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ink/ink1.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66925"/>
  <mc:AlternateContent xmlns:mc="http://schemas.openxmlformats.org/markup-compatibility/2006">
    <mc:Choice Requires="x15">
      <x15ac:absPath xmlns:x15ac="http://schemas.microsoft.com/office/spreadsheetml/2010/11/ac" url="C:\Users\gabri\OneDrive\Desktop\"/>
    </mc:Choice>
  </mc:AlternateContent>
  <xr:revisionPtr revIDLastSave="0" documentId="13_ncr:1_{72B320D0-03F7-4AFC-ACA1-DFD9439C39E9}" xr6:coauthVersionLast="47" xr6:coauthVersionMax="47" xr10:uidLastSave="{00000000-0000-0000-0000-000000000000}"/>
  <bookViews>
    <workbookView xWindow="-108" yWindow="-108" windowWidth="23256" windowHeight="12576" xr2:uid="{D98D6E05-D1A0-4BFD-A3F9-1AE915CDF282}"/>
  </bookViews>
  <sheets>
    <sheet name="P&amp;L" sheetId="6" r:id="rId1"/>
    <sheet name="Drivers" sheetId="16" r:id="rId2"/>
    <sheet name="Black Litterman" sheetId="15" r:id="rId3"/>
    <sheet name="Kolmogorov-Smirnov" sheetId="4" r:id="rId4"/>
    <sheet name="Bogey Decomp." sheetId="11" r:id="rId5"/>
    <sheet name="Weights and rets" sheetId="1" r:id="rId6"/>
    <sheet name="VaR &amp; ES (Total Portfolio)" sheetId="2" r:id="rId7"/>
    <sheet name="Historical Rets" sheetId="17" r:id="rId8"/>
    <sheet name="Performance Indicators" sheetId="14" r:id="rId9"/>
    <sheet name="VaR &amp; ES (EQ and ETFs)" sheetId="8" state="hidden" r:id="rId10"/>
    <sheet name="Sharpe Ratio 3rd Round" sheetId="7" state="hidden" r:id="rId11"/>
    <sheet name="Returns Data" sheetId="13" state="hidden" r:id="rId12"/>
    <sheet name="Returns Calculations" sheetId="3" state="hidden" r:id="rId13"/>
  </sheets>
  <externalReferences>
    <externalReference r:id="rId14"/>
  </externalReferences>
  <definedNames>
    <definedName name="_xlnm._FilterDatabase" localSheetId="8" hidden="1">'Performance Indicators'!$D$15:$D$41</definedName>
    <definedName name="_xlchart.v1.0" hidden="1">'Kolmogorov-Smirnov'!$CN$2:$CN$2479</definedName>
    <definedName name="_xlchart.v1.1" hidden="1">'Kolmogorov-Smirnov'!$AF$1</definedName>
    <definedName name="_xlchart.v1.2" hidden="1">'Kolmogorov-Smirnov'!$AF$2:$AF$2469</definedName>
    <definedName name="_xlchart.v1.3" hidden="1">'Kolmogorov-Smirnov'!$DH$1</definedName>
    <definedName name="_xlchart.v1.4" hidden="1">'Kolmogorov-Smirnov'!$DI$2:$DI$2469</definedName>
    <definedName name="covariance_matrix">'Black Litterman'!$E$7:$H$10</definedName>
    <definedName name="mkt_weights">'Black Litterman'!$C$13:$C$16</definedName>
    <definedName name="omega">'Black Litterman'!$A$41:$E$45</definedName>
    <definedName name="solver_adj" localSheetId="2" hidden="1">'Black Litterman'!$C$84:$C$89</definedName>
    <definedName name="solver_adj" localSheetId="3" hidden="1">'Kolmogorov-Smirnov'!$W$3:$W$6</definedName>
    <definedName name="solver_cvg" localSheetId="2" hidden="1">0.0001</definedName>
    <definedName name="solver_cvg" localSheetId="3" hidden="1">"0,0001"</definedName>
    <definedName name="solver_drv" localSheetId="2" hidden="1">1</definedName>
    <definedName name="solver_drv" localSheetId="3" hidden="1">1</definedName>
    <definedName name="solver_eng" localSheetId="2" hidden="1">1</definedName>
    <definedName name="solver_eng" localSheetId="3" hidden="1">1</definedName>
    <definedName name="solver_eng" localSheetId="11" hidden="1">1</definedName>
    <definedName name="solver_est" localSheetId="2" hidden="1">1</definedName>
    <definedName name="solver_est" localSheetId="3" hidden="1">1</definedName>
    <definedName name="solver_itr" localSheetId="2" hidden="1">2147483647</definedName>
    <definedName name="solver_itr" localSheetId="3" hidden="1">2147483647</definedName>
    <definedName name="solver_lhs1" localSheetId="2" hidden="1">'Black Litterman'!$C$89</definedName>
    <definedName name="solver_mip" localSheetId="2" hidden="1">2147483647</definedName>
    <definedName name="solver_mip" localSheetId="3" hidden="1">2147483647</definedName>
    <definedName name="solver_mni" localSheetId="2" hidden="1">30</definedName>
    <definedName name="solver_mni" localSheetId="3" hidden="1">30</definedName>
    <definedName name="solver_mrt" localSheetId="2" hidden="1">0.075</definedName>
    <definedName name="solver_mrt" localSheetId="3" hidden="1">"0,075"</definedName>
    <definedName name="solver_msl" localSheetId="2" hidden="1">2</definedName>
    <definedName name="solver_msl" localSheetId="3" hidden="1">2</definedName>
    <definedName name="solver_neg" localSheetId="2" hidden="1">1</definedName>
    <definedName name="solver_neg" localSheetId="3" hidden="1">1</definedName>
    <definedName name="solver_neg" localSheetId="11" hidden="1">1</definedName>
    <definedName name="solver_nod" localSheetId="2" hidden="1">2147483647</definedName>
    <definedName name="solver_nod" localSheetId="3" hidden="1">2147483647</definedName>
    <definedName name="solver_num" localSheetId="2" hidden="1">1</definedName>
    <definedName name="solver_num" localSheetId="3" hidden="1">0</definedName>
    <definedName name="solver_num" localSheetId="11" hidden="1">0</definedName>
    <definedName name="solver_nwt" localSheetId="2" hidden="1">1</definedName>
    <definedName name="solver_nwt" localSheetId="3" hidden="1">1</definedName>
    <definedName name="solver_opt" localSheetId="2" hidden="1">'Black Litterman'!$C$95</definedName>
    <definedName name="solver_opt" localSheetId="3" hidden="1">'Kolmogorov-Smirnov'!$X$8</definedName>
    <definedName name="solver_opt" localSheetId="11" hidden="1">'Returns Data'!$J$33</definedName>
    <definedName name="solver_pre" localSheetId="2" hidden="1">0.000001</definedName>
    <definedName name="solver_pre" localSheetId="3" hidden="1">"0,000001"</definedName>
    <definedName name="solver_rbv" localSheetId="2" hidden="1">1</definedName>
    <definedName name="solver_rbv" localSheetId="3" hidden="1">1</definedName>
    <definedName name="solver_rel1" localSheetId="2" hidden="1">2</definedName>
    <definedName name="solver_rhs1" localSheetId="2" hidden="1">1</definedName>
    <definedName name="solver_rlx" localSheetId="2" hidden="1">2</definedName>
    <definedName name="solver_rlx" localSheetId="3" hidden="1">2</definedName>
    <definedName name="solver_rsd" localSheetId="2" hidden="1">0</definedName>
    <definedName name="solver_rsd" localSheetId="3" hidden="1">0</definedName>
    <definedName name="solver_scl" localSheetId="2" hidden="1">1</definedName>
    <definedName name="solver_scl" localSheetId="3" hidden="1">1</definedName>
    <definedName name="solver_sho" localSheetId="2" hidden="1">2</definedName>
    <definedName name="solver_sho" localSheetId="3" hidden="1">2</definedName>
    <definedName name="solver_ssz" localSheetId="2" hidden="1">100</definedName>
    <definedName name="solver_ssz" localSheetId="3" hidden="1">100</definedName>
    <definedName name="solver_tim" localSheetId="2" hidden="1">2147483647</definedName>
    <definedName name="solver_tim" localSheetId="3" hidden="1">2147483647</definedName>
    <definedName name="solver_tol" localSheetId="2" hidden="1">1</definedName>
    <definedName name="solver_tol" localSheetId="3" hidden="1">0.01</definedName>
    <definedName name="solver_typ" localSheetId="2" hidden="1">1</definedName>
    <definedName name="solver_typ" localSheetId="3" hidden="1">3</definedName>
    <definedName name="solver_typ" localSheetId="11" hidden="1">1</definedName>
    <definedName name="solver_val" localSheetId="2" hidden="1">0</definedName>
    <definedName name="solver_val" localSheetId="3" hidden="1">1</definedName>
    <definedName name="solver_val" localSheetId="11" hidden="1">0</definedName>
    <definedName name="solver_ver" localSheetId="2" hidden="1">3</definedName>
    <definedName name="solver_ver" localSheetId="3" hidden="1">3</definedName>
    <definedName name="solver_ver" localSheetId="11" hidden="1">3</definedName>
    <definedName name="SpreadsheetBuilder_1" localSheetId="2" hidden="1">#REF!</definedName>
    <definedName name="SpreadsheetBuilder_1" hidden="1">#REF!</definedName>
    <definedName name="SpreadsheetBuilder_2" hidden="1">#REF!</definedName>
    <definedName name="SpreadsheetBuilder_3" hidden="1">#REF!</definedName>
    <definedName name="SpreadsheetBuilder_4" hidden="1">#REF!</definedName>
    <definedName name="SpreadsheetBuilder_5" hidden="1">#REF!</definedName>
    <definedName name="varcov" localSheetId="2">'Black Litterman'!$G$7:$J$10</definedName>
    <definedName name="varcov">#REF!</definedName>
    <definedName name="varcovar">'Black Litterman'!$G$7:$L$12</definedName>
    <definedName name="varcovar_4">'Black Litterman'!$E$7:$H$10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4" i="2" l="1"/>
  <c r="DI4" i="2" s="1"/>
  <c r="DD4" i="2" a="1"/>
  <c r="DD4" i="2" s="1"/>
  <c r="DD5" i="2" a="1"/>
  <c r="DD5" i="2" s="1"/>
  <c r="DD6" i="2" a="1"/>
  <c r="DD6" i="2"/>
  <c r="DD7" i="2" a="1"/>
  <c r="DD7" i="2" s="1"/>
  <c r="DD8" i="2" a="1"/>
  <c r="DD8" i="2" s="1"/>
  <c r="DD9" i="2" a="1"/>
  <c r="DD9" i="2" s="1"/>
  <c r="DD10" i="2" a="1"/>
  <c r="DD10" i="2" s="1"/>
  <c r="DD11" i="2" a="1"/>
  <c r="DD11" i="2" s="1"/>
  <c r="DD12" i="2" a="1"/>
  <c r="DD12" i="2" s="1"/>
  <c r="DD13" i="2" a="1"/>
  <c r="DD13" i="2" s="1"/>
  <c r="DD14" i="2" a="1"/>
  <c r="DD14" i="2" s="1"/>
  <c r="DD15" i="2" a="1"/>
  <c r="DD15" i="2" s="1"/>
  <c r="DD16" i="2" a="1"/>
  <c r="DD16" i="2" s="1"/>
  <c r="DD17" i="2" a="1"/>
  <c r="DD17" i="2" s="1"/>
  <c r="DD18" i="2" a="1"/>
  <c r="DD18" i="2" s="1"/>
  <c r="DD19" i="2" a="1"/>
  <c r="DD19" i="2" s="1"/>
  <c r="DD20" i="2" a="1"/>
  <c r="DD20" i="2" s="1"/>
  <c r="DD21" i="2" a="1"/>
  <c r="DD21" i="2" s="1"/>
  <c r="DD22" i="2" a="1"/>
  <c r="DD22" i="2" s="1"/>
  <c r="DD23" i="2" a="1"/>
  <c r="DD23" i="2" s="1"/>
  <c r="DD24" i="2" a="1"/>
  <c r="DD24" i="2" s="1"/>
  <c r="DD25" i="2" a="1"/>
  <c r="DD25" i="2" s="1"/>
  <c r="DD26" i="2" a="1"/>
  <c r="DD26" i="2" s="1"/>
  <c r="DD27" i="2" a="1"/>
  <c r="DD27" i="2" s="1"/>
  <c r="DD28" i="2" a="1"/>
  <c r="DD28" i="2" s="1"/>
  <c r="DD29" i="2" a="1"/>
  <c r="DD29" i="2" s="1"/>
  <c r="DD30" i="2" a="1"/>
  <c r="DD30" i="2"/>
  <c r="DD31" i="2" a="1"/>
  <c r="DD31" i="2" s="1"/>
  <c r="DD32" i="2" a="1"/>
  <c r="DD32" i="2" s="1"/>
  <c r="DD33" i="2" a="1"/>
  <c r="DD33" i="2" s="1"/>
  <c r="DD34" i="2" a="1"/>
  <c r="DD34" i="2" s="1"/>
  <c r="DD35" i="2" a="1"/>
  <c r="DD35" i="2" s="1"/>
  <c r="DD36" i="2" a="1"/>
  <c r="DD36" i="2" s="1"/>
  <c r="DD37" i="2" a="1"/>
  <c r="DD37" i="2" s="1"/>
  <c r="DD38" i="2" a="1"/>
  <c r="DD38" i="2" s="1"/>
  <c r="DD39" i="2" a="1"/>
  <c r="DD39" i="2" s="1"/>
  <c r="DD40" i="2" a="1"/>
  <c r="DD40" i="2" s="1"/>
  <c r="DD41" i="2" a="1"/>
  <c r="DD41" i="2" s="1"/>
  <c r="DD42" i="2" a="1"/>
  <c r="DD42" i="2" s="1"/>
  <c r="DD43" i="2" a="1"/>
  <c r="DD43" i="2" s="1"/>
  <c r="DD44" i="2" a="1"/>
  <c r="DD44" i="2" s="1"/>
  <c r="DD45" i="2" a="1"/>
  <c r="DD45" i="2" s="1"/>
  <c r="DD46" i="2" a="1"/>
  <c r="DD46" i="2" s="1"/>
  <c r="DD47" i="2" a="1"/>
  <c r="DD47" i="2" s="1"/>
  <c r="DD48" i="2" a="1"/>
  <c r="DD48" i="2" s="1"/>
  <c r="DD49" i="2" a="1"/>
  <c r="DD49" i="2" s="1"/>
  <c r="DD50" i="2" a="1"/>
  <c r="DD50" i="2" s="1"/>
  <c r="DD51" i="2" a="1"/>
  <c r="DD51" i="2" s="1"/>
  <c r="DD52" i="2" a="1"/>
  <c r="DD52" i="2" s="1"/>
  <c r="DD53" i="2" a="1"/>
  <c r="DD53" i="2" s="1"/>
  <c r="DD54" i="2" a="1"/>
  <c r="DD54" i="2" s="1"/>
  <c r="DD55" i="2" a="1"/>
  <c r="DD55" i="2" s="1"/>
  <c r="DD56" i="2" a="1"/>
  <c r="DD56" i="2" s="1"/>
  <c r="DD57" i="2" a="1"/>
  <c r="DD57" i="2" s="1"/>
  <c r="DD58" i="2" a="1"/>
  <c r="DD58" i="2" s="1"/>
  <c r="DD59" i="2" a="1"/>
  <c r="DD59" i="2" s="1"/>
  <c r="DD60" i="2" a="1"/>
  <c r="DD60" i="2" s="1"/>
  <c r="DD61" i="2" a="1"/>
  <c r="DD61" i="2" s="1"/>
  <c r="DD62" i="2" a="1"/>
  <c r="DD62" i="2" s="1"/>
  <c r="DD63" i="2" a="1"/>
  <c r="DD63" i="2" s="1"/>
  <c r="DD64" i="2" a="1"/>
  <c r="DD64" i="2" s="1"/>
  <c r="DD65" i="2" a="1"/>
  <c r="DD65" i="2" s="1"/>
  <c r="DD66" i="2" a="1"/>
  <c r="DD66" i="2" s="1"/>
  <c r="DD67" i="2" a="1"/>
  <c r="DD67" i="2" s="1"/>
  <c r="DD68" i="2" a="1"/>
  <c r="DD68" i="2" s="1"/>
  <c r="DD69" i="2" a="1"/>
  <c r="DD69" i="2" s="1"/>
  <c r="DD70" i="2" a="1"/>
  <c r="DD70" i="2" s="1"/>
  <c r="DD71" i="2" a="1"/>
  <c r="DD71" i="2" s="1"/>
  <c r="DD72" i="2" a="1"/>
  <c r="DD72" i="2" s="1"/>
  <c r="DD73" i="2" a="1"/>
  <c r="DD73" i="2" s="1"/>
  <c r="DD74" i="2" a="1"/>
  <c r="DD74" i="2" s="1"/>
  <c r="DD75" i="2" a="1"/>
  <c r="DD75" i="2" s="1"/>
  <c r="DD76" i="2" a="1"/>
  <c r="DD76" i="2" s="1"/>
  <c r="DD77" i="2" a="1"/>
  <c r="DD77" i="2" s="1"/>
  <c r="DD78" i="2" a="1"/>
  <c r="DD78" i="2" s="1"/>
  <c r="DD79" i="2" a="1"/>
  <c r="DD79" i="2" s="1"/>
  <c r="DD80" i="2" a="1"/>
  <c r="DD80" i="2" s="1"/>
  <c r="DD81" i="2" a="1"/>
  <c r="DD81" i="2" s="1"/>
  <c r="DD82" i="2" a="1"/>
  <c r="DD82" i="2" s="1"/>
  <c r="DD83" i="2" a="1"/>
  <c r="DD83" i="2" s="1"/>
  <c r="DD84" i="2" a="1"/>
  <c r="DD84" i="2" s="1"/>
  <c r="DD85" i="2" a="1"/>
  <c r="DD85" i="2" s="1"/>
  <c r="DD86" i="2" a="1"/>
  <c r="DD86" i="2" s="1"/>
  <c r="DD87" i="2" a="1"/>
  <c r="DD87" i="2" s="1"/>
  <c r="DD88" i="2" a="1"/>
  <c r="DD88" i="2" s="1"/>
  <c r="DD89" i="2" a="1"/>
  <c r="DD89" i="2" s="1"/>
  <c r="DD90" i="2" a="1"/>
  <c r="DD90" i="2" s="1"/>
  <c r="DD91" i="2" a="1"/>
  <c r="DD91" i="2" s="1"/>
  <c r="DD92" i="2" a="1"/>
  <c r="DD92" i="2" s="1"/>
  <c r="DD93" i="2" a="1"/>
  <c r="DD93" i="2" s="1"/>
  <c r="DD94" i="2" a="1"/>
  <c r="DD94" i="2" s="1"/>
  <c r="DD95" i="2" a="1"/>
  <c r="DD95" i="2" s="1"/>
  <c r="DD96" i="2" a="1"/>
  <c r="DD96" i="2" s="1"/>
  <c r="DD97" i="2" a="1"/>
  <c r="DD97" i="2" s="1"/>
  <c r="DD98" i="2" a="1"/>
  <c r="DD98" i="2" s="1"/>
  <c r="DD99" i="2" a="1"/>
  <c r="DD99" i="2" s="1"/>
  <c r="DD100" i="2" a="1"/>
  <c r="DD100" i="2" s="1"/>
  <c r="DD101" i="2" a="1"/>
  <c r="DD101" i="2" s="1"/>
  <c r="DD102" i="2" a="1"/>
  <c r="DD102" i="2" s="1"/>
  <c r="DD103" i="2" a="1"/>
  <c r="DD103" i="2" s="1"/>
  <c r="DD104" i="2" a="1"/>
  <c r="DD104" i="2" s="1"/>
  <c r="DD105" i="2" a="1"/>
  <c r="DD105" i="2" s="1"/>
  <c r="DD106" i="2" a="1"/>
  <c r="DD106" i="2" s="1"/>
  <c r="DD107" i="2" a="1"/>
  <c r="DD107" i="2" s="1"/>
  <c r="DD108" i="2" a="1"/>
  <c r="DD108" i="2" s="1"/>
  <c r="DD109" i="2" a="1"/>
  <c r="DD109" i="2" s="1"/>
  <c r="DD110" i="2" a="1"/>
  <c r="DD110" i="2" s="1"/>
  <c r="DD111" i="2" a="1"/>
  <c r="DD111" i="2" s="1"/>
  <c r="DD112" i="2" a="1"/>
  <c r="DD112" i="2" s="1"/>
  <c r="DD113" i="2" a="1"/>
  <c r="DD113" i="2" s="1"/>
  <c r="DD114" i="2" a="1"/>
  <c r="DD114" i="2" s="1"/>
  <c r="DD115" i="2" a="1"/>
  <c r="DD115" i="2" s="1"/>
  <c r="DD116" i="2" a="1"/>
  <c r="DD116" i="2" s="1"/>
  <c r="DD117" i="2" a="1"/>
  <c r="DD117" i="2" s="1"/>
  <c r="DD118" i="2" a="1"/>
  <c r="DD118" i="2" s="1"/>
  <c r="DD119" i="2" a="1"/>
  <c r="DD119" i="2" s="1"/>
  <c r="DD120" i="2" a="1"/>
  <c r="DD120" i="2" s="1"/>
  <c r="DD121" i="2" a="1"/>
  <c r="DD121" i="2" s="1"/>
  <c r="DD122" i="2" a="1"/>
  <c r="DD122" i="2" s="1"/>
  <c r="DD123" i="2" a="1"/>
  <c r="DD123" i="2" s="1"/>
  <c r="DD124" i="2" a="1"/>
  <c r="DD124" i="2" s="1"/>
  <c r="DD125" i="2" a="1"/>
  <c r="DD125" i="2" s="1"/>
  <c r="DD126" i="2" a="1"/>
  <c r="DD126" i="2" s="1"/>
  <c r="DD127" i="2" a="1"/>
  <c r="DD127" i="2" s="1"/>
  <c r="DD128" i="2" a="1"/>
  <c r="DD128" i="2" s="1"/>
  <c r="DD129" i="2" a="1"/>
  <c r="DD129" i="2" s="1"/>
  <c r="DD130" i="2" a="1"/>
  <c r="DD130" i="2" s="1"/>
  <c r="DD131" i="2" a="1"/>
  <c r="DD131" i="2" s="1"/>
  <c r="DD132" i="2" a="1"/>
  <c r="DD132" i="2" s="1"/>
  <c r="DD133" i="2" a="1"/>
  <c r="DD133" i="2" s="1"/>
  <c r="DD134" i="2" a="1"/>
  <c r="DD134" i="2" s="1"/>
  <c r="DD135" i="2" a="1"/>
  <c r="DD135" i="2" s="1"/>
  <c r="DD136" i="2" a="1"/>
  <c r="DD136" i="2" s="1"/>
  <c r="DD137" i="2" a="1"/>
  <c r="DD137" i="2" s="1"/>
  <c r="DD138" i="2" a="1"/>
  <c r="DD138" i="2" s="1"/>
  <c r="DD139" i="2" a="1"/>
  <c r="DD139" i="2" s="1"/>
  <c r="DD140" i="2" a="1"/>
  <c r="DD140" i="2" s="1"/>
  <c r="DD141" i="2" a="1"/>
  <c r="DD141" i="2" s="1"/>
  <c r="DD142" i="2" a="1"/>
  <c r="DD142" i="2" s="1"/>
  <c r="DD143" i="2" a="1"/>
  <c r="DD143" i="2" s="1"/>
  <c r="DD144" i="2" a="1"/>
  <c r="DD144" i="2" s="1"/>
  <c r="DD145" i="2" a="1"/>
  <c r="DD145" i="2" s="1"/>
  <c r="DD146" i="2" a="1"/>
  <c r="DD146" i="2" s="1"/>
  <c r="DD147" i="2" a="1"/>
  <c r="DD147" i="2" s="1"/>
  <c r="DD148" i="2" a="1"/>
  <c r="DD148" i="2" s="1"/>
  <c r="DD149" i="2" a="1"/>
  <c r="DD149" i="2" s="1"/>
  <c r="DD150" i="2" a="1"/>
  <c r="DD150" i="2" s="1"/>
  <c r="DD151" i="2" a="1"/>
  <c r="DD151" i="2" s="1"/>
  <c r="DD152" i="2" a="1"/>
  <c r="DD152" i="2" s="1"/>
  <c r="DD153" i="2" a="1"/>
  <c r="DD153" i="2" s="1"/>
  <c r="DD154" i="2" a="1"/>
  <c r="DD154" i="2" s="1"/>
  <c r="DD155" i="2" a="1"/>
  <c r="DD155" i="2" s="1"/>
  <c r="DD156" i="2" a="1"/>
  <c r="DD156" i="2" s="1"/>
  <c r="DD157" i="2" a="1"/>
  <c r="DD157" i="2" s="1"/>
  <c r="DD158" i="2" a="1"/>
  <c r="DD158" i="2" s="1"/>
  <c r="DD159" i="2" a="1"/>
  <c r="DD159" i="2" s="1"/>
  <c r="DD160" i="2" a="1"/>
  <c r="DD160" i="2" s="1"/>
  <c r="DD161" i="2" a="1"/>
  <c r="DD161" i="2" s="1"/>
  <c r="DD162" i="2" a="1"/>
  <c r="DD162" i="2" s="1"/>
  <c r="DD163" i="2" a="1"/>
  <c r="DD163" i="2" s="1"/>
  <c r="DD164" i="2" a="1"/>
  <c r="DD164" i="2" s="1"/>
  <c r="DD165" i="2" a="1"/>
  <c r="DD165" i="2" s="1"/>
  <c r="DD166" i="2" a="1"/>
  <c r="DD166" i="2" s="1"/>
  <c r="DD167" i="2" a="1"/>
  <c r="DD167" i="2" s="1"/>
  <c r="DD168" i="2" a="1"/>
  <c r="DD168" i="2" s="1"/>
  <c r="DD169" i="2" a="1"/>
  <c r="DD169" i="2" s="1"/>
  <c r="DD170" i="2" a="1"/>
  <c r="DD170" i="2" s="1"/>
  <c r="DD171" i="2" a="1"/>
  <c r="DD171" i="2" s="1"/>
  <c r="DD172" i="2" a="1"/>
  <c r="DD172" i="2" s="1"/>
  <c r="DD173" i="2" a="1"/>
  <c r="DD173" i="2" s="1"/>
  <c r="DD174" i="2" a="1"/>
  <c r="DD174" i="2" s="1"/>
  <c r="DD175" i="2" a="1"/>
  <c r="DD175" i="2" s="1"/>
  <c r="DD176" i="2" a="1"/>
  <c r="DD176" i="2" s="1"/>
  <c r="DD177" i="2" a="1"/>
  <c r="DD177" i="2" s="1"/>
  <c r="DD178" i="2" a="1"/>
  <c r="DD178" i="2" s="1"/>
  <c r="DD179" i="2" a="1"/>
  <c r="DD179" i="2" s="1"/>
  <c r="DD180" i="2" a="1"/>
  <c r="DD180" i="2" s="1"/>
  <c r="DD181" i="2" a="1"/>
  <c r="DD181" i="2" s="1"/>
  <c r="DD182" i="2" a="1"/>
  <c r="DD182" i="2" s="1"/>
  <c r="DD183" i="2" a="1"/>
  <c r="DD183" i="2" s="1"/>
  <c r="DD184" i="2" a="1"/>
  <c r="DD184" i="2" s="1"/>
  <c r="DD185" i="2" a="1"/>
  <c r="DD185" i="2" s="1"/>
  <c r="DD186" i="2" a="1"/>
  <c r="DD186" i="2" s="1"/>
  <c r="DD187" i="2" a="1"/>
  <c r="DD187" i="2" s="1"/>
  <c r="DD188" i="2" a="1"/>
  <c r="DD188" i="2" s="1"/>
  <c r="DD189" i="2" a="1"/>
  <c r="DD189" i="2" s="1"/>
  <c r="DD190" i="2" a="1"/>
  <c r="DD190" i="2" s="1"/>
  <c r="DD191" i="2" a="1"/>
  <c r="DD191" i="2" s="1"/>
  <c r="DD192" i="2" a="1"/>
  <c r="DD192" i="2" s="1"/>
  <c r="DD193" i="2" a="1"/>
  <c r="DD193" i="2" s="1"/>
  <c r="DD194" i="2" a="1"/>
  <c r="DD194" i="2" s="1"/>
  <c r="DD195" i="2" a="1"/>
  <c r="DD195" i="2" s="1"/>
  <c r="DD196" i="2" a="1"/>
  <c r="DD196" i="2" s="1"/>
  <c r="DD197" i="2" a="1"/>
  <c r="DD197" i="2" s="1"/>
  <c r="DD198" i="2" a="1"/>
  <c r="DD198" i="2" s="1"/>
  <c r="DD199" i="2" a="1"/>
  <c r="DD199" i="2" s="1"/>
  <c r="DD200" i="2" a="1"/>
  <c r="DD200" i="2" s="1"/>
  <c r="DD201" i="2" a="1"/>
  <c r="DD201" i="2" s="1"/>
  <c r="DD202" i="2" a="1"/>
  <c r="DD202" i="2" s="1"/>
  <c r="DD203" i="2" a="1"/>
  <c r="DD203" i="2" s="1"/>
  <c r="DD204" i="2" a="1"/>
  <c r="DD204" i="2" s="1"/>
  <c r="DD205" i="2" a="1"/>
  <c r="DD205" i="2" s="1"/>
  <c r="DD206" i="2" a="1"/>
  <c r="DD206" i="2" s="1"/>
  <c r="DD207" i="2" a="1"/>
  <c r="DD207" i="2" s="1"/>
  <c r="DD208" i="2" a="1"/>
  <c r="DD208" i="2" s="1"/>
  <c r="DD209" i="2" a="1"/>
  <c r="DD209" i="2" s="1"/>
  <c r="DD210" i="2" a="1"/>
  <c r="DD210" i="2" s="1"/>
  <c r="DD211" i="2" a="1"/>
  <c r="DD211" i="2" s="1"/>
  <c r="DD212" i="2" a="1"/>
  <c r="DD212" i="2" s="1"/>
  <c r="DD213" i="2" a="1"/>
  <c r="DD213" i="2" s="1"/>
  <c r="DD214" i="2" a="1"/>
  <c r="DD214" i="2" s="1"/>
  <c r="DD215" i="2" a="1"/>
  <c r="DD215" i="2" s="1"/>
  <c r="DD216" i="2" a="1"/>
  <c r="DD216" i="2" s="1"/>
  <c r="DD217" i="2" a="1"/>
  <c r="DD217" i="2" s="1"/>
  <c r="DD218" i="2" a="1"/>
  <c r="DD218" i="2" s="1"/>
  <c r="DD219" i="2" a="1"/>
  <c r="DD219" i="2" s="1"/>
  <c r="DD220" i="2" a="1"/>
  <c r="DD220" i="2" s="1"/>
  <c r="DD221" i="2" a="1"/>
  <c r="DD221" i="2" s="1"/>
  <c r="DD222" i="2" a="1"/>
  <c r="DD222" i="2" s="1"/>
  <c r="DD223" i="2" a="1"/>
  <c r="DD223" i="2" s="1"/>
  <c r="DD224" i="2" a="1"/>
  <c r="DD224" i="2" s="1"/>
  <c r="DD225" i="2" a="1"/>
  <c r="DD225" i="2" s="1"/>
  <c r="DD226" i="2" a="1"/>
  <c r="DD226" i="2" s="1"/>
  <c r="DD227" i="2" a="1"/>
  <c r="DD227" i="2" s="1"/>
  <c r="DD228" i="2" a="1"/>
  <c r="DD228" i="2" s="1"/>
  <c r="DD229" i="2" a="1"/>
  <c r="DD229" i="2" s="1"/>
  <c r="DD230" i="2" a="1"/>
  <c r="DD230" i="2" s="1"/>
  <c r="DD231" i="2" a="1"/>
  <c r="DD231" i="2" s="1"/>
  <c r="DD232" i="2" a="1"/>
  <c r="DD232" i="2" s="1"/>
  <c r="DD233" i="2" a="1"/>
  <c r="DD233" i="2" s="1"/>
  <c r="DD234" i="2" a="1"/>
  <c r="DD234" i="2" s="1"/>
  <c r="DD235" i="2" a="1"/>
  <c r="DD235" i="2" s="1"/>
  <c r="DD236" i="2" a="1"/>
  <c r="DD236" i="2" s="1"/>
  <c r="DD237" i="2" a="1"/>
  <c r="DD237" i="2" s="1"/>
  <c r="DD238" i="2" a="1"/>
  <c r="DD238" i="2" s="1"/>
  <c r="DD239" i="2" a="1"/>
  <c r="DD239" i="2" s="1"/>
  <c r="DD240" i="2" a="1"/>
  <c r="DD240" i="2" s="1"/>
  <c r="DD241" i="2" a="1"/>
  <c r="DD241" i="2" s="1"/>
  <c r="DD242" i="2" a="1"/>
  <c r="DD242" i="2" s="1"/>
  <c r="DD243" i="2" a="1"/>
  <c r="DD243" i="2" s="1"/>
  <c r="DD244" i="2" a="1"/>
  <c r="DD244" i="2" s="1"/>
  <c r="DD245" i="2" a="1"/>
  <c r="DD245" i="2" s="1"/>
  <c r="DD246" i="2" a="1"/>
  <c r="DD246" i="2" s="1"/>
  <c r="DD247" i="2" a="1"/>
  <c r="DD247" i="2" s="1"/>
  <c r="DD248" i="2" a="1"/>
  <c r="DD248" i="2" s="1"/>
  <c r="DD249" i="2" a="1"/>
  <c r="DD249" i="2" s="1"/>
  <c r="DD250" i="2" a="1"/>
  <c r="DD250" i="2" s="1"/>
  <c r="DD251" i="2" a="1"/>
  <c r="DD251" i="2" s="1"/>
  <c r="DD3" i="2" a="1"/>
  <c r="DD3" i="2" s="1"/>
  <c r="DG4" i="2"/>
  <c r="CZ4" i="2"/>
  <c r="CX4" i="2"/>
  <c r="CW4" i="2"/>
  <c r="CU4" i="2" a="1"/>
  <c r="CU4" i="2" s="1"/>
  <c r="CU5" i="2" a="1"/>
  <c r="CU5" i="2" s="1"/>
  <c r="CU6" i="2" a="1"/>
  <c r="CU6" i="2" s="1"/>
  <c r="CU7" i="2" a="1"/>
  <c r="CU7" i="2" s="1"/>
  <c r="CU8" i="2" a="1"/>
  <c r="CU8" i="2" s="1"/>
  <c r="CU9" i="2" a="1"/>
  <c r="CU9" i="2" s="1"/>
  <c r="CU10" i="2" a="1"/>
  <c r="CU10" i="2" s="1"/>
  <c r="CU11" i="2" a="1"/>
  <c r="CU11" i="2" s="1"/>
  <c r="CU12" i="2" a="1"/>
  <c r="CU12" i="2" s="1"/>
  <c r="CU13" i="2" a="1"/>
  <c r="CU13" i="2" s="1"/>
  <c r="CU14" i="2" a="1"/>
  <c r="CU14" i="2"/>
  <c r="CU15" i="2" a="1"/>
  <c r="CU15" i="2" s="1"/>
  <c r="CU16" i="2" a="1"/>
  <c r="CU16" i="2" s="1"/>
  <c r="CU17" i="2" a="1"/>
  <c r="CU17" i="2" s="1"/>
  <c r="CU18" i="2" a="1"/>
  <c r="CU18" i="2" s="1"/>
  <c r="CU19" i="2" a="1"/>
  <c r="CU19" i="2" s="1"/>
  <c r="CU20" i="2" a="1"/>
  <c r="CU20" i="2" s="1"/>
  <c r="CU21" i="2" a="1"/>
  <c r="CU21" i="2" s="1"/>
  <c r="CU22" i="2" a="1"/>
  <c r="CU22" i="2" s="1"/>
  <c r="CU23" i="2" a="1"/>
  <c r="CU23" i="2" s="1"/>
  <c r="CU24" i="2" a="1"/>
  <c r="CU24" i="2" s="1"/>
  <c r="CU25" i="2" a="1"/>
  <c r="CU25" i="2" s="1"/>
  <c r="CU26" i="2" a="1"/>
  <c r="CU26" i="2" s="1"/>
  <c r="CU27" i="2" a="1"/>
  <c r="CU27" i="2" s="1"/>
  <c r="CU28" i="2" a="1"/>
  <c r="CU28" i="2" s="1"/>
  <c r="CU29" i="2" a="1"/>
  <c r="CU29" i="2" s="1"/>
  <c r="CU30" i="2" a="1"/>
  <c r="CU30" i="2" s="1"/>
  <c r="CU31" i="2" a="1"/>
  <c r="CU31" i="2" s="1"/>
  <c r="CU32" i="2" a="1"/>
  <c r="CU32" i="2" s="1"/>
  <c r="CU33" i="2" a="1"/>
  <c r="CU33" i="2" s="1"/>
  <c r="CU34" i="2" a="1"/>
  <c r="CU34" i="2" s="1"/>
  <c r="CU35" i="2" a="1"/>
  <c r="CU35" i="2" s="1"/>
  <c r="CU36" i="2" a="1"/>
  <c r="CU36" i="2" s="1"/>
  <c r="CU37" i="2" a="1"/>
  <c r="CU37" i="2" s="1"/>
  <c r="CU38" i="2" a="1"/>
  <c r="CU38" i="2" s="1"/>
  <c r="CU39" i="2" a="1"/>
  <c r="CU39" i="2" s="1"/>
  <c r="CU40" i="2" a="1"/>
  <c r="CU40" i="2" s="1"/>
  <c r="CU41" i="2" a="1"/>
  <c r="CU41" i="2" s="1"/>
  <c r="CU42" i="2" a="1"/>
  <c r="CU42" i="2" s="1"/>
  <c r="CU43" i="2" a="1"/>
  <c r="CU43" i="2" s="1"/>
  <c r="CU44" i="2" a="1"/>
  <c r="CU44" i="2" s="1"/>
  <c r="CU45" i="2" a="1"/>
  <c r="CU45" i="2" s="1"/>
  <c r="CU46" i="2" a="1"/>
  <c r="CU46" i="2" s="1"/>
  <c r="CU47" i="2" a="1"/>
  <c r="CU47" i="2" s="1"/>
  <c r="CU48" i="2" a="1"/>
  <c r="CU48" i="2" s="1"/>
  <c r="CU49" i="2" a="1"/>
  <c r="CU49" i="2" s="1"/>
  <c r="CU50" i="2" a="1"/>
  <c r="CU50" i="2" s="1"/>
  <c r="CU51" i="2" a="1"/>
  <c r="CU51" i="2" s="1"/>
  <c r="CU52" i="2" a="1"/>
  <c r="CU52" i="2" s="1"/>
  <c r="CU53" i="2" a="1"/>
  <c r="CU53" i="2" s="1"/>
  <c r="CU54" i="2" a="1"/>
  <c r="CU54" i="2" s="1"/>
  <c r="CU55" i="2" a="1"/>
  <c r="CU55" i="2" s="1"/>
  <c r="CU56" i="2" a="1"/>
  <c r="CU56" i="2" s="1"/>
  <c r="CU57" i="2" a="1"/>
  <c r="CU57" i="2" s="1"/>
  <c r="CU58" i="2" a="1"/>
  <c r="CU58" i="2" s="1"/>
  <c r="CU59" i="2" a="1"/>
  <c r="CU59" i="2" s="1"/>
  <c r="CU60" i="2" a="1"/>
  <c r="CU60" i="2" s="1"/>
  <c r="CU61" i="2" a="1"/>
  <c r="CU61" i="2" s="1"/>
  <c r="CU62" i="2" a="1"/>
  <c r="CU62" i="2" s="1"/>
  <c r="CU63" i="2" a="1"/>
  <c r="CU63" i="2" s="1"/>
  <c r="CU64" i="2" a="1"/>
  <c r="CU64" i="2" s="1"/>
  <c r="CU65" i="2" a="1"/>
  <c r="CU65" i="2" s="1"/>
  <c r="CU66" i="2" a="1"/>
  <c r="CU66" i="2" s="1"/>
  <c r="CU67" i="2" a="1"/>
  <c r="CU67" i="2" s="1"/>
  <c r="CU68" i="2" a="1"/>
  <c r="CU68" i="2" s="1"/>
  <c r="CU69" i="2" a="1"/>
  <c r="CU69" i="2" s="1"/>
  <c r="CU70" i="2" a="1"/>
  <c r="CU70" i="2" s="1"/>
  <c r="CU71" i="2" a="1"/>
  <c r="CU71" i="2" s="1"/>
  <c r="CU72" i="2" a="1"/>
  <c r="CU72" i="2" s="1"/>
  <c r="CU73" i="2" a="1"/>
  <c r="CU73" i="2" s="1"/>
  <c r="CU74" i="2" a="1"/>
  <c r="CU74" i="2" s="1"/>
  <c r="CU75" i="2" a="1"/>
  <c r="CU75" i="2" s="1"/>
  <c r="CU76" i="2" a="1"/>
  <c r="CU76" i="2" s="1"/>
  <c r="CU77" i="2" a="1"/>
  <c r="CU77" i="2" s="1"/>
  <c r="CU78" i="2" a="1"/>
  <c r="CU78" i="2" s="1"/>
  <c r="CU79" i="2" a="1"/>
  <c r="CU79" i="2" s="1"/>
  <c r="CU80" i="2" a="1"/>
  <c r="CU80" i="2" s="1"/>
  <c r="CU81" i="2" a="1"/>
  <c r="CU81" i="2" s="1"/>
  <c r="CU82" i="2" a="1"/>
  <c r="CU82" i="2" s="1"/>
  <c r="CU83" i="2" a="1"/>
  <c r="CU83" i="2" s="1"/>
  <c r="CU84" i="2" a="1"/>
  <c r="CU84" i="2" s="1"/>
  <c r="CU85" i="2" a="1"/>
  <c r="CU85" i="2" s="1"/>
  <c r="CU86" i="2" a="1"/>
  <c r="CU86" i="2" s="1"/>
  <c r="CU87" i="2" a="1"/>
  <c r="CU87" i="2" s="1"/>
  <c r="CU88" i="2" a="1"/>
  <c r="CU88" i="2" s="1"/>
  <c r="CU89" i="2" a="1"/>
  <c r="CU89" i="2" s="1"/>
  <c r="CU90" i="2" a="1"/>
  <c r="CU90" i="2" s="1"/>
  <c r="CU91" i="2" a="1"/>
  <c r="CU91" i="2" s="1"/>
  <c r="CU92" i="2" a="1"/>
  <c r="CU92" i="2" s="1"/>
  <c r="CU93" i="2" a="1"/>
  <c r="CU93" i="2" s="1"/>
  <c r="CU94" i="2" a="1"/>
  <c r="CU94" i="2" s="1"/>
  <c r="CU95" i="2" a="1"/>
  <c r="CU95" i="2" s="1"/>
  <c r="CU96" i="2" a="1"/>
  <c r="CU96" i="2" s="1"/>
  <c r="CU97" i="2" a="1"/>
  <c r="CU97" i="2" s="1"/>
  <c r="CU98" i="2" a="1"/>
  <c r="CU98" i="2" s="1"/>
  <c r="CU99" i="2" a="1"/>
  <c r="CU99" i="2" s="1"/>
  <c r="CU100" i="2" a="1"/>
  <c r="CU100" i="2" s="1"/>
  <c r="CU101" i="2" a="1"/>
  <c r="CU101" i="2" s="1"/>
  <c r="CU102" i="2" a="1"/>
  <c r="CU102" i="2" s="1"/>
  <c r="CU103" i="2" a="1"/>
  <c r="CU103" i="2" s="1"/>
  <c r="CU104" i="2" a="1"/>
  <c r="CU104" i="2" s="1"/>
  <c r="CU105" i="2" a="1"/>
  <c r="CU105" i="2" s="1"/>
  <c r="CU106" i="2" a="1"/>
  <c r="CU106" i="2" s="1"/>
  <c r="CU107" i="2" a="1"/>
  <c r="CU107" i="2" s="1"/>
  <c r="CU108" i="2" a="1"/>
  <c r="CU108" i="2" s="1"/>
  <c r="CU109" i="2" a="1"/>
  <c r="CU109" i="2" s="1"/>
  <c r="CU110" i="2" a="1"/>
  <c r="CU110" i="2" s="1"/>
  <c r="CU111" i="2" a="1"/>
  <c r="CU111" i="2" s="1"/>
  <c r="CU112" i="2" a="1"/>
  <c r="CU112" i="2" s="1"/>
  <c r="CU113" i="2" a="1"/>
  <c r="CU113" i="2" s="1"/>
  <c r="CU114" i="2" a="1"/>
  <c r="CU114" i="2" s="1"/>
  <c r="CU115" i="2" a="1"/>
  <c r="CU115" i="2" s="1"/>
  <c r="CU116" i="2" a="1"/>
  <c r="CU116" i="2" s="1"/>
  <c r="CU117" i="2" a="1"/>
  <c r="CU117" i="2" s="1"/>
  <c r="CU118" i="2" a="1"/>
  <c r="CU118" i="2" s="1"/>
  <c r="CU119" i="2" a="1"/>
  <c r="CU119" i="2" s="1"/>
  <c r="CU120" i="2" a="1"/>
  <c r="CU120" i="2" s="1"/>
  <c r="CU121" i="2" a="1"/>
  <c r="CU121" i="2" s="1"/>
  <c r="CU122" i="2" a="1"/>
  <c r="CU122" i="2" s="1"/>
  <c r="CU123" i="2" a="1"/>
  <c r="CU123" i="2" s="1"/>
  <c r="CU124" i="2" a="1"/>
  <c r="CU124" i="2" s="1"/>
  <c r="CU125" i="2" a="1"/>
  <c r="CU125" i="2" s="1"/>
  <c r="CU126" i="2" a="1"/>
  <c r="CU126" i="2" s="1"/>
  <c r="CU127" i="2" a="1"/>
  <c r="CU127" i="2" s="1"/>
  <c r="CU3" i="2" a="1"/>
  <c r="CU3" i="2" s="1"/>
  <c r="CL4" i="2"/>
  <c r="CL5" i="2"/>
  <c r="CL6" i="2"/>
  <c r="CL7" i="2"/>
  <c r="CL8" i="2"/>
  <c r="CL9" i="2"/>
  <c r="CL10" i="2"/>
  <c r="CL11" i="2"/>
  <c r="CL12" i="2"/>
  <c r="CL13" i="2"/>
  <c r="CL14" i="2"/>
  <c r="CL15" i="2"/>
  <c r="CL16" i="2"/>
  <c r="CL17" i="2"/>
  <c r="CL18" i="2"/>
  <c r="CL19" i="2"/>
  <c r="CL20" i="2"/>
  <c r="CL21" i="2"/>
  <c r="CL22" i="2"/>
  <c r="CL23" i="2"/>
  <c r="CL24" i="2"/>
  <c r="CL25" i="2"/>
  <c r="CL26" i="2"/>
  <c r="CL27" i="2"/>
  <c r="CL28" i="2"/>
  <c r="CL29" i="2"/>
  <c r="CL30" i="2"/>
  <c r="CL31" i="2"/>
  <c r="CL32" i="2"/>
  <c r="CL33" i="2"/>
  <c r="CL34" i="2"/>
  <c r="CL35" i="2"/>
  <c r="CL36" i="2"/>
  <c r="CL37" i="2"/>
  <c r="CL38" i="2"/>
  <c r="CL39" i="2"/>
  <c r="CL40" i="2"/>
  <c r="CL41" i="2"/>
  <c r="CL42" i="2"/>
  <c r="CL43" i="2"/>
  <c r="CL44" i="2"/>
  <c r="CL45" i="2"/>
  <c r="CL46" i="2"/>
  <c r="CL47" i="2"/>
  <c r="CL48" i="2"/>
  <c r="CL49" i="2"/>
  <c r="CL50" i="2"/>
  <c r="CL51" i="2"/>
  <c r="CL52" i="2"/>
  <c r="CL53" i="2"/>
  <c r="CL54" i="2"/>
  <c r="CL55" i="2"/>
  <c r="CL56" i="2"/>
  <c r="CL57" i="2"/>
  <c r="CL58" i="2"/>
  <c r="CL59" i="2"/>
  <c r="CL60" i="2"/>
  <c r="CL61" i="2"/>
  <c r="CL62" i="2"/>
  <c r="CL63" i="2"/>
  <c r="CL64" i="2"/>
  <c r="CL65" i="2"/>
  <c r="CL66" i="2"/>
  <c r="CL67" i="2"/>
  <c r="CL68" i="2"/>
  <c r="CL69" i="2"/>
  <c r="CL70" i="2"/>
  <c r="CL71" i="2"/>
  <c r="CL72" i="2"/>
  <c r="CL73" i="2"/>
  <c r="CL74" i="2"/>
  <c r="CL75" i="2"/>
  <c r="CL76" i="2"/>
  <c r="CL77" i="2"/>
  <c r="CL78" i="2"/>
  <c r="CL79" i="2"/>
  <c r="CL80" i="2"/>
  <c r="CL81" i="2"/>
  <c r="CL82" i="2"/>
  <c r="CL83" i="2"/>
  <c r="CL84" i="2"/>
  <c r="CL85" i="2"/>
  <c r="CL86" i="2"/>
  <c r="CL87" i="2"/>
  <c r="CL88" i="2"/>
  <c r="CL89" i="2"/>
  <c r="CL90" i="2"/>
  <c r="CL91" i="2"/>
  <c r="CL92" i="2"/>
  <c r="CL93" i="2"/>
  <c r="CL94" i="2"/>
  <c r="CL95" i="2"/>
  <c r="CL96" i="2"/>
  <c r="CL97" i="2"/>
  <c r="CL98" i="2"/>
  <c r="CL99" i="2"/>
  <c r="CL100" i="2"/>
  <c r="CL101" i="2"/>
  <c r="CL102" i="2"/>
  <c r="CL103" i="2"/>
  <c r="CL104" i="2"/>
  <c r="CL105" i="2"/>
  <c r="CL106" i="2"/>
  <c r="CL107" i="2"/>
  <c r="CL108" i="2"/>
  <c r="CL109" i="2"/>
  <c r="CL110" i="2"/>
  <c r="CL111" i="2"/>
  <c r="CL112" i="2"/>
  <c r="CL113" i="2"/>
  <c r="CL114" i="2"/>
  <c r="CL115" i="2"/>
  <c r="CL116" i="2"/>
  <c r="CL117" i="2"/>
  <c r="CL118" i="2"/>
  <c r="CL119" i="2"/>
  <c r="CL120" i="2"/>
  <c r="CL121" i="2"/>
  <c r="CL122" i="2"/>
  <c r="CL123" i="2"/>
  <c r="CL124" i="2"/>
  <c r="CL125" i="2"/>
  <c r="CL126" i="2"/>
  <c r="CL127" i="2"/>
  <c r="CL128" i="2"/>
  <c r="CL129" i="2"/>
  <c r="CL130" i="2"/>
  <c r="CL131" i="2"/>
  <c r="CL132" i="2"/>
  <c r="CL133" i="2"/>
  <c r="CL134" i="2"/>
  <c r="CL135" i="2"/>
  <c r="CL136" i="2"/>
  <c r="CL137" i="2"/>
  <c r="CL138" i="2"/>
  <c r="CL139" i="2"/>
  <c r="CL140" i="2"/>
  <c r="CL141" i="2"/>
  <c r="CL142" i="2"/>
  <c r="CL143" i="2"/>
  <c r="CL144" i="2"/>
  <c r="CL145" i="2"/>
  <c r="CL146" i="2"/>
  <c r="CL147" i="2"/>
  <c r="CL148" i="2"/>
  <c r="CL149" i="2"/>
  <c r="CL150" i="2"/>
  <c r="CL151" i="2"/>
  <c r="CL152" i="2"/>
  <c r="CL153" i="2"/>
  <c r="CL154" i="2"/>
  <c r="CL155" i="2"/>
  <c r="CL156" i="2"/>
  <c r="CL157" i="2"/>
  <c r="CL158" i="2"/>
  <c r="CL159" i="2"/>
  <c r="CL160" i="2"/>
  <c r="CL161" i="2"/>
  <c r="CL162" i="2"/>
  <c r="CL163" i="2"/>
  <c r="CL164" i="2"/>
  <c r="CL165" i="2"/>
  <c r="CL166" i="2"/>
  <c r="CL167" i="2"/>
  <c r="CL168" i="2"/>
  <c r="CL169" i="2"/>
  <c r="CL170" i="2"/>
  <c r="CL171" i="2"/>
  <c r="CL172" i="2"/>
  <c r="CL173" i="2"/>
  <c r="CL174" i="2"/>
  <c r="CL175" i="2"/>
  <c r="CL176" i="2"/>
  <c r="CL177" i="2"/>
  <c r="CL178" i="2"/>
  <c r="CL179" i="2"/>
  <c r="CL180" i="2"/>
  <c r="CL181" i="2"/>
  <c r="CL182" i="2"/>
  <c r="CL183" i="2"/>
  <c r="CL184" i="2"/>
  <c r="CL185" i="2"/>
  <c r="CL186" i="2"/>
  <c r="CL187" i="2"/>
  <c r="CL188" i="2"/>
  <c r="CL189" i="2"/>
  <c r="CL190" i="2"/>
  <c r="CL191" i="2"/>
  <c r="CL192" i="2"/>
  <c r="CL193" i="2"/>
  <c r="CL194" i="2"/>
  <c r="CL195" i="2"/>
  <c r="CL196" i="2"/>
  <c r="CL197" i="2"/>
  <c r="CL198" i="2"/>
  <c r="CL199" i="2"/>
  <c r="CL200" i="2"/>
  <c r="CL201" i="2"/>
  <c r="CL202" i="2"/>
  <c r="CL203" i="2"/>
  <c r="CL204" i="2"/>
  <c r="CL205" i="2"/>
  <c r="CL206" i="2"/>
  <c r="CL207" i="2"/>
  <c r="CL208" i="2"/>
  <c r="CL209" i="2"/>
  <c r="CL210" i="2"/>
  <c r="CL211" i="2"/>
  <c r="CL212" i="2"/>
  <c r="CL213" i="2"/>
  <c r="CL214" i="2"/>
  <c r="CL215" i="2"/>
  <c r="CL216" i="2"/>
  <c r="CL217" i="2"/>
  <c r="CL218" i="2"/>
  <c r="CL219" i="2"/>
  <c r="CL220" i="2"/>
  <c r="CL221" i="2"/>
  <c r="CL222" i="2"/>
  <c r="CL223" i="2"/>
  <c r="CL224" i="2"/>
  <c r="CL225" i="2"/>
  <c r="CL226" i="2"/>
  <c r="CL227" i="2"/>
  <c r="CL228" i="2"/>
  <c r="CL229" i="2"/>
  <c r="CL230" i="2"/>
  <c r="CL231" i="2"/>
  <c r="CL232" i="2"/>
  <c r="CL233" i="2"/>
  <c r="CL234" i="2"/>
  <c r="CL235" i="2"/>
  <c r="CL236" i="2"/>
  <c r="CL237" i="2"/>
  <c r="CL238" i="2"/>
  <c r="CL239" i="2"/>
  <c r="CL240" i="2"/>
  <c r="CL241" i="2"/>
  <c r="CL242" i="2"/>
  <c r="CL243" i="2"/>
  <c r="CL244" i="2"/>
  <c r="CL245" i="2"/>
  <c r="CL246" i="2"/>
  <c r="CL247" i="2"/>
  <c r="CL248" i="2"/>
  <c r="CL249" i="2"/>
  <c r="CL250" i="2"/>
  <c r="CL251" i="2"/>
  <c r="CL252" i="2"/>
  <c r="CL253" i="2"/>
  <c r="CL254" i="2"/>
  <c r="CL255" i="2"/>
  <c r="CL256" i="2"/>
  <c r="CL257" i="2"/>
  <c r="CL258" i="2"/>
  <c r="CL259" i="2"/>
  <c r="CL260" i="2"/>
  <c r="CL261" i="2"/>
  <c r="CL262" i="2"/>
  <c r="CL263" i="2"/>
  <c r="CL264" i="2"/>
  <c r="CL265" i="2"/>
  <c r="CL266" i="2"/>
  <c r="CL267" i="2"/>
  <c r="CL268" i="2"/>
  <c r="CL269" i="2"/>
  <c r="CL270" i="2"/>
  <c r="CL271" i="2"/>
  <c r="CL272" i="2"/>
  <c r="CL273" i="2"/>
  <c r="CL274" i="2"/>
  <c r="CL275" i="2"/>
  <c r="CL276" i="2"/>
  <c r="CL277" i="2"/>
  <c r="CL278" i="2"/>
  <c r="CL279" i="2"/>
  <c r="CL280" i="2"/>
  <c r="CL281" i="2"/>
  <c r="CL282" i="2"/>
  <c r="CL283" i="2"/>
  <c r="CL284" i="2"/>
  <c r="CL285" i="2"/>
  <c r="CL286" i="2"/>
  <c r="CL287" i="2"/>
  <c r="CL288" i="2"/>
  <c r="CL289" i="2"/>
  <c r="CL290" i="2"/>
  <c r="CL291" i="2"/>
  <c r="CL292" i="2"/>
  <c r="CL293" i="2"/>
  <c r="CL294" i="2"/>
  <c r="CL295" i="2"/>
  <c r="CL296" i="2"/>
  <c r="CL297" i="2"/>
  <c r="CL298" i="2"/>
  <c r="CL299" i="2"/>
  <c r="CL300" i="2"/>
  <c r="CL301" i="2"/>
  <c r="CL302" i="2"/>
  <c r="CL303" i="2"/>
  <c r="CL304" i="2"/>
  <c r="CL305" i="2"/>
  <c r="CL306" i="2"/>
  <c r="CL307" i="2"/>
  <c r="CL308" i="2"/>
  <c r="CL309" i="2"/>
  <c r="CL310" i="2"/>
  <c r="CL311" i="2"/>
  <c r="CL312" i="2"/>
  <c r="CL313" i="2"/>
  <c r="CL314" i="2"/>
  <c r="CL315" i="2"/>
  <c r="CL316" i="2"/>
  <c r="CL317" i="2"/>
  <c r="CL318" i="2"/>
  <c r="CL319" i="2"/>
  <c r="CL320" i="2"/>
  <c r="CL321" i="2"/>
  <c r="CL322" i="2"/>
  <c r="CL323" i="2"/>
  <c r="CL324" i="2"/>
  <c r="CL325" i="2"/>
  <c r="CL326" i="2"/>
  <c r="CL327" i="2"/>
  <c r="CL328" i="2"/>
  <c r="CL329" i="2"/>
  <c r="CL330" i="2"/>
  <c r="CL331" i="2"/>
  <c r="CL332" i="2"/>
  <c r="CL333" i="2"/>
  <c r="CL334" i="2"/>
  <c r="CL335" i="2"/>
  <c r="CL336" i="2"/>
  <c r="CL337" i="2"/>
  <c r="CL338" i="2"/>
  <c r="CL339" i="2"/>
  <c r="CL340" i="2"/>
  <c r="CL341" i="2"/>
  <c r="CL342" i="2"/>
  <c r="CL343" i="2"/>
  <c r="CL344" i="2"/>
  <c r="CL345" i="2"/>
  <c r="CL346" i="2"/>
  <c r="CL347" i="2"/>
  <c r="CL348" i="2"/>
  <c r="CL349" i="2"/>
  <c r="CL350" i="2"/>
  <c r="CL351" i="2"/>
  <c r="CL352" i="2"/>
  <c r="CL353" i="2"/>
  <c r="CL354" i="2"/>
  <c r="CL355" i="2"/>
  <c r="CL356" i="2"/>
  <c r="CL357" i="2"/>
  <c r="CL358" i="2"/>
  <c r="CL359" i="2"/>
  <c r="CL360" i="2"/>
  <c r="CL361" i="2"/>
  <c r="CL362" i="2"/>
  <c r="CL363" i="2"/>
  <c r="CL364" i="2"/>
  <c r="CL365" i="2"/>
  <c r="CL366" i="2"/>
  <c r="CL367" i="2"/>
  <c r="CL368" i="2"/>
  <c r="CL369" i="2"/>
  <c r="CL370" i="2"/>
  <c r="CL371" i="2"/>
  <c r="CL372" i="2"/>
  <c r="CL373" i="2"/>
  <c r="CL374" i="2"/>
  <c r="CL375" i="2"/>
  <c r="CL376" i="2"/>
  <c r="CL377" i="2"/>
  <c r="CL378" i="2"/>
  <c r="CL379" i="2"/>
  <c r="CL380" i="2"/>
  <c r="CL381" i="2"/>
  <c r="CL382" i="2"/>
  <c r="CL383" i="2"/>
  <c r="CL384" i="2"/>
  <c r="CL385" i="2"/>
  <c r="CL386" i="2"/>
  <c r="CL387" i="2"/>
  <c r="CL388" i="2"/>
  <c r="CL389" i="2"/>
  <c r="CL390" i="2"/>
  <c r="CL391" i="2"/>
  <c r="CL392" i="2"/>
  <c r="CL393" i="2"/>
  <c r="CL394" i="2"/>
  <c r="CL395" i="2"/>
  <c r="CL396" i="2"/>
  <c r="CL397" i="2"/>
  <c r="CL398" i="2"/>
  <c r="CL399" i="2"/>
  <c r="CL400" i="2"/>
  <c r="CL401" i="2"/>
  <c r="CL402" i="2"/>
  <c r="CL403" i="2"/>
  <c r="CL404" i="2"/>
  <c r="CL405" i="2"/>
  <c r="CL406" i="2"/>
  <c r="CL407" i="2"/>
  <c r="CL408" i="2"/>
  <c r="CL409" i="2"/>
  <c r="CL410" i="2"/>
  <c r="CL411" i="2"/>
  <c r="CL412" i="2"/>
  <c r="CL413" i="2"/>
  <c r="CL414" i="2"/>
  <c r="CL415" i="2"/>
  <c r="CL416" i="2"/>
  <c r="CL417" i="2"/>
  <c r="CL418" i="2"/>
  <c r="CL419" i="2"/>
  <c r="CL420" i="2"/>
  <c r="CL421" i="2"/>
  <c r="CL422" i="2"/>
  <c r="CL423" i="2"/>
  <c r="CL424" i="2"/>
  <c r="CL425" i="2"/>
  <c r="CL426" i="2"/>
  <c r="CL427" i="2"/>
  <c r="CL428" i="2"/>
  <c r="CL429" i="2"/>
  <c r="CL430" i="2"/>
  <c r="CL431" i="2"/>
  <c r="CL432" i="2"/>
  <c r="CL433" i="2"/>
  <c r="CL434" i="2"/>
  <c r="CL435" i="2"/>
  <c r="CL436" i="2"/>
  <c r="CL437" i="2"/>
  <c r="CL438" i="2"/>
  <c r="CL439" i="2"/>
  <c r="CL440" i="2"/>
  <c r="CL441" i="2"/>
  <c r="CL442" i="2"/>
  <c r="CL443" i="2"/>
  <c r="CL444" i="2"/>
  <c r="CL445" i="2"/>
  <c r="CL446" i="2"/>
  <c r="CL447" i="2"/>
  <c r="CL448" i="2"/>
  <c r="CL449" i="2"/>
  <c r="CL450" i="2"/>
  <c r="CL451" i="2"/>
  <c r="CL452" i="2"/>
  <c r="CL453" i="2"/>
  <c r="CL454" i="2"/>
  <c r="CL455" i="2"/>
  <c r="CL456" i="2"/>
  <c r="CL457" i="2"/>
  <c r="CL458" i="2"/>
  <c r="CL459" i="2"/>
  <c r="CL460" i="2"/>
  <c r="CL461" i="2"/>
  <c r="CL462" i="2"/>
  <c r="CL463" i="2"/>
  <c r="CL464" i="2"/>
  <c r="CL465" i="2"/>
  <c r="CL466" i="2"/>
  <c r="CL467" i="2"/>
  <c r="CL468" i="2"/>
  <c r="CL469" i="2"/>
  <c r="CL470" i="2"/>
  <c r="CL471" i="2"/>
  <c r="CL472" i="2"/>
  <c r="CL473" i="2"/>
  <c r="CL474" i="2"/>
  <c r="CL475" i="2"/>
  <c r="CL476" i="2"/>
  <c r="CL477" i="2"/>
  <c r="CL478" i="2"/>
  <c r="CL479" i="2"/>
  <c r="CL480" i="2"/>
  <c r="CL481" i="2"/>
  <c r="CL482" i="2"/>
  <c r="CL483" i="2"/>
  <c r="CL484" i="2"/>
  <c r="CL485" i="2"/>
  <c r="CL486" i="2"/>
  <c r="CL487" i="2"/>
  <c r="CL488" i="2"/>
  <c r="CL489" i="2"/>
  <c r="CL490" i="2"/>
  <c r="CL491" i="2"/>
  <c r="CL492" i="2"/>
  <c r="CL493" i="2"/>
  <c r="CL494" i="2"/>
  <c r="CL495" i="2"/>
  <c r="CL496" i="2"/>
  <c r="CL497" i="2"/>
  <c r="CL498" i="2"/>
  <c r="CL499" i="2"/>
  <c r="CL500" i="2"/>
  <c r="CL501" i="2"/>
  <c r="CL502" i="2"/>
  <c r="CL503" i="2"/>
  <c r="CL504" i="2"/>
  <c r="CL505" i="2"/>
  <c r="CL506" i="2"/>
  <c r="CL507" i="2"/>
  <c r="CL508" i="2"/>
  <c r="CL509" i="2"/>
  <c r="CL510" i="2"/>
  <c r="CL511" i="2"/>
  <c r="CL512" i="2"/>
  <c r="CL513" i="2"/>
  <c r="CL514" i="2"/>
  <c r="CL515" i="2"/>
  <c r="CL516" i="2"/>
  <c r="CL517" i="2"/>
  <c r="CL518" i="2"/>
  <c r="CL519" i="2"/>
  <c r="CL520" i="2"/>
  <c r="CL521" i="2"/>
  <c r="CL522" i="2"/>
  <c r="CL523" i="2"/>
  <c r="CL524" i="2"/>
  <c r="CL525" i="2"/>
  <c r="CL526" i="2"/>
  <c r="CL527" i="2"/>
  <c r="CL528" i="2"/>
  <c r="CL529" i="2"/>
  <c r="CL530" i="2"/>
  <c r="CL531" i="2"/>
  <c r="CL532" i="2"/>
  <c r="CL533" i="2"/>
  <c r="CL534" i="2"/>
  <c r="CL535" i="2"/>
  <c r="CL536" i="2"/>
  <c r="CL537" i="2"/>
  <c r="CL538" i="2"/>
  <c r="CL539" i="2"/>
  <c r="CL540" i="2"/>
  <c r="CL541" i="2"/>
  <c r="CL542" i="2"/>
  <c r="CL543" i="2"/>
  <c r="CL544" i="2"/>
  <c r="CL545" i="2"/>
  <c r="CL546" i="2"/>
  <c r="CL547" i="2"/>
  <c r="CL548" i="2"/>
  <c r="CL549" i="2"/>
  <c r="CL550" i="2"/>
  <c r="CL551" i="2"/>
  <c r="CL552" i="2"/>
  <c r="CL553" i="2"/>
  <c r="CL554" i="2"/>
  <c r="CL555" i="2"/>
  <c r="CL556" i="2"/>
  <c r="CL557" i="2"/>
  <c r="CL558" i="2"/>
  <c r="CL559" i="2"/>
  <c r="CL560" i="2"/>
  <c r="CL561" i="2"/>
  <c r="CL562" i="2"/>
  <c r="CL563" i="2"/>
  <c r="CL564" i="2"/>
  <c r="CL565" i="2"/>
  <c r="CL566" i="2"/>
  <c r="CL567" i="2"/>
  <c r="CL568" i="2"/>
  <c r="CL569" i="2"/>
  <c r="CL570" i="2"/>
  <c r="CL571" i="2"/>
  <c r="CL572" i="2"/>
  <c r="CL573" i="2"/>
  <c r="CL574" i="2"/>
  <c r="CL575" i="2"/>
  <c r="CL576" i="2"/>
  <c r="CL577" i="2"/>
  <c r="CL578" i="2"/>
  <c r="CL579" i="2"/>
  <c r="CL580" i="2"/>
  <c r="CL581" i="2"/>
  <c r="CL582" i="2"/>
  <c r="CL583" i="2"/>
  <c r="CL584" i="2"/>
  <c r="CL585" i="2"/>
  <c r="CL586" i="2"/>
  <c r="CL587" i="2"/>
  <c r="CL588" i="2"/>
  <c r="CL589" i="2"/>
  <c r="CL590" i="2"/>
  <c r="CL591" i="2"/>
  <c r="CL592" i="2"/>
  <c r="CL593" i="2"/>
  <c r="CL594" i="2"/>
  <c r="CL595" i="2"/>
  <c r="CL596" i="2"/>
  <c r="CL597" i="2"/>
  <c r="CL598" i="2"/>
  <c r="CL599" i="2"/>
  <c r="CL600" i="2"/>
  <c r="CL601" i="2"/>
  <c r="CL602" i="2"/>
  <c r="CL603" i="2"/>
  <c r="CL604" i="2"/>
  <c r="CL605" i="2"/>
  <c r="CL606" i="2"/>
  <c r="CL607" i="2"/>
  <c r="CL608" i="2"/>
  <c r="CL609" i="2"/>
  <c r="CL610" i="2"/>
  <c r="CL611" i="2"/>
  <c r="CL612" i="2"/>
  <c r="CL613" i="2"/>
  <c r="CL614" i="2"/>
  <c r="CL615" i="2"/>
  <c r="CL616" i="2"/>
  <c r="CL617" i="2"/>
  <c r="CL618" i="2"/>
  <c r="CL619" i="2"/>
  <c r="CL620" i="2"/>
  <c r="CL621" i="2"/>
  <c r="CL622" i="2"/>
  <c r="CL623" i="2"/>
  <c r="CL624" i="2"/>
  <c r="CL625" i="2"/>
  <c r="CL626" i="2"/>
  <c r="CL627" i="2"/>
  <c r="CL628" i="2"/>
  <c r="CL629" i="2"/>
  <c r="CL630" i="2"/>
  <c r="CL631" i="2"/>
  <c r="CL632" i="2"/>
  <c r="CL633" i="2"/>
  <c r="CL634" i="2"/>
  <c r="CL635" i="2"/>
  <c r="CL636" i="2"/>
  <c r="CL637" i="2"/>
  <c r="CL638" i="2"/>
  <c r="CL639" i="2"/>
  <c r="CL640" i="2"/>
  <c r="CL641" i="2"/>
  <c r="CL642" i="2"/>
  <c r="CL643" i="2"/>
  <c r="CL644" i="2"/>
  <c r="CL645" i="2"/>
  <c r="CL646" i="2"/>
  <c r="CL647" i="2"/>
  <c r="CL648" i="2"/>
  <c r="CL649" i="2"/>
  <c r="CL650" i="2"/>
  <c r="CL651" i="2"/>
  <c r="CL652" i="2"/>
  <c r="CL653" i="2"/>
  <c r="CL654" i="2"/>
  <c r="CL655" i="2"/>
  <c r="CL656" i="2"/>
  <c r="CL657" i="2"/>
  <c r="CL658" i="2"/>
  <c r="CL659" i="2"/>
  <c r="CL660" i="2"/>
  <c r="CL661" i="2"/>
  <c r="CL662" i="2"/>
  <c r="CL663" i="2"/>
  <c r="CL664" i="2"/>
  <c r="CL665" i="2"/>
  <c r="CL666" i="2"/>
  <c r="CL667" i="2"/>
  <c r="CL668" i="2"/>
  <c r="CL669" i="2"/>
  <c r="CL670" i="2"/>
  <c r="CL671" i="2"/>
  <c r="CL672" i="2"/>
  <c r="CL673" i="2"/>
  <c r="CL674" i="2"/>
  <c r="CL675" i="2"/>
  <c r="CL676" i="2"/>
  <c r="CL677" i="2"/>
  <c r="CL678" i="2"/>
  <c r="CL679" i="2"/>
  <c r="CL680" i="2"/>
  <c r="CL681" i="2"/>
  <c r="CL682" i="2"/>
  <c r="CL683" i="2"/>
  <c r="CL684" i="2"/>
  <c r="CL685" i="2"/>
  <c r="CL686" i="2"/>
  <c r="CL687" i="2"/>
  <c r="CL688" i="2"/>
  <c r="CL689" i="2"/>
  <c r="CL690" i="2"/>
  <c r="CL691" i="2"/>
  <c r="CL692" i="2"/>
  <c r="CL693" i="2"/>
  <c r="CL694" i="2"/>
  <c r="CL695" i="2"/>
  <c r="CL696" i="2"/>
  <c r="CL697" i="2"/>
  <c r="CL698" i="2"/>
  <c r="CL699" i="2"/>
  <c r="CL700" i="2"/>
  <c r="CL701" i="2"/>
  <c r="CL702" i="2"/>
  <c r="CL703" i="2"/>
  <c r="CL704" i="2"/>
  <c r="CL705" i="2"/>
  <c r="CL706" i="2"/>
  <c r="CL707" i="2"/>
  <c r="CL708" i="2"/>
  <c r="CL709" i="2"/>
  <c r="CL710" i="2"/>
  <c r="CL711" i="2"/>
  <c r="CL712" i="2"/>
  <c r="CL713" i="2"/>
  <c r="CL714" i="2"/>
  <c r="CL715" i="2"/>
  <c r="CL716" i="2"/>
  <c r="CL717" i="2"/>
  <c r="CL718" i="2"/>
  <c r="CL719" i="2"/>
  <c r="CL720" i="2"/>
  <c r="CL721" i="2"/>
  <c r="CL722" i="2"/>
  <c r="CL723" i="2"/>
  <c r="CL724" i="2"/>
  <c r="CL725" i="2"/>
  <c r="CL726" i="2"/>
  <c r="CL727" i="2"/>
  <c r="CL728" i="2"/>
  <c r="CL729" i="2"/>
  <c r="CL730" i="2"/>
  <c r="CL731" i="2"/>
  <c r="CL732" i="2"/>
  <c r="CL733" i="2"/>
  <c r="CL734" i="2"/>
  <c r="CL735" i="2"/>
  <c r="CL736" i="2"/>
  <c r="CL737" i="2"/>
  <c r="CL738" i="2"/>
  <c r="CL739" i="2"/>
  <c r="CL740" i="2"/>
  <c r="CL741" i="2"/>
  <c r="CL742" i="2"/>
  <c r="CL743" i="2"/>
  <c r="CL744" i="2"/>
  <c r="CL745" i="2"/>
  <c r="CL746" i="2"/>
  <c r="CL747" i="2"/>
  <c r="CL748" i="2"/>
  <c r="CL749" i="2"/>
  <c r="CL750" i="2"/>
  <c r="CL751" i="2"/>
  <c r="CL752" i="2"/>
  <c r="CL753" i="2"/>
  <c r="CL754" i="2"/>
  <c r="CL755" i="2"/>
  <c r="CL756" i="2"/>
  <c r="CL757" i="2"/>
  <c r="CL758" i="2"/>
  <c r="CL759" i="2"/>
  <c r="CL760" i="2"/>
  <c r="CL761" i="2"/>
  <c r="CL762" i="2"/>
  <c r="CL763" i="2"/>
  <c r="CL764" i="2"/>
  <c r="CL765" i="2"/>
  <c r="CL766" i="2"/>
  <c r="CL767" i="2"/>
  <c r="CL768" i="2"/>
  <c r="CL769" i="2"/>
  <c r="CL770" i="2"/>
  <c r="CL771" i="2"/>
  <c r="CL772" i="2"/>
  <c r="CL773" i="2"/>
  <c r="CL774" i="2"/>
  <c r="CL775" i="2"/>
  <c r="CL776" i="2"/>
  <c r="CL777" i="2"/>
  <c r="CL778" i="2"/>
  <c r="CL779" i="2"/>
  <c r="CL780" i="2"/>
  <c r="CL781" i="2"/>
  <c r="CL782" i="2"/>
  <c r="CL783" i="2"/>
  <c r="CL784" i="2"/>
  <c r="CL785" i="2"/>
  <c r="CL786" i="2"/>
  <c r="CL787" i="2"/>
  <c r="CL788" i="2"/>
  <c r="CL789" i="2"/>
  <c r="CL790" i="2"/>
  <c r="CL791" i="2"/>
  <c r="CL792" i="2"/>
  <c r="CL793" i="2"/>
  <c r="CL794" i="2"/>
  <c r="CL795" i="2"/>
  <c r="CL796" i="2"/>
  <c r="CL797" i="2"/>
  <c r="CL798" i="2"/>
  <c r="CL799" i="2"/>
  <c r="CL800" i="2"/>
  <c r="CL801" i="2"/>
  <c r="CL802" i="2"/>
  <c r="CL803" i="2"/>
  <c r="CL804" i="2"/>
  <c r="CL805" i="2"/>
  <c r="CL806" i="2"/>
  <c r="CL807" i="2"/>
  <c r="CL808" i="2"/>
  <c r="CL809" i="2"/>
  <c r="CL810" i="2"/>
  <c r="CL811" i="2"/>
  <c r="CL812" i="2"/>
  <c r="CL813" i="2"/>
  <c r="CL814" i="2"/>
  <c r="CL815" i="2"/>
  <c r="CL816" i="2"/>
  <c r="CL817" i="2"/>
  <c r="CL818" i="2"/>
  <c r="CL819" i="2"/>
  <c r="CL820" i="2"/>
  <c r="CL821" i="2"/>
  <c r="CL822" i="2"/>
  <c r="CL823" i="2"/>
  <c r="CL824" i="2"/>
  <c r="CL825" i="2"/>
  <c r="CL826" i="2"/>
  <c r="CL827" i="2"/>
  <c r="CL828" i="2"/>
  <c r="CL829" i="2"/>
  <c r="CL830" i="2"/>
  <c r="CL831" i="2"/>
  <c r="CL832" i="2"/>
  <c r="CL833" i="2"/>
  <c r="CL834" i="2"/>
  <c r="CL835" i="2"/>
  <c r="CL836" i="2"/>
  <c r="CL837" i="2"/>
  <c r="CL838" i="2"/>
  <c r="CL839" i="2"/>
  <c r="CL840" i="2"/>
  <c r="CL841" i="2"/>
  <c r="CL842" i="2"/>
  <c r="CL843" i="2"/>
  <c r="CL844" i="2"/>
  <c r="CL845" i="2"/>
  <c r="CL846" i="2"/>
  <c r="CL847" i="2"/>
  <c r="CL848" i="2"/>
  <c r="CL849" i="2"/>
  <c r="CL850" i="2"/>
  <c r="CL851" i="2"/>
  <c r="CL852" i="2"/>
  <c r="CL853" i="2"/>
  <c r="CL854" i="2"/>
  <c r="CL855" i="2"/>
  <c r="CL856" i="2"/>
  <c r="CL857" i="2"/>
  <c r="CL858" i="2"/>
  <c r="CL859" i="2"/>
  <c r="CL860" i="2"/>
  <c r="CL861" i="2"/>
  <c r="CL862" i="2"/>
  <c r="CL863" i="2"/>
  <c r="CL864" i="2"/>
  <c r="CL865" i="2"/>
  <c r="CL866" i="2"/>
  <c r="CL867" i="2"/>
  <c r="CL868" i="2"/>
  <c r="CL869" i="2"/>
  <c r="CL870" i="2"/>
  <c r="CL871" i="2"/>
  <c r="CL872" i="2"/>
  <c r="CL873" i="2"/>
  <c r="CL874" i="2"/>
  <c r="CL875" i="2"/>
  <c r="CL876" i="2"/>
  <c r="CL877" i="2"/>
  <c r="CL878" i="2"/>
  <c r="CL879" i="2"/>
  <c r="CL880" i="2"/>
  <c r="CL881" i="2"/>
  <c r="CL882" i="2"/>
  <c r="CL883" i="2"/>
  <c r="CL884" i="2"/>
  <c r="CL885" i="2"/>
  <c r="CL886" i="2"/>
  <c r="CL887" i="2"/>
  <c r="CL888" i="2"/>
  <c r="CL889" i="2"/>
  <c r="CL890" i="2"/>
  <c r="CL891" i="2"/>
  <c r="CL892" i="2"/>
  <c r="CL893" i="2"/>
  <c r="CL894" i="2"/>
  <c r="CL895" i="2"/>
  <c r="CL896" i="2"/>
  <c r="CL897" i="2"/>
  <c r="CL898" i="2"/>
  <c r="CL899" i="2"/>
  <c r="CL900" i="2"/>
  <c r="CL901" i="2"/>
  <c r="CL902" i="2"/>
  <c r="CL903" i="2"/>
  <c r="CL904" i="2"/>
  <c r="CL905" i="2"/>
  <c r="CL906" i="2"/>
  <c r="CL907" i="2"/>
  <c r="CL908" i="2"/>
  <c r="CL909" i="2"/>
  <c r="CL910" i="2"/>
  <c r="CL911" i="2"/>
  <c r="CL912" i="2"/>
  <c r="CL913" i="2"/>
  <c r="CL914" i="2"/>
  <c r="CL915" i="2"/>
  <c r="CL916" i="2"/>
  <c r="CL917" i="2"/>
  <c r="CL918" i="2"/>
  <c r="CL919" i="2"/>
  <c r="CL920" i="2"/>
  <c r="CL921" i="2"/>
  <c r="CL922" i="2"/>
  <c r="CL923" i="2"/>
  <c r="CL924" i="2"/>
  <c r="CL925" i="2"/>
  <c r="CL926" i="2"/>
  <c r="CL927" i="2"/>
  <c r="CL928" i="2"/>
  <c r="CL929" i="2"/>
  <c r="CL930" i="2"/>
  <c r="CL931" i="2"/>
  <c r="CL932" i="2"/>
  <c r="CL933" i="2"/>
  <c r="CL934" i="2"/>
  <c r="CL935" i="2"/>
  <c r="CL936" i="2"/>
  <c r="CL937" i="2"/>
  <c r="CL938" i="2"/>
  <c r="CL939" i="2"/>
  <c r="CL940" i="2"/>
  <c r="CL941" i="2"/>
  <c r="CL942" i="2"/>
  <c r="CL943" i="2"/>
  <c r="CL944" i="2"/>
  <c r="CL945" i="2"/>
  <c r="CL946" i="2"/>
  <c r="CL947" i="2"/>
  <c r="CL948" i="2"/>
  <c r="CL949" i="2"/>
  <c r="CL950" i="2"/>
  <c r="CL951" i="2"/>
  <c r="CL952" i="2"/>
  <c r="CL953" i="2"/>
  <c r="CL954" i="2"/>
  <c r="CL955" i="2"/>
  <c r="CL956" i="2"/>
  <c r="CL957" i="2"/>
  <c r="CL958" i="2"/>
  <c r="CL959" i="2"/>
  <c r="CL960" i="2"/>
  <c r="CL961" i="2"/>
  <c r="CL962" i="2"/>
  <c r="CL963" i="2"/>
  <c r="CL964" i="2"/>
  <c r="CL965" i="2"/>
  <c r="CL966" i="2"/>
  <c r="CL967" i="2"/>
  <c r="CL968" i="2"/>
  <c r="CL969" i="2"/>
  <c r="CL970" i="2"/>
  <c r="CL971" i="2"/>
  <c r="CL972" i="2"/>
  <c r="CL973" i="2"/>
  <c r="CL974" i="2"/>
  <c r="CL975" i="2"/>
  <c r="CL976" i="2"/>
  <c r="CL977" i="2"/>
  <c r="CL978" i="2"/>
  <c r="CL979" i="2"/>
  <c r="CL980" i="2"/>
  <c r="CL981" i="2"/>
  <c r="CL982" i="2"/>
  <c r="CL983" i="2"/>
  <c r="CL984" i="2"/>
  <c r="CL985" i="2"/>
  <c r="CL986" i="2"/>
  <c r="CL987" i="2"/>
  <c r="CL988" i="2"/>
  <c r="CL989" i="2"/>
  <c r="CL990" i="2"/>
  <c r="CL991" i="2"/>
  <c r="CL992" i="2"/>
  <c r="CL993" i="2"/>
  <c r="CL994" i="2"/>
  <c r="CL995" i="2"/>
  <c r="CL996" i="2"/>
  <c r="CL997" i="2"/>
  <c r="CL998" i="2"/>
  <c r="CL999" i="2"/>
  <c r="CL1000" i="2"/>
  <c r="CL1001" i="2"/>
  <c r="CL1002" i="2"/>
  <c r="CL1003" i="2"/>
  <c r="CL1004" i="2"/>
  <c r="CL1005" i="2"/>
  <c r="CL1006" i="2"/>
  <c r="CL1007" i="2"/>
  <c r="CL1008" i="2"/>
  <c r="CL1009" i="2"/>
  <c r="CL1010" i="2"/>
  <c r="CL1011" i="2"/>
  <c r="CL1012" i="2"/>
  <c r="CL1013" i="2"/>
  <c r="CL1014" i="2"/>
  <c r="CL1015" i="2"/>
  <c r="CL1016" i="2"/>
  <c r="CL1017" i="2"/>
  <c r="CL1018" i="2"/>
  <c r="CL1019" i="2"/>
  <c r="CL1020" i="2"/>
  <c r="CL1021" i="2"/>
  <c r="CL1022" i="2"/>
  <c r="CL1023" i="2"/>
  <c r="CL1024" i="2"/>
  <c r="CL1025" i="2"/>
  <c r="CL1026" i="2"/>
  <c r="CL1027" i="2"/>
  <c r="CL1028" i="2"/>
  <c r="CL1029" i="2"/>
  <c r="CL1030" i="2"/>
  <c r="CL1031" i="2"/>
  <c r="CL1032" i="2"/>
  <c r="CL1033" i="2"/>
  <c r="CL1034" i="2"/>
  <c r="CL1035" i="2"/>
  <c r="CL1036" i="2"/>
  <c r="CL1037" i="2"/>
  <c r="CL1038" i="2"/>
  <c r="CL1039" i="2"/>
  <c r="CL1040" i="2"/>
  <c r="CL1041" i="2"/>
  <c r="CL1042" i="2"/>
  <c r="CL1043" i="2"/>
  <c r="CL1044" i="2"/>
  <c r="CL1045" i="2"/>
  <c r="CL1046" i="2"/>
  <c r="CL1047" i="2"/>
  <c r="CL1048" i="2"/>
  <c r="CL1049" i="2"/>
  <c r="CL1050" i="2"/>
  <c r="CL1051" i="2"/>
  <c r="CL1052" i="2"/>
  <c r="CL1053" i="2"/>
  <c r="CL1054" i="2"/>
  <c r="CL1055" i="2"/>
  <c r="CL1056" i="2"/>
  <c r="CL1057" i="2"/>
  <c r="CL1058" i="2"/>
  <c r="CL1059" i="2"/>
  <c r="CL1060" i="2"/>
  <c r="CL1061" i="2"/>
  <c r="CL1062" i="2"/>
  <c r="CL1063" i="2"/>
  <c r="CL1064" i="2"/>
  <c r="CL1065" i="2"/>
  <c r="CL1066" i="2"/>
  <c r="CL1067" i="2"/>
  <c r="CL1068" i="2"/>
  <c r="CL1069" i="2"/>
  <c r="CL1070" i="2"/>
  <c r="CL1071" i="2"/>
  <c r="CL1072" i="2"/>
  <c r="CL1073" i="2"/>
  <c r="CL1074" i="2"/>
  <c r="CL1075" i="2"/>
  <c r="CL1076" i="2"/>
  <c r="CL1077" i="2"/>
  <c r="CL1078" i="2"/>
  <c r="CL1079" i="2"/>
  <c r="CL1080" i="2"/>
  <c r="CL1081" i="2"/>
  <c r="CL1082" i="2"/>
  <c r="CL1083" i="2"/>
  <c r="CL1084" i="2"/>
  <c r="CL1085" i="2"/>
  <c r="CL1086" i="2"/>
  <c r="CL1087" i="2"/>
  <c r="CL1088" i="2"/>
  <c r="CL1089" i="2"/>
  <c r="CL1090" i="2"/>
  <c r="CL1091" i="2"/>
  <c r="CL1092" i="2"/>
  <c r="CL1093" i="2"/>
  <c r="CL1094" i="2"/>
  <c r="CL1095" i="2"/>
  <c r="CL1096" i="2"/>
  <c r="CL1097" i="2"/>
  <c r="CL1098" i="2"/>
  <c r="CL1099" i="2"/>
  <c r="CL1100" i="2"/>
  <c r="CL1101" i="2"/>
  <c r="CL1102" i="2"/>
  <c r="CL1103" i="2"/>
  <c r="CL1104" i="2"/>
  <c r="CL1105" i="2"/>
  <c r="CL1106" i="2"/>
  <c r="CL1107" i="2"/>
  <c r="CL1108" i="2"/>
  <c r="CL1109" i="2"/>
  <c r="CL1110" i="2"/>
  <c r="CL1111" i="2"/>
  <c r="CL1112" i="2"/>
  <c r="CL1113" i="2"/>
  <c r="CL1114" i="2"/>
  <c r="CL1115" i="2"/>
  <c r="CL1116" i="2"/>
  <c r="CL1117" i="2"/>
  <c r="CL1118" i="2"/>
  <c r="CL1119" i="2"/>
  <c r="CL1120" i="2"/>
  <c r="CL1121" i="2"/>
  <c r="CL1122" i="2"/>
  <c r="CL1123" i="2"/>
  <c r="CL1124" i="2"/>
  <c r="CL1125" i="2"/>
  <c r="CL1126" i="2"/>
  <c r="CL1127" i="2"/>
  <c r="CL1128" i="2"/>
  <c r="CL1129" i="2"/>
  <c r="CL1130" i="2"/>
  <c r="CL1131" i="2"/>
  <c r="CL1132" i="2"/>
  <c r="CL1133" i="2"/>
  <c r="CL1134" i="2"/>
  <c r="CL1135" i="2"/>
  <c r="CL1136" i="2"/>
  <c r="CL1137" i="2"/>
  <c r="CL1138" i="2"/>
  <c r="CL1139" i="2"/>
  <c r="CL1140" i="2"/>
  <c r="CL1141" i="2"/>
  <c r="CL1142" i="2"/>
  <c r="CL1143" i="2"/>
  <c r="CL1144" i="2"/>
  <c r="CL1145" i="2"/>
  <c r="CL1146" i="2"/>
  <c r="CL1147" i="2"/>
  <c r="CL1148" i="2"/>
  <c r="CL1149" i="2"/>
  <c r="CL1150" i="2"/>
  <c r="CL1151" i="2"/>
  <c r="CL1152" i="2"/>
  <c r="CL1153" i="2"/>
  <c r="CL1154" i="2"/>
  <c r="CL1155" i="2"/>
  <c r="CL1156" i="2"/>
  <c r="CL1157" i="2"/>
  <c r="CL1158" i="2"/>
  <c r="CL1159" i="2"/>
  <c r="CL1160" i="2"/>
  <c r="CL1161" i="2"/>
  <c r="CL1162" i="2"/>
  <c r="CL1163" i="2"/>
  <c r="CL1164" i="2"/>
  <c r="CL1165" i="2"/>
  <c r="CL1166" i="2"/>
  <c r="CL1167" i="2"/>
  <c r="CL1168" i="2"/>
  <c r="CL1169" i="2"/>
  <c r="CL1170" i="2"/>
  <c r="CL1171" i="2"/>
  <c r="CL1172" i="2"/>
  <c r="CL1173" i="2"/>
  <c r="CL1174" i="2"/>
  <c r="CL1175" i="2"/>
  <c r="CL1176" i="2"/>
  <c r="CL1177" i="2"/>
  <c r="CL1178" i="2"/>
  <c r="CL1179" i="2"/>
  <c r="CL1180" i="2"/>
  <c r="CL1181" i="2"/>
  <c r="CL1182" i="2"/>
  <c r="CL1183" i="2"/>
  <c r="CL1184" i="2"/>
  <c r="CL1185" i="2"/>
  <c r="CL1186" i="2"/>
  <c r="CL1187" i="2"/>
  <c r="CL1188" i="2"/>
  <c r="CL1189" i="2"/>
  <c r="CL1190" i="2"/>
  <c r="CL1191" i="2"/>
  <c r="CL1192" i="2"/>
  <c r="CL1193" i="2"/>
  <c r="CL1194" i="2"/>
  <c r="CL1195" i="2"/>
  <c r="CL1196" i="2"/>
  <c r="CL1197" i="2"/>
  <c r="CL1198" i="2"/>
  <c r="CL1199" i="2"/>
  <c r="CL1200" i="2"/>
  <c r="CL1201" i="2"/>
  <c r="CL1202" i="2"/>
  <c r="CL1203" i="2"/>
  <c r="CL1204" i="2"/>
  <c r="CL1205" i="2"/>
  <c r="CL1206" i="2"/>
  <c r="CL1207" i="2"/>
  <c r="CL1208" i="2"/>
  <c r="CL1209" i="2"/>
  <c r="CL1210" i="2"/>
  <c r="CL1211" i="2"/>
  <c r="CL1212" i="2"/>
  <c r="CL1213" i="2"/>
  <c r="CL1214" i="2"/>
  <c r="CL1215" i="2"/>
  <c r="CL1216" i="2"/>
  <c r="CL1217" i="2"/>
  <c r="CL1218" i="2"/>
  <c r="CL1219" i="2"/>
  <c r="CL1220" i="2"/>
  <c r="CL1221" i="2"/>
  <c r="CL1222" i="2"/>
  <c r="CL1223" i="2"/>
  <c r="CL1224" i="2"/>
  <c r="CL1225" i="2"/>
  <c r="CL1226" i="2"/>
  <c r="CL1227" i="2"/>
  <c r="CL1228" i="2"/>
  <c r="CL1229" i="2"/>
  <c r="CL1230" i="2"/>
  <c r="CL1231" i="2"/>
  <c r="CL1232" i="2"/>
  <c r="CL1233" i="2"/>
  <c r="CL1234" i="2"/>
  <c r="CL1235" i="2"/>
  <c r="CL1236" i="2"/>
  <c r="CL1237" i="2"/>
  <c r="CL1238" i="2"/>
  <c r="CL1239" i="2"/>
  <c r="CL1240" i="2"/>
  <c r="CL1241" i="2"/>
  <c r="CL1242" i="2"/>
  <c r="CL1243" i="2"/>
  <c r="CL1244" i="2"/>
  <c r="CL1245" i="2"/>
  <c r="CL1246" i="2"/>
  <c r="CL1247" i="2"/>
  <c r="CL1248" i="2"/>
  <c r="CL1249" i="2"/>
  <c r="CL1250" i="2"/>
  <c r="CL1251" i="2"/>
  <c r="CL1252" i="2"/>
  <c r="CL1253" i="2"/>
  <c r="CL1254" i="2"/>
  <c r="CL1255" i="2"/>
  <c r="CL1256" i="2"/>
  <c r="CL1257" i="2"/>
  <c r="CL1258" i="2"/>
  <c r="CL1259" i="2"/>
  <c r="CL1260" i="2"/>
  <c r="CL1261" i="2"/>
  <c r="CL1262" i="2"/>
  <c r="CL1263" i="2"/>
  <c r="CL1264" i="2"/>
  <c r="CL1265" i="2"/>
  <c r="CL1266" i="2"/>
  <c r="CL1267" i="2"/>
  <c r="CL1268" i="2"/>
  <c r="CL1269" i="2"/>
  <c r="CL1270" i="2"/>
  <c r="CL1271" i="2"/>
  <c r="CL1272" i="2"/>
  <c r="CL1273" i="2"/>
  <c r="CL1274" i="2"/>
  <c r="CL1275" i="2"/>
  <c r="CL1276" i="2"/>
  <c r="CL1277" i="2"/>
  <c r="CL1278" i="2"/>
  <c r="CL1279" i="2"/>
  <c r="CL1280" i="2"/>
  <c r="CL1281" i="2"/>
  <c r="CL1282" i="2"/>
  <c r="CL1283" i="2"/>
  <c r="CL1284" i="2"/>
  <c r="CL1285" i="2"/>
  <c r="CL1286" i="2"/>
  <c r="CL1287" i="2"/>
  <c r="CL1288" i="2"/>
  <c r="CL1289" i="2"/>
  <c r="CL1290" i="2"/>
  <c r="CL1291" i="2"/>
  <c r="CL1292" i="2"/>
  <c r="CL1293" i="2"/>
  <c r="CL1294" i="2"/>
  <c r="CL1295" i="2"/>
  <c r="CL1296" i="2"/>
  <c r="CL1297" i="2"/>
  <c r="CL1298" i="2"/>
  <c r="CL1299" i="2"/>
  <c r="CL1300" i="2"/>
  <c r="CL1301" i="2"/>
  <c r="CL1302" i="2"/>
  <c r="CL1303" i="2"/>
  <c r="CL1304" i="2"/>
  <c r="CL1305" i="2"/>
  <c r="CL1306" i="2"/>
  <c r="CL1307" i="2"/>
  <c r="CL1308" i="2"/>
  <c r="CL1309" i="2"/>
  <c r="CL1310" i="2"/>
  <c r="CL1311" i="2"/>
  <c r="CL1312" i="2"/>
  <c r="CL1313" i="2"/>
  <c r="CL1314" i="2"/>
  <c r="CL1315" i="2"/>
  <c r="CL1316" i="2"/>
  <c r="CL1317" i="2"/>
  <c r="CL1318" i="2"/>
  <c r="CL1319" i="2"/>
  <c r="CL1320" i="2"/>
  <c r="CL1321" i="2"/>
  <c r="CL1322" i="2"/>
  <c r="CL1323" i="2"/>
  <c r="CL1324" i="2"/>
  <c r="CL1325" i="2"/>
  <c r="CL1326" i="2"/>
  <c r="CL1327" i="2"/>
  <c r="CL1328" i="2"/>
  <c r="CL1329" i="2"/>
  <c r="CL1330" i="2"/>
  <c r="CL1331" i="2"/>
  <c r="CL1332" i="2"/>
  <c r="CL1333" i="2"/>
  <c r="CL1334" i="2"/>
  <c r="CL1335" i="2"/>
  <c r="CL1336" i="2"/>
  <c r="CL1337" i="2"/>
  <c r="CL1338" i="2"/>
  <c r="CL1339" i="2"/>
  <c r="CL1340" i="2"/>
  <c r="CL1341" i="2"/>
  <c r="CL1342" i="2"/>
  <c r="CL1343" i="2"/>
  <c r="CL1344" i="2"/>
  <c r="CL1345" i="2"/>
  <c r="CL1346" i="2"/>
  <c r="CL1347" i="2"/>
  <c r="CL1348" i="2"/>
  <c r="CL1349" i="2"/>
  <c r="CL1350" i="2"/>
  <c r="CL1351" i="2"/>
  <c r="CL1352" i="2"/>
  <c r="CL1353" i="2"/>
  <c r="CL1354" i="2"/>
  <c r="CL1355" i="2"/>
  <c r="CL1356" i="2"/>
  <c r="CL1357" i="2"/>
  <c r="CL1358" i="2"/>
  <c r="CL1359" i="2"/>
  <c r="CL1360" i="2"/>
  <c r="CL1361" i="2"/>
  <c r="CL1362" i="2"/>
  <c r="CL1363" i="2"/>
  <c r="CL1364" i="2"/>
  <c r="CL1365" i="2"/>
  <c r="CL1366" i="2"/>
  <c r="CL1367" i="2"/>
  <c r="CL1368" i="2"/>
  <c r="CL1369" i="2"/>
  <c r="CL1370" i="2"/>
  <c r="CL1371" i="2"/>
  <c r="CL1372" i="2"/>
  <c r="CL1373" i="2"/>
  <c r="CL1374" i="2"/>
  <c r="CL1375" i="2"/>
  <c r="CL1376" i="2"/>
  <c r="CL1377" i="2"/>
  <c r="CL1378" i="2"/>
  <c r="CL1379" i="2"/>
  <c r="CL1380" i="2"/>
  <c r="CL1381" i="2"/>
  <c r="CL1382" i="2"/>
  <c r="CL1383" i="2"/>
  <c r="CL1384" i="2"/>
  <c r="CL1385" i="2"/>
  <c r="CL1386" i="2"/>
  <c r="CL1387" i="2"/>
  <c r="CL1388" i="2"/>
  <c r="CL1389" i="2"/>
  <c r="CL1390" i="2"/>
  <c r="CL1391" i="2"/>
  <c r="CL1392" i="2"/>
  <c r="CL1393" i="2"/>
  <c r="CL1394" i="2"/>
  <c r="CL1395" i="2"/>
  <c r="CL1396" i="2"/>
  <c r="CL1397" i="2"/>
  <c r="CL1398" i="2"/>
  <c r="CL1399" i="2"/>
  <c r="CL1400" i="2"/>
  <c r="CL1401" i="2"/>
  <c r="CL1402" i="2"/>
  <c r="CL1403" i="2"/>
  <c r="CL1404" i="2"/>
  <c r="CL1405" i="2"/>
  <c r="CL1406" i="2"/>
  <c r="CL1407" i="2"/>
  <c r="CL1408" i="2"/>
  <c r="CL1409" i="2"/>
  <c r="CL1410" i="2"/>
  <c r="CL1411" i="2"/>
  <c r="CL1412" i="2"/>
  <c r="CL1413" i="2"/>
  <c r="CL1414" i="2"/>
  <c r="CL1415" i="2"/>
  <c r="CL1416" i="2"/>
  <c r="CL1417" i="2"/>
  <c r="CL1418" i="2"/>
  <c r="CL1419" i="2"/>
  <c r="CL1420" i="2"/>
  <c r="CL1421" i="2"/>
  <c r="CL1422" i="2"/>
  <c r="CL1423" i="2"/>
  <c r="CL1424" i="2"/>
  <c r="CL1425" i="2"/>
  <c r="CL1426" i="2"/>
  <c r="CL1427" i="2"/>
  <c r="CL1428" i="2"/>
  <c r="CL1429" i="2"/>
  <c r="CL1430" i="2"/>
  <c r="CL1431" i="2"/>
  <c r="CL1432" i="2"/>
  <c r="CL1433" i="2"/>
  <c r="CL1434" i="2"/>
  <c r="CL1435" i="2"/>
  <c r="CL1436" i="2"/>
  <c r="CL1437" i="2"/>
  <c r="CL1438" i="2"/>
  <c r="CL1439" i="2"/>
  <c r="CL1440" i="2"/>
  <c r="CL1441" i="2"/>
  <c r="CL1442" i="2"/>
  <c r="CL1443" i="2"/>
  <c r="CL1444" i="2"/>
  <c r="CL1445" i="2"/>
  <c r="CL1446" i="2"/>
  <c r="CL1447" i="2"/>
  <c r="CL1448" i="2"/>
  <c r="CL1449" i="2"/>
  <c r="CL1450" i="2"/>
  <c r="CL1451" i="2"/>
  <c r="CL1452" i="2"/>
  <c r="CL1453" i="2"/>
  <c r="CL1454" i="2"/>
  <c r="CL1455" i="2"/>
  <c r="CL1456" i="2"/>
  <c r="CL1457" i="2"/>
  <c r="CL1458" i="2"/>
  <c r="CL1459" i="2"/>
  <c r="CL1460" i="2"/>
  <c r="CL1461" i="2"/>
  <c r="CL1462" i="2"/>
  <c r="CL1463" i="2"/>
  <c r="CL1464" i="2"/>
  <c r="CL1465" i="2"/>
  <c r="CL1466" i="2"/>
  <c r="CL1467" i="2"/>
  <c r="CL1468" i="2"/>
  <c r="CL1469" i="2"/>
  <c r="CL1470" i="2"/>
  <c r="CL1471" i="2"/>
  <c r="CL1472" i="2"/>
  <c r="CL1473" i="2"/>
  <c r="CL1474" i="2"/>
  <c r="CL1475" i="2"/>
  <c r="CL1476" i="2"/>
  <c r="CL1477" i="2"/>
  <c r="CL1478" i="2"/>
  <c r="CL1479" i="2"/>
  <c r="CL1480" i="2"/>
  <c r="CL1481" i="2"/>
  <c r="CL1482" i="2"/>
  <c r="CL1483" i="2"/>
  <c r="CL1484" i="2"/>
  <c r="CL1485" i="2"/>
  <c r="CL1486" i="2"/>
  <c r="CL1487" i="2"/>
  <c r="CL1488" i="2"/>
  <c r="CL1489" i="2"/>
  <c r="CL1490" i="2"/>
  <c r="CL1491" i="2"/>
  <c r="CL1492" i="2"/>
  <c r="CL1493" i="2"/>
  <c r="CL1494" i="2"/>
  <c r="CL1495" i="2"/>
  <c r="CL1496" i="2"/>
  <c r="CL1497" i="2"/>
  <c r="CL1498" i="2"/>
  <c r="CL1499" i="2"/>
  <c r="CL1500" i="2"/>
  <c r="CL1501" i="2"/>
  <c r="CL1502" i="2"/>
  <c r="CL1503" i="2"/>
  <c r="CL1504" i="2"/>
  <c r="CL1505" i="2"/>
  <c r="CL1506" i="2"/>
  <c r="CL1507" i="2"/>
  <c r="CL1508" i="2"/>
  <c r="CL1509" i="2"/>
  <c r="CL1510" i="2"/>
  <c r="CL1511" i="2"/>
  <c r="CL1512" i="2"/>
  <c r="CL1513" i="2"/>
  <c r="CL1514" i="2"/>
  <c r="CL1515" i="2"/>
  <c r="CL1516" i="2"/>
  <c r="CL1517" i="2"/>
  <c r="CL1518" i="2"/>
  <c r="CL1519" i="2"/>
  <c r="CL1520" i="2"/>
  <c r="CL1521" i="2"/>
  <c r="CL1522" i="2"/>
  <c r="CL1523" i="2"/>
  <c r="CL1524" i="2"/>
  <c r="CL1525" i="2"/>
  <c r="CL1526" i="2"/>
  <c r="CL1527" i="2"/>
  <c r="CL1528" i="2"/>
  <c r="CL1529" i="2"/>
  <c r="CL1530" i="2"/>
  <c r="CL1531" i="2"/>
  <c r="CL1532" i="2"/>
  <c r="CL1533" i="2"/>
  <c r="CL1534" i="2"/>
  <c r="CL1535" i="2"/>
  <c r="CL1536" i="2"/>
  <c r="CL1537" i="2"/>
  <c r="CL1538" i="2"/>
  <c r="CL1539" i="2"/>
  <c r="CL1540" i="2"/>
  <c r="CL1541" i="2"/>
  <c r="CL1542" i="2"/>
  <c r="CL1543" i="2"/>
  <c r="CL1544" i="2"/>
  <c r="CL1545" i="2"/>
  <c r="CL1546" i="2"/>
  <c r="CL1547" i="2"/>
  <c r="CL1548" i="2"/>
  <c r="CL1549" i="2"/>
  <c r="CL1550" i="2"/>
  <c r="CL1551" i="2"/>
  <c r="CL1552" i="2"/>
  <c r="CL1553" i="2"/>
  <c r="CL1554" i="2"/>
  <c r="CL1555" i="2"/>
  <c r="CL1556" i="2"/>
  <c r="CL1557" i="2"/>
  <c r="CL1558" i="2"/>
  <c r="CL1559" i="2"/>
  <c r="CL1560" i="2"/>
  <c r="CL1561" i="2"/>
  <c r="CL1562" i="2"/>
  <c r="CL1563" i="2"/>
  <c r="CL1564" i="2"/>
  <c r="CL1565" i="2"/>
  <c r="CL1566" i="2"/>
  <c r="CL1567" i="2"/>
  <c r="CL1568" i="2"/>
  <c r="CL1569" i="2"/>
  <c r="CL1570" i="2"/>
  <c r="CL1571" i="2"/>
  <c r="CL1572" i="2"/>
  <c r="CL1573" i="2"/>
  <c r="CL1574" i="2"/>
  <c r="CL1575" i="2"/>
  <c r="CL1576" i="2"/>
  <c r="CL1577" i="2"/>
  <c r="CL1578" i="2"/>
  <c r="CL1579" i="2"/>
  <c r="CL1580" i="2"/>
  <c r="CL1581" i="2"/>
  <c r="CL1582" i="2"/>
  <c r="CL1583" i="2"/>
  <c r="CL1584" i="2"/>
  <c r="CL1585" i="2"/>
  <c r="CL1586" i="2"/>
  <c r="CL1587" i="2"/>
  <c r="CL1588" i="2"/>
  <c r="CL1589" i="2"/>
  <c r="CL1590" i="2"/>
  <c r="CL1591" i="2"/>
  <c r="CL1592" i="2"/>
  <c r="CL1593" i="2"/>
  <c r="CL1594" i="2"/>
  <c r="CL1595" i="2"/>
  <c r="CL1596" i="2"/>
  <c r="CL1597" i="2"/>
  <c r="CL1598" i="2"/>
  <c r="CL1599" i="2"/>
  <c r="CL1600" i="2"/>
  <c r="CL1601" i="2"/>
  <c r="CL1602" i="2"/>
  <c r="CL1603" i="2"/>
  <c r="CL1604" i="2"/>
  <c r="CL1605" i="2"/>
  <c r="CL1606" i="2"/>
  <c r="CL1607" i="2"/>
  <c r="CL1608" i="2"/>
  <c r="CL1609" i="2"/>
  <c r="CL1610" i="2"/>
  <c r="CL1611" i="2"/>
  <c r="CL1612" i="2"/>
  <c r="CL1613" i="2"/>
  <c r="CL1614" i="2"/>
  <c r="CL1615" i="2"/>
  <c r="CL1616" i="2"/>
  <c r="CL1617" i="2"/>
  <c r="CL1618" i="2"/>
  <c r="CL1619" i="2"/>
  <c r="CL1620" i="2"/>
  <c r="CL1621" i="2"/>
  <c r="CL1622" i="2"/>
  <c r="CL1623" i="2"/>
  <c r="CL1624" i="2"/>
  <c r="CL1625" i="2"/>
  <c r="CL1626" i="2"/>
  <c r="CL1627" i="2"/>
  <c r="CL1628" i="2"/>
  <c r="CL1629" i="2"/>
  <c r="CL1630" i="2"/>
  <c r="CL1631" i="2"/>
  <c r="CL1632" i="2"/>
  <c r="CL1633" i="2"/>
  <c r="CL1634" i="2"/>
  <c r="CL1635" i="2"/>
  <c r="CL1636" i="2"/>
  <c r="CL1637" i="2"/>
  <c r="CL1638" i="2"/>
  <c r="CL1639" i="2"/>
  <c r="CL1640" i="2"/>
  <c r="CL1641" i="2"/>
  <c r="CL1642" i="2"/>
  <c r="CL1643" i="2"/>
  <c r="CL1644" i="2"/>
  <c r="CL1645" i="2"/>
  <c r="CL1646" i="2"/>
  <c r="CL1647" i="2"/>
  <c r="CL1648" i="2"/>
  <c r="CL1649" i="2"/>
  <c r="CL1650" i="2"/>
  <c r="CL1651" i="2"/>
  <c r="CL1652" i="2"/>
  <c r="CL1653" i="2"/>
  <c r="CL1654" i="2"/>
  <c r="CL1655" i="2"/>
  <c r="CL1656" i="2"/>
  <c r="CL1657" i="2"/>
  <c r="CL1658" i="2"/>
  <c r="CL1659" i="2"/>
  <c r="CL1660" i="2"/>
  <c r="CL1661" i="2"/>
  <c r="CL1662" i="2"/>
  <c r="CL1663" i="2"/>
  <c r="CL1664" i="2"/>
  <c r="CL1665" i="2"/>
  <c r="CL1666" i="2"/>
  <c r="CL1667" i="2"/>
  <c r="CL1668" i="2"/>
  <c r="CL1669" i="2"/>
  <c r="CL1670" i="2"/>
  <c r="CL1671" i="2"/>
  <c r="CL1672" i="2"/>
  <c r="CL1673" i="2"/>
  <c r="CL1674" i="2"/>
  <c r="CL1675" i="2"/>
  <c r="CL1676" i="2"/>
  <c r="CL1677" i="2"/>
  <c r="CL1678" i="2"/>
  <c r="CL1679" i="2"/>
  <c r="CL1680" i="2"/>
  <c r="CL1681" i="2"/>
  <c r="CL1682" i="2"/>
  <c r="CL1683" i="2"/>
  <c r="CL1684" i="2"/>
  <c r="CL1685" i="2"/>
  <c r="CL1686" i="2"/>
  <c r="CL1687" i="2"/>
  <c r="CL1688" i="2"/>
  <c r="CL1689" i="2"/>
  <c r="CL1690" i="2"/>
  <c r="CL1691" i="2"/>
  <c r="CL1692" i="2"/>
  <c r="CL1693" i="2"/>
  <c r="CL1694" i="2"/>
  <c r="CL1695" i="2"/>
  <c r="CL1696" i="2"/>
  <c r="CL1697" i="2"/>
  <c r="CL1698" i="2"/>
  <c r="CL1699" i="2"/>
  <c r="CL1700" i="2"/>
  <c r="CL1701" i="2"/>
  <c r="CL1702" i="2"/>
  <c r="CL1703" i="2"/>
  <c r="CL1704" i="2"/>
  <c r="CL1705" i="2"/>
  <c r="CL1706" i="2"/>
  <c r="CL1707" i="2"/>
  <c r="CL1708" i="2"/>
  <c r="CL1709" i="2"/>
  <c r="CL1710" i="2"/>
  <c r="CL1711" i="2"/>
  <c r="CL1712" i="2"/>
  <c r="CL1713" i="2"/>
  <c r="CL1714" i="2"/>
  <c r="CL1715" i="2"/>
  <c r="CL1716" i="2"/>
  <c r="CL1717" i="2"/>
  <c r="CL1718" i="2"/>
  <c r="CL1719" i="2"/>
  <c r="CL1720" i="2"/>
  <c r="CL1721" i="2"/>
  <c r="CL1722" i="2"/>
  <c r="CL1723" i="2"/>
  <c r="CL1724" i="2"/>
  <c r="CL1725" i="2"/>
  <c r="CL1726" i="2"/>
  <c r="CL1727" i="2"/>
  <c r="CL1728" i="2"/>
  <c r="CL1729" i="2"/>
  <c r="CL1730" i="2"/>
  <c r="CL1731" i="2"/>
  <c r="CL1732" i="2"/>
  <c r="CL1733" i="2"/>
  <c r="CL1734" i="2"/>
  <c r="CL1735" i="2"/>
  <c r="CL1736" i="2"/>
  <c r="CL1737" i="2"/>
  <c r="CL1738" i="2"/>
  <c r="CL1739" i="2"/>
  <c r="CL1740" i="2"/>
  <c r="CL1741" i="2"/>
  <c r="CL1742" i="2"/>
  <c r="CL1743" i="2"/>
  <c r="CL1744" i="2"/>
  <c r="CL1745" i="2"/>
  <c r="CL1746" i="2"/>
  <c r="CL1747" i="2"/>
  <c r="CL1748" i="2"/>
  <c r="CL1749" i="2"/>
  <c r="CL1750" i="2"/>
  <c r="CL1751" i="2"/>
  <c r="CL1752" i="2"/>
  <c r="CL1753" i="2"/>
  <c r="CL1754" i="2"/>
  <c r="CL1755" i="2"/>
  <c r="CL1756" i="2"/>
  <c r="CL1757" i="2"/>
  <c r="CL1758" i="2"/>
  <c r="CL1759" i="2"/>
  <c r="CL1760" i="2"/>
  <c r="CL1761" i="2"/>
  <c r="CL1762" i="2"/>
  <c r="CL1763" i="2"/>
  <c r="CL1764" i="2"/>
  <c r="CL1765" i="2"/>
  <c r="CL1766" i="2"/>
  <c r="CL1767" i="2"/>
  <c r="CL1768" i="2"/>
  <c r="CL1769" i="2"/>
  <c r="CL1770" i="2"/>
  <c r="CL1771" i="2"/>
  <c r="CL1772" i="2"/>
  <c r="CL1773" i="2"/>
  <c r="CL1774" i="2"/>
  <c r="CL1775" i="2"/>
  <c r="CL1776" i="2"/>
  <c r="CL1777" i="2"/>
  <c r="CL1778" i="2"/>
  <c r="CL1779" i="2"/>
  <c r="CL1780" i="2"/>
  <c r="CL1781" i="2"/>
  <c r="CL1782" i="2"/>
  <c r="CL1783" i="2"/>
  <c r="CL1784" i="2"/>
  <c r="CL1785" i="2"/>
  <c r="CL1786" i="2"/>
  <c r="CL1787" i="2"/>
  <c r="CL1788" i="2"/>
  <c r="CL1789" i="2"/>
  <c r="CL1790" i="2"/>
  <c r="CL1791" i="2"/>
  <c r="CL1792" i="2"/>
  <c r="CL1793" i="2"/>
  <c r="CL1794" i="2"/>
  <c r="CL1795" i="2"/>
  <c r="CL1796" i="2"/>
  <c r="CL1797" i="2"/>
  <c r="CL1798" i="2"/>
  <c r="CL1799" i="2"/>
  <c r="CL1800" i="2"/>
  <c r="CL1801" i="2"/>
  <c r="CL1802" i="2"/>
  <c r="CL1803" i="2"/>
  <c r="CL1804" i="2"/>
  <c r="CL1805" i="2"/>
  <c r="CL1806" i="2"/>
  <c r="CL1807" i="2"/>
  <c r="CL1808" i="2"/>
  <c r="CL1809" i="2"/>
  <c r="CL1810" i="2"/>
  <c r="CL1811" i="2"/>
  <c r="CL1812" i="2"/>
  <c r="CL1813" i="2"/>
  <c r="CL1814" i="2"/>
  <c r="CL1815" i="2"/>
  <c r="CL1816" i="2"/>
  <c r="CL1817" i="2"/>
  <c r="CL1818" i="2"/>
  <c r="CL1819" i="2"/>
  <c r="CL1820" i="2"/>
  <c r="CL1821" i="2"/>
  <c r="CL1822" i="2"/>
  <c r="CL1823" i="2"/>
  <c r="CL1824" i="2"/>
  <c r="CL1825" i="2"/>
  <c r="CL1826" i="2"/>
  <c r="CL1827" i="2"/>
  <c r="CL1828" i="2"/>
  <c r="CL1829" i="2"/>
  <c r="CL1830" i="2"/>
  <c r="CL1831" i="2"/>
  <c r="CL1832" i="2"/>
  <c r="CL1833" i="2"/>
  <c r="CL1834" i="2"/>
  <c r="CL1835" i="2"/>
  <c r="CL1836" i="2"/>
  <c r="CL1837" i="2"/>
  <c r="CL1838" i="2"/>
  <c r="CL1839" i="2"/>
  <c r="CL1840" i="2"/>
  <c r="CL1841" i="2"/>
  <c r="CL1842" i="2"/>
  <c r="CL1843" i="2"/>
  <c r="CL1844" i="2"/>
  <c r="CL1845" i="2"/>
  <c r="CL1846" i="2"/>
  <c r="CL1847" i="2"/>
  <c r="CL1848" i="2"/>
  <c r="CL1849" i="2"/>
  <c r="CL1850" i="2"/>
  <c r="CL1851" i="2"/>
  <c r="CL1852" i="2"/>
  <c r="CL1853" i="2"/>
  <c r="CL1854" i="2"/>
  <c r="CL1855" i="2"/>
  <c r="CL1856" i="2"/>
  <c r="CL1857" i="2"/>
  <c r="CL1858" i="2"/>
  <c r="CL1859" i="2"/>
  <c r="CL1860" i="2"/>
  <c r="CL1861" i="2"/>
  <c r="CL1862" i="2"/>
  <c r="CL1863" i="2"/>
  <c r="CL1864" i="2"/>
  <c r="CL1865" i="2"/>
  <c r="CL1866" i="2"/>
  <c r="CL1867" i="2"/>
  <c r="CL1868" i="2"/>
  <c r="CL1869" i="2"/>
  <c r="CL1870" i="2"/>
  <c r="CL1871" i="2"/>
  <c r="CL1872" i="2"/>
  <c r="CL1873" i="2"/>
  <c r="CL1874" i="2"/>
  <c r="CL1875" i="2"/>
  <c r="CL1876" i="2"/>
  <c r="CL1877" i="2"/>
  <c r="CL1878" i="2"/>
  <c r="CL1879" i="2"/>
  <c r="CL1880" i="2"/>
  <c r="CL1881" i="2"/>
  <c r="CL1882" i="2"/>
  <c r="CL1883" i="2"/>
  <c r="CL1884" i="2"/>
  <c r="CL1885" i="2"/>
  <c r="CL1886" i="2"/>
  <c r="CL1887" i="2"/>
  <c r="CL1888" i="2"/>
  <c r="CL1889" i="2"/>
  <c r="CL1890" i="2"/>
  <c r="CL1891" i="2"/>
  <c r="CL1892" i="2"/>
  <c r="CL1893" i="2"/>
  <c r="CL1894" i="2"/>
  <c r="CL1895" i="2"/>
  <c r="CL1896" i="2"/>
  <c r="CL1897" i="2"/>
  <c r="CL1898" i="2"/>
  <c r="CL1899" i="2"/>
  <c r="CL1900" i="2"/>
  <c r="CL1901" i="2"/>
  <c r="CL1902" i="2"/>
  <c r="CL1903" i="2"/>
  <c r="CL1904" i="2"/>
  <c r="CL1905" i="2"/>
  <c r="CL1906" i="2"/>
  <c r="CL1907" i="2"/>
  <c r="CL1908" i="2"/>
  <c r="CL1909" i="2"/>
  <c r="CL1910" i="2"/>
  <c r="CL1911" i="2"/>
  <c r="CL1912" i="2"/>
  <c r="CL1913" i="2"/>
  <c r="CL1914" i="2"/>
  <c r="CL1915" i="2"/>
  <c r="CL1916" i="2"/>
  <c r="CL1917" i="2"/>
  <c r="CL1918" i="2"/>
  <c r="CL1919" i="2"/>
  <c r="CL1920" i="2"/>
  <c r="CL1921" i="2"/>
  <c r="CL1922" i="2"/>
  <c r="CL1923" i="2"/>
  <c r="CL1924" i="2"/>
  <c r="CL1925" i="2"/>
  <c r="CL1926" i="2"/>
  <c r="CL1927" i="2"/>
  <c r="CL1928" i="2"/>
  <c r="CL1929" i="2"/>
  <c r="CL1930" i="2"/>
  <c r="CL1931" i="2"/>
  <c r="CL1932" i="2"/>
  <c r="CL1933" i="2"/>
  <c r="CL1934" i="2"/>
  <c r="CL1935" i="2"/>
  <c r="CL1936" i="2"/>
  <c r="CL1937" i="2"/>
  <c r="CL1938" i="2"/>
  <c r="CL1939" i="2"/>
  <c r="CL1940" i="2"/>
  <c r="CL1941" i="2"/>
  <c r="CL1942" i="2"/>
  <c r="CL1943" i="2"/>
  <c r="CL1944" i="2"/>
  <c r="CL1945" i="2"/>
  <c r="CL1946" i="2"/>
  <c r="CL1947" i="2"/>
  <c r="CL1948" i="2"/>
  <c r="CL1949" i="2"/>
  <c r="CL1950" i="2"/>
  <c r="CL1951" i="2"/>
  <c r="CL1952" i="2"/>
  <c r="CL1953" i="2"/>
  <c r="CL1954" i="2"/>
  <c r="CL1955" i="2"/>
  <c r="CL1956" i="2"/>
  <c r="CL1957" i="2"/>
  <c r="CL1958" i="2"/>
  <c r="CL1959" i="2"/>
  <c r="CL1960" i="2"/>
  <c r="CL1961" i="2"/>
  <c r="CL1962" i="2"/>
  <c r="CL1963" i="2"/>
  <c r="CL1964" i="2"/>
  <c r="CL1965" i="2"/>
  <c r="CL1966" i="2"/>
  <c r="CL1967" i="2"/>
  <c r="CL1968" i="2"/>
  <c r="CL1969" i="2"/>
  <c r="CL1970" i="2"/>
  <c r="CL1971" i="2"/>
  <c r="CL1972" i="2"/>
  <c r="CL1973" i="2"/>
  <c r="CL1974" i="2"/>
  <c r="CL1975" i="2"/>
  <c r="CL1976" i="2"/>
  <c r="CL1977" i="2"/>
  <c r="CL1978" i="2"/>
  <c r="CL1979" i="2"/>
  <c r="CL1980" i="2"/>
  <c r="CL1981" i="2"/>
  <c r="CL1982" i="2"/>
  <c r="CL1983" i="2"/>
  <c r="CL1984" i="2"/>
  <c r="CL1985" i="2"/>
  <c r="CL1986" i="2"/>
  <c r="CL1987" i="2"/>
  <c r="CL1988" i="2"/>
  <c r="CL1989" i="2"/>
  <c r="CL1990" i="2"/>
  <c r="CL1991" i="2"/>
  <c r="CL1992" i="2"/>
  <c r="CL1993" i="2"/>
  <c r="CL1994" i="2"/>
  <c r="CL1995" i="2"/>
  <c r="CL1996" i="2"/>
  <c r="CL1997" i="2"/>
  <c r="CL1998" i="2"/>
  <c r="CL1999" i="2"/>
  <c r="CL2000" i="2"/>
  <c r="CL2001" i="2"/>
  <c r="CL2002" i="2"/>
  <c r="CL2003" i="2"/>
  <c r="CL2004" i="2"/>
  <c r="CL2005" i="2"/>
  <c r="CL2006" i="2"/>
  <c r="CL2007" i="2"/>
  <c r="CL2008" i="2"/>
  <c r="CL2009" i="2"/>
  <c r="CL2010" i="2"/>
  <c r="CL2011" i="2"/>
  <c r="CL2012" i="2"/>
  <c r="CL2013" i="2"/>
  <c r="CL2014" i="2"/>
  <c r="CL2015" i="2"/>
  <c r="CL2016" i="2"/>
  <c r="CL2017" i="2"/>
  <c r="CL2018" i="2"/>
  <c r="CL2019" i="2"/>
  <c r="CL2020" i="2"/>
  <c r="CL2021" i="2"/>
  <c r="CL2022" i="2"/>
  <c r="CL2023" i="2"/>
  <c r="CL2024" i="2"/>
  <c r="CL2025" i="2"/>
  <c r="CL2026" i="2"/>
  <c r="CL2027" i="2"/>
  <c r="CL2028" i="2"/>
  <c r="CL2029" i="2"/>
  <c r="CL2030" i="2"/>
  <c r="CL2031" i="2"/>
  <c r="CL2032" i="2"/>
  <c r="CL2033" i="2"/>
  <c r="CL2034" i="2"/>
  <c r="CL2035" i="2"/>
  <c r="CL2036" i="2"/>
  <c r="CL2037" i="2"/>
  <c r="CL2038" i="2"/>
  <c r="CL2039" i="2"/>
  <c r="CL2040" i="2"/>
  <c r="CL2041" i="2"/>
  <c r="CL2042" i="2"/>
  <c r="CL2043" i="2"/>
  <c r="CL2044" i="2"/>
  <c r="CL2045" i="2"/>
  <c r="CL2046" i="2"/>
  <c r="CL2047" i="2"/>
  <c r="CL2048" i="2"/>
  <c r="CL2049" i="2"/>
  <c r="CL2050" i="2"/>
  <c r="CL2051" i="2"/>
  <c r="CL2052" i="2"/>
  <c r="CL2053" i="2"/>
  <c r="CL2054" i="2"/>
  <c r="CL2055" i="2"/>
  <c r="CL2056" i="2"/>
  <c r="CL2057" i="2"/>
  <c r="CL2058" i="2"/>
  <c r="CL2059" i="2"/>
  <c r="CL2060" i="2"/>
  <c r="CL2061" i="2"/>
  <c r="CL2062" i="2"/>
  <c r="CL2063" i="2"/>
  <c r="CL2064" i="2"/>
  <c r="CL2065" i="2"/>
  <c r="CL2066" i="2"/>
  <c r="CL2067" i="2"/>
  <c r="CL2068" i="2"/>
  <c r="CL2069" i="2"/>
  <c r="CL2070" i="2"/>
  <c r="CL2071" i="2"/>
  <c r="CL2072" i="2"/>
  <c r="CL2073" i="2"/>
  <c r="CL2074" i="2"/>
  <c r="CL2075" i="2"/>
  <c r="CL2076" i="2"/>
  <c r="CL2077" i="2"/>
  <c r="CL2078" i="2"/>
  <c r="CL2079" i="2"/>
  <c r="CL2080" i="2"/>
  <c r="CL2081" i="2"/>
  <c r="CL2082" i="2"/>
  <c r="CL2083" i="2"/>
  <c r="CL2084" i="2"/>
  <c r="CL2085" i="2"/>
  <c r="CL2086" i="2"/>
  <c r="CL2087" i="2"/>
  <c r="CL2088" i="2"/>
  <c r="CL2089" i="2"/>
  <c r="CL2090" i="2"/>
  <c r="CL2091" i="2"/>
  <c r="CL2092" i="2"/>
  <c r="CL2093" i="2"/>
  <c r="CL2094" i="2"/>
  <c r="CL2095" i="2"/>
  <c r="CL2096" i="2"/>
  <c r="CL2097" i="2"/>
  <c r="CL2098" i="2"/>
  <c r="CL2099" i="2"/>
  <c r="CL2100" i="2"/>
  <c r="CL2101" i="2"/>
  <c r="CL2102" i="2"/>
  <c r="CL2103" i="2"/>
  <c r="CL2104" i="2"/>
  <c r="CL2105" i="2"/>
  <c r="CL2106" i="2"/>
  <c r="CL2107" i="2"/>
  <c r="CL2108" i="2"/>
  <c r="CL2109" i="2"/>
  <c r="CL2110" i="2"/>
  <c r="CL2111" i="2"/>
  <c r="CL2112" i="2"/>
  <c r="CL2113" i="2"/>
  <c r="CL2114" i="2"/>
  <c r="CL2115" i="2"/>
  <c r="CL2116" i="2"/>
  <c r="CL2117" i="2"/>
  <c r="CL2118" i="2"/>
  <c r="CL2119" i="2"/>
  <c r="CL2120" i="2"/>
  <c r="CL2121" i="2"/>
  <c r="CL2122" i="2"/>
  <c r="CL2123" i="2"/>
  <c r="CL2124" i="2"/>
  <c r="CL2125" i="2"/>
  <c r="CL2126" i="2"/>
  <c r="CL2127" i="2"/>
  <c r="CL2128" i="2"/>
  <c r="CL2129" i="2"/>
  <c r="CL2130" i="2"/>
  <c r="CL2131" i="2"/>
  <c r="CL2132" i="2"/>
  <c r="CL2133" i="2"/>
  <c r="CL2134" i="2"/>
  <c r="CL2135" i="2"/>
  <c r="CL2136" i="2"/>
  <c r="CL2137" i="2"/>
  <c r="CL2138" i="2"/>
  <c r="CL2139" i="2"/>
  <c r="CL2140" i="2"/>
  <c r="CL2141" i="2"/>
  <c r="CL2142" i="2"/>
  <c r="CL2143" i="2"/>
  <c r="CL2144" i="2"/>
  <c r="CL2145" i="2"/>
  <c r="CL2146" i="2"/>
  <c r="CL2147" i="2"/>
  <c r="CL2148" i="2"/>
  <c r="CL2149" i="2"/>
  <c r="CL2150" i="2"/>
  <c r="CL2151" i="2"/>
  <c r="CL2152" i="2"/>
  <c r="CL2153" i="2"/>
  <c r="CL2154" i="2"/>
  <c r="CL2155" i="2"/>
  <c r="CL2156" i="2"/>
  <c r="CL2157" i="2"/>
  <c r="CL2158" i="2"/>
  <c r="CL2159" i="2"/>
  <c r="CL2160" i="2"/>
  <c r="CL2161" i="2"/>
  <c r="CL2162" i="2"/>
  <c r="CL2163" i="2"/>
  <c r="CL2164" i="2"/>
  <c r="CL2165" i="2"/>
  <c r="CL2166" i="2"/>
  <c r="CL2167" i="2"/>
  <c r="CL2168" i="2"/>
  <c r="CL2169" i="2"/>
  <c r="CL2170" i="2"/>
  <c r="CL2171" i="2"/>
  <c r="CL2172" i="2"/>
  <c r="CL2173" i="2"/>
  <c r="CL2174" i="2"/>
  <c r="CL2175" i="2"/>
  <c r="CL2176" i="2"/>
  <c r="CL2177" i="2"/>
  <c r="CL2178" i="2"/>
  <c r="CL2179" i="2"/>
  <c r="CL2180" i="2"/>
  <c r="CL2181" i="2"/>
  <c r="CL2182" i="2"/>
  <c r="CL2183" i="2"/>
  <c r="CL2184" i="2"/>
  <c r="CL2185" i="2"/>
  <c r="CL2186" i="2"/>
  <c r="CL2187" i="2"/>
  <c r="CL2188" i="2"/>
  <c r="CL2189" i="2"/>
  <c r="CL2190" i="2"/>
  <c r="CL2191" i="2"/>
  <c r="CL2192" i="2"/>
  <c r="CL2193" i="2"/>
  <c r="CL2194" i="2"/>
  <c r="CL2195" i="2"/>
  <c r="CL2196" i="2"/>
  <c r="CL2197" i="2"/>
  <c r="CL2198" i="2"/>
  <c r="CL2199" i="2"/>
  <c r="CL2200" i="2"/>
  <c r="CL2201" i="2"/>
  <c r="CL2202" i="2"/>
  <c r="CL2203" i="2"/>
  <c r="CL2204" i="2"/>
  <c r="CL2205" i="2"/>
  <c r="CL2206" i="2"/>
  <c r="CL2207" i="2"/>
  <c r="CL2208" i="2"/>
  <c r="CL2209" i="2"/>
  <c r="CL2210" i="2"/>
  <c r="CL2211" i="2"/>
  <c r="CL2212" i="2"/>
  <c r="CL2213" i="2"/>
  <c r="CL2214" i="2"/>
  <c r="CL2215" i="2"/>
  <c r="CL2216" i="2"/>
  <c r="CL2217" i="2"/>
  <c r="CL2218" i="2"/>
  <c r="CL2219" i="2"/>
  <c r="CL2220" i="2"/>
  <c r="CL2221" i="2"/>
  <c r="CL2222" i="2"/>
  <c r="CL2223" i="2"/>
  <c r="CL2224" i="2"/>
  <c r="CL2225" i="2"/>
  <c r="CL2226" i="2"/>
  <c r="CL2227" i="2"/>
  <c r="CL2228" i="2"/>
  <c r="CL2229" i="2"/>
  <c r="CL2230" i="2"/>
  <c r="CL2231" i="2"/>
  <c r="CL2232" i="2"/>
  <c r="CL2233" i="2"/>
  <c r="CL2234" i="2"/>
  <c r="CL2235" i="2"/>
  <c r="CL2236" i="2"/>
  <c r="CL2237" i="2"/>
  <c r="CL2238" i="2"/>
  <c r="CL2239" i="2"/>
  <c r="CL2240" i="2"/>
  <c r="CL2241" i="2"/>
  <c r="CL2242" i="2"/>
  <c r="CL2243" i="2"/>
  <c r="CL2244" i="2"/>
  <c r="CL2245" i="2"/>
  <c r="CL2246" i="2"/>
  <c r="CL2247" i="2"/>
  <c r="CL2248" i="2"/>
  <c r="CL2249" i="2"/>
  <c r="CL2250" i="2"/>
  <c r="CL2251" i="2"/>
  <c r="CL2252" i="2"/>
  <c r="CL2253" i="2"/>
  <c r="CL2254" i="2"/>
  <c r="CL2255" i="2"/>
  <c r="CL2256" i="2"/>
  <c r="CL2257" i="2"/>
  <c r="CL2258" i="2"/>
  <c r="CL2259" i="2"/>
  <c r="CL2260" i="2"/>
  <c r="CL2261" i="2"/>
  <c r="CL2262" i="2"/>
  <c r="CL2263" i="2"/>
  <c r="CL2264" i="2"/>
  <c r="CL2265" i="2"/>
  <c r="CL2266" i="2"/>
  <c r="CL2267" i="2"/>
  <c r="CL2268" i="2"/>
  <c r="CL2269" i="2"/>
  <c r="CL2270" i="2"/>
  <c r="CL2271" i="2"/>
  <c r="CL2272" i="2"/>
  <c r="CL2273" i="2"/>
  <c r="CL2274" i="2"/>
  <c r="CL2275" i="2"/>
  <c r="CL2276" i="2"/>
  <c r="CL2277" i="2"/>
  <c r="CL2278" i="2"/>
  <c r="CL2279" i="2"/>
  <c r="CL2280" i="2"/>
  <c r="CL2281" i="2"/>
  <c r="CL2282" i="2"/>
  <c r="CL2283" i="2"/>
  <c r="CL2284" i="2"/>
  <c r="CL2285" i="2"/>
  <c r="CL2286" i="2"/>
  <c r="CL2287" i="2"/>
  <c r="CL2288" i="2"/>
  <c r="CL2289" i="2"/>
  <c r="CL2290" i="2"/>
  <c r="CL2291" i="2"/>
  <c r="CL2292" i="2"/>
  <c r="CL2293" i="2"/>
  <c r="CL2294" i="2"/>
  <c r="CL2295" i="2"/>
  <c r="CL2296" i="2"/>
  <c r="CL2297" i="2"/>
  <c r="CL2298" i="2"/>
  <c r="CL2299" i="2"/>
  <c r="CL2300" i="2"/>
  <c r="CL2301" i="2"/>
  <c r="CL2302" i="2"/>
  <c r="CL2303" i="2"/>
  <c r="CL2304" i="2"/>
  <c r="CL2305" i="2"/>
  <c r="CL2306" i="2"/>
  <c r="CL2307" i="2"/>
  <c r="CL2308" i="2"/>
  <c r="CL2309" i="2"/>
  <c r="CL2310" i="2"/>
  <c r="CL2311" i="2"/>
  <c r="CL2312" i="2"/>
  <c r="CL2313" i="2"/>
  <c r="CL2314" i="2"/>
  <c r="CL2315" i="2"/>
  <c r="CL2316" i="2"/>
  <c r="CL2317" i="2"/>
  <c r="CL2318" i="2"/>
  <c r="CL2319" i="2"/>
  <c r="CL2320" i="2"/>
  <c r="CL2321" i="2"/>
  <c r="CL2322" i="2"/>
  <c r="CL2323" i="2"/>
  <c r="CL2324" i="2"/>
  <c r="CL2325" i="2"/>
  <c r="CL2326" i="2"/>
  <c r="CL2327" i="2"/>
  <c r="CL2328" i="2"/>
  <c r="CL2329" i="2"/>
  <c r="CL2330" i="2"/>
  <c r="CL2331" i="2"/>
  <c r="CL2332" i="2"/>
  <c r="CL2333" i="2"/>
  <c r="CL2334" i="2"/>
  <c r="CL2335" i="2"/>
  <c r="CL2336" i="2"/>
  <c r="CL2337" i="2"/>
  <c r="CL2338" i="2"/>
  <c r="CL2339" i="2"/>
  <c r="CL2340" i="2"/>
  <c r="CL2341" i="2"/>
  <c r="CL2342" i="2"/>
  <c r="CL2343" i="2"/>
  <c r="CL2344" i="2"/>
  <c r="CL2345" i="2"/>
  <c r="CL2346" i="2"/>
  <c r="CL2347" i="2"/>
  <c r="CL2348" i="2"/>
  <c r="CL2349" i="2"/>
  <c r="CL2350" i="2"/>
  <c r="CL2351" i="2"/>
  <c r="CL2352" i="2"/>
  <c r="CL2353" i="2"/>
  <c r="CL2354" i="2"/>
  <c r="CL2355" i="2"/>
  <c r="CL2356" i="2"/>
  <c r="CL2357" i="2"/>
  <c r="CL2358" i="2"/>
  <c r="CL2359" i="2"/>
  <c r="CL2360" i="2"/>
  <c r="CL2361" i="2"/>
  <c r="CL2362" i="2"/>
  <c r="CL2363" i="2"/>
  <c r="CL2364" i="2"/>
  <c r="CL2365" i="2"/>
  <c r="CL2366" i="2"/>
  <c r="CL2367" i="2"/>
  <c r="CL2368" i="2"/>
  <c r="CL2369" i="2"/>
  <c r="CL2370" i="2"/>
  <c r="CL2371" i="2"/>
  <c r="CL2372" i="2"/>
  <c r="CL2373" i="2"/>
  <c r="CL2374" i="2"/>
  <c r="CL2375" i="2"/>
  <c r="CL2376" i="2"/>
  <c r="CL2377" i="2"/>
  <c r="CL2378" i="2"/>
  <c r="CL2379" i="2"/>
  <c r="CL2380" i="2"/>
  <c r="CL2381" i="2"/>
  <c r="CL2382" i="2"/>
  <c r="CL2383" i="2"/>
  <c r="CL2384" i="2"/>
  <c r="CL2385" i="2"/>
  <c r="CL2386" i="2"/>
  <c r="CL2387" i="2"/>
  <c r="CL2388" i="2"/>
  <c r="CL2389" i="2"/>
  <c r="CL2390" i="2"/>
  <c r="CL2391" i="2"/>
  <c r="CL2392" i="2"/>
  <c r="CL2393" i="2"/>
  <c r="CL2394" i="2"/>
  <c r="CL2395" i="2"/>
  <c r="CL2396" i="2"/>
  <c r="CL2397" i="2"/>
  <c r="CL2398" i="2"/>
  <c r="CL2399" i="2"/>
  <c r="CL2400" i="2"/>
  <c r="CL2401" i="2"/>
  <c r="CL2402" i="2"/>
  <c r="CL2403" i="2"/>
  <c r="CL2404" i="2"/>
  <c r="CL2405" i="2"/>
  <c r="CL2406" i="2"/>
  <c r="CL2407" i="2"/>
  <c r="CL2408" i="2"/>
  <c r="CL2409" i="2"/>
  <c r="CL2410" i="2"/>
  <c r="CL2411" i="2"/>
  <c r="CL2412" i="2"/>
  <c r="CL2413" i="2"/>
  <c r="CL2414" i="2"/>
  <c r="CL2415" i="2"/>
  <c r="CL2416" i="2"/>
  <c r="CL2417" i="2"/>
  <c r="CL2418" i="2"/>
  <c r="CL2419" i="2"/>
  <c r="CL2420" i="2"/>
  <c r="CL2421" i="2"/>
  <c r="CL2422" i="2"/>
  <c r="CL2423" i="2"/>
  <c r="CL2424" i="2"/>
  <c r="CL2425" i="2"/>
  <c r="CL2426" i="2"/>
  <c r="CL2427" i="2"/>
  <c r="CL2428" i="2"/>
  <c r="CL2429" i="2"/>
  <c r="CL2430" i="2"/>
  <c r="CL2431" i="2"/>
  <c r="CL2432" i="2"/>
  <c r="CL2433" i="2"/>
  <c r="CL2434" i="2"/>
  <c r="CL2435" i="2"/>
  <c r="CL2436" i="2"/>
  <c r="CL2437" i="2"/>
  <c r="CL2438" i="2"/>
  <c r="CL2439" i="2"/>
  <c r="CL2440" i="2"/>
  <c r="CL2441" i="2"/>
  <c r="CL2442" i="2"/>
  <c r="CL2443" i="2"/>
  <c r="CL2444" i="2"/>
  <c r="CL2445" i="2"/>
  <c r="CL2446" i="2"/>
  <c r="CL2447" i="2"/>
  <c r="CL2448" i="2"/>
  <c r="CL2449" i="2"/>
  <c r="CL2450" i="2"/>
  <c r="CL2451" i="2"/>
  <c r="CL2452" i="2"/>
  <c r="CL2453" i="2"/>
  <c r="CL2454" i="2"/>
  <c r="CL2455" i="2"/>
  <c r="CL2456" i="2"/>
  <c r="CL2457" i="2"/>
  <c r="CL2458" i="2"/>
  <c r="CL2459" i="2"/>
  <c r="CL2460" i="2"/>
  <c r="CL2461" i="2"/>
  <c r="CL2462" i="2"/>
  <c r="CL2463" i="2"/>
  <c r="CL2464" i="2"/>
  <c r="CL2465" i="2"/>
  <c r="CL2466" i="2"/>
  <c r="CL2467" i="2"/>
  <c r="CL2468" i="2"/>
  <c r="CL2469" i="2"/>
  <c r="CL2470" i="2"/>
  <c r="CL2471" i="2"/>
  <c r="CL2472" i="2"/>
  <c r="CL2473" i="2"/>
  <c r="CL2474" i="2"/>
  <c r="CL2475" i="2"/>
  <c r="CL2476" i="2"/>
  <c r="CL2477" i="2"/>
  <c r="CL2478" i="2"/>
  <c r="CL2479" i="2"/>
  <c r="CL2480" i="2"/>
  <c r="CL2481" i="2"/>
  <c r="CL2482" i="2"/>
  <c r="CL2483" i="2"/>
  <c r="CL2484" i="2"/>
  <c r="CL2485" i="2"/>
  <c r="CL2486" i="2"/>
  <c r="CL2487" i="2"/>
  <c r="CL2488" i="2"/>
  <c r="CL2489" i="2"/>
  <c r="CL2490" i="2"/>
  <c r="CL2491" i="2"/>
  <c r="CL2492" i="2"/>
  <c r="CL2493" i="2"/>
  <c r="CL3" i="2"/>
  <c r="CN4" i="2"/>
  <c r="CC4" i="2"/>
  <c r="CC5" i="2"/>
  <c r="CC6" i="2"/>
  <c r="CC7" i="2"/>
  <c r="CC8" i="2"/>
  <c r="CC9" i="2"/>
  <c r="CC10" i="2"/>
  <c r="CC11" i="2"/>
  <c r="CC12" i="2"/>
  <c r="CC13" i="2"/>
  <c r="CC14" i="2"/>
  <c r="CC15" i="2"/>
  <c r="CC16" i="2"/>
  <c r="CC17" i="2"/>
  <c r="CC18" i="2"/>
  <c r="CC19" i="2"/>
  <c r="CC20" i="2"/>
  <c r="CC21" i="2"/>
  <c r="CC22" i="2"/>
  <c r="CC23" i="2"/>
  <c r="CC24" i="2"/>
  <c r="CC25" i="2"/>
  <c r="CC26" i="2"/>
  <c r="CC27" i="2"/>
  <c r="CC28" i="2"/>
  <c r="CC29" i="2"/>
  <c r="CC30" i="2"/>
  <c r="CC31" i="2"/>
  <c r="CC32" i="2"/>
  <c r="CC33" i="2"/>
  <c r="CC34" i="2"/>
  <c r="CC35" i="2"/>
  <c r="CC36" i="2"/>
  <c r="CC37" i="2"/>
  <c r="CC38" i="2"/>
  <c r="CC39"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C100" i="2"/>
  <c r="CC101" i="2"/>
  <c r="CC102" i="2"/>
  <c r="CC103" i="2"/>
  <c r="CC104" i="2"/>
  <c r="CC105" i="2"/>
  <c r="CC106" i="2"/>
  <c r="CC107" i="2"/>
  <c r="CC108" i="2"/>
  <c r="CC109" i="2"/>
  <c r="CC110" i="2"/>
  <c r="CC111" i="2"/>
  <c r="CC112" i="2"/>
  <c r="CC113" i="2"/>
  <c r="CC114" i="2"/>
  <c r="CC115" i="2"/>
  <c r="CC116" i="2"/>
  <c r="CC117" i="2"/>
  <c r="CC118" i="2"/>
  <c r="CC119" i="2"/>
  <c r="CC120" i="2"/>
  <c r="CC121" i="2"/>
  <c r="CC122" i="2"/>
  <c r="CC123" i="2"/>
  <c r="CC124" i="2"/>
  <c r="CC125" i="2"/>
  <c r="CC126" i="2"/>
  <c r="CC127" i="2"/>
  <c r="CC128" i="2"/>
  <c r="CC129" i="2"/>
  <c r="CC130" i="2"/>
  <c r="CC131" i="2"/>
  <c r="CC132" i="2"/>
  <c r="CC133" i="2"/>
  <c r="CC134" i="2"/>
  <c r="CC135" i="2"/>
  <c r="CC136" i="2"/>
  <c r="CC137" i="2"/>
  <c r="CC138" i="2"/>
  <c r="CC139" i="2"/>
  <c r="CC140" i="2"/>
  <c r="CC141" i="2"/>
  <c r="CC142" i="2"/>
  <c r="CC143" i="2"/>
  <c r="CC144" i="2"/>
  <c r="CC145" i="2"/>
  <c r="CC146" i="2"/>
  <c r="CC147" i="2"/>
  <c r="CC148" i="2"/>
  <c r="CC149" i="2"/>
  <c r="CC150" i="2"/>
  <c r="CC151" i="2"/>
  <c r="CC152" i="2"/>
  <c r="CC153" i="2"/>
  <c r="CC154" i="2"/>
  <c r="CC155" i="2"/>
  <c r="CC156" i="2"/>
  <c r="CC157" i="2"/>
  <c r="CC158" i="2"/>
  <c r="CC159" i="2"/>
  <c r="CC160" i="2"/>
  <c r="CC161" i="2"/>
  <c r="CC162" i="2"/>
  <c r="CC163" i="2"/>
  <c r="CC164" i="2"/>
  <c r="CC165" i="2"/>
  <c r="CC166" i="2"/>
  <c r="CC167" i="2"/>
  <c r="CC168" i="2"/>
  <c r="CC169" i="2"/>
  <c r="CC170" i="2"/>
  <c r="CC171" i="2"/>
  <c r="CC172" i="2"/>
  <c r="CC173" i="2"/>
  <c r="CC174" i="2"/>
  <c r="CC175" i="2"/>
  <c r="CC176" i="2"/>
  <c r="CC177" i="2"/>
  <c r="CC178" i="2"/>
  <c r="CC179" i="2"/>
  <c r="CC180" i="2"/>
  <c r="CC181" i="2"/>
  <c r="CC182" i="2"/>
  <c r="CC183" i="2"/>
  <c r="CC184" i="2"/>
  <c r="CC185" i="2"/>
  <c r="CC186" i="2"/>
  <c r="CC187" i="2"/>
  <c r="CC188" i="2"/>
  <c r="CC189" i="2"/>
  <c r="CC190" i="2"/>
  <c r="CC191" i="2"/>
  <c r="CC192" i="2"/>
  <c r="CC193" i="2"/>
  <c r="CC194" i="2"/>
  <c r="CC195" i="2"/>
  <c r="CC196" i="2"/>
  <c r="CC197" i="2"/>
  <c r="CC198" i="2"/>
  <c r="CC199" i="2"/>
  <c r="CC200" i="2"/>
  <c r="CC201" i="2"/>
  <c r="CC202" i="2"/>
  <c r="CC203" i="2"/>
  <c r="CC204" i="2"/>
  <c r="CC205" i="2"/>
  <c r="CC206" i="2"/>
  <c r="CC207" i="2"/>
  <c r="CC208" i="2"/>
  <c r="CC209" i="2"/>
  <c r="CC210" i="2"/>
  <c r="CC211" i="2"/>
  <c r="CC212" i="2"/>
  <c r="CC213" i="2"/>
  <c r="CC214" i="2"/>
  <c r="CC215" i="2"/>
  <c r="CC216" i="2"/>
  <c r="CC217" i="2"/>
  <c r="CC218" i="2"/>
  <c r="CC219" i="2"/>
  <c r="CC220" i="2"/>
  <c r="CC221" i="2"/>
  <c r="CC222" i="2"/>
  <c r="CC223" i="2"/>
  <c r="CC224" i="2"/>
  <c r="CC225" i="2"/>
  <c r="CC226" i="2"/>
  <c r="CC227" i="2"/>
  <c r="CC228" i="2"/>
  <c r="CC229" i="2"/>
  <c r="CC230" i="2"/>
  <c r="CC231" i="2"/>
  <c r="CC232" i="2"/>
  <c r="CC233" i="2"/>
  <c r="CC234" i="2"/>
  <c r="CC235" i="2"/>
  <c r="CC236" i="2"/>
  <c r="CC237" i="2"/>
  <c r="CC238" i="2"/>
  <c r="CC239" i="2"/>
  <c r="CC240" i="2"/>
  <c r="CC241" i="2"/>
  <c r="CC242" i="2"/>
  <c r="CC243" i="2"/>
  <c r="CC244" i="2"/>
  <c r="CC245" i="2"/>
  <c r="CC246" i="2"/>
  <c r="CC247" i="2"/>
  <c r="CC248" i="2"/>
  <c r="CC249" i="2"/>
  <c r="CC250" i="2"/>
  <c r="CC251" i="2"/>
  <c r="CC252" i="2"/>
  <c r="CC253" i="2"/>
  <c r="CC254" i="2"/>
  <c r="CC255" i="2"/>
  <c r="CC256" i="2"/>
  <c r="CC257" i="2"/>
  <c r="CC258" i="2"/>
  <c r="CC259" i="2"/>
  <c r="CC260" i="2"/>
  <c r="CC261" i="2"/>
  <c r="CC262" i="2"/>
  <c r="CC263" i="2"/>
  <c r="CC264" i="2"/>
  <c r="CC265" i="2"/>
  <c r="CC266" i="2"/>
  <c r="CC267" i="2"/>
  <c r="CC268" i="2"/>
  <c r="CC269" i="2"/>
  <c r="CC270" i="2"/>
  <c r="CC271" i="2"/>
  <c r="CC272" i="2"/>
  <c r="CC273" i="2"/>
  <c r="CC274" i="2"/>
  <c r="CC275" i="2"/>
  <c r="CC276" i="2"/>
  <c r="CC277" i="2"/>
  <c r="CC278" i="2"/>
  <c r="CC279" i="2"/>
  <c r="CC280" i="2"/>
  <c r="CC281" i="2"/>
  <c r="CC282" i="2"/>
  <c r="CC283" i="2"/>
  <c r="CC284" i="2"/>
  <c r="CC285" i="2"/>
  <c r="CC286" i="2"/>
  <c r="CC287" i="2"/>
  <c r="CC288" i="2"/>
  <c r="CC289" i="2"/>
  <c r="CC290" i="2"/>
  <c r="CC291" i="2"/>
  <c r="CC292" i="2"/>
  <c r="CC293" i="2"/>
  <c r="CC294" i="2"/>
  <c r="CC295" i="2"/>
  <c r="CC296" i="2"/>
  <c r="CC297" i="2"/>
  <c r="CC298" i="2"/>
  <c r="CC299" i="2"/>
  <c r="CC300" i="2"/>
  <c r="CC301" i="2"/>
  <c r="CC302" i="2"/>
  <c r="CC303" i="2"/>
  <c r="CC304" i="2"/>
  <c r="CC305" i="2"/>
  <c r="CC306" i="2"/>
  <c r="CC307" i="2"/>
  <c r="CC308" i="2"/>
  <c r="CC309" i="2"/>
  <c r="CC310" i="2"/>
  <c r="CC311" i="2"/>
  <c r="CC312" i="2"/>
  <c r="CC313" i="2"/>
  <c r="CC314" i="2"/>
  <c r="CC315" i="2"/>
  <c r="CC316" i="2"/>
  <c r="CC317" i="2"/>
  <c r="CC318" i="2"/>
  <c r="CC319" i="2"/>
  <c r="CC320" i="2"/>
  <c r="CC321" i="2"/>
  <c r="CC322" i="2"/>
  <c r="CC323" i="2"/>
  <c r="CC324" i="2"/>
  <c r="CC325" i="2"/>
  <c r="CC326" i="2"/>
  <c r="CC327" i="2"/>
  <c r="CC328" i="2"/>
  <c r="CC329" i="2"/>
  <c r="CC330" i="2"/>
  <c r="CC331" i="2"/>
  <c r="CC332" i="2"/>
  <c r="CC333" i="2"/>
  <c r="CC334" i="2"/>
  <c r="CC335" i="2"/>
  <c r="CC336" i="2"/>
  <c r="CC337" i="2"/>
  <c r="CC338" i="2"/>
  <c r="CC339" i="2"/>
  <c r="CC340" i="2"/>
  <c r="CC341" i="2"/>
  <c r="CC342" i="2"/>
  <c r="CC343" i="2"/>
  <c r="CC344" i="2"/>
  <c r="CC345" i="2"/>
  <c r="CC346" i="2"/>
  <c r="CC347" i="2"/>
  <c r="CC348" i="2"/>
  <c r="CC349" i="2"/>
  <c r="CC350" i="2"/>
  <c r="CC351" i="2"/>
  <c r="CC352" i="2"/>
  <c r="CC353" i="2"/>
  <c r="CC354" i="2"/>
  <c r="CC355" i="2"/>
  <c r="CC356" i="2"/>
  <c r="CC357" i="2"/>
  <c r="CC358" i="2"/>
  <c r="CC359" i="2"/>
  <c r="CC360" i="2"/>
  <c r="CC361" i="2"/>
  <c r="CC362" i="2"/>
  <c r="CC363" i="2"/>
  <c r="CC364" i="2"/>
  <c r="CC365" i="2"/>
  <c r="CC366" i="2"/>
  <c r="CC367" i="2"/>
  <c r="CC368" i="2"/>
  <c r="CC369" i="2"/>
  <c r="CC370" i="2"/>
  <c r="CC371" i="2"/>
  <c r="CC372" i="2"/>
  <c r="CC373" i="2"/>
  <c r="CC374" i="2"/>
  <c r="CC375" i="2"/>
  <c r="CC376" i="2"/>
  <c r="CC377" i="2"/>
  <c r="CC378" i="2"/>
  <c r="CC379" i="2"/>
  <c r="CC380" i="2"/>
  <c r="CC381" i="2"/>
  <c r="CC382" i="2"/>
  <c r="CC383" i="2"/>
  <c r="CC384" i="2"/>
  <c r="CC385" i="2"/>
  <c r="CC386" i="2"/>
  <c r="CC387" i="2"/>
  <c r="CC388" i="2"/>
  <c r="CC389" i="2"/>
  <c r="CC390" i="2"/>
  <c r="CC391" i="2"/>
  <c r="CC392" i="2"/>
  <c r="CC393" i="2"/>
  <c r="CC394" i="2"/>
  <c r="CC395" i="2"/>
  <c r="CC396" i="2"/>
  <c r="CC397" i="2"/>
  <c r="CC398" i="2"/>
  <c r="CC399" i="2"/>
  <c r="CC400" i="2"/>
  <c r="CC401" i="2"/>
  <c r="CC402" i="2"/>
  <c r="CC403" i="2"/>
  <c r="CC404" i="2"/>
  <c r="CC405" i="2"/>
  <c r="CC406" i="2"/>
  <c r="CC407" i="2"/>
  <c r="CC408" i="2"/>
  <c r="CC409" i="2"/>
  <c r="CC410" i="2"/>
  <c r="CC411" i="2"/>
  <c r="CC412" i="2"/>
  <c r="CC413" i="2"/>
  <c r="CC414" i="2"/>
  <c r="CC415" i="2"/>
  <c r="CC416" i="2"/>
  <c r="CC417" i="2"/>
  <c r="CC418" i="2"/>
  <c r="CC419" i="2"/>
  <c r="CC420" i="2"/>
  <c r="CC421" i="2"/>
  <c r="CC422" i="2"/>
  <c r="CC423" i="2"/>
  <c r="CC424" i="2"/>
  <c r="CC425" i="2"/>
  <c r="CC426" i="2"/>
  <c r="CC427" i="2"/>
  <c r="CC428" i="2"/>
  <c r="CC429" i="2"/>
  <c r="CC430" i="2"/>
  <c r="CC431" i="2"/>
  <c r="CC432" i="2"/>
  <c r="CC433" i="2"/>
  <c r="CC434" i="2"/>
  <c r="CC435" i="2"/>
  <c r="CC436" i="2"/>
  <c r="CC437" i="2"/>
  <c r="CC438" i="2"/>
  <c r="CC439" i="2"/>
  <c r="CC440" i="2"/>
  <c r="CC441" i="2"/>
  <c r="CC442" i="2"/>
  <c r="CC443" i="2"/>
  <c r="CC444" i="2"/>
  <c r="CC445" i="2"/>
  <c r="CC446" i="2"/>
  <c r="CC447" i="2"/>
  <c r="CC448" i="2"/>
  <c r="CC449" i="2"/>
  <c r="CC450" i="2"/>
  <c r="CC451" i="2"/>
  <c r="CC452" i="2"/>
  <c r="CC453" i="2"/>
  <c r="CC454" i="2"/>
  <c r="CC455" i="2"/>
  <c r="CC456" i="2"/>
  <c r="CC457" i="2"/>
  <c r="CC458" i="2"/>
  <c r="CC459" i="2"/>
  <c r="CC460" i="2"/>
  <c r="CC461" i="2"/>
  <c r="CC462" i="2"/>
  <c r="CC463" i="2"/>
  <c r="CC464" i="2"/>
  <c r="CC465" i="2"/>
  <c r="CC466" i="2"/>
  <c r="CC467" i="2"/>
  <c r="CC468" i="2"/>
  <c r="CC469" i="2"/>
  <c r="CC470" i="2"/>
  <c r="CC471" i="2"/>
  <c r="CC472" i="2"/>
  <c r="CC473" i="2"/>
  <c r="CC474" i="2"/>
  <c r="CC475" i="2"/>
  <c r="CC476" i="2"/>
  <c r="CC477" i="2"/>
  <c r="CC478" i="2"/>
  <c r="CC479" i="2"/>
  <c r="CC480" i="2"/>
  <c r="CC481" i="2"/>
  <c r="CC482" i="2"/>
  <c r="CC483" i="2"/>
  <c r="CC484" i="2"/>
  <c r="CC485" i="2"/>
  <c r="CC486" i="2"/>
  <c r="CC487" i="2"/>
  <c r="CC488" i="2"/>
  <c r="CC489" i="2"/>
  <c r="CC490" i="2"/>
  <c r="CC491" i="2"/>
  <c r="CC492" i="2"/>
  <c r="CC493" i="2"/>
  <c r="CC494" i="2"/>
  <c r="CC495" i="2"/>
  <c r="CC496" i="2"/>
  <c r="CC497" i="2"/>
  <c r="CC498" i="2"/>
  <c r="CC499" i="2"/>
  <c r="CC500" i="2"/>
  <c r="CC501" i="2"/>
  <c r="CC502" i="2"/>
  <c r="CC503" i="2"/>
  <c r="CC504" i="2"/>
  <c r="CC505" i="2"/>
  <c r="CC506" i="2"/>
  <c r="CC507" i="2"/>
  <c r="CC508" i="2"/>
  <c r="CC509" i="2"/>
  <c r="CC510" i="2"/>
  <c r="CC511" i="2"/>
  <c r="CC512" i="2"/>
  <c r="CC513" i="2"/>
  <c r="CC514" i="2"/>
  <c r="CC515" i="2"/>
  <c r="CC516" i="2"/>
  <c r="CC517" i="2"/>
  <c r="CC518" i="2"/>
  <c r="CC519" i="2"/>
  <c r="CC520" i="2"/>
  <c r="CC521" i="2"/>
  <c r="CC522" i="2"/>
  <c r="CC523" i="2"/>
  <c r="CC524" i="2"/>
  <c r="CC525" i="2"/>
  <c r="CC526" i="2"/>
  <c r="CC527" i="2"/>
  <c r="CC528" i="2"/>
  <c r="CC529" i="2"/>
  <c r="CC530" i="2"/>
  <c r="CC531" i="2"/>
  <c r="CC532" i="2"/>
  <c r="CC533" i="2"/>
  <c r="CC534" i="2"/>
  <c r="CC535" i="2"/>
  <c r="CC536" i="2"/>
  <c r="CC537" i="2"/>
  <c r="CC538" i="2"/>
  <c r="CC539" i="2"/>
  <c r="CC540" i="2"/>
  <c r="CC541" i="2"/>
  <c r="CC542" i="2"/>
  <c r="CC543" i="2"/>
  <c r="CC544" i="2"/>
  <c r="CC545" i="2"/>
  <c r="CC546" i="2"/>
  <c r="CC547" i="2"/>
  <c r="CC548" i="2"/>
  <c r="CC549" i="2"/>
  <c r="CC550" i="2"/>
  <c r="CC551" i="2"/>
  <c r="CC552" i="2"/>
  <c r="CC553" i="2"/>
  <c r="CC554" i="2"/>
  <c r="CC555" i="2"/>
  <c r="CC556" i="2"/>
  <c r="CC557" i="2"/>
  <c r="CC558" i="2"/>
  <c r="CC559" i="2"/>
  <c r="CC560" i="2"/>
  <c r="CC561" i="2"/>
  <c r="CC562" i="2"/>
  <c r="CC563" i="2"/>
  <c r="CC564" i="2"/>
  <c r="CC565" i="2"/>
  <c r="CC566" i="2"/>
  <c r="CC567" i="2"/>
  <c r="CC568" i="2"/>
  <c r="CC569" i="2"/>
  <c r="CC570" i="2"/>
  <c r="CC571" i="2"/>
  <c r="CC572" i="2"/>
  <c r="CC573" i="2"/>
  <c r="CC574" i="2"/>
  <c r="CC575" i="2"/>
  <c r="CC576" i="2"/>
  <c r="CC577" i="2"/>
  <c r="CC578" i="2"/>
  <c r="CC579" i="2"/>
  <c r="CC580" i="2"/>
  <c r="CC581" i="2"/>
  <c r="CC582" i="2"/>
  <c r="CC583" i="2"/>
  <c r="CC584" i="2"/>
  <c r="CC585" i="2"/>
  <c r="CC586" i="2"/>
  <c r="CC587" i="2"/>
  <c r="CC588" i="2"/>
  <c r="CC589" i="2"/>
  <c r="CC590" i="2"/>
  <c r="CC591" i="2"/>
  <c r="CC592" i="2"/>
  <c r="CC593" i="2"/>
  <c r="CC594" i="2"/>
  <c r="CC595" i="2"/>
  <c r="CC596" i="2"/>
  <c r="CC597" i="2"/>
  <c r="CC598" i="2"/>
  <c r="CC599" i="2"/>
  <c r="CC600" i="2"/>
  <c r="CC601" i="2"/>
  <c r="CC602" i="2"/>
  <c r="CC603" i="2"/>
  <c r="CC604" i="2"/>
  <c r="CC605" i="2"/>
  <c r="CC606" i="2"/>
  <c r="CC607" i="2"/>
  <c r="CC608" i="2"/>
  <c r="CC609" i="2"/>
  <c r="CC610" i="2"/>
  <c r="CC611" i="2"/>
  <c r="CC612" i="2"/>
  <c r="CC613" i="2"/>
  <c r="CC614" i="2"/>
  <c r="CC615" i="2"/>
  <c r="CC616" i="2"/>
  <c r="CC617" i="2"/>
  <c r="CC618" i="2"/>
  <c r="CC619" i="2"/>
  <c r="CC620" i="2"/>
  <c r="CC621" i="2"/>
  <c r="CC622" i="2"/>
  <c r="CC623" i="2"/>
  <c r="CC624" i="2"/>
  <c r="CC625" i="2"/>
  <c r="CC626" i="2"/>
  <c r="CC627" i="2"/>
  <c r="CC628" i="2"/>
  <c r="CC629" i="2"/>
  <c r="CC630" i="2"/>
  <c r="CC631" i="2"/>
  <c r="CC632" i="2"/>
  <c r="CC633" i="2"/>
  <c r="CC634" i="2"/>
  <c r="CC635" i="2"/>
  <c r="CC636" i="2"/>
  <c r="CC637" i="2"/>
  <c r="CC638" i="2"/>
  <c r="CC639" i="2"/>
  <c r="CC640" i="2"/>
  <c r="CC641" i="2"/>
  <c r="CC642" i="2"/>
  <c r="CC643" i="2"/>
  <c r="CC644" i="2"/>
  <c r="CC645" i="2"/>
  <c r="CC646" i="2"/>
  <c r="CC647" i="2"/>
  <c r="CC648" i="2"/>
  <c r="CC649" i="2"/>
  <c r="CC650" i="2"/>
  <c r="CC651" i="2"/>
  <c r="CC652" i="2"/>
  <c r="CC653" i="2"/>
  <c r="CC654" i="2"/>
  <c r="CC655" i="2"/>
  <c r="CC656" i="2"/>
  <c r="CC657" i="2"/>
  <c r="CC658" i="2"/>
  <c r="CC659" i="2"/>
  <c r="CC660" i="2"/>
  <c r="CC661" i="2"/>
  <c r="CC662" i="2"/>
  <c r="CC663" i="2"/>
  <c r="CC664" i="2"/>
  <c r="CC665" i="2"/>
  <c r="CC666" i="2"/>
  <c r="CC667" i="2"/>
  <c r="CC668" i="2"/>
  <c r="CC669" i="2"/>
  <c r="CC670" i="2"/>
  <c r="CC671" i="2"/>
  <c r="CC672" i="2"/>
  <c r="CC673" i="2"/>
  <c r="CC674" i="2"/>
  <c r="CC675" i="2"/>
  <c r="CC676" i="2"/>
  <c r="CC677" i="2"/>
  <c r="CC678" i="2"/>
  <c r="CC679" i="2"/>
  <c r="CC680" i="2"/>
  <c r="CC681" i="2"/>
  <c r="CC682" i="2"/>
  <c r="CC683" i="2"/>
  <c r="CC684" i="2"/>
  <c r="CC685" i="2"/>
  <c r="CC686" i="2"/>
  <c r="CC687" i="2"/>
  <c r="CC688" i="2"/>
  <c r="CC689" i="2"/>
  <c r="CC690" i="2"/>
  <c r="CC691" i="2"/>
  <c r="CC692" i="2"/>
  <c r="CC693" i="2"/>
  <c r="CC694" i="2"/>
  <c r="CC695" i="2"/>
  <c r="CC696" i="2"/>
  <c r="CC697" i="2"/>
  <c r="CC698" i="2"/>
  <c r="CC699" i="2"/>
  <c r="CC700" i="2"/>
  <c r="CC701" i="2"/>
  <c r="CC702" i="2"/>
  <c r="CC703" i="2"/>
  <c r="CC704" i="2"/>
  <c r="CC705" i="2"/>
  <c r="CC706" i="2"/>
  <c r="CC707" i="2"/>
  <c r="CC708" i="2"/>
  <c r="CC709" i="2"/>
  <c r="CC710" i="2"/>
  <c r="CC711" i="2"/>
  <c r="CC712" i="2"/>
  <c r="CC713" i="2"/>
  <c r="CC714" i="2"/>
  <c r="CC715" i="2"/>
  <c r="CC716" i="2"/>
  <c r="CC717" i="2"/>
  <c r="CC718" i="2"/>
  <c r="CC719" i="2"/>
  <c r="CC720" i="2"/>
  <c r="CC721" i="2"/>
  <c r="CC722" i="2"/>
  <c r="CC723" i="2"/>
  <c r="CC724" i="2"/>
  <c r="CC725" i="2"/>
  <c r="CC726" i="2"/>
  <c r="CC727" i="2"/>
  <c r="CC728" i="2"/>
  <c r="CC729" i="2"/>
  <c r="CC730" i="2"/>
  <c r="CC731" i="2"/>
  <c r="CC732" i="2"/>
  <c r="CC733" i="2"/>
  <c r="CC734" i="2"/>
  <c r="CC735" i="2"/>
  <c r="CC736" i="2"/>
  <c r="CC737" i="2"/>
  <c r="CC738" i="2"/>
  <c r="CC739" i="2"/>
  <c r="CC740" i="2"/>
  <c r="CC741" i="2"/>
  <c r="CC742" i="2"/>
  <c r="CC743" i="2"/>
  <c r="CC744" i="2"/>
  <c r="CC745" i="2"/>
  <c r="CC746" i="2"/>
  <c r="CC747" i="2"/>
  <c r="CC748" i="2"/>
  <c r="CC749" i="2"/>
  <c r="CC750" i="2"/>
  <c r="CC751" i="2"/>
  <c r="CC752" i="2"/>
  <c r="CC753" i="2"/>
  <c r="CC754" i="2"/>
  <c r="CC755" i="2"/>
  <c r="CC756" i="2"/>
  <c r="CC757" i="2"/>
  <c r="CC758" i="2"/>
  <c r="CC759" i="2"/>
  <c r="CC760" i="2"/>
  <c r="CC761" i="2"/>
  <c r="CC762" i="2"/>
  <c r="CC763" i="2"/>
  <c r="CC764" i="2"/>
  <c r="CC765" i="2"/>
  <c r="CC766" i="2"/>
  <c r="CC767" i="2"/>
  <c r="CC768" i="2"/>
  <c r="CC769" i="2"/>
  <c r="CC770" i="2"/>
  <c r="CC771" i="2"/>
  <c r="CC772" i="2"/>
  <c r="CC773" i="2"/>
  <c r="CC774" i="2"/>
  <c r="CC775" i="2"/>
  <c r="CC776" i="2"/>
  <c r="CC777" i="2"/>
  <c r="CC778" i="2"/>
  <c r="CC779" i="2"/>
  <c r="CC780" i="2"/>
  <c r="CC781" i="2"/>
  <c r="CC782" i="2"/>
  <c r="CC783" i="2"/>
  <c r="CC784" i="2"/>
  <c r="CC785" i="2"/>
  <c r="CC786" i="2"/>
  <c r="CC787" i="2"/>
  <c r="CC788" i="2"/>
  <c r="CC789" i="2"/>
  <c r="CC790" i="2"/>
  <c r="CC791" i="2"/>
  <c r="CC792" i="2"/>
  <c r="CC793" i="2"/>
  <c r="CC794" i="2"/>
  <c r="CC795" i="2"/>
  <c r="CC796" i="2"/>
  <c r="CC797" i="2"/>
  <c r="CC798" i="2"/>
  <c r="CC799" i="2"/>
  <c r="CC800" i="2"/>
  <c r="CC801" i="2"/>
  <c r="CC802" i="2"/>
  <c r="CC803" i="2"/>
  <c r="CC804" i="2"/>
  <c r="CC805" i="2"/>
  <c r="CC806" i="2"/>
  <c r="CC807" i="2"/>
  <c r="CC808" i="2"/>
  <c r="CC809" i="2"/>
  <c r="CC810" i="2"/>
  <c r="CC811" i="2"/>
  <c r="CC812" i="2"/>
  <c r="CC813" i="2"/>
  <c r="CC814" i="2"/>
  <c r="CC815" i="2"/>
  <c r="CC816" i="2"/>
  <c r="CC817" i="2"/>
  <c r="CC818" i="2"/>
  <c r="CC819" i="2"/>
  <c r="CC820" i="2"/>
  <c r="CC821" i="2"/>
  <c r="CC822" i="2"/>
  <c r="CC823" i="2"/>
  <c r="CC824" i="2"/>
  <c r="CC825" i="2"/>
  <c r="CC826" i="2"/>
  <c r="CC827" i="2"/>
  <c r="CC828" i="2"/>
  <c r="CC829" i="2"/>
  <c r="CC830" i="2"/>
  <c r="CC831" i="2"/>
  <c r="CC832" i="2"/>
  <c r="CC833" i="2"/>
  <c r="CC834" i="2"/>
  <c r="CC835" i="2"/>
  <c r="CC836" i="2"/>
  <c r="CC837" i="2"/>
  <c r="CC838" i="2"/>
  <c r="CC839" i="2"/>
  <c r="CC840" i="2"/>
  <c r="CC841" i="2"/>
  <c r="CC842" i="2"/>
  <c r="CC843" i="2"/>
  <c r="CC844" i="2"/>
  <c r="CC845" i="2"/>
  <c r="CC846" i="2"/>
  <c r="CC847" i="2"/>
  <c r="CC848" i="2"/>
  <c r="CC849" i="2"/>
  <c r="CC850" i="2"/>
  <c r="CC851" i="2"/>
  <c r="CC852" i="2"/>
  <c r="CC853" i="2"/>
  <c r="CC854" i="2"/>
  <c r="CC855" i="2"/>
  <c r="CC856" i="2"/>
  <c r="CC857" i="2"/>
  <c r="CC858" i="2"/>
  <c r="CC859" i="2"/>
  <c r="CC860" i="2"/>
  <c r="CC861" i="2"/>
  <c r="CC862" i="2"/>
  <c r="CC863" i="2"/>
  <c r="CC864" i="2"/>
  <c r="CC865" i="2"/>
  <c r="CC866" i="2"/>
  <c r="CC867" i="2"/>
  <c r="CC868" i="2"/>
  <c r="CC869" i="2"/>
  <c r="CC870" i="2"/>
  <c r="CC871" i="2"/>
  <c r="CC872" i="2"/>
  <c r="CC873" i="2"/>
  <c r="CC874" i="2"/>
  <c r="CC875" i="2"/>
  <c r="CC876" i="2"/>
  <c r="CC877" i="2"/>
  <c r="CC878" i="2"/>
  <c r="CC879" i="2"/>
  <c r="CC880" i="2"/>
  <c r="CC881" i="2"/>
  <c r="CC882" i="2"/>
  <c r="CC883" i="2"/>
  <c r="CC884" i="2"/>
  <c r="CC885" i="2"/>
  <c r="CC886" i="2"/>
  <c r="CC887" i="2"/>
  <c r="CC888" i="2"/>
  <c r="CC889" i="2"/>
  <c r="CC890" i="2"/>
  <c r="CC891" i="2"/>
  <c r="CC892" i="2"/>
  <c r="CC893" i="2"/>
  <c r="CC894" i="2"/>
  <c r="CC895" i="2"/>
  <c r="CC896" i="2"/>
  <c r="CC897" i="2"/>
  <c r="CC898" i="2"/>
  <c r="CC899" i="2"/>
  <c r="CC900" i="2"/>
  <c r="CC901" i="2"/>
  <c r="CC902" i="2"/>
  <c r="CC903" i="2"/>
  <c r="CC904" i="2"/>
  <c r="CC905" i="2"/>
  <c r="CC906" i="2"/>
  <c r="CC907" i="2"/>
  <c r="CC908" i="2"/>
  <c r="CC909" i="2"/>
  <c r="CC910" i="2"/>
  <c r="CC911" i="2"/>
  <c r="CC912" i="2"/>
  <c r="CC913" i="2"/>
  <c r="CC914" i="2"/>
  <c r="CC915" i="2"/>
  <c r="CC916" i="2"/>
  <c r="CC917" i="2"/>
  <c r="CC918" i="2"/>
  <c r="CC919" i="2"/>
  <c r="CC920" i="2"/>
  <c r="CC921" i="2"/>
  <c r="CC922" i="2"/>
  <c r="CC923" i="2"/>
  <c r="CC924" i="2"/>
  <c r="CC925" i="2"/>
  <c r="CC926" i="2"/>
  <c r="CC927" i="2"/>
  <c r="CC928" i="2"/>
  <c r="CC929" i="2"/>
  <c r="CC930" i="2"/>
  <c r="CC931" i="2"/>
  <c r="CC932" i="2"/>
  <c r="CC933" i="2"/>
  <c r="CC934" i="2"/>
  <c r="CC935" i="2"/>
  <c r="CC936" i="2"/>
  <c r="CC937" i="2"/>
  <c r="CC938" i="2"/>
  <c r="CC939" i="2"/>
  <c r="CC940" i="2"/>
  <c r="CC941" i="2"/>
  <c r="CC942" i="2"/>
  <c r="CC943" i="2"/>
  <c r="CC944" i="2"/>
  <c r="CC945" i="2"/>
  <c r="CC946" i="2"/>
  <c r="CC947" i="2"/>
  <c r="CC948" i="2"/>
  <c r="CC949" i="2"/>
  <c r="CC950" i="2"/>
  <c r="CC951" i="2"/>
  <c r="CC952" i="2"/>
  <c r="CC953" i="2"/>
  <c r="CC954" i="2"/>
  <c r="CC955" i="2"/>
  <c r="CC956" i="2"/>
  <c r="CC957" i="2"/>
  <c r="CC958" i="2"/>
  <c r="CC959" i="2"/>
  <c r="CC960" i="2"/>
  <c r="CC961" i="2"/>
  <c r="CC962" i="2"/>
  <c r="CC963" i="2"/>
  <c r="CC964" i="2"/>
  <c r="CC965" i="2"/>
  <c r="CC966" i="2"/>
  <c r="CC967" i="2"/>
  <c r="CC968" i="2"/>
  <c r="CC969" i="2"/>
  <c r="CC970" i="2"/>
  <c r="CC971" i="2"/>
  <c r="CC972" i="2"/>
  <c r="CC973" i="2"/>
  <c r="CC974" i="2"/>
  <c r="CC975" i="2"/>
  <c r="CC976" i="2"/>
  <c r="CC977" i="2"/>
  <c r="CC978" i="2"/>
  <c r="CC979" i="2"/>
  <c r="CC980" i="2"/>
  <c r="CC981" i="2"/>
  <c r="CC982" i="2"/>
  <c r="CC983" i="2"/>
  <c r="CC984" i="2"/>
  <c r="CC985" i="2"/>
  <c r="CC986" i="2"/>
  <c r="CC987" i="2"/>
  <c r="CC988" i="2"/>
  <c r="CC989" i="2"/>
  <c r="CC990" i="2"/>
  <c r="CC991" i="2"/>
  <c r="CC992" i="2"/>
  <c r="CC993" i="2"/>
  <c r="CC994" i="2"/>
  <c r="CC995" i="2"/>
  <c r="CC996" i="2"/>
  <c r="CC997" i="2"/>
  <c r="CC998" i="2"/>
  <c r="CC999" i="2"/>
  <c r="CC1000" i="2"/>
  <c r="CC1001" i="2"/>
  <c r="CC1002" i="2"/>
  <c r="CC1003" i="2"/>
  <c r="CC1004" i="2"/>
  <c r="CC1005" i="2"/>
  <c r="CC1006" i="2"/>
  <c r="CC1007" i="2"/>
  <c r="CC1008" i="2"/>
  <c r="CC1009" i="2"/>
  <c r="CC1010" i="2"/>
  <c r="CC1011" i="2"/>
  <c r="CC1012" i="2"/>
  <c r="CC1013" i="2"/>
  <c r="CC1014" i="2"/>
  <c r="CC1015" i="2"/>
  <c r="CC1016" i="2"/>
  <c r="CC1017" i="2"/>
  <c r="CC1018" i="2"/>
  <c r="CC1019" i="2"/>
  <c r="CC1020" i="2"/>
  <c r="CC1021" i="2"/>
  <c r="CC1022" i="2"/>
  <c r="CC1023" i="2"/>
  <c r="CC1024" i="2"/>
  <c r="CC1025" i="2"/>
  <c r="CC1026" i="2"/>
  <c r="CC1027" i="2"/>
  <c r="CC1028" i="2"/>
  <c r="CC1029" i="2"/>
  <c r="CC1030" i="2"/>
  <c r="CC1031" i="2"/>
  <c r="CC1032" i="2"/>
  <c r="CC1033" i="2"/>
  <c r="CC1034" i="2"/>
  <c r="CC1035" i="2"/>
  <c r="CC1036" i="2"/>
  <c r="CC1037" i="2"/>
  <c r="CC1038" i="2"/>
  <c r="CC1039" i="2"/>
  <c r="CC1040" i="2"/>
  <c r="CC1041" i="2"/>
  <c r="CC1042" i="2"/>
  <c r="CC1043" i="2"/>
  <c r="CC1044" i="2"/>
  <c r="CC1045" i="2"/>
  <c r="CC1046" i="2"/>
  <c r="CC1047" i="2"/>
  <c r="CC1048" i="2"/>
  <c r="CC1049" i="2"/>
  <c r="CC1050" i="2"/>
  <c r="CC1051" i="2"/>
  <c r="CC1052" i="2"/>
  <c r="CC1053" i="2"/>
  <c r="CC1054" i="2"/>
  <c r="CC1055" i="2"/>
  <c r="CC1056" i="2"/>
  <c r="CC1057" i="2"/>
  <c r="CC1058" i="2"/>
  <c r="CC1059" i="2"/>
  <c r="CC1060" i="2"/>
  <c r="CC1061" i="2"/>
  <c r="CC1062" i="2"/>
  <c r="CC1063" i="2"/>
  <c r="CC1064" i="2"/>
  <c r="CC1065" i="2"/>
  <c r="CC1066" i="2"/>
  <c r="CC1067" i="2"/>
  <c r="CC1068" i="2"/>
  <c r="CC1069" i="2"/>
  <c r="CC1070" i="2"/>
  <c r="CC1071" i="2"/>
  <c r="CC1072" i="2"/>
  <c r="CC1073" i="2"/>
  <c r="CC1074" i="2"/>
  <c r="CC1075" i="2"/>
  <c r="CC1076" i="2"/>
  <c r="CC1077" i="2"/>
  <c r="CC1078" i="2"/>
  <c r="CC1079" i="2"/>
  <c r="CC1080" i="2"/>
  <c r="CC1081" i="2"/>
  <c r="CC1082" i="2"/>
  <c r="CC1083" i="2"/>
  <c r="CC1084" i="2"/>
  <c r="CC1085" i="2"/>
  <c r="CC1086" i="2"/>
  <c r="CC1087" i="2"/>
  <c r="CC1088" i="2"/>
  <c r="CC1089" i="2"/>
  <c r="CC1090" i="2"/>
  <c r="CC1091" i="2"/>
  <c r="CC1092" i="2"/>
  <c r="CC1093" i="2"/>
  <c r="CC1094" i="2"/>
  <c r="CC1095" i="2"/>
  <c r="CC1096" i="2"/>
  <c r="CC1097" i="2"/>
  <c r="CC1098" i="2"/>
  <c r="CC1099" i="2"/>
  <c r="CC1100" i="2"/>
  <c r="CC1101" i="2"/>
  <c r="CC1102" i="2"/>
  <c r="CC1103" i="2"/>
  <c r="CC1104" i="2"/>
  <c r="CC1105" i="2"/>
  <c r="CC1106" i="2"/>
  <c r="CC1107" i="2"/>
  <c r="CC1108" i="2"/>
  <c r="CC1109" i="2"/>
  <c r="CC1110" i="2"/>
  <c r="CC1111" i="2"/>
  <c r="CC1112" i="2"/>
  <c r="CC1113" i="2"/>
  <c r="CC1114" i="2"/>
  <c r="CC1115" i="2"/>
  <c r="CC1116" i="2"/>
  <c r="CC1117" i="2"/>
  <c r="CC1118" i="2"/>
  <c r="CC1119" i="2"/>
  <c r="CC1120" i="2"/>
  <c r="CC1121" i="2"/>
  <c r="CC1122" i="2"/>
  <c r="CC1123" i="2"/>
  <c r="CC1124" i="2"/>
  <c r="CC1125" i="2"/>
  <c r="CC1126" i="2"/>
  <c r="CC1127" i="2"/>
  <c r="CC1128" i="2"/>
  <c r="CC1129" i="2"/>
  <c r="CC1130" i="2"/>
  <c r="CC1131" i="2"/>
  <c r="CC1132" i="2"/>
  <c r="CC1133" i="2"/>
  <c r="CC1134" i="2"/>
  <c r="CC1135" i="2"/>
  <c r="CC1136" i="2"/>
  <c r="CC1137" i="2"/>
  <c r="CC1138" i="2"/>
  <c r="CC1139" i="2"/>
  <c r="CC1140" i="2"/>
  <c r="CC1141" i="2"/>
  <c r="CC1142" i="2"/>
  <c r="CC1143" i="2"/>
  <c r="CC1144" i="2"/>
  <c r="CC1145" i="2"/>
  <c r="CC1146" i="2"/>
  <c r="CC1147" i="2"/>
  <c r="CC1148" i="2"/>
  <c r="CC1149" i="2"/>
  <c r="CC1150" i="2"/>
  <c r="CC1151" i="2"/>
  <c r="CC1152" i="2"/>
  <c r="CC1153" i="2"/>
  <c r="CC1154" i="2"/>
  <c r="CC1155" i="2"/>
  <c r="CC1156" i="2"/>
  <c r="CC1157" i="2"/>
  <c r="CC1158" i="2"/>
  <c r="CC1159" i="2"/>
  <c r="CC1160" i="2"/>
  <c r="CC1161" i="2"/>
  <c r="CC1162" i="2"/>
  <c r="CC1163" i="2"/>
  <c r="CC1164" i="2"/>
  <c r="CC1165" i="2"/>
  <c r="CC1166" i="2"/>
  <c r="CC1167" i="2"/>
  <c r="CC1168" i="2"/>
  <c r="CC1169" i="2"/>
  <c r="CC1170" i="2"/>
  <c r="CC1171" i="2"/>
  <c r="CC1172" i="2"/>
  <c r="CC1173" i="2"/>
  <c r="CC1174" i="2"/>
  <c r="CC1175" i="2"/>
  <c r="CC1176" i="2"/>
  <c r="CC1177" i="2"/>
  <c r="CC1178" i="2"/>
  <c r="CC1179" i="2"/>
  <c r="CC1180" i="2"/>
  <c r="CC1181" i="2"/>
  <c r="CC1182" i="2"/>
  <c r="CC1183" i="2"/>
  <c r="CC1184" i="2"/>
  <c r="CC1185" i="2"/>
  <c r="CC1186" i="2"/>
  <c r="CC1187" i="2"/>
  <c r="CC1188" i="2"/>
  <c r="CC1189" i="2"/>
  <c r="CC1190" i="2"/>
  <c r="CC1191" i="2"/>
  <c r="CC1192" i="2"/>
  <c r="CC1193" i="2"/>
  <c r="CC1194" i="2"/>
  <c r="CC1195" i="2"/>
  <c r="CC1196" i="2"/>
  <c r="CC1197" i="2"/>
  <c r="CC1198" i="2"/>
  <c r="CC1199" i="2"/>
  <c r="CC1200" i="2"/>
  <c r="CC1201" i="2"/>
  <c r="CC1202" i="2"/>
  <c r="CC1203" i="2"/>
  <c r="CC1204" i="2"/>
  <c r="CC1205" i="2"/>
  <c r="CC1206" i="2"/>
  <c r="CC1207" i="2"/>
  <c r="CC1208" i="2"/>
  <c r="CC1209" i="2"/>
  <c r="CC1210" i="2"/>
  <c r="CC1211" i="2"/>
  <c r="CC1212" i="2"/>
  <c r="CC1213" i="2"/>
  <c r="CC1214" i="2"/>
  <c r="CC1215" i="2"/>
  <c r="CC1216" i="2"/>
  <c r="CC1217" i="2"/>
  <c r="CC1218" i="2"/>
  <c r="CC1219" i="2"/>
  <c r="CC1220" i="2"/>
  <c r="CC1221" i="2"/>
  <c r="CC1222" i="2"/>
  <c r="CC1223" i="2"/>
  <c r="CC1224" i="2"/>
  <c r="CC1225" i="2"/>
  <c r="CC1226" i="2"/>
  <c r="CC1227" i="2"/>
  <c r="CC1228" i="2"/>
  <c r="CC1229" i="2"/>
  <c r="CC1230" i="2"/>
  <c r="CC1231" i="2"/>
  <c r="CC1232" i="2"/>
  <c r="CC1233" i="2"/>
  <c r="CC1234" i="2"/>
  <c r="CC1235" i="2"/>
  <c r="CC1236" i="2"/>
  <c r="CC1237" i="2"/>
  <c r="CC1238" i="2"/>
  <c r="CC1239" i="2"/>
  <c r="CC1240" i="2"/>
  <c r="CC1241" i="2"/>
  <c r="CC1242" i="2"/>
  <c r="CC1243" i="2"/>
  <c r="CC1244" i="2"/>
  <c r="CC1245" i="2"/>
  <c r="CC1246" i="2"/>
  <c r="CC1247" i="2"/>
  <c r="CC1248" i="2"/>
  <c r="CC1249" i="2"/>
  <c r="CC1250" i="2"/>
  <c r="CC1251" i="2"/>
  <c r="CC1252" i="2"/>
  <c r="CC1253" i="2"/>
  <c r="CC1254" i="2"/>
  <c r="CC1255" i="2"/>
  <c r="CC1256" i="2"/>
  <c r="CC1257" i="2"/>
  <c r="CC1258" i="2"/>
  <c r="CC1259" i="2"/>
  <c r="CC1260" i="2"/>
  <c r="CC1261" i="2"/>
  <c r="CC1262" i="2"/>
  <c r="CC1263" i="2"/>
  <c r="CC1264" i="2"/>
  <c r="CC1265" i="2"/>
  <c r="CC1266" i="2"/>
  <c r="CC1267" i="2"/>
  <c r="CC1268" i="2"/>
  <c r="CC1269" i="2"/>
  <c r="CC1270" i="2"/>
  <c r="CC1271" i="2"/>
  <c r="CC1272" i="2"/>
  <c r="CC1273" i="2"/>
  <c r="CC1274" i="2"/>
  <c r="CC1275" i="2"/>
  <c r="CC1276" i="2"/>
  <c r="CC1277" i="2"/>
  <c r="CC1278" i="2"/>
  <c r="CC1279" i="2"/>
  <c r="CC1280" i="2"/>
  <c r="CC1281" i="2"/>
  <c r="CC1282" i="2"/>
  <c r="CC1283" i="2"/>
  <c r="CC1284" i="2"/>
  <c r="CC1285" i="2"/>
  <c r="CC1286" i="2"/>
  <c r="CC1287" i="2"/>
  <c r="CC1288" i="2"/>
  <c r="CC1289" i="2"/>
  <c r="CC1290" i="2"/>
  <c r="CC1291" i="2"/>
  <c r="CC1292" i="2"/>
  <c r="CC1293" i="2"/>
  <c r="CC1294" i="2"/>
  <c r="CC1295" i="2"/>
  <c r="CC1296" i="2"/>
  <c r="CC1297" i="2"/>
  <c r="CC1298" i="2"/>
  <c r="CC1299" i="2"/>
  <c r="CC1300" i="2"/>
  <c r="CC1301" i="2"/>
  <c r="CC1302" i="2"/>
  <c r="CC1303" i="2"/>
  <c r="CC1304" i="2"/>
  <c r="CC1305" i="2"/>
  <c r="CC1306" i="2"/>
  <c r="CC1307" i="2"/>
  <c r="CC1308" i="2"/>
  <c r="CC1309" i="2"/>
  <c r="CC1310" i="2"/>
  <c r="CC1311" i="2"/>
  <c r="CC1312" i="2"/>
  <c r="CC1313" i="2"/>
  <c r="CC1314" i="2"/>
  <c r="CC1315" i="2"/>
  <c r="CC1316" i="2"/>
  <c r="CC1317" i="2"/>
  <c r="CC1318" i="2"/>
  <c r="CC1319" i="2"/>
  <c r="CC1320" i="2"/>
  <c r="CC1321" i="2"/>
  <c r="CC1322" i="2"/>
  <c r="CC1323" i="2"/>
  <c r="CC1324" i="2"/>
  <c r="CC1325" i="2"/>
  <c r="CC1326" i="2"/>
  <c r="CC1327" i="2"/>
  <c r="CC1328" i="2"/>
  <c r="CC1329" i="2"/>
  <c r="CC1330" i="2"/>
  <c r="CC1331" i="2"/>
  <c r="CC1332" i="2"/>
  <c r="CC1333" i="2"/>
  <c r="CC1334" i="2"/>
  <c r="CC1335" i="2"/>
  <c r="CC1336" i="2"/>
  <c r="CC1337" i="2"/>
  <c r="CC1338" i="2"/>
  <c r="CC1339" i="2"/>
  <c r="CC1340" i="2"/>
  <c r="CC1341" i="2"/>
  <c r="CC1342" i="2"/>
  <c r="CC1343" i="2"/>
  <c r="CC1344" i="2"/>
  <c r="CC1345" i="2"/>
  <c r="CC1346" i="2"/>
  <c r="CC1347" i="2"/>
  <c r="CC1348" i="2"/>
  <c r="CC1349" i="2"/>
  <c r="CC1350" i="2"/>
  <c r="CC1351" i="2"/>
  <c r="CC1352" i="2"/>
  <c r="CC1353" i="2"/>
  <c r="CC1354" i="2"/>
  <c r="CC1355" i="2"/>
  <c r="CC1356" i="2"/>
  <c r="CC1357" i="2"/>
  <c r="CC1358" i="2"/>
  <c r="CC1359" i="2"/>
  <c r="CC1360" i="2"/>
  <c r="CC1361" i="2"/>
  <c r="CC1362" i="2"/>
  <c r="CC1363" i="2"/>
  <c r="CC1364" i="2"/>
  <c r="CC1365" i="2"/>
  <c r="CC1366" i="2"/>
  <c r="CC1367" i="2"/>
  <c r="CC1368" i="2"/>
  <c r="CC1369" i="2"/>
  <c r="CC1370" i="2"/>
  <c r="CC1371" i="2"/>
  <c r="CC1372" i="2"/>
  <c r="CC1373" i="2"/>
  <c r="CC1374" i="2"/>
  <c r="CC1375" i="2"/>
  <c r="CC1376" i="2"/>
  <c r="CC1377" i="2"/>
  <c r="CC1378" i="2"/>
  <c r="CC1379" i="2"/>
  <c r="CC1380" i="2"/>
  <c r="CC1381" i="2"/>
  <c r="CC1382" i="2"/>
  <c r="CC1383" i="2"/>
  <c r="CC1384" i="2"/>
  <c r="CC1385" i="2"/>
  <c r="CC1386" i="2"/>
  <c r="CC1387" i="2"/>
  <c r="CC1388" i="2"/>
  <c r="CC1389" i="2"/>
  <c r="CC1390" i="2"/>
  <c r="CC1391" i="2"/>
  <c r="CC1392" i="2"/>
  <c r="CC1393" i="2"/>
  <c r="CC1394" i="2"/>
  <c r="CC1395" i="2"/>
  <c r="CC1396" i="2"/>
  <c r="CC1397" i="2"/>
  <c r="CC1398" i="2"/>
  <c r="CC1399" i="2"/>
  <c r="CC1400" i="2"/>
  <c r="CC1401" i="2"/>
  <c r="CC1402" i="2"/>
  <c r="CC1403" i="2"/>
  <c r="CC1404" i="2"/>
  <c r="CC1405" i="2"/>
  <c r="CC1406" i="2"/>
  <c r="CC1407" i="2"/>
  <c r="CC1408" i="2"/>
  <c r="CC1409" i="2"/>
  <c r="CC1410" i="2"/>
  <c r="CC1411" i="2"/>
  <c r="CC1412" i="2"/>
  <c r="CC1413" i="2"/>
  <c r="CC1414" i="2"/>
  <c r="CC1415" i="2"/>
  <c r="CC1416" i="2"/>
  <c r="CC1417" i="2"/>
  <c r="CC1418" i="2"/>
  <c r="CC1419" i="2"/>
  <c r="CC1420" i="2"/>
  <c r="CC1421" i="2"/>
  <c r="CC1422" i="2"/>
  <c r="CC1423" i="2"/>
  <c r="CC1424" i="2"/>
  <c r="CC1425" i="2"/>
  <c r="CC1426" i="2"/>
  <c r="CC1427" i="2"/>
  <c r="CC1428" i="2"/>
  <c r="CC1429" i="2"/>
  <c r="CC1430" i="2"/>
  <c r="CC1431" i="2"/>
  <c r="CC1432" i="2"/>
  <c r="CC1433" i="2"/>
  <c r="CC1434" i="2"/>
  <c r="CC1435" i="2"/>
  <c r="CC1436" i="2"/>
  <c r="CC1437" i="2"/>
  <c r="CC1438" i="2"/>
  <c r="CC1439" i="2"/>
  <c r="CC1440" i="2"/>
  <c r="CC1441" i="2"/>
  <c r="CC1442" i="2"/>
  <c r="CC1443" i="2"/>
  <c r="CC1444" i="2"/>
  <c r="CC1445" i="2"/>
  <c r="CC1446" i="2"/>
  <c r="CC1447" i="2"/>
  <c r="CC1448" i="2"/>
  <c r="CC1449" i="2"/>
  <c r="CC1450" i="2"/>
  <c r="CC1451" i="2"/>
  <c r="CC1452" i="2"/>
  <c r="CC1453" i="2"/>
  <c r="CC1454" i="2"/>
  <c r="CC1455" i="2"/>
  <c r="CC1456" i="2"/>
  <c r="CC1457" i="2"/>
  <c r="CC1458" i="2"/>
  <c r="CC1459" i="2"/>
  <c r="CC1460" i="2"/>
  <c r="CC1461" i="2"/>
  <c r="CC1462" i="2"/>
  <c r="CC1463" i="2"/>
  <c r="CC1464" i="2"/>
  <c r="CC1465" i="2"/>
  <c r="CC1466" i="2"/>
  <c r="CC1467" i="2"/>
  <c r="CC1468" i="2"/>
  <c r="CC1469" i="2"/>
  <c r="CC1470" i="2"/>
  <c r="CC1471" i="2"/>
  <c r="CC1472" i="2"/>
  <c r="CC1473" i="2"/>
  <c r="CC1474" i="2"/>
  <c r="CC1475" i="2"/>
  <c r="CC1476" i="2"/>
  <c r="CC1477" i="2"/>
  <c r="CC1478" i="2"/>
  <c r="CC1479" i="2"/>
  <c r="CC1480" i="2"/>
  <c r="CC1481" i="2"/>
  <c r="CC1482" i="2"/>
  <c r="CC1483" i="2"/>
  <c r="CC1484" i="2"/>
  <c r="CC1485" i="2"/>
  <c r="CC1486" i="2"/>
  <c r="CC1487" i="2"/>
  <c r="CC1488" i="2"/>
  <c r="CC1489" i="2"/>
  <c r="CC1490" i="2"/>
  <c r="CC1491" i="2"/>
  <c r="CC1492" i="2"/>
  <c r="CC1493" i="2"/>
  <c r="CC1494" i="2"/>
  <c r="CC1495" i="2"/>
  <c r="CC1496" i="2"/>
  <c r="CC1497" i="2"/>
  <c r="CC1498" i="2"/>
  <c r="CC1499" i="2"/>
  <c r="CC1500" i="2"/>
  <c r="CC1501" i="2"/>
  <c r="CC1502" i="2"/>
  <c r="CC1503" i="2"/>
  <c r="CC1504" i="2"/>
  <c r="CC1505" i="2"/>
  <c r="CC1506" i="2"/>
  <c r="CC1507" i="2"/>
  <c r="CC1508" i="2"/>
  <c r="CC1509" i="2"/>
  <c r="CC1510" i="2"/>
  <c r="CC1511" i="2"/>
  <c r="CC1512" i="2"/>
  <c r="CC1513" i="2"/>
  <c r="CC1514" i="2"/>
  <c r="CC1515" i="2"/>
  <c r="CC1516" i="2"/>
  <c r="CC1517" i="2"/>
  <c r="CC1518" i="2"/>
  <c r="CC1519" i="2"/>
  <c r="CC1520" i="2"/>
  <c r="CC1521" i="2"/>
  <c r="CC1522" i="2"/>
  <c r="CC1523" i="2"/>
  <c r="CC1524" i="2"/>
  <c r="CC1525" i="2"/>
  <c r="CC1526" i="2"/>
  <c r="CC1527" i="2"/>
  <c r="CC1528" i="2"/>
  <c r="CC1529" i="2"/>
  <c r="CC1530" i="2"/>
  <c r="CC1531" i="2"/>
  <c r="CC1532" i="2"/>
  <c r="CC1533" i="2"/>
  <c r="CC1534" i="2"/>
  <c r="CC1535" i="2"/>
  <c r="CC1536" i="2"/>
  <c r="CC1537" i="2"/>
  <c r="CC1538" i="2"/>
  <c r="CC1539" i="2"/>
  <c r="CC1540" i="2"/>
  <c r="CC1541" i="2"/>
  <c r="CC1542" i="2"/>
  <c r="CC1543" i="2"/>
  <c r="CC1544" i="2"/>
  <c r="CC1545" i="2"/>
  <c r="CC1546" i="2"/>
  <c r="CC1547" i="2"/>
  <c r="CC1548" i="2"/>
  <c r="CC1549" i="2"/>
  <c r="CC1550" i="2"/>
  <c r="CC1551" i="2"/>
  <c r="CC1552" i="2"/>
  <c r="CC1553" i="2"/>
  <c r="CC1554" i="2"/>
  <c r="CC1555" i="2"/>
  <c r="CC1556" i="2"/>
  <c r="CC1557" i="2"/>
  <c r="CC1558" i="2"/>
  <c r="CC1559" i="2"/>
  <c r="CC1560" i="2"/>
  <c r="CC1561" i="2"/>
  <c r="CC1562" i="2"/>
  <c r="CC1563" i="2"/>
  <c r="CC1564" i="2"/>
  <c r="CC1565" i="2"/>
  <c r="CC1566" i="2"/>
  <c r="CC1567" i="2"/>
  <c r="CC1568" i="2"/>
  <c r="CC1569" i="2"/>
  <c r="CC1570" i="2"/>
  <c r="CC1571" i="2"/>
  <c r="CC1572" i="2"/>
  <c r="CC1573" i="2"/>
  <c r="CC1574" i="2"/>
  <c r="CC1575" i="2"/>
  <c r="CC1576" i="2"/>
  <c r="CC1577" i="2"/>
  <c r="CC1578" i="2"/>
  <c r="CC1579" i="2"/>
  <c r="CC1580" i="2"/>
  <c r="CC1581" i="2"/>
  <c r="CC1582" i="2"/>
  <c r="CC1583" i="2"/>
  <c r="CC1584" i="2"/>
  <c r="CC1585" i="2"/>
  <c r="CC1586" i="2"/>
  <c r="CC1587" i="2"/>
  <c r="CC1588" i="2"/>
  <c r="CC1589" i="2"/>
  <c r="CC1590" i="2"/>
  <c r="CC1591" i="2"/>
  <c r="CC1592" i="2"/>
  <c r="CC1593" i="2"/>
  <c r="CC1594" i="2"/>
  <c r="CC1595" i="2"/>
  <c r="CC1596" i="2"/>
  <c r="CC1597" i="2"/>
  <c r="CC1598" i="2"/>
  <c r="CC1599" i="2"/>
  <c r="CC1600" i="2"/>
  <c r="CC1601" i="2"/>
  <c r="CC1602" i="2"/>
  <c r="CC1603" i="2"/>
  <c r="CC1604" i="2"/>
  <c r="CC1605" i="2"/>
  <c r="CC1606" i="2"/>
  <c r="CC1607" i="2"/>
  <c r="CC1608" i="2"/>
  <c r="CC1609" i="2"/>
  <c r="CC1610" i="2"/>
  <c r="CC1611" i="2"/>
  <c r="CC1612" i="2"/>
  <c r="CC1613" i="2"/>
  <c r="CC1614" i="2"/>
  <c r="CC1615" i="2"/>
  <c r="CC1616" i="2"/>
  <c r="CC1617" i="2"/>
  <c r="CC1618" i="2"/>
  <c r="CC1619" i="2"/>
  <c r="CC1620" i="2"/>
  <c r="CC1621" i="2"/>
  <c r="CC1622" i="2"/>
  <c r="CC1623" i="2"/>
  <c r="CC1624" i="2"/>
  <c r="CC1625" i="2"/>
  <c r="CC1626" i="2"/>
  <c r="CC1627" i="2"/>
  <c r="CC1628" i="2"/>
  <c r="CC1629" i="2"/>
  <c r="CC1630" i="2"/>
  <c r="CC1631" i="2"/>
  <c r="CC1632" i="2"/>
  <c r="CC1633" i="2"/>
  <c r="CC1634" i="2"/>
  <c r="CC1635" i="2"/>
  <c r="CC1636" i="2"/>
  <c r="CC1637" i="2"/>
  <c r="CC1638" i="2"/>
  <c r="CC1639" i="2"/>
  <c r="CC1640" i="2"/>
  <c r="CC1641" i="2"/>
  <c r="CC1642" i="2"/>
  <c r="CC1643" i="2"/>
  <c r="CC1644" i="2"/>
  <c r="CC1645" i="2"/>
  <c r="CC1646" i="2"/>
  <c r="CC1647" i="2"/>
  <c r="CC1648" i="2"/>
  <c r="CC1649" i="2"/>
  <c r="CC1650" i="2"/>
  <c r="CC1651" i="2"/>
  <c r="CC1652" i="2"/>
  <c r="CC1653" i="2"/>
  <c r="CC1654" i="2"/>
  <c r="CC1655" i="2"/>
  <c r="CC1656" i="2"/>
  <c r="CC1657" i="2"/>
  <c r="CC1658" i="2"/>
  <c r="CC1659" i="2"/>
  <c r="CC1660" i="2"/>
  <c r="CC1661" i="2"/>
  <c r="CC1662" i="2"/>
  <c r="CC1663" i="2"/>
  <c r="CC1664" i="2"/>
  <c r="CC1665" i="2"/>
  <c r="CC1666" i="2"/>
  <c r="CC1667" i="2"/>
  <c r="CC1668" i="2"/>
  <c r="CC1669" i="2"/>
  <c r="CC1670" i="2"/>
  <c r="CC1671" i="2"/>
  <c r="CC1672" i="2"/>
  <c r="CC1673" i="2"/>
  <c r="CC1674" i="2"/>
  <c r="CC1675" i="2"/>
  <c r="CC1676" i="2"/>
  <c r="CC1677" i="2"/>
  <c r="CC1678" i="2"/>
  <c r="CC1679" i="2"/>
  <c r="CC1680" i="2"/>
  <c r="CC1681" i="2"/>
  <c r="CC1682" i="2"/>
  <c r="CC1683" i="2"/>
  <c r="CC1684" i="2"/>
  <c r="CC1685" i="2"/>
  <c r="CC1686" i="2"/>
  <c r="CC1687" i="2"/>
  <c r="CC1688" i="2"/>
  <c r="CC1689" i="2"/>
  <c r="CC1690" i="2"/>
  <c r="CC1691" i="2"/>
  <c r="CC1692" i="2"/>
  <c r="CC1693" i="2"/>
  <c r="CC1694" i="2"/>
  <c r="CC1695" i="2"/>
  <c r="CC1696" i="2"/>
  <c r="CC1697" i="2"/>
  <c r="CC1698" i="2"/>
  <c r="CC1699" i="2"/>
  <c r="CC1700" i="2"/>
  <c r="CC1701" i="2"/>
  <c r="CC1702" i="2"/>
  <c r="CC1703" i="2"/>
  <c r="CC1704" i="2"/>
  <c r="CC1705" i="2"/>
  <c r="CC1706" i="2"/>
  <c r="CC1707" i="2"/>
  <c r="CC1708" i="2"/>
  <c r="CC1709" i="2"/>
  <c r="CC1710" i="2"/>
  <c r="CC1711" i="2"/>
  <c r="CC1712" i="2"/>
  <c r="CC1713" i="2"/>
  <c r="CC1714" i="2"/>
  <c r="CC1715" i="2"/>
  <c r="CC1716" i="2"/>
  <c r="CC1717" i="2"/>
  <c r="CC1718" i="2"/>
  <c r="CC1719" i="2"/>
  <c r="CC1720" i="2"/>
  <c r="CC1721" i="2"/>
  <c r="CC1722" i="2"/>
  <c r="CC1723" i="2"/>
  <c r="CC1724" i="2"/>
  <c r="CC1725" i="2"/>
  <c r="CC1726" i="2"/>
  <c r="CC1727" i="2"/>
  <c r="CC1728" i="2"/>
  <c r="CC1729" i="2"/>
  <c r="CC1730" i="2"/>
  <c r="CC1731" i="2"/>
  <c r="CC1732" i="2"/>
  <c r="CC1733" i="2"/>
  <c r="CC1734" i="2"/>
  <c r="CC1735" i="2"/>
  <c r="CC1736" i="2"/>
  <c r="CC1737" i="2"/>
  <c r="CC1738" i="2"/>
  <c r="CC1739" i="2"/>
  <c r="CC1740" i="2"/>
  <c r="CC1741" i="2"/>
  <c r="CC1742" i="2"/>
  <c r="CC1743" i="2"/>
  <c r="CC1744" i="2"/>
  <c r="CC1745" i="2"/>
  <c r="CC1746" i="2"/>
  <c r="CC1747" i="2"/>
  <c r="CC1748" i="2"/>
  <c r="CC1749" i="2"/>
  <c r="CC1750" i="2"/>
  <c r="CC1751" i="2"/>
  <c r="CC1752" i="2"/>
  <c r="CC1753" i="2"/>
  <c r="CC1754" i="2"/>
  <c r="CC1755" i="2"/>
  <c r="CC1756" i="2"/>
  <c r="CC1757" i="2"/>
  <c r="CC1758" i="2"/>
  <c r="CC1759" i="2"/>
  <c r="CC1760" i="2"/>
  <c r="CC1761" i="2"/>
  <c r="CC1762" i="2"/>
  <c r="CC1763" i="2"/>
  <c r="CC1764" i="2"/>
  <c r="CC1765" i="2"/>
  <c r="CC1766" i="2"/>
  <c r="CC1767" i="2"/>
  <c r="CC1768" i="2"/>
  <c r="CC1769" i="2"/>
  <c r="CC1770" i="2"/>
  <c r="CC1771" i="2"/>
  <c r="CC1772" i="2"/>
  <c r="CC1773" i="2"/>
  <c r="CC1774" i="2"/>
  <c r="CC1775" i="2"/>
  <c r="CC1776" i="2"/>
  <c r="CC1777" i="2"/>
  <c r="CC1778" i="2"/>
  <c r="CC1779" i="2"/>
  <c r="CC1780" i="2"/>
  <c r="CC1781" i="2"/>
  <c r="CC1782" i="2"/>
  <c r="CC1783" i="2"/>
  <c r="CC1784" i="2"/>
  <c r="CC1785" i="2"/>
  <c r="CC1786" i="2"/>
  <c r="CC1787" i="2"/>
  <c r="CC1788" i="2"/>
  <c r="CC1789" i="2"/>
  <c r="CC1790" i="2"/>
  <c r="CC1791" i="2"/>
  <c r="CC1792" i="2"/>
  <c r="CC1793" i="2"/>
  <c r="CC1794" i="2"/>
  <c r="CC1795" i="2"/>
  <c r="CC1796" i="2"/>
  <c r="CC1797" i="2"/>
  <c r="CC1798" i="2"/>
  <c r="CC1799" i="2"/>
  <c r="CC1800" i="2"/>
  <c r="CC1801" i="2"/>
  <c r="CC1802" i="2"/>
  <c r="CC1803" i="2"/>
  <c r="CC1804" i="2"/>
  <c r="CC1805" i="2"/>
  <c r="CC1806" i="2"/>
  <c r="CC1807" i="2"/>
  <c r="CC1808" i="2"/>
  <c r="CC1809" i="2"/>
  <c r="CC1810" i="2"/>
  <c r="CC1811" i="2"/>
  <c r="CC1812" i="2"/>
  <c r="CC1813" i="2"/>
  <c r="CC1814" i="2"/>
  <c r="CC1815" i="2"/>
  <c r="CC1816" i="2"/>
  <c r="CC1817" i="2"/>
  <c r="CC1818" i="2"/>
  <c r="CC1819" i="2"/>
  <c r="CC1820" i="2"/>
  <c r="CC1821" i="2"/>
  <c r="CC1822" i="2"/>
  <c r="CC1823" i="2"/>
  <c r="CC1824" i="2"/>
  <c r="CC1825" i="2"/>
  <c r="CC1826" i="2"/>
  <c r="CC1827" i="2"/>
  <c r="CC1828" i="2"/>
  <c r="CC1829" i="2"/>
  <c r="CC1830" i="2"/>
  <c r="CC1831" i="2"/>
  <c r="CC1832" i="2"/>
  <c r="CC1833" i="2"/>
  <c r="CC1834" i="2"/>
  <c r="CC1835" i="2"/>
  <c r="CC1836" i="2"/>
  <c r="CC1837" i="2"/>
  <c r="CC1838" i="2"/>
  <c r="CC1839" i="2"/>
  <c r="CC1840" i="2"/>
  <c r="CC1841" i="2"/>
  <c r="CC1842" i="2"/>
  <c r="CC1843" i="2"/>
  <c r="CC1844" i="2"/>
  <c r="CC1845" i="2"/>
  <c r="CC1846" i="2"/>
  <c r="CC1847" i="2"/>
  <c r="CC1848" i="2"/>
  <c r="CC1849" i="2"/>
  <c r="CC1850" i="2"/>
  <c r="CC1851" i="2"/>
  <c r="CC1852" i="2"/>
  <c r="CC1853" i="2"/>
  <c r="CC1854" i="2"/>
  <c r="CC1855" i="2"/>
  <c r="CC1856" i="2"/>
  <c r="CC1857" i="2"/>
  <c r="CC1858" i="2"/>
  <c r="CC1859" i="2"/>
  <c r="CC1860" i="2"/>
  <c r="CC1861" i="2"/>
  <c r="CC1862" i="2"/>
  <c r="CC1863" i="2"/>
  <c r="CC1864" i="2"/>
  <c r="CC1865" i="2"/>
  <c r="CC1866" i="2"/>
  <c r="CC1867" i="2"/>
  <c r="CC1868" i="2"/>
  <c r="CC1869" i="2"/>
  <c r="CC1870" i="2"/>
  <c r="CC1871" i="2"/>
  <c r="CC1872" i="2"/>
  <c r="CC1873" i="2"/>
  <c r="CC1874" i="2"/>
  <c r="CC1875" i="2"/>
  <c r="CC1876" i="2"/>
  <c r="CC1877" i="2"/>
  <c r="CC1878" i="2"/>
  <c r="CC1879" i="2"/>
  <c r="CC1880" i="2"/>
  <c r="CC1881" i="2"/>
  <c r="CC1882" i="2"/>
  <c r="CC1883" i="2"/>
  <c r="CC1884" i="2"/>
  <c r="CC1885" i="2"/>
  <c r="CC1886" i="2"/>
  <c r="CC1887" i="2"/>
  <c r="CC1888" i="2"/>
  <c r="CC1889" i="2"/>
  <c r="CC1890" i="2"/>
  <c r="CC1891" i="2"/>
  <c r="CC1892" i="2"/>
  <c r="CC1893" i="2"/>
  <c r="CC1894" i="2"/>
  <c r="CC1895" i="2"/>
  <c r="CC1896" i="2"/>
  <c r="CC1897" i="2"/>
  <c r="CC1898" i="2"/>
  <c r="CC1899" i="2"/>
  <c r="CC1900" i="2"/>
  <c r="CC1901" i="2"/>
  <c r="CC1902" i="2"/>
  <c r="CC1903" i="2"/>
  <c r="CC1904" i="2"/>
  <c r="CC1905" i="2"/>
  <c r="CC1906" i="2"/>
  <c r="CC1907" i="2"/>
  <c r="CC1908" i="2"/>
  <c r="CC1909" i="2"/>
  <c r="CC1910" i="2"/>
  <c r="CC1911" i="2"/>
  <c r="CC1912" i="2"/>
  <c r="CC1913" i="2"/>
  <c r="CC1914" i="2"/>
  <c r="CC1915" i="2"/>
  <c r="CC1916" i="2"/>
  <c r="CC1917" i="2"/>
  <c r="CC1918" i="2"/>
  <c r="CC1919" i="2"/>
  <c r="CC1920" i="2"/>
  <c r="CC1921" i="2"/>
  <c r="CC1922" i="2"/>
  <c r="CC1923" i="2"/>
  <c r="CC1924" i="2"/>
  <c r="CC1925" i="2"/>
  <c r="CC1926" i="2"/>
  <c r="CC1927" i="2"/>
  <c r="CC1928" i="2"/>
  <c r="CC1929" i="2"/>
  <c r="CC1930" i="2"/>
  <c r="CC1931" i="2"/>
  <c r="CC1932" i="2"/>
  <c r="CC1933" i="2"/>
  <c r="CC1934" i="2"/>
  <c r="CC1935" i="2"/>
  <c r="CC1936" i="2"/>
  <c r="CC1937" i="2"/>
  <c r="CC1938" i="2"/>
  <c r="CC1939" i="2"/>
  <c r="CC1940" i="2"/>
  <c r="CC1941" i="2"/>
  <c r="CC1942" i="2"/>
  <c r="CC1943" i="2"/>
  <c r="CC1944" i="2"/>
  <c r="CC1945" i="2"/>
  <c r="CC1946" i="2"/>
  <c r="CC1947" i="2"/>
  <c r="CC1948" i="2"/>
  <c r="CC1949" i="2"/>
  <c r="CC1950" i="2"/>
  <c r="CC1951" i="2"/>
  <c r="CC1952" i="2"/>
  <c r="CC1953" i="2"/>
  <c r="CC1954" i="2"/>
  <c r="CC1955" i="2"/>
  <c r="CC1956" i="2"/>
  <c r="CC1957" i="2"/>
  <c r="CC1958" i="2"/>
  <c r="CC1959" i="2"/>
  <c r="CC1960" i="2"/>
  <c r="CC1961" i="2"/>
  <c r="CC1962" i="2"/>
  <c r="CC1963" i="2"/>
  <c r="CC1964" i="2"/>
  <c r="CC1965" i="2"/>
  <c r="CC1966" i="2"/>
  <c r="CC1967" i="2"/>
  <c r="CC1968" i="2"/>
  <c r="CC1969" i="2"/>
  <c r="CC1970" i="2"/>
  <c r="CC1971" i="2"/>
  <c r="CC1972" i="2"/>
  <c r="CC1973" i="2"/>
  <c r="CC1974" i="2"/>
  <c r="CC1975" i="2"/>
  <c r="CC1976" i="2"/>
  <c r="CC1977" i="2"/>
  <c r="CC1978" i="2"/>
  <c r="CC1979" i="2"/>
  <c r="CC1980" i="2"/>
  <c r="CC1981" i="2"/>
  <c r="CC1982" i="2"/>
  <c r="CC1983" i="2"/>
  <c r="CC1984" i="2"/>
  <c r="CC1985" i="2"/>
  <c r="CC1986" i="2"/>
  <c r="CC1987" i="2"/>
  <c r="CC1988" i="2"/>
  <c r="CC1989" i="2"/>
  <c r="CC1990" i="2"/>
  <c r="CC1991" i="2"/>
  <c r="CC1992" i="2"/>
  <c r="CC1993" i="2"/>
  <c r="CC1994" i="2"/>
  <c r="CC1995" i="2"/>
  <c r="CC1996" i="2"/>
  <c r="CC1997" i="2"/>
  <c r="CC1998" i="2"/>
  <c r="CC1999" i="2"/>
  <c r="CC2000" i="2"/>
  <c r="CC2001" i="2"/>
  <c r="CC2002" i="2"/>
  <c r="CC2003" i="2"/>
  <c r="CC2004" i="2"/>
  <c r="CC2005" i="2"/>
  <c r="CC2006" i="2"/>
  <c r="CC2007" i="2"/>
  <c r="CC2008" i="2"/>
  <c r="CC2009" i="2"/>
  <c r="CC2010" i="2"/>
  <c r="CC2011" i="2"/>
  <c r="CC2012" i="2"/>
  <c r="CC2013" i="2"/>
  <c r="CC2014" i="2"/>
  <c r="CC2015" i="2"/>
  <c r="CC2016" i="2"/>
  <c r="CC2017" i="2"/>
  <c r="CC2018" i="2"/>
  <c r="CC2019" i="2"/>
  <c r="CC2020" i="2"/>
  <c r="CC2021" i="2"/>
  <c r="CC2022" i="2"/>
  <c r="CC2023" i="2"/>
  <c r="CC2024" i="2"/>
  <c r="CC2025" i="2"/>
  <c r="CC2026" i="2"/>
  <c r="CC2027" i="2"/>
  <c r="CC2028" i="2"/>
  <c r="CC2029" i="2"/>
  <c r="CC2030" i="2"/>
  <c r="CC2031" i="2"/>
  <c r="CC2032" i="2"/>
  <c r="CC2033" i="2"/>
  <c r="CC2034" i="2"/>
  <c r="CC2035" i="2"/>
  <c r="CC2036" i="2"/>
  <c r="CC2037" i="2"/>
  <c r="CC2038" i="2"/>
  <c r="CC2039" i="2"/>
  <c r="CC2040" i="2"/>
  <c r="CC2041" i="2"/>
  <c r="CC2042" i="2"/>
  <c r="CC2043" i="2"/>
  <c r="CC2044" i="2"/>
  <c r="CC2045" i="2"/>
  <c r="CC2046" i="2"/>
  <c r="CC2047" i="2"/>
  <c r="CC2048" i="2"/>
  <c r="CC2049" i="2"/>
  <c r="CC2050" i="2"/>
  <c r="CC2051" i="2"/>
  <c r="CC2052" i="2"/>
  <c r="CC2053" i="2"/>
  <c r="CC2054" i="2"/>
  <c r="CC2055" i="2"/>
  <c r="CC2056" i="2"/>
  <c r="CC2057" i="2"/>
  <c r="CC2058" i="2"/>
  <c r="CC2059" i="2"/>
  <c r="CC2060" i="2"/>
  <c r="CC2061" i="2"/>
  <c r="CC2062" i="2"/>
  <c r="CC2063" i="2"/>
  <c r="CC2064" i="2"/>
  <c r="CC2065" i="2"/>
  <c r="CC2066" i="2"/>
  <c r="CC2067" i="2"/>
  <c r="CC2068" i="2"/>
  <c r="CC2069" i="2"/>
  <c r="CC2070" i="2"/>
  <c r="CC2071" i="2"/>
  <c r="CC2072" i="2"/>
  <c r="CC2073" i="2"/>
  <c r="CC2074" i="2"/>
  <c r="CC2075" i="2"/>
  <c r="CC2076" i="2"/>
  <c r="CC2077" i="2"/>
  <c r="CC2078" i="2"/>
  <c r="CC2079" i="2"/>
  <c r="CC2080" i="2"/>
  <c r="CC2081" i="2"/>
  <c r="CC2082" i="2"/>
  <c r="CC2083" i="2"/>
  <c r="CC2084" i="2"/>
  <c r="CC2085" i="2"/>
  <c r="CC2086" i="2"/>
  <c r="CC2087" i="2"/>
  <c r="CC2088" i="2"/>
  <c r="CC2089" i="2"/>
  <c r="CC2090" i="2"/>
  <c r="CC2091" i="2"/>
  <c r="CC2092" i="2"/>
  <c r="CC2093" i="2"/>
  <c r="CC2094" i="2"/>
  <c r="CC2095" i="2"/>
  <c r="CC2096" i="2"/>
  <c r="CC2097" i="2"/>
  <c r="CC2098" i="2"/>
  <c r="CC2099" i="2"/>
  <c r="CC2100" i="2"/>
  <c r="CC2101" i="2"/>
  <c r="CC2102" i="2"/>
  <c r="CC2103" i="2"/>
  <c r="CC2104" i="2"/>
  <c r="CC2105" i="2"/>
  <c r="CC2106" i="2"/>
  <c r="CC2107" i="2"/>
  <c r="CC2108" i="2"/>
  <c r="CC2109" i="2"/>
  <c r="CC2110" i="2"/>
  <c r="CC2111" i="2"/>
  <c r="CC2112" i="2"/>
  <c r="CC2113" i="2"/>
  <c r="CC2114" i="2"/>
  <c r="CC2115" i="2"/>
  <c r="CC2116" i="2"/>
  <c r="CC2117" i="2"/>
  <c r="CC2118" i="2"/>
  <c r="CC2119" i="2"/>
  <c r="CC2120" i="2"/>
  <c r="CC2121" i="2"/>
  <c r="CC2122" i="2"/>
  <c r="CC2123" i="2"/>
  <c r="CC2124" i="2"/>
  <c r="CC2125" i="2"/>
  <c r="CC2126" i="2"/>
  <c r="CC2127" i="2"/>
  <c r="CC2128" i="2"/>
  <c r="CC2129" i="2"/>
  <c r="CC2130" i="2"/>
  <c r="CC2131" i="2"/>
  <c r="CC2132" i="2"/>
  <c r="CC2133" i="2"/>
  <c r="CC2134" i="2"/>
  <c r="CC2135" i="2"/>
  <c r="CC2136" i="2"/>
  <c r="CC2137" i="2"/>
  <c r="CC2138" i="2"/>
  <c r="CC2139" i="2"/>
  <c r="CC2140" i="2"/>
  <c r="CC2141" i="2"/>
  <c r="CC2142" i="2"/>
  <c r="CC2143" i="2"/>
  <c r="CC2144" i="2"/>
  <c r="CC2145" i="2"/>
  <c r="CC2146" i="2"/>
  <c r="CC2147" i="2"/>
  <c r="CC2148" i="2"/>
  <c r="CC2149" i="2"/>
  <c r="CC2150" i="2"/>
  <c r="CC2151" i="2"/>
  <c r="CC2152" i="2"/>
  <c r="CC2153" i="2"/>
  <c r="CC2154" i="2"/>
  <c r="CC2155" i="2"/>
  <c r="CC2156" i="2"/>
  <c r="CC2157" i="2"/>
  <c r="CC2158" i="2"/>
  <c r="CC2159" i="2"/>
  <c r="CC2160" i="2"/>
  <c r="CC2161" i="2"/>
  <c r="CC2162" i="2"/>
  <c r="CC2163" i="2"/>
  <c r="CC2164" i="2"/>
  <c r="CC2165" i="2"/>
  <c r="CC2166" i="2"/>
  <c r="CC2167" i="2"/>
  <c r="CC2168" i="2"/>
  <c r="CC2169" i="2"/>
  <c r="CC2170" i="2"/>
  <c r="CC2171" i="2"/>
  <c r="CC2172" i="2"/>
  <c r="CC2173" i="2"/>
  <c r="CC2174" i="2"/>
  <c r="CC2175" i="2"/>
  <c r="CC2176" i="2"/>
  <c r="CC2177" i="2"/>
  <c r="CC2178" i="2"/>
  <c r="CC2179" i="2"/>
  <c r="CC2180" i="2"/>
  <c r="CC2181" i="2"/>
  <c r="CC2182" i="2"/>
  <c r="CC2183" i="2"/>
  <c r="CC2184" i="2"/>
  <c r="CC2185" i="2"/>
  <c r="CC2186" i="2"/>
  <c r="CC2187" i="2"/>
  <c r="CC2188" i="2"/>
  <c r="CC2189" i="2"/>
  <c r="CC2190" i="2"/>
  <c r="CC2191" i="2"/>
  <c r="CC2192" i="2"/>
  <c r="CC2193" i="2"/>
  <c r="CC2194" i="2"/>
  <c r="CC2195" i="2"/>
  <c r="CC2196" i="2"/>
  <c r="CC2197" i="2"/>
  <c r="CC2198" i="2"/>
  <c r="CC2199" i="2"/>
  <c r="CC2200" i="2"/>
  <c r="CC2201" i="2"/>
  <c r="CC2202" i="2"/>
  <c r="CC2203" i="2"/>
  <c r="CC2204" i="2"/>
  <c r="CC2205" i="2"/>
  <c r="CC2206" i="2"/>
  <c r="CC2207" i="2"/>
  <c r="CC2208" i="2"/>
  <c r="CC2209" i="2"/>
  <c r="CC2210" i="2"/>
  <c r="CC2211" i="2"/>
  <c r="CC2212" i="2"/>
  <c r="CC2213" i="2"/>
  <c r="CC2214" i="2"/>
  <c r="CC2215" i="2"/>
  <c r="CC2216" i="2"/>
  <c r="CC2217" i="2"/>
  <c r="CC2218" i="2"/>
  <c r="CC2219" i="2"/>
  <c r="CC2220" i="2"/>
  <c r="CC2221" i="2"/>
  <c r="CC2222" i="2"/>
  <c r="CC2223" i="2"/>
  <c r="CC2224" i="2"/>
  <c r="CC2225" i="2"/>
  <c r="CC2226" i="2"/>
  <c r="CC2227" i="2"/>
  <c r="CC2228" i="2"/>
  <c r="CC2229" i="2"/>
  <c r="CC2230" i="2"/>
  <c r="CC2231" i="2"/>
  <c r="CC2232" i="2"/>
  <c r="CC2233" i="2"/>
  <c r="CC2234" i="2"/>
  <c r="CC2235" i="2"/>
  <c r="CC2236" i="2"/>
  <c r="CC2237" i="2"/>
  <c r="CC2238" i="2"/>
  <c r="CC2239" i="2"/>
  <c r="CC2240" i="2"/>
  <c r="CC2241" i="2"/>
  <c r="CC2242" i="2"/>
  <c r="CC2243" i="2"/>
  <c r="CC2244" i="2"/>
  <c r="CC2245" i="2"/>
  <c r="CC2246" i="2"/>
  <c r="CC2247" i="2"/>
  <c r="CC2248" i="2"/>
  <c r="CC2249" i="2"/>
  <c r="CC2250" i="2"/>
  <c r="CC2251" i="2"/>
  <c r="CC2252" i="2"/>
  <c r="CC2253" i="2"/>
  <c r="CC2254" i="2"/>
  <c r="CC2255" i="2"/>
  <c r="CC2256" i="2"/>
  <c r="CC2257" i="2"/>
  <c r="CC2258" i="2"/>
  <c r="CC2259" i="2"/>
  <c r="CC2260" i="2"/>
  <c r="CC2261" i="2"/>
  <c r="CC2262" i="2"/>
  <c r="CC2263" i="2"/>
  <c r="CC2264" i="2"/>
  <c r="CC2265" i="2"/>
  <c r="CC2266" i="2"/>
  <c r="CC2267" i="2"/>
  <c r="CC2268" i="2"/>
  <c r="CC2269" i="2"/>
  <c r="CC2270" i="2"/>
  <c r="CC2271" i="2"/>
  <c r="CC2272" i="2"/>
  <c r="CC2273" i="2"/>
  <c r="CC2274" i="2"/>
  <c r="CC2275" i="2"/>
  <c r="CC2276" i="2"/>
  <c r="CC2277" i="2"/>
  <c r="CC2278" i="2"/>
  <c r="CC2279" i="2"/>
  <c r="CC2280" i="2"/>
  <c r="CC2281" i="2"/>
  <c r="CC2282" i="2"/>
  <c r="CC2283" i="2"/>
  <c r="CC2284" i="2"/>
  <c r="CC2285" i="2"/>
  <c r="CC2286" i="2"/>
  <c r="CC2287" i="2"/>
  <c r="CC2288" i="2"/>
  <c r="CC2289" i="2"/>
  <c r="CC2290" i="2"/>
  <c r="CC2291" i="2"/>
  <c r="CC2292" i="2"/>
  <c r="CC2293" i="2"/>
  <c r="CC2294" i="2"/>
  <c r="CC2295" i="2"/>
  <c r="CC2296" i="2"/>
  <c r="CC2297" i="2"/>
  <c r="CC2298" i="2"/>
  <c r="CC2299" i="2"/>
  <c r="CC2300" i="2"/>
  <c r="CC2301" i="2"/>
  <c r="CC2302" i="2"/>
  <c r="CC2303" i="2"/>
  <c r="CC2304" i="2"/>
  <c r="CC2305" i="2"/>
  <c r="CC2306" i="2"/>
  <c r="CC2307" i="2"/>
  <c r="CC2308" i="2"/>
  <c r="CC2309" i="2"/>
  <c r="CC2310" i="2"/>
  <c r="CC2311" i="2"/>
  <c r="CC2312" i="2"/>
  <c r="CC2313" i="2"/>
  <c r="CC2314" i="2"/>
  <c r="CC2315" i="2"/>
  <c r="CC2316" i="2"/>
  <c r="CC2317" i="2"/>
  <c r="CC2318" i="2"/>
  <c r="CC2319" i="2"/>
  <c r="CC2320" i="2"/>
  <c r="CC2321" i="2"/>
  <c r="CC2322" i="2"/>
  <c r="CC2323" i="2"/>
  <c r="CC2324" i="2"/>
  <c r="CC2325" i="2"/>
  <c r="CC2326" i="2"/>
  <c r="CC2327" i="2"/>
  <c r="CC2328" i="2"/>
  <c r="CC2329" i="2"/>
  <c r="CC2330" i="2"/>
  <c r="CC2331" i="2"/>
  <c r="CC2332" i="2"/>
  <c r="CC2333" i="2"/>
  <c r="CC2334" i="2"/>
  <c r="CC2335" i="2"/>
  <c r="CC2336" i="2"/>
  <c r="CC2337" i="2"/>
  <c r="CC2338" i="2"/>
  <c r="CC2339" i="2"/>
  <c r="CC2340" i="2"/>
  <c r="CC2341" i="2"/>
  <c r="CC2342" i="2"/>
  <c r="CC2343" i="2"/>
  <c r="CC2344" i="2"/>
  <c r="CC2345" i="2"/>
  <c r="CC2346" i="2"/>
  <c r="CC2347" i="2"/>
  <c r="CC2348" i="2"/>
  <c r="CC2349" i="2"/>
  <c r="CC2350" i="2"/>
  <c r="CC2351" i="2"/>
  <c r="CC2352" i="2"/>
  <c r="CC2353" i="2"/>
  <c r="CC2354" i="2"/>
  <c r="CC2355" i="2"/>
  <c r="CC2356" i="2"/>
  <c r="CC2357" i="2"/>
  <c r="CC2358" i="2"/>
  <c r="CC2359" i="2"/>
  <c r="CC2360" i="2"/>
  <c r="CC2361" i="2"/>
  <c r="CC2362" i="2"/>
  <c r="CC2363" i="2"/>
  <c r="CC2364" i="2"/>
  <c r="CC2365" i="2"/>
  <c r="CC2366" i="2"/>
  <c r="CC2367" i="2"/>
  <c r="CC2368" i="2"/>
  <c r="CC2369" i="2"/>
  <c r="CC2370" i="2"/>
  <c r="CC2371" i="2"/>
  <c r="CC2372" i="2"/>
  <c r="CC2373" i="2"/>
  <c r="CC2374" i="2"/>
  <c r="CC2375" i="2"/>
  <c r="CC2376" i="2"/>
  <c r="CC2377" i="2"/>
  <c r="CC2378" i="2"/>
  <c r="CC2379" i="2"/>
  <c r="CC2380" i="2"/>
  <c r="CC2381" i="2"/>
  <c r="CC2382" i="2"/>
  <c r="CC2383" i="2"/>
  <c r="CC2384" i="2"/>
  <c r="CC2385" i="2"/>
  <c r="CC2386" i="2"/>
  <c r="CC2387" i="2"/>
  <c r="CC2388" i="2"/>
  <c r="CC2389" i="2"/>
  <c r="CC2390" i="2"/>
  <c r="CC2391" i="2"/>
  <c r="CC2392" i="2"/>
  <c r="CC2393" i="2"/>
  <c r="CC2394" i="2"/>
  <c r="CC2395" i="2"/>
  <c r="CC2396" i="2"/>
  <c r="CC2397" i="2"/>
  <c r="CC2398" i="2"/>
  <c r="CC2399" i="2"/>
  <c r="CC2400" i="2"/>
  <c r="CC2401" i="2"/>
  <c r="CC2402" i="2"/>
  <c r="CC2403" i="2"/>
  <c r="CC2404" i="2"/>
  <c r="CC2405" i="2"/>
  <c r="CC2406" i="2"/>
  <c r="CC2407" i="2"/>
  <c r="CC2408" i="2"/>
  <c r="CC2409" i="2"/>
  <c r="CC2410" i="2"/>
  <c r="CC2411" i="2"/>
  <c r="CC2412" i="2"/>
  <c r="CC2413" i="2"/>
  <c r="CC2414" i="2"/>
  <c r="CC2415" i="2"/>
  <c r="CC2416" i="2"/>
  <c r="CC2417" i="2"/>
  <c r="CC2418" i="2"/>
  <c r="CC2419" i="2"/>
  <c r="CC2420" i="2"/>
  <c r="CC2421" i="2"/>
  <c r="CC2422" i="2"/>
  <c r="CC2423" i="2"/>
  <c r="CC2424" i="2"/>
  <c r="CC2425" i="2"/>
  <c r="CC2426" i="2"/>
  <c r="CC2427" i="2"/>
  <c r="CC2428" i="2"/>
  <c r="CC2429" i="2"/>
  <c r="CC2430" i="2"/>
  <c r="CC2431" i="2"/>
  <c r="CC2432" i="2"/>
  <c r="CC2433" i="2"/>
  <c r="CC2434" i="2"/>
  <c r="CC2435" i="2"/>
  <c r="CC2436" i="2"/>
  <c r="CC2437" i="2"/>
  <c r="CC2438" i="2"/>
  <c r="CC2439" i="2"/>
  <c r="CC2440" i="2"/>
  <c r="CC2441" i="2"/>
  <c r="CC2442" i="2"/>
  <c r="CC2443" i="2"/>
  <c r="CC2444" i="2"/>
  <c r="CC2445" i="2"/>
  <c r="CC2446" i="2"/>
  <c r="CC2447" i="2"/>
  <c r="CC2448" i="2"/>
  <c r="CC2449" i="2"/>
  <c r="CC2450" i="2"/>
  <c r="CC2451" i="2"/>
  <c r="CC2452" i="2"/>
  <c r="CC2453" i="2"/>
  <c r="CC2454" i="2"/>
  <c r="CC2455" i="2"/>
  <c r="CC2456" i="2"/>
  <c r="CC2457" i="2"/>
  <c r="CC2458" i="2"/>
  <c r="CC2459" i="2"/>
  <c r="CC2460" i="2"/>
  <c r="CC2461" i="2"/>
  <c r="CC2462" i="2"/>
  <c r="CC2463" i="2"/>
  <c r="CC2464" i="2"/>
  <c r="CC2465" i="2"/>
  <c r="CC2466" i="2"/>
  <c r="CC2467" i="2"/>
  <c r="CC2468" i="2"/>
  <c r="CC2469" i="2"/>
  <c r="CC2470" i="2"/>
  <c r="CC3" i="2"/>
  <c r="F44" i="14"/>
  <c r="F41" i="14"/>
  <c r="F40" i="14"/>
  <c r="F39" i="14"/>
  <c r="F38" i="14"/>
  <c r="F37"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65" i="14"/>
  <c r="U4" i="17" a="1"/>
  <c r="U4" i="17" s="1"/>
  <c r="U5" i="17" a="1"/>
  <c r="U5" i="17" s="1"/>
  <c r="U6" i="17" a="1"/>
  <c r="U6" i="17"/>
  <c r="U7" i="17" a="1"/>
  <c r="U7" i="17"/>
  <c r="U8" i="17" a="1"/>
  <c r="U8" i="17" s="1"/>
  <c r="U9" i="17" a="1"/>
  <c r="U9" i="17" s="1"/>
  <c r="U10" i="17" a="1"/>
  <c r="U10" i="17" s="1"/>
  <c r="U11" i="17" a="1"/>
  <c r="U11" i="17" s="1"/>
  <c r="U12" i="17" a="1"/>
  <c r="U12" i="17" s="1"/>
  <c r="U13" i="17" a="1"/>
  <c r="U13" i="17" s="1"/>
  <c r="U14" i="17" a="1"/>
  <c r="U14" i="17"/>
  <c r="U15" i="17" a="1"/>
  <c r="U15" i="17" s="1"/>
  <c r="U16" i="17" a="1"/>
  <c r="U16" i="17" s="1"/>
  <c r="U17" i="17" a="1"/>
  <c r="U17" i="17" s="1"/>
  <c r="U18" i="17" a="1"/>
  <c r="U18" i="17" s="1"/>
  <c r="U19" i="17" a="1"/>
  <c r="U19" i="17"/>
  <c r="U20" i="17" a="1"/>
  <c r="U20" i="17" s="1"/>
  <c r="U21" i="17" a="1"/>
  <c r="U21" i="17" s="1"/>
  <c r="U22" i="17" a="1"/>
  <c r="U22" i="17" s="1"/>
  <c r="U23" i="17" a="1"/>
  <c r="U23" i="17" s="1"/>
  <c r="U24" i="17" a="1"/>
  <c r="U24" i="17" s="1"/>
  <c r="U25" i="17" a="1"/>
  <c r="U25" i="17" s="1"/>
  <c r="U26" i="17" a="1"/>
  <c r="U26" i="17" s="1"/>
  <c r="U27" i="17" a="1"/>
  <c r="U27" i="17" s="1"/>
  <c r="U28" i="17" a="1"/>
  <c r="U28" i="17" s="1"/>
  <c r="U29" i="17" a="1"/>
  <c r="U29" i="17" s="1"/>
  <c r="U30" i="17" a="1"/>
  <c r="U30" i="17"/>
  <c r="U31" i="17" a="1"/>
  <c r="U31" i="17" s="1"/>
  <c r="U32" i="17" a="1"/>
  <c r="U32" i="17" s="1"/>
  <c r="U33" i="17" a="1"/>
  <c r="U33" i="17" s="1"/>
  <c r="U34" i="17" a="1"/>
  <c r="U34" i="17" s="1"/>
  <c r="U35" i="17" a="1"/>
  <c r="U35" i="17"/>
  <c r="U36" i="17" a="1"/>
  <c r="U36" i="17" s="1"/>
  <c r="U37" i="17" a="1"/>
  <c r="U37" i="17" s="1"/>
  <c r="U38" i="17" a="1"/>
  <c r="U38" i="17" s="1"/>
  <c r="U39" i="17" a="1"/>
  <c r="U39" i="17" s="1"/>
  <c r="U40" i="17" a="1"/>
  <c r="U40" i="17" s="1"/>
  <c r="U41" i="17" a="1"/>
  <c r="U41" i="17" s="1"/>
  <c r="U42" i="17" a="1"/>
  <c r="U42" i="17" s="1"/>
  <c r="U43" i="17" a="1"/>
  <c r="U43" i="17" s="1"/>
  <c r="U44" i="17" a="1"/>
  <c r="U44" i="17" s="1"/>
  <c r="U45" i="17" a="1"/>
  <c r="U45" i="17" s="1"/>
  <c r="U46" i="17" a="1"/>
  <c r="U46" i="17"/>
  <c r="U47" i="17" a="1"/>
  <c r="U47" i="17" s="1"/>
  <c r="U48" i="17" a="1"/>
  <c r="U48" i="17" s="1"/>
  <c r="U49" i="17" a="1"/>
  <c r="U49" i="17" s="1"/>
  <c r="U50" i="17" a="1"/>
  <c r="U50" i="17" s="1"/>
  <c r="U51" i="17" a="1"/>
  <c r="U51" i="17"/>
  <c r="U52" i="17" a="1"/>
  <c r="U52" i="17" s="1"/>
  <c r="U53" i="17" a="1"/>
  <c r="U53" i="17" s="1"/>
  <c r="U54" i="17" a="1"/>
  <c r="U54" i="17" s="1"/>
  <c r="U55" i="17" a="1"/>
  <c r="U55" i="17" s="1"/>
  <c r="U56" i="17" a="1"/>
  <c r="U56" i="17" s="1"/>
  <c r="U57" i="17" a="1"/>
  <c r="U57" i="17" s="1"/>
  <c r="U58" i="17" a="1"/>
  <c r="U58" i="17" s="1"/>
  <c r="U59" i="17" a="1"/>
  <c r="U59" i="17" s="1"/>
  <c r="U60" i="17" a="1"/>
  <c r="U60" i="17" s="1"/>
  <c r="U61" i="17" a="1"/>
  <c r="U61" i="17" s="1"/>
  <c r="U62" i="17" a="1"/>
  <c r="U62" i="17"/>
  <c r="U63" i="17" a="1"/>
  <c r="U63" i="17" s="1"/>
  <c r="U64" i="17" a="1"/>
  <c r="U64" i="17" s="1"/>
  <c r="U65" i="17" a="1"/>
  <c r="U65" i="17" s="1"/>
  <c r="U66" i="17" a="1"/>
  <c r="U66" i="17" s="1"/>
  <c r="U67" i="17" a="1"/>
  <c r="U67" i="17"/>
  <c r="U68" i="17" a="1"/>
  <c r="U68" i="17" s="1"/>
  <c r="U69" i="17" a="1"/>
  <c r="U69" i="17" s="1"/>
  <c r="U70" i="17" a="1"/>
  <c r="U70" i="17" s="1"/>
  <c r="U71" i="17" a="1"/>
  <c r="U71" i="17" s="1"/>
  <c r="U72" i="17" a="1"/>
  <c r="U72" i="17" s="1"/>
  <c r="U73" i="17" a="1"/>
  <c r="U73" i="17" s="1"/>
  <c r="U74" i="17" a="1"/>
  <c r="U74" i="17" s="1"/>
  <c r="U75" i="17" a="1"/>
  <c r="U75" i="17" s="1"/>
  <c r="U76" i="17" a="1"/>
  <c r="U76" i="17" s="1"/>
  <c r="U77" i="17" a="1"/>
  <c r="U77" i="17" s="1"/>
  <c r="U78" i="17" a="1"/>
  <c r="U78" i="17" s="1"/>
  <c r="U79" i="17" a="1"/>
  <c r="U79" i="17" s="1"/>
  <c r="U80" i="17" a="1"/>
  <c r="U80" i="17" s="1"/>
  <c r="U81" i="17" a="1"/>
  <c r="U81" i="17" s="1"/>
  <c r="U82" i="17" a="1"/>
  <c r="U82" i="17" s="1"/>
  <c r="U83" i="17" a="1"/>
  <c r="U83" i="17"/>
  <c r="U84" i="17" a="1"/>
  <c r="U84" i="17" s="1"/>
  <c r="U85" i="17" a="1"/>
  <c r="U85" i="17" s="1"/>
  <c r="U86" i="17" a="1"/>
  <c r="U86" i="17" s="1"/>
  <c r="U87" i="17" a="1"/>
  <c r="U87" i="17" s="1"/>
  <c r="U88" i="17" a="1"/>
  <c r="U88" i="17" s="1"/>
  <c r="U89" i="17" a="1"/>
  <c r="U89" i="17" s="1"/>
  <c r="U90" i="17" a="1"/>
  <c r="U90" i="17" s="1"/>
  <c r="U91" i="17" a="1"/>
  <c r="U91" i="17" s="1"/>
  <c r="U92" i="17" a="1"/>
  <c r="U92" i="17" s="1"/>
  <c r="U93" i="17" a="1"/>
  <c r="U93" i="17" s="1"/>
  <c r="U94" i="17" a="1"/>
  <c r="U94" i="17"/>
  <c r="U95" i="17" a="1"/>
  <c r="U95" i="17" s="1"/>
  <c r="U96" i="17" a="1"/>
  <c r="U96" i="17" s="1"/>
  <c r="U97" i="17" a="1"/>
  <c r="U97" i="17" s="1"/>
  <c r="U98" i="17" a="1"/>
  <c r="U98" i="17" s="1"/>
  <c r="U99" i="17" a="1"/>
  <c r="U99" i="17" s="1"/>
  <c r="U100" i="17" a="1"/>
  <c r="U100" i="17" s="1"/>
  <c r="U101" i="17" a="1"/>
  <c r="U101" i="17" s="1"/>
  <c r="U102" i="17" a="1"/>
  <c r="U102" i="17" s="1"/>
  <c r="U103" i="17" a="1"/>
  <c r="U103" i="17" s="1"/>
  <c r="U104" i="17" a="1"/>
  <c r="U104" i="17" s="1"/>
  <c r="U105" i="17" a="1"/>
  <c r="U105" i="17" s="1"/>
  <c r="U106" i="17" a="1"/>
  <c r="U106" i="17" s="1"/>
  <c r="U107" i="17" a="1"/>
  <c r="U107" i="17" s="1"/>
  <c r="U108" i="17" a="1"/>
  <c r="U108" i="17" s="1"/>
  <c r="U109" i="17" a="1"/>
  <c r="U109" i="17" s="1"/>
  <c r="U110" i="17" a="1"/>
  <c r="U110" i="17" s="1"/>
  <c r="U111" i="17" a="1"/>
  <c r="U111" i="17" s="1"/>
  <c r="U112" i="17" a="1"/>
  <c r="U112" i="17" s="1"/>
  <c r="U113" i="17" a="1"/>
  <c r="U113" i="17" s="1"/>
  <c r="U114" i="17" a="1"/>
  <c r="U114" i="17" s="1"/>
  <c r="U115" i="17" a="1"/>
  <c r="U115" i="17"/>
  <c r="U116" i="17" a="1"/>
  <c r="U116" i="17" s="1"/>
  <c r="U117" i="17" a="1"/>
  <c r="U117" i="17" s="1"/>
  <c r="U118" i="17" a="1"/>
  <c r="U118" i="17" s="1"/>
  <c r="U119" i="17" a="1"/>
  <c r="U119" i="17" s="1"/>
  <c r="U120" i="17" a="1"/>
  <c r="U120" i="17" s="1"/>
  <c r="U121" i="17" a="1"/>
  <c r="U121" i="17" s="1"/>
  <c r="U122" i="17" a="1"/>
  <c r="U122" i="17" s="1"/>
  <c r="U123" i="17" a="1"/>
  <c r="U123" i="17" s="1"/>
  <c r="U124" i="17" a="1"/>
  <c r="U124" i="17" s="1"/>
  <c r="U125" i="17" a="1"/>
  <c r="U125" i="17" s="1"/>
  <c r="U126" i="17" a="1"/>
  <c r="U126" i="17" s="1"/>
  <c r="U127" i="17" a="1"/>
  <c r="U127" i="17" s="1"/>
  <c r="U128" i="17" a="1"/>
  <c r="U128" i="17" s="1"/>
  <c r="U129" i="17" a="1"/>
  <c r="U129" i="17" s="1"/>
  <c r="U130" i="17" a="1"/>
  <c r="U130" i="17" s="1"/>
  <c r="U131" i="17" a="1"/>
  <c r="U131" i="17" s="1"/>
  <c r="U132" i="17" a="1"/>
  <c r="U132" i="17" s="1"/>
  <c r="U133" i="17" a="1"/>
  <c r="U133" i="17" s="1"/>
  <c r="U134" i="17" a="1"/>
  <c r="U134" i="17" s="1"/>
  <c r="U135" i="17" a="1"/>
  <c r="U135" i="17" s="1"/>
  <c r="U136" i="17" a="1"/>
  <c r="U136" i="17" s="1"/>
  <c r="U137" i="17" a="1"/>
  <c r="U137" i="17" s="1"/>
  <c r="U138" i="17" a="1"/>
  <c r="U138" i="17" s="1"/>
  <c r="U139" i="17" a="1"/>
  <c r="U139" i="17" s="1"/>
  <c r="U140" i="17" a="1"/>
  <c r="U140" i="17" s="1"/>
  <c r="U141" i="17" a="1"/>
  <c r="U141" i="17" s="1"/>
  <c r="U142" i="17" a="1"/>
  <c r="U142" i="17" s="1"/>
  <c r="U143" i="17" a="1"/>
  <c r="U143" i="17" s="1"/>
  <c r="U144" i="17" a="1"/>
  <c r="U144" i="17" s="1"/>
  <c r="U145" i="17" a="1"/>
  <c r="U145" i="17" s="1"/>
  <c r="U146" i="17" a="1"/>
  <c r="U146" i="17" s="1"/>
  <c r="U147" i="17" a="1"/>
  <c r="U147" i="17" s="1"/>
  <c r="U148" i="17" a="1"/>
  <c r="U148" i="17" s="1"/>
  <c r="U149" i="17" a="1"/>
  <c r="U149" i="17" s="1"/>
  <c r="U150" i="17" a="1"/>
  <c r="U150" i="17" s="1"/>
  <c r="U151" i="17" a="1"/>
  <c r="U151" i="17" s="1"/>
  <c r="U152" i="17" a="1"/>
  <c r="U152" i="17" s="1"/>
  <c r="U153" i="17" a="1"/>
  <c r="U153" i="17" s="1"/>
  <c r="U154" i="17" a="1"/>
  <c r="U154" i="17" s="1"/>
  <c r="U155" i="17" a="1"/>
  <c r="U155" i="17" s="1"/>
  <c r="U156" i="17" a="1"/>
  <c r="U156" i="17" s="1"/>
  <c r="U157" i="17" a="1"/>
  <c r="U157" i="17" s="1"/>
  <c r="U158" i="17" a="1"/>
  <c r="U158" i="17"/>
  <c r="U159" i="17" a="1"/>
  <c r="U159" i="17" s="1"/>
  <c r="U160" i="17" a="1"/>
  <c r="U160" i="17" s="1"/>
  <c r="U161" i="17" a="1"/>
  <c r="U161" i="17" s="1"/>
  <c r="U162" i="17" a="1"/>
  <c r="U162" i="17" s="1"/>
  <c r="U163" i="17" a="1"/>
  <c r="U163" i="17" s="1"/>
  <c r="U164" i="17" a="1"/>
  <c r="U164" i="17" s="1"/>
  <c r="U165" i="17" a="1"/>
  <c r="U165" i="17" s="1"/>
  <c r="U166" i="17" a="1"/>
  <c r="U166" i="17" s="1"/>
  <c r="U167" i="17" a="1"/>
  <c r="U167" i="17" s="1"/>
  <c r="U168" i="17" a="1"/>
  <c r="U168" i="17" s="1"/>
  <c r="U169" i="17" a="1"/>
  <c r="U169" i="17" s="1"/>
  <c r="U170" i="17" a="1"/>
  <c r="U170" i="17" s="1"/>
  <c r="U171" i="17" a="1"/>
  <c r="U171" i="17" s="1"/>
  <c r="U172" i="17" a="1"/>
  <c r="U172" i="17" s="1"/>
  <c r="U173" i="17" a="1"/>
  <c r="U173" i="17" s="1"/>
  <c r="U174" i="17" a="1"/>
  <c r="U174" i="17" s="1"/>
  <c r="U175" i="17" a="1"/>
  <c r="U175" i="17" s="1"/>
  <c r="U176" i="17" a="1"/>
  <c r="U176" i="17" s="1"/>
  <c r="U177" i="17" a="1"/>
  <c r="U177" i="17" s="1"/>
  <c r="U178" i="17" a="1"/>
  <c r="U178" i="17" s="1"/>
  <c r="U179" i="17" a="1"/>
  <c r="U179" i="17"/>
  <c r="U180" i="17" a="1"/>
  <c r="U180" i="17" s="1"/>
  <c r="U181" i="17" a="1"/>
  <c r="U181" i="17" s="1"/>
  <c r="U182" i="17" a="1"/>
  <c r="U182" i="17" s="1"/>
  <c r="U183" i="17" a="1"/>
  <c r="U183" i="17" s="1"/>
  <c r="U184" i="17" a="1"/>
  <c r="U184" i="17" s="1"/>
  <c r="U185" i="17" a="1"/>
  <c r="U185" i="17" s="1"/>
  <c r="U186" i="17" a="1"/>
  <c r="U186" i="17" s="1"/>
  <c r="U187" i="17" a="1"/>
  <c r="U187" i="17" s="1"/>
  <c r="U188" i="17" a="1"/>
  <c r="U188" i="17" s="1"/>
  <c r="U189" i="17" a="1"/>
  <c r="U189" i="17" s="1"/>
  <c r="U190" i="17" a="1"/>
  <c r="U190" i="17" s="1"/>
  <c r="U191" i="17" a="1"/>
  <c r="U191" i="17" s="1"/>
  <c r="U192" i="17" a="1"/>
  <c r="U192" i="17" s="1"/>
  <c r="U193" i="17" a="1"/>
  <c r="U193" i="17" s="1"/>
  <c r="U194" i="17" a="1"/>
  <c r="U194" i="17" s="1"/>
  <c r="U195" i="17" a="1"/>
  <c r="U195" i="17" s="1"/>
  <c r="U196" i="17" a="1"/>
  <c r="U196" i="17" s="1"/>
  <c r="U197" i="17" a="1"/>
  <c r="U197" i="17" s="1"/>
  <c r="U198" i="17" a="1"/>
  <c r="U198" i="17" s="1"/>
  <c r="U199" i="17" a="1"/>
  <c r="U199" i="17" s="1"/>
  <c r="U200" i="17" a="1"/>
  <c r="U200" i="17" s="1"/>
  <c r="U201" i="17" a="1"/>
  <c r="U201" i="17" s="1"/>
  <c r="U202" i="17" a="1"/>
  <c r="U202" i="17" s="1"/>
  <c r="U203" i="17" a="1"/>
  <c r="U203" i="17" s="1"/>
  <c r="U204" i="17" a="1"/>
  <c r="U204" i="17" s="1"/>
  <c r="U205" i="17" a="1"/>
  <c r="U205" i="17" s="1"/>
  <c r="U206" i="17" a="1"/>
  <c r="U206" i="17" s="1"/>
  <c r="U207" i="17" a="1"/>
  <c r="U207" i="17" s="1"/>
  <c r="U208" i="17" a="1"/>
  <c r="U208" i="17" s="1"/>
  <c r="U209" i="17" a="1"/>
  <c r="U209" i="17" s="1"/>
  <c r="U210" i="17" a="1"/>
  <c r="U210" i="17" s="1"/>
  <c r="U211" i="17" a="1"/>
  <c r="U211" i="17" s="1"/>
  <c r="U212" i="17" a="1"/>
  <c r="U212" i="17" s="1"/>
  <c r="U213" i="17" a="1"/>
  <c r="U213" i="17" s="1"/>
  <c r="U214" i="17" a="1"/>
  <c r="U214" i="17" s="1"/>
  <c r="U215" i="17" a="1"/>
  <c r="U215" i="17" s="1"/>
  <c r="U216" i="17" a="1"/>
  <c r="U216" i="17" s="1"/>
  <c r="U217" i="17" a="1"/>
  <c r="U217" i="17" s="1"/>
  <c r="U218" i="17" a="1"/>
  <c r="U218" i="17" s="1"/>
  <c r="U219" i="17" a="1"/>
  <c r="U219" i="17" s="1"/>
  <c r="U220" i="17" a="1"/>
  <c r="U220" i="17" s="1"/>
  <c r="U221" i="17" a="1"/>
  <c r="U221" i="17" s="1"/>
  <c r="U222" i="17" a="1"/>
  <c r="U222" i="17"/>
  <c r="U223" i="17" a="1"/>
  <c r="U223" i="17" s="1"/>
  <c r="U224" i="17" a="1"/>
  <c r="U224" i="17" s="1"/>
  <c r="U225" i="17" a="1"/>
  <c r="U225" i="17" s="1"/>
  <c r="U226" i="17" a="1"/>
  <c r="U226" i="17" s="1"/>
  <c r="U227" i="17" a="1"/>
  <c r="U227" i="17" s="1"/>
  <c r="U228" i="17" a="1"/>
  <c r="U228" i="17" s="1"/>
  <c r="U229" i="17" a="1"/>
  <c r="U229" i="17" s="1"/>
  <c r="U230" i="17" a="1"/>
  <c r="U230" i="17" s="1"/>
  <c r="U231" i="17" a="1"/>
  <c r="U231" i="17" s="1"/>
  <c r="U232" i="17" a="1"/>
  <c r="U232" i="17" s="1"/>
  <c r="U233" i="17" a="1"/>
  <c r="U233" i="17" s="1"/>
  <c r="U234" i="17" a="1"/>
  <c r="U234" i="17" s="1"/>
  <c r="U235" i="17" a="1"/>
  <c r="U235" i="17" s="1"/>
  <c r="U236" i="17" a="1"/>
  <c r="U236" i="17" s="1"/>
  <c r="U237" i="17" a="1"/>
  <c r="U237" i="17" s="1"/>
  <c r="U238" i="17" a="1"/>
  <c r="U238" i="17" s="1"/>
  <c r="U239" i="17" a="1"/>
  <c r="U239" i="17" s="1"/>
  <c r="U240" i="17" a="1"/>
  <c r="U240" i="17" s="1"/>
  <c r="U241" i="17" a="1"/>
  <c r="U241" i="17" s="1"/>
  <c r="U242" i="17" a="1"/>
  <c r="U242" i="17" s="1"/>
  <c r="U243" i="17" a="1"/>
  <c r="U243" i="17"/>
  <c r="U244" i="17" a="1"/>
  <c r="U244" i="17" s="1"/>
  <c r="U245" i="17" a="1"/>
  <c r="U245" i="17" s="1"/>
  <c r="U246" i="17" a="1"/>
  <c r="U246" i="17" s="1"/>
  <c r="U247" i="17" a="1"/>
  <c r="U247" i="17" s="1"/>
  <c r="U248" i="17" a="1"/>
  <c r="U248" i="17" s="1"/>
  <c r="U249" i="17" a="1"/>
  <c r="U249" i="17" s="1"/>
  <c r="U250" i="17" a="1"/>
  <c r="U250" i="17" s="1"/>
  <c r="U251" i="17" a="1"/>
  <c r="U251" i="17" s="1"/>
  <c r="U252" i="17" a="1"/>
  <c r="U252" i="17" s="1"/>
  <c r="U253" i="17" a="1"/>
  <c r="U253" i="17" s="1"/>
  <c r="U254" i="17" a="1"/>
  <c r="U254" i="17" s="1"/>
  <c r="U255" i="17" a="1"/>
  <c r="U255" i="17" s="1"/>
  <c r="U256" i="17" a="1"/>
  <c r="U256" i="17" s="1"/>
  <c r="U257" i="17" a="1"/>
  <c r="U257" i="17"/>
  <c r="U258" i="17" a="1"/>
  <c r="U258" i="17"/>
  <c r="U259" i="17" a="1"/>
  <c r="U259" i="17" s="1"/>
  <c r="U260" i="17" a="1"/>
  <c r="U260" i="17" s="1"/>
  <c r="U261" i="17" a="1"/>
  <c r="U261" i="17" s="1"/>
  <c r="U262" i="17" a="1"/>
  <c r="U262" i="17" s="1"/>
  <c r="U263" i="17" a="1"/>
  <c r="U263" i="17" s="1"/>
  <c r="U264" i="17" a="1"/>
  <c r="U264" i="17" s="1"/>
  <c r="U265" i="17" a="1"/>
  <c r="U265" i="17"/>
  <c r="U266" i="17" a="1"/>
  <c r="U266" i="17"/>
  <c r="U267" i="17" a="1"/>
  <c r="U267" i="17"/>
  <c r="U268" i="17" a="1"/>
  <c r="U268" i="17" s="1"/>
  <c r="U269" i="17" a="1"/>
  <c r="U269" i="17" s="1"/>
  <c r="U270" i="17" a="1"/>
  <c r="U270" i="17" s="1"/>
  <c r="U271" i="17" a="1"/>
  <c r="U271" i="17" s="1"/>
  <c r="U272" i="17" a="1"/>
  <c r="U272" i="17" s="1"/>
  <c r="U273" i="17" a="1"/>
  <c r="U273" i="17"/>
  <c r="U274" i="17" a="1"/>
  <c r="U274" i="17"/>
  <c r="U275" i="17" a="1"/>
  <c r="U275" i="17"/>
  <c r="U276" i="17" a="1"/>
  <c r="U276" i="17" s="1"/>
  <c r="U277" i="17" a="1"/>
  <c r="U277" i="17" s="1"/>
  <c r="U278" i="17" a="1"/>
  <c r="U278" i="17" s="1"/>
  <c r="U279" i="17" a="1"/>
  <c r="U279" i="17" s="1"/>
  <c r="U280" i="17" a="1"/>
  <c r="U280" i="17" s="1"/>
  <c r="U281" i="17" a="1"/>
  <c r="U281" i="17"/>
  <c r="U282" i="17" a="1"/>
  <c r="U282" i="17"/>
  <c r="U283" i="17" a="1"/>
  <c r="U283" i="17"/>
  <c r="U284" i="17" a="1"/>
  <c r="U284" i="17" s="1"/>
  <c r="U285" i="17" a="1"/>
  <c r="U285" i="17" s="1"/>
  <c r="U286" i="17" a="1"/>
  <c r="U286" i="17"/>
  <c r="U287" i="17" a="1"/>
  <c r="U287" i="17" s="1"/>
  <c r="U288" i="17" a="1"/>
  <c r="U288" i="17" s="1"/>
  <c r="U289" i="17" a="1"/>
  <c r="U289" i="17"/>
  <c r="U290" i="17" a="1"/>
  <c r="U290" i="17"/>
  <c r="U291" i="17" a="1"/>
  <c r="U291" i="17"/>
  <c r="U292" i="17" a="1"/>
  <c r="U292" i="17" s="1"/>
  <c r="U293" i="17" a="1"/>
  <c r="U293" i="17" s="1"/>
  <c r="U294" i="17" a="1"/>
  <c r="U294" i="17" s="1"/>
  <c r="U295" i="17" a="1"/>
  <c r="U295" i="17"/>
  <c r="U296" i="17" a="1"/>
  <c r="U296" i="17" s="1"/>
  <c r="U297" i="17" a="1"/>
  <c r="U297" i="17"/>
  <c r="U298" i="17" a="1"/>
  <c r="U298" i="17"/>
  <c r="U299" i="17" a="1"/>
  <c r="U299" i="17"/>
  <c r="U300" i="17" a="1"/>
  <c r="U300" i="17" s="1"/>
  <c r="U301" i="17" a="1"/>
  <c r="U301" i="17" s="1"/>
  <c r="U302" i="17" a="1"/>
  <c r="U302" i="17" s="1"/>
  <c r="U303" i="17" a="1"/>
  <c r="U303" i="17" s="1"/>
  <c r="U304" i="17" a="1"/>
  <c r="U304" i="17" s="1"/>
  <c r="U305" i="17" a="1"/>
  <c r="U305" i="17" s="1"/>
  <c r="U306" i="17" a="1"/>
  <c r="U306" i="17"/>
  <c r="U307" i="17" a="1"/>
  <c r="U307" i="17"/>
  <c r="U308" i="17" a="1"/>
  <c r="U308" i="17" s="1"/>
  <c r="U309" i="17" a="1"/>
  <c r="U309" i="17"/>
  <c r="U310" i="17" a="1"/>
  <c r="U310" i="17" s="1"/>
  <c r="U311" i="17" a="1"/>
  <c r="U311" i="17" s="1"/>
  <c r="U312" i="17" a="1"/>
  <c r="U312" i="17" s="1"/>
  <c r="U313" i="17" a="1"/>
  <c r="U313" i="17"/>
  <c r="U314" i="17" a="1"/>
  <c r="U314" i="17" s="1"/>
  <c r="U315" i="17" a="1"/>
  <c r="U315" i="17"/>
  <c r="U316" i="17" a="1"/>
  <c r="U316" i="17" s="1"/>
  <c r="U317" i="17" a="1"/>
  <c r="U317" i="17" s="1"/>
  <c r="U318" i="17" a="1"/>
  <c r="U318" i="17" s="1"/>
  <c r="U319" i="17" a="1"/>
  <c r="U319" i="17" s="1"/>
  <c r="U320" i="17" a="1"/>
  <c r="U320" i="17" s="1"/>
  <c r="U321" i="17" a="1"/>
  <c r="U321" i="17"/>
  <c r="U322" i="17" a="1"/>
  <c r="U322" i="17"/>
  <c r="U323" i="17" a="1"/>
  <c r="U323" i="17" s="1"/>
  <c r="U324" i="17" a="1"/>
  <c r="U324" i="17" s="1"/>
  <c r="U325" i="17" a="1"/>
  <c r="U325" i="17" s="1"/>
  <c r="U326" i="17" a="1"/>
  <c r="U326" i="17" s="1"/>
  <c r="U327" i="17" a="1"/>
  <c r="U327" i="17"/>
  <c r="U328" i="17" a="1"/>
  <c r="U328" i="17" s="1"/>
  <c r="U329" i="17" a="1"/>
  <c r="U329" i="17"/>
  <c r="U330" i="17" a="1"/>
  <c r="U330" i="17"/>
  <c r="U331" i="17" a="1"/>
  <c r="U331" i="17"/>
  <c r="U332" i="17" a="1"/>
  <c r="U332" i="17" s="1"/>
  <c r="U333" i="17" a="1"/>
  <c r="U333" i="17" s="1"/>
  <c r="U334" i="17" a="1"/>
  <c r="U334" i="17" s="1"/>
  <c r="U335" i="17" a="1"/>
  <c r="U335" i="17" s="1"/>
  <c r="U336" i="17" a="1"/>
  <c r="U336" i="17" s="1"/>
  <c r="U337" i="17" a="1"/>
  <c r="U337" i="17"/>
  <c r="U338" i="17" a="1"/>
  <c r="U338" i="17"/>
  <c r="U339" i="17" a="1"/>
  <c r="U339" i="17"/>
  <c r="U340" i="17" a="1"/>
  <c r="U340" i="17" s="1"/>
  <c r="U341" i="17" a="1"/>
  <c r="U341" i="17" s="1"/>
  <c r="U342" i="17" a="1"/>
  <c r="U342" i="17" s="1"/>
  <c r="U343" i="17" a="1"/>
  <c r="U343" i="17"/>
  <c r="U344" i="17" a="1"/>
  <c r="U344" i="17" s="1"/>
  <c r="U345" i="17" a="1"/>
  <c r="U345" i="17" s="1"/>
  <c r="U346" i="17" a="1"/>
  <c r="U346" i="17" s="1"/>
  <c r="U347" i="17" a="1"/>
  <c r="U347" i="17"/>
  <c r="U348" i="17" a="1"/>
  <c r="U348" i="17" s="1"/>
  <c r="U349" i="17" a="1"/>
  <c r="U349" i="17"/>
  <c r="U350" i="17" a="1"/>
  <c r="U350" i="17" s="1"/>
  <c r="U351" i="17" a="1"/>
  <c r="U351" i="17"/>
  <c r="U352" i="17" a="1"/>
  <c r="U352" i="17" s="1"/>
  <c r="U353" i="17" a="1"/>
  <c r="U353" i="17" s="1"/>
  <c r="U354" i="17" a="1"/>
  <c r="U354" i="17" s="1"/>
  <c r="U355" i="17" a="1"/>
  <c r="U355" i="17" s="1"/>
  <c r="U356" i="17" a="1"/>
  <c r="U356" i="17" s="1"/>
  <c r="U357" i="17" a="1"/>
  <c r="U357" i="17" s="1"/>
  <c r="U358" i="17" a="1"/>
  <c r="U358" i="17" s="1"/>
  <c r="U359" i="17" a="1"/>
  <c r="U359" i="17"/>
  <c r="U360" i="17" a="1"/>
  <c r="U360" i="17" s="1"/>
  <c r="U361" i="17" a="1"/>
  <c r="U361" i="17" s="1"/>
  <c r="U362" i="17" a="1"/>
  <c r="U362" i="17" s="1"/>
  <c r="U363" i="17" a="1"/>
  <c r="U363" i="17"/>
  <c r="U364" i="17" a="1"/>
  <c r="U364" i="17" s="1"/>
  <c r="U365" i="17" a="1"/>
  <c r="U365" i="17"/>
  <c r="U366" i="17" a="1"/>
  <c r="U366" i="17" s="1"/>
  <c r="U367" i="17" a="1"/>
  <c r="U367" i="17"/>
  <c r="U368" i="17" a="1"/>
  <c r="U368" i="17" s="1"/>
  <c r="U369" i="17" a="1"/>
  <c r="U369" i="17" s="1"/>
  <c r="U370" i="17" a="1"/>
  <c r="U370" i="17" s="1"/>
  <c r="U371" i="17" a="1"/>
  <c r="U371" i="17" s="1"/>
  <c r="U372" i="17" a="1"/>
  <c r="U372" i="17" s="1"/>
  <c r="U373" i="17" a="1"/>
  <c r="U373" i="17" s="1"/>
  <c r="U374" i="17" a="1"/>
  <c r="U374" i="17" s="1"/>
  <c r="U375" i="17" a="1"/>
  <c r="U375" i="17"/>
  <c r="U376" i="17" a="1"/>
  <c r="U376" i="17" s="1"/>
  <c r="U377" i="17" a="1"/>
  <c r="U377" i="17" s="1"/>
  <c r="U378" i="17" a="1"/>
  <c r="U378" i="17" s="1"/>
  <c r="U379" i="17" a="1"/>
  <c r="U379" i="17"/>
  <c r="U380" i="17" a="1"/>
  <c r="U380" i="17" s="1"/>
  <c r="U381" i="17" a="1"/>
  <c r="U381" i="17"/>
  <c r="U382" i="17" a="1"/>
  <c r="U382" i="17" s="1"/>
  <c r="U383" i="17" a="1"/>
  <c r="U383" i="17"/>
  <c r="U384" i="17" a="1"/>
  <c r="U384" i="17" s="1"/>
  <c r="U385" i="17" a="1"/>
  <c r="U385" i="17" s="1"/>
  <c r="U386" i="17" a="1"/>
  <c r="U386" i="17" s="1"/>
  <c r="U387" i="17" a="1"/>
  <c r="U387" i="17" s="1"/>
  <c r="U388" i="17" a="1"/>
  <c r="U388" i="17" s="1"/>
  <c r="U389" i="17" a="1"/>
  <c r="U389" i="17" s="1"/>
  <c r="U390" i="17" a="1"/>
  <c r="U390" i="17" s="1"/>
  <c r="U391" i="17" a="1"/>
  <c r="U391" i="17"/>
  <c r="U392" i="17" a="1"/>
  <c r="U392" i="17" s="1"/>
  <c r="U393" i="17" a="1"/>
  <c r="U393" i="17" s="1"/>
  <c r="U394" i="17" a="1"/>
  <c r="U394" i="17" s="1"/>
  <c r="U395" i="17" a="1"/>
  <c r="U395" i="17"/>
  <c r="U396" i="17" a="1"/>
  <c r="U396" i="17" s="1"/>
  <c r="U397" i="17" a="1"/>
  <c r="U397" i="17"/>
  <c r="U398" i="17" a="1"/>
  <c r="U398" i="17" s="1"/>
  <c r="U399" i="17" a="1"/>
  <c r="U399" i="17"/>
  <c r="U400" i="17" a="1"/>
  <c r="U400" i="17" s="1"/>
  <c r="U401" i="17" a="1"/>
  <c r="U401" i="17" s="1"/>
  <c r="U402" i="17" a="1"/>
  <c r="U402" i="17" s="1"/>
  <c r="U403" i="17" a="1"/>
  <c r="U403" i="17" s="1"/>
  <c r="U404" i="17" a="1"/>
  <c r="U404" i="17" s="1"/>
  <c r="U405" i="17" a="1"/>
  <c r="U405" i="17" s="1"/>
  <c r="U406" i="17" a="1"/>
  <c r="U406" i="17" s="1"/>
  <c r="U407" i="17" a="1"/>
  <c r="U407" i="17"/>
  <c r="U408" i="17" a="1"/>
  <c r="U408" i="17" s="1"/>
  <c r="U409" i="17" a="1"/>
  <c r="U409" i="17" s="1"/>
  <c r="U410" i="17" a="1"/>
  <c r="U410" i="17" s="1"/>
  <c r="U411" i="17" a="1"/>
  <c r="U411" i="17"/>
  <c r="U412" i="17" a="1"/>
  <c r="U412" i="17" s="1"/>
  <c r="U413" i="17" a="1"/>
  <c r="U413" i="17"/>
  <c r="U414" i="17" a="1"/>
  <c r="U414" i="17" s="1"/>
  <c r="U415" i="17" a="1"/>
  <c r="U415" i="17"/>
  <c r="U416" i="17" a="1"/>
  <c r="U416" i="17" s="1"/>
  <c r="U417" i="17" a="1"/>
  <c r="U417" i="17" s="1"/>
  <c r="U418" i="17" a="1"/>
  <c r="U418" i="17" s="1"/>
  <c r="U419" i="17" a="1"/>
  <c r="U419" i="17" s="1"/>
  <c r="U420" i="17" a="1"/>
  <c r="U420" i="17" s="1"/>
  <c r="U421" i="17" a="1"/>
  <c r="U421" i="17" s="1"/>
  <c r="U422" i="17" a="1"/>
  <c r="U422" i="17" s="1"/>
  <c r="U423" i="17" a="1"/>
  <c r="U423" i="17"/>
  <c r="U424" i="17" a="1"/>
  <c r="U424" i="17" s="1"/>
  <c r="U425" i="17" a="1"/>
  <c r="U425" i="17" s="1"/>
  <c r="U426" i="17" a="1"/>
  <c r="U426" i="17" s="1"/>
  <c r="U427" i="17" a="1"/>
  <c r="U427" i="17"/>
  <c r="U428" i="17" a="1"/>
  <c r="U428" i="17" s="1"/>
  <c r="U429" i="17" a="1"/>
  <c r="U429" i="17"/>
  <c r="U430" i="17" a="1"/>
  <c r="U430" i="17" s="1"/>
  <c r="U431" i="17" a="1"/>
  <c r="U431" i="17"/>
  <c r="U432" i="17" a="1"/>
  <c r="U432" i="17" s="1"/>
  <c r="U433" i="17" a="1"/>
  <c r="U433" i="17" s="1"/>
  <c r="U434" i="17" a="1"/>
  <c r="U434" i="17" s="1"/>
  <c r="U435" i="17" a="1"/>
  <c r="U435" i="17" s="1"/>
  <c r="U436" i="17" a="1"/>
  <c r="U436" i="17" s="1"/>
  <c r="U437" i="17" a="1"/>
  <c r="U437" i="17" s="1"/>
  <c r="U438" i="17" a="1"/>
  <c r="U438" i="17" s="1"/>
  <c r="U439" i="17" a="1"/>
  <c r="U439" i="17"/>
  <c r="U440" i="17" a="1"/>
  <c r="U440" i="17" s="1"/>
  <c r="U441" i="17" a="1"/>
  <c r="U441" i="17" s="1"/>
  <c r="U442" i="17" a="1"/>
  <c r="U442" i="17" s="1"/>
  <c r="U443" i="17" a="1"/>
  <c r="U443" i="17"/>
  <c r="U444" i="17" a="1"/>
  <c r="U444" i="17" s="1"/>
  <c r="U445" i="17" a="1"/>
  <c r="U445" i="17"/>
  <c r="U446" i="17" a="1"/>
  <c r="U446" i="17" s="1"/>
  <c r="U447" i="17" a="1"/>
  <c r="U447" i="17"/>
  <c r="U448" i="17" a="1"/>
  <c r="U448" i="17" s="1"/>
  <c r="U449" i="17" a="1"/>
  <c r="U449" i="17" s="1"/>
  <c r="U450" i="17" a="1"/>
  <c r="U450" i="17" s="1"/>
  <c r="U451" i="17" a="1"/>
  <c r="U451" i="17" s="1"/>
  <c r="U452" i="17" a="1"/>
  <c r="U452" i="17" s="1"/>
  <c r="U453" i="17" a="1"/>
  <c r="U453" i="17" s="1"/>
  <c r="U454" i="17" a="1"/>
  <c r="U454" i="17" s="1"/>
  <c r="U455" i="17" a="1"/>
  <c r="U455" i="17"/>
  <c r="U456" i="17" a="1"/>
  <c r="U456" i="17" s="1"/>
  <c r="U457" i="17" a="1"/>
  <c r="U457" i="17" s="1"/>
  <c r="U458" i="17" a="1"/>
  <c r="U458" i="17" s="1"/>
  <c r="U459" i="17" a="1"/>
  <c r="U459" i="17"/>
  <c r="U460" i="17" a="1"/>
  <c r="U460" i="17" s="1"/>
  <c r="U461" i="17" a="1"/>
  <c r="U461" i="17"/>
  <c r="U462" i="17" a="1"/>
  <c r="U462" i="17" s="1"/>
  <c r="U463" i="17" a="1"/>
  <c r="U463" i="17"/>
  <c r="U464" i="17" a="1"/>
  <c r="U464" i="17" s="1"/>
  <c r="U465" i="17" a="1"/>
  <c r="U465" i="17" s="1"/>
  <c r="U466" i="17" a="1"/>
  <c r="U466" i="17" s="1"/>
  <c r="U467" i="17" a="1"/>
  <c r="U467" i="17" s="1"/>
  <c r="U468" i="17" a="1"/>
  <c r="U468" i="17" s="1"/>
  <c r="U469" i="17" a="1"/>
  <c r="U469" i="17" s="1"/>
  <c r="U470" i="17" a="1"/>
  <c r="U470" i="17" s="1"/>
  <c r="U471" i="17" a="1"/>
  <c r="U471" i="17"/>
  <c r="U472" i="17" a="1"/>
  <c r="U472" i="17" s="1"/>
  <c r="U473" i="17" a="1"/>
  <c r="U473" i="17" s="1"/>
  <c r="U474" i="17" a="1"/>
  <c r="U474" i="17" s="1"/>
  <c r="U475" i="17" a="1"/>
  <c r="U475" i="17"/>
  <c r="U476" i="17" a="1"/>
  <c r="U476" i="17" s="1"/>
  <c r="U477" i="17" a="1"/>
  <c r="U477" i="17"/>
  <c r="U478" i="17" a="1"/>
  <c r="U478" i="17" s="1"/>
  <c r="U479" i="17" a="1"/>
  <c r="U479" i="17"/>
  <c r="U480" i="17" a="1"/>
  <c r="U480" i="17" s="1"/>
  <c r="U481" i="17" a="1"/>
  <c r="U481" i="17" s="1"/>
  <c r="U482" i="17" a="1"/>
  <c r="U482" i="17" s="1"/>
  <c r="U483" i="17" a="1"/>
  <c r="U483" i="17" s="1"/>
  <c r="U484" i="17" a="1"/>
  <c r="U484" i="17" s="1"/>
  <c r="U485" i="17" a="1"/>
  <c r="U485" i="17" s="1"/>
  <c r="U486" i="17" a="1"/>
  <c r="U486" i="17" s="1"/>
  <c r="U487" i="17" a="1"/>
  <c r="U487" i="17"/>
  <c r="U488" i="17" a="1"/>
  <c r="U488" i="17" s="1"/>
  <c r="U489" i="17" a="1"/>
  <c r="U489" i="17" s="1"/>
  <c r="U490" i="17" a="1"/>
  <c r="U490" i="17" s="1"/>
  <c r="U491" i="17" a="1"/>
  <c r="U491" i="17"/>
  <c r="U492" i="17" a="1"/>
  <c r="U492" i="17" s="1"/>
  <c r="U493" i="17" a="1"/>
  <c r="U493" i="17"/>
  <c r="U494" i="17" a="1"/>
  <c r="U494" i="17" s="1"/>
  <c r="U495" i="17" a="1"/>
  <c r="U495" i="17"/>
  <c r="U496" i="17" a="1"/>
  <c r="U496" i="17" s="1"/>
  <c r="U497" i="17" a="1"/>
  <c r="U497" i="17" s="1"/>
  <c r="U498" i="17" a="1"/>
  <c r="U498" i="17" s="1"/>
  <c r="U499" i="17" a="1"/>
  <c r="U499" i="17" s="1"/>
  <c r="U500" i="17" a="1"/>
  <c r="U500" i="17" s="1"/>
  <c r="U501" i="17" a="1"/>
  <c r="U501" i="17" s="1"/>
  <c r="U502" i="17" a="1"/>
  <c r="U502" i="17" s="1"/>
  <c r="U503" i="17" a="1"/>
  <c r="U503" i="17"/>
  <c r="U504" i="17" a="1"/>
  <c r="U504" i="17" s="1"/>
  <c r="U505" i="17" a="1"/>
  <c r="U505" i="17" s="1"/>
  <c r="U506" i="17" a="1"/>
  <c r="U506" i="17" s="1"/>
  <c r="U507" i="17" a="1"/>
  <c r="U507" i="17"/>
  <c r="U508" i="17" a="1"/>
  <c r="U508" i="17" s="1"/>
  <c r="U509" i="17" a="1"/>
  <c r="U509" i="17"/>
  <c r="U510" i="17" a="1"/>
  <c r="U510" i="17" s="1"/>
  <c r="U511" i="17" a="1"/>
  <c r="U511" i="17"/>
  <c r="U512" i="17" a="1"/>
  <c r="U512" i="17" s="1"/>
  <c r="U513" i="17" a="1"/>
  <c r="U513" i="17" s="1"/>
  <c r="U514" i="17" a="1"/>
  <c r="U514" i="17" s="1"/>
  <c r="U515" i="17" a="1"/>
  <c r="U515" i="17" s="1"/>
  <c r="U516" i="17" a="1"/>
  <c r="U516" i="17" s="1"/>
  <c r="U517" i="17" a="1"/>
  <c r="U517" i="17" s="1"/>
  <c r="U518" i="17" a="1"/>
  <c r="U518" i="17" s="1"/>
  <c r="U519" i="17" a="1"/>
  <c r="U519" i="17"/>
  <c r="U520" i="17" a="1"/>
  <c r="U520" i="17" s="1"/>
  <c r="U521" i="17" a="1"/>
  <c r="U521" i="17" s="1"/>
  <c r="U522" i="17" a="1"/>
  <c r="U522" i="17" s="1"/>
  <c r="U523" i="17" a="1"/>
  <c r="U523" i="17"/>
  <c r="U524" i="17" a="1"/>
  <c r="U524" i="17" s="1"/>
  <c r="U525" i="17" a="1"/>
  <c r="U525" i="17"/>
  <c r="U526" i="17" a="1"/>
  <c r="U526" i="17" s="1"/>
  <c r="U527" i="17" a="1"/>
  <c r="U527" i="17"/>
  <c r="U528" i="17" a="1"/>
  <c r="U528" i="17" s="1"/>
  <c r="U529" i="17" a="1"/>
  <c r="U529" i="17" s="1"/>
  <c r="U530" i="17" a="1"/>
  <c r="U530" i="17" s="1"/>
  <c r="U531" i="17" a="1"/>
  <c r="U531" i="17" s="1"/>
  <c r="U532" i="17" a="1"/>
  <c r="U532" i="17"/>
  <c r="U533" i="17" a="1"/>
  <c r="U533" i="17"/>
  <c r="U534" i="17" a="1"/>
  <c r="U534" i="17" s="1"/>
  <c r="U535" i="17" a="1"/>
  <c r="U535" i="17"/>
  <c r="U536" i="17" a="1"/>
  <c r="U536" i="17" s="1"/>
  <c r="U537" i="17" a="1"/>
  <c r="U537" i="17" s="1"/>
  <c r="U538" i="17" a="1"/>
  <c r="U538" i="17" s="1"/>
  <c r="U539" i="17" a="1"/>
  <c r="U539" i="17"/>
  <c r="U540" i="17" a="1"/>
  <c r="U540" i="17" s="1"/>
  <c r="U541" i="17" a="1"/>
  <c r="U541" i="17"/>
  <c r="U542" i="17" a="1"/>
  <c r="U542" i="17" s="1"/>
  <c r="U543" i="17" a="1"/>
  <c r="U543" i="17" s="1"/>
  <c r="U544" i="17" a="1"/>
  <c r="U544" i="17"/>
  <c r="U545" i="17" a="1"/>
  <c r="U545" i="17" s="1"/>
  <c r="U546" i="17" a="1"/>
  <c r="U546" i="17" s="1"/>
  <c r="U547" i="17" a="1"/>
  <c r="U547" i="17"/>
  <c r="U548" i="17" a="1"/>
  <c r="U548" i="17"/>
  <c r="U549" i="17" a="1"/>
  <c r="U549" i="17" s="1"/>
  <c r="U550" i="17" a="1"/>
  <c r="U550" i="17" s="1"/>
  <c r="U551" i="17" a="1"/>
  <c r="U551" i="17" s="1"/>
  <c r="U552" i="17" a="1"/>
  <c r="U552" i="17" s="1"/>
  <c r="U553" i="17" a="1"/>
  <c r="U553" i="17"/>
  <c r="U554" i="17" a="1"/>
  <c r="U554" i="17" s="1"/>
  <c r="U555" i="17" a="1"/>
  <c r="U555" i="17"/>
  <c r="U556" i="17" a="1"/>
  <c r="U556" i="17"/>
  <c r="U557" i="17" a="1"/>
  <c r="U557" i="17"/>
  <c r="U558" i="17" a="1"/>
  <c r="U558" i="17" s="1"/>
  <c r="U559" i="17" a="1"/>
  <c r="U559" i="17" s="1"/>
  <c r="U560" i="17" a="1"/>
  <c r="U560" i="17" s="1"/>
  <c r="U561" i="17" a="1"/>
  <c r="U561" i="17" s="1"/>
  <c r="U562" i="17" a="1"/>
  <c r="U562" i="17" s="1"/>
  <c r="U563" i="17" a="1"/>
  <c r="U563" i="17" s="1"/>
  <c r="U564" i="17" a="1"/>
  <c r="U564" i="17"/>
  <c r="U565" i="17" a="1"/>
  <c r="U565" i="17"/>
  <c r="U566" i="17" a="1"/>
  <c r="U566" i="17" s="1"/>
  <c r="U567" i="17" a="1"/>
  <c r="U567" i="17"/>
  <c r="U568" i="17" a="1"/>
  <c r="U568" i="17" s="1"/>
  <c r="U569" i="17" a="1"/>
  <c r="U569" i="17" s="1"/>
  <c r="U570" i="17" a="1"/>
  <c r="U570" i="17" s="1"/>
  <c r="U571" i="17" a="1"/>
  <c r="U571" i="17"/>
  <c r="U572" i="17" a="1"/>
  <c r="U572" i="17" s="1"/>
  <c r="U573" i="17" a="1"/>
  <c r="U573" i="17"/>
  <c r="U574" i="17" a="1"/>
  <c r="U574" i="17" s="1"/>
  <c r="U575" i="17" a="1"/>
  <c r="U575" i="17" s="1"/>
  <c r="U576" i="17" a="1"/>
  <c r="U576" i="17"/>
  <c r="U577" i="17" a="1"/>
  <c r="U577" i="17" s="1"/>
  <c r="U578" i="17" a="1"/>
  <c r="U578" i="17" s="1"/>
  <c r="U579" i="17" a="1"/>
  <c r="U579" i="17"/>
  <c r="U580" i="17" a="1"/>
  <c r="U580" i="17"/>
  <c r="U581" i="17" a="1"/>
  <c r="U581" i="17" s="1"/>
  <c r="U582" i="17" a="1"/>
  <c r="U582" i="17" s="1"/>
  <c r="U583" i="17" a="1"/>
  <c r="U583" i="17" s="1"/>
  <c r="U584" i="17" a="1"/>
  <c r="U584" i="17" s="1"/>
  <c r="U585" i="17" a="1"/>
  <c r="U585" i="17"/>
  <c r="U586" i="17" a="1"/>
  <c r="U586" i="17" s="1"/>
  <c r="U587" i="17" a="1"/>
  <c r="U587" i="17"/>
  <c r="U588" i="17" a="1"/>
  <c r="U588" i="17"/>
  <c r="U589" i="17" a="1"/>
  <c r="U589" i="17"/>
  <c r="U590" i="17" a="1"/>
  <c r="U590" i="17" s="1"/>
  <c r="U591" i="17" a="1"/>
  <c r="U591" i="17" s="1"/>
  <c r="U592" i="17" a="1"/>
  <c r="U592" i="17" s="1"/>
  <c r="U593" i="17" a="1"/>
  <c r="U593" i="17" s="1"/>
  <c r="U594" i="17" a="1"/>
  <c r="U594" i="17" s="1"/>
  <c r="U595" i="17" a="1"/>
  <c r="U595" i="17"/>
  <c r="U596" i="17" a="1"/>
  <c r="U596" i="17"/>
  <c r="U597" i="17" a="1"/>
  <c r="U597" i="17"/>
  <c r="U598" i="17" a="1"/>
  <c r="U598" i="17" s="1"/>
  <c r="U599" i="17" a="1"/>
  <c r="U599" i="17"/>
  <c r="U600" i="17" a="1"/>
  <c r="U600" i="17" s="1"/>
  <c r="U601" i="17" a="1"/>
  <c r="U601" i="17" s="1"/>
  <c r="U602" i="17" a="1"/>
  <c r="U602" i="17" s="1"/>
  <c r="U603" i="17" a="1"/>
  <c r="U603" i="17"/>
  <c r="U604" i="17" a="1"/>
  <c r="U604" i="17"/>
  <c r="U605" i="17" a="1"/>
  <c r="U605" i="17"/>
  <c r="U606" i="17" a="1"/>
  <c r="U606" i="17" s="1"/>
  <c r="U607" i="17" a="1"/>
  <c r="U607" i="17" s="1"/>
  <c r="U608" i="17" a="1"/>
  <c r="U608" i="17"/>
  <c r="U609" i="17" a="1"/>
  <c r="U609" i="17" s="1"/>
  <c r="U610" i="17" a="1"/>
  <c r="U610" i="17" s="1"/>
  <c r="U611" i="17" a="1"/>
  <c r="U611" i="17"/>
  <c r="U612" i="17" a="1"/>
  <c r="U612" i="17"/>
  <c r="U613" i="17" a="1"/>
  <c r="U613" i="17"/>
  <c r="U614" i="17" a="1"/>
  <c r="U614" i="17" s="1"/>
  <c r="U615" i="17" a="1"/>
  <c r="U615" i="17" s="1"/>
  <c r="U616" i="17" a="1"/>
  <c r="U616" i="17" s="1"/>
  <c r="U617" i="17" a="1"/>
  <c r="U617" i="17"/>
  <c r="U618" i="17" a="1"/>
  <c r="U618" i="17" s="1"/>
  <c r="U619" i="17" a="1"/>
  <c r="U619" i="17"/>
  <c r="U620" i="17" a="1"/>
  <c r="U620" i="17"/>
  <c r="U621" i="17" a="1"/>
  <c r="U621" i="17"/>
  <c r="U622" i="17" a="1"/>
  <c r="U622" i="17" s="1"/>
  <c r="U623" i="17" a="1"/>
  <c r="U623" i="17" s="1"/>
  <c r="U624" i="17" a="1"/>
  <c r="U624" i="17" s="1"/>
  <c r="U625" i="17" a="1"/>
  <c r="U625" i="17" s="1"/>
  <c r="U626" i="17" a="1"/>
  <c r="U626" i="17" s="1"/>
  <c r="U627" i="17" a="1"/>
  <c r="U627" i="17" s="1"/>
  <c r="U628" i="17" a="1"/>
  <c r="U628" i="17"/>
  <c r="U629" i="17" a="1"/>
  <c r="U629" i="17"/>
  <c r="U630" i="17" a="1"/>
  <c r="U630" i="17" s="1"/>
  <c r="U631" i="17" a="1"/>
  <c r="U631" i="17"/>
  <c r="U632" i="17" a="1"/>
  <c r="U632" i="17" s="1"/>
  <c r="U633" i="17" a="1"/>
  <c r="U633" i="17" s="1"/>
  <c r="U634" i="17" a="1"/>
  <c r="U634" i="17" s="1"/>
  <c r="U635" i="17" a="1"/>
  <c r="U635" i="17"/>
  <c r="U636" i="17" a="1"/>
  <c r="U636" i="17" s="1"/>
  <c r="U637" i="17" a="1"/>
  <c r="U637" i="17"/>
  <c r="U638" i="17" a="1"/>
  <c r="U638" i="17" s="1"/>
  <c r="U639" i="17" a="1"/>
  <c r="U639" i="17" s="1"/>
  <c r="U640" i="17" a="1"/>
  <c r="U640" i="17"/>
  <c r="U641" i="17" a="1"/>
  <c r="U641" i="17" s="1"/>
  <c r="U642" i="17" a="1"/>
  <c r="U642" i="17" s="1"/>
  <c r="U643" i="17" a="1"/>
  <c r="U643" i="17"/>
  <c r="U644" i="17" a="1"/>
  <c r="U644" i="17"/>
  <c r="U645" i="17" a="1"/>
  <c r="U645" i="17" s="1"/>
  <c r="U646" i="17" a="1"/>
  <c r="U646" i="17" s="1"/>
  <c r="U647" i="17" a="1"/>
  <c r="U647" i="17" s="1"/>
  <c r="U648" i="17" a="1"/>
  <c r="U648" i="17" s="1"/>
  <c r="U649" i="17" a="1"/>
  <c r="U649" i="17"/>
  <c r="U650" i="17" a="1"/>
  <c r="U650" i="17" s="1"/>
  <c r="U651" i="17" a="1"/>
  <c r="U651" i="17"/>
  <c r="U652" i="17" a="1"/>
  <c r="U652" i="17"/>
  <c r="U653" i="17" a="1"/>
  <c r="U653" i="17"/>
  <c r="U654" i="17" a="1"/>
  <c r="U654" i="17" s="1"/>
  <c r="U655" i="17" a="1"/>
  <c r="U655" i="17" s="1"/>
  <c r="U656" i="17" a="1"/>
  <c r="U656" i="17" s="1"/>
  <c r="U657" i="17" a="1"/>
  <c r="U657" i="17" s="1"/>
  <c r="U658" i="17" a="1"/>
  <c r="U658" i="17" s="1"/>
  <c r="U659" i="17" a="1"/>
  <c r="U659" i="17" s="1"/>
  <c r="U660" i="17" a="1"/>
  <c r="U660" i="17"/>
  <c r="U661" i="17" a="1"/>
  <c r="U661" i="17"/>
  <c r="U662" i="17" a="1"/>
  <c r="U662" i="17" s="1"/>
  <c r="U663" i="17" a="1"/>
  <c r="U663" i="17"/>
  <c r="U664" i="17" a="1"/>
  <c r="U664" i="17" s="1"/>
  <c r="U665" i="17" a="1"/>
  <c r="U665" i="17" s="1"/>
  <c r="U666" i="17" a="1"/>
  <c r="U666" i="17" s="1"/>
  <c r="U667" i="17" a="1"/>
  <c r="U667" i="17"/>
  <c r="U668" i="17" a="1"/>
  <c r="U668" i="17"/>
  <c r="U669" i="17" a="1"/>
  <c r="U669" i="17"/>
  <c r="U670" i="17" a="1"/>
  <c r="U670" i="17" s="1"/>
  <c r="U671" i="17" a="1"/>
  <c r="U671" i="17" s="1"/>
  <c r="U672" i="17" a="1"/>
  <c r="U672" i="17"/>
  <c r="U673" i="17" a="1"/>
  <c r="U673" i="17" s="1"/>
  <c r="U674" i="17" a="1"/>
  <c r="U674" i="17" s="1"/>
  <c r="U675" i="17" a="1"/>
  <c r="U675" i="17"/>
  <c r="U676" i="17" a="1"/>
  <c r="U676" i="17"/>
  <c r="U677" i="17" a="1"/>
  <c r="U677" i="17"/>
  <c r="U678" i="17" a="1"/>
  <c r="U678" i="17" s="1"/>
  <c r="U679" i="17" a="1"/>
  <c r="U679" i="17" s="1"/>
  <c r="U680" i="17" a="1"/>
  <c r="U680" i="17" s="1"/>
  <c r="U681" i="17" a="1"/>
  <c r="U681" i="17"/>
  <c r="U682" i="17" a="1"/>
  <c r="U682" i="17" s="1"/>
  <c r="U683" i="17" a="1"/>
  <c r="U683" i="17"/>
  <c r="U684" i="17" a="1"/>
  <c r="U684" i="17"/>
  <c r="U685" i="17" a="1"/>
  <c r="U685" i="17"/>
  <c r="U686" i="17" a="1"/>
  <c r="U686" i="17" s="1"/>
  <c r="U687" i="17" a="1"/>
  <c r="U687" i="17" s="1"/>
  <c r="U688" i="17" a="1"/>
  <c r="U688" i="17" s="1"/>
  <c r="U689" i="17" a="1"/>
  <c r="U689" i="17" s="1"/>
  <c r="U690" i="17" a="1"/>
  <c r="U690" i="17" s="1"/>
  <c r="U691" i="17" a="1"/>
  <c r="U691" i="17" s="1"/>
  <c r="U692" i="17" a="1"/>
  <c r="U692" i="17"/>
  <c r="U693" i="17" a="1"/>
  <c r="U693" i="17"/>
  <c r="U694" i="17" a="1"/>
  <c r="U694" i="17" s="1"/>
  <c r="U695" i="17" a="1"/>
  <c r="U695" i="17"/>
  <c r="U696" i="17" a="1"/>
  <c r="U696" i="17" s="1"/>
  <c r="U697" i="17" a="1"/>
  <c r="U697" i="17" s="1"/>
  <c r="U698" i="17" a="1"/>
  <c r="U698" i="17" s="1"/>
  <c r="U699" i="17" a="1"/>
  <c r="U699" i="17"/>
  <c r="U700" i="17" a="1"/>
  <c r="U700" i="17" s="1"/>
  <c r="U701" i="17" a="1"/>
  <c r="U701" i="17"/>
  <c r="U702" i="17" a="1"/>
  <c r="U702" i="17" s="1"/>
  <c r="U703" i="17" a="1"/>
  <c r="U703" i="17" s="1"/>
  <c r="U704" i="17" a="1"/>
  <c r="U704" i="17"/>
  <c r="U705" i="17" a="1"/>
  <c r="U705" i="17" s="1"/>
  <c r="U706" i="17" a="1"/>
  <c r="U706" i="17" s="1"/>
  <c r="U707" i="17" a="1"/>
  <c r="U707" i="17"/>
  <c r="U708" i="17" a="1"/>
  <c r="U708" i="17"/>
  <c r="U709" i="17" a="1"/>
  <c r="U709" i="17" s="1"/>
  <c r="U710" i="17" a="1"/>
  <c r="U710" i="17" s="1"/>
  <c r="U711" i="17" a="1"/>
  <c r="U711" i="17" s="1"/>
  <c r="U712" i="17" a="1"/>
  <c r="U712" i="17" s="1"/>
  <c r="U713" i="17" a="1"/>
  <c r="U713" i="17"/>
  <c r="U714" i="17" a="1"/>
  <c r="U714" i="17" s="1"/>
  <c r="U715" i="17" a="1"/>
  <c r="U715" i="17"/>
  <c r="U716" i="17" a="1"/>
  <c r="U716" i="17"/>
  <c r="U717" i="17" a="1"/>
  <c r="U717" i="17"/>
  <c r="U718" i="17" a="1"/>
  <c r="U718" i="17" s="1"/>
  <c r="U719" i="17" a="1"/>
  <c r="U719" i="17" s="1"/>
  <c r="U720" i="17" a="1"/>
  <c r="U720" i="17" s="1"/>
  <c r="U721" i="17" a="1"/>
  <c r="U721" i="17" s="1"/>
  <c r="U722" i="17" a="1"/>
  <c r="U722" i="17" s="1"/>
  <c r="U723" i="17" a="1"/>
  <c r="U723" i="17"/>
  <c r="U724" i="17" a="1"/>
  <c r="U724" i="17"/>
  <c r="U725" i="17" a="1"/>
  <c r="U725" i="17"/>
  <c r="U726" i="17" a="1"/>
  <c r="U726" i="17" s="1"/>
  <c r="U727" i="17" a="1"/>
  <c r="U727" i="17"/>
  <c r="U728" i="17" a="1"/>
  <c r="U728" i="17" s="1"/>
  <c r="U729" i="17" a="1"/>
  <c r="U729" i="17" s="1"/>
  <c r="U730" i="17" a="1"/>
  <c r="U730" i="17" s="1"/>
  <c r="U731" i="17" a="1"/>
  <c r="U731" i="17"/>
  <c r="U732" i="17" a="1"/>
  <c r="U732" i="17"/>
  <c r="U733" i="17" a="1"/>
  <c r="U733" i="17"/>
  <c r="U734" i="17" a="1"/>
  <c r="U734" i="17" s="1"/>
  <c r="U735" i="17" a="1"/>
  <c r="U735" i="17" s="1"/>
  <c r="U736" i="17" a="1"/>
  <c r="U736" i="17"/>
  <c r="U737" i="17" a="1"/>
  <c r="U737" i="17" s="1"/>
  <c r="U738" i="17" a="1"/>
  <c r="U738" i="17" s="1"/>
  <c r="U739" i="17" a="1"/>
  <c r="U739" i="17"/>
  <c r="U740" i="17" a="1"/>
  <c r="U740" i="17"/>
  <c r="U741" i="17" a="1"/>
  <c r="U741" i="17"/>
  <c r="U742" i="17" a="1"/>
  <c r="U742" i="17" s="1"/>
  <c r="U743" i="17" a="1"/>
  <c r="U743" i="17" s="1"/>
  <c r="U744" i="17" a="1"/>
  <c r="U744" i="17" s="1"/>
  <c r="U745" i="17" a="1"/>
  <c r="U745" i="17" s="1"/>
  <c r="U746" i="17" a="1"/>
  <c r="U746" i="17" s="1"/>
  <c r="U747" i="17" a="1"/>
  <c r="U747" i="17"/>
  <c r="U748" i="17" a="1"/>
  <c r="U748" i="17"/>
  <c r="U749" i="17" a="1"/>
  <c r="U749" i="17"/>
  <c r="U750" i="17" a="1"/>
  <c r="U750" i="17" s="1"/>
  <c r="U751" i="17" a="1"/>
  <c r="U751" i="17" s="1"/>
  <c r="U752" i="17" a="1"/>
  <c r="U752" i="17" s="1"/>
  <c r="U753" i="17" a="1"/>
  <c r="U753" i="17" s="1"/>
  <c r="U754" i="17" a="1"/>
  <c r="U754" i="17" s="1"/>
  <c r="U755" i="17" a="1"/>
  <c r="U755" i="17" s="1"/>
  <c r="U756" i="17" a="1"/>
  <c r="U756" i="17"/>
  <c r="U757" i="17" a="1"/>
  <c r="U757" i="17"/>
  <c r="U758" i="17" a="1"/>
  <c r="U758" i="17" s="1"/>
  <c r="U759" i="17" a="1"/>
  <c r="U759" i="17"/>
  <c r="U760" i="17" a="1"/>
  <c r="U760" i="17" s="1"/>
  <c r="U761" i="17" a="1"/>
  <c r="U761" i="17" s="1"/>
  <c r="U762" i="17" a="1"/>
  <c r="U762" i="17" s="1"/>
  <c r="U763" i="17" a="1"/>
  <c r="U763" i="17"/>
  <c r="U764" i="17" a="1"/>
  <c r="U764" i="17" s="1"/>
  <c r="U765" i="17" a="1"/>
  <c r="U765" i="17"/>
  <c r="U766" i="17" a="1"/>
  <c r="U766" i="17" s="1"/>
  <c r="U767" i="17" a="1"/>
  <c r="U767" i="17" s="1"/>
  <c r="U768" i="17" a="1"/>
  <c r="U768" i="17" s="1"/>
  <c r="U769" i="17" a="1"/>
  <c r="U769" i="17" s="1"/>
  <c r="U770" i="17" a="1"/>
  <c r="U770" i="17" s="1"/>
  <c r="U771" i="17" a="1"/>
  <c r="U771" i="17" s="1"/>
  <c r="U772" i="17" a="1"/>
  <c r="U772" i="17"/>
  <c r="U773" i="17" a="1"/>
  <c r="U773" i="17" s="1"/>
  <c r="U774" i="17" a="1"/>
  <c r="U774" i="17" s="1"/>
  <c r="U775" i="17" a="1"/>
  <c r="U775" i="17"/>
  <c r="U776" i="17" a="1"/>
  <c r="U776" i="17" s="1"/>
  <c r="U777" i="17" a="1"/>
  <c r="U777" i="17" s="1"/>
  <c r="U778" i="17" a="1"/>
  <c r="U778" i="17" s="1"/>
  <c r="U779" i="17" a="1"/>
  <c r="U779" i="17"/>
  <c r="U780" i="17" a="1"/>
  <c r="U780" i="17"/>
  <c r="U781" i="17" a="1"/>
  <c r="U781" i="17"/>
  <c r="U782" i="17" a="1"/>
  <c r="U782" i="17" s="1"/>
  <c r="U783" i="17" a="1"/>
  <c r="U783" i="17" s="1"/>
  <c r="U784" i="17" a="1"/>
  <c r="U784" i="17"/>
  <c r="U785" i="17" a="1"/>
  <c r="U785" i="17" s="1"/>
  <c r="U786" i="17" a="1"/>
  <c r="U786" i="17" s="1"/>
  <c r="U787" i="17" a="1"/>
  <c r="U787" i="17"/>
  <c r="U788" i="17" a="1"/>
  <c r="U788" i="17"/>
  <c r="U789" i="17" a="1"/>
  <c r="U789" i="17"/>
  <c r="U790" i="17" a="1"/>
  <c r="U790" i="17" s="1"/>
  <c r="U791" i="17" a="1"/>
  <c r="U791" i="17" s="1"/>
  <c r="U792" i="17" a="1"/>
  <c r="U792" i="17" s="1"/>
  <c r="U793" i="17" a="1"/>
  <c r="U793" i="17"/>
  <c r="U794" i="17" a="1"/>
  <c r="U794" i="17"/>
  <c r="U795" i="17" a="1"/>
  <c r="U795" i="17"/>
  <c r="U796" i="17" a="1"/>
  <c r="U796" i="17" s="1"/>
  <c r="U797" i="17" a="1"/>
  <c r="U797" i="17" s="1"/>
  <c r="U798" i="17" a="1"/>
  <c r="U798" i="17" s="1"/>
  <c r="U799" i="17" a="1"/>
  <c r="U799" i="17" s="1"/>
  <c r="U800" i="17" a="1"/>
  <c r="U800" i="17" s="1"/>
  <c r="U801" i="17" a="1"/>
  <c r="U801" i="17"/>
  <c r="U802" i="17" a="1"/>
  <c r="U802" i="17"/>
  <c r="U803" i="17" a="1"/>
  <c r="U803" i="17"/>
  <c r="U804" i="17" a="1"/>
  <c r="U804" i="17" s="1"/>
  <c r="U805" i="17" a="1"/>
  <c r="U805" i="17" s="1"/>
  <c r="U806" i="17" a="1"/>
  <c r="U806" i="17" s="1"/>
  <c r="U807" i="17" a="1"/>
  <c r="U807" i="17" s="1"/>
  <c r="U808" i="17" a="1"/>
  <c r="U808" i="17" s="1"/>
  <c r="U809" i="17" a="1"/>
  <c r="U809" i="17"/>
  <c r="U810" i="17" a="1"/>
  <c r="U810" i="17"/>
  <c r="U811" i="17" a="1"/>
  <c r="U811" i="17"/>
  <c r="U812" i="17" a="1"/>
  <c r="U812" i="17" s="1"/>
  <c r="U813" i="17" a="1"/>
  <c r="U813" i="17" s="1"/>
  <c r="U814" i="17" a="1"/>
  <c r="U814" i="17" s="1"/>
  <c r="U815" i="17" a="1"/>
  <c r="U815" i="17" s="1"/>
  <c r="U816" i="17" a="1"/>
  <c r="U816" i="17" s="1"/>
  <c r="U817" i="17" a="1"/>
  <c r="U817" i="17"/>
  <c r="U818" i="17" a="1"/>
  <c r="U818" i="17"/>
  <c r="U819" i="17" a="1"/>
  <c r="U819" i="17"/>
  <c r="U820" i="17" a="1"/>
  <c r="U820" i="17" s="1"/>
  <c r="U821" i="17" a="1"/>
  <c r="U821" i="17" s="1"/>
  <c r="U822" i="17" a="1"/>
  <c r="U822" i="17" s="1"/>
  <c r="U823" i="17" a="1"/>
  <c r="U823" i="17" s="1"/>
  <c r="U824" i="17" a="1"/>
  <c r="U824" i="17" s="1"/>
  <c r="U825" i="17" a="1"/>
  <c r="U825" i="17" s="1"/>
  <c r="U826" i="17" a="1"/>
  <c r="U826" i="17"/>
  <c r="U827" i="17" a="1"/>
  <c r="U827" i="17"/>
  <c r="U828" i="17" a="1"/>
  <c r="U828" i="17" s="1"/>
  <c r="U829" i="17" a="1"/>
  <c r="U829" i="17" s="1"/>
  <c r="U830" i="17" a="1"/>
  <c r="U830" i="17" s="1"/>
  <c r="U831" i="17" a="1"/>
  <c r="U831" i="17" s="1"/>
  <c r="U832" i="17" a="1"/>
  <c r="U832" i="17" s="1"/>
  <c r="U833" i="17" a="1"/>
  <c r="U833" i="17"/>
  <c r="U834" i="17" a="1"/>
  <c r="U834" i="17" s="1"/>
  <c r="U835" i="17" a="1"/>
  <c r="U835" i="17"/>
  <c r="U836" i="17" a="1"/>
  <c r="U836" i="17" s="1"/>
  <c r="U837" i="17" a="1"/>
  <c r="U837" i="17" s="1"/>
  <c r="U838" i="17" a="1"/>
  <c r="U838" i="17" s="1"/>
  <c r="U839" i="17" a="1"/>
  <c r="U839" i="17" s="1"/>
  <c r="U840" i="17" a="1"/>
  <c r="U840" i="17" s="1"/>
  <c r="U841" i="17" a="1"/>
  <c r="U841" i="17"/>
  <c r="U842" i="17" a="1"/>
  <c r="U842" i="17"/>
  <c r="U843" i="17" a="1"/>
  <c r="U843" i="17" s="1"/>
  <c r="U844" i="17" a="1"/>
  <c r="U844" i="17" s="1"/>
  <c r="U845" i="17" a="1"/>
  <c r="U845" i="17" s="1"/>
  <c r="U846" i="17" a="1"/>
  <c r="U846" i="17" s="1"/>
  <c r="U847" i="17" a="1"/>
  <c r="U847" i="17" s="1"/>
  <c r="U848" i="17" a="1"/>
  <c r="U848" i="17" s="1"/>
  <c r="U849" i="17" a="1"/>
  <c r="U849" i="17"/>
  <c r="U850" i="17" a="1"/>
  <c r="U850" i="17"/>
  <c r="U851" i="17" a="1"/>
  <c r="U851" i="17"/>
  <c r="U852" i="17" a="1"/>
  <c r="U852" i="17" s="1"/>
  <c r="U853" i="17" a="1"/>
  <c r="U853" i="17" s="1"/>
  <c r="U854" i="17" a="1"/>
  <c r="U854" i="17" s="1"/>
  <c r="U855" i="17" a="1"/>
  <c r="U855" i="17" s="1"/>
  <c r="U856" i="17" a="1"/>
  <c r="U856" i="17" s="1"/>
  <c r="U857" i="17" a="1"/>
  <c r="U857" i="17" s="1"/>
  <c r="U858" i="17" a="1"/>
  <c r="U858" i="17"/>
  <c r="U859" i="17" a="1"/>
  <c r="U859" i="17"/>
  <c r="U860" i="17" a="1"/>
  <c r="U860" i="17" s="1"/>
  <c r="U861" i="17" a="1"/>
  <c r="U861" i="17" s="1"/>
  <c r="U862" i="17" a="1"/>
  <c r="U862" i="17" s="1"/>
  <c r="U863" i="17" a="1"/>
  <c r="U863" i="17" s="1"/>
  <c r="U864" i="17" a="1"/>
  <c r="U864" i="17" s="1"/>
  <c r="U865" i="17" a="1"/>
  <c r="U865" i="17"/>
  <c r="U866" i="17" a="1"/>
  <c r="U866" i="17" s="1"/>
  <c r="U867" i="17" a="1"/>
  <c r="U867" i="17"/>
  <c r="U868" i="17" a="1"/>
  <c r="U868" i="17" s="1"/>
  <c r="U869" i="17" a="1"/>
  <c r="U869" i="17" s="1"/>
  <c r="U870" i="17" a="1"/>
  <c r="U870" i="17" s="1"/>
  <c r="U871" i="17" a="1"/>
  <c r="U871" i="17" s="1"/>
  <c r="U872" i="17" a="1"/>
  <c r="U872" i="17" s="1"/>
  <c r="U873" i="17" a="1"/>
  <c r="U873" i="17"/>
  <c r="U874" i="17" a="1"/>
  <c r="U874" i="17"/>
  <c r="U875" i="17" a="1"/>
  <c r="U875" i="17" s="1"/>
  <c r="U876" i="17" a="1"/>
  <c r="U876" i="17" s="1"/>
  <c r="U877" i="17" a="1"/>
  <c r="U877" i="17" s="1"/>
  <c r="U878" i="17" a="1"/>
  <c r="U878" i="17" s="1"/>
  <c r="U879" i="17" a="1"/>
  <c r="U879" i="17" s="1"/>
  <c r="U880" i="17" a="1"/>
  <c r="U880" i="17" s="1"/>
  <c r="U881" i="17" a="1"/>
  <c r="U881" i="17"/>
  <c r="U882" i="17" a="1"/>
  <c r="U882" i="17"/>
  <c r="U883" i="17" a="1"/>
  <c r="U883" i="17"/>
  <c r="U884" i="17" a="1"/>
  <c r="U884" i="17" s="1"/>
  <c r="U885" i="17" a="1"/>
  <c r="U885" i="17" s="1"/>
  <c r="U886" i="17" a="1"/>
  <c r="U886" i="17" s="1"/>
  <c r="U887" i="17" a="1"/>
  <c r="U887" i="17" s="1"/>
  <c r="U888" i="17" a="1"/>
  <c r="U888" i="17" s="1"/>
  <c r="U889" i="17" a="1"/>
  <c r="U889" i="17" s="1"/>
  <c r="U890" i="17" a="1"/>
  <c r="U890" i="17"/>
  <c r="U891" i="17" a="1"/>
  <c r="U891" i="17"/>
  <c r="U892" i="17" a="1"/>
  <c r="U892" i="17" s="1"/>
  <c r="U893" i="17" a="1"/>
  <c r="U893" i="17" s="1"/>
  <c r="U894" i="17" a="1"/>
  <c r="U894" i="17" s="1"/>
  <c r="U895" i="17" a="1"/>
  <c r="U895" i="17" s="1"/>
  <c r="U896" i="17" a="1"/>
  <c r="U896" i="17" s="1"/>
  <c r="U897" i="17" a="1"/>
  <c r="U897" i="17"/>
  <c r="U898" i="17" a="1"/>
  <c r="U898" i="17" s="1"/>
  <c r="U899" i="17" a="1"/>
  <c r="U899" i="17"/>
  <c r="U900" i="17" a="1"/>
  <c r="U900" i="17" s="1"/>
  <c r="U901" i="17" a="1"/>
  <c r="U901" i="17" s="1"/>
  <c r="U902" i="17" a="1"/>
  <c r="U902" i="17" s="1"/>
  <c r="U903" i="17" a="1"/>
  <c r="U903" i="17" s="1"/>
  <c r="U904" i="17" a="1"/>
  <c r="U904" i="17" s="1"/>
  <c r="U905" i="17" a="1"/>
  <c r="U905" i="17"/>
  <c r="U906" i="17" a="1"/>
  <c r="U906" i="17"/>
  <c r="U907" i="17" a="1"/>
  <c r="U907" i="17" s="1"/>
  <c r="U908" i="17" a="1"/>
  <c r="U908" i="17" s="1"/>
  <c r="U909" i="17" a="1"/>
  <c r="U909" i="17" s="1"/>
  <c r="U910" i="17" a="1"/>
  <c r="U910" i="17" s="1"/>
  <c r="U911" i="17" a="1"/>
  <c r="U911" i="17" s="1"/>
  <c r="U912" i="17" a="1"/>
  <c r="U912" i="17" s="1"/>
  <c r="U913" i="17" a="1"/>
  <c r="U913" i="17"/>
  <c r="U914" i="17" a="1"/>
  <c r="U914" i="17"/>
  <c r="U915" i="17" a="1"/>
  <c r="U915" i="17"/>
  <c r="U916" i="17" a="1"/>
  <c r="U916" i="17" s="1"/>
  <c r="U917" i="17" a="1"/>
  <c r="U917" i="17" s="1"/>
  <c r="U918" i="17" a="1"/>
  <c r="U918" i="17" s="1"/>
  <c r="U919" i="17" a="1"/>
  <c r="U919" i="17" s="1"/>
  <c r="U920" i="17" a="1"/>
  <c r="U920" i="17" s="1"/>
  <c r="U921" i="17" a="1"/>
  <c r="U921" i="17" s="1"/>
  <c r="U922" i="17" a="1"/>
  <c r="U922" i="17"/>
  <c r="U923" i="17" a="1"/>
  <c r="U923" i="17"/>
  <c r="U924" i="17" a="1"/>
  <c r="U924" i="17" s="1"/>
  <c r="U925" i="17" a="1"/>
  <c r="U925" i="17" s="1"/>
  <c r="U926" i="17" a="1"/>
  <c r="U926" i="17" s="1"/>
  <c r="U927" i="17" a="1"/>
  <c r="U927" i="17" s="1"/>
  <c r="U928" i="17" a="1"/>
  <c r="U928" i="17" s="1"/>
  <c r="U929" i="17" a="1"/>
  <c r="U929" i="17"/>
  <c r="U930" i="17" a="1"/>
  <c r="U930" i="17" s="1"/>
  <c r="U931" i="17" a="1"/>
  <c r="U931" i="17"/>
  <c r="U932" i="17" a="1"/>
  <c r="U932" i="17" s="1"/>
  <c r="U933" i="17" a="1"/>
  <c r="U933" i="17" s="1"/>
  <c r="U934" i="17" a="1"/>
  <c r="U934" i="17" s="1"/>
  <c r="U935" i="17" a="1"/>
  <c r="U935" i="17" s="1"/>
  <c r="U936" i="17" a="1"/>
  <c r="U936" i="17" s="1"/>
  <c r="U937" i="17" a="1"/>
  <c r="U937" i="17"/>
  <c r="U938" i="17" a="1"/>
  <c r="U938" i="17"/>
  <c r="U939" i="17" a="1"/>
  <c r="U939" i="17" s="1"/>
  <c r="U940" i="17" a="1"/>
  <c r="U940" i="17" s="1"/>
  <c r="U941" i="17" a="1"/>
  <c r="U941" i="17" s="1"/>
  <c r="U942" i="17" a="1"/>
  <c r="U942" i="17" s="1"/>
  <c r="U943" i="17" a="1"/>
  <c r="U943" i="17" s="1"/>
  <c r="U944" i="17" a="1"/>
  <c r="U944" i="17" s="1"/>
  <c r="U945" i="17" a="1"/>
  <c r="U945" i="17"/>
  <c r="U946" i="17" a="1"/>
  <c r="U946" i="17"/>
  <c r="U947" i="17" a="1"/>
  <c r="U947" i="17"/>
  <c r="U948" i="17" a="1"/>
  <c r="U948" i="17" s="1"/>
  <c r="U949" i="17" a="1"/>
  <c r="U949" i="17" s="1"/>
  <c r="U950" i="17" a="1"/>
  <c r="U950" i="17" s="1"/>
  <c r="U951" i="17" a="1"/>
  <c r="U951" i="17" s="1"/>
  <c r="U952" i="17" a="1"/>
  <c r="U952" i="17" s="1"/>
  <c r="U953" i="17" a="1"/>
  <c r="U953" i="17" s="1"/>
  <c r="U954" i="17" a="1"/>
  <c r="U954" i="17"/>
  <c r="U955" i="17" a="1"/>
  <c r="U955" i="17"/>
  <c r="U956" i="17" a="1"/>
  <c r="U956" i="17" s="1"/>
  <c r="U957" i="17" a="1"/>
  <c r="U957" i="17" s="1"/>
  <c r="U958" i="17" a="1"/>
  <c r="U958" i="17" s="1"/>
  <c r="U959" i="17" a="1"/>
  <c r="U959" i="17" s="1"/>
  <c r="U960" i="17" a="1"/>
  <c r="U960" i="17" s="1"/>
  <c r="U961" i="17" a="1"/>
  <c r="U961" i="17"/>
  <c r="U962" i="17" a="1"/>
  <c r="U962" i="17" s="1"/>
  <c r="U963" i="17" a="1"/>
  <c r="U963" i="17"/>
  <c r="U964" i="17" a="1"/>
  <c r="U964" i="17" s="1"/>
  <c r="U965" i="17" a="1"/>
  <c r="U965" i="17" s="1"/>
  <c r="U966" i="17" a="1"/>
  <c r="U966" i="17" s="1"/>
  <c r="U967" i="17" a="1"/>
  <c r="U967" i="17" s="1"/>
  <c r="U968" i="17" a="1"/>
  <c r="U968" i="17" s="1"/>
  <c r="U969" i="17" a="1"/>
  <c r="U969" i="17"/>
  <c r="U970" i="17" a="1"/>
  <c r="U970" i="17"/>
  <c r="U971" i="17" a="1"/>
  <c r="U971" i="17" s="1"/>
  <c r="U972" i="17" a="1"/>
  <c r="U972" i="17" s="1"/>
  <c r="U973" i="17" a="1"/>
  <c r="U973" i="17" s="1"/>
  <c r="U974" i="17" a="1"/>
  <c r="U974" i="17" s="1"/>
  <c r="U975" i="17" a="1"/>
  <c r="U975" i="17" s="1"/>
  <c r="U976" i="17" a="1"/>
  <c r="U976" i="17" s="1"/>
  <c r="U977" i="17" a="1"/>
  <c r="U977" i="17"/>
  <c r="U978" i="17" a="1"/>
  <c r="U978" i="17"/>
  <c r="U979" i="17" a="1"/>
  <c r="U979" i="17"/>
  <c r="U980" i="17" a="1"/>
  <c r="U980" i="17" s="1"/>
  <c r="U981" i="17" a="1"/>
  <c r="U981" i="17" s="1"/>
  <c r="U982" i="17" a="1"/>
  <c r="U982" i="17" s="1"/>
  <c r="U983" i="17" a="1"/>
  <c r="U983" i="17" s="1"/>
  <c r="U984" i="17" a="1"/>
  <c r="U984" i="17" s="1"/>
  <c r="U985" i="17" a="1"/>
  <c r="U985" i="17" s="1"/>
  <c r="U986" i="17" a="1"/>
  <c r="U986" i="17"/>
  <c r="U987" i="17" a="1"/>
  <c r="U987" i="17"/>
  <c r="U988" i="17" a="1"/>
  <c r="U988" i="17" s="1"/>
  <c r="U989" i="17" a="1"/>
  <c r="U989" i="17" s="1"/>
  <c r="U990" i="17" a="1"/>
  <c r="U990" i="17" s="1"/>
  <c r="U991" i="17" a="1"/>
  <c r="U991" i="17" s="1"/>
  <c r="U992" i="17" a="1"/>
  <c r="U992" i="17" s="1"/>
  <c r="U993" i="17" a="1"/>
  <c r="U993" i="17"/>
  <c r="U994" i="17" a="1"/>
  <c r="U994" i="17" s="1"/>
  <c r="U995" i="17" a="1"/>
  <c r="U995" i="17"/>
  <c r="U996" i="17" a="1"/>
  <c r="U996" i="17" s="1"/>
  <c r="U997" i="17" a="1"/>
  <c r="U997" i="17" s="1"/>
  <c r="U998" i="17" a="1"/>
  <c r="U998" i="17" s="1"/>
  <c r="U999" i="17" a="1"/>
  <c r="U999" i="17" s="1"/>
  <c r="U1000" i="17" a="1"/>
  <c r="U1000" i="17" s="1"/>
  <c r="U1001" i="17" a="1"/>
  <c r="U1001" i="17"/>
  <c r="U1002" i="17" a="1"/>
  <c r="U1002" i="17"/>
  <c r="U1003" i="17" a="1"/>
  <c r="U1003" i="17" s="1"/>
  <c r="U1004" i="17" a="1"/>
  <c r="U1004" i="17" s="1"/>
  <c r="U1005" i="17" a="1"/>
  <c r="U1005" i="17" s="1"/>
  <c r="U1006" i="17" a="1"/>
  <c r="U1006" i="17" s="1"/>
  <c r="U1007" i="17" a="1"/>
  <c r="U1007" i="17" s="1"/>
  <c r="U1008" i="17" a="1"/>
  <c r="U1008" i="17" s="1"/>
  <c r="U1009" i="17" a="1"/>
  <c r="U1009" i="17"/>
  <c r="U1010" i="17" a="1"/>
  <c r="U1010" i="17"/>
  <c r="U1011" i="17" a="1"/>
  <c r="U1011" i="17"/>
  <c r="U1012" i="17" a="1"/>
  <c r="U1012" i="17" s="1"/>
  <c r="U1013" i="17" a="1"/>
  <c r="U1013" i="17" s="1"/>
  <c r="U1014" i="17" a="1"/>
  <c r="U1014" i="17" s="1"/>
  <c r="U1015" i="17" a="1"/>
  <c r="U1015" i="17" s="1"/>
  <c r="U1016" i="17" a="1"/>
  <c r="U1016" i="17" s="1"/>
  <c r="U1017" i="17" a="1"/>
  <c r="U1017" i="17" s="1"/>
  <c r="U1018" i="17" a="1"/>
  <c r="U1018" i="17"/>
  <c r="U1019" i="17" a="1"/>
  <c r="U1019" i="17"/>
  <c r="U1020" i="17" a="1"/>
  <c r="U1020" i="17" s="1"/>
  <c r="U1021" i="17" a="1"/>
  <c r="U1021" i="17" s="1"/>
  <c r="U1022" i="17" a="1"/>
  <c r="U1022" i="17" s="1"/>
  <c r="U1023" i="17" a="1"/>
  <c r="U1023" i="17" s="1"/>
  <c r="U1024" i="17" a="1"/>
  <c r="U1024" i="17" s="1"/>
  <c r="U1025" i="17" a="1"/>
  <c r="U1025" i="17"/>
  <c r="U1026" i="17" a="1"/>
  <c r="U1026" i="17" s="1"/>
  <c r="U1027" i="17" a="1"/>
  <c r="U1027" i="17"/>
  <c r="U1028" i="17" a="1"/>
  <c r="U1028" i="17" s="1"/>
  <c r="U1029" i="17" a="1"/>
  <c r="U1029" i="17" s="1"/>
  <c r="U1030" i="17" a="1"/>
  <c r="U1030" i="17" s="1"/>
  <c r="U1031" i="17" a="1"/>
  <c r="U1031" i="17" s="1"/>
  <c r="U1032" i="17" a="1"/>
  <c r="U1032" i="17" s="1"/>
  <c r="U1033" i="17" a="1"/>
  <c r="U1033" i="17"/>
  <c r="U1034" i="17" a="1"/>
  <c r="U1034" i="17"/>
  <c r="U1035" i="17" a="1"/>
  <c r="U1035" i="17" s="1"/>
  <c r="U1036" i="17" a="1"/>
  <c r="U1036" i="17" s="1"/>
  <c r="U1037" i="17" a="1"/>
  <c r="U1037" i="17" s="1"/>
  <c r="U1038" i="17" a="1"/>
  <c r="U1038" i="17" s="1"/>
  <c r="U1039" i="17" a="1"/>
  <c r="U1039" i="17" s="1"/>
  <c r="U1040" i="17" a="1"/>
  <c r="U1040" i="17" s="1"/>
  <c r="U1041" i="17" a="1"/>
  <c r="U1041" i="17"/>
  <c r="U1042" i="17" a="1"/>
  <c r="U1042" i="17"/>
  <c r="U1043" i="17" a="1"/>
  <c r="U1043" i="17"/>
  <c r="U1044" i="17" a="1"/>
  <c r="U1044" i="17" s="1"/>
  <c r="U1045" i="17" a="1"/>
  <c r="U1045" i="17" s="1"/>
  <c r="U1046" i="17" a="1"/>
  <c r="U1046" i="17" s="1"/>
  <c r="U1047" i="17" a="1"/>
  <c r="U1047" i="17" s="1"/>
  <c r="U1048" i="17" a="1"/>
  <c r="U1048" i="17" s="1"/>
  <c r="U1049" i="17" a="1"/>
  <c r="U1049" i="17" s="1"/>
  <c r="U1050" i="17" a="1"/>
  <c r="U1050" i="17"/>
  <c r="U1051" i="17" a="1"/>
  <c r="U1051" i="17"/>
  <c r="U1052" i="17" a="1"/>
  <c r="U1052" i="17" s="1"/>
  <c r="U1053" i="17" a="1"/>
  <c r="U1053" i="17" s="1"/>
  <c r="U1054" i="17" a="1"/>
  <c r="U1054" i="17" s="1"/>
  <c r="U1055" i="17" a="1"/>
  <c r="U1055" i="17" s="1"/>
  <c r="U1056" i="17" a="1"/>
  <c r="U1056" i="17" s="1"/>
  <c r="U1057" i="17" a="1"/>
  <c r="U1057" i="17"/>
  <c r="U1058" i="17" a="1"/>
  <c r="U1058" i="17" s="1"/>
  <c r="U1059" i="17" a="1"/>
  <c r="U1059" i="17"/>
  <c r="U1060" i="17" a="1"/>
  <c r="U1060" i="17" s="1"/>
  <c r="U1061" i="17" a="1"/>
  <c r="U1061" i="17" s="1"/>
  <c r="U1062" i="17" a="1"/>
  <c r="U1062" i="17" s="1"/>
  <c r="U1063" i="17" a="1"/>
  <c r="U1063" i="17" s="1"/>
  <c r="U1064" i="17" a="1"/>
  <c r="U1064" i="17" s="1"/>
  <c r="U1065" i="17" a="1"/>
  <c r="U1065" i="17"/>
  <c r="U1066" i="17" a="1"/>
  <c r="U1066" i="17"/>
  <c r="U1067" i="17" a="1"/>
  <c r="U1067" i="17" s="1"/>
  <c r="U1068" i="17" a="1"/>
  <c r="U1068" i="17" s="1"/>
  <c r="U1069" i="17" a="1"/>
  <c r="U1069" i="17" s="1"/>
  <c r="U1070" i="17" a="1"/>
  <c r="U1070" i="17" s="1"/>
  <c r="U1071" i="17" a="1"/>
  <c r="U1071" i="17" s="1"/>
  <c r="U1072" i="17" a="1"/>
  <c r="U1072" i="17" s="1"/>
  <c r="U1073" i="17" a="1"/>
  <c r="U1073" i="17"/>
  <c r="U1074" i="17" a="1"/>
  <c r="U1074" i="17"/>
  <c r="U1075" i="17" a="1"/>
  <c r="U1075" i="17"/>
  <c r="U1076" i="17" a="1"/>
  <c r="U1076" i="17" s="1"/>
  <c r="U1077" i="17" a="1"/>
  <c r="U1077" i="17" s="1"/>
  <c r="U1078" i="17" a="1"/>
  <c r="U1078" i="17" s="1"/>
  <c r="U1079" i="17" a="1"/>
  <c r="U1079" i="17" s="1"/>
  <c r="U1080" i="17" a="1"/>
  <c r="U1080" i="17" s="1"/>
  <c r="U1081" i="17" a="1"/>
  <c r="U1081" i="17" s="1"/>
  <c r="U1082" i="17" a="1"/>
  <c r="U1082" i="17"/>
  <c r="U1083" i="17" a="1"/>
  <c r="U1083" i="17"/>
  <c r="U1084" i="17" a="1"/>
  <c r="U1084" i="17" s="1"/>
  <c r="U1085" i="17" a="1"/>
  <c r="U1085" i="17" s="1"/>
  <c r="U1086" i="17" a="1"/>
  <c r="U1086" i="17" s="1"/>
  <c r="U1087" i="17" a="1"/>
  <c r="U1087" i="17" s="1"/>
  <c r="U1088" i="17" a="1"/>
  <c r="U1088" i="17" s="1"/>
  <c r="U1089" i="17" a="1"/>
  <c r="U1089" i="17"/>
  <c r="U1090" i="17" a="1"/>
  <c r="U1090" i="17" s="1"/>
  <c r="U1091" i="17" a="1"/>
  <c r="U1091" i="17"/>
  <c r="U1092" i="17" a="1"/>
  <c r="U1092" i="17" s="1"/>
  <c r="U1093" i="17" a="1"/>
  <c r="U1093" i="17" s="1"/>
  <c r="U1094" i="17" a="1"/>
  <c r="U1094" i="17" s="1"/>
  <c r="U1095" i="17" a="1"/>
  <c r="U1095" i="17" s="1"/>
  <c r="U1096" i="17" a="1"/>
  <c r="U1096" i="17" s="1"/>
  <c r="U1097" i="17" a="1"/>
  <c r="U1097" i="17"/>
  <c r="U1098" i="17" a="1"/>
  <c r="U1098" i="17"/>
  <c r="U1099" i="17" a="1"/>
  <c r="U1099" i="17" s="1"/>
  <c r="U1100" i="17" a="1"/>
  <c r="U1100" i="17" s="1"/>
  <c r="U1101" i="17" a="1"/>
  <c r="U1101" i="17" s="1"/>
  <c r="U1102" i="17" a="1"/>
  <c r="U1102" i="17" s="1"/>
  <c r="U1103" i="17" a="1"/>
  <c r="U1103" i="17" s="1"/>
  <c r="U1104" i="17" a="1"/>
  <c r="U1104" i="17" s="1"/>
  <c r="U1105" i="17" a="1"/>
  <c r="U1105" i="17"/>
  <c r="U1106" i="17" a="1"/>
  <c r="U1106" i="17"/>
  <c r="U1107" i="17" a="1"/>
  <c r="U1107" i="17"/>
  <c r="U1108" i="17" a="1"/>
  <c r="U1108" i="17" s="1"/>
  <c r="U1109" i="17" a="1"/>
  <c r="U1109" i="17" s="1"/>
  <c r="U1110" i="17" a="1"/>
  <c r="U1110" i="17" s="1"/>
  <c r="U1111" i="17" a="1"/>
  <c r="U1111" i="17" s="1"/>
  <c r="U1112" i="17" a="1"/>
  <c r="U1112" i="17" s="1"/>
  <c r="U1113" i="17" a="1"/>
  <c r="U1113" i="17" s="1"/>
  <c r="U1114" i="17" a="1"/>
  <c r="U1114" i="17"/>
  <c r="U1115" i="17" a="1"/>
  <c r="U1115" i="17"/>
  <c r="U1116" i="17" a="1"/>
  <c r="U1116" i="17" s="1"/>
  <c r="U1117" i="17" a="1"/>
  <c r="U1117" i="17" s="1"/>
  <c r="U1118" i="17" a="1"/>
  <c r="U1118" i="17" s="1"/>
  <c r="U1119" i="17" a="1"/>
  <c r="U1119" i="17" s="1"/>
  <c r="U1120" i="17" a="1"/>
  <c r="U1120" i="17" s="1"/>
  <c r="U1121" i="17" a="1"/>
  <c r="U1121" i="17"/>
  <c r="U1122" i="17" a="1"/>
  <c r="U1122" i="17" s="1"/>
  <c r="U1123" i="17" a="1"/>
  <c r="U1123" i="17"/>
  <c r="U1124" i="17" a="1"/>
  <c r="U1124" i="17" s="1"/>
  <c r="U1125" i="17" a="1"/>
  <c r="U1125" i="17" s="1"/>
  <c r="U1126" i="17" a="1"/>
  <c r="U1126" i="17" s="1"/>
  <c r="U1127" i="17" a="1"/>
  <c r="U1127" i="17" s="1"/>
  <c r="U1128" i="17" a="1"/>
  <c r="U1128" i="17" s="1"/>
  <c r="U1129" i="17" a="1"/>
  <c r="U1129" i="17"/>
  <c r="U1130" i="17" a="1"/>
  <c r="U1130" i="17"/>
  <c r="U1131" i="17" a="1"/>
  <c r="U1131" i="17" s="1"/>
  <c r="U1132" i="17" a="1"/>
  <c r="U1132" i="17" s="1"/>
  <c r="U1133" i="17" a="1"/>
  <c r="U1133" i="17" s="1"/>
  <c r="U1134" i="17" a="1"/>
  <c r="U1134" i="17" s="1"/>
  <c r="U1135" i="17" a="1"/>
  <c r="U1135" i="17" s="1"/>
  <c r="U1136" i="17" a="1"/>
  <c r="U1136" i="17" s="1"/>
  <c r="U1137" i="17" a="1"/>
  <c r="U1137" i="17"/>
  <c r="U1138" i="17" a="1"/>
  <c r="U1138" i="17"/>
  <c r="U1139" i="17" a="1"/>
  <c r="U1139" i="17"/>
  <c r="U1140" i="17" a="1"/>
  <c r="U1140" i="17" s="1"/>
  <c r="U1141" i="17" a="1"/>
  <c r="U1141" i="17" s="1"/>
  <c r="U1142" i="17" a="1"/>
  <c r="U1142" i="17" s="1"/>
  <c r="U1143" i="17" a="1"/>
  <c r="U1143" i="17" s="1"/>
  <c r="U1144" i="17" a="1"/>
  <c r="U1144" i="17" s="1"/>
  <c r="U1145" i="17" a="1"/>
  <c r="U1145" i="17" s="1"/>
  <c r="U1146" i="17" a="1"/>
  <c r="U1146" i="17"/>
  <c r="U1147" i="17" a="1"/>
  <c r="U1147" i="17"/>
  <c r="U1148" i="17" a="1"/>
  <c r="U1148" i="17" s="1"/>
  <c r="U1149" i="17" a="1"/>
  <c r="U1149" i="17" s="1"/>
  <c r="U1150" i="17" a="1"/>
  <c r="U1150" i="17" s="1"/>
  <c r="U1151" i="17" a="1"/>
  <c r="U1151" i="17" s="1"/>
  <c r="U1152" i="17" a="1"/>
  <c r="U1152" i="17" s="1"/>
  <c r="U1153" i="17" a="1"/>
  <c r="U1153" i="17"/>
  <c r="U1154" i="17" a="1"/>
  <c r="U1154" i="17" s="1"/>
  <c r="U1155" i="17" a="1"/>
  <c r="U1155" i="17"/>
  <c r="U1156" i="17" a="1"/>
  <c r="U1156" i="17" s="1"/>
  <c r="U1157" i="17" a="1"/>
  <c r="U1157" i="17" s="1"/>
  <c r="U1158" i="17" a="1"/>
  <c r="U1158" i="17" s="1"/>
  <c r="U1159" i="17" a="1"/>
  <c r="U1159" i="17" s="1"/>
  <c r="U1160" i="17" a="1"/>
  <c r="U1160" i="17" s="1"/>
  <c r="U1161" i="17" a="1"/>
  <c r="U1161" i="17"/>
  <c r="U1162" i="17" a="1"/>
  <c r="U1162" i="17"/>
  <c r="U1163" i="17" a="1"/>
  <c r="U1163" i="17" s="1"/>
  <c r="U1164" i="17" a="1"/>
  <c r="U1164" i="17" s="1"/>
  <c r="U1165" i="17" a="1"/>
  <c r="U1165" i="17" s="1"/>
  <c r="U1166" i="17" a="1"/>
  <c r="U1166" i="17" s="1"/>
  <c r="U1167" i="17" a="1"/>
  <c r="U1167" i="17" s="1"/>
  <c r="U1168" i="17" a="1"/>
  <c r="U1168" i="17" s="1"/>
  <c r="U1169" i="17" a="1"/>
  <c r="U1169" i="17"/>
  <c r="U1170" i="17" a="1"/>
  <c r="U1170" i="17"/>
  <c r="U1171" i="17" a="1"/>
  <c r="U1171" i="17"/>
  <c r="U1172" i="17" a="1"/>
  <c r="U1172" i="17" s="1"/>
  <c r="U1173" i="17" a="1"/>
  <c r="U1173" i="17" s="1"/>
  <c r="U1174" i="17" a="1"/>
  <c r="U1174" i="17" s="1"/>
  <c r="U1175" i="17" a="1"/>
  <c r="U1175" i="17" s="1"/>
  <c r="U1176" i="17" a="1"/>
  <c r="U1176" i="17" s="1"/>
  <c r="U1177" i="17" a="1"/>
  <c r="U1177" i="17" s="1"/>
  <c r="U1178" i="17" a="1"/>
  <c r="U1178" i="17"/>
  <c r="U1179" i="17" a="1"/>
  <c r="U1179" i="17"/>
  <c r="U1180" i="17" a="1"/>
  <c r="U1180" i="17" s="1"/>
  <c r="U1181" i="17" a="1"/>
  <c r="U1181" i="17" s="1"/>
  <c r="U1182" i="17" a="1"/>
  <c r="U1182" i="17" s="1"/>
  <c r="U1183" i="17" a="1"/>
  <c r="U1183" i="17" s="1"/>
  <c r="U1184" i="17" a="1"/>
  <c r="U1184" i="17" s="1"/>
  <c r="U1185" i="17" a="1"/>
  <c r="U1185" i="17"/>
  <c r="U1186" i="17" a="1"/>
  <c r="U1186" i="17" s="1"/>
  <c r="U1187" i="17" a="1"/>
  <c r="U1187" i="17"/>
  <c r="U1188" i="17" a="1"/>
  <c r="U1188" i="17" s="1"/>
  <c r="U1189" i="17" a="1"/>
  <c r="U1189" i="17" s="1"/>
  <c r="U1190" i="17" a="1"/>
  <c r="U1190" i="17" s="1"/>
  <c r="U1191" i="17" a="1"/>
  <c r="U1191" i="17" s="1"/>
  <c r="U1192" i="17" a="1"/>
  <c r="U1192" i="17" s="1"/>
  <c r="U1193" i="17" a="1"/>
  <c r="U1193" i="17"/>
  <c r="U1194" i="17" a="1"/>
  <c r="U1194" i="17"/>
  <c r="U1195" i="17" a="1"/>
  <c r="U1195" i="17" s="1"/>
  <c r="U1196" i="17" a="1"/>
  <c r="U1196" i="17" s="1"/>
  <c r="U1197" i="17" a="1"/>
  <c r="U1197" i="17" s="1"/>
  <c r="U1198" i="17" a="1"/>
  <c r="U1198" i="17" s="1"/>
  <c r="U1199" i="17" a="1"/>
  <c r="U1199" i="17" s="1"/>
  <c r="U1200" i="17" a="1"/>
  <c r="U1200" i="17" s="1"/>
  <c r="U1201" i="17" a="1"/>
  <c r="U1201" i="17"/>
  <c r="U1202" i="17" a="1"/>
  <c r="U1202" i="17"/>
  <c r="U1203" i="17" a="1"/>
  <c r="U1203" i="17"/>
  <c r="U1204" i="17" a="1"/>
  <c r="U1204" i="17" s="1"/>
  <c r="U1205" i="17" a="1"/>
  <c r="U1205" i="17" s="1"/>
  <c r="U1206" i="17" a="1"/>
  <c r="U1206" i="17" s="1"/>
  <c r="U1207" i="17" a="1"/>
  <c r="U1207" i="17" s="1"/>
  <c r="U1208" i="17" a="1"/>
  <c r="U1208" i="17" s="1"/>
  <c r="U1209" i="17" a="1"/>
  <c r="U1209" i="17" s="1"/>
  <c r="U1210" i="17" a="1"/>
  <c r="U1210" i="17"/>
  <c r="U1211" i="17" a="1"/>
  <c r="U1211" i="17"/>
  <c r="U1212" i="17" a="1"/>
  <c r="U1212" i="17" s="1"/>
  <c r="U1213" i="17" a="1"/>
  <c r="U1213" i="17" s="1"/>
  <c r="U1214" i="17" a="1"/>
  <c r="U1214" i="17" s="1"/>
  <c r="U1215" i="17" a="1"/>
  <c r="U1215" i="17" s="1"/>
  <c r="U1216" i="17" a="1"/>
  <c r="U1216" i="17" s="1"/>
  <c r="U1217" i="17" a="1"/>
  <c r="U1217" i="17"/>
  <c r="U1218" i="17" a="1"/>
  <c r="U1218" i="17" s="1"/>
  <c r="U1219" i="17" a="1"/>
  <c r="U1219" i="17"/>
  <c r="U1220" i="17" a="1"/>
  <c r="U1220" i="17" s="1"/>
  <c r="U1221" i="17" a="1"/>
  <c r="U1221" i="17" s="1"/>
  <c r="U1222" i="17" a="1"/>
  <c r="U1222" i="17" s="1"/>
  <c r="U1223" i="17" a="1"/>
  <c r="U1223" i="17" s="1"/>
  <c r="U1224" i="17" a="1"/>
  <c r="U1224" i="17" s="1"/>
  <c r="U1225" i="17" a="1"/>
  <c r="U1225" i="17"/>
  <c r="U1226" i="17" a="1"/>
  <c r="U1226" i="17"/>
  <c r="U1227" i="17" a="1"/>
  <c r="U1227" i="17" s="1"/>
  <c r="U1228" i="17" a="1"/>
  <c r="U1228" i="17" s="1"/>
  <c r="U1229" i="17" a="1"/>
  <c r="U1229" i="17" s="1"/>
  <c r="U1230" i="17" a="1"/>
  <c r="U1230" i="17" s="1"/>
  <c r="U1231" i="17" a="1"/>
  <c r="U1231" i="17" s="1"/>
  <c r="U1232" i="17" a="1"/>
  <c r="U1232" i="17" s="1"/>
  <c r="U1233" i="17" a="1"/>
  <c r="U1233" i="17"/>
  <c r="U1234" i="17" a="1"/>
  <c r="U1234" i="17"/>
  <c r="U1235" i="17" a="1"/>
  <c r="U1235" i="17"/>
  <c r="U1236" i="17" a="1"/>
  <c r="U1236" i="17" s="1"/>
  <c r="U1237" i="17" a="1"/>
  <c r="U1237" i="17" s="1"/>
  <c r="U1238" i="17" a="1"/>
  <c r="U1238" i="17" s="1"/>
  <c r="U1239" i="17" a="1"/>
  <c r="U1239" i="17" s="1"/>
  <c r="U1240" i="17" a="1"/>
  <c r="U1240" i="17" s="1"/>
  <c r="U1241" i="17" a="1"/>
  <c r="U1241" i="17" s="1"/>
  <c r="U1242" i="17" a="1"/>
  <c r="U1242" i="17"/>
  <c r="U1243" i="17" a="1"/>
  <c r="U1243" i="17"/>
  <c r="U1244" i="17" a="1"/>
  <c r="U1244" i="17" s="1"/>
  <c r="U1245" i="17" a="1"/>
  <c r="U1245" i="17" s="1"/>
  <c r="U1246" i="17" a="1"/>
  <c r="U1246" i="17" s="1"/>
  <c r="U1247" i="17" a="1"/>
  <c r="U1247" i="17" s="1"/>
  <c r="U1248" i="17" a="1"/>
  <c r="U1248" i="17" s="1"/>
  <c r="U1249" i="17" a="1"/>
  <c r="U1249" i="17"/>
  <c r="U1250" i="17" a="1"/>
  <c r="U1250" i="17" s="1"/>
  <c r="U1251" i="17" a="1"/>
  <c r="U1251" i="17"/>
  <c r="U1252" i="17" a="1"/>
  <c r="U1252" i="17" s="1"/>
  <c r="U1253" i="17" a="1"/>
  <c r="U1253" i="17" s="1"/>
  <c r="U1254" i="17" a="1"/>
  <c r="U1254" i="17" s="1"/>
  <c r="U1255" i="17" a="1"/>
  <c r="U1255" i="17" s="1"/>
  <c r="U1256" i="17" a="1"/>
  <c r="U1256" i="17" s="1"/>
  <c r="U1257" i="17" a="1"/>
  <c r="U1257" i="17"/>
  <c r="U1258" i="17" a="1"/>
  <c r="U1258" i="17"/>
  <c r="U1259" i="17" a="1"/>
  <c r="U1259" i="17" s="1"/>
  <c r="U1260" i="17" a="1"/>
  <c r="U1260" i="17" s="1"/>
  <c r="U1261" i="17" a="1"/>
  <c r="U1261" i="17" s="1"/>
  <c r="U1262" i="17" a="1"/>
  <c r="U1262" i="17" s="1"/>
  <c r="U1263" i="17" a="1"/>
  <c r="U1263" i="17" s="1"/>
  <c r="U1264" i="17" a="1"/>
  <c r="U1264" i="17" s="1"/>
  <c r="U1265" i="17" a="1"/>
  <c r="U1265" i="17"/>
  <c r="U1266" i="17" a="1"/>
  <c r="U1266" i="17"/>
  <c r="U1267" i="17" a="1"/>
  <c r="U1267" i="17"/>
  <c r="U1268" i="17" a="1"/>
  <c r="U1268" i="17" s="1"/>
  <c r="U1269" i="17" a="1"/>
  <c r="U1269" i="17" s="1"/>
  <c r="U1270" i="17" a="1"/>
  <c r="U1270" i="17" s="1"/>
  <c r="U1271" i="17" a="1"/>
  <c r="U1271" i="17" s="1"/>
  <c r="U1272" i="17" a="1"/>
  <c r="U1272" i="17" s="1"/>
  <c r="U1273" i="17" a="1"/>
  <c r="U1273" i="17" s="1"/>
  <c r="U1274" i="17" a="1"/>
  <c r="U1274" i="17"/>
  <c r="U1275" i="17" a="1"/>
  <c r="U1275" i="17"/>
  <c r="U1276" i="17" a="1"/>
  <c r="U1276" i="17" s="1"/>
  <c r="U1277" i="17" a="1"/>
  <c r="U1277" i="17" s="1"/>
  <c r="U1278" i="17" a="1"/>
  <c r="U1278" i="17" s="1"/>
  <c r="U1279" i="17" a="1"/>
  <c r="U1279" i="17" s="1"/>
  <c r="U1280" i="17" a="1"/>
  <c r="U1280" i="17" s="1"/>
  <c r="U1281" i="17" a="1"/>
  <c r="U1281" i="17"/>
  <c r="U1282" i="17" a="1"/>
  <c r="U1282" i="17" s="1"/>
  <c r="U1283" i="17" a="1"/>
  <c r="U1283" i="17"/>
  <c r="U1284" i="17" a="1"/>
  <c r="U1284" i="17" s="1"/>
  <c r="U1285" i="17" a="1"/>
  <c r="U1285" i="17" s="1"/>
  <c r="U1286" i="17" a="1"/>
  <c r="U1286" i="17" s="1"/>
  <c r="U1287" i="17" a="1"/>
  <c r="U1287" i="17" s="1"/>
  <c r="U1288" i="17" a="1"/>
  <c r="U1288" i="17" s="1"/>
  <c r="U1289" i="17" a="1"/>
  <c r="U1289" i="17"/>
  <c r="U1290" i="17" a="1"/>
  <c r="U1290" i="17"/>
  <c r="U1291" i="17" a="1"/>
  <c r="U1291" i="17" s="1"/>
  <c r="U1292" i="17" a="1"/>
  <c r="U1292" i="17" s="1"/>
  <c r="U1293" i="17" a="1"/>
  <c r="U1293" i="17" s="1"/>
  <c r="U1294" i="17" a="1"/>
  <c r="U1294" i="17" s="1"/>
  <c r="U1295" i="17" a="1"/>
  <c r="U1295" i="17" s="1"/>
  <c r="U1296" i="17" a="1"/>
  <c r="U1296" i="17" s="1"/>
  <c r="U1297" i="17" a="1"/>
  <c r="U1297" i="17"/>
  <c r="U1298" i="17" a="1"/>
  <c r="U1298" i="17"/>
  <c r="U1299" i="17" a="1"/>
  <c r="U1299" i="17"/>
  <c r="U1300" i="17" a="1"/>
  <c r="U1300" i="17" s="1"/>
  <c r="U1301" i="17" a="1"/>
  <c r="U1301" i="17"/>
  <c r="U1302" i="17" a="1"/>
  <c r="U1302" i="17"/>
  <c r="U1303" i="17" a="1"/>
  <c r="U1303" i="17"/>
  <c r="U1304" i="17" a="1"/>
  <c r="U1304" i="17" s="1"/>
  <c r="U1305" i="17" a="1"/>
  <c r="U1305" i="17"/>
  <c r="U1306" i="17" a="1"/>
  <c r="U1306" i="17"/>
  <c r="U1307" i="17" a="1"/>
  <c r="U1307" i="17"/>
  <c r="U1308" i="17" a="1"/>
  <c r="U1308" i="17" s="1"/>
  <c r="U1309" i="17" a="1"/>
  <c r="U1309" i="17"/>
  <c r="U1310" i="17" a="1"/>
  <c r="U1310" i="17"/>
  <c r="U1311" i="17" a="1"/>
  <c r="U1311" i="17"/>
  <c r="U1312" i="17" a="1"/>
  <c r="U1312" i="17" s="1"/>
  <c r="U1313" i="17" a="1"/>
  <c r="U1313" i="17" s="1"/>
  <c r="U1314" i="17" a="1"/>
  <c r="U1314" i="17"/>
  <c r="U1315" i="17" a="1"/>
  <c r="U1315" i="17"/>
  <c r="U1316" i="17" a="1"/>
  <c r="U1316" i="17" s="1"/>
  <c r="U1317" i="17" a="1"/>
  <c r="U1317" i="17" s="1"/>
  <c r="U1318" i="17" a="1"/>
  <c r="U1318" i="17" s="1"/>
  <c r="U1319" i="17" a="1"/>
  <c r="U1319" i="17"/>
  <c r="U1320" i="17" a="1"/>
  <c r="U1320" i="17" s="1"/>
  <c r="U1321" i="17" a="1"/>
  <c r="U1321" i="17" s="1"/>
  <c r="U1322" i="17" a="1"/>
  <c r="U1322" i="17" s="1"/>
  <c r="U1323" i="17" a="1"/>
  <c r="U1323" i="17" s="1"/>
  <c r="U1324" i="17" a="1"/>
  <c r="U1324" i="17" s="1"/>
  <c r="U1325" i="17" a="1"/>
  <c r="U1325" i="17" s="1"/>
  <c r="U1326" i="17" a="1"/>
  <c r="U1326" i="17" s="1"/>
  <c r="U1327" i="17" a="1"/>
  <c r="U1327" i="17" s="1"/>
  <c r="U1328" i="17" a="1"/>
  <c r="U1328" i="17" s="1"/>
  <c r="U1329" i="17" a="1"/>
  <c r="U1329" i="17" s="1"/>
  <c r="U1330" i="17" a="1"/>
  <c r="U1330" i="17"/>
  <c r="U1331" i="17" a="1"/>
  <c r="U1331" i="17" s="1"/>
  <c r="U1332" i="17" a="1"/>
  <c r="U1332" i="17" s="1"/>
  <c r="U1333" i="17" a="1"/>
  <c r="U1333" i="17" s="1"/>
  <c r="U1334" i="17" a="1"/>
  <c r="U1334" i="17" s="1"/>
  <c r="U1335" i="17" a="1"/>
  <c r="U1335" i="17" s="1"/>
  <c r="U1336" i="17" a="1"/>
  <c r="U1336" i="17" s="1"/>
  <c r="U1337" i="17" a="1"/>
  <c r="U1337" i="17" s="1"/>
  <c r="U1338" i="17" a="1"/>
  <c r="U1338" i="17" s="1"/>
  <c r="U1339" i="17" a="1"/>
  <c r="U1339" i="17" s="1"/>
  <c r="U1340" i="17" a="1"/>
  <c r="U1340" i="17" s="1"/>
  <c r="U1341" i="17" a="1"/>
  <c r="U1341" i="17" s="1"/>
  <c r="U1342" i="17" a="1"/>
  <c r="U1342" i="17" s="1"/>
  <c r="U1343" i="17" a="1"/>
  <c r="U1343" i="17" s="1"/>
  <c r="U1344" i="17" a="1"/>
  <c r="U1344" i="17" s="1"/>
  <c r="U1345" i="17" a="1"/>
  <c r="U1345" i="17" s="1"/>
  <c r="U1346" i="17" a="1"/>
  <c r="U1346" i="17" s="1"/>
  <c r="U1347" i="17" a="1"/>
  <c r="U1347" i="17" s="1"/>
  <c r="U1348" i="17" a="1"/>
  <c r="U1348" i="17" s="1"/>
  <c r="U1349" i="17" a="1"/>
  <c r="U1349" i="17" s="1"/>
  <c r="U1350" i="17" a="1"/>
  <c r="U1350" i="17" s="1"/>
  <c r="U1351" i="17" a="1"/>
  <c r="U1351" i="17" s="1"/>
  <c r="U1352" i="17" a="1"/>
  <c r="U1352" i="17" s="1"/>
  <c r="U1353" i="17" a="1"/>
  <c r="U1353" i="17" s="1"/>
  <c r="U1354" i="17" a="1"/>
  <c r="U1354" i="17" s="1"/>
  <c r="U1355" i="17" a="1"/>
  <c r="U1355" i="17" s="1"/>
  <c r="U1356" i="17" a="1"/>
  <c r="U1356" i="17" s="1"/>
  <c r="U1357" i="17" a="1"/>
  <c r="U1357" i="17" s="1"/>
  <c r="U1358" i="17" a="1"/>
  <c r="U1358" i="17" s="1"/>
  <c r="U1359" i="17" a="1"/>
  <c r="U1359" i="17" s="1"/>
  <c r="U1360" i="17" a="1"/>
  <c r="U1360" i="17" s="1"/>
  <c r="U1361" i="17" a="1"/>
  <c r="U1361" i="17" s="1"/>
  <c r="U1362" i="17" a="1"/>
  <c r="U1362" i="17" s="1"/>
  <c r="U1363" i="17" a="1"/>
  <c r="U1363" i="17" s="1"/>
  <c r="U1364" i="17" a="1"/>
  <c r="U1364" i="17" s="1"/>
  <c r="U1365" i="17" a="1"/>
  <c r="U1365" i="17" s="1"/>
  <c r="U1366" i="17" a="1"/>
  <c r="U1366" i="17" s="1"/>
  <c r="U1367" i="17" a="1"/>
  <c r="U1367" i="17" s="1"/>
  <c r="U1368" i="17" a="1"/>
  <c r="U1368" i="17" s="1"/>
  <c r="U1369" i="17" a="1"/>
  <c r="U1369" i="17" s="1"/>
  <c r="U1370" i="17" a="1"/>
  <c r="U1370" i="17" s="1"/>
  <c r="U1371" i="17" a="1"/>
  <c r="U1371" i="17" s="1"/>
  <c r="U1372" i="17" a="1"/>
  <c r="U1372" i="17" s="1"/>
  <c r="U1373" i="17" a="1"/>
  <c r="U1373" i="17" s="1"/>
  <c r="U1374" i="17" a="1"/>
  <c r="U1374" i="17" s="1"/>
  <c r="U1375" i="17" a="1"/>
  <c r="U1375" i="17" s="1"/>
  <c r="U1376" i="17" a="1"/>
  <c r="U1376" i="17" s="1"/>
  <c r="U1377" i="17" a="1"/>
  <c r="U1377" i="17" s="1"/>
  <c r="U1378" i="17" a="1"/>
  <c r="U1378" i="17" s="1"/>
  <c r="U1379" i="17" a="1"/>
  <c r="U1379" i="17" s="1"/>
  <c r="U1380" i="17" a="1"/>
  <c r="U1380" i="17" s="1"/>
  <c r="U1381" i="17" a="1"/>
  <c r="U1381" i="17" s="1"/>
  <c r="U1382" i="17" a="1"/>
  <c r="U1382" i="17" s="1"/>
  <c r="U1383" i="17" a="1"/>
  <c r="U1383" i="17" s="1"/>
  <c r="U1384" i="17" a="1"/>
  <c r="U1384" i="17" s="1"/>
  <c r="U1385" i="17" a="1"/>
  <c r="U1385" i="17" s="1"/>
  <c r="U1386" i="17" a="1"/>
  <c r="U1386" i="17" s="1"/>
  <c r="U1387" i="17" a="1"/>
  <c r="U1387" i="17" s="1"/>
  <c r="U1388" i="17" a="1"/>
  <c r="U1388" i="17" s="1"/>
  <c r="U1389" i="17" a="1"/>
  <c r="U1389" i="17" s="1"/>
  <c r="U1390" i="17" a="1"/>
  <c r="U1390" i="17" s="1"/>
  <c r="U1391" i="17" a="1"/>
  <c r="U1391" i="17" s="1"/>
  <c r="U1392" i="17" a="1"/>
  <c r="U1392" i="17" s="1"/>
  <c r="U1393" i="17" a="1"/>
  <c r="U1393" i="17" s="1"/>
  <c r="U1394" i="17" a="1"/>
  <c r="U1394" i="17" s="1"/>
  <c r="U1395" i="17" a="1"/>
  <c r="U1395" i="17" s="1"/>
  <c r="U1396" i="17" a="1"/>
  <c r="U1396" i="17" s="1"/>
  <c r="U1397" i="17" a="1"/>
  <c r="U1397" i="17" s="1"/>
  <c r="U1398" i="17" a="1"/>
  <c r="U1398" i="17" s="1"/>
  <c r="U1399" i="17" a="1"/>
  <c r="U1399" i="17" s="1"/>
  <c r="U1400" i="17" a="1"/>
  <c r="U1400" i="17" s="1"/>
  <c r="U1401" i="17" a="1"/>
  <c r="U1401" i="17" s="1"/>
  <c r="U1402" i="17" a="1"/>
  <c r="U1402" i="17" s="1"/>
  <c r="U1403" i="17" a="1"/>
  <c r="U1403" i="17" s="1"/>
  <c r="U1404" i="17" a="1"/>
  <c r="U1404" i="17" s="1"/>
  <c r="U1405" i="17" a="1"/>
  <c r="U1405" i="17" s="1"/>
  <c r="U1406" i="17" a="1"/>
  <c r="U1406" i="17" s="1"/>
  <c r="U1407" i="17" a="1"/>
  <c r="U1407" i="17" s="1"/>
  <c r="U1408" i="17" a="1"/>
  <c r="U1408" i="17" s="1"/>
  <c r="U1409" i="17" a="1"/>
  <c r="U1409" i="17" s="1"/>
  <c r="U1410" i="17" a="1"/>
  <c r="U1410" i="17" s="1"/>
  <c r="U1411" i="17" a="1"/>
  <c r="U1411" i="17" s="1"/>
  <c r="U1412" i="17" a="1"/>
  <c r="U1412" i="17" s="1"/>
  <c r="U1413" i="17" a="1"/>
  <c r="U1413" i="17" s="1"/>
  <c r="U1414" i="17" a="1"/>
  <c r="U1414" i="17" s="1"/>
  <c r="U1415" i="17" a="1"/>
  <c r="U1415" i="17" s="1"/>
  <c r="U1416" i="17" a="1"/>
  <c r="U1416" i="17" s="1"/>
  <c r="U1417" i="17" a="1"/>
  <c r="U1417" i="17" s="1"/>
  <c r="U1418" i="17" a="1"/>
  <c r="U1418" i="17" s="1"/>
  <c r="U1419" i="17" a="1"/>
  <c r="U1419" i="17" s="1"/>
  <c r="U1420" i="17" a="1"/>
  <c r="U1420" i="17" s="1"/>
  <c r="U1421" i="17" a="1"/>
  <c r="U1421" i="17" s="1"/>
  <c r="U1422" i="17" a="1"/>
  <c r="U1422" i="17" s="1"/>
  <c r="U1423" i="17" a="1"/>
  <c r="U1423" i="17" s="1"/>
  <c r="U1424" i="17" a="1"/>
  <c r="U1424" i="17" s="1"/>
  <c r="U1425" i="17" a="1"/>
  <c r="U1425" i="17" s="1"/>
  <c r="U1426" i="17" a="1"/>
  <c r="U1426" i="17" s="1"/>
  <c r="U1427" i="17" a="1"/>
  <c r="U1427" i="17" s="1"/>
  <c r="U1428" i="17" a="1"/>
  <c r="U1428" i="17" s="1"/>
  <c r="U1429" i="17" a="1"/>
  <c r="U1429" i="17" s="1"/>
  <c r="U1430" i="17" a="1"/>
  <c r="U1430" i="17" s="1"/>
  <c r="U1431" i="17" a="1"/>
  <c r="U1431" i="17" s="1"/>
  <c r="U1432" i="17" a="1"/>
  <c r="U1432" i="17" s="1"/>
  <c r="U1433" i="17" a="1"/>
  <c r="U1433" i="17" s="1"/>
  <c r="U1434" i="17" a="1"/>
  <c r="U1434" i="17" s="1"/>
  <c r="U1435" i="17" a="1"/>
  <c r="U1435" i="17" s="1"/>
  <c r="U1436" i="17" a="1"/>
  <c r="U1436" i="17" s="1"/>
  <c r="U1437" i="17" a="1"/>
  <c r="U1437" i="17" s="1"/>
  <c r="U1438" i="17" a="1"/>
  <c r="U1438" i="17" s="1"/>
  <c r="U1439" i="17" a="1"/>
  <c r="U1439" i="17" s="1"/>
  <c r="U1440" i="17" a="1"/>
  <c r="U1440" i="17" s="1"/>
  <c r="U1441" i="17" a="1"/>
  <c r="U1441" i="17" s="1"/>
  <c r="U1442" i="17" a="1"/>
  <c r="U1442" i="17" s="1"/>
  <c r="U1443" i="17" a="1"/>
  <c r="U1443" i="17" s="1"/>
  <c r="U1444" i="17" a="1"/>
  <c r="U1444" i="17" s="1"/>
  <c r="U1445" i="17" a="1"/>
  <c r="U1445" i="17" s="1"/>
  <c r="U1446" i="17" a="1"/>
  <c r="U1446" i="17" s="1"/>
  <c r="U1447" i="17" a="1"/>
  <c r="U1447" i="17" s="1"/>
  <c r="U1448" i="17" a="1"/>
  <c r="U1448" i="17" s="1"/>
  <c r="U1449" i="17" a="1"/>
  <c r="U1449" i="17" s="1"/>
  <c r="U1450" i="17" a="1"/>
  <c r="U1450" i="17" s="1"/>
  <c r="U1451" i="17" a="1"/>
  <c r="U1451" i="17" s="1"/>
  <c r="U1452" i="17" a="1"/>
  <c r="U1452" i="17" s="1"/>
  <c r="U1453" i="17" a="1"/>
  <c r="U1453" i="17" s="1"/>
  <c r="U1454" i="17" a="1"/>
  <c r="U1454" i="17" s="1"/>
  <c r="U1455" i="17" a="1"/>
  <c r="U1455" i="17" s="1"/>
  <c r="U1456" i="17" a="1"/>
  <c r="U1456" i="17" s="1"/>
  <c r="U1457" i="17" a="1"/>
  <c r="U1457" i="17" s="1"/>
  <c r="U1458" i="17" a="1"/>
  <c r="U1458" i="17" s="1"/>
  <c r="U1459" i="17" a="1"/>
  <c r="U1459" i="17" s="1"/>
  <c r="U1460" i="17" a="1"/>
  <c r="U1460" i="17" s="1"/>
  <c r="U1461" i="17" a="1"/>
  <c r="U1461" i="17" s="1"/>
  <c r="U1462" i="17" a="1"/>
  <c r="U1462" i="17" s="1"/>
  <c r="U1463" i="17" a="1"/>
  <c r="U1463" i="17" s="1"/>
  <c r="U1464" i="17" a="1"/>
  <c r="U1464" i="17" s="1"/>
  <c r="U1465" i="17" a="1"/>
  <c r="U1465" i="17" s="1"/>
  <c r="U1466" i="17" a="1"/>
  <c r="U1466" i="17" s="1"/>
  <c r="U1467" i="17" a="1"/>
  <c r="U1467" i="17" s="1"/>
  <c r="U1468" i="17" a="1"/>
  <c r="U1468" i="17" s="1"/>
  <c r="U1469" i="17" a="1"/>
  <c r="U1469" i="17" s="1"/>
  <c r="U1470" i="17" a="1"/>
  <c r="U1470" i="17" s="1"/>
  <c r="U1471" i="17" a="1"/>
  <c r="U1471" i="17" s="1"/>
  <c r="U1472" i="17" a="1"/>
  <c r="U1472" i="17" s="1"/>
  <c r="U1473" i="17" a="1"/>
  <c r="U1473" i="17" s="1"/>
  <c r="U1474" i="17" a="1"/>
  <c r="U1474" i="17" s="1"/>
  <c r="U1475" i="17" a="1"/>
  <c r="U1475" i="17" s="1"/>
  <c r="U1476" i="17" a="1"/>
  <c r="U1476" i="17" s="1"/>
  <c r="U1477" i="17" a="1"/>
  <c r="U1477" i="17" s="1"/>
  <c r="U1478" i="17" a="1"/>
  <c r="U1478" i="17" s="1"/>
  <c r="U1479" i="17" a="1"/>
  <c r="U1479" i="17" s="1"/>
  <c r="U1480" i="17" a="1"/>
  <c r="U1480" i="17" s="1"/>
  <c r="U1481" i="17" a="1"/>
  <c r="U1481" i="17" s="1"/>
  <c r="U1482" i="17" a="1"/>
  <c r="U1482" i="17" s="1"/>
  <c r="U1483" i="17" a="1"/>
  <c r="U1483" i="17" s="1"/>
  <c r="U1484" i="17" a="1"/>
  <c r="U1484" i="17" s="1"/>
  <c r="U1485" i="17" a="1"/>
  <c r="U1485" i="17" s="1"/>
  <c r="U1486" i="17" a="1"/>
  <c r="U1486" i="17" s="1"/>
  <c r="U1487" i="17" a="1"/>
  <c r="U1487" i="17" s="1"/>
  <c r="U1488" i="17" a="1"/>
  <c r="U1488" i="17" s="1"/>
  <c r="U1489" i="17" a="1"/>
  <c r="U1489" i="17" s="1"/>
  <c r="U1490" i="17" a="1"/>
  <c r="U1490" i="17" s="1"/>
  <c r="U1491" i="17" a="1"/>
  <c r="U1491" i="17" s="1"/>
  <c r="U1492" i="17" a="1"/>
  <c r="U1492" i="17" s="1"/>
  <c r="U1493" i="17" a="1"/>
  <c r="U1493" i="17" s="1"/>
  <c r="U1494" i="17" a="1"/>
  <c r="U1494" i="17" s="1"/>
  <c r="U1495" i="17" a="1"/>
  <c r="U1495" i="17" s="1"/>
  <c r="U1496" i="17" a="1"/>
  <c r="U1496" i="17" s="1"/>
  <c r="U1497" i="17" a="1"/>
  <c r="U1497" i="17" s="1"/>
  <c r="U1498" i="17" a="1"/>
  <c r="U1498" i="17" s="1"/>
  <c r="U1499" i="17" a="1"/>
  <c r="U1499" i="17" s="1"/>
  <c r="U1500" i="17" a="1"/>
  <c r="U1500" i="17" s="1"/>
  <c r="U1501" i="17" a="1"/>
  <c r="U1501" i="17" s="1"/>
  <c r="U1502" i="17" a="1"/>
  <c r="U1502" i="17" s="1"/>
  <c r="U1503" i="17" a="1"/>
  <c r="U1503" i="17" s="1"/>
  <c r="U1504" i="17" a="1"/>
  <c r="U1504" i="17" s="1"/>
  <c r="U1505" i="17" a="1"/>
  <c r="U1505" i="17" s="1"/>
  <c r="U1506" i="17" a="1"/>
  <c r="U1506" i="17" s="1"/>
  <c r="U1507" i="17" a="1"/>
  <c r="U1507" i="17" s="1"/>
  <c r="U1508" i="17" a="1"/>
  <c r="U1508" i="17" s="1"/>
  <c r="U1509" i="17" a="1"/>
  <c r="U1509" i="17" s="1"/>
  <c r="U1510" i="17" a="1"/>
  <c r="U1510" i="17" s="1"/>
  <c r="U1511" i="17" a="1"/>
  <c r="U1511" i="17" s="1"/>
  <c r="U1512" i="17" a="1"/>
  <c r="U1512" i="17" s="1"/>
  <c r="U1513" i="17" a="1"/>
  <c r="U1513" i="17" s="1"/>
  <c r="U1514" i="17" a="1"/>
  <c r="U1514" i="17" s="1"/>
  <c r="U1515" i="17" a="1"/>
  <c r="U1515" i="17" s="1"/>
  <c r="U1516" i="17" a="1"/>
  <c r="U1516" i="17" s="1"/>
  <c r="U1517" i="17" a="1"/>
  <c r="U1517" i="17" s="1"/>
  <c r="U1518" i="17" a="1"/>
  <c r="U1518" i="17" s="1"/>
  <c r="U1519" i="17" a="1"/>
  <c r="U1519" i="17" s="1"/>
  <c r="U1520" i="17" a="1"/>
  <c r="U1520" i="17" s="1"/>
  <c r="U1521" i="17" a="1"/>
  <c r="U1521" i="17" s="1"/>
  <c r="U1522" i="17" a="1"/>
  <c r="U1522" i="17" s="1"/>
  <c r="U1523" i="17" a="1"/>
  <c r="U1523" i="17" s="1"/>
  <c r="U1524" i="17" a="1"/>
  <c r="U1524" i="17" s="1"/>
  <c r="U1525" i="17" a="1"/>
  <c r="U1525" i="17" s="1"/>
  <c r="U1526" i="17" a="1"/>
  <c r="U1526" i="17" s="1"/>
  <c r="U1527" i="17" a="1"/>
  <c r="U1527" i="17" s="1"/>
  <c r="U1528" i="17" a="1"/>
  <c r="U1528" i="17" s="1"/>
  <c r="U1529" i="17" a="1"/>
  <c r="U1529" i="17" s="1"/>
  <c r="U1530" i="17" a="1"/>
  <c r="U1530" i="17" s="1"/>
  <c r="U1531" i="17" a="1"/>
  <c r="U1531" i="17" s="1"/>
  <c r="U1532" i="17" a="1"/>
  <c r="U1532" i="17" s="1"/>
  <c r="U1533" i="17" a="1"/>
  <c r="U1533" i="17" s="1"/>
  <c r="U1534" i="17" a="1"/>
  <c r="U1534" i="17" s="1"/>
  <c r="U1535" i="17" a="1"/>
  <c r="U1535" i="17" s="1"/>
  <c r="U1536" i="17" a="1"/>
  <c r="U1536" i="17" s="1"/>
  <c r="U1537" i="17" a="1"/>
  <c r="U1537" i="17" s="1"/>
  <c r="U1538" i="17" a="1"/>
  <c r="U1538" i="17" s="1"/>
  <c r="U1539" i="17" a="1"/>
  <c r="U1539" i="17" s="1"/>
  <c r="U1540" i="17" a="1"/>
  <c r="U1540" i="17" s="1"/>
  <c r="U1541" i="17" a="1"/>
  <c r="U1541" i="17" s="1"/>
  <c r="U1542" i="17" a="1"/>
  <c r="U1542" i="17" s="1"/>
  <c r="U1543" i="17" a="1"/>
  <c r="U1543" i="17" s="1"/>
  <c r="U1544" i="17" a="1"/>
  <c r="U1544" i="17" s="1"/>
  <c r="U1545" i="17" a="1"/>
  <c r="U1545" i="17" s="1"/>
  <c r="U1546" i="17" a="1"/>
  <c r="U1546" i="17" s="1"/>
  <c r="U1547" i="17" a="1"/>
  <c r="U1547" i="17" s="1"/>
  <c r="U1548" i="17" a="1"/>
  <c r="U1548" i="17" s="1"/>
  <c r="U1549" i="17" a="1"/>
  <c r="U1549" i="17" s="1"/>
  <c r="U1550" i="17" a="1"/>
  <c r="U1550" i="17" s="1"/>
  <c r="U1551" i="17" a="1"/>
  <c r="U1551" i="17" s="1"/>
  <c r="U1552" i="17" a="1"/>
  <c r="U1552" i="17" s="1"/>
  <c r="U1553" i="17" a="1"/>
  <c r="U1553" i="17" s="1"/>
  <c r="U1554" i="17" a="1"/>
  <c r="U1554" i="17" s="1"/>
  <c r="U1555" i="17" a="1"/>
  <c r="U1555" i="17" s="1"/>
  <c r="U1556" i="17" a="1"/>
  <c r="U1556" i="17" s="1"/>
  <c r="U1557" i="17" a="1"/>
  <c r="U1557" i="17" s="1"/>
  <c r="U1558" i="17" a="1"/>
  <c r="U1558" i="17" s="1"/>
  <c r="U1559" i="17" a="1"/>
  <c r="U1559" i="17" s="1"/>
  <c r="U1560" i="17" a="1"/>
  <c r="U1560" i="17" s="1"/>
  <c r="U1561" i="17" a="1"/>
  <c r="U1561" i="17" s="1"/>
  <c r="U1562" i="17" a="1"/>
  <c r="U1562" i="17" s="1"/>
  <c r="U1563" i="17" a="1"/>
  <c r="U1563" i="17" s="1"/>
  <c r="U1564" i="17" a="1"/>
  <c r="U1564" i="17" s="1"/>
  <c r="U1565" i="17" a="1"/>
  <c r="U1565" i="17" s="1"/>
  <c r="U1566" i="17" a="1"/>
  <c r="U1566" i="17" s="1"/>
  <c r="U1567" i="17" a="1"/>
  <c r="U1567" i="17" s="1"/>
  <c r="U1568" i="17" a="1"/>
  <c r="U1568" i="17" s="1"/>
  <c r="U1569" i="17" a="1"/>
  <c r="U1569" i="17" s="1"/>
  <c r="U1570" i="17" a="1"/>
  <c r="U1570" i="17" s="1"/>
  <c r="U1571" i="17" a="1"/>
  <c r="U1571" i="17" s="1"/>
  <c r="U1572" i="17" a="1"/>
  <c r="U1572" i="17" s="1"/>
  <c r="U1573" i="17" a="1"/>
  <c r="U1573" i="17" s="1"/>
  <c r="U1574" i="17" a="1"/>
  <c r="U1574" i="17" s="1"/>
  <c r="U1575" i="17" a="1"/>
  <c r="U1575" i="17" s="1"/>
  <c r="U1576" i="17" a="1"/>
  <c r="U1576" i="17" s="1"/>
  <c r="U1577" i="17" a="1"/>
  <c r="U1577" i="17" s="1"/>
  <c r="U1578" i="17" a="1"/>
  <c r="U1578" i="17" s="1"/>
  <c r="U1579" i="17" a="1"/>
  <c r="U1579" i="17" s="1"/>
  <c r="U1580" i="17" a="1"/>
  <c r="U1580" i="17" s="1"/>
  <c r="U1581" i="17" a="1"/>
  <c r="U1581" i="17" s="1"/>
  <c r="U1582" i="17" a="1"/>
  <c r="U1582" i="17" s="1"/>
  <c r="U1583" i="17" a="1"/>
  <c r="U1583" i="17" s="1"/>
  <c r="U1584" i="17" a="1"/>
  <c r="U1584" i="17" s="1"/>
  <c r="U1585" i="17" a="1"/>
  <c r="U1585" i="17" s="1"/>
  <c r="U1586" i="17" a="1"/>
  <c r="U1586" i="17" s="1"/>
  <c r="U1587" i="17" a="1"/>
  <c r="U1587" i="17" s="1"/>
  <c r="U1588" i="17" a="1"/>
  <c r="U1588" i="17" s="1"/>
  <c r="U1589" i="17" a="1"/>
  <c r="U1589" i="17" s="1"/>
  <c r="U1590" i="17" a="1"/>
  <c r="U1590" i="17" s="1"/>
  <c r="U1591" i="17" a="1"/>
  <c r="U1591" i="17" s="1"/>
  <c r="U1592" i="17" a="1"/>
  <c r="U1592" i="17" s="1"/>
  <c r="U1593" i="17" a="1"/>
  <c r="U1593" i="17" s="1"/>
  <c r="U1594" i="17" a="1"/>
  <c r="U1594" i="17" s="1"/>
  <c r="U1595" i="17" a="1"/>
  <c r="U1595" i="17" s="1"/>
  <c r="U1596" i="17" a="1"/>
  <c r="U1596" i="17" s="1"/>
  <c r="U1597" i="17" a="1"/>
  <c r="U1597" i="17" s="1"/>
  <c r="U1598" i="17" a="1"/>
  <c r="U1598" i="17" s="1"/>
  <c r="U1599" i="17" a="1"/>
  <c r="U1599" i="17" s="1"/>
  <c r="U1600" i="17" a="1"/>
  <c r="U1600" i="17" s="1"/>
  <c r="U1601" i="17" a="1"/>
  <c r="U1601" i="17" s="1"/>
  <c r="U1602" i="17" a="1"/>
  <c r="U1602" i="17" s="1"/>
  <c r="U1603" i="17" a="1"/>
  <c r="U1603" i="17" s="1"/>
  <c r="U1604" i="17" a="1"/>
  <c r="U1604" i="17" s="1"/>
  <c r="U1605" i="17" a="1"/>
  <c r="U1605" i="17" s="1"/>
  <c r="U1606" i="17" a="1"/>
  <c r="U1606" i="17" s="1"/>
  <c r="U1607" i="17" a="1"/>
  <c r="U1607" i="17" s="1"/>
  <c r="U1608" i="17" a="1"/>
  <c r="U1608" i="17" s="1"/>
  <c r="U1609" i="17" a="1"/>
  <c r="U1609" i="17" s="1"/>
  <c r="U1610" i="17" a="1"/>
  <c r="U1610" i="17" s="1"/>
  <c r="U1611" i="17" a="1"/>
  <c r="U1611" i="17" s="1"/>
  <c r="U1612" i="17" a="1"/>
  <c r="U1612" i="17" s="1"/>
  <c r="U1613" i="17" a="1"/>
  <c r="U1613" i="17" s="1"/>
  <c r="U1614" i="17" a="1"/>
  <c r="U1614" i="17" s="1"/>
  <c r="U1615" i="17" a="1"/>
  <c r="U1615" i="17" s="1"/>
  <c r="U1616" i="17" a="1"/>
  <c r="U1616" i="17" s="1"/>
  <c r="U1617" i="17" a="1"/>
  <c r="U1617" i="17" s="1"/>
  <c r="U1618" i="17" a="1"/>
  <c r="U1618" i="17" s="1"/>
  <c r="U1619" i="17" a="1"/>
  <c r="U1619" i="17" s="1"/>
  <c r="U1620" i="17" a="1"/>
  <c r="U1620" i="17" s="1"/>
  <c r="U1621" i="17" a="1"/>
  <c r="U1621" i="17" s="1"/>
  <c r="U1622" i="17" a="1"/>
  <c r="U1622" i="17" s="1"/>
  <c r="U1623" i="17" a="1"/>
  <c r="U1623" i="17" s="1"/>
  <c r="U1624" i="17" a="1"/>
  <c r="U1624" i="17" s="1"/>
  <c r="U1625" i="17" a="1"/>
  <c r="U1625" i="17" s="1"/>
  <c r="U1626" i="17" a="1"/>
  <c r="U1626" i="17" s="1"/>
  <c r="U1627" i="17" a="1"/>
  <c r="U1627" i="17" s="1"/>
  <c r="U1628" i="17" a="1"/>
  <c r="U1628" i="17" s="1"/>
  <c r="U1629" i="17" a="1"/>
  <c r="U1629" i="17" s="1"/>
  <c r="U1630" i="17" a="1"/>
  <c r="U1630" i="17" s="1"/>
  <c r="U1631" i="17" a="1"/>
  <c r="U1631" i="17" s="1"/>
  <c r="U1632" i="17" a="1"/>
  <c r="U1632" i="17" s="1"/>
  <c r="U1633" i="17" a="1"/>
  <c r="U1633" i="17" s="1"/>
  <c r="U1634" i="17" a="1"/>
  <c r="U1634" i="17" s="1"/>
  <c r="U1635" i="17" a="1"/>
  <c r="U1635" i="17" s="1"/>
  <c r="U1636" i="17" a="1"/>
  <c r="U1636" i="17" s="1"/>
  <c r="U1637" i="17" a="1"/>
  <c r="U1637" i="17" s="1"/>
  <c r="U1638" i="17" a="1"/>
  <c r="U1638" i="17" s="1"/>
  <c r="U1639" i="17" a="1"/>
  <c r="U1639" i="17" s="1"/>
  <c r="U1640" i="17" a="1"/>
  <c r="U1640" i="17" s="1"/>
  <c r="U1641" i="17" a="1"/>
  <c r="U1641" i="17" s="1"/>
  <c r="U1642" i="17" a="1"/>
  <c r="U1642" i="17" s="1"/>
  <c r="U1643" i="17" a="1"/>
  <c r="U1643" i="17" s="1"/>
  <c r="U1644" i="17" a="1"/>
  <c r="U1644" i="17" s="1"/>
  <c r="U1645" i="17" a="1"/>
  <c r="U1645" i="17" s="1"/>
  <c r="U1646" i="17" a="1"/>
  <c r="U1646" i="17" s="1"/>
  <c r="U1647" i="17" a="1"/>
  <c r="U1647" i="17" s="1"/>
  <c r="U1648" i="17" a="1"/>
  <c r="U1648" i="17" s="1"/>
  <c r="U1649" i="17" a="1"/>
  <c r="U1649" i="17" s="1"/>
  <c r="U1650" i="17" a="1"/>
  <c r="U1650" i="17" s="1"/>
  <c r="U1651" i="17" a="1"/>
  <c r="U1651" i="17" s="1"/>
  <c r="U1652" i="17" a="1"/>
  <c r="U1652" i="17" s="1"/>
  <c r="U1653" i="17" a="1"/>
  <c r="U1653" i="17"/>
  <c r="U1654" i="17" a="1"/>
  <c r="U1654" i="17"/>
  <c r="U1655" i="17" a="1"/>
  <c r="U1655" i="17"/>
  <c r="U1656" i="17" a="1"/>
  <c r="U1656" i="17" s="1"/>
  <c r="U1657" i="17" a="1"/>
  <c r="U1657" i="17" s="1"/>
  <c r="U1658" i="17" a="1"/>
  <c r="U1658" i="17" s="1"/>
  <c r="U1659" i="17" a="1"/>
  <c r="U1659" i="17" s="1"/>
  <c r="U1660" i="17" a="1"/>
  <c r="U1660" i="17" s="1"/>
  <c r="U1661" i="17" a="1"/>
  <c r="U1661" i="17"/>
  <c r="U1662" i="17" a="1"/>
  <c r="U1662" i="17"/>
  <c r="U1663" i="17" a="1"/>
  <c r="U1663" i="17"/>
  <c r="U1664" i="17" a="1"/>
  <c r="U1664" i="17" s="1"/>
  <c r="U1665" i="17" a="1"/>
  <c r="U1665" i="17" s="1"/>
  <c r="U1666" i="17" a="1"/>
  <c r="U1666" i="17" s="1"/>
  <c r="U1667" i="17" a="1"/>
  <c r="U1667" i="17" s="1"/>
  <c r="U1668" i="17" a="1"/>
  <c r="U1668" i="17" s="1"/>
  <c r="U1669" i="17" a="1"/>
  <c r="U1669" i="17"/>
  <c r="U1670" i="17" a="1"/>
  <c r="U1670" i="17"/>
  <c r="U1671" i="17" a="1"/>
  <c r="U1671" i="17"/>
  <c r="U1672" i="17" a="1"/>
  <c r="U1672" i="17" s="1"/>
  <c r="U1673" i="17" a="1"/>
  <c r="U1673" i="17" s="1"/>
  <c r="U1674" i="17" a="1"/>
  <c r="U1674" i="17" s="1"/>
  <c r="U1675" i="17" a="1"/>
  <c r="U1675" i="17" s="1"/>
  <c r="U1676" i="17" a="1"/>
  <c r="U1676" i="17" s="1"/>
  <c r="U1677" i="17" a="1"/>
  <c r="U1677" i="17"/>
  <c r="U1678" i="17" a="1"/>
  <c r="U1678" i="17"/>
  <c r="U1679" i="17" a="1"/>
  <c r="U1679" i="17"/>
  <c r="U1680" i="17" a="1"/>
  <c r="U1680" i="17" s="1"/>
  <c r="U1681" i="17" a="1"/>
  <c r="U1681" i="17" s="1"/>
  <c r="U1682" i="17" a="1"/>
  <c r="U1682" i="17" s="1"/>
  <c r="U1683" i="17" a="1"/>
  <c r="U1683" i="17" s="1"/>
  <c r="U1684" i="17" a="1"/>
  <c r="U1684" i="17" s="1"/>
  <c r="U1685" i="17" a="1"/>
  <c r="U1685" i="17"/>
  <c r="U1686" i="17" a="1"/>
  <c r="U1686" i="17"/>
  <c r="U1687" i="17" a="1"/>
  <c r="U1687" i="17"/>
  <c r="U1688" i="17" a="1"/>
  <c r="U1688" i="17" s="1"/>
  <c r="U1689" i="17" a="1"/>
  <c r="U1689" i="17" s="1"/>
  <c r="U1690" i="17" a="1"/>
  <c r="U1690" i="17" s="1"/>
  <c r="U1691" i="17" a="1"/>
  <c r="U1691" i="17" s="1"/>
  <c r="U1692" i="17" a="1"/>
  <c r="U1692" i="17" s="1"/>
  <c r="U1693" i="17" a="1"/>
  <c r="U1693" i="17"/>
  <c r="U1694" i="17" a="1"/>
  <c r="U1694" i="17"/>
  <c r="U1695" i="17" a="1"/>
  <c r="U1695" i="17"/>
  <c r="U1696" i="17" a="1"/>
  <c r="U1696" i="17" s="1"/>
  <c r="U1697" i="17" a="1"/>
  <c r="U1697" i="17" s="1"/>
  <c r="U1698" i="17" a="1"/>
  <c r="U1698" i="17" s="1"/>
  <c r="U1699" i="17" a="1"/>
  <c r="U1699" i="17" s="1"/>
  <c r="U1700" i="17" a="1"/>
  <c r="U1700" i="17" s="1"/>
  <c r="U1701" i="17" a="1"/>
  <c r="U1701" i="17"/>
  <c r="U1702" i="17" a="1"/>
  <c r="U1702" i="17"/>
  <c r="U1703" i="17" a="1"/>
  <c r="U1703" i="17"/>
  <c r="U1704" i="17" a="1"/>
  <c r="U1704" i="17" s="1"/>
  <c r="U1705" i="17" a="1"/>
  <c r="U1705" i="17" s="1"/>
  <c r="U1706" i="17" a="1"/>
  <c r="U1706" i="17" s="1"/>
  <c r="U1707" i="17" a="1"/>
  <c r="U1707" i="17" s="1"/>
  <c r="U1708" i="17" a="1"/>
  <c r="U1708" i="17" s="1"/>
  <c r="U1709" i="17" a="1"/>
  <c r="U1709" i="17"/>
  <c r="U1710" i="17" a="1"/>
  <c r="U1710" i="17"/>
  <c r="U1711" i="17" a="1"/>
  <c r="U1711" i="17"/>
  <c r="U1712" i="17" a="1"/>
  <c r="U1712" i="17" s="1"/>
  <c r="U1713" i="17" a="1"/>
  <c r="U1713" i="17" s="1"/>
  <c r="U1714" i="17" a="1"/>
  <c r="U1714" i="17" s="1"/>
  <c r="U1715" i="17" a="1"/>
  <c r="U1715" i="17" s="1"/>
  <c r="U1716" i="17" a="1"/>
  <c r="U1716" i="17" s="1"/>
  <c r="U1717" i="17" a="1"/>
  <c r="U1717" i="17"/>
  <c r="U1718" i="17" a="1"/>
  <c r="U1718" i="17"/>
  <c r="U1719" i="17" a="1"/>
  <c r="U1719" i="17"/>
  <c r="U1720" i="17" a="1"/>
  <c r="U1720" i="17" s="1"/>
  <c r="U1721" i="17" a="1"/>
  <c r="U1721" i="17" s="1"/>
  <c r="U1722" i="17" a="1"/>
  <c r="U1722" i="17" s="1"/>
  <c r="U1723" i="17" a="1"/>
  <c r="U1723" i="17" s="1"/>
  <c r="U1724" i="17" a="1"/>
  <c r="U1724" i="17" s="1"/>
  <c r="U1725" i="17" a="1"/>
  <c r="U1725" i="17"/>
  <c r="U1726" i="17" a="1"/>
  <c r="U1726" i="17"/>
  <c r="U1727" i="17" a="1"/>
  <c r="U1727" i="17"/>
  <c r="U1728" i="17" a="1"/>
  <c r="U1728" i="17" s="1"/>
  <c r="U1729" i="17" a="1"/>
  <c r="U1729" i="17" s="1"/>
  <c r="U1730" i="17" a="1"/>
  <c r="U1730" i="17" s="1"/>
  <c r="U1731" i="17" a="1"/>
  <c r="U1731" i="17" s="1"/>
  <c r="U1732" i="17" a="1"/>
  <c r="U1732" i="17" s="1"/>
  <c r="U1733" i="17" a="1"/>
  <c r="U1733" i="17"/>
  <c r="U1734" i="17" a="1"/>
  <c r="U1734" i="17"/>
  <c r="U1735" i="17" a="1"/>
  <c r="U1735" i="17"/>
  <c r="U1736" i="17" a="1"/>
  <c r="U1736" i="17" s="1"/>
  <c r="U1737" i="17" a="1"/>
  <c r="U1737" i="17" s="1"/>
  <c r="U1738" i="17" a="1"/>
  <c r="U1738" i="17" s="1"/>
  <c r="U1739" i="17" a="1"/>
  <c r="U1739" i="17" s="1"/>
  <c r="U1740" i="17" a="1"/>
  <c r="U1740" i="17" s="1"/>
  <c r="U1741" i="17" a="1"/>
  <c r="U1741" i="17"/>
  <c r="U1742" i="17" a="1"/>
  <c r="U1742" i="17"/>
  <c r="U1743" i="17" a="1"/>
  <c r="U1743" i="17"/>
  <c r="U1744" i="17" a="1"/>
  <c r="U1744" i="17" s="1"/>
  <c r="U1745" i="17" a="1"/>
  <c r="U1745" i="17" s="1"/>
  <c r="U1746" i="17" a="1"/>
  <c r="U1746" i="17" s="1"/>
  <c r="U1747" i="17" a="1"/>
  <c r="U1747" i="17" s="1"/>
  <c r="U1748" i="17" a="1"/>
  <c r="U1748" i="17" s="1"/>
  <c r="U1749" i="17" a="1"/>
  <c r="U1749" i="17"/>
  <c r="U1750" i="17" a="1"/>
  <c r="U1750" i="17"/>
  <c r="U1751" i="17" a="1"/>
  <c r="U1751" i="17"/>
  <c r="U1752" i="17" a="1"/>
  <c r="U1752" i="17" s="1"/>
  <c r="U1753" i="17" a="1"/>
  <c r="U1753" i="17" s="1"/>
  <c r="U1754" i="17" a="1"/>
  <c r="U1754" i="17" s="1"/>
  <c r="U1755" i="17" a="1"/>
  <c r="U1755" i="17" s="1"/>
  <c r="U1756" i="17" a="1"/>
  <c r="U1756" i="17" s="1"/>
  <c r="U1757" i="17" a="1"/>
  <c r="U1757" i="17"/>
  <c r="U1758" i="17" a="1"/>
  <c r="U1758" i="17"/>
  <c r="U1759" i="17" a="1"/>
  <c r="U1759" i="17"/>
  <c r="U1760" i="17" a="1"/>
  <c r="U1760" i="17" s="1"/>
  <c r="U1761" i="17" a="1"/>
  <c r="U1761" i="17" s="1"/>
  <c r="U1762" i="17" a="1"/>
  <c r="U1762" i="17" s="1"/>
  <c r="U1763" i="17" a="1"/>
  <c r="U1763" i="17" s="1"/>
  <c r="U1764" i="17" a="1"/>
  <c r="U1764" i="17" s="1"/>
  <c r="U1765" i="17" a="1"/>
  <c r="U1765" i="17"/>
  <c r="U1766" i="17" a="1"/>
  <c r="U1766" i="17"/>
  <c r="U1767" i="17" a="1"/>
  <c r="U1767" i="17"/>
  <c r="U1768" i="17" a="1"/>
  <c r="U1768" i="17" s="1"/>
  <c r="U1769" i="17" a="1"/>
  <c r="U1769" i="17" s="1"/>
  <c r="U1770" i="17" a="1"/>
  <c r="U1770" i="17" s="1"/>
  <c r="U1771" i="17" a="1"/>
  <c r="U1771" i="17" s="1"/>
  <c r="U1772" i="17" a="1"/>
  <c r="U1772" i="17" s="1"/>
  <c r="U1773" i="17" a="1"/>
  <c r="U1773" i="17"/>
  <c r="U1774" i="17" a="1"/>
  <c r="U1774" i="17"/>
  <c r="U1775" i="17" a="1"/>
  <c r="U1775" i="17"/>
  <c r="U1776" i="17" a="1"/>
  <c r="U1776" i="17" s="1"/>
  <c r="U1777" i="17" a="1"/>
  <c r="U1777" i="17" s="1"/>
  <c r="U1778" i="17" a="1"/>
  <c r="U1778" i="17" s="1"/>
  <c r="U1779" i="17" a="1"/>
  <c r="U1779" i="17" s="1"/>
  <c r="U1780" i="17" a="1"/>
  <c r="U1780" i="17" s="1"/>
  <c r="U1781" i="17" a="1"/>
  <c r="U1781" i="17"/>
  <c r="U1782" i="17" a="1"/>
  <c r="U1782" i="17"/>
  <c r="U1783" i="17" a="1"/>
  <c r="U1783" i="17"/>
  <c r="U1784" i="17" a="1"/>
  <c r="U1784" i="17" s="1"/>
  <c r="U1785" i="17" a="1"/>
  <c r="U1785" i="17" s="1"/>
  <c r="U1786" i="17" a="1"/>
  <c r="U1786" i="17" s="1"/>
  <c r="U1787" i="17" a="1"/>
  <c r="U1787" i="17" s="1"/>
  <c r="U1788" i="17" a="1"/>
  <c r="U1788" i="17" s="1"/>
  <c r="U1789" i="17" a="1"/>
  <c r="U1789" i="17"/>
  <c r="U1790" i="17" a="1"/>
  <c r="U1790" i="17"/>
  <c r="U1791" i="17" a="1"/>
  <c r="U1791" i="17"/>
  <c r="U1792" i="17" a="1"/>
  <c r="U1792" i="17" s="1"/>
  <c r="U1793" i="17" a="1"/>
  <c r="U1793" i="17" s="1"/>
  <c r="U1794" i="17" a="1"/>
  <c r="U1794" i="17" s="1"/>
  <c r="U1795" i="17" a="1"/>
  <c r="U1795" i="17" s="1"/>
  <c r="U1796" i="17" a="1"/>
  <c r="U1796" i="17" s="1"/>
  <c r="U1797" i="17" a="1"/>
  <c r="U1797" i="17"/>
  <c r="U1798" i="17" a="1"/>
  <c r="U1798" i="17"/>
  <c r="U1799" i="17" a="1"/>
  <c r="U1799" i="17"/>
  <c r="U1800" i="17" a="1"/>
  <c r="U1800" i="17" s="1"/>
  <c r="U1801" i="17" a="1"/>
  <c r="U1801" i="17" s="1"/>
  <c r="U1802" i="17" a="1"/>
  <c r="U1802" i="17" s="1"/>
  <c r="U1803" i="17" a="1"/>
  <c r="U1803" i="17" s="1"/>
  <c r="U1804" i="17" a="1"/>
  <c r="U1804" i="17" s="1"/>
  <c r="U1805" i="17" a="1"/>
  <c r="U1805" i="17"/>
  <c r="U1806" i="17" a="1"/>
  <c r="U1806" i="17"/>
  <c r="U1807" i="17" a="1"/>
  <c r="U1807" i="17"/>
  <c r="U1808" i="17" a="1"/>
  <c r="U1808" i="17" s="1"/>
  <c r="U1809" i="17" a="1"/>
  <c r="U1809" i="17" s="1"/>
  <c r="U1810" i="17" a="1"/>
  <c r="U1810" i="17" s="1"/>
  <c r="U1811" i="17" a="1"/>
  <c r="U1811" i="17"/>
  <c r="U1812" i="17" a="1"/>
  <c r="U1812" i="17" s="1"/>
  <c r="U1813" i="17" a="1"/>
  <c r="U1813" i="17"/>
  <c r="U1814" i="17" a="1"/>
  <c r="U1814" i="17"/>
  <c r="U1815" i="17" a="1"/>
  <c r="U1815" i="17"/>
  <c r="U1816" i="17" a="1"/>
  <c r="U1816" i="17" s="1"/>
  <c r="U1817" i="17" a="1"/>
  <c r="U1817" i="17" s="1"/>
  <c r="U1818" i="17" a="1"/>
  <c r="U1818" i="17" s="1"/>
  <c r="U1819" i="17" a="1"/>
  <c r="U1819" i="17" s="1"/>
  <c r="U1820" i="17" a="1"/>
  <c r="U1820" i="17" s="1"/>
  <c r="U1821" i="17" a="1"/>
  <c r="U1821" i="17" s="1"/>
  <c r="U1822" i="17" a="1"/>
  <c r="U1822" i="17"/>
  <c r="U1823" i="17" a="1"/>
  <c r="U1823" i="17"/>
  <c r="U1824" i="17" a="1"/>
  <c r="U1824" i="17" s="1"/>
  <c r="U1825" i="17" a="1"/>
  <c r="U1825" i="17" s="1"/>
  <c r="U1826" i="17" a="1"/>
  <c r="U1826" i="17" s="1"/>
  <c r="U1827" i="17" a="1"/>
  <c r="U1827" i="17" s="1"/>
  <c r="U1828" i="17" a="1"/>
  <c r="U1828" i="17" s="1"/>
  <c r="U1829" i="17" a="1"/>
  <c r="U1829" i="17"/>
  <c r="U1830" i="17" a="1"/>
  <c r="U1830" i="17" s="1"/>
  <c r="U1831" i="17" a="1"/>
  <c r="U1831" i="17"/>
  <c r="U1832" i="17" a="1"/>
  <c r="U1832" i="17" s="1"/>
  <c r="U1833" i="17" a="1"/>
  <c r="U1833" i="17" s="1"/>
  <c r="U1834" i="17" a="1"/>
  <c r="U1834" i="17" s="1"/>
  <c r="U1835" i="17" a="1"/>
  <c r="U1835" i="17" s="1"/>
  <c r="U1836" i="17" a="1"/>
  <c r="U1836" i="17" s="1"/>
  <c r="U1837" i="17" a="1"/>
  <c r="U1837" i="17"/>
  <c r="U1838" i="17" a="1"/>
  <c r="U1838" i="17"/>
  <c r="U1839" i="17" a="1"/>
  <c r="U1839" i="17" s="1"/>
  <c r="U1840" i="17" a="1"/>
  <c r="U1840" i="17" s="1"/>
  <c r="U1841" i="17" a="1"/>
  <c r="U1841" i="17" s="1"/>
  <c r="U1842" i="17" a="1"/>
  <c r="U1842" i="17" s="1"/>
  <c r="U1843" i="17" a="1"/>
  <c r="U1843" i="17"/>
  <c r="U1844" i="17" a="1"/>
  <c r="U1844" i="17" s="1"/>
  <c r="U1845" i="17" a="1"/>
  <c r="U1845" i="17"/>
  <c r="U1846" i="17" a="1"/>
  <c r="U1846" i="17"/>
  <c r="U1847" i="17" a="1"/>
  <c r="U1847" i="17"/>
  <c r="U1848" i="17" a="1"/>
  <c r="U1848" i="17" s="1"/>
  <c r="U1849" i="17" a="1"/>
  <c r="U1849" i="17" s="1"/>
  <c r="U1850" i="17" a="1"/>
  <c r="U1850" i="17" s="1"/>
  <c r="U1851" i="17" a="1"/>
  <c r="U1851" i="17" s="1"/>
  <c r="U1852" i="17" a="1"/>
  <c r="U1852" i="17" s="1"/>
  <c r="U1853" i="17" a="1"/>
  <c r="U1853" i="17" s="1"/>
  <c r="U1854" i="17" a="1"/>
  <c r="U1854" i="17"/>
  <c r="U1855" i="17" a="1"/>
  <c r="U1855" i="17"/>
  <c r="U1856" i="17" a="1"/>
  <c r="U1856" i="17" s="1"/>
  <c r="U1857" i="17" a="1"/>
  <c r="U1857" i="17" s="1"/>
  <c r="U1858" i="17" a="1"/>
  <c r="U1858" i="17" s="1"/>
  <c r="U1859" i="17" a="1"/>
  <c r="U1859" i="17" s="1"/>
  <c r="U1860" i="17" a="1"/>
  <c r="U1860" i="17" s="1"/>
  <c r="U1861" i="17" a="1"/>
  <c r="U1861" i="17"/>
  <c r="U1862" i="17" a="1"/>
  <c r="U1862" i="17"/>
  <c r="U1863" i="17" a="1"/>
  <c r="U1863" i="17"/>
  <c r="U1864" i="17" a="1"/>
  <c r="U1864" i="17" s="1"/>
  <c r="U1865" i="17" a="1"/>
  <c r="U1865" i="17" s="1"/>
  <c r="U1866" i="17" a="1"/>
  <c r="U1866" i="17" s="1"/>
  <c r="U1867" i="17" a="1"/>
  <c r="U1867" i="17" s="1"/>
  <c r="U1868" i="17" a="1"/>
  <c r="U1868" i="17" s="1"/>
  <c r="U1869" i="17" a="1"/>
  <c r="U1869" i="17"/>
  <c r="U1870" i="17" a="1"/>
  <c r="U1870" i="17"/>
  <c r="U1871" i="17" a="1"/>
  <c r="U1871" i="17" s="1"/>
  <c r="U1872" i="17" a="1"/>
  <c r="U1872" i="17" s="1"/>
  <c r="U1873" i="17" a="1"/>
  <c r="U1873" i="17" s="1"/>
  <c r="U1874" i="17" a="1"/>
  <c r="U1874" i="17" s="1"/>
  <c r="U1875" i="17" a="1"/>
  <c r="U1875" i="17" s="1"/>
  <c r="U1876" i="17" a="1"/>
  <c r="U1876" i="17" s="1"/>
  <c r="U1877" i="17" a="1"/>
  <c r="U1877" i="17"/>
  <c r="U1878" i="17" a="1"/>
  <c r="U1878" i="17"/>
  <c r="U1879" i="17" a="1"/>
  <c r="U1879" i="17"/>
  <c r="U1880" i="17" a="1"/>
  <c r="U1880" i="17" s="1"/>
  <c r="U1881" i="17" a="1"/>
  <c r="U1881" i="17" s="1"/>
  <c r="U1882" i="17" a="1"/>
  <c r="U1882" i="17" s="1"/>
  <c r="U1883" i="17" a="1"/>
  <c r="U1883" i="17" s="1"/>
  <c r="U1884" i="17" a="1"/>
  <c r="U1884" i="17" s="1"/>
  <c r="U1885" i="17" a="1"/>
  <c r="U1885" i="17" s="1"/>
  <c r="U1886" i="17" a="1"/>
  <c r="U1886" i="17"/>
  <c r="U1887" i="17" a="1"/>
  <c r="U1887" i="17"/>
  <c r="U1888" i="17" a="1"/>
  <c r="U1888" i="17" s="1"/>
  <c r="U1889" i="17" a="1"/>
  <c r="U1889" i="17"/>
  <c r="U1890" i="17" a="1"/>
  <c r="U1890" i="17" s="1"/>
  <c r="U1891" i="17" a="1"/>
  <c r="U1891" i="17" s="1"/>
  <c r="U1892" i="17" a="1"/>
  <c r="U1892" i="17" s="1"/>
  <c r="U1893" i="17" a="1"/>
  <c r="U1893" i="17"/>
  <c r="U1894" i="17" a="1"/>
  <c r="U1894" i="17" s="1"/>
  <c r="U1895" i="17" a="1"/>
  <c r="U1895" i="17"/>
  <c r="U1896" i="17" a="1"/>
  <c r="U1896" i="17" s="1"/>
  <c r="U1897" i="17" a="1"/>
  <c r="U1897" i="17" s="1"/>
  <c r="U1898" i="17" a="1"/>
  <c r="U1898" i="17"/>
  <c r="U1899" i="17" a="1"/>
  <c r="U1899" i="17" s="1"/>
  <c r="U1900" i="17" a="1"/>
  <c r="U1900" i="17" s="1"/>
  <c r="U1901" i="17" a="1"/>
  <c r="U1901" i="17"/>
  <c r="U1902" i="17" a="1"/>
  <c r="U1902" i="17"/>
  <c r="U1903" i="17" a="1"/>
  <c r="U1903" i="17"/>
  <c r="U1904" i="17" a="1"/>
  <c r="U1904" i="17" s="1"/>
  <c r="U1905" i="17" a="1"/>
  <c r="U1905" i="17" s="1"/>
  <c r="U1906" i="17" a="1"/>
  <c r="U1906" i="17" s="1"/>
  <c r="U1907" i="17" a="1"/>
  <c r="U1907" i="17" s="1"/>
  <c r="U1908" i="17" a="1"/>
  <c r="U1908" i="17" s="1"/>
  <c r="U1909" i="17" a="1"/>
  <c r="U1909" i="17"/>
  <c r="U1910" i="17" a="1"/>
  <c r="U1910" i="17"/>
  <c r="U1911" i="17" a="1"/>
  <c r="U1911" i="17"/>
  <c r="U1912" i="17" a="1"/>
  <c r="U1912" i="17" s="1"/>
  <c r="U1913" i="17" a="1"/>
  <c r="U1913" i="17" s="1"/>
  <c r="U1914" i="17" a="1"/>
  <c r="U1914" i="17" s="1"/>
  <c r="U1915" i="17" a="1"/>
  <c r="U1915" i="17" s="1"/>
  <c r="U1916" i="17" a="1"/>
  <c r="U1916" i="17" s="1"/>
  <c r="U1917" i="17" a="1"/>
  <c r="U1917" i="17"/>
  <c r="U1918" i="17" a="1"/>
  <c r="U1918" i="17"/>
  <c r="U1919" i="17" a="1"/>
  <c r="U1919" i="17"/>
  <c r="U1920" i="17" a="1"/>
  <c r="U1920" i="17" s="1"/>
  <c r="U1921" i="17" a="1"/>
  <c r="U1921" i="17" s="1"/>
  <c r="U1922" i="17" a="1"/>
  <c r="U1922" i="17" s="1"/>
  <c r="U1923" i="17" a="1"/>
  <c r="U1923" i="17" s="1"/>
  <c r="U1924" i="17" a="1"/>
  <c r="U1924" i="17" s="1"/>
  <c r="U1925" i="17" a="1"/>
  <c r="U1925" i="17"/>
  <c r="U1926" i="17" a="1"/>
  <c r="U1926" i="17" s="1"/>
  <c r="U1927" i="17" a="1"/>
  <c r="U1927" i="17"/>
  <c r="U1928" i="17" a="1"/>
  <c r="U1928" i="17" s="1"/>
  <c r="U1929" i="17" a="1"/>
  <c r="U1929" i="17" s="1"/>
  <c r="U1930" i="17" a="1"/>
  <c r="U1930" i="17"/>
  <c r="U1931" i="17" a="1"/>
  <c r="U1931" i="17" s="1"/>
  <c r="U1932" i="17" a="1"/>
  <c r="U1932" i="17" s="1"/>
  <c r="U1933" i="17" a="1"/>
  <c r="U1933" i="17"/>
  <c r="U1934" i="17" a="1"/>
  <c r="U1934" i="17"/>
  <c r="U1935" i="17" a="1"/>
  <c r="U1935" i="17"/>
  <c r="U1936" i="17" a="1"/>
  <c r="U1936" i="17" s="1"/>
  <c r="U1937" i="17" a="1"/>
  <c r="U1937" i="17" s="1"/>
  <c r="U1938" i="17" a="1"/>
  <c r="U1938" i="17" s="1"/>
  <c r="U1939" i="17" a="1"/>
  <c r="U1939" i="17" s="1"/>
  <c r="U1940" i="17" a="1"/>
  <c r="U1940" i="17" s="1"/>
  <c r="U1941" i="17" a="1"/>
  <c r="U1941" i="17"/>
  <c r="U1942" i="17" a="1"/>
  <c r="U1942" i="17"/>
  <c r="U1943" i="17" a="1"/>
  <c r="U1943" i="17"/>
  <c r="U1944" i="17" a="1"/>
  <c r="U1944" i="17" s="1"/>
  <c r="U1945" i="17" a="1"/>
  <c r="U1945" i="17" s="1"/>
  <c r="U1946" i="17" a="1"/>
  <c r="U1946" i="17" s="1"/>
  <c r="U1947" i="17" a="1"/>
  <c r="U1947" i="17" s="1"/>
  <c r="U1948" i="17" a="1"/>
  <c r="U1948" i="17" s="1"/>
  <c r="U1949" i="17" a="1"/>
  <c r="U1949" i="17" s="1"/>
  <c r="U1950" i="17" a="1"/>
  <c r="U1950" i="17"/>
  <c r="U1951" i="17" a="1"/>
  <c r="U1951" i="17"/>
  <c r="U1952" i="17" a="1"/>
  <c r="U1952" i="17" s="1"/>
  <c r="U1953" i="17" a="1"/>
  <c r="U1953" i="17" s="1"/>
  <c r="U1954" i="17" a="1"/>
  <c r="U1954" i="17" s="1"/>
  <c r="U1955" i="17" a="1"/>
  <c r="U1955" i="17" s="1"/>
  <c r="U1956" i="17" a="1"/>
  <c r="U1956" i="17" s="1"/>
  <c r="U1957" i="17" a="1"/>
  <c r="U1957" i="17"/>
  <c r="U1958" i="17" a="1"/>
  <c r="U1958" i="17"/>
  <c r="U1959" i="17" a="1"/>
  <c r="U1959" i="17"/>
  <c r="U1960" i="17" a="1"/>
  <c r="U1960" i="17" s="1"/>
  <c r="U1961" i="17" a="1"/>
  <c r="U1961" i="17" s="1"/>
  <c r="U1962" i="17" a="1"/>
  <c r="U1962" i="17" s="1"/>
  <c r="U1963" i="17" a="1"/>
  <c r="U1963" i="17" s="1"/>
  <c r="U1964" i="17" a="1"/>
  <c r="U1964" i="17" s="1"/>
  <c r="U1965" i="17" a="1"/>
  <c r="U1965" i="17"/>
  <c r="U1966" i="17" a="1"/>
  <c r="U1966" i="17"/>
  <c r="U1967" i="17" a="1"/>
  <c r="U1967" i="17" s="1"/>
  <c r="U1968" i="17" a="1"/>
  <c r="U1968" i="17" s="1"/>
  <c r="U1969" i="17" a="1"/>
  <c r="U1969" i="17" s="1"/>
  <c r="U1970" i="17" a="1"/>
  <c r="U1970" i="17" s="1"/>
  <c r="U1971" i="17" a="1"/>
  <c r="U1971" i="17"/>
  <c r="U1972" i="17" a="1"/>
  <c r="U1972" i="17" s="1"/>
  <c r="U1973" i="17" a="1"/>
  <c r="U1973" i="17"/>
  <c r="U1974" i="17" a="1"/>
  <c r="U1974" i="17"/>
  <c r="U1975" i="17" a="1"/>
  <c r="U1975" i="17"/>
  <c r="U1976" i="17" a="1"/>
  <c r="U1976" i="17" s="1"/>
  <c r="U1977" i="17" a="1"/>
  <c r="U1977" i="17" s="1"/>
  <c r="U1978" i="17" a="1"/>
  <c r="U1978" i="17" s="1"/>
  <c r="U1979" i="17" a="1"/>
  <c r="U1979" i="17" s="1"/>
  <c r="U1980" i="17" a="1"/>
  <c r="U1980" i="17" s="1"/>
  <c r="U1981" i="17" a="1"/>
  <c r="U1981" i="17" s="1"/>
  <c r="U1982" i="17" a="1"/>
  <c r="U1982" i="17"/>
  <c r="U1983" i="17" a="1"/>
  <c r="U1983" i="17"/>
  <c r="U1984" i="17" a="1"/>
  <c r="U1984" i="17" s="1"/>
  <c r="U1985" i="17" a="1"/>
  <c r="U1985" i="17"/>
  <c r="U1986" i="17" a="1"/>
  <c r="U1986" i="17" s="1"/>
  <c r="U1987" i="17" a="1"/>
  <c r="U1987" i="17" s="1"/>
  <c r="U1988" i="17" a="1"/>
  <c r="U1988" i="17" s="1"/>
  <c r="U1989" i="17" a="1"/>
  <c r="U1989" i="17"/>
  <c r="U1990" i="17" a="1"/>
  <c r="U1990" i="17"/>
  <c r="U1991" i="17" a="1"/>
  <c r="U1991" i="17"/>
  <c r="U1992" i="17" a="1"/>
  <c r="U1992" i="17" s="1"/>
  <c r="U1993" i="17" a="1"/>
  <c r="U1993" i="17" s="1"/>
  <c r="U1994" i="17" a="1"/>
  <c r="U1994" i="17" s="1"/>
  <c r="U1995" i="17" a="1"/>
  <c r="U1995" i="17" s="1"/>
  <c r="U1996" i="17" a="1"/>
  <c r="U1996" i="17" s="1"/>
  <c r="U1997" i="17" a="1"/>
  <c r="U1997" i="17"/>
  <c r="U1998" i="17" a="1"/>
  <c r="U1998" i="17"/>
  <c r="U1999" i="17" a="1"/>
  <c r="U1999" i="17" s="1"/>
  <c r="U2000" i="17" a="1"/>
  <c r="U2000" i="17" s="1"/>
  <c r="U2001" i="17" a="1"/>
  <c r="U2001" i="17" s="1"/>
  <c r="U2002" i="17" a="1"/>
  <c r="U2002" i="17" s="1"/>
  <c r="U2003" i="17" a="1"/>
  <c r="U2003" i="17" s="1"/>
  <c r="U2004" i="17" a="1"/>
  <c r="U2004" i="17" s="1"/>
  <c r="U2005" i="17" a="1"/>
  <c r="U2005" i="17"/>
  <c r="U2006" i="17" a="1"/>
  <c r="U2006" i="17"/>
  <c r="U2007" i="17" a="1"/>
  <c r="U2007" i="17"/>
  <c r="U2008" i="17" a="1"/>
  <c r="U2008" i="17" s="1"/>
  <c r="U2009" i="17" a="1"/>
  <c r="U2009" i="17" s="1"/>
  <c r="U2010" i="17" a="1"/>
  <c r="U2010" i="17" s="1"/>
  <c r="U2011" i="17" a="1"/>
  <c r="U2011" i="17" s="1"/>
  <c r="U2012" i="17" a="1"/>
  <c r="U2012" i="17" s="1"/>
  <c r="U2013" i="17" a="1"/>
  <c r="U2013" i="17"/>
  <c r="U2014" i="17" a="1"/>
  <c r="U2014" i="17"/>
  <c r="U2015" i="17" a="1"/>
  <c r="U2015" i="17"/>
  <c r="U2016" i="17" a="1"/>
  <c r="U2016" i="17" s="1"/>
  <c r="U2017" i="17" a="1"/>
  <c r="U2017" i="17"/>
  <c r="U2018" i="17" a="1"/>
  <c r="U2018" i="17" s="1"/>
  <c r="U2019" i="17" a="1"/>
  <c r="U2019" i="17" s="1"/>
  <c r="U2020" i="17" a="1"/>
  <c r="U2020" i="17" s="1"/>
  <c r="U2021" i="17" a="1"/>
  <c r="U2021" i="17"/>
  <c r="U2022" i="17" a="1"/>
  <c r="U2022" i="17"/>
  <c r="U2023" i="17" a="1"/>
  <c r="U2023" i="17"/>
  <c r="U2024" i="17" a="1"/>
  <c r="U2024" i="17" s="1"/>
  <c r="U2025" i="17" a="1"/>
  <c r="U2025" i="17" s="1"/>
  <c r="U2026" i="17" a="1"/>
  <c r="U2026" i="17" s="1"/>
  <c r="U2027" i="17" a="1"/>
  <c r="U2027" i="17" s="1"/>
  <c r="U2028" i="17" a="1"/>
  <c r="U2028" i="17" s="1"/>
  <c r="U2029" i="17" a="1"/>
  <c r="U2029" i="17"/>
  <c r="U2030" i="17" a="1"/>
  <c r="U2030" i="17"/>
  <c r="U2031" i="17" a="1"/>
  <c r="U2031" i="17" s="1"/>
  <c r="U2032" i="17" a="1"/>
  <c r="U2032" i="17" s="1"/>
  <c r="U2033" i="17" a="1"/>
  <c r="U2033" i="17" s="1"/>
  <c r="U2034" i="17" a="1"/>
  <c r="U2034" i="17" s="1"/>
  <c r="U2035" i="17" a="1"/>
  <c r="U2035" i="17" s="1"/>
  <c r="U2036" i="17" a="1"/>
  <c r="U2036" i="17" s="1"/>
  <c r="U2037" i="17" a="1"/>
  <c r="U2037" i="17"/>
  <c r="U2038" i="17" a="1"/>
  <c r="U2038" i="17"/>
  <c r="U2039" i="17" a="1"/>
  <c r="U2039" i="17"/>
  <c r="U2040" i="17" a="1"/>
  <c r="U2040" i="17" s="1"/>
  <c r="U2041" i="17" a="1"/>
  <c r="U2041" i="17" s="1"/>
  <c r="U2042" i="17" a="1"/>
  <c r="U2042" i="17" s="1"/>
  <c r="U2043" i="17" a="1"/>
  <c r="U2043" i="17" s="1"/>
  <c r="U2044" i="17" a="1"/>
  <c r="U2044" i="17" s="1"/>
  <c r="U2045" i="17" a="1"/>
  <c r="U2045" i="17"/>
  <c r="U2046" i="17" a="1"/>
  <c r="U2046" i="17"/>
  <c r="U2047" i="17" a="1"/>
  <c r="U2047" i="17"/>
  <c r="U2048" i="17" a="1"/>
  <c r="U2048" i="17" s="1"/>
  <c r="U2049" i="17" a="1"/>
  <c r="U2049" i="17"/>
  <c r="U2050" i="17" a="1"/>
  <c r="U2050" i="17" s="1"/>
  <c r="U2051" i="17" a="1"/>
  <c r="U2051" i="17" s="1"/>
  <c r="U2052" i="17" a="1"/>
  <c r="U2052" i="17" s="1"/>
  <c r="U2053" i="17" a="1"/>
  <c r="U2053" i="17"/>
  <c r="U2054" i="17" a="1"/>
  <c r="U2054" i="17" s="1"/>
  <c r="U2055" i="17" a="1"/>
  <c r="U2055" i="17"/>
  <c r="U2056" i="17" a="1"/>
  <c r="U2056" i="17" s="1"/>
  <c r="U2057" i="17" a="1"/>
  <c r="U2057" i="17" s="1"/>
  <c r="U2058" i="17" a="1"/>
  <c r="U2058" i="17"/>
  <c r="U2059" i="17" a="1"/>
  <c r="U2059" i="17" s="1"/>
  <c r="U2060" i="17" a="1"/>
  <c r="U2060" i="17" s="1"/>
  <c r="U2061" i="17" a="1"/>
  <c r="U2061" i="17"/>
  <c r="U2062" i="17" a="1"/>
  <c r="U2062" i="17"/>
  <c r="U2063" i="17" a="1"/>
  <c r="U2063" i="17"/>
  <c r="U2064" i="17" a="1"/>
  <c r="U2064" i="17" s="1"/>
  <c r="U2065" i="17" a="1"/>
  <c r="U2065" i="17" s="1"/>
  <c r="U2066" i="17" a="1"/>
  <c r="U2066" i="17" s="1"/>
  <c r="U2067" i="17" a="1"/>
  <c r="U2067" i="17"/>
  <c r="U2068" i="17" a="1"/>
  <c r="U2068" i="17" s="1"/>
  <c r="U2069" i="17" a="1"/>
  <c r="U2069" i="17"/>
  <c r="U2070" i="17" a="1"/>
  <c r="U2070" i="17"/>
  <c r="U2071" i="17" a="1"/>
  <c r="U2071" i="17"/>
  <c r="U2072" i="17" a="1"/>
  <c r="U2072" i="17" s="1"/>
  <c r="U2073" i="17" a="1"/>
  <c r="U2073" i="17" s="1"/>
  <c r="U2074" i="17" a="1"/>
  <c r="U2074" i="17" s="1"/>
  <c r="U2075" i="17" a="1"/>
  <c r="U2075" i="17" s="1"/>
  <c r="U2076" i="17" a="1"/>
  <c r="U2076" i="17" s="1"/>
  <c r="U2077" i="17" a="1"/>
  <c r="U2077" i="17" s="1"/>
  <c r="U2078" i="17" a="1"/>
  <c r="U2078" i="17"/>
  <c r="U2079" i="17" a="1"/>
  <c r="U2079" i="17"/>
  <c r="U2080" i="17" a="1"/>
  <c r="U2080" i="17" s="1"/>
  <c r="U2081" i="17" a="1"/>
  <c r="U2081" i="17" s="1"/>
  <c r="U2082" i="17" a="1"/>
  <c r="U2082" i="17" s="1"/>
  <c r="U2083" i="17" a="1"/>
  <c r="U2083" i="17" s="1"/>
  <c r="U2084" i="17" a="1"/>
  <c r="U2084" i="17" s="1"/>
  <c r="U2085" i="17" a="1"/>
  <c r="U2085" i="17"/>
  <c r="U2086" i="17" a="1"/>
  <c r="U2086" i="17" s="1"/>
  <c r="U2087" i="17" a="1"/>
  <c r="U2087" i="17"/>
  <c r="U2088" i="17" a="1"/>
  <c r="U2088" i="17" s="1"/>
  <c r="U2089" i="17" a="1"/>
  <c r="U2089" i="17" s="1"/>
  <c r="U2090" i="17" a="1"/>
  <c r="U2090" i="17" s="1"/>
  <c r="U2091" i="17" a="1"/>
  <c r="U2091" i="17" s="1"/>
  <c r="U2092" i="17" a="1"/>
  <c r="U2092" i="17" s="1"/>
  <c r="U2093" i="17" a="1"/>
  <c r="U2093" i="17"/>
  <c r="U2094" i="17" a="1"/>
  <c r="U2094" i="17"/>
  <c r="U2095" i="17" a="1"/>
  <c r="U2095" i="17" s="1"/>
  <c r="U2096" i="17" a="1"/>
  <c r="U2096" i="17" s="1"/>
  <c r="U2097" i="17" a="1"/>
  <c r="U2097" i="17" s="1"/>
  <c r="U2098" i="17" a="1"/>
  <c r="U2098" i="17"/>
  <c r="U2099" i="17" a="1"/>
  <c r="U2099" i="17" s="1"/>
  <c r="U2100" i="17" a="1"/>
  <c r="U2100" i="17" s="1"/>
  <c r="U2101" i="17" a="1"/>
  <c r="U2101" i="17"/>
  <c r="U2102" i="17" a="1"/>
  <c r="U2102" i="17" s="1"/>
  <c r="U2103" i="17" a="1"/>
  <c r="U2103" i="17"/>
  <c r="U2104" i="17" a="1"/>
  <c r="U2104" i="17" s="1"/>
  <c r="U2105" i="17" a="1"/>
  <c r="U2105" i="17" s="1"/>
  <c r="U2106" i="17" a="1"/>
  <c r="U2106" i="17" s="1"/>
  <c r="U2107" i="17" a="1"/>
  <c r="U2107" i="17" s="1"/>
  <c r="U2108" i="17" a="1"/>
  <c r="U2108" i="17" s="1"/>
  <c r="U2109" i="17" a="1"/>
  <c r="U2109" i="17" s="1"/>
  <c r="U2110" i="17" a="1"/>
  <c r="U2110" i="17"/>
  <c r="U2111" i="17" a="1"/>
  <c r="U2111" i="17" s="1"/>
  <c r="U2112" i="17" a="1"/>
  <c r="U2112" i="17" s="1"/>
  <c r="U2113" i="17" a="1"/>
  <c r="U2113" i="17"/>
  <c r="U2114" i="17" a="1"/>
  <c r="U2114" i="17" s="1"/>
  <c r="U2115" i="17" a="1"/>
  <c r="U2115" i="17" s="1"/>
  <c r="U2116" i="17" a="1"/>
  <c r="U2116" i="17" s="1"/>
  <c r="U2117" i="17" a="1"/>
  <c r="U2117" i="17"/>
  <c r="U2118" i="17" a="1"/>
  <c r="U2118" i="17" s="1"/>
  <c r="U2119" i="17" a="1"/>
  <c r="U2119" i="17"/>
  <c r="U2120" i="17" a="1"/>
  <c r="U2120" i="17" s="1"/>
  <c r="U2121" i="17" a="1"/>
  <c r="U2121" i="17" s="1"/>
  <c r="U2122" i="17" a="1"/>
  <c r="U2122" i="17"/>
  <c r="U2123" i="17" a="1"/>
  <c r="U2123" i="17" s="1"/>
  <c r="U2124" i="17" a="1"/>
  <c r="U2124" i="17" s="1"/>
  <c r="U2125" i="17" a="1"/>
  <c r="U2125" i="17" s="1"/>
  <c r="U2126" i="17" a="1"/>
  <c r="U2126" i="17"/>
  <c r="U2127" i="17" a="1"/>
  <c r="U2127" i="17" s="1"/>
  <c r="U2128" i="17" a="1"/>
  <c r="U2128" i="17" s="1"/>
  <c r="U2129" i="17" a="1"/>
  <c r="U2129" i="17" s="1"/>
  <c r="U2130" i="17" a="1"/>
  <c r="U2130" i="17" s="1"/>
  <c r="U2131" i="17" a="1"/>
  <c r="U2131" i="17"/>
  <c r="U2132" i="17" a="1"/>
  <c r="U2132" i="17" s="1"/>
  <c r="U2133" i="17" a="1"/>
  <c r="U2133" i="17"/>
  <c r="U2134" i="17" a="1"/>
  <c r="U2134" i="17" s="1"/>
  <c r="U2135" i="17" a="1"/>
  <c r="U2135" i="17"/>
  <c r="U2136" i="17" a="1"/>
  <c r="U2136" i="17" s="1"/>
  <c r="U2137" i="17" a="1"/>
  <c r="U2137" i="17" s="1"/>
  <c r="U2138" i="17" a="1"/>
  <c r="U2138" i="17" s="1"/>
  <c r="U2139" i="17" a="1"/>
  <c r="U2139" i="17" s="1"/>
  <c r="U2140" i="17" a="1"/>
  <c r="U2140" i="17" s="1"/>
  <c r="U2141" i="17" a="1"/>
  <c r="U2141" i="17" s="1"/>
  <c r="U2142" i="17" a="1"/>
  <c r="U2142" i="17"/>
  <c r="U2143" i="17" a="1"/>
  <c r="U2143" i="17" s="1"/>
  <c r="U2144" i="17" a="1"/>
  <c r="U2144" i="17" s="1"/>
  <c r="U2145" i="17" a="1"/>
  <c r="U2145" i="17" s="1"/>
  <c r="U2146" i="17" a="1"/>
  <c r="U2146" i="17" s="1"/>
  <c r="U2147" i="17" a="1"/>
  <c r="U2147" i="17" s="1"/>
  <c r="U2148" i="17" a="1"/>
  <c r="U2148" i="17" s="1"/>
  <c r="U2149" i="17" a="1"/>
  <c r="U2149" i="17"/>
  <c r="U2150" i="17" a="1"/>
  <c r="U2150" i="17" s="1"/>
  <c r="U2151" i="17" a="1"/>
  <c r="U2151" i="17"/>
  <c r="U2152" i="17" a="1"/>
  <c r="U2152" i="17" s="1"/>
  <c r="U2153" i="17" a="1"/>
  <c r="U2153" i="17" s="1"/>
  <c r="U2154" i="17" a="1"/>
  <c r="U2154" i="17" s="1"/>
  <c r="U2155" i="17" a="1"/>
  <c r="U2155" i="17" s="1"/>
  <c r="U2156" i="17" a="1"/>
  <c r="U2156" i="17" s="1"/>
  <c r="U2157" i="17" a="1"/>
  <c r="U2157" i="17" s="1"/>
  <c r="U2158" i="17" a="1"/>
  <c r="U2158" i="17"/>
  <c r="U2159" i="17" a="1"/>
  <c r="U2159" i="17" s="1"/>
  <c r="U2160" i="17" a="1"/>
  <c r="U2160" i="17" s="1"/>
  <c r="U2161" i="17" a="1"/>
  <c r="U2161" i="17" s="1"/>
  <c r="U2162" i="17" a="1"/>
  <c r="U2162" i="17" s="1"/>
  <c r="U2163" i="17" a="1"/>
  <c r="U2163" i="17"/>
  <c r="U2164" i="17" a="1"/>
  <c r="U2164" i="17" s="1"/>
  <c r="U2165" i="17" a="1"/>
  <c r="U2165" i="17"/>
  <c r="U2166" i="17" a="1"/>
  <c r="U2166" i="17" s="1"/>
  <c r="U2167" i="17" a="1"/>
  <c r="U2167" i="17"/>
  <c r="U2168" i="17" a="1"/>
  <c r="U2168" i="17" s="1"/>
  <c r="U2169" i="17" a="1"/>
  <c r="U2169" i="17" s="1"/>
  <c r="U2170" i="17" a="1"/>
  <c r="U2170" i="17" s="1"/>
  <c r="U2171" i="17" a="1"/>
  <c r="U2171" i="17" s="1"/>
  <c r="U2172" i="17" a="1"/>
  <c r="U2172" i="17" s="1"/>
  <c r="U2173" i="17" a="1"/>
  <c r="U2173" i="17" s="1"/>
  <c r="U2174" i="17" a="1"/>
  <c r="U2174" i="17"/>
  <c r="U2175" i="17" a="1"/>
  <c r="U2175" i="17" s="1"/>
  <c r="U2176" i="17" a="1"/>
  <c r="U2176" i="17" s="1"/>
  <c r="U2177" i="17" a="1"/>
  <c r="U2177" i="17" s="1"/>
  <c r="U2178" i="17" a="1"/>
  <c r="U2178" i="17" s="1"/>
  <c r="U2179" i="17" a="1"/>
  <c r="U2179" i="17" s="1"/>
  <c r="U2180" i="17" a="1"/>
  <c r="U2180" i="17" s="1"/>
  <c r="U2181" i="17" a="1"/>
  <c r="U2181" i="17"/>
  <c r="U2182" i="17" a="1"/>
  <c r="U2182" i="17" s="1"/>
  <c r="U2183" i="17" a="1"/>
  <c r="U2183" i="17"/>
  <c r="U2184" i="17" a="1"/>
  <c r="U2184" i="17" s="1"/>
  <c r="U2185" i="17" a="1"/>
  <c r="U2185" i="17" s="1"/>
  <c r="U2186" i="17" a="1"/>
  <c r="U2186" i="17" s="1"/>
  <c r="U2187" i="17" a="1"/>
  <c r="U2187" i="17" s="1"/>
  <c r="U2188" i="17" a="1"/>
  <c r="U2188" i="17" s="1"/>
  <c r="U2189" i="17" a="1"/>
  <c r="U2189" i="17" s="1"/>
  <c r="U2190" i="17" a="1"/>
  <c r="U2190" i="17"/>
  <c r="U2191" i="17" a="1"/>
  <c r="U2191" i="17" s="1"/>
  <c r="U2192" i="17" a="1"/>
  <c r="U2192" i="17" s="1"/>
  <c r="U2193" i="17" a="1"/>
  <c r="U2193" i="17"/>
  <c r="U2194" i="17" a="1"/>
  <c r="U2194" i="17" s="1"/>
  <c r="U2195" i="17" a="1"/>
  <c r="U2195" i="17"/>
  <c r="U2196" i="17" a="1"/>
  <c r="U2196" i="17" s="1"/>
  <c r="U2197" i="17" a="1"/>
  <c r="U2197" i="17"/>
  <c r="U2198" i="17" a="1"/>
  <c r="U2198" i="17" s="1"/>
  <c r="U2199" i="17" a="1"/>
  <c r="U2199" i="17"/>
  <c r="U2200" i="17" a="1"/>
  <c r="U2200" i="17"/>
  <c r="U2201" i="17" a="1"/>
  <c r="U2201" i="17" s="1"/>
  <c r="U2202" i="17" a="1"/>
  <c r="U2202" i="17" s="1"/>
  <c r="U2203" i="17" a="1"/>
  <c r="U2203" i="17"/>
  <c r="U2204" i="17" a="1"/>
  <c r="U2204" i="17" s="1"/>
  <c r="U2205" i="17" a="1"/>
  <c r="U2205" i="17" s="1"/>
  <c r="U2206" i="17" a="1"/>
  <c r="U2206" i="17" s="1"/>
  <c r="U2207" i="17" a="1"/>
  <c r="U2207" i="17" s="1"/>
  <c r="U2208" i="17" a="1"/>
  <c r="U2208" i="17" s="1"/>
  <c r="U2209" i="17" a="1"/>
  <c r="U2209" i="17"/>
  <c r="U2210" i="17" a="1"/>
  <c r="U2210" i="17" s="1"/>
  <c r="U2211" i="17" a="1"/>
  <c r="U2211" i="17"/>
  <c r="U2212" i="17" a="1"/>
  <c r="U2212" i="17"/>
  <c r="U2213" i="17" a="1"/>
  <c r="U2213" i="17" s="1"/>
  <c r="U2214" i="17" a="1"/>
  <c r="U2214" i="17" s="1"/>
  <c r="U2215" i="17" a="1"/>
  <c r="U2215" i="17" s="1"/>
  <c r="U2216" i="17" a="1"/>
  <c r="U2216" i="17" s="1"/>
  <c r="U2217" i="17" a="1"/>
  <c r="U2217" i="17" s="1"/>
  <c r="U2218" i="17" a="1"/>
  <c r="U2218" i="17" s="1"/>
  <c r="U2219" i="17" a="1"/>
  <c r="U2219" i="17" s="1"/>
  <c r="U2220" i="17" a="1"/>
  <c r="U2220" i="17"/>
  <c r="U2221" i="17" a="1"/>
  <c r="U2221" i="17"/>
  <c r="U2222" i="17" a="1"/>
  <c r="U2222" i="17" s="1"/>
  <c r="U2223" i="17" a="1"/>
  <c r="U2223" i="17"/>
  <c r="U2224" i="17" a="1"/>
  <c r="U2224" i="17" s="1"/>
  <c r="U2225" i="17" a="1"/>
  <c r="U2225" i="17" s="1"/>
  <c r="U2226" i="17" a="1"/>
  <c r="U2226" i="17" s="1"/>
  <c r="U2227" i="17" a="1"/>
  <c r="U2227" i="17" s="1"/>
  <c r="U2228" i="17" a="1"/>
  <c r="U2228" i="17" s="1"/>
  <c r="U2229" i="17" a="1"/>
  <c r="U2229" i="17"/>
  <c r="U2230" i="17" a="1"/>
  <c r="U2230" i="17" s="1"/>
  <c r="U2231" i="17" a="1"/>
  <c r="U2231" i="17" s="1"/>
  <c r="U2232" i="17" a="1"/>
  <c r="U2232" i="17"/>
  <c r="U2233" i="17" a="1"/>
  <c r="U2233" i="17" s="1"/>
  <c r="U2234" i="17" a="1"/>
  <c r="U2234" i="17" s="1"/>
  <c r="U2235" i="17" a="1"/>
  <c r="U2235" i="17" s="1"/>
  <c r="U2236" i="17" a="1"/>
  <c r="U2236" i="17" s="1"/>
  <c r="U2237" i="17" a="1"/>
  <c r="U2237" i="17" s="1"/>
  <c r="U2238" i="17" a="1"/>
  <c r="U2238" i="17" s="1"/>
  <c r="U2239" i="17" a="1"/>
  <c r="U2239" i="17" s="1"/>
  <c r="U2240" i="17" a="1"/>
  <c r="U2240" i="17" s="1"/>
  <c r="U2241" i="17" a="1"/>
  <c r="U2241" i="17"/>
  <c r="U2242" i="17" a="1"/>
  <c r="U2242" i="17" s="1"/>
  <c r="U2243" i="17" a="1"/>
  <c r="U2243" i="17"/>
  <c r="U2244" i="17" a="1"/>
  <c r="U2244" i="17" s="1"/>
  <c r="U2245" i="17" a="1"/>
  <c r="U2245" i="17" s="1"/>
  <c r="U2246" i="17" a="1"/>
  <c r="U2246" i="17" s="1"/>
  <c r="U2247" i="17" a="1"/>
  <c r="U2247" i="17" s="1"/>
  <c r="U2248" i="17" a="1"/>
  <c r="U2248" i="17" s="1"/>
  <c r="U2249" i="17" a="1"/>
  <c r="U2249" i="17" s="1"/>
  <c r="U2250" i="17" a="1"/>
  <c r="U2250" i="17" s="1"/>
  <c r="U2251" i="17" a="1"/>
  <c r="U2251" i="17" s="1"/>
  <c r="U2252" i="17" a="1"/>
  <c r="U2252" i="17"/>
  <c r="U2253" i="17" a="1"/>
  <c r="U2253" i="17" s="1"/>
  <c r="U2254" i="17" a="1"/>
  <c r="U2254" i="17" s="1"/>
  <c r="U2255" i="17" a="1"/>
  <c r="U2255" i="17"/>
  <c r="U2256" i="17" a="1"/>
  <c r="U2256" i="17" s="1"/>
  <c r="U2257" i="17" a="1"/>
  <c r="U2257" i="17" s="1"/>
  <c r="U2258" i="17" a="1"/>
  <c r="U2258" i="17" s="1"/>
  <c r="U2259" i="17" a="1"/>
  <c r="U2259" i="17" s="1"/>
  <c r="U2260" i="17" a="1"/>
  <c r="U2260" i="17" s="1"/>
  <c r="U2261" i="17" a="1"/>
  <c r="U2261" i="17"/>
  <c r="U2262" i="17" a="1"/>
  <c r="U2262" i="17" s="1"/>
  <c r="U2263" i="17" a="1"/>
  <c r="U2263" i="17" s="1"/>
  <c r="U2264" i="17" a="1"/>
  <c r="U2264" i="17"/>
  <c r="U2265" i="17" a="1"/>
  <c r="U2265" i="17" s="1"/>
  <c r="U2266" i="17" a="1"/>
  <c r="U2266" i="17" s="1"/>
  <c r="U2267" i="17" a="1"/>
  <c r="U2267" i="17" s="1"/>
  <c r="U2268" i="17" a="1"/>
  <c r="U2268" i="17" s="1"/>
  <c r="U2269" i="17" a="1"/>
  <c r="U2269" i="17" s="1"/>
  <c r="U2270" i="17" a="1"/>
  <c r="U2270" i="17" s="1"/>
  <c r="U2271" i="17" a="1"/>
  <c r="U2271" i="17" s="1"/>
  <c r="U2272" i="17" a="1"/>
  <c r="U2272" i="17" s="1"/>
  <c r="U2273" i="17" a="1"/>
  <c r="U2273" i="17"/>
  <c r="U2274" i="17" a="1"/>
  <c r="U2274" i="17" s="1"/>
  <c r="U2275" i="17" a="1"/>
  <c r="U2275" i="17"/>
  <c r="U2276" i="17" a="1"/>
  <c r="U2276" i="17" s="1"/>
  <c r="U2277" i="17" a="1"/>
  <c r="U2277" i="17" s="1"/>
  <c r="U2278" i="17" a="1"/>
  <c r="U2278" i="17" s="1"/>
  <c r="U2279" i="17" a="1"/>
  <c r="U2279" i="17" s="1"/>
  <c r="U2280" i="17" a="1"/>
  <c r="U2280" i="17" s="1"/>
  <c r="U2281" i="17" a="1"/>
  <c r="U2281" i="17" s="1"/>
  <c r="U2282" i="17" a="1"/>
  <c r="U2282" i="17" s="1"/>
  <c r="U2283" i="17" a="1"/>
  <c r="U2283" i="17" s="1"/>
  <c r="U2284" i="17" a="1"/>
  <c r="U2284" i="17"/>
  <c r="U2285" i="17" a="1"/>
  <c r="U2285" i="17" s="1"/>
  <c r="U2286" i="17" a="1"/>
  <c r="U2286" i="17" s="1"/>
  <c r="U2287" i="17" a="1"/>
  <c r="U2287" i="17"/>
  <c r="U2288" i="17" a="1"/>
  <c r="U2288" i="17" s="1"/>
  <c r="U2289" i="17" a="1"/>
  <c r="U2289" i="17" s="1"/>
  <c r="U2290" i="17" a="1"/>
  <c r="U2290" i="17" s="1"/>
  <c r="U2291" i="17" a="1"/>
  <c r="U2291" i="17" s="1"/>
  <c r="U2292" i="17" a="1"/>
  <c r="U2292" i="17" s="1"/>
  <c r="U2293" i="17" a="1"/>
  <c r="U2293" i="17"/>
  <c r="U2294" i="17" a="1"/>
  <c r="U2294" i="17" s="1"/>
  <c r="U2295" i="17" a="1"/>
  <c r="U2295" i="17" s="1"/>
  <c r="U2296" i="17" a="1"/>
  <c r="U2296" i="17"/>
  <c r="U2297" i="17" a="1"/>
  <c r="U2297" i="17" s="1"/>
  <c r="U2298" i="17" a="1"/>
  <c r="U2298" i="17" s="1"/>
  <c r="U2299" i="17" a="1"/>
  <c r="U2299" i="17" s="1"/>
  <c r="U2300" i="17" a="1"/>
  <c r="U2300" i="17" s="1"/>
  <c r="U2301" i="17" a="1"/>
  <c r="U2301" i="17" s="1"/>
  <c r="U2302" i="17" a="1"/>
  <c r="U2302" i="17" s="1"/>
  <c r="U2303" i="17" a="1"/>
  <c r="U2303" i="17" s="1"/>
  <c r="U2304" i="17" a="1"/>
  <c r="U2304" i="17" s="1"/>
  <c r="U2305" i="17" a="1"/>
  <c r="U2305" i="17"/>
  <c r="U2306" i="17" a="1"/>
  <c r="U2306" i="17" s="1"/>
  <c r="U2307" i="17" a="1"/>
  <c r="U2307" i="17"/>
  <c r="U2308" i="17" a="1"/>
  <c r="U2308" i="17" s="1"/>
  <c r="U2309" i="17" a="1"/>
  <c r="U2309" i="17" s="1"/>
  <c r="U2310" i="17" a="1"/>
  <c r="U2310" i="17" s="1"/>
  <c r="U2311" i="17" a="1"/>
  <c r="U2311" i="17" s="1"/>
  <c r="U2312" i="17" a="1"/>
  <c r="U2312" i="17" s="1"/>
  <c r="U2313" i="17" a="1"/>
  <c r="U2313" i="17" s="1"/>
  <c r="U2314" i="17" a="1"/>
  <c r="U2314" i="17" s="1"/>
  <c r="U2315" i="17" a="1"/>
  <c r="U2315" i="17" s="1"/>
  <c r="U2316" i="17" a="1"/>
  <c r="U2316" i="17"/>
  <c r="U2317" i="17" a="1"/>
  <c r="U2317" i="17" s="1"/>
  <c r="U2318" i="17" a="1"/>
  <c r="U2318" i="17" s="1"/>
  <c r="U2319" i="17" a="1"/>
  <c r="U2319" i="17"/>
  <c r="U2320" i="17" a="1"/>
  <c r="U2320" i="17" s="1"/>
  <c r="U2321" i="17" a="1"/>
  <c r="U2321" i="17" s="1"/>
  <c r="U2322" i="17" a="1"/>
  <c r="U2322" i="17" s="1"/>
  <c r="U2323" i="17" a="1"/>
  <c r="U2323" i="17" s="1"/>
  <c r="U2324" i="17" a="1"/>
  <c r="U2324" i="17" s="1"/>
  <c r="U2325" i="17" a="1"/>
  <c r="U2325" i="17"/>
  <c r="U2326" i="17" a="1"/>
  <c r="U2326" i="17" s="1"/>
  <c r="U2327" i="17" a="1"/>
  <c r="U2327" i="17" s="1"/>
  <c r="U2328" i="17" a="1"/>
  <c r="U2328" i="17"/>
  <c r="U2329" i="17" a="1"/>
  <c r="U2329" i="17" s="1"/>
  <c r="U2330" i="17" a="1"/>
  <c r="U2330" i="17" s="1"/>
  <c r="U2331" i="17" a="1"/>
  <c r="U2331" i="17" s="1"/>
  <c r="U2332" i="17" a="1"/>
  <c r="U2332" i="17" s="1"/>
  <c r="U2333" i="17" a="1"/>
  <c r="U2333" i="17" s="1"/>
  <c r="U2334" i="17" a="1"/>
  <c r="U2334" i="17" s="1"/>
  <c r="U2335" i="17" a="1"/>
  <c r="U2335" i="17" s="1"/>
  <c r="U2336" i="17" a="1"/>
  <c r="U2336" i="17" s="1"/>
  <c r="U2337" i="17" a="1"/>
  <c r="U2337" i="17"/>
  <c r="U2338" i="17" a="1"/>
  <c r="U2338" i="17" s="1"/>
  <c r="U2339" i="17" a="1"/>
  <c r="U2339" i="17"/>
  <c r="U2340" i="17" a="1"/>
  <c r="U2340" i="17" s="1"/>
  <c r="U2341" i="17" a="1"/>
  <c r="U2341" i="17" s="1"/>
  <c r="U2342" i="17" a="1"/>
  <c r="U2342" i="17" s="1"/>
  <c r="U2343" i="17" a="1"/>
  <c r="U2343" i="17" s="1"/>
  <c r="U2344" i="17" a="1"/>
  <c r="U2344" i="17" s="1"/>
  <c r="U2345" i="17" a="1"/>
  <c r="U2345" i="17" s="1"/>
  <c r="U2346" i="17" a="1"/>
  <c r="U2346" i="17" s="1"/>
  <c r="U2347" i="17" a="1"/>
  <c r="U2347" i="17" s="1"/>
  <c r="U2348" i="17" a="1"/>
  <c r="U2348" i="17"/>
  <c r="U2349" i="17" a="1"/>
  <c r="U2349" i="17" s="1"/>
  <c r="U2350" i="17" a="1"/>
  <c r="U2350" i="17" s="1"/>
  <c r="U2351" i="17" a="1"/>
  <c r="U2351" i="17"/>
  <c r="U2352" i="17" a="1"/>
  <c r="U2352" i="17" s="1"/>
  <c r="U2353" i="17" a="1"/>
  <c r="U2353" i="17" s="1"/>
  <c r="U2354" i="17" a="1"/>
  <c r="U2354" i="17" s="1"/>
  <c r="U2355" i="17" a="1"/>
  <c r="U2355" i="17" s="1"/>
  <c r="U2356" i="17" a="1"/>
  <c r="U2356" i="17" s="1"/>
  <c r="U2357" i="17" a="1"/>
  <c r="U2357" i="17"/>
  <c r="U2358" i="17" a="1"/>
  <c r="U2358" i="17" s="1"/>
  <c r="U2359" i="17" a="1"/>
  <c r="U2359" i="17" s="1"/>
  <c r="U2360" i="17" a="1"/>
  <c r="U2360" i="17"/>
  <c r="U2361" i="17" a="1"/>
  <c r="U2361" i="17" s="1"/>
  <c r="U2362" i="17" a="1"/>
  <c r="U2362" i="17" s="1"/>
  <c r="U2363" i="17" a="1"/>
  <c r="U2363" i="17" s="1"/>
  <c r="U2364" i="17" a="1"/>
  <c r="U2364" i="17" s="1"/>
  <c r="U2365" i="17" a="1"/>
  <c r="U2365" i="17" s="1"/>
  <c r="U2366" i="17" a="1"/>
  <c r="U2366" i="17" s="1"/>
  <c r="U2367" i="17" a="1"/>
  <c r="U2367" i="17" s="1"/>
  <c r="U2368" i="17" a="1"/>
  <c r="U2368" i="17" s="1"/>
  <c r="U2369" i="17" a="1"/>
  <c r="U2369" i="17"/>
  <c r="U2370" i="17" a="1"/>
  <c r="U2370" i="17" s="1"/>
  <c r="U2371" i="17" a="1"/>
  <c r="U2371" i="17"/>
  <c r="U2372" i="17" a="1"/>
  <c r="U2372" i="17" s="1"/>
  <c r="U2373" i="17" a="1"/>
  <c r="U2373" i="17" s="1"/>
  <c r="U2374" i="17" a="1"/>
  <c r="U2374" i="17" s="1"/>
  <c r="U2375" i="17" a="1"/>
  <c r="U2375" i="17" s="1"/>
  <c r="U2376" i="17" a="1"/>
  <c r="U2376" i="17" s="1"/>
  <c r="U2377" i="17" a="1"/>
  <c r="U2377" i="17" s="1"/>
  <c r="U2378" i="17" a="1"/>
  <c r="U2378" i="17" s="1"/>
  <c r="U2379" i="17" a="1"/>
  <c r="U2379" i="17" s="1"/>
  <c r="U2380" i="17" a="1"/>
  <c r="U2380" i="17"/>
  <c r="U2381" i="17" a="1"/>
  <c r="U2381" i="17" s="1"/>
  <c r="U2382" i="17" a="1"/>
  <c r="U2382" i="17" s="1"/>
  <c r="U2383" i="17" a="1"/>
  <c r="U2383" i="17"/>
  <c r="U2384" i="17" a="1"/>
  <c r="U2384" i="17"/>
  <c r="U2385" i="17" a="1"/>
  <c r="U2385" i="17" s="1"/>
  <c r="U2386" i="17" a="1"/>
  <c r="U2386" i="17" s="1"/>
  <c r="U2387" i="17" a="1"/>
  <c r="U2387" i="17" s="1"/>
  <c r="U2388" i="17" a="1"/>
  <c r="U2388" i="17" s="1"/>
  <c r="U2389" i="17" a="1"/>
  <c r="U2389" i="17"/>
  <c r="U2390" i="17" a="1"/>
  <c r="U2390" i="17" s="1"/>
  <c r="U2391" i="17" a="1"/>
  <c r="U2391" i="17" s="1"/>
  <c r="U2392" i="17" a="1"/>
  <c r="U2392" i="17"/>
  <c r="U2393" i="17" a="1"/>
  <c r="U2393" i="17"/>
  <c r="U2394" i="17" a="1"/>
  <c r="U2394" i="17" s="1"/>
  <c r="U2395" i="17" a="1"/>
  <c r="U2395" i="17" s="1"/>
  <c r="U2396" i="17" a="1"/>
  <c r="U2396" i="17" s="1"/>
  <c r="U2397" i="17" a="1"/>
  <c r="U2397" i="17" s="1"/>
  <c r="U2398" i="17" a="1"/>
  <c r="U2398" i="17" s="1"/>
  <c r="U2399" i="17" a="1"/>
  <c r="U2399" i="17" s="1"/>
  <c r="U2400" i="17" a="1"/>
  <c r="U2400" i="17" s="1"/>
  <c r="U2401" i="17" a="1"/>
  <c r="U2401" i="17"/>
  <c r="U2402" i="17" a="1"/>
  <c r="U2402" i="17" s="1"/>
  <c r="U2403" i="17" a="1"/>
  <c r="U2403" i="17"/>
  <c r="U2404" i="17" a="1"/>
  <c r="U2404" i="17" s="1"/>
  <c r="U2405" i="17" a="1"/>
  <c r="U2405" i="17" s="1"/>
  <c r="U2406" i="17" a="1"/>
  <c r="U2406" i="17" s="1"/>
  <c r="U2407" i="17" a="1"/>
  <c r="U2407" i="17"/>
  <c r="U2408" i="17" a="1"/>
  <c r="U2408" i="17" s="1"/>
  <c r="U2409" i="17" a="1"/>
  <c r="U2409" i="17" s="1"/>
  <c r="U2410" i="17" a="1"/>
  <c r="U2410" i="17" s="1"/>
  <c r="U2411" i="17" a="1"/>
  <c r="U2411" i="17" s="1"/>
  <c r="U2412" i="17" a="1"/>
  <c r="U2412" i="17"/>
  <c r="U2413" i="17" a="1"/>
  <c r="U2413" i="17" s="1"/>
  <c r="U2414" i="17" a="1"/>
  <c r="U2414" i="17" s="1"/>
  <c r="U2415" i="17" a="1"/>
  <c r="U2415" i="17"/>
  <c r="U2416" i="17" a="1"/>
  <c r="U2416" i="17"/>
  <c r="U2417" i="17" a="1"/>
  <c r="U2417" i="17" s="1"/>
  <c r="U2418" i="17" a="1"/>
  <c r="U2418" i="17" s="1"/>
  <c r="U2419" i="17" a="1"/>
  <c r="U2419" i="17" s="1"/>
  <c r="U2420" i="17" a="1"/>
  <c r="U2420" i="17" s="1"/>
  <c r="U2421" i="17" a="1"/>
  <c r="U2421" i="17"/>
  <c r="U2422" i="17" a="1"/>
  <c r="U2422" i="17" s="1"/>
  <c r="U2423" i="17" a="1"/>
  <c r="U2423" i="17" s="1"/>
  <c r="U2424" i="17" a="1"/>
  <c r="U2424" i="17"/>
  <c r="U2425" i="17" a="1"/>
  <c r="U2425" i="17"/>
  <c r="U2426" i="17" a="1"/>
  <c r="U2426" i="17" s="1"/>
  <c r="U2427" i="17" a="1"/>
  <c r="U2427" i="17" s="1"/>
  <c r="U2428" i="17" a="1"/>
  <c r="U2428" i="17" s="1"/>
  <c r="U2429" i="17" a="1"/>
  <c r="U2429" i="17" s="1"/>
  <c r="U2430" i="17" a="1"/>
  <c r="U2430" i="17" s="1"/>
  <c r="U2431" i="17" a="1"/>
  <c r="U2431" i="17" s="1"/>
  <c r="U2432" i="17" a="1"/>
  <c r="U2432" i="17" s="1"/>
  <c r="U2433" i="17" a="1"/>
  <c r="U2433" i="17"/>
  <c r="U2434" i="17" a="1"/>
  <c r="U2434" i="17" s="1"/>
  <c r="U2435" i="17" a="1"/>
  <c r="U2435" i="17"/>
  <c r="U2436" i="17" a="1"/>
  <c r="U2436" i="17" s="1"/>
  <c r="U2437" i="17" a="1"/>
  <c r="U2437" i="17" s="1"/>
  <c r="U2438" i="17" a="1"/>
  <c r="U2438" i="17" s="1"/>
  <c r="U2439" i="17" a="1"/>
  <c r="U2439" i="17"/>
  <c r="U2440" i="17" a="1"/>
  <c r="U2440" i="17" s="1"/>
  <c r="U2441" i="17" a="1"/>
  <c r="U2441" i="17" s="1"/>
  <c r="U2442" i="17" a="1"/>
  <c r="U2442" i="17" s="1"/>
  <c r="U2443" i="17" a="1"/>
  <c r="U2443" i="17" s="1"/>
  <c r="U2444" i="17" a="1"/>
  <c r="U2444" i="17"/>
  <c r="U2445" i="17" a="1"/>
  <c r="U2445" i="17" s="1"/>
  <c r="U2446" i="17" a="1"/>
  <c r="U2446" i="17" s="1"/>
  <c r="U2447" i="17" a="1"/>
  <c r="U2447" i="17"/>
  <c r="U2448" i="17" a="1"/>
  <c r="U2448" i="17"/>
  <c r="U2449" i="17" a="1"/>
  <c r="U2449" i="17" s="1"/>
  <c r="U2450" i="17" a="1"/>
  <c r="U2450" i="17" s="1"/>
  <c r="U2451" i="17" a="1"/>
  <c r="U2451" i="17" s="1"/>
  <c r="U2452" i="17" a="1"/>
  <c r="U2452" i="17" s="1"/>
  <c r="U2453" i="17" a="1"/>
  <c r="U2453" i="17"/>
  <c r="U2454" i="17" a="1"/>
  <c r="U2454" i="17" s="1"/>
  <c r="U2455" i="17" a="1"/>
  <c r="U2455" i="17" s="1"/>
  <c r="U2456" i="17" a="1"/>
  <c r="U2456" i="17"/>
  <c r="U2457" i="17" a="1"/>
  <c r="U2457" i="17"/>
  <c r="U2458" i="17" a="1"/>
  <c r="U2458" i="17" s="1"/>
  <c r="U2459" i="17" a="1"/>
  <c r="U2459" i="17" s="1"/>
  <c r="U2460" i="17" a="1"/>
  <c r="U2460" i="17" s="1"/>
  <c r="U2461" i="17" a="1"/>
  <c r="U2461" i="17" s="1"/>
  <c r="U2462" i="17" a="1"/>
  <c r="U2462" i="17" s="1"/>
  <c r="U2463" i="17" a="1"/>
  <c r="U2463" i="17" s="1"/>
  <c r="U2464" i="17" a="1"/>
  <c r="U2464" i="17" s="1"/>
  <c r="U2465" i="17" a="1"/>
  <c r="U2465" i="17"/>
  <c r="U2466" i="17" a="1"/>
  <c r="U2466" i="17" s="1"/>
  <c r="U2467" i="17" a="1"/>
  <c r="U2467" i="17"/>
  <c r="U2468" i="17" a="1"/>
  <c r="U2468" i="17" s="1"/>
  <c r="U2469" i="17" a="1"/>
  <c r="U2469" i="17" s="1"/>
  <c r="U2470" i="17" a="1"/>
  <c r="U2470" i="17" s="1"/>
  <c r="U3" i="17" a="1"/>
  <c r="U3" i="17" s="1"/>
  <c r="Q4" i="17" a="1"/>
  <c r="Q4" i="17" s="1"/>
  <c r="Q5" i="17" a="1"/>
  <c r="Q5" i="17" s="1"/>
  <c r="Q6" i="17" a="1"/>
  <c r="Q6" i="17"/>
  <c r="Q7" i="17" a="1"/>
  <c r="Q7" i="17" s="1"/>
  <c r="Q8" i="17" a="1"/>
  <c r="Q8" i="17" s="1"/>
  <c r="Q9" i="17" a="1"/>
  <c r="Q9" i="17" s="1"/>
  <c r="Q10" i="17" a="1"/>
  <c r="Q10" i="17" s="1"/>
  <c r="Q11" i="17" a="1"/>
  <c r="Q11" i="17" s="1"/>
  <c r="Q12" i="17" a="1"/>
  <c r="Q12" i="17" s="1"/>
  <c r="Q13" i="17" a="1"/>
  <c r="Q13" i="17" s="1"/>
  <c r="Q14" i="17" a="1"/>
  <c r="Q14" i="17"/>
  <c r="Q15" i="17" a="1"/>
  <c r="Q15" i="17" s="1"/>
  <c r="Q16" i="17" a="1"/>
  <c r="Q16" i="17" s="1"/>
  <c r="Q17" i="17" a="1"/>
  <c r="Q17" i="17" s="1"/>
  <c r="Q18" i="17" a="1"/>
  <c r="Q18" i="17" s="1"/>
  <c r="Q19" i="17" a="1"/>
  <c r="Q19" i="17"/>
  <c r="Q20" i="17" a="1"/>
  <c r="Q20" i="17" s="1"/>
  <c r="Q21" i="17" a="1"/>
  <c r="Q21" i="17" s="1"/>
  <c r="Q22" i="17" a="1"/>
  <c r="Q22" i="17" s="1"/>
  <c r="Q23" i="17" a="1"/>
  <c r="Q23" i="17" s="1"/>
  <c r="Q24" i="17" a="1"/>
  <c r="Q24" i="17" s="1"/>
  <c r="Q25" i="17" a="1"/>
  <c r="Q25" i="17" s="1"/>
  <c r="Q26" i="17" a="1"/>
  <c r="Q26" i="17" s="1"/>
  <c r="Q27" i="17" a="1"/>
  <c r="Q27" i="17" s="1"/>
  <c r="Q28" i="17" a="1"/>
  <c r="Q28" i="17" s="1"/>
  <c r="Q29" i="17" a="1"/>
  <c r="Q29" i="17" s="1"/>
  <c r="Q30" i="17" a="1"/>
  <c r="Q30" i="17"/>
  <c r="Q31" i="17" a="1"/>
  <c r="Q31" i="17" s="1"/>
  <c r="Q32" i="17" a="1"/>
  <c r="Q32" i="17" s="1"/>
  <c r="Q33" i="17" a="1"/>
  <c r="Q33" i="17" s="1"/>
  <c r="Q34" i="17" a="1"/>
  <c r="Q34" i="17" s="1"/>
  <c r="Q35" i="17" a="1"/>
  <c r="Q35" i="17"/>
  <c r="Q36" i="17" a="1"/>
  <c r="Q36" i="17" s="1"/>
  <c r="Q37" i="17" a="1"/>
  <c r="Q37" i="17" s="1"/>
  <c r="Q38" i="17" a="1"/>
  <c r="Q38" i="17" s="1"/>
  <c r="Q39" i="17" a="1"/>
  <c r="Q39" i="17" s="1"/>
  <c r="Q40" i="17" a="1"/>
  <c r="Q40" i="17" s="1"/>
  <c r="Q41" i="17" a="1"/>
  <c r="Q41" i="17" s="1"/>
  <c r="Q42" i="17" a="1"/>
  <c r="Q42" i="17" s="1"/>
  <c r="Q43" i="17" a="1"/>
  <c r="Q43" i="17" s="1"/>
  <c r="Q44" i="17" a="1"/>
  <c r="Q44" i="17" s="1"/>
  <c r="Q45" i="17" a="1"/>
  <c r="Q45" i="17" s="1"/>
  <c r="Q46" i="17" a="1"/>
  <c r="Q46" i="17"/>
  <c r="Q47" i="17" a="1"/>
  <c r="Q47" i="17" s="1"/>
  <c r="Q48" i="17" a="1"/>
  <c r="Q48" i="17" s="1"/>
  <c r="Q49" i="17" a="1"/>
  <c r="Q49" i="17" s="1"/>
  <c r="Q50" i="17" a="1"/>
  <c r="Q50" i="17" s="1"/>
  <c r="Q51" i="17" a="1"/>
  <c r="Q51" i="17"/>
  <c r="Q52" i="17" a="1"/>
  <c r="Q52" i="17" s="1"/>
  <c r="Q53" i="17" a="1"/>
  <c r="Q53" i="17" s="1"/>
  <c r="Q54" i="17" a="1"/>
  <c r="Q54" i="17" s="1"/>
  <c r="Q55" i="17" a="1"/>
  <c r="Q55" i="17" s="1"/>
  <c r="Q56" i="17" a="1"/>
  <c r="Q56" i="17" s="1"/>
  <c r="Q57" i="17" a="1"/>
  <c r="Q57" i="17" s="1"/>
  <c r="Q58" i="17" a="1"/>
  <c r="Q58" i="17" s="1"/>
  <c r="Q59" i="17" a="1"/>
  <c r="Q59" i="17" s="1"/>
  <c r="Q60" i="17" a="1"/>
  <c r="Q60" i="17" s="1"/>
  <c r="Q61" i="17" a="1"/>
  <c r="Q61" i="17" s="1"/>
  <c r="Q62" i="17" a="1"/>
  <c r="Q62" i="17"/>
  <c r="Q63" i="17" a="1"/>
  <c r="Q63" i="17" s="1"/>
  <c r="Q64" i="17" a="1"/>
  <c r="Q64" i="17" s="1"/>
  <c r="Q65" i="17" a="1"/>
  <c r="Q65" i="17" s="1"/>
  <c r="Q66" i="17" a="1"/>
  <c r="Q66" i="17" s="1"/>
  <c r="Q67" i="17" a="1"/>
  <c r="Q67" i="17"/>
  <c r="Q68" i="17" a="1"/>
  <c r="Q68" i="17" s="1"/>
  <c r="Q69" i="17" a="1"/>
  <c r="Q69" i="17" s="1"/>
  <c r="Q70" i="17" a="1"/>
  <c r="Q70" i="17" s="1"/>
  <c r="Q71" i="17" a="1"/>
  <c r="Q71" i="17" s="1"/>
  <c r="Q72" i="17" a="1"/>
  <c r="Q72" i="17" s="1"/>
  <c r="Q73" i="17" a="1"/>
  <c r="Q73" i="17" s="1"/>
  <c r="Q74" i="17" a="1"/>
  <c r="Q74" i="17" s="1"/>
  <c r="Q75" i="17" a="1"/>
  <c r="Q75" i="17" s="1"/>
  <c r="Q76" i="17" a="1"/>
  <c r="Q76" i="17" s="1"/>
  <c r="Q77" i="17" a="1"/>
  <c r="Q77" i="17" s="1"/>
  <c r="Q78" i="17" a="1"/>
  <c r="Q78" i="17"/>
  <c r="Q79" i="17" a="1"/>
  <c r="Q79" i="17" s="1"/>
  <c r="Q80" i="17" a="1"/>
  <c r="Q80" i="17" s="1"/>
  <c r="Q81" i="17" a="1"/>
  <c r="Q81" i="17" s="1"/>
  <c r="Q82" i="17" a="1"/>
  <c r="Q82" i="17" s="1"/>
  <c r="Q83" i="17" a="1"/>
  <c r="Q83" i="17"/>
  <c r="Q84" i="17" a="1"/>
  <c r="Q84" i="17" s="1"/>
  <c r="Q85" i="17" a="1"/>
  <c r="Q85" i="17" s="1"/>
  <c r="Q86" i="17" a="1"/>
  <c r="Q86" i="17" s="1"/>
  <c r="Q87" i="17" a="1"/>
  <c r="Q87" i="17" s="1"/>
  <c r="Q88" i="17" a="1"/>
  <c r="Q88" i="17" s="1"/>
  <c r="Q89" i="17" a="1"/>
  <c r="Q89" i="17" s="1"/>
  <c r="Q90" i="17" a="1"/>
  <c r="Q90" i="17" s="1"/>
  <c r="Q91" i="17" a="1"/>
  <c r="Q91" i="17" s="1"/>
  <c r="Q92" i="17" a="1"/>
  <c r="Q92" i="17" s="1"/>
  <c r="Q93" i="17" a="1"/>
  <c r="Q93" i="17" s="1"/>
  <c r="Q94" i="17" a="1"/>
  <c r="Q94" i="17"/>
  <c r="Q95" i="17" a="1"/>
  <c r="Q95" i="17" s="1"/>
  <c r="Q96" i="17" a="1"/>
  <c r="Q96" i="17" s="1"/>
  <c r="Q97" i="17" a="1"/>
  <c r="Q97" i="17" s="1"/>
  <c r="Q98" i="17" a="1"/>
  <c r="Q98" i="17" s="1"/>
  <c r="Q99" i="17" a="1"/>
  <c r="Q99" i="17"/>
  <c r="Q100" i="17" a="1"/>
  <c r="Q100" i="17" s="1"/>
  <c r="Q101" i="17" a="1"/>
  <c r="Q101" i="17" s="1"/>
  <c r="Q102" i="17" a="1"/>
  <c r="Q102" i="17" s="1"/>
  <c r="Q103" i="17" a="1"/>
  <c r="Q103" i="17" s="1"/>
  <c r="Q104" i="17" a="1"/>
  <c r="Q104" i="17" s="1"/>
  <c r="Q105" i="17" a="1"/>
  <c r="Q105" i="17" s="1"/>
  <c r="Q106" i="17" a="1"/>
  <c r="Q106" i="17" s="1"/>
  <c r="Q107" i="17" a="1"/>
  <c r="Q107" i="17" s="1"/>
  <c r="Q108" i="17" a="1"/>
  <c r="Q108" i="17" s="1"/>
  <c r="Q109" i="17" a="1"/>
  <c r="Q109" i="17" s="1"/>
  <c r="Q110" i="17" a="1"/>
  <c r="Q110" i="17"/>
  <c r="Q111" i="17" a="1"/>
  <c r="Q111" i="17" s="1"/>
  <c r="Q112" i="17" a="1"/>
  <c r="Q112" i="17" s="1"/>
  <c r="Q113" i="17" a="1"/>
  <c r="Q113" i="17" s="1"/>
  <c r="Q114" i="17" a="1"/>
  <c r="Q114" i="17" s="1"/>
  <c r="Q115" i="17" a="1"/>
  <c r="Q115" i="17"/>
  <c r="Q116" i="17" a="1"/>
  <c r="Q116" i="17" s="1"/>
  <c r="Q117" i="17" a="1"/>
  <c r="Q117" i="17" s="1"/>
  <c r="Q118" i="17" a="1"/>
  <c r="Q118" i="17" s="1"/>
  <c r="Q119" i="17" a="1"/>
  <c r="Q119" i="17" s="1"/>
  <c r="Q120" i="17" a="1"/>
  <c r="Q120" i="17" s="1"/>
  <c r="Q121" i="17" a="1"/>
  <c r="Q121" i="17" s="1"/>
  <c r="Q122" i="17" a="1"/>
  <c r="Q122" i="17" s="1"/>
  <c r="Q123" i="17" a="1"/>
  <c r="Q123" i="17" s="1"/>
  <c r="Q124" i="17" a="1"/>
  <c r="Q124" i="17" s="1"/>
  <c r="Q125" i="17" a="1"/>
  <c r="Q125" i="17" s="1"/>
  <c r="Q126" i="17" a="1"/>
  <c r="Q126" i="17" s="1"/>
  <c r="Q127" i="17" a="1"/>
  <c r="Q127" i="17" s="1"/>
  <c r="Q128" i="17" a="1"/>
  <c r="Q128" i="17" s="1"/>
  <c r="Q129" i="17" a="1"/>
  <c r="Q129" i="17" s="1"/>
  <c r="Q130" i="17" a="1"/>
  <c r="Q130" i="17" s="1"/>
  <c r="Q131" i="17" a="1"/>
  <c r="Q131" i="17" s="1"/>
  <c r="Q132" i="17" a="1"/>
  <c r="Q132" i="17" s="1"/>
  <c r="Q133" i="17" a="1"/>
  <c r="Q133" i="17" s="1"/>
  <c r="Q134" i="17" a="1"/>
  <c r="Q134" i="17" s="1"/>
  <c r="Q135" i="17" a="1"/>
  <c r="Q135" i="17" s="1"/>
  <c r="Q136" i="17" a="1"/>
  <c r="Q136" i="17" s="1"/>
  <c r="Q137" i="17" a="1"/>
  <c r="Q137" i="17" s="1"/>
  <c r="Q138" i="17" a="1"/>
  <c r="Q138" i="17" s="1"/>
  <c r="Q139" i="17" a="1"/>
  <c r="Q139" i="17" s="1"/>
  <c r="Q140" i="17" a="1"/>
  <c r="Q140" i="17" s="1"/>
  <c r="Q141" i="17" a="1"/>
  <c r="Q141" i="17" s="1"/>
  <c r="Q142" i="17" a="1"/>
  <c r="Q142" i="17" s="1"/>
  <c r="Q143" i="17" a="1"/>
  <c r="Q143" i="17" s="1"/>
  <c r="Q144" i="17" a="1"/>
  <c r="Q144" i="17" s="1"/>
  <c r="Q145" i="17" a="1"/>
  <c r="Q145" i="17" s="1"/>
  <c r="Q146" i="17" a="1"/>
  <c r="Q146" i="17" s="1"/>
  <c r="Q147" i="17" a="1"/>
  <c r="Q147" i="17" s="1"/>
  <c r="Q148" i="17" a="1"/>
  <c r="Q148" i="17" s="1"/>
  <c r="Q149" i="17" a="1"/>
  <c r="Q149" i="17" s="1"/>
  <c r="Q150" i="17" a="1"/>
  <c r="Q150" i="17" s="1"/>
  <c r="Q151" i="17" a="1"/>
  <c r="Q151" i="17" s="1"/>
  <c r="Q152" i="17" a="1"/>
  <c r="Q152" i="17" s="1"/>
  <c r="Q153" i="17" a="1"/>
  <c r="Q153" i="17" s="1"/>
  <c r="Q154" i="17" a="1"/>
  <c r="Q154" i="17" s="1"/>
  <c r="Q155" i="17" a="1"/>
  <c r="Q155" i="17" s="1"/>
  <c r="Q156" i="17" a="1"/>
  <c r="Q156" i="17" s="1"/>
  <c r="Q157" i="17" a="1"/>
  <c r="Q157" i="17" s="1"/>
  <c r="Q158" i="17" a="1"/>
  <c r="Q158" i="17"/>
  <c r="Q159" i="17" a="1"/>
  <c r="Q159" i="17" s="1"/>
  <c r="Q160" i="17" a="1"/>
  <c r="Q160" i="17" s="1"/>
  <c r="Q161" i="17" a="1"/>
  <c r="Q161" i="17" s="1"/>
  <c r="Q162" i="17" a="1"/>
  <c r="Q162" i="17" s="1"/>
  <c r="Q163" i="17" a="1"/>
  <c r="Q163" i="17" s="1"/>
  <c r="Q164" i="17" a="1"/>
  <c r="Q164" i="17" s="1"/>
  <c r="Q165" i="17" a="1"/>
  <c r="Q165" i="17" s="1"/>
  <c r="Q166" i="17" a="1"/>
  <c r="Q166" i="17" s="1"/>
  <c r="Q167" i="17" a="1"/>
  <c r="Q167" i="17" s="1"/>
  <c r="Q168" i="17" a="1"/>
  <c r="Q168" i="17" s="1"/>
  <c r="Q169" i="17" a="1"/>
  <c r="Q169" i="17" s="1"/>
  <c r="Q170" i="17" a="1"/>
  <c r="Q170" i="17" s="1"/>
  <c r="Q171" i="17" a="1"/>
  <c r="Q171" i="17" s="1"/>
  <c r="Q172" i="17" a="1"/>
  <c r="Q172" i="17" s="1"/>
  <c r="Q173" i="17" a="1"/>
  <c r="Q173" i="17" s="1"/>
  <c r="Q174" i="17" a="1"/>
  <c r="Q174" i="17" s="1"/>
  <c r="Q175" i="17" a="1"/>
  <c r="Q175" i="17" s="1"/>
  <c r="Q176" i="17" a="1"/>
  <c r="Q176" i="17" s="1"/>
  <c r="Q177" i="17" a="1"/>
  <c r="Q177" i="17" s="1"/>
  <c r="Q178" i="17" a="1"/>
  <c r="Q178" i="17" s="1"/>
  <c r="Q179" i="17" a="1"/>
  <c r="Q179" i="17"/>
  <c r="Q180" i="17" a="1"/>
  <c r="Q180" i="17" s="1"/>
  <c r="Q181" i="17" a="1"/>
  <c r="Q181" i="17" s="1"/>
  <c r="Q182" i="17" a="1"/>
  <c r="Q182" i="17" s="1"/>
  <c r="Q183" i="17" a="1"/>
  <c r="Q183" i="17" s="1"/>
  <c r="Q184" i="17" a="1"/>
  <c r="Q184" i="17" s="1"/>
  <c r="Q185" i="17" a="1"/>
  <c r="Q185" i="17" s="1"/>
  <c r="Q186" i="17" a="1"/>
  <c r="Q186" i="17" s="1"/>
  <c r="Q187" i="17" a="1"/>
  <c r="Q187" i="17" s="1"/>
  <c r="Q188" i="17" a="1"/>
  <c r="Q188" i="17" s="1"/>
  <c r="Q189" i="17" a="1"/>
  <c r="Q189" i="17" s="1"/>
  <c r="Q190" i="17" a="1"/>
  <c r="Q190" i="17" s="1"/>
  <c r="Q191" i="17" a="1"/>
  <c r="Q191" i="17" s="1"/>
  <c r="Q192" i="17" a="1"/>
  <c r="Q192" i="17" s="1"/>
  <c r="Q193" i="17" a="1"/>
  <c r="Q193" i="17" s="1"/>
  <c r="Q194" i="17" a="1"/>
  <c r="Q194" i="17" s="1"/>
  <c r="Q195" i="17" a="1"/>
  <c r="Q195" i="17" s="1"/>
  <c r="Q196" i="17" a="1"/>
  <c r="Q196" i="17" s="1"/>
  <c r="Q197" i="17" a="1"/>
  <c r="Q197" i="17" s="1"/>
  <c r="Q198" i="17" a="1"/>
  <c r="Q198" i="17" s="1"/>
  <c r="Q199" i="17" a="1"/>
  <c r="Q199" i="17" s="1"/>
  <c r="Q200" i="17" a="1"/>
  <c r="Q200" i="17" s="1"/>
  <c r="Q201" i="17" a="1"/>
  <c r="Q201" i="17" s="1"/>
  <c r="Q202" i="17" a="1"/>
  <c r="Q202" i="17" s="1"/>
  <c r="Q203" i="17" a="1"/>
  <c r="Q203" i="17" s="1"/>
  <c r="Q204" i="17" a="1"/>
  <c r="Q204" i="17" s="1"/>
  <c r="Q205" i="17" a="1"/>
  <c r="Q205" i="17" s="1"/>
  <c r="Q206" i="17" a="1"/>
  <c r="Q206" i="17" s="1"/>
  <c r="Q207" i="17" a="1"/>
  <c r="Q207" i="17" s="1"/>
  <c r="Q208" i="17" a="1"/>
  <c r="Q208" i="17" s="1"/>
  <c r="Q209" i="17" a="1"/>
  <c r="Q209" i="17" s="1"/>
  <c r="Q210" i="17" a="1"/>
  <c r="Q210" i="17" s="1"/>
  <c r="Q211" i="17" a="1"/>
  <c r="Q211" i="17" s="1"/>
  <c r="Q212" i="17" a="1"/>
  <c r="Q212" i="17" s="1"/>
  <c r="Q213" i="17" a="1"/>
  <c r="Q213" i="17" s="1"/>
  <c r="Q214" i="17" a="1"/>
  <c r="Q214" i="17" s="1"/>
  <c r="Q215" i="17" a="1"/>
  <c r="Q215" i="17" s="1"/>
  <c r="Q216" i="17" a="1"/>
  <c r="Q216" i="17" s="1"/>
  <c r="Q217" i="17" a="1"/>
  <c r="Q217" i="17" s="1"/>
  <c r="Q218" i="17" a="1"/>
  <c r="Q218" i="17" s="1"/>
  <c r="Q219" i="17" a="1"/>
  <c r="Q219" i="17" s="1"/>
  <c r="Q220" i="17" a="1"/>
  <c r="Q220" i="17" s="1"/>
  <c r="Q221" i="17" a="1"/>
  <c r="Q221" i="17" s="1"/>
  <c r="Q222" i="17" a="1"/>
  <c r="Q222" i="17"/>
  <c r="Q223" i="17" a="1"/>
  <c r="Q223" i="17" s="1"/>
  <c r="Q224" i="17" a="1"/>
  <c r="Q224" i="17" s="1"/>
  <c r="Q225" i="17" a="1"/>
  <c r="Q225" i="17" s="1"/>
  <c r="Q226" i="17" a="1"/>
  <c r="Q226" i="17" s="1"/>
  <c r="Q227" i="17" a="1"/>
  <c r="Q227" i="17" s="1"/>
  <c r="Q228" i="17" a="1"/>
  <c r="Q228" i="17" s="1"/>
  <c r="Q229" i="17" a="1"/>
  <c r="Q229" i="17" s="1"/>
  <c r="Q230" i="17" a="1"/>
  <c r="Q230" i="17" s="1"/>
  <c r="Q231" i="17" a="1"/>
  <c r="Q231" i="17" s="1"/>
  <c r="Q232" i="17" a="1"/>
  <c r="Q232" i="17" s="1"/>
  <c r="Q233" i="17" a="1"/>
  <c r="Q233" i="17" s="1"/>
  <c r="Q234" i="17" a="1"/>
  <c r="Q234" i="17" s="1"/>
  <c r="Q235" i="17" a="1"/>
  <c r="Q235" i="17" s="1"/>
  <c r="Q236" i="17" a="1"/>
  <c r="Q236" i="17" s="1"/>
  <c r="Q237" i="17" a="1"/>
  <c r="Q237" i="17" s="1"/>
  <c r="Q238" i="17" a="1"/>
  <c r="Q238" i="17" s="1"/>
  <c r="Q239" i="17" a="1"/>
  <c r="Q239" i="17" s="1"/>
  <c r="Q240" i="17" a="1"/>
  <c r="Q240" i="17" s="1"/>
  <c r="Q241" i="17" a="1"/>
  <c r="Q241" i="17" s="1"/>
  <c r="Q242" i="17" a="1"/>
  <c r="Q242" i="17" s="1"/>
  <c r="Q243" i="17" a="1"/>
  <c r="Q243" i="17"/>
  <c r="Q244" i="17" a="1"/>
  <c r="Q244" i="17" s="1"/>
  <c r="Q245" i="17" a="1"/>
  <c r="Q245" i="17" s="1"/>
  <c r="Q246" i="17" a="1"/>
  <c r="Q246" i="17" s="1"/>
  <c r="Q247" i="17" a="1"/>
  <c r="Q247" i="17" s="1"/>
  <c r="Q248" i="17" a="1"/>
  <c r="Q248" i="17" s="1"/>
  <c r="Q249" i="17" a="1"/>
  <c r="Q249" i="17" s="1"/>
  <c r="Q250" i="17" a="1"/>
  <c r="Q250" i="17" s="1"/>
  <c r="Q251" i="17" a="1"/>
  <c r="Q251" i="17" s="1"/>
  <c r="Q252" i="17" a="1"/>
  <c r="Q252" i="17" s="1"/>
  <c r="Q253" i="17" a="1"/>
  <c r="Q253" i="17" s="1"/>
  <c r="Q254" i="17" a="1"/>
  <c r="Q254" i="17" s="1"/>
  <c r="Q255" i="17" a="1"/>
  <c r="Q255" i="17" s="1"/>
  <c r="Q256" i="17" a="1"/>
  <c r="Q256" i="17" s="1"/>
  <c r="Q257" i="17" a="1"/>
  <c r="Q257" i="17" s="1"/>
  <c r="Q258" i="17" a="1"/>
  <c r="Q258" i="17" s="1"/>
  <c r="Q259" i="17" a="1"/>
  <c r="Q259" i="17" s="1"/>
  <c r="Q260" i="17" a="1"/>
  <c r="Q260" i="17" s="1"/>
  <c r="Q261" i="17" a="1"/>
  <c r="Q261" i="17" s="1"/>
  <c r="Q262" i="17" a="1"/>
  <c r="Q262" i="17" s="1"/>
  <c r="Q263" i="17" a="1"/>
  <c r="Q263" i="17" s="1"/>
  <c r="Q264" i="17" a="1"/>
  <c r="Q264" i="17" s="1"/>
  <c r="Q265" i="17" a="1"/>
  <c r="Q265" i="17" s="1"/>
  <c r="Q266" i="17" a="1"/>
  <c r="Q266" i="17" s="1"/>
  <c r="Q267" i="17" a="1"/>
  <c r="Q267" i="17" s="1"/>
  <c r="Q268" i="17" a="1"/>
  <c r="Q268" i="17" s="1"/>
  <c r="Q269" i="17" a="1"/>
  <c r="Q269" i="17" s="1"/>
  <c r="Q270" i="17" a="1"/>
  <c r="Q270" i="17" s="1"/>
  <c r="Q271" i="17" a="1"/>
  <c r="Q271" i="17" s="1"/>
  <c r="Q272" i="17" a="1"/>
  <c r="Q272" i="17" s="1"/>
  <c r="Q273" i="17" a="1"/>
  <c r="Q273" i="17" s="1"/>
  <c r="Q274" i="17" a="1"/>
  <c r="Q274" i="17" s="1"/>
  <c r="Q275" i="17" a="1"/>
  <c r="Q275" i="17" s="1"/>
  <c r="Q276" i="17" a="1"/>
  <c r="Q276" i="17" s="1"/>
  <c r="Q277" i="17" a="1"/>
  <c r="Q277" i="17" s="1"/>
  <c r="Q278" i="17" a="1"/>
  <c r="Q278" i="17" s="1"/>
  <c r="Q279" i="17" a="1"/>
  <c r="Q279" i="17" s="1"/>
  <c r="Q280" i="17" a="1"/>
  <c r="Q280" i="17" s="1"/>
  <c r="Q281" i="17" a="1"/>
  <c r="Q281" i="17" s="1"/>
  <c r="Q282" i="17" a="1"/>
  <c r="Q282" i="17" s="1"/>
  <c r="Q283" i="17" a="1"/>
  <c r="Q283" i="17" s="1"/>
  <c r="Q284" i="17" a="1"/>
  <c r="Q284" i="17" s="1"/>
  <c r="Q285" i="17" a="1"/>
  <c r="Q285" i="17" s="1"/>
  <c r="Q286" i="17" a="1"/>
  <c r="Q286" i="17"/>
  <c r="Q287" i="17" a="1"/>
  <c r="Q287" i="17" s="1"/>
  <c r="Q288" i="17" a="1"/>
  <c r="Q288" i="17" s="1"/>
  <c r="Q289" i="17" a="1"/>
  <c r="Q289" i="17" s="1"/>
  <c r="Q290" i="17" a="1"/>
  <c r="Q290" i="17" s="1"/>
  <c r="Q291" i="17" a="1"/>
  <c r="Q291" i="17" s="1"/>
  <c r="Q292" i="17" a="1"/>
  <c r="Q292" i="17" s="1"/>
  <c r="Q293" i="17" a="1"/>
  <c r="Q293" i="17" s="1"/>
  <c r="Q294" i="17" a="1"/>
  <c r="Q294" i="17" s="1"/>
  <c r="Q295" i="17" a="1"/>
  <c r="Q295" i="17" s="1"/>
  <c r="Q296" i="17" a="1"/>
  <c r="Q296" i="17" s="1"/>
  <c r="Q297" i="17" a="1"/>
  <c r="Q297" i="17" s="1"/>
  <c r="Q298" i="17" a="1"/>
  <c r="Q298" i="17" s="1"/>
  <c r="Q299" i="17" a="1"/>
  <c r="Q299" i="17" s="1"/>
  <c r="Q300" i="17" a="1"/>
  <c r="Q300" i="17" s="1"/>
  <c r="Q301" i="17" a="1"/>
  <c r="Q301" i="17" s="1"/>
  <c r="Q302" i="17" a="1"/>
  <c r="Q302" i="17" s="1"/>
  <c r="Q303" i="17" a="1"/>
  <c r="Q303" i="17" s="1"/>
  <c r="Q304" i="17" a="1"/>
  <c r="Q304" i="17" s="1"/>
  <c r="Q305" i="17" a="1"/>
  <c r="Q305" i="17" s="1"/>
  <c r="Q306" i="17" a="1"/>
  <c r="Q306" i="17" s="1"/>
  <c r="Q307" i="17" a="1"/>
  <c r="Q307" i="17" s="1"/>
  <c r="Q308" i="17" a="1"/>
  <c r="Q308" i="17" s="1"/>
  <c r="Q309" i="17" a="1"/>
  <c r="Q309" i="17" s="1"/>
  <c r="Q310" i="17" a="1"/>
  <c r="Q310" i="17" s="1"/>
  <c r="Q311" i="17" a="1"/>
  <c r="Q311" i="17" s="1"/>
  <c r="Q312" i="17" a="1"/>
  <c r="Q312" i="17" s="1"/>
  <c r="Q313" i="17" a="1"/>
  <c r="Q313" i="17" s="1"/>
  <c r="Q314" i="17" a="1"/>
  <c r="Q314" i="17" s="1"/>
  <c r="Q315" i="17" a="1"/>
  <c r="Q315" i="17" s="1"/>
  <c r="Q316" i="17" a="1"/>
  <c r="Q316" i="17" s="1"/>
  <c r="Q317" i="17" a="1"/>
  <c r="Q317" i="17" s="1"/>
  <c r="Q318" i="17" a="1"/>
  <c r="Q318" i="17" s="1"/>
  <c r="Q319" i="17" a="1"/>
  <c r="Q319" i="17" s="1"/>
  <c r="Q320" i="17" a="1"/>
  <c r="Q320" i="17" s="1"/>
  <c r="Q321" i="17" a="1"/>
  <c r="Q321" i="17" s="1"/>
  <c r="Q322" i="17" a="1"/>
  <c r="Q322" i="17" s="1"/>
  <c r="Q323" i="17" a="1"/>
  <c r="Q323" i="17" s="1"/>
  <c r="Q324" i="17" a="1"/>
  <c r="Q324" i="17" s="1"/>
  <c r="Q325" i="17" a="1"/>
  <c r="Q325" i="17" s="1"/>
  <c r="Q326" i="17" a="1"/>
  <c r="Q326" i="17" s="1"/>
  <c r="Q327" i="17" a="1"/>
  <c r="Q327" i="17" s="1"/>
  <c r="Q328" i="17" a="1"/>
  <c r="Q328" i="17" s="1"/>
  <c r="Q329" i="17" a="1"/>
  <c r="Q329" i="17" s="1"/>
  <c r="Q330" i="17" a="1"/>
  <c r="Q330" i="17" s="1"/>
  <c r="Q331" i="17" a="1"/>
  <c r="Q331" i="17" s="1"/>
  <c r="Q332" i="17" a="1"/>
  <c r="Q332" i="17" s="1"/>
  <c r="Q333" i="17" a="1"/>
  <c r="Q333" i="17" s="1"/>
  <c r="Q334" i="17" a="1"/>
  <c r="Q334" i="17" s="1"/>
  <c r="Q335" i="17" a="1"/>
  <c r="Q335" i="17" s="1"/>
  <c r="Q336" i="17" a="1"/>
  <c r="Q336" i="17" s="1"/>
  <c r="Q337" i="17" a="1"/>
  <c r="Q337" i="17" s="1"/>
  <c r="Q338" i="17" a="1"/>
  <c r="Q338" i="17" s="1"/>
  <c r="Q339" i="17" a="1"/>
  <c r="Q339" i="17"/>
  <c r="Q340" i="17" a="1"/>
  <c r="Q340" i="17" s="1"/>
  <c r="Q341" i="17" a="1"/>
  <c r="Q341" i="17" s="1"/>
  <c r="Q342" i="17" a="1"/>
  <c r="Q342" i="17" s="1"/>
  <c r="Q343" i="17" a="1"/>
  <c r="Q343" i="17" s="1"/>
  <c r="Q344" i="17" a="1"/>
  <c r="Q344" i="17" s="1"/>
  <c r="Q345" i="17" a="1"/>
  <c r="Q345" i="17" s="1"/>
  <c r="Q346" i="17" a="1"/>
  <c r="Q346" i="17" s="1"/>
  <c r="Q347" i="17" a="1"/>
  <c r="Q347" i="17"/>
  <c r="Q348" i="17" a="1"/>
  <c r="Q348" i="17" s="1"/>
  <c r="Q349" i="17" a="1"/>
  <c r="Q349" i="17"/>
  <c r="Q350" i="17" a="1"/>
  <c r="Q350" i="17" s="1"/>
  <c r="Q351" i="17" a="1"/>
  <c r="Q351" i="17" s="1"/>
  <c r="Q352" i="17" a="1"/>
  <c r="Q352" i="17" s="1"/>
  <c r="Q353" i="17" a="1"/>
  <c r="Q353" i="17" s="1"/>
  <c r="Q354" i="17" a="1"/>
  <c r="Q354" i="17" s="1"/>
  <c r="Q355" i="17" a="1"/>
  <c r="Q355" i="17"/>
  <c r="Q356" i="17" a="1"/>
  <c r="Q356" i="17"/>
  <c r="Q357" i="17" a="1"/>
  <c r="Q357" i="17" s="1"/>
  <c r="Q358" i="17" a="1"/>
  <c r="Q358" i="17" s="1"/>
  <c r="Q359" i="17" a="1"/>
  <c r="Q359" i="17" s="1"/>
  <c r="Q360" i="17" a="1"/>
  <c r="Q360" i="17" s="1"/>
  <c r="Q361" i="17" a="1"/>
  <c r="Q361" i="17" s="1"/>
  <c r="Q362" i="17" a="1"/>
  <c r="Q362" i="17" s="1"/>
  <c r="Q363" i="17" a="1"/>
  <c r="Q363" i="17"/>
  <c r="Q364" i="17" a="1"/>
  <c r="Q364" i="17"/>
  <c r="Q365" i="17" a="1"/>
  <c r="Q365" i="17"/>
  <c r="Q366" i="17" a="1"/>
  <c r="Q366" i="17" s="1"/>
  <c r="Q367" i="17" a="1"/>
  <c r="Q367" i="17" s="1"/>
  <c r="Q368" i="17" a="1"/>
  <c r="Q368" i="17" s="1"/>
  <c r="Q369" i="17" a="1"/>
  <c r="Q369" i="17" s="1"/>
  <c r="Q370" i="17" a="1"/>
  <c r="Q370" i="17" s="1"/>
  <c r="Q371" i="17" a="1"/>
  <c r="Q371" i="17" s="1"/>
  <c r="Q372" i="17" a="1"/>
  <c r="Q372" i="17"/>
  <c r="Q373" i="17" a="1"/>
  <c r="Q373" i="17"/>
  <c r="Q374" i="17" a="1"/>
  <c r="Q374" i="17" s="1"/>
  <c r="Q375" i="17" a="1"/>
  <c r="Q375" i="17" s="1"/>
  <c r="Q376" i="17" a="1"/>
  <c r="Q376" i="17" s="1"/>
  <c r="Q377" i="17" a="1"/>
  <c r="Q377" i="17" s="1"/>
  <c r="Q378" i="17" a="1"/>
  <c r="Q378" i="17" s="1"/>
  <c r="Q379" i="17" a="1"/>
  <c r="Q379" i="17"/>
  <c r="Q380" i="17" a="1"/>
  <c r="Q380" i="17" s="1"/>
  <c r="Q381" i="17" a="1"/>
  <c r="Q381" i="17"/>
  <c r="Q382" i="17" a="1"/>
  <c r="Q382" i="17" s="1"/>
  <c r="Q383" i="17" a="1"/>
  <c r="Q383" i="17" s="1"/>
  <c r="Q384" i="17" a="1"/>
  <c r="Q384" i="17" s="1"/>
  <c r="Q385" i="17" a="1"/>
  <c r="Q385" i="17" s="1"/>
  <c r="Q386" i="17" a="1"/>
  <c r="Q386" i="17" s="1"/>
  <c r="Q387" i="17" a="1"/>
  <c r="Q387" i="17"/>
  <c r="Q388" i="17" a="1"/>
  <c r="Q388" i="17"/>
  <c r="Q389" i="17" a="1"/>
  <c r="Q389" i="17" s="1"/>
  <c r="Q390" i="17" a="1"/>
  <c r="Q390" i="17" s="1"/>
  <c r="Q391" i="17" a="1"/>
  <c r="Q391" i="17" s="1"/>
  <c r="Q392" i="17" a="1"/>
  <c r="Q392" i="17" s="1"/>
  <c r="Q393" i="17" a="1"/>
  <c r="Q393" i="17" s="1"/>
  <c r="Q394" i="17" a="1"/>
  <c r="Q394" i="17" s="1"/>
  <c r="Q395" i="17" a="1"/>
  <c r="Q395" i="17"/>
  <c r="Q396" i="17" a="1"/>
  <c r="Q396" i="17"/>
  <c r="Q397" i="17" a="1"/>
  <c r="Q397" i="17"/>
  <c r="Q398" i="17" a="1"/>
  <c r="Q398" i="17" s="1"/>
  <c r="Q399" i="17" a="1"/>
  <c r="Q399" i="17" s="1"/>
  <c r="Q400" i="17" a="1"/>
  <c r="Q400" i="17" s="1"/>
  <c r="Q401" i="17" a="1"/>
  <c r="Q401" i="17" s="1"/>
  <c r="Q402" i="17" a="1"/>
  <c r="Q402" i="17" s="1"/>
  <c r="Q403" i="17" a="1"/>
  <c r="Q403" i="17" s="1"/>
  <c r="Q404" i="17" a="1"/>
  <c r="Q404" i="17"/>
  <c r="Q405" i="17" a="1"/>
  <c r="Q405" i="17"/>
  <c r="Q406" i="17" a="1"/>
  <c r="Q406" i="17" s="1"/>
  <c r="Q407" i="17" a="1"/>
  <c r="Q407" i="17" s="1"/>
  <c r="Q408" i="17" a="1"/>
  <c r="Q408" i="17" s="1"/>
  <c r="Q409" i="17" a="1"/>
  <c r="Q409" i="17" s="1"/>
  <c r="Q410" i="17" a="1"/>
  <c r="Q410" i="17" s="1"/>
  <c r="Q411" i="17" a="1"/>
  <c r="Q411" i="17"/>
  <c r="Q412" i="17" a="1"/>
  <c r="Q412" i="17" s="1"/>
  <c r="Q413" i="17" a="1"/>
  <c r="Q413" i="17"/>
  <c r="Q414" i="17" a="1"/>
  <c r="Q414" i="17" s="1"/>
  <c r="Q415" i="17" a="1"/>
  <c r="Q415" i="17" s="1"/>
  <c r="Q416" i="17" a="1"/>
  <c r="Q416" i="17" s="1"/>
  <c r="Q417" i="17" a="1"/>
  <c r="Q417" i="17" s="1"/>
  <c r="Q418" i="17" a="1"/>
  <c r="Q418" i="17" s="1"/>
  <c r="Q419" i="17" a="1"/>
  <c r="Q419" i="17"/>
  <c r="Q420" i="17" a="1"/>
  <c r="Q420" i="17"/>
  <c r="Q421" i="17" a="1"/>
  <c r="Q421" i="17" s="1"/>
  <c r="Q422" i="17" a="1"/>
  <c r="Q422" i="17" s="1"/>
  <c r="Q423" i="17" a="1"/>
  <c r="Q423" i="17" s="1"/>
  <c r="Q424" i="17" a="1"/>
  <c r="Q424" i="17" s="1"/>
  <c r="Q425" i="17" a="1"/>
  <c r="Q425" i="17" s="1"/>
  <c r="Q426" i="17" a="1"/>
  <c r="Q426" i="17" s="1"/>
  <c r="Q427" i="17" a="1"/>
  <c r="Q427" i="17"/>
  <c r="Q428" i="17" a="1"/>
  <c r="Q428" i="17"/>
  <c r="Q429" i="17" a="1"/>
  <c r="Q429" i="17"/>
  <c r="Q430" i="17" a="1"/>
  <c r="Q430" i="17" s="1"/>
  <c r="Q431" i="17" a="1"/>
  <c r="Q431" i="17" s="1"/>
  <c r="Q432" i="17" a="1"/>
  <c r="Q432" i="17" s="1"/>
  <c r="Q433" i="17" a="1"/>
  <c r="Q433" i="17" s="1"/>
  <c r="Q434" i="17" a="1"/>
  <c r="Q434" i="17" s="1"/>
  <c r="Q435" i="17" a="1"/>
  <c r="Q435" i="17" s="1"/>
  <c r="Q436" i="17" a="1"/>
  <c r="Q436" i="17"/>
  <c r="Q437" i="17" a="1"/>
  <c r="Q437" i="17"/>
  <c r="Q438" i="17" a="1"/>
  <c r="Q438" i="17" s="1"/>
  <c r="Q439" i="17" a="1"/>
  <c r="Q439" i="17" s="1"/>
  <c r="Q440" i="17" a="1"/>
  <c r="Q440" i="17" s="1"/>
  <c r="Q441" i="17" a="1"/>
  <c r="Q441" i="17" s="1"/>
  <c r="Q442" i="17" a="1"/>
  <c r="Q442" i="17" s="1"/>
  <c r="Q443" i="17" a="1"/>
  <c r="Q443" i="17"/>
  <c r="Q444" i="17" a="1"/>
  <c r="Q444" i="17" s="1"/>
  <c r="Q445" i="17" a="1"/>
  <c r="Q445" i="17"/>
  <c r="Q446" i="17" a="1"/>
  <c r="Q446" i="17" s="1"/>
  <c r="Q447" i="17" a="1"/>
  <c r="Q447" i="17" s="1"/>
  <c r="Q448" i="17" a="1"/>
  <c r="Q448" i="17" s="1"/>
  <c r="Q449" i="17" a="1"/>
  <c r="Q449" i="17" s="1"/>
  <c r="Q450" i="17" a="1"/>
  <c r="Q450" i="17" s="1"/>
  <c r="Q451" i="17" a="1"/>
  <c r="Q451" i="17"/>
  <c r="Q452" i="17" a="1"/>
  <c r="Q452" i="17"/>
  <c r="Q453" i="17" a="1"/>
  <c r="Q453" i="17" s="1"/>
  <c r="Q454" i="17" a="1"/>
  <c r="Q454" i="17" s="1"/>
  <c r="Q455" i="17" a="1"/>
  <c r="Q455" i="17" s="1"/>
  <c r="Q456" i="17" a="1"/>
  <c r="Q456" i="17" s="1"/>
  <c r="Q457" i="17" a="1"/>
  <c r="Q457" i="17"/>
  <c r="Q458" i="17" a="1"/>
  <c r="Q458" i="17" s="1"/>
  <c r="Q459" i="17" a="1"/>
  <c r="Q459" i="17"/>
  <c r="Q460" i="17" a="1"/>
  <c r="Q460" i="17"/>
  <c r="Q461" i="17" a="1"/>
  <c r="Q461" i="17"/>
  <c r="Q462" i="17" a="1"/>
  <c r="Q462" i="17" s="1"/>
  <c r="Q463" i="17" a="1"/>
  <c r="Q463" i="17" s="1"/>
  <c r="Q464" i="17" a="1"/>
  <c r="Q464" i="17" s="1"/>
  <c r="Q465" i="17" a="1"/>
  <c r="Q465" i="17" s="1"/>
  <c r="Q466" i="17" a="1"/>
  <c r="Q466" i="17" s="1"/>
  <c r="Q467" i="17" a="1"/>
  <c r="Q467" i="17" s="1"/>
  <c r="Q468" i="17" a="1"/>
  <c r="Q468" i="17"/>
  <c r="Q469" i="17" a="1"/>
  <c r="Q469" i="17"/>
  <c r="Q470" i="17" a="1"/>
  <c r="Q470" i="17" s="1"/>
  <c r="Q471" i="17" a="1"/>
  <c r="Q471" i="17"/>
  <c r="Q472" i="17" a="1"/>
  <c r="Q472" i="17" s="1"/>
  <c r="Q473" i="17" a="1"/>
  <c r="Q473" i="17" s="1"/>
  <c r="Q474" i="17" a="1"/>
  <c r="Q474" i="17" s="1"/>
  <c r="Q475" i="17" a="1"/>
  <c r="Q475" i="17"/>
  <c r="Q476" i="17" a="1"/>
  <c r="Q476" i="17" s="1"/>
  <c r="Q477" i="17" a="1"/>
  <c r="Q477" i="17"/>
  <c r="Q478" i="17" a="1"/>
  <c r="Q478" i="17" s="1"/>
  <c r="Q479" i="17" a="1"/>
  <c r="Q479" i="17" s="1"/>
  <c r="Q480" i="17" a="1"/>
  <c r="Q480" i="17"/>
  <c r="Q481" i="17" a="1"/>
  <c r="Q481" i="17" s="1"/>
  <c r="Q482" i="17" a="1"/>
  <c r="Q482" i="17" s="1"/>
  <c r="Q483" i="17" a="1"/>
  <c r="Q483" i="17"/>
  <c r="Q484" i="17" a="1"/>
  <c r="Q484" i="17"/>
  <c r="Q485" i="17" a="1"/>
  <c r="Q485" i="17" s="1"/>
  <c r="Q486" i="17" a="1"/>
  <c r="Q486" i="17" s="1"/>
  <c r="Q487" i="17" a="1"/>
  <c r="Q487" i="17" s="1"/>
  <c r="Q488" i="17" a="1"/>
  <c r="Q488" i="17" s="1"/>
  <c r="Q489" i="17" a="1"/>
  <c r="Q489" i="17"/>
  <c r="Q490" i="17" a="1"/>
  <c r="Q490" i="17" s="1"/>
  <c r="Q491" i="17" a="1"/>
  <c r="Q491" i="17"/>
  <c r="Q492" i="17" a="1"/>
  <c r="Q492" i="17"/>
  <c r="Q493" i="17" a="1"/>
  <c r="Q493" i="17"/>
  <c r="Q494" i="17" a="1"/>
  <c r="Q494" i="17" s="1"/>
  <c r="Q495" i="17" a="1"/>
  <c r="Q495" i="17" s="1"/>
  <c r="Q496" i="17" a="1"/>
  <c r="Q496" i="17" s="1"/>
  <c r="Q497" i="17" a="1"/>
  <c r="Q497" i="17" s="1"/>
  <c r="Q498" i="17" a="1"/>
  <c r="Q498" i="17" s="1"/>
  <c r="Q499" i="17" a="1"/>
  <c r="Q499" i="17" s="1"/>
  <c r="Q500" i="17" a="1"/>
  <c r="Q500" i="17"/>
  <c r="Q501" i="17" a="1"/>
  <c r="Q501" i="17"/>
  <c r="Q502" i="17" a="1"/>
  <c r="Q502" i="17" s="1"/>
  <c r="Q503" i="17" a="1"/>
  <c r="Q503" i="17"/>
  <c r="Q504" i="17" a="1"/>
  <c r="Q504" i="17" s="1"/>
  <c r="Q505" i="17" a="1"/>
  <c r="Q505" i="17" s="1"/>
  <c r="Q506" i="17" a="1"/>
  <c r="Q506" i="17" s="1"/>
  <c r="Q507" i="17" a="1"/>
  <c r="Q507" i="17"/>
  <c r="Q508" i="17" a="1"/>
  <c r="Q508" i="17" s="1"/>
  <c r="Q509" i="17" a="1"/>
  <c r="Q509" i="17"/>
  <c r="Q510" i="17" a="1"/>
  <c r="Q510" i="17" s="1"/>
  <c r="Q511" i="17" a="1"/>
  <c r="Q511" i="17" s="1"/>
  <c r="Q512" i="17" a="1"/>
  <c r="Q512" i="17"/>
  <c r="Q513" i="17" a="1"/>
  <c r="Q513" i="17" s="1"/>
  <c r="Q514" i="17" a="1"/>
  <c r="Q514" i="17" s="1"/>
  <c r="Q515" i="17" a="1"/>
  <c r="Q515" i="17"/>
  <c r="Q516" i="17" a="1"/>
  <c r="Q516" i="17"/>
  <c r="Q517" i="17" a="1"/>
  <c r="Q517" i="17" s="1"/>
  <c r="Q518" i="17" a="1"/>
  <c r="Q518" i="17"/>
  <c r="Q519" i="17" a="1"/>
  <c r="Q519" i="17"/>
  <c r="Q520" i="17" a="1"/>
  <c r="Q520" i="17" s="1"/>
  <c r="Q521" i="17" a="1"/>
  <c r="Q521" i="17" s="1"/>
  <c r="Q522" i="17" a="1"/>
  <c r="Q522" i="17"/>
  <c r="Q523" i="17" a="1"/>
  <c r="Q523" i="17"/>
  <c r="Q524" i="17" a="1"/>
  <c r="Q524" i="17" s="1"/>
  <c r="Q525" i="17" a="1"/>
  <c r="Q525" i="17" s="1"/>
  <c r="Q526" i="17" a="1"/>
  <c r="Q526" i="17"/>
  <c r="Q527" i="17" a="1"/>
  <c r="Q527" i="17"/>
  <c r="Q528" i="17" a="1"/>
  <c r="Q528" i="17" s="1"/>
  <c r="Q529" i="17" a="1"/>
  <c r="Q529" i="17" s="1"/>
  <c r="Q530" i="17" a="1"/>
  <c r="Q530" i="17"/>
  <c r="Q531" i="17" a="1"/>
  <c r="Q531" i="17"/>
  <c r="Q532" i="17" a="1"/>
  <c r="Q532" i="17" s="1"/>
  <c r="Q533" i="17" a="1"/>
  <c r="Q533" i="17" s="1"/>
  <c r="Q534" i="17" a="1"/>
  <c r="Q534" i="17"/>
  <c r="Q535" i="17" a="1"/>
  <c r="Q535" i="17"/>
  <c r="Q536" i="17" a="1"/>
  <c r="Q536" i="17" s="1"/>
  <c r="Q537" i="17" a="1"/>
  <c r="Q537" i="17" s="1"/>
  <c r="Q538" i="17" a="1"/>
  <c r="Q538" i="17"/>
  <c r="Q539" i="17" a="1"/>
  <c r="Q539" i="17"/>
  <c r="Q540" i="17" a="1"/>
  <c r="Q540" i="17" s="1"/>
  <c r="Q541" i="17" a="1"/>
  <c r="Q541" i="17" s="1"/>
  <c r="Q542" i="17" a="1"/>
  <c r="Q542" i="17"/>
  <c r="Q543" i="17" a="1"/>
  <c r="Q543" i="17"/>
  <c r="Q544" i="17" a="1"/>
  <c r="Q544" i="17" s="1"/>
  <c r="Q545" i="17" a="1"/>
  <c r="Q545" i="17" s="1"/>
  <c r="Q546" i="17" a="1"/>
  <c r="Q546" i="17"/>
  <c r="Q547" i="17" a="1"/>
  <c r="Q547" i="17"/>
  <c r="Q548" i="17" a="1"/>
  <c r="Q548" i="17" s="1"/>
  <c r="Q549" i="17" a="1"/>
  <c r="Q549" i="17" s="1"/>
  <c r="Q550" i="17" a="1"/>
  <c r="Q550" i="17"/>
  <c r="Q551" i="17" a="1"/>
  <c r="Q551" i="17" s="1"/>
  <c r="Q552" i="17" a="1"/>
  <c r="Q552" i="17"/>
  <c r="Q553" i="17" a="1"/>
  <c r="Q553" i="17"/>
  <c r="Q554" i="17" a="1"/>
  <c r="Q554" i="17"/>
  <c r="Q555" i="17" a="1"/>
  <c r="Q555" i="17" s="1"/>
  <c r="Q556" i="17" a="1"/>
  <c r="Q556" i="17"/>
  <c r="Q557" i="17" a="1"/>
  <c r="Q557" i="17" s="1"/>
  <c r="Q558" i="17" a="1"/>
  <c r="Q558" i="17" s="1"/>
  <c r="Q559" i="17" a="1"/>
  <c r="Q559" i="17" s="1"/>
  <c r="Q560" i="17" a="1"/>
  <c r="Q560" i="17"/>
  <c r="Q561" i="17" a="1"/>
  <c r="Q561" i="17"/>
  <c r="Q562" i="17" a="1"/>
  <c r="Q562" i="17"/>
  <c r="Q563" i="17" a="1"/>
  <c r="Q563" i="17" s="1"/>
  <c r="Q564" i="17" a="1"/>
  <c r="Q564" i="17" s="1"/>
  <c r="Q565" i="17" a="1"/>
  <c r="Q565" i="17"/>
  <c r="Q566" i="17" a="1"/>
  <c r="Q566" i="17" s="1"/>
  <c r="Q567" i="17" a="1"/>
  <c r="Q567" i="17" s="1"/>
  <c r="Q568" i="17" a="1"/>
  <c r="Q568" i="17"/>
  <c r="Q569" i="17" a="1"/>
  <c r="Q569" i="17"/>
  <c r="Q570" i="17" a="1"/>
  <c r="Q570" i="17"/>
  <c r="Q571" i="17" a="1"/>
  <c r="Q571" i="17" s="1"/>
  <c r="Q572" i="17" a="1"/>
  <c r="Q572" i="17" s="1"/>
  <c r="Q573" i="17" a="1"/>
  <c r="Q573" i="17" s="1"/>
  <c r="Q574" i="17" a="1"/>
  <c r="Q574" i="17"/>
  <c r="Q575" i="17" a="1"/>
  <c r="Q575" i="17" s="1"/>
  <c r="Q576" i="17" a="1"/>
  <c r="Q576" i="17"/>
  <c r="Q577" i="17" a="1"/>
  <c r="Q577" i="17"/>
  <c r="Q578" i="17" a="1"/>
  <c r="Q578" i="17"/>
  <c r="Q579" i="17" a="1"/>
  <c r="Q579" i="17" s="1"/>
  <c r="Q580" i="17" a="1"/>
  <c r="Q580" i="17" s="1"/>
  <c r="Q581" i="17" a="1"/>
  <c r="Q581" i="17" s="1"/>
  <c r="Q582" i="17" a="1"/>
  <c r="Q582" i="17" s="1"/>
  <c r="Q583" i="17" a="1"/>
  <c r="Q583" i="17" s="1"/>
  <c r="Q584" i="17" a="1"/>
  <c r="Q584" i="17"/>
  <c r="Q585" i="17" a="1"/>
  <c r="Q585" i="17"/>
  <c r="Q586" i="17" a="1"/>
  <c r="Q586" i="17"/>
  <c r="Q587" i="17" a="1"/>
  <c r="Q587" i="17" s="1"/>
  <c r="Q588" i="17" a="1"/>
  <c r="Q588" i="17"/>
  <c r="Q589" i="17" a="1"/>
  <c r="Q589" i="17" s="1"/>
  <c r="Q590" i="17" a="1"/>
  <c r="Q590" i="17" s="1"/>
  <c r="Q591" i="17" a="1"/>
  <c r="Q591" i="17" s="1"/>
  <c r="Q592" i="17" a="1"/>
  <c r="Q592" i="17"/>
  <c r="Q593" i="17" a="1"/>
  <c r="Q593" i="17"/>
  <c r="Q594" i="17" a="1"/>
  <c r="Q594" i="17"/>
  <c r="Q595" i="17" a="1"/>
  <c r="Q595" i="17" s="1"/>
  <c r="Q596" i="17" a="1"/>
  <c r="Q596" i="17" s="1"/>
  <c r="Q597" i="17" a="1"/>
  <c r="Q597" i="17"/>
  <c r="Q598" i="17" a="1"/>
  <c r="Q598" i="17" s="1"/>
  <c r="Q599" i="17" a="1"/>
  <c r="Q599" i="17" s="1"/>
  <c r="Q600" i="17" a="1"/>
  <c r="Q600" i="17"/>
  <c r="Q601" i="17" a="1"/>
  <c r="Q601" i="17"/>
  <c r="Q602" i="17" a="1"/>
  <c r="Q602" i="17"/>
  <c r="Q603" i="17" a="1"/>
  <c r="Q603" i="17" s="1"/>
  <c r="Q604" i="17" a="1"/>
  <c r="Q604" i="17" s="1"/>
  <c r="Q605" i="17" a="1"/>
  <c r="Q605" i="17" s="1"/>
  <c r="Q606" i="17" a="1"/>
  <c r="Q606" i="17"/>
  <c r="Q607" i="17" a="1"/>
  <c r="Q607" i="17" s="1"/>
  <c r="Q608" i="17" a="1"/>
  <c r="Q608" i="17"/>
  <c r="Q609" i="17" a="1"/>
  <c r="Q609" i="17"/>
  <c r="Q610" i="17" a="1"/>
  <c r="Q610" i="17"/>
  <c r="Q611" i="17" a="1"/>
  <c r="Q611" i="17" s="1"/>
  <c r="Q612" i="17" a="1"/>
  <c r="Q612" i="17" s="1"/>
  <c r="Q613" i="17" a="1"/>
  <c r="Q613" i="17" s="1"/>
  <c r="Q614" i="17" a="1"/>
  <c r="Q614" i="17" s="1"/>
  <c r="Q615" i="17" a="1"/>
  <c r="Q615" i="17" s="1"/>
  <c r="Q616" i="17" a="1"/>
  <c r="Q616" i="17"/>
  <c r="Q617" i="17" a="1"/>
  <c r="Q617" i="17"/>
  <c r="Q618" i="17" a="1"/>
  <c r="Q618" i="17"/>
  <c r="Q619" i="17" a="1"/>
  <c r="Q619" i="17" s="1"/>
  <c r="Q620" i="17" a="1"/>
  <c r="Q620" i="17"/>
  <c r="Q621" i="17" a="1"/>
  <c r="Q621" i="17" s="1"/>
  <c r="Q622" i="17" a="1"/>
  <c r="Q622" i="17" s="1"/>
  <c r="Q623" i="17" a="1"/>
  <c r="Q623" i="17" s="1"/>
  <c r="Q624" i="17" a="1"/>
  <c r="Q624" i="17"/>
  <c r="Q625" i="17" a="1"/>
  <c r="Q625" i="17" s="1"/>
  <c r="Q626" i="17" a="1"/>
  <c r="Q626" i="17"/>
  <c r="Q627" i="17" a="1"/>
  <c r="Q627" i="17" s="1"/>
  <c r="Q628" i="17" a="1"/>
  <c r="Q628" i="17" s="1"/>
  <c r="Q629" i="17" a="1"/>
  <c r="Q629" i="17"/>
  <c r="Q630" i="17" a="1"/>
  <c r="Q630" i="17" s="1"/>
  <c r="Q631" i="17" a="1"/>
  <c r="Q631" i="17" s="1"/>
  <c r="Q632" i="17" a="1"/>
  <c r="Q632" i="17"/>
  <c r="Q633" i="17" a="1"/>
  <c r="Q633" i="17"/>
  <c r="Q634" i="17" a="1"/>
  <c r="Q634" i="17" s="1"/>
  <c r="Q635" i="17" a="1"/>
  <c r="Q635" i="17" s="1"/>
  <c r="Q636" i="17" a="1"/>
  <c r="Q636" i="17" s="1"/>
  <c r="Q637" i="17" a="1"/>
  <c r="Q637" i="17" s="1"/>
  <c r="Q638" i="17" a="1"/>
  <c r="Q638" i="17"/>
  <c r="Q639" i="17" a="1"/>
  <c r="Q639" i="17" s="1"/>
  <c r="Q640" i="17" a="1"/>
  <c r="Q640" i="17"/>
  <c r="Q641" i="17" a="1"/>
  <c r="Q641" i="17"/>
  <c r="Q642" i="17" a="1"/>
  <c r="Q642" i="17"/>
  <c r="Q643" i="17" a="1"/>
  <c r="Q643" i="17" s="1"/>
  <c r="Q644" i="17" a="1"/>
  <c r="Q644" i="17" s="1"/>
  <c r="Q645" i="17" a="1"/>
  <c r="Q645" i="17" s="1"/>
  <c r="Q646" i="17" a="1"/>
  <c r="Q646" i="17" s="1"/>
  <c r="Q647" i="17" a="1"/>
  <c r="Q647" i="17" s="1"/>
  <c r="Q648" i="17" a="1"/>
  <c r="Q648" i="17" s="1"/>
  <c r="Q649" i="17" a="1"/>
  <c r="Q649" i="17"/>
  <c r="Q650" i="17" a="1"/>
  <c r="Q650" i="17"/>
  <c r="Q651" i="17" a="1"/>
  <c r="Q651" i="17" s="1"/>
  <c r="Q652" i="17" a="1"/>
  <c r="Q652" i="17"/>
  <c r="Q653" i="17" a="1"/>
  <c r="Q653" i="17" s="1"/>
  <c r="Q654" i="17" a="1"/>
  <c r="Q654" i="17" s="1"/>
  <c r="Q655" i="17" a="1"/>
  <c r="Q655" i="17" s="1"/>
  <c r="Q656" i="17" a="1"/>
  <c r="Q656" i="17"/>
  <c r="Q657" i="17" a="1"/>
  <c r="Q657" i="17" s="1"/>
  <c r="Q658" i="17" a="1"/>
  <c r="Q658" i="17"/>
  <c r="Q659" i="17" a="1"/>
  <c r="Q659" i="17" s="1"/>
  <c r="Q660" i="17" a="1"/>
  <c r="Q660" i="17" s="1"/>
  <c r="Q661" i="17" a="1"/>
  <c r="Q661" i="17"/>
  <c r="Q662" i="17" a="1"/>
  <c r="Q662" i="17" s="1"/>
  <c r="Q663" i="17" a="1"/>
  <c r="Q663" i="17" s="1"/>
  <c r="Q664" i="17" a="1"/>
  <c r="Q664" i="17"/>
  <c r="Q665" i="17" a="1"/>
  <c r="Q665" i="17"/>
  <c r="Q666" i="17" a="1"/>
  <c r="Q666" i="17" s="1"/>
  <c r="Q667" i="17" a="1"/>
  <c r="Q667" i="17" s="1"/>
  <c r="Q668" i="17" a="1"/>
  <c r="Q668" i="17" s="1"/>
  <c r="Q669" i="17" a="1"/>
  <c r="Q669" i="17" s="1"/>
  <c r="Q670" i="17" a="1"/>
  <c r="Q670" i="17"/>
  <c r="Q671" i="17" a="1"/>
  <c r="Q671" i="17" s="1"/>
  <c r="Q672" i="17" a="1"/>
  <c r="Q672" i="17"/>
  <c r="Q673" i="17" a="1"/>
  <c r="Q673" i="17"/>
  <c r="Q674" i="17" a="1"/>
  <c r="Q674" i="17"/>
  <c r="Q675" i="17" a="1"/>
  <c r="Q675" i="17" s="1"/>
  <c r="Q676" i="17" a="1"/>
  <c r="Q676" i="17" s="1"/>
  <c r="Q677" i="17" a="1"/>
  <c r="Q677" i="17" s="1"/>
  <c r="Q678" i="17" a="1"/>
  <c r="Q678" i="17" s="1"/>
  <c r="Q679" i="17" a="1"/>
  <c r="Q679" i="17" s="1"/>
  <c r="Q680" i="17" a="1"/>
  <c r="Q680" i="17" s="1"/>
  <c r="Q681" i="17" a="1"/>
  <c r="Q681" i="17"/>
  <c r="Q682" i="17" a="1"/>
  <c r="Q682" i="17"/>
  <c r="Q683" i="17" a="1"/>
  <c r="Q683" i="17" s="1"/>
  <c r="Q684" i="17" a="1"/>
  <c r="Q684" i="17"/>
  <c r="Q685" i="17" a="1"/>
  <c r="Q685" i="17" s="1"/>
  <c r="Q686" i="17" a="1"/>
  <c r="Q686" i="17" s="1"/>
  <c r="Q687" i="17" a="1"/>
  <c r="Q687" i="17" s="1"/>
  <c r="Q688" i="17" a="1"/>
  <c r="Q688" i="17"/>
  <c r="Q689" i="17" a="1"/>
  <c r="Q689" i="17" s="1"/>
  <c r="Q690" i="17" a="1"/>
  <c r="Q690" i="17"/>
  <c r="Q691" i="17" a="1"/>
  <c r="Q691" i="17" s="1"/>
  <c r="Q692" i="17" a="1"/>
  <c r="Q692" i="17" s="1"/>
  <c r="Q693" i="17" a="1"/>
  <c r="Q693" i="17"/>
  <c r="Q694" i="17" a="1"/>
  <c r="Q694" i="17" s="1"/>
  <c r="Q695" i="17" a="1"/>
  <c r="Q695" i="17" s="1"/>
  <c r="Q696" i="17" a="1"/>
  <c r="Q696" i="17"/>
  <c r="Q697" i="17" a="1"/>
  <c r="Q697" i="17"/>
  <c r="Q698" i="17" a="1"/>
  <c r="Q698" i="17" s="1"/>
  <c r="Q699" i="17" a="1"/>
  <c r="Q699" i="17" s="1"/>
  <c r="Q700" i="17" a="1"/>
  <c r="Q700" i="17" s="1"/>
  <c r="Q701" i="17" a="1"/>
  <c r="Q701" i="17" s="1"/>
  <c r="Q702" i="17" a="1"/>
  <c r="Q702" i="17"/>
  <c r="Q703" i="17" a="1"/>
  <c r="Q703" i="17" s="1"/>
  <c r="Q704" i="17" a="1"/>
  <c r="Q704" i="17"/>
  <c r="Q705" i="17" a="1"/>
  <c r="Q705" i="17"/>
  <c r="Q706" i="17" a="1"/>
  <c r="Q706" i="17"/>
  <c r="Q707" i="17" a="1"/>
  <c r="Q707" i="17" s="1"/>
  <c r="Q708" i="17" a="1"/>
  <c r="Q708" i="17" s="1"/>
  <c r="Q709" i="17" a="1"/>
  <c r="Q709" i="17" s="1"/>
  <c r="Q710" i="17" a="1"/>
  <c r="Q710" i="17" s="1"/>
  <c r="Q711" i="17" a="1"/>
  <c r="Q711" i="17" s="1"/>
  <c r="Q712" i="17" a="1"/>
  <c r="Q712" i="17" s="1"/>
  <c r="Q713" i="17" a="1"/>
  <c r="Q713" i="17"/>
  <c r="Q714" i="17" a="1"/>
  <c r="Q714" i="17"/>
  <c r="Q715" i="17" a="1"/>
  <c r="Q715" i="17" s="1"/>
  <c r="Q716" i="17" a="1"/>
  <c r="Q716" i="17"/>
  <c r="Q717" i="17" a="1"/>
  <c r="Q717" i="17" s="1"/>
  <c r="Q718" i="17" a="1"/>
  <c r="Q718" i="17" s="1"/>
  <c r="Q719" i="17" a="1"/>
  <c r="Q719" i="17" s="1"/>
  <c r="Q720" i="17" a="1"/>
  <c r="Q720" i="17"/>
  <c r="Q721" i="17" a="1"/>
  <c r="Q721" i="17" s="1"/>
  <c r="Q722" i="17" a="1"/>
  <c r="Q722" i="17"/>
  <c r="Q723" i="17" a="1"/>
  <c r="Q723" i="17" s="1"/>
  <c r="Q724" i="17" a="1"/>
  <c r="Q724" i="17" s="1"/>
  <c r="Q725" i="17" a="1"/>
  <c r="Q725" i="17"/>
  <c r="Q726" i="17" a="1"/>
  <c r="Q726" i="17" s="1"/>
  <c r="Q727" i="17" a="1"/>
  <c r="Q727" i="17" s="1"/>
  <c r="Q728" i="17" a="1"/>
  <c r="Q728" i="17"/>
  <c r="Q729" i="17" a="1"/>
  <c r="Q729" i="17"/>
  <c r="Q730" i="17" a="1"/>
  <c r="Q730" i="17" s="1"/>
  <c r="Q731" i="17" a="1"/>
  <c r="Q731" i="17" s="1"/>
  <c r="Q732" i="17" a="1"/>
  <c r="Q732" i="17" s="1"/>
  <c r="Q733" i="17" a="1"/>
  <c r="Q733" i="17" s="1"/>
  <c r="Q734" i="17" a="1"/>
  <c r="Q734" i="17"/>
  <c r="Q735" i="17" a="1"/>
  <c r="Q735" i="17" s="1"/>
  <c r="Q736" i="17" a="1"/>
  <c r="Q736" i="17"/>
  <c r="Q737" i="17" a="1"/>
  <c r="Q737" i="17"/>
  <c r="Q738" i="17" a="1"/>
  <c r="Q738" i="17"/>
  <c r="Q739" i="17" a="1"/>
  <c r="Q739" i="17" s="1"/>
  <c r="Q740" i="17" a="1"/>
  <c r="Q740" i="17" s="1"/>
  <c r="Q741" i="17" a="1"/>
  <c r="Q741" i="17" s="1"/>
  <c r="Q742" i="17" a="1"/>
  <c r="Q742" i="17" s="1"/>
  <c r="Q743" i="17" a="1"/>
  <c r="Q743" i="17" s="1"/>
  <c r="Q744" i="17" a="1"/>
  <c r="Q744" i="17" s="1"/>
  <c r="Q745" i="17" a="1"/>
  <c r="Q745" i="17"/>
  <c r="Q746" i="17" a="1"/>
  <c r="Q746" i="17"/>
  <c r="Q747" i="17" a="1"/>
  <c r="Q747" i="17" s="1"/>
  <c r="Q748" i="17" a="1"/>
  <c r="Q748" i="17"/>
  <c r="Q749" i="17" a="1"/>
  <c r="Q749" i="17" s="1"/>
  <c r="Q750" i="17" a="1"/>
  <c r="Q750" i="17" s="1"/>
  <c r="Q751" i="17" a="1"/>
  <c r="Q751" i="17" s="1"/>
  <c r="Q752" i="17" a="1"/>
  <c r="Q752" i="17"/>
  <c r="Q753" i="17" a="1"/>
  <c r="Q753" i="17" s="1"/>
  <c r="Q754" i="17" a="1"/>
  <c r="Q754" i="17"/>
  <c r="Q755" i="17" a="1"/>
  <c r="Q755" i="17" s="1"/>
  <c r="Q756" i="17" a="1"/>
  <c r="Q756" i="17" s="1"/>
  <c r="Q757" i="17" a="1"/>
  <c r="Q757" i="17"/>
  <c r="Q758" i="17" a="1"/>
  <c r="Q758" i="17" s="1"/>
  <c r="Q759" i="17" a="1"/>
  <c r="Q759" i="17" s="1"/>
  <c r="Q760" i="17" a="1"/>
  <c r="Q760" i="17"/>
  <c r="Q761" i="17" a="1"/>
  <c r="Q761" i="17"/>
  <c r="Q762" i="17" a="1"/>
  <c r="Q762" i="17" s="1"/>
  <c r="Q763" i="17" a="1"/>
  <c r="Q763" i="17" s="1"/>
  <c r="Q764" i="17" a="1"/>
  <c r="Q764" i="17" s="1"/>
  <c r="Q765" i="17" a="1"/>
  <c r="Q765" i="17" s="1"/>
  <c r="Q766" i="17" a="1"/>
  <c r="Q766" i="17"/>
  <c r="Q767" i="17" a="1"/>
  <c r="Q767" i="17" s="1"/>
  <c r="Q768" i="17" a="1"/>
  <c r="Q768" i="17"/>
  <c r="Q769" i="17" a="1"/>
  <c r="Q769" i="17"/>
  <c r="Q770" i="17" a="1"/>
  <c r="Q770" i="17"/>
  <c r="Q771" i="17" a="1"/>
  <c r="Q771" i="17" s="1"/>
  <c r="Q772" i="17" a="1"/>
  <c r="Q772" i="17" s="1"/>
  <c r="Q773" i="17" a="1"/>
  <c r="Q773" i="17" s="1"/>
  <c r="Q774" i="17" a="1"/>
  <c r="Q774" i="17" s="1"/>
  <c r="Q775" i="17" a="1"/>
  <c r="Q775" i="17" s="1"/>
  <c r="Q776" i="17" a="1"/>
  <c r="Q776" i="17" s="1"/>
  <c r="Q777" i="17" a="1"/>
  <c r="Q777" i="17"/>
  <c r="Q778" i="17" a="1"/>
  <c r="Q778" i="17"/>
  <c r="Q779" i="17" a="1"/>
  <c r="Q779" i="17" s="1"/>
  <c r="Q780" i="17" a="1"/>
  <c r="Q780" i="17"/>
  <c r="Q781" i="17" a="1"/>
  <c r="Q781" i="17" s="1"/>
  <c r="Q782" i="17" a="1"/>
  <c r="Q782" i="17" s="1"/>
  <c r="Q783" i="17" a="1"/>
  <c r="Q783" i="17" s="1"/>
  <c r="Q784" i="17" a="1"/>
  <c r="Q784" i="17"/>
  <c r="Q785" i="17" a="1"/>
  <c r="Q785" i="17" s="1"/>
  <c r="Q786" i="17" a="1"/>
  <c r="Q786" i="17"/>
  <c r="Q787" i="17" a="1"/>
  <c r="Q787" i="17" s="1"/>
  <c r="Q788" i="17" a="1"/>
  <c r="Q788" i="17" s="1"/>
  <c r="Q789" i="17" a="1"/>
  <c r="Q789" i="17"/>
  <c r="Q790" i="17" a="1"/>
  <c r="Q790" i="17" s="1"/>
  <c r="Q791" i="17" a="1"/>
  <c r="Q791" i="17" s="1"/>
  <c r="Q792" i="17" a="1"/>
  <c r="Q792" i="17"/>
  <c r="Q793" i="17" a="1"/>
  <c r="Q793" i="17"/>
  <c r="Q794" i="17" a="1"/>
  <c r="Q794" i="17" s="1"/>
  <c r="Q795" i="17" a="1"/>
  <c r="Q795" i="17" s="1"/>
  <c r="Q796" i="17" a="1"/>
  <c r="Q796" i="17" s="1"/>
  <c r="Q797" i="17" a="1"/>
  <c r="Q797" i="17" s="1"/>
  <c r="Q798" i="17" a="1"/>
  <c r="Q798" i="17"/>
  <c r="Q799" i="17" a="1"/>
  <c r="Q799" i="17" s="1"/>
  <c r="Q800" i="17" a="1"/>
  <c r="Q800" i="17"/>
  <c r="Q801" i="17" a="1"/>
  <c r="Q801" i="17"/>
  <c r="Q802" i="17" a="1"/>
  <c r="Q802" i="17"/>
  <c r="Q803" i="17" a="1"/>
  <c r="Q803" i="17" s="1"/>
  <c r="Q804" i="17" a="1"/>
  <c r="Q804" i="17" s="1"/>
  <c r="Q805" i="17" a="1"/>
  <c r="Q805" i="17" s="1"/>
  <c r="Q806" i="17" a="1"/>
  <c r="Q806" i="17" s="1"/>
  <c r="Q807" i="17" a="1"/>
  <c r="Q807" i="17" s="1"/>
  <c r="Q808" i="17" a="1"/>
  <c r="Q808" i="17" s="1"/>
  <c r="Q809" i="17" a="1"/>
  <c r="Q809" i="17"/>
  <c r="Q810" i="17" a="1"/>
  <c r="Q810" i="17"/>
  <c r="Q811" i="17" a="1"/>
  <c r="Q811" i="17" s="1"/>
  <c r="Q812" i="17" a="1"/>
  <c r="Q812" i="17"/>
  <c r="Q813" i="17" a="1"/>
  <c r="Q813" i="17" s="1"/>
  <c r="Q814" i="17" a="1"/>
  <c r="Q814" i="17" s="1"/>
  <c r="Q815" i="17" a="1"/>
  <c r="Q815" i="17" s="1"/>
  <c r="Q816" i="17" a="1"/>
  <c r="Q816" i="17"/>
  <c r="Q817" i="17" a="1"/>
  <c r="Q817" i="17"/>
  <c r="Q818" i="17" a="1"/>
  <c r="Q818" i="17"/>
  <c r="Q819" i="17" a="1"/>
  <c r="Q819" i="17" s="1"/>
  <c r="Q820" i="17" a="1"/>
  <c r="Q820" i="17" s="1"/>
  <c r="Q821" i="17" a="1"/>
  <c r="Q821" i="17"/>
  <c r="Q822" i="17" a="1"/>
  <c r="Q822" i="17" s="1"/>
  <c r="Q823" i="17" a="1"/>
  <c r="Q823" i="17" s="1"/>
  <c r="Q824" i="17" a="1"/>
  <c r="Q824" i="17"/>
  <c r="Q825" i="17" a="1"/>
  <c r="Q825" i="17"/>
  <c r="Q826" i="17" a="1"/>
  <c r="Q826" i="17" s="1"/>
  <c r="Q827" i="17" a="1"/>
  <c r="Q827" i="17" s="1"/>
  <c r="Q828" i="17" a="1"/>
  <c r="Q828" i="17" s="1"/>
  <c r="Q829" i="17" a="1"/>
  <c r="Q829" i="17" s="1"/>
  <c r="Q830" i="17" a="1"/>
  <c r="Q830" i="17"/>
  <c r="Q831" i="17" a="1"/>
  <c r="Q831" i="17" s="1"/>
  <c r="Q832" i="17" a="1"/>
  <c r="Q832" i="17"/>
  <c r="Q833" i="17" a="1"/>
  <c r="Q833" i="17"/>
  <c r="Q834" i="17" a="1"/>
  <c r="Q834" i="17"/>
  <c r="Q835" i="17" a="1"/>
  <c r="Q835" i="17" s="1"/>
  <c r="Q836" i="17" a="1"/>
  <c r="Q836" i="17" s="1"/>
  <c r="Q837" i="17" a="1"/>
  <c r="Q837" i="17" s="1"/>
  <c r="Q838" i="17" a="1"/>
  <c r="Q838" i="17" s="1"/>
  <c r="Q839" i="17" a="1"/>
  <c r="Q839" i="17" s="1"/>
  <c r="Q840" i="17" a="1"/>
  <c r="Q840" i="17" s="1"/>
  <c r="Q841" i="17" a="1"/>
  <c r="Q841" i="17"/>
  <c r="Q842" i="17" a="1"/>
  <c r="Q842" i="17"/>
  <c r="Q843" i="17" a="1"/>
  <c r="Q843" i="17" s="1"/>
  <c r="Q844" i="17" a="1"/>
  <c r="Q844" i="17"/>
  <c r="Q845" i="17" a="1"/>
  <c r="Q845" i="17" s="1"/>
  <c r="Q846" i="17" a="1"/>
  <c r="Q846" i="17" s="1"/>
  <c r="Q847" i="17" a="1"/>
  <c r="Q847" i="17" s="1"/>
  <c r="Q848" i="17" a="1"/>
  <c r="Q848" i="17"/>
  <c r="Q849" i="17" a="1"/>
  <c r="Q849" i="17" s="1"/>
  <c r="Q850" i="17" a="1"/>
  <c r="Q850" i="17"/>
  <c r="Q851" i="17" a="1"/>
  <c r="Q851" i="17" s="1"/>
  <c r="Q852" i="17" a="1"/>
  <c r="Q852" i="17" s="1"/>
  <c r="Q853" i="17" a="1"/>
  <c r="Q853" i="17"/>
  <c r="Q854" i="17" a="1"/>
  <c r="Q854" i="17" s="1"/>
  <c r="Q855" i="17" a="1"/>
  <c r="Q855" i="17" s="1"/>
  <c r="Q856" i="17" a="1"/>
  <c r="Q856" i="17"/>
  <c r="Q857" i="17" a="1"/>
  <c r="Q857" i="17"/>
  <c r="Q858" i="17" a="1"/>
  <c r="Q858" i="17" s="1"/>
  <c r="Q859" i="17" a="1"/>
  <c r="Q859" i="17" s="1"/>
  <c r="Q860" i="17" a="1"/>
  <c r="Q860" i="17" s="1"/>
  <c r="Q861" i="17" a="1"/>
  <c r="Q861" i="17" s="1"/>
  <c r="Q862" i="17" a="1"/>
  <c r="Q862" i="17"/>
  <c r="Q863" i="17" a="1"/>
  <c r="Q863" i="17" s="1"/>
  <c r="Q864" i="17" a="1"/>
  <c r="Q864" i="17"/>
  <c r="Q865" i="17" a="1"/>
  <c r="Q865" i="17"/>
  <c r="Q866" i="17" a="1"/>
  <c r="Q866" i="17"/>
  <c r="Q867" i="17" a="1"/>
  <c r="Q867" i="17" s="1"/>
  <c r="Q868" i="17" a="1"/>
  <c r="Q868" i="17" s="1"/>
  <c r="Q869" i="17" a="1"/>
  <c r="Q869" i="17" s="1"/>
  <c r="Q870" i="17" a="1"/>
  <c r="Q870" i="17" s="1"/>
  <c r="Q871" i="17" a="1"/>
  <c r="Q871" i="17" s="1"/>
  <c r="Q872" i="17" a="1"/>
  <c r="Q872" i="17"/>
  <c r="Q873" i="17" a="1"/>
  <c r="Q873" i="17"/>
  <c r="Q874" i="17" a="1"/>
  <c r="Q874" i="17"/>
  <c r="Q875" i="17" a="1"/>
  <c r="Q875" i="17" s="1"/>
  <c r="Q876" i="17" a="1"/>
  <c r="Q876" i="17"/>
  <c r="Q877" i="17" a="1"/>
  <c r="Q877" i="17" s="1"/>
  <c r="Q878" i="17" a="1"/>
  <c r="Q878" i="17" s="1"/>
  <c r="Q879" i="17" a="1"/>
  <c r="Q879" i="17" s="1"/>
  <c r="Q880" i="17" a="1"/>
  <c r="Q880" i="17"/>
  <c r="Q881" i="17" a="1"/>
  <c r="Q881" i="17"/>
  <c r="Q882" i="17" a="1"/>
  <c r="Q882" i="17" s="1"/>
  <c r="Q883" i="17" a="1"/>
  <c r="Q883" i="17" s="1"/>
  <c r="Q884" i="17" a="1"/>
  <c r="Q884" i="17" s="1"/>
  <c r="Q885" i="17" a="1"/>
  <c r="Q885" i="17"/>
  <c r="Q886" i="17" a="1"/>
  <c r="Q886" i="17" s="1"/>
  <c r="Q887" i="17" a="1"/>
  <c r="Q887" i="17" s="1"/>
  <c r="Q888" i="17" a="1"/>
  <c r="Q888" i="17"/>
  <c r="Q889" i="17" a="1"/>
  <c r="Q889" i="17"/>
  <c r="Q890" i="17" a="1"/>
  <c r="Q890" i="17" s="1"/>
  <c r="Q891" i="17" a="1"/>
  <c r="Q891" i="17" s="1"/>
  <c r="Q892" i="17" a="1"/>
  <c r="Q892" i="17"/>
  <c r="Q893" i="17" a="1"/>
  <c r="Q893" i="17"/>
  <c r="Q894" i="17" a="1"/>
  <c r="Q894" i="17" s="1"/>
  <c r="Q895" i="17" a="1"/>
  <c r="Q895" i="17" s="1"/>
  <c r="Q896" i="17" a="1"/>
  <c r="Q896" i="17" s="1"/>
  <c r="Q897" i="17" a="1"/>
  <c r="Q897" i="17"/>
  <c r="Q898" i="17" a="1"/>
  <c r="Q898" i="17" s="1"/>
  <c r="Q899" i="17" a="1"/>
  <c r="Q899" i="17" s="1"/>
  <c r="Q900" i="17" a="1"/>
  <c r="Q900" i="17" s="1"/>
  <c r="Q901" i="17" a="1"/>
  <c r="Q901" i="17" s="1"/>
  <c r="Q902" i="17" a="1"/>
  <c r="Q902" i="17"/>
  <c r="Q903" i="17" a="1"/>
  <c r="Q903" i="17"/>
  <c r="Q904" i="17" a="1"/>
  <c r="Q904" i="17" s="1"/>
  <c r="Q905" i="17" a="1"/>
  <c r="Q905" i="17" s="1"/>
  <c r="Q906" i="17" a="1"/>
  <c r="Q906" i="17"/>
  <c r="Q907" i="17" a="1"/>
  <c r="Q907" i="17" s="1"/>
  <c r="Q908" i="17" a="1"/>
  <c r="Q908" i="17" s="1"/>
  <c r="Q909" i="17" a="1"/>
  <c r="Q909" i="17" s="1"/>
  <c r="Q910" i="17" a="1"/>
  <c r="Q910" i="17"/>
  <c r="Q911" i="17" a="1"/>
  <c r="Q911" i="17"/>
  <c r="Q912" i="17" a="1"/>
  <c r="Q912" i="17"/>
  <c r="Q913" i="17" a="1"/>
  <c r="Q913" i="17" s="1"/>
  <c r="Q914" i="17" a="1"/>
  <c r="Q914" i="17" s="1"/>
  <c r="Q915" i="17" a="1"/>
  <c r="Q915" i="17"/>
  <c r="Q916" i="17" a="1"/>
  <c r="Q916" i="17" s="1"/>
  <c r="Q917" i="17" a="1"/>
  <c r="Q917" i="17" s="1"/>
  <c r="Q918" i="17" a="1"/>
  <c r="Q918" i="17" s="1"/>
  <c r="Q919" i="17" a="1"/>
  <c r="Q919" i="17"/>
  <c r="Q920" i="17" a="1"/>
  <c r="Q920" i="17"/>
  <c r="Q921" i="17" a="1"/>
  <c r="Q921" i="17" s="1"/>
  <c r="Q922" i="17" a="1"/>
  <c r="Q922" i="17" s="1"/>
  <c r="Q923" i="17" a="1"/>
  <c r="Q923" i="17" s="1"/>
  <c r="Q924" i="17" a="1"/>
  <c r="Q924" i="17"/>
  <c r="Q925" i="17" a="1"/>
  <c r="Q925" i="17" s="1"/>
  <c r="Q926" i="17" a="1"/>
  <c r="Q926" i="17"/>
  <c r="Q927" i="17" a="1"/>
  <c r="Q927" i="17" s="1"/>
  <c r="Q928" i="17" a="1"/>
  <c r="Q928" i="17"/>
  <c r="Q929" i="17" a="1"/>
  <c r="Q929" i="17" s="1"/>
  <c r="Q930" i="17" a="1"/>
  <c r="Q930" i="17" s="1"/>
  <c r="Q931" i="17" a="1"/>
  <c r="Q931" i="17" s="1"/>
  <c r="Q932" i="17" a="1"/>
  <c r="Q932" i="17" s="1"/>
  <c r="Q933" i="17" a="1"/>
  <c r="Q933" i="17" s="1"/>
  <c r="Q934" i="17" a="1"/>
  <c r="Q934" i="17"/>
  <c r="Q935" i="17" a="1"/>
  <c r="Q935" i="17"/>
  <c r="Q936" i="17" a="1"/>
  <c r="Q936" i="17" s="1"/>
  <c r="Q937" i="17" a="1"/>
  <c r="Q937" i="17" s="1"/>
  <c r="Q938" i="17" a="1"/>
  <c r="Q938" i="17"/>
  <c r="Q939" i="17" a="1"/>
  <c r="Q939" i="17" s="1"/>
  <c r="Q940" i="17" a="1"/>
  <c r="Q940" i="17" s="1"/>
  <c r="Q941" i="17" a="1"/>
  <c r="Q941" i="17" s="1"/>
  <c r="Q942" i="17" a="1"/>
  <c r="Q942" i="17"/>
  <c r="Q943" i="17" a="1"/>
  <c r="Q943" i="17"/>
  <c r="Q944" i="17" a="1"/>
  <c r="Q944" i="17"/>
  <c r="Q945" i="17" a="1"/>
  <c r="Q945" i="17" s="1"/>
  <c r="Q946" i="17" a="1"/>
  <c r="Q946" i="17" s="1"/>
  <c r="Q947" i="17" a="1"/>
  <c r="Q947" i="17"/>
  <c r="Q948" i="17" a="1"/>
  <c r="Q948" i="17" s="1"/>
  <c r="Q949" i="17" a="1"/>
  <c r="Q949" i="17" s="1"/>
  <c r="Q950" i="17" a="1"/>
  <c r="Q950" i="17" s="1"/>
  <c r="Q951" i="17" a="1"/>
  <c r="Q951" i="17"/>
  <c r="Q952" i="17" a="1"/>
  <c r="Q952" i="17"/>
  <c r="Q953" i="17" a="1"/>
  <c r="Q953" i="17" s="1"/>
  <c r="Q954" i="17" a="1"/>
  <c r="Q954" i="17" s="1"/>
  <c r="Q955" i="17" a="1"/>
  <c r="Q955" i="17" s="1"/>
  <c r="Q956" i="17" a="1"/>
  <c r="Q956" i="17"/>
  <c r="Q957" i="17" a="1"/>
  <c r="Q957" i="17" s="1"/>
  <c r="Q958" i="17" a="1"/>
  <c r="Q958" i="17"/>
  <c r="Q959" i="17" a="1"/>
  <c r="Q959" i="17" s="1"/>
  <c r="Q960" i="17" a="1"/>
  <c r="Q960" i="17"/>
  <c r="Q961" i="17" a="1"/>
  <c r="Q961" i="17" s="1"/>
  <c r="Q962" i="17" a="1"/>
  <c r="Q962" i="17" s="1"/>
  <c r="Q963" i="17" a="1"/>
  <c r="Q963" i="17" s="1"/>
  <c r="Q964" i="17" a="1"/>
  <c r="Q964" i="17" s="1"/>
  <c r="Q965" i="17" a="1"/>
  <c r="Q965" i="17" s="1"/>
  <c r="Q966" i="17" a="1"/>
  <c r="Q966" i="17"/>
  <c r="Q967" i="17" a="1"/>
  <c r="Q967" i="17"/>
  <c r="Q968" i="17" a="1"/>
  <c r="Q968" i="17" s="1"/>
  <c r="Q969" i="17" a="1"/>
  <c r="Q969" i="17" s="1"/>
  <c r="Q970" i="17" a="1"/>
  <c r="Q970" i="17"/>
  <c r="Q971" i="17" a="1"/>
  <c r="Q971" i="17" s="1"/>
  <c r="Q972" i="17" a="1"/>
  <c r="Q972" i="17" s="1"/>
  <c r="Q973" i="17" a="1"/>
  <c r="Q973" i="17" s="1"/>
  <c r="Q974" i="17" a="1"/>
  <c r="Q974" i="17"/>
  <c r="Q975" i="17" a="1"/>
  <c r="Q975" i="17"/>
  <c r="Q976" i="17" a="1"/>
  <c r="Q976" i="17"/>
  <c r="Q977" i="17" a="1"/>
  <c r="Q977" i="17" s="1"/>
  <c r="Q978" i="17" a="1"/>
  <c r="Q978" i="17" s="1"/>
  <c r="Q979" i="17" a="1"/>
  <c r="Q979" i="17"/>
  <c r="Q980" i="17" a="1"/>
  <c r="Q980" i="17" s="1"/>
  <c r="Q981" i="17" a="1"/>
  <c r="Q981" i="17" s="1"/>
  <c r="Q982" i="17" a="1"/>
  <c r="Q982" i="17" s="1"/>
  <c r="Q983" i="17" a="1"/>
  <c r="Q983" i="17"/>
  <c r="Q984" i="17" a="1"/>
  <c r="Q984" i="17"/>
  <c r="Q985" i="17" a="1"/>
  <c r="Q985" i="17" s="1"/>
  <c r="Q986" i="17" a="1"/>
  <c r="Q986" i="17" s="1"/>
  <c r="Q987" i="17" a="1"/>
  <c r="Q987" i="17" s="1"/>
  <c r="Q988" i="17" a="1"/>
  <c r="Q988" i="17"/>
  <c r="Q989" i="17" a="1"/>
  <c r="Q989" i="17" s="1"/>
  <c r="Q990" i="17" a="1"/>
  <c r="Q990" i="17"/>
  <c r="Q991" i="17" a="1"/>
  <c r="Q991" i="17" s="1"/>
  <c r="Q992" i="17" a="1"/>
  <c r="Q992" i="17"/>
  <c r="Q993" i="17" a="1"/>
  <c r="Q993" i="17" s="1"/>
  <c r="Q994" i="17" a="1"/>
  <c r="Q994" i="17" s="1"/>
  <c r="Q995" i="17" a="1"/>
  <c r="Q995" i="17" s="1"/>
  <c r="Q996" i="17" a="1"/>
  <c r="Q996" i="17" s="1"/>
  <c r="Q997" i="17" a="1"/>
  <c r="Q997" i="17" s="1"/>
  <c r="Q998" i="17" a="1"/>
  <c r="Q998" i="17"/>
  <c r="Q999" i="17" a="1"/>
  <c r="Q999" i="17"/>
  <c r="Q1000" i="17" a="1"/>
  <c r="Q1000" i="17" s="1"/>
  <c r="Q1001" i="17" a="1"/>
  <c r="Q1001" i="17" s="1"/>
  <c r="Q1002" i="17" a="1"/>
  <c r="Q1002" i="17"/>
  <c r="Q1003" i="17" a="1"/>
  <c r="Q1003" i="17" s="1"/>
  <c r="Q1004" i="17" a="1"/>
  <c r="Q1004" i="17" s="1"/>
  <c r="Q1005" i="17" a="1"/>
  <c r="Q1005" i="17" s="1"/>
  <c r="Q1006" i="17" a="1"/>
  <c r="Q1006" i="17"/>
  <c r="Q1007" i="17" a="1"/>
  <c r="Q1007" i="17"/>
  <c r="Q1008" i="17" a="1"/>
  <c r="Q1008" i="17"/>
  <c r="Q1009" i="17" a="1"/>
  <c r="Q1009" i="17" s="1"/>
  <c r="Q1010" i="17" a="1"/>
  <c r="Q1010" i="17" s="1"/>
  <c r="Q1011" i="17" a="1"/>
  <c r="Q1011" i="17"/>
  <c r="Q1012" i="17" a="1"/>
  <c r="Q1012" i="17" s="1"/>
  <c r="Q1013" i="17" a="1"/>
  <c r="Q1013" i="17" s="1"/>
  <c r="Q1014" i="17" a="1"/>
  <c r="Q1014" i="17" s="1"/>
  <c r="Q1015" i="17" a="1"/>
  <c r="Q1015" i="17"/>
  <c r="Q1016" i="17" a="1"/>
  <c r="Q1016" i="17"/>
  <c r="Q1017" i="17" a="1"/>
  <c r="Q1017" i="17" s="1"/>
  <c r="Q1018" i="17" a="1"/>
  <c r="Q1018" i="17" s="1"/>
  <c r="Q1019" i="17" a="1"/>
  <c r="Q1019" i="17" s="1"/>
  <c r="Q1020" i="17" a="1"/>
  <c r="Q1020" i="17"/>
  <c r="Q1021" i="17" a="1"/>
  <c r="Q1021" i="17" s="1"/>
  <c r="Q1022" i="17" a="1"/>
  <c r="Q1022" i="17"/>
  <c r="Q1023" i="17" a="1"/>
  <c r="Q1023" i="17" s="1"/>
  <c r="Q1024" i="17" a="1"/>
  <c r="Q1024" i="17"/>
  <c r="Q1025" i="17" a="1"/>
  <c r="Q1025" i="17" s="1"/>
  <c r="Q1026" i="17" a="1"/>
  <c r="Q1026" i="17" s="1"/>
  <c r="Q1027" i="17" a="1"/>
  <c r="Q1027" i="17" s="1"/>
  <c r="Q1028" i="17" a="1"/>
  <c r="Q1028" i="17" s="1"/>
  <c r="Q1029" i="17" a="1"/>
  <c r="Q1029" i="17" s="1"/>
  <c r="Q1030" i="17" a="1"/>
  <c r="Q1030" i="17"/>
  <c r="Q1031" i="17" a="1"/>
  <c r="Q1031" i="17"/>
  <c r="Q1032" i="17" a="1"/>
  <c r="Q1032" i="17" s="1"/>
  <c r="Q1033" i="17" a="1"/>
  <c r="Q1033" i="17" s="1"/>
  <c r="Q1034" i="17" a="1"/>
  <c r="Q1034" i="17"/>
  <c r="Q1035" i="17" a="1"/>
  <c r="Q1035" i="17" s="1"/>
  <c r="Q1036" i="17" a="1"/>
  <c r="Q1036" i="17" s="1"/>
  <c r="Q1037" i="17" a="1"/>
  <c r="Q1037" i="17" s="1"/>
  <c r="Q1038" i="17" a="1"/>
  <c r="Q1038" i="17"/>
  <c r="Q1039" i="17" a="1"/>
  <c r="Q1039" i="17"/>
  <c r="Q1040" i="17" a="1"/>
  <c r="Q1040" i="17"/>
  <c r="Q1041" i="17" a="1"/>
  <c r="Q1041" i="17" s="1"/>
  <c r="Q1042" i="17" a="1"/>
  <c r="Q1042" i="17" s="1"/>
  <c r="Q1043" i="17" a="1"/>
  <c r="Q1043" i="17"/>
  <c r="Q1044" i="17" a="1"/>
  <c r="Q1044" i="17" s="1"/>
  <c r="Q1045" i="17" a="1"/>
  <c r="Q1045" i="17" s="1"/>
  <c r="Q1046" i="17" a="1"/>
  <c r="Q1046" i="17" s="1"/>
  <c r="Q1047" i="17" a="1"/>
  <c r="Q1047" i="17"/>
  <c r="Q1048" i="17" a="1"/>
  <c r="Q1048" i="17"/>
  <c r="Q1049" i="17" a="1"/>
  <c r="Q1049" i="17" s="1"/>
  <c r="Q1050" i="17" a="1"/>
  <c r="Q1050" i="17" s="1"/>
  <c r="Q1051" i="17" a="1"/>
  <c r="Q1051" i="17" s="1"/>
  <c r="Q1052" i="17" a="1"/>
  <c r="Q1052" i="17"/>
  <c r="Q1053" i="17" a="1"/>
  <c r="Q1053" i="17" s="1"/>
  <c r="Q1054" i="17" a="1"/>
  <c r="Q1054" i="17"/>
  <c r="Q1055" i="17" a="1"/>
  <c r="Q1055" i="17" s="1"/>
  <c r="Q1056" i="17" a="1"/>
  <c r="Q1056" i="17"/>
  <c r="Q1057" i="17" a="1"/>
  <c r="Q1057" i="17" s="1"/>
  <c r="Q1058" i="17" a="1"/>
  <c r="Q1058" i="17" s="1"/>
  <c r="Q1059" i="17" a="1"/>
  <c r="Q1059" i="17" s="1"/>
  <c r="Q1060" i="17" a="1"/>
  <c r="Q1060" i="17" s="1"/>
  <c r="Q1061" i="17" a="1"/>
  <c r="Q1061" i="17" s="1"/>
  <c r="Q1062" i="17" a="1"/>
  <c r="Q1062" i="17"/>
  <c r="Q1063" i="17" a="1"/>
  <c r="Q1063" i="17"/>
  <c r="Q1064" i="17" a="1"/>
  <c r="Q1064" i="17" s="1"/>
  <c r="Q1065" i="17" a="1"/>
  <c r="Q1065" i="17" s="1"/>
  <c r="Q1066" i="17" a="1"/>
  <c r="Q1066" i="17"/>
  <c r="Q1067" i="17" a="1"/>
  <c r="Q1067" i="17" s="1"/>
  <c r="Q1068" i="17" a="1"/>
  <c r="Q1068" i="17" s="1"/>
  <c r="Q1069" i="17" a="1"/>
  <c r="Q1069" i="17" s="1"/>
  <c r="Q1070" i="17" a="1"/>
  <c r="Q1070" i="17"/>
  <c r="Q1071" i="17" a="1"/>
  <c r="Q1071" i="17"/>
  <c r="Q1072" i="17" a="1"/>
  <c r="Q1072" i="17"/>
  <c r="Q1073" i="17" a="1"/>
  <c r="Q1073" i="17" s="1"/>
  <c r="Q1074" i="17" a="1"/>
  <c r="Q1074" i="17" s="1"/>
  <c r="Q1075" i="17" a="1"/>
  <c r="Q1075" i="17"/>
  <c r="Q1076" i="17" a="1"/>
  <c r="Q1076" i="17" s="1"/>
  <c r="Q1077" i="17" a="1"/>
  <c r="Q1077" i="17" s="1"/>
  <c r="Q1078" i="17" a="1"/>
  <c r="Q1078" i="17" s="1"/>
  <c r="Q1079" i="17" a="1"/>
  <c r="Q1079" i="17"/>
  <c r="Q1080" i="17" a="1"/>
  <c r="Q1080" i="17"/>
  <c r="Q1081" i="17" a="1"/>
  <c r="Q1081" i="17" s="1"/>
  <c r="Q1082" i="17" a="1"/>
  <c r="Q1082" i="17" s="1"/>
  <c r="Q1083" i="17" a="1"/>
  <c r="Q1083" i="17" s="1"/>
  <c r="Q1084" i="17" a="1"/>
  <c r="Q1084" i="17"/>
  <c r="Q1085" i="17" a="1"/>
  <c r="Q1085" i="17" s="1"/>
  <c r="Q1086" i="17" a="1"/>
  <c r="Q1086" i="17"/>
  <c r="Q1087" i="17" a="1"/>
  <c r="Q1087" i="17" s="1"/>
  <c r="Q1088" i="17" a="1"/>
  <c r="Q1088" i="17"/>
  <c r="Q1089" i="17" a="1"/>
  <c r="Q1089" i="17" s="1"/>
  <c r="Q1090" i="17" a="1"/>
  <c r="Q1090" i="17" s="1"/>
  <c r="Q1091" i="17" a="1"/>
  <c r="Q1091" i="17" s="1"/>
  <c r="Q1092" i="17" a="1"/>
  <c r="Q1092" i="17" s="1"/>
  <c r="Q1093" i="17" a="1"/>
  <c r="Q1093" i="17" s="1"/>
  <c r="Q1094" i="17" a="1"/>
  <c r="Q1094" i="17"/>
  <c r="Q1095" i="17" a="1"/>
  <c r="Q1095" i="17"/>
  <c r="Q1096" i="17" a="1"/>
  <c r="Q1096" i="17" s="1"/>
  <c r="Q1097" i="17" a="1"/>
  <c r="Q1097" i="17" s="1"/>
  <c r="Q1098" i="17" a="1"/>
  <c r="Q1098" i="17"/>
  <c r="Q1099" i="17" a="1"/>
  <c r="Q1099" i="17" s="1"/>
  <c r="Q1100" i="17" a="1"/>
  <c r="Q1100" i="17" s="1"/>
  <c r="Q1101" i="17" a="1"/>
  <c r="Q1101" i="17" s="1"/>
  <c r="Q1102" i="17" a="1"/>
  <c r="Q1102" i="17"/>
  <c r="Q1103" i="17" a="1"/>
  <c r="Q1103" i="17"/>
  <c r="Q1104" i="17" a="1"/>
  <c r="Q1104" i="17"/>
  <c r="Q1105" i="17" a="1"/>
  <c r="Q1105" i="17" s="1"/>
  <c r="Q1106" i="17" a="1"/>
  <c r="Q1106" i="17" s="1"/>
  <c r="Q1107" i="17" a="1"/>
  <c r="Q1107" i="17"/>
  <c r="Q1108" i="17" a="1"/>
  <c r="Q1108" i="17" s="1"/>
  <c r="Q1109" i="17" a="1"/>
  <c r="Q1109" i="17" s="1"/>
  <c r="Q1110" i="17" a="1"/>
  <c r="Q1110" i="17" s="1"/>
  <c r="Q1111" i="17" a="1"/>
  <c r="Q1111" i="17"/>
  <c r="Q1112" i="17" a="1"/>
  <c r="Q1112" i="17"/>
  <c r="Q1113" i="17" a="1"/>
  <c r="Q1113" i="17" s="1"/>
  <c r="Q1114" i="17" a="1"/>
  <c r="Q1114" i="17" s="1"/>
  <c r="Q1115" i="17" a="1"/>
  <c r="Q1115" i="17" s="1"/>
  <c r="Q1116" i="17" a="1"/>
  <c r="Q1116" i="17"/>
  <c r="Q1117" i="17" a="1"/>
  <c r="Q1117" i="17" s="1"/>
  <c r="Q1118" i="17" a="1"/>
  <c r="Q1118" i="17"/>
  <c r="Q1119" i="17" a="1"/>
  <c r="Q1119" i="17" s="1"/>
  <c r="Q1120" i="17" a="1"/>
  <c r="Q1120" i="17"/>
  <c r="Q1121" i="17" a="1"/>
  <c r="Q1121" i="17" s="1"/>
  <c r="Q1122" i="17" a="1"/>
  <c r="Q1122" i="17" s="1"/>
  <c r="Q1123" i="17" a="1"/>
  <c r="Q1123" i="17" s="1"/>
  <c r="Q1124" i="17" a="1"/>
  <c r="Q1124" i="17" s="1"/>
  <c r="Q1125" i="17" a="1"/>
  <c r="Q1125" i="17" s="1"/>
  <c r="Q1126" i="17" a="1"/>
  <c r="Q1126" i="17"/>
  <c r="Q1127" i="17" a="1"/>
  <c r="Q1127" i="17"/>
  <c r="Q1128" i="17" a="1"/>
  <c r="Q1128" i="17" s="1"/>
  <c r="Q1129" i="17" a="1"/>
  <c r="Q1129" i="17" s="1"/>
  <c r="Q1130" i="17" a="1"/>
  <c r="Q1130" i="17"/>
  <c r="Q1131" i="17" a="1"/>
  <c r="Q1131" i="17" s="1"/>
  <c r="Q1132" i="17" a="1"/>
  <c r="Q1132" i="17" s="1"/>
  <c r="Q1133" i="17" a="1"/>
  <c r="Q1133" i="17" s="1"/>
  <c r="Q1134" i="17" a="1"/>
  <c r="Q1134" i="17"/>
  <c r="Q1135" i="17" a="1"/>
  <c r="Q1135" i="17"/>
  <c r="Q1136" i="17" a="1"/>
  <c r="Q1136" i="17"/>
  <c r="Q1137" i="17" a="1"/>
  <c r="Q1137" i="17" s="1"/>
  <c r="Q1138" i="17" a="1"/>
  <c r="Q1138" i="17" s="1"/>
  <c r="Q1139" i="17" a="1"/>
  <c r="Q1139" i="17"/>
  <c r="Q1140" i="17" a="1"/>
  <c r="Q1140" i="17" s="1"/>
  <c r="Q1141" i="17" a="1"/>
  <c r="Q1141" i="17" s="1"/>
  <c r="Q1142" i="17" a="1"/>
  <c r="Q1142" i="17" s="1"/>
  <c r="Q1143" i="17" a="1"/>
  <c r="Q1143" i="17"/>
  <c r="Q1144" i="17" a="1"/>
  <c r="Q1144" i="17"/>
  <c r="Q1145" i="17" a="1"/>
  <c r="Q1145" i="17" s="1"/>
  <c r="Q1146" i="17" a="1"/>
  <c r="Q1146" i="17" s="1"/>
  <c r="Q1147" i="17" a="1"/>
  <c r="Q1147" i="17" s="1"/>
  <c r="Q1148" i="17" a="1"/>
  <c r="Q1148" i="17"/>
  <c r="Q1149" i="17" a="1"/>
  <c r="Q1149" i="17" s="1"/>
  <c r="Q1150" i="17" a="1"/>
  <c r="Q1150" i="17"/>
  <c r="Q1151" i="17" a="1"/>
  <c r="Q1151" i="17" s="1"/>
  <c r="Q1152" i="17" a="1"/>
  <c r="Q1152" i="17"/>
  <c r="Q1153" i="17" a="1"/>
  <c r="Q1153" i="17" s="1"/>
  <c r="Q1154" i="17" a="1"/>
  <c r="Q1154" i="17" s="1"/>
  <c r="Q1155" i="17" a="1"/>
  <c r="Q1155" i="17" s="1"/>
  <c r="Q1156" i="17" a="1"/>
  <c r="Q1156" i="17" s="1"/>
  <c r="Q1157" i="17" a="1"/>
  <c r="Q1157" i="17" s="1"/>
  <c r="Q1158" i="17" a="1"/>
  <c r="Q1158" i="17"/>
  <c r="Q1159" i="17" a="1"/>
  <c r="Q1159" i="17"/>
  <c r="Q1160" i="17" a="1"/>
  <c r="Q1160" i="17" s="1"/>
  <c r="Q1161" i="17" a="1"/>
  <c r="Q1161" i="17" s="1"/>
  <c r="Q1162" i="17" a="1"/>
  <c r="Q1162" i="17"/>
  <c r="Q1163" i="17" a="1"/>
  <c r="Q1163" i="17" s="1"/>
  <c r="Q1164" i="17" a="1"/>
  <c r="Q1164" i="17" s="1"/>
  <c r="Q1165" i="17" a="1"/>
  <c r="Q1165" i="17" s="1"/>
  <c r="Q1166" i="17" a="1"/>
  <c r="Q1166" i="17"/>
  <c r="Q1167" i="17" a="1"/>
  <c r="Q1167" i="17"/>
  <c r="Q1168" i="17" a="1"/>
  <c r="Q1168" i="17"/>
  <c r="Q1169" i="17" a="1"/>
  <c r="Q1169" i="17" s="1"/>
  <c r="Q1170" i="17" a="1"/>
  <c r="Q1170" i="17" s="1"/>
  <c r="Q1171" i="17" a="1"/>
  <c r="Q1171" i="17"/>
  <c r="Q1172" i="17" a="1"/>
  <c r="Q1172" i="17" s="1"/>
  <c r="Q1173" i="17" a="1"/>
  <c r="Q1173" i="17" s="1"/>
  <c r="Q1174" i="17" a="1"/>
  <c r="Q1174" i="17" s="1"/>
  <c r="Q1175" i="17" a="1"/>
  <c r="Q1175" i="17"/>
  <c r="Q1176" i="17" a="1"/>
  <c r="Q1176" i="17"/>
  <c r="Q1177" i="17" a="1"/>
  <c r="Q1177" i="17" s="1"/>
  <c r="Q1178" i="17" a="1"/>
  <c r="Q1178" i="17" s="1"/>
  <c r="Q1179" i="17" a="1"/>
  <c r="Q1179" i="17" s="1"/>
  <c r="Q1180" i="17" a="1"/>
  <c r="Q1180" i="17"/>
  <c r="Q1181" i="17" a="1"/>
  <c r="Q1181" i="17" s="1"/>
  <c r="Q1182" i="17" a="1"/>
  <c r="Q1182" i="17"/>
  <c r="Q1183" i="17" a="1"/>
  <c r="Q1183" i="17" s="1"/>
  <c r="Q1184" i="17" a="1"/>
  <c r="Q1184" i="17"/>
  <c r="Q1185" i="17" a="1"/>
  <c r="Q1185" i="17" s="1"/>
  <c r="Q1186" i="17" a="1"/>
  <c r="Q1186" i="17" s="1"/>
  <c r="Q1187" i="17" a="1"/>
  <c r="Q1187" i="17" s="1"/>
  <c r="Q1188" i="17" a="1"/>
  <c r="Q1188" i="17" s="1"/>
  <c r="Q1189" i="17" a="1"/>
  <c r="Q1189" i="17" s="1"/>
  <c r="Q1190" i="17" a="1"/>
  <c r="Q1190" i="17"/>
  <c r="Q1191" i="17" a="1"/>
  <c r="Q1191" i="17"/>
  <c r="Q1192" i="17" a="1"/>
  <c r="Q1192" i="17" s="1"/>
  <c r="Q1193" i="17" a="1"/>
  <c r="Q1193" i="17" s="1"/>
  <c r="Q1194" i="17" a="1"/>
  <c r="Q1194" i="17"/>
  <c r="Q1195" i="17" a="1"/>
  <c r="Q1195" i="17" s="1"/>
  <c r="Q1196" i="17" a="1"/>
  <c r="Q1196" i="17" s="1"/>
  <c r="Q1197" i="17" a="1"/>
  <c r="Q1197" i="17" s="1"/>
  <c r="Q1198" i="17" a="1"/>
  <c r="Q1198" i="17"/>
  <c r="Q1199" i="17" a="1"/>
  <c r="Q1199" i="17"/>
  <c r="Q1200" i="17" a="1"/>
  <c r="Q1200" i="17"/>
  <c r="Q1201" i="17" a="1"/>
  <c r="Q1201" i="17" s="1"/>
  <c r="Q1202" i="17" a="1"/>
  <c r="Q1202" i="17" s="1"/>
  <c r="Q1203" i="17" a="1"/>
  <c r="Q1203" i="17"/>
  <c r="Q1204" i="17" a="1"/>
  <c r="Q1204" i="17" s="1"/>
  <c r="Q1205" i="17" a="1"/>
  <c r="Q1205" i="17" s="1"/>
  <c r="Q1206" i="17" a="1"/>
  <c r="Q1206" i="17" s="1"/>
  <c r="Q1207" i="17" a="1"/>
  <c r="Q1207" i="17"/>
  <c r="Q1208" i="17" a="1"/>
  <c r="Q1208" i="17"/>
  <c r="Q1209" i="17" a="1"/>
  <c r="Q1209" i="17" s="1"/>
  <c r="Q1210" i="17" a="1"/>
  <c r="Q1210" i="17" s="1"/>
  <c r="Q1211" i="17" a="1"/>
  <c r="Q1211" i="17" s="1"/>
  <c r="Q1212" i="17" a="1"/>
  <c r="Q1212" i="17"/>
  <c r="Q1213" i="17" a="1"/>
  <c r="Q1213" i="17" s="1"/>
  <c r="Q1214" i="17" a="1"/>
  <c r="Q1214" i="17"/>
  <c r="Q1215" i="17" a="1"/>
  <c r="Q1215" i="17" s="1"/>
  <c r="Q1216" i="17" a="1"/>
  <c r="Q1216" i="17"/>
  <c r="Q1217" i="17" a="1"/>
  <c r="Q1217" i="17" s="1"/>
  <c r="Q1218" i="17" a="1"/>
  <c r="Q1218" i="17" s="1"/>
  <c r="Q1219" i="17" a="1"/>
  <c r="Q1219" i="17" s="1"/>
  <c r="Q1220" i="17" a="1"/>
  <c r="Q1220" i="17" s="1"/>
  <c r="Q1221" i="17" a="1"/>
  <c r="Q1221" i="17" s="1"/>
  <c r="Q1222" i="17" a="1"/>
  <c r="Q1222" i="17"/>
  <c r="Q1223" i="17" a="1"/>
  <c r="Q1223" i="17"/>
  <c r="Q1224" i="17" a="1"/>
  <c r="Q1224" i="17" s="1"/>
  <c r="Q1225" i="17" a="1"/>
  <c r="Q1225" i="17" s="1"/>
  <c r="Q1226" i="17" a="1"/>
  <c r="Q1226" i="17"/>
  <c r="Q1227" i="17" a="1"/>
  <c r="Q1227" i="17" s="1"/>
  <c r="Q1228" i="17" a="1"/>
  <c r="Q1228" i="17" s="1"/>
  <c r="Q1229" i="17" a="1"/>
  <c r="Q1229" i="17" s="1"/>
  <c r="Q1230" i="17" a="1"/>
  <c r="Q1230" i="17"/>
  <c r="Q1231" i="17" a="1"/>
  <c r="Q1231" i="17"/>
  <c r="Q1232" i="17" a="1"/>
  <c r="Q1232" i="17"/>
  <c r="Q1233" i="17" a="1"/>
  <c r="Q1233" i="17" s="1"/>
  <c r="Q1234" i="17" a="1"/>
  <c r="Q1234" i="17" s="1"/>
  <c r="Q1235" i="17" a="1"/>
  <c r="Q1235" i="17"/>
  <c r="Q1236" i="17" a="1"/>
  <c r="Q1236" i="17" s="1"/>
  <c r="Q1237" i="17" a="1"/>
  <c r="Q1237" i="17" s="1"/>
  <c r="Q1238" i="17" a="1"/>
  <c r="Q1238" i="17" s="1"/>
  <c r="Q1239" i="17" a="1"/>
  <c r="Q1239" i="17"/>
  <c r="Q1240" i="17" a="1"/>
  <c r="Q1240" i="17"/>
  <c r="Q1241" i="17" a="1"/>
  <c r="Q1241" i="17" s="1"/>
  <c r="Q1242" i="17" a="1"/>
  <c r="Q1242" i="17" s="1"/>
  <c r="Q1243" i="17" a="1"/>
  <c r="Q1243" i="17" s="1"/>
  <c r="Q1244" i="17" a="1"/>
  <c r="Q1244" i="17"/>
  <c r="Q1245" i="17" a="1"/>
  <c r="Q1245" i="17" s="1"/>
  <c r="Q1246" i="17" a="1"/>
  <c r="Q1246" i="17"/>
  <c r="Q1247" i="17" a="1"/>
  <c r="Q1247" i="17" s="1"/>
  <c r="Q1248" i="17" a="1"/>
  <c r="Q1248" i="17"/>
  <c r="Q1249" i="17" a="1"/>
  <c r="Q1249" i="17" s="1"/>
  <c r="Q1250" i="17" a="1"/>
  <c r="Q1250" i="17" s="1"/>
  <c r="Q1251" i="17" a="1"/>
  <c r="Q1251" i="17" s="1"/>
  <c r="Q1252" i="17" a="1"/>
  <c r="Q1252" i="17" s="1"/>
  <c r="Q1253" i="17" a="1"/>
  <c r="Q1253" i="17" s="1"/>
  <c r="Q1254" i="17" a="1"/>
  <c r="Q1254" i="17"/>
  <c r="Q1255" i="17" a="1"/>
  <c r="Q1255" i="17"/>
  <c r="Q1256" i="17" a="1"/>
  <c r="Q1256" i="17" s="1"/>
  <c r="Q1257" i="17" a="1"/>
  <c r="Q1257" i="17" s="1"/>
  <c r="Q1258" i="17" a="1"/>
  <c r="Q1258" i="17"/>
  <c r="Q1259" i="17" a="1"/>
  <c r="Q1259" i="17" s="1"/>
  <c r="Q1260" i="17" a="1"/>
  <c r="Q1260" i="17" s="1"/>
  <c r="Q1261" i="17" a="1"/>
  <c r="Q1261" i="17" s="1"/>
  <c r="Q1262" i="17" a="1"/>
  <c r="Q1262" i="17"/>
  <c r="Q1263" i="17" a="1"/>
  <c r="Q1263" i="17"/>
  <c r="Q1264" i="17" a="1"/>
  <c r="Q1264" i="17"/>
  <c r="Q1265" i="17" a="1"/>
  <c r="Q1265" i="17" s="1"/>
  <c r="Q1266" i="17" a="1"/>
  <c r="Q1266" i="17" s="1"/>
  <c r="Q1267" i="17" a="1"/>
  <c r="Q1267" i="17"/>
  <c r="Q1268" i="17" a="1"/>
  <c r="Q1268" i="17" s="1"/>
  <c r="Q1269" i="17" a="1"/>
  <c r="Q1269" i="17" s="1"/>
  <c r="Q1270" i="17" a="1"/>
  <c r="Q1270" i="17" s="1"/>
  <c r="Q1271" i="17" a="1"/>
  <c r="Q1271" i="17"/>
  <c r="Q1272" i="17" a="1"/>
  <c r="Q1272" i="17"/>
  <c r="Q1273" i="17" a="1"/>
  <c r="Q1273" i="17" s="1"/>
  <c r="Q1274" i="17" a="1"/>
  <c r="Q1274" i="17" s="1"/>
  <c r="Q1275" i="17" a="1"/>
  <c r="Q1275" i="17" s="1"/>
  <c r="Q1276" i="17" a="1"/>
  <c r="Q1276" i="17"/>
  <c r="Q1277" i="17" a="1"/>
  <c r="Q1277" i="17" s="1"/>
  <c r="Q1278" i="17" a="1"/>
  <c r="Q1278" i="17"/>
  <c r="Q1279" i="17" a="1"/>
  <c r="Q1279" i="17" s="1"/>
  <c r="Q1280" i="17" a="1"/>
  <c r="Q1280" i="17"/>
  <c r="Q1281" i="17" a="1"/>
  <c r="Q1281" i="17" s="1"/>
  <c r="Q1282" i="17" a="1"/>
  <c r="Q1282" i="17" s="1"/>
  <c r="Q1283" i="17" a="1"/>
  <c r="Q1283" i="17" s="1"/>
  <c r="Q1284" i="17" a="1"/>
  <c r="Q1284" i="17" s="1"/>
  <c r="Q1285" i="17" a="1"/>
  <c r="Q1285" i="17" s="1"/>
  <c r="Q1286" i="17" a="1"/>
  <c r="Q1286" i="17"/>
  <c r="Q1287" i="17" a="1"/>
  <c r="Q1287" i="17"/>
  <c r="Q1288" i="17" a="1"/>
  <c r="Q1288" i="17" s="1"/>
  <c r="Q1289" i="17" a="1"/>
  <c r="Q1289" i="17" s="1"/>
  <c r="Q1290" i="17" a="1"/>
  <c r="Q1290" i="17"/>
  <c r="Q1291" i="17" a="1"/>
  <c r="Q1291" i="17" s="1"/>
  <c r="Q1292" i="17" a="1"/>
  <c r="Q1292" i="17" s="1"/>
  <c r="Q1293" i="17" a="1"/>
  <c r="Q1293" i="17" s="1"/>
  <c r="Q1294" i="17" a="1"/>
  <c r="Q1294" i="17"/>
  <c r="Q1295" i="17" a="1"/>
  <c r="Q1295" i="17"/>
  <c r="Q1296" i="17" a="1"/>
  <c r="Q1296" i="17"/>
  <c r="Q1297" i="17" a="1"/>
  <c r="Q1297" i="17" s="1"/>
  <c r="Q1298" i="17" a="1"/>
  <c r="Q1298" i="17" s="1"/>
  <c r="Q1299" i="17" a="1"/>
  <c r="Q1299" i="17"/>
  <c r="Q1300" i="17" a="1"/>
  <c r="Q1300" i="17" s="1"/>
  <c r="Q1301" i="17" a="1"/>
  <c r="Q1301" i="17" s="1"/>
  <c r="Q1302" i="17" a="1"/>
  <c r="Q1302" i="17" s="1"/>
  <c r="Q1303" i="17" a="1"/>
  <c r="Q1303" i="17"/>
  <c r="Q1304" i="17" a="1"/>
  <c r="Q1304" i="17"/>
  <c r="Q1305" i="17" a="1"/>
  <c r="Q1305" i="17" s="1"/>
  <c r="Q1306" i="17" a="1"/>
  <c r="Q1306" i="17" s="1"/>
  <c r="Q1307" i="17" a="1"/>
  <c r="Q1307" i="17" s="1"/>
  <c r="Q1308" i="17" a="1"/>
  <c r="Q1308" i="17"/>
  <c r="Q1309" i="17" a="1"/>
  <c r="Q1309" i="17" s="1"/>
  <c r="Q1310" i="17" a="1"/>
  <c r="Q1310" i="17"/>
  <c r="Q1311" i="17" a="1"/>
  <c r="Q1311" i="17" s="1"/>
  <c r="Q1312" i="17" a="1"/>
  <c r="Q1312" i="17"/>
  <c r="Q1313" i="17" a="1"/>
  <c r="Q1313" i="17" s="1"/>
  <c r="Q1314" i="17" a="1"/>
  <c r="Q1314" i="17" s="1"/>
  <c r="Q1315" i="17" a="1"/>
  <c r="Q1315" i="17" s="1"/>
  <c r="Q1316" i="17" a="1"/>
  <c r="Q1316" i="17" s="1"/>
  <c r="Q1317" i="17" a="1"/>
  <c r="Q1317" i="17" s="1"/>
  <c r="Q1318" i="17" a="1"/>
  <c r="Q1318" i="17"/>
  <c r="Q1319" i="17" a="1"/>
  <c r="Q1319" i="17"/>
  <c r="Q1320" i="17" a="1"/>
  <c r="Q1320" i="17" s="1"/>
  <c r="Q1321" i="17" a="1"/>
  <c r="Q1321" i="17" s="1"/>
  <c r="Q1322" i="17" a="1"/>
  <c r="Q1322" i="17"/>
  <c r="Q1323" i="17" a="1"/>
  <c r="Q1323" i="17" s="1"/>
  <c r="Q1324" i="17" a="1"/>
  <c r="Q1324" i="17" s="1"/>
  <c r="Q1325" i="17" a="1"/>
  <c r="Q1325" i="17" s="1"/>
  <c r="Q1326" i="17" a="1"/>
  <c r="Q1326" i="17"/>
  <c r="Q1327" i="17" a="1"/>
  <c r="Q1327" i="17"/>
  <c r="Q1328" i="17" a="1"/>
  <c r="Q1328" i="17"/>
  <c r="Q1329" i="17" a="1"/>
  <c r="Q1329" i="17" s="1"/>
  <c r="Q1330" i="17" a="1"/>
  <c r="Q1330" i="17" s="1"/>
  <c r="Q1331" i="17" a="1"/>
  <c r="Q1331" i="17"/>
  <c r="Q1332" i="17" a="1"/>
  <c r="Q1332" i="17" s="1"/>
  <c r="Q1333" i="17" a="1"/>
  <c r="Q1333" i="17" s="1"/>
  <c r="Q1334" i="17" a="1"/>
  <c r="Q1334" i="17" s="1"/>
  <c r="Q1335" i="17" a="1"/>
  <c r="Q1335" i="17"/>
  <c r="Q1336" i="17" a="1"/>
  <c r="Q1336" i="17"/>
  <c r="Q1337" i="17" a="1"/>
  <c r="Q1337" i="17" s="1"/>
  <c r="Q1338" i="17" a="1"/>
  <c r="Q1338" i="17" s="1"/>
  <c r="Q1339" i="17" a="1"/>
  <c r="Q1339" i="17" s="1"/>
  <c r="Q1340" i="17" a="1"/>
  <c r="Q1340" i="17"/>
  <c r="Q1341" i="17" a="1"/>
  <c r="Q1341" i="17" s="1"/>
  <c r="Q1342" i="17" a="1"/>
  <c r="Q1342" i="17"/>
  <c r="Q1343" i="17" a="1"/>
  <c r="Q1343" i="17" s="1"/>
  <c r="Q1344" i="17" a="1"/>
  <c r="Q1344" i="17"/>
  <c r="Q1345" i="17" a="1"/>
  <c r="Q1345" i="17" s="1"/>
  <c r="Q1346" i="17" a="1"/>
  <c r="Q1346" i="17" s="1"/>
  <c r="Q1347" i="17" a="1"/>
  <c r="Q1347" i="17" s="1"/>
  <c r="Q1348" i="17" a="1"/>
  <c r="Q1348" i="17" s="1"/>
  <c r="Q1349" i="17" a="1"/>
  <c r="Q1349" i="17" s="1"/>
  <c r="Q1350" i="17" a="1"/>
  <c r="Q1350" i="17"/>
  <c r="Q1351" i="17" a="1"/>
  <c r="Q1351" i="17"/>
  <c r="Q1352" i="17" a="1"/>
  <c r="Q1352" i="17" s="1"/>
  <c r="Q1353" i="17" a="1"/>
  <c r="Q1353" i="17" s="1"/>
  <c r="Q1354" i="17" a="1"/>
  <c r="Q1354" i="17"/>
  <c r="Q1355" i="17" a="1"/>
  <c r="Q1355" i="17" s="1"/>
  <c r="Q1356" i="17" a="1"/>
  <c r="Q1356" i="17" s="1"/>
  <c r="Q1357" i="17" a="1"/>
  <c r="Q1357" i="17" s="1"/>
  <c r="Q1358" i="17" a="1"/>
  <c r="Q1358" i="17"/>
  <c r="Q1359" i="17" a="1"/>
  <c r="Q1359" i="17"/>
  <c r="Q1360" i="17" a="1"/>
  <c r="Q1360" i="17"/>
  <c r="Q1361" i="17" a="1"/>
  <c r="Q1361" i="17" s="1"/>
  <c r="Q1362" i="17" a="1"/>
  <c r="Q1362" i="17" s="1"/>
  <c r="Q1363" i="17" a="1"/>
  <c r="Q1363" i="17"/>
  <c r="Q1364" i="17" a="1"/>
  <c r="Q1364" i="17" s="1"/>
  <c r="Q1365" i="17" a="1"/>
  <c r="Q1365" i="17" s="1"/>
  <c r="Q1366" i="17" a="1"/>
  <c r="Q1366" i="17" s="1"/>
  <c r="Q1367" i="17" a="1"/>
  <c r="Q1367" i="17"/>
  <c r="Q1368" i="17" a="1"/>
  <c r="Q1368" i="17"/>
  <c r="Q1369" i="17" a="1"/>
  <c r="Q1369" i="17" s="1"/>
  <c r="Q1370" i="17" a="1"/>
  <c r="Q1370" i="17" s="1"/>
  <c r="Q1371" i="17" a="1"/>
  <c r="Q1371" i="17" s="1"/>
  <c r="Q1372" i="17" a="1"/>
  <c r="Q1372" i="17"/>
  <c r="Q1373" i="17" a="1"/>
  <c r="Q1373" i="17" s="1"/>
  <c r="Q1374" i="17" a="1"/>
  <c r="Q1374" i="17"/>
  <c r="Q1375" i="17" a="1"/>
  <c r="Q1375" i="17" s="1"/>
  <c r="Q1376" i="17" a="1"/>
  <c r="Q1376" i="17"/>
  <c r="Q1377" i="17" a="1"/>
  <c r="Q1377" i="17" s="1"/>
  <c r="Q1378" i="17" a="1"/>
  <c r="Q1378" i="17" s="1"/>
  <c r="Q1379" i="17" a="1"/>
  <c r="Q1379" i="17" s="1"/>
  <c r="Q1380" i="17" a="1"/>
  <c r="Q1380" i="17" s="1"/>
  <c r="Q1381" i="17" a="1"/>
  <c r="Q1381" i="17" s="1"/>
  <c r="Q1382" i="17" a="1"/>
  <c r="Q1382" i="17"/>
  <c r="Q1383" i="17" a="1"/>
  <c r="Q1383" i="17"/>
  <c r="Q1384" i="17" a="1"/>
  <c r="Q1384" i="17" s="1"/>
  <c r="Q1385" i="17" a="1"/>
  <c r="Q1385" i="17" s="1"/>
  <c r="Q1386" i="17" a="1"/>
  <c r="Q1386" i="17"/>
  <c r="Q1387" i="17" a="1"/>
  <c r="Q1387" i="17" s="1"/>
  <c r="Q1388" i="17" a="1"/>
  <c r="Q1388" i="17" s="1"/>
  <c r="Q1389" i="17" a="1"/>
  <c r="Q1389" i="17" s="1"/>
  <c r="Q1390" i="17" a="1"/>
  <c r="Q1390" i="17"/>
  <c r="Q1391" i="17" a="1"/>
  <c r="Q1391" i="17"/>
  <c r="Q1392" i="17" a="1"/>
  <c r="Q1392" i="17"/>
  <c r="Q1393" i="17" a="1"/>
  <c r="Q1393" i="17" s="1"/>
  <c r="Q1394" i="17" a="1"/>
  <c r="Q1394" i="17" s="1"/>
  <c r="Q1395" i="17" a="1"/>
  <c r="Q1395" i="17"/>
  <c r="Q1396" i="17" a="1"/>
  <c r="Q1396" i="17" s="1"/>
  <c r="Q1397" i="17" a="1"/>
  <c r="Q1397" i="17" s="1"/>
  <c r="Q1398" i="17" a="1"/>
  <c r="Q1398" i="17" s="1"/>
  <c r="Q1399" i="17" a="1"/>
  <c r="Q1399" i="17"/>
  <c r="Q1400" i="17" a="1"/>
  <c r="Q1400" i="17"/>
  <c r="Q1401" i="17" a="1"/>
  <c r="Q1401" i="17" s="1"/>
  <c r="Q1402" i="17" a="1"/>
  <c r="Q1402" i="17" s="1"/>
  <c r="Q1403" i="17" a="1"/>
  <c r="Q1403" i="17" s="1"/>
  <c r="Q1404" i="17" a="1"/>
  <c r="Q1404" i="17"/>
  <c r="Q1405" i="17" a="1"/>
  <c r="Q1405" i="17" s="1"/>
  <c r="Q1406" i="17" a="1"/>
  <c r="Q1406" i="17"/>
  <c r="Q1407" i="17" a="1"/>
  <c r="Q1407" i="17" s="1"/>
  <c r="Q1408" i="17" a="1"/>
  <c r="Q1408" i="17"/>
  <c r="Q1409" i="17" a="1"/>
  <c r="Q1409" i="17" s="1"/>
  <c r="Q1410" i="17" a="1"/>
  <c r="Q1410" i="17" s="1"/>
  <c r="Q1411" i="17" a="1"/>
  <c r="Q1411" i="17" s="1"/>
  <c r="Q1412" i="17" a="1"/>
  <c r="Q1412" i="17" s="1"/>
  <c r="Q1413" i="17" a="1"/>
  <c r="Q1413" i="17" s="1"/>
  <c r="Q1414" i="17" a="1"/>
  <c r="Q1414" i="17"/>
  <c r="Q1415" i="17" a="1"/>
  <c r="Q1415" i="17"/>
  <c r="Q1416" i="17" a="1"/>
  <c r="Q1416" i="17" s="1"/>
  <c r="Q1417" i="17" a="1"/>
  <c r="Q1417" i="17" s="1"/>
  <c r="Q1418" i="17" a="1"/>
  <c r="Q1418" i="17"/>
  <c r="Q1419" i="17" a="1"/>
  <c r="Q1419" i="17" s="1"/>
  <c r="Q1420" i="17" a="1"/>
  <c r="Q1420" i="17" s="1"/>
  <c r="Q1421" i="17" a="1"/>
  <c r="Q1421" i="17" s="1"/>
  <c r="Q1422" i="17" a="1"/>
  <c r="Q1422" i="17"/>
  <c r="Q1423" i="17" a="1"/>
  <c r="Q1423" i="17"/>
  <c r="Q1424" i="17" a="1"/>
  <c r="Q1424" i="17"/>
  <c r="Q1425" i="17" a="1"/>
  <c r="Q1425" i="17" s="1"/>
  <c r="Q1426" i="17" a="1"/>
  <c r="Q1426" i="17" s="1"/>
  <c r="Q1427" i="17" a="1"/>
  <c r="Q1427" i="17"/>
  <c r="Q1428" i="17" a="1"/>
  <c r="Q1428" i="17" s="1"/>
  <c r="Q1429" i="17" a="1"/>
  <c r="Q1429" i="17" s="1"/>
  <c r="Q1430" i="17" a="1"/>
  <c r="Q1430" i="17" s="1"/>
  <c r="Q1431" i="17" a="1"/>
  <c r="Q1431" i="17"/>
  <c r="Q1432" i="17" a="1"/>
  <c r="Q1432" i="17"/>
  <c r="Q1433" i="17" a="1"/>
  <c r="Q1433" i="17" s="1"/>
  <c r="Q1434" i="17" a="1"/>
  <c r="Q1434" i="17" s="1"/>
  <c r="Q1435" i="17" a="1"/>
  <c r="Q1435" i="17" s="1"/>
  <c r="Q1436" i="17" a="1"/>
  <c r="Q1436" i="17"/>
  <c r="Q1437" i="17" a="1"/>
  <c r="Q1437" i="17" s="1"/>
  <c r="Q1438" i="17" a="1"/>
  <c r="Q1438" i="17"/>
  <c r="Q1439" i="17" a="1"/>
  <c r="Q1439" i="17" s="1"/>
  <c r="Q1440" i="17" a="1"/>
  <c r="Q1440" i="17"/>
  <c r="Q1441" i="17" a="1"/>
  <c r="Q1441" i="17" s="1"/>
  <c r="Q1442" i="17" a="1"/>
  <c r="Q1442" i="17" s="1"/>
  <c r="Q1443" i="17" a="1"/>
  <c r="Q1443" i="17" s="1"/>
  <c r="Q1444" i="17" a="1"/>
  <c r="Q1444" i="17" s="1"/>
  <c r="Q1445" i="17" a="1"/>
  <c r="Q1445" i="17" s="1"/>
  <c r="Q1446" i="17" a="1"/>
  <c r="Q1446" i="17"/>
  <c r="Q1447" i="17" a="1"/>
  <c r="Q1447" i="17"/>
  <c r="Q1448" i="17" a="1"/>
  <c r="Q1448" i="17" s="1"/>
  <c r="Q1449" i="17" a="1"/>
  <c r="Q1449" i="17" s="1"/>
  <c r="Q1450" i="17" a="1"/>
  <c r="Q1450" i="17"/>
  <c r="Q1451" i="17" a="1"/>
  <c r="Q1451" i="17" s="1"/>
  <c r="Q1452" i="17" a="1"/>
  <c r="Q1452" i="17" s="1"/>
  <c r="Q1453" i="17" a="1"/>
  <c r="Q1453" i="17" s="1"/>
  <c r="Q1454" i="17" a="1"/>
  <c r="Q1454" i="17"/>
  <c r="Q1455" i="17" a="1"/>
  <c r="Q1455" i="17"/>
  <c r="Q1456" i="17" a="1"/>
  <c r="Q1456" i="17"/>
  <c r="Q1457" i="17" a="1"/>
  <c r="Q1457" i="17" s="1"/>
  <c r="Q1458" i="17" a="1"/>
  <c r="Q1458" i="17" s="1"/>
  <c r="Q1459" i="17" a="1"/>
  <c r="Q1459" i="17"/>
  <c r="Q1460" i="17" a="1"/>
  <c r="Q1460" i="17" s="1"/>
  <c r="Q1461" i="17" a="1"/>
  <c r="Q1461" i="17" s="1"/>
  <c r="Q1462" i="17" a="1"/>
  <c r="Q1462" i="17" s="1"/>
  <c r="Q1463" i="17" a="1"/>
  <c r="Q1463" i="17"/>
  <c r="Q1464" i="17" a="1"/>
  <c r="Q1464" i="17"/>
  <c r="Q1465" i="17" a="1"/>
  <c r="Q1465" i="17" s="1"/>
  <c r="Q1466" i="17" a="1"/>
  <c r="Q1466" i="17" s="1"/>
  <c r="Q1467" i="17" a="1"/>
  <c r="Q1467" i="17" s="1"/>
  <c r="Q1468" i="17" a="1"/>
  <c r="Q1468" i="17"/>
  <c r="Q1469" i="17" a="1"/>
  <c r="Q1469" i="17" s="1"/>
  <c r="Q1470" i="17" a="1"/>
  <c r="Q1470" i="17"/>
  <c r="Q1471" i="17" a="1"/>
  <c r="Q1471" i="17" s="1"/>
  <c r="Q1472" i="17" a="1"/>
  <c r="Q1472" i="17"/>
  <c r="Q1473" i="17" a="1"/>
  <c r="Q1473" i="17" s="1"/>
  <c r="Q1474" i="17" a="1"/>
  <c r="Q1474" i="17" s="1"/>
  <c r="Q1475" i="17" a="1"/>
  <c r="Q1475" i="17" s="1"/>
  <c r="Q1476" i="17" a="1"/>
  <c r="Q1476" i="17" s="1"/>
  <c r="Q1477" i="17" a="1"/>
  <c r="Q1477" i="17" s="1"/>
  <c r="Q1478" i="17" a="1"/>
  <c r="Q1478" i="17"/>
  <c r="Q1479" i="17" a="1"/>
  <c r="Q1479" i="17"/>
  <c r="Q1480" i="17" a="1"/>
  <c r="Q1480" i="17" s="1"/>
  <c r="Q1481" i="17" a="1"/>
  <c r="Q1481" i="17" s="1"/>
  <c r="Q1482" i="17" a="1"/>
  <c r="Q1482" i="17"/>
  <c r="Q1483" i="17" a="1"/>
  <c r="Q1483" i="17" s="1"/>
  <c r="Q1484" i="17" a="1"/>
  <c r="Q1484" i="17" s="1"/>
  <c r="Q1485" i="17" a="1"/>
  <c r="Q1485" i="17" s="1"/>
  <c r="Q1486" i="17" a="1"/>
  <c r="Q1486" i="17"/>
  <c r="Q1487" i="17" a="1"/>
  <c r="Q1487" i="17"/>
  <c r="Q1488" i="17" a="1"/>
  <c r="Q1488" i="17"/>
  <c r="Q1489" i="17" a="1"/>
  <c r="Q1489" i="17" s="1"/>
  <c r="Q1490" i="17" a="1"/>
  <c r="Q1490" i="17" s="1"/>
  <c r="Q1491" i="17" a="1"/>
  <c r="Q1491" i="17"/>
  <c r="Q1492" i="17" a="1"/>
  <c r="Q1492" i="17" s="1"/>
  <c r="Q1493" i="17" a="1"/>
  <c r="Q1493" i="17" s="1"/>
  <c r="Q1494" i="17" a="1"/>
  <c r="Q1494" i="17" s="1"/>
  <c r="Q1495" i="17" a="1"/>
  <c r="Q1495" i="17"/>
  <c r="Q1496" i="17" a="1"/>
  <c r="Q1496" i="17"/>
  <c r="Q1497" i="17" a="1"/>
  <c r="Q1497" i="17" s="1"/>
  <c r="Q1498" i="17" a="1"/>
  <c r="Q1498" i="17" s="1"/>
  <c r="Q1499" i="17" a="1"/>
  <c r="Q1499" i="17" s="1"/>
  <c r="Q1500" i="17" a="1"/>
  <c r="Q1500" i="17"/>
  <c r="Q1501" i="17" a="1"/>
  <c r="Q1501" i="17" s="1"/>
  <c r="Q1502" i="17" a="1"/>
  <c r="Q1502" i="17"/>
  <c r="Q1503" i="17" a="1"/>
  <c r="Q1503" i="17" s="1"/>
  <c r="Q1504" i="17" a="1"/>
  <c r="Q1504" i="17"/>
  <c r="Q1505" i="17" a="1"/>
  <c r="Q1505" i="17" s="1"/>
  <c r="Q1506" i="17" a="1"/>
  <c r="Q1506" i="17" s="1"/>
  <c r="Q1507" i="17" a="1"/>
  <c r="Q1507" i="17" s="1"/>
  <c r="Q1508" i="17" a="1"/>
  <c r="Q1508" i="17" s="1"/>
  <c r="Q1509" i="17" a="1"/>
  <c r="Q1509" i="17" s="1"/>
  <c r="Q1510" i="17" a="1"/>
  <c r="Q1510" i="17"/>
  <c r="Q1511" i="17" a="1"/>
  <c r="Q1511" i="17"/>
  <c r="Q1512" i="17" a="1"/>
  <c r="Q1512" i="17" s="1"/>
  <c r="Q1513" i="17" a="1"/>
  <c r="Q1513" i="17" s="1"/>
  <c r="Q1514" i="17" a="1"/>
  <c r="Q1514" i="17"/>
  <c r="Q1515" i="17" a="1"/>
  <c r="Q1515" i="17" s="1"/>
  <c r="Q1516" i="17" a="1"/>
  <c r="Q1516" i="17" s="1"/>
  <c r="Q1517" i="17" a="1"/>
  <c r="Q1517" i="17" s="1"/>
  <c r="Q1518" i="17" a="1"/>
  <c r="Q1518" i="17"/>
  <c r="Q1519" i="17" a="1"/>
  <c r="Q1519" i="17"/>
  <c r="Q1520" i="17" a="1"/>
  <c r="Q1520" i="17"/>
  <c r="Q1521" i="17" a="1"/>
  <c r="Q1521" i="17" s="1"/>
  <c r="Q1522" i="17" a="1"/>
  <c r="Q1522" i="17" s="1"/>
  <c r="Q1523" i="17" a="1"/>
  <c r="Q1523" i="17"/>
  <c r="Q1524" i="17" a="1"/>
  <c r="Q1524" i="17" s="1"/>
  <c r="Q1525" i="17" a="1"/>
  <c r="Q1525" i="17" s="1"/>
  <c r="Q1526" i="17" a="1"/>
  <c r="Q1526" i="17" s="1"/>
  <c r="Q1527" i="17" a="1"/>
  <c r="Q1527" i="17"/>
  <c r="Q1528" i="17" a="1"/>
  <c r="Q1528" i="17"/>
  <c r="Q1529" i="17" a="1"/>
  <c r="Q1529" i="17" s="1"/>
  <c r="Q1530" i="17" a="1"/>
  <c r="Q1530" i="17" s="1"/>
  <c r="Q1531" i="17" a="1"/>
  <c r="Q1531" i="17" s="1"/>
  <c r="Q1532" i="17" a="1"/>
  <c r="Q1532" i="17"/>
  <c r="Q1533" i="17" a="1"/>
  <c r="Q1533" i="17" s="1"/>
  <c r="Q1534" i="17" a="1"/>
  <c r="Q1534" i="17"/>
  <c r="Q1535" i="17" a="1"/>
  <c r="Q1535" i="17" s="1"/>
  <c r="Q1536" i="17" a="1"/>
  <c r="Q1536" i="17"/>
  <c r="Q1537" i="17" a="1"/>
  <c r="Q1537" i="17" s="1"/>
  <c r="Q1538" i="17" a="1"/>
  <c r="Q1538" i="17" s="1"/>
  <c r="Q1539" i="17" a="1"/>
  <c r="Q1539" i="17" s="1"/>
  <c r="Q1540" i="17" a="1"/>
  <c r="Q1540" i="17" s="1"/>
  <c r="Q1541" i="17" a="1"/>
  <c r="Q1541" i="17" s="1"/>
  <c r="Q1542" i="17" a="1"/>
  <c r="Q1542" i="17"/>
  <c r="Q1543" i="17" a="1"/>
  <c r="Q1543" i="17"/>
  <c r="Q1544" i="17" a="1"/>
  <c r="Q1544" i="17" s="1"/>
  <c r="Q1545" i="17" a="1"/>
  <c r="Q1545" i="17" s="1"/>
  <c r="Q1546" i="17" a="1"/>
  <c r="Q1546" i="17"/>
  <c r="Q1547" i="17" a="1"/>
  <c r="Q1547" i="17" s="1"/>
  <c r="Q1548" i="17" a="1"/>
  <c r="Q1548" i="17" s="1"/>
  <c r="Q1549" i="17" a="1"/>
  <c r="Q1549" i="17" s="1"/>
  <c r="Q1550" i="17" a="1"/>
  <c r="Q1550" i="17"/>
  <c r="Q1551" i="17" a="1"/>
  <c r="Q1551" i="17"/>
  <c r="Q1552" i="17" a="1"/>
  <c r="Q1552" i="17"/>
  <c r="Q1553" i="17" a="1"/>
  <c r="Q1553" i="17" s="1"/>
  <c r="Q1554" i="17" a="1"/>
  <c r="Q1554" i="17" s="1"/>
  <c r="Q1555" i="17" a="1"/>
  <c r="Q1555" i="17"/>
  <c r="Q1556" i="17" a="1"/>
  <c r="Q1556" i="17" s="1"/>
  <c r="Q1557" i="17" a="1"/>
  <c r="Q1557" i="17" s="1"/>
  <c r="Q1558" i="17" a="1"/>
  <c r="Q1558" i="17" s="1"/>
  <c r="Q1559" i="17" a="1"/>
  <c r="Q1559" i="17"/>
  <c r="Q1560" i="17" a="1"/>
  <c r="Q1560" i="17"/>
  <c r="Q1561" i="17" a="1"/>
  <c r="Q1561" i="17" s="1"/>
  <c r="Q1562" i="17" a="1"/>
  <c r="Q1562" i="17" s="1"/>
  <c r="Q1563" i="17" a="1"/>
  <c r="Q1563" i="17" s="1"/>
  <c r="Q1564" i="17" a="1"/>
  <c r="Q1564" i="17"/>
  <c r="Q1565" i="17" a="1"/>
  <c r="Q1565" i="17" s="1"/>
  <c r="Q1566" i="17" a="1"/>
  <c r="Q1566" i="17"/>
  <c r="Q1567" i="17" a="1"/>
  <c r="Q1567" i="17" s="1"/>
  <c r="Q1568" i="17" a="1"/>
  <c r="Q1568" i="17"/>
  <c r="Q1569" i="17" a="1"/>
  <c r="Q1569" i="17" s="1"/>
  <c r="Q1570" i="17" a="1"/>
  <c r="Q1570" i="17" s="1"/>
  <c r="Q1571" i="17" a="1"/>
  <c r="Q1571" i="17"/>
  <c r="Q1572" i="17" a="1"/>
  <c r="Q1572" i="17" s="1"/>
  <c r="Q1573" i="17" a="1"/>
  <c r="Q1573" i="17" s="1"/>
  <c r="Q1574" i="17" a="1"/>
  <c r="Q1574" i="17"/>
  <c r="Q1575" i="17" a="1"/>
  <c r="Q1575" i="17"/>
  <c r="Q1576" i="17" a="1"/>
  <c r="Q1576" i="17"/>
  <c r="Q1577" i="17" a="1"/>
  <c r="Q1577" i="17" s="1"/>
  <c r="Q1578" i="17" a="1"/>
  <c r="Q1578" i="17" s="1"/>
  <c r="Q1579" i="17" a="1"/>
  <c r="Q1579" i="17"/>
  <c r="Q1580" i="17" a="1"/>
  <c r="Q1580" i="17" s="1"/>
  <c r="Q1581" i="17" a="1"/>
  <c r="Q1581" i="17" s="1"/>
  <c r="Q1582" i="17" a="1"/>
  <c r="Q1582" i="17" s="1"/>
  <c r="Q1583" i="17" a="1"/>
  <c r="Q1583" i="17"/>
  <c r="Q1584" i="17" a="1"/>
  <c r="Q1584" i="17" s="1"/>
  <c r="Q1585" i="17" a="1"/>
  <c r="Q1585" i="17" s="1"/>
  <c r="Q1586" i="17" a="1"/>
  <c r="Q1586" i="17" s="1"/>
  <c r="Q1587" i="17" a="1"/>
  <c r="Q1587" i="17" s="1"/>
  <c r="Q1588" i="17" a="1"/>
  <c r="Q1588" i="17"/>
  <c r="Q1589" i="17" a="1"/>
  <c r="Q1589" i="17" s="1"/>
  <c r="Q1590" i="17" a="1"/>
  <c r="Q1590" i="17"/>
  <c r="Q1591" i="17" a="1"/>
  <c r="Q1591" i="17" s="1"/>
  <c r="Q1592" i="17" a="1"/>
  <c r="Q1592" i="17"/>
  <c r="Q1593" i="17" a="1"/>
  <c r="Q1593" i="17" s="1"/>
  <c r="Q1594" i="17" a="1"/>
  <c r="Q1594" i="17" s="1"/>
  <c r="Q1595" i="17" a="1"/>
  <c r="Q1595" i="17" s="1"/>
  <c r="Q1596" i="17" a="1"/>
  <c r="Q1596" i="17" s="1"/>
  <c r="Q1597" i="17" a="1"/>
  <c r="Q1597" i="17" s="1"/>
  <c r="Q1598" i="17" a="1"/>
  <c r="Q1598" i="17" s="1"/>
  <c r="Q1599" i="17" a="1"/>
  <c r="Q1599" i="17"/>
  <c r="Q1600" i="17" a="1"/>
  <c r="Q1600" i="17" s="1"/>
  <c r="Q1601" i="17" a="1"/>
  <c r="Q1601" i="17" s="1"/>
  <c r="Q1602" i="17" a="1"/>
  <c r="Q1602" i="17"/>
  <c r="Q1603" i="17" a="1"/>
  <c r="Q1603" i="17" s="1"/>
  <c r="Q1604" i="17" a="1"/>
  <c r="Q1604" i="17" s="1"/>
  <c r="Q1605" i="17" a="1"/>
  <c r="Q1605" i="17" s="1"/>
  <c r="Q1606" i="17" a="1"/>
  <c r="Q1606" i="17"/>
  <c r="Q1607" i="17" a="1"/>
  <c r="Q1607" i="17" s="1"/>
  <c r="Q1608" i="17" a="1"/>
  <c r="Q1608" i="17"/>
  <c r="Q1609" i="17" a="1"/>
  <c r="Q1609" i="17" s="1"/>
  <c r="Q1610" i="17" a="1"/>
  <c r="Q1610" i="17" s="1"/>
  <c r="Q1611" i="17" a="1"/>
  <c r="Q1611" i="17"/>
  <c r="Q1612" i="17" a="1"/>
  <c r="Q1612" i="17" s="1"/>
  <c r="Q1613" i="17" a="1"/>
  <c r="Q1613" i="17" s="1"/>
  <c r="Q1614" i="17" a="1"/>
  <c r="Q1614" i="17" s="1"/>
  <c r="Q1615" i="17" a="1"/>
  <c r="Q1615" i="17"/>
  <c r="Q1616" i="17" a="1"/>
  <c r="Q1616" i="17" s="1"/>
  <c r="Q1617" i="17" a="1"/>
  <c r="Q1617" i="17" s="1"/>
  <c r="Q1618" i="17" a="1"/>
  <c r="Q1618" i="17" s="1"/>
  <c r="Q1619" i="17" a="1"/>
  <c r="Q1619" i="17" s="1"/>
  <c r="Q1620" i="17" a="1"/>
  <c r="Q1620" i="17"/>
  <c r="Q1621" i="17" a="1"/>
  <c r="Q1621" i="17" s="1"/>
  <c r="Q1622" i="17" a="1"/>
  <c r="Q1622" i="17"/>
  <c r="Q1623" i="17" a="1"/>
  <c r="Q1623" i="17" s="1"/>
  <c r="Q1624" i="17" a="1"/>
  <c r="Q1624" i="17"/>
  <c r="Q1625" i="17" a="1"/>
  <c r="Q1625" i="17" s="1"/>
  <c r="Q1626" i="17" a="1"/>
  <c r="Q1626" i="17" s="1"/>
  <c r="Q1627" i="17" a="1"/>
  <c r="Q1627" i="17" s="1"/>
  <c r="Q1628" i="17" a="1"/>
  <c r="Q1628" i="17" s="1"/>
  <c r="Q1629" i="17" a="1"/>
  <c r="Q1629" i="17" s="1"/>
  <c r="Q1630" i="17" a="1"/>
  <c r="Q1630" i="17" s="1"/>
  <c r="Q1631" i="17" a="1"/>
  <c r="Q1631" i="17"/>
  <c r="Q1632" i="17" a="1"/>
  <c r="Q1632" i="17" s="1"/>
  <c r="Q1633" i="17" a="1"/>
  <c r="Q1633" i="17" s="1"/>
  <c r="Q1634" i="17" a="1"/>
  <c r="Q1634" i="17"/>
  <c r="Q1635" i="17" a="1"/>
  <c r="Q1635" i="17" s="1"/>
  <c r="Q1636" i="17" a="1"/>
  <c r="Q1636" i="17" s="1"/>
  <c r="Q1637" i="17" a="1"/>
  <c r="Q1637" i="17" s="1"/>
  <c r="Q1638" i="17" a="1"/>
  <c r="Q1638" i="17"/>
  <c r="Q1639" i="17" a="1"/>
  <c r="Q1639" i="17" s="1"/>
  <c r="Q1640" i="17" a="1"/>
  <c r="Q1640" i="17"/>
  <c r="Q1641" i="17" a="1"/>
  <c r="Q1641" i="17" s="1"/>
  <c r="Q1642" i="17" a="1"/>
  <c r="Q1642" i="17" s="1"/>
  <c r="Q1643" i="17" a="1"/>
  <c r="Q1643" i="17"/>
  <c r="Q1644" i="17" a="1"/>
  <c r="Q1644" i="17" s="1"/>
  <c r="Q1645" i="17" a="1"/>
  <c r="Q1645" i="17" s="1"/>
  <c r="Q1646" i="17" a="1"/>
  <c r="Q1646" i="17" s="1"/>
  <c r="Q1647" i="17" a="1"/>
  <c r="Q1647" i="17"/>
  <c r="Q1648" i="17" a="1"/>
  <c r="Q1648" i="17" s="1"/>
  <c r="Q1649" i="17" a="1"/>
  <c r="Q1649" i="17" s="1"/>
  <c r="Q1650" i="17" a="1"/>
  <c r="Q1650" i="17" s="1"/>
  <c r="Q1651" i="17" a="1"/>
  <c r="Q1651" i="17" s="1"/>
  <c r="Q1652" i="17" a="1"/>
  <c r="Q1652" i="17"/>
  <c r="Q1653" i="17" a="1"/>
  <c r="Q1653" i="17" s="1"/>
  <c r="Q1654" i="17" a="1"/>
  <c r="Q1654" i="17"/>
  <c r="Q1655" i="17" a="1"/>
  <c r="Q1655" i="17" s="1"/>
  <c r="Q1656" i="17" a="1"/>
  <c r="Q1656" i="17"/>
  <c r="Q1657" i="17" a="1"/>
  <c r="Q1657" i="17" s="1"/>
  <c r="Q1658" i="17" a="1"/>
  <c r="Q1658" i="17" s="1"/>
  <c r="Q1659" i="17" a="1"/>
  <c r="Q1659" i="17" s="1"/>
  <c r="Q1660" i="17" a="1"/>
  <c r="Q1660" i="17" s="1"/>
  <c r="Q1661" i="17" a="1"/>
  <c r="Q1661" i="17" s="1"/>
  <c r="Q1662" i="17" a="1"/>
  <c r="Q1662" i="17" s="1"/>
  <c r="Q1663" i="17" a="1"/>
  <c r="Q1663" i="17"/>
  <c r="Q1664" i="17" a="1"/>
  <c r="Q1664" i="17" s="1"/>
  <c r="Q1665" i="17" a="1"/>
  <c r="Q1665" i="17" s="1"/>
  <c r="Q1666" i="17" a="1"/>
  <c r="Q1666" i="17"/>
  <c r="Q1667" i="17" a="1"/>
  <c r="Q1667" i="17" s="1"/>
  <c r="Q1668" i="17" a="1"/>
  <c r="Q1668" i="17" s="1"/>
  <c r="Q1669" i="17" a="1"/>
  <c r="Q1669" i="17" s="1"/>
  <c r="Q1670" i="17" a="1"/>
  <c r="Q1670" i="17"/>
  <c r="Q1671" i="17" a="1"/>
  <c r="Q1671" i="17" s="1"/>
  <c r="Q1672" i="17" a="1"/>
  <c r="Q1672" i="17"/>
  <c r="Q1673" i="17" a="1"/>
  <c r="Q1673" i="17" s="1"/>
  <c r="Q1674" i="17" a="1"/>
  <c r="Q1674" i="17" s="1"/>
  <c r="Q1675" i="17" a="1"/>
  <c r="Q1675" i="17"/>
  <c r="Q1676" i="17" a="1"/>
  <c r="Q1676" i="17" s="1"/>
  <c r="Q1677" i="17" a="1"/>
  <c r="Q1677" i="17" s="1"/>
  <c r="Q1678" i="17" a="1"/>
  <c r="Q1678" i="17" s="1"/>
  <c r="Q1679" i="17" a="1"/>
  <c r="Q1679" i="17"/>
  <c r="Q1680" i="17" a="1"/>
  <c r="Q1680" i="17" s="1"/>
  <c r="Q1681" i="17" a="1"/>
  <c r="Q1681" i="17" s="1"/>
  <c r="Q1682" i="17" a="1"/>
  <c r="Q1682" i="17" s="1"/>
  <c r="Q1683" i="17" a="1"/>
  <c r="Q1683" i="17" s="1"/>
  <c r="Q1684" i="17" a="1"/>
  <c r="Q1684" i="17"/>
  <c r="Q1685" i="17" a="1"/>
  <c r="Q1685" i="17" s="1"/>
  <c r="Q1686" i="17" a="1"/>
  <c r="Q1686" i="17"/>
  <c r="Q1687" i="17" a="1"/>
  <c r="Q1687" i="17" s="1"/>
  <c r="Q1688" i="17" a="1"/>
  <c r="Q1688" i="17"/>
  <c r="Q1689" i="17" a="1"/>
  <c r="Q1689" i="17" s="1"/>
  <c r="Q1690" i="17" a="1"/>
  <c r="Q1690" i="17" s="1"/>
  <c r="Q1691" i="17" a="1"/>
  <c r="Q1691" i="17" s="1"/>
  <c r="Q1692" i="17" a="1"/>
  <c r="Q1692" i="17" s="1"/>
  <c r="Q1693" i="17" a="1"/>
  <c r="Q1693" i="17" s="1"/>
  <c r="Q1694" i="17" a="1"/>
  <c r="Q1694" i="17" s="1"/>
  <c r="Q1695" i="17" a="1"/>
  <c r="Q1695" i="17"/>
  <c r="Q1696" i="17" a="1"/>
  <c r="Q1696" i="17" s="1"/>
  <c r="Q1697" i="17" a="1"/>
  <c r="Q1697" i="17" s="1"/>
  <c r="Q1698" i="17" a="1"/>
  <c r="Q1698" i="17"/>
  <c r="Q1699" i="17" a="1"/>
  <c r="Q1699" i="17" s="1"/>
  <c r="Q1700" i="17" a="1"/>
  <c r="Q1700" i="17" s="1"/>
  <c r="Q1701" i="17" a="1"/>
  <c r="Q1701" i="17" s="1"/>
  <c r="Q1702" i="17" a="1"/>
  <c r="Q1702" i="17"/>
  <c r="Q1703" i="17" a="1"/>
  <c r="Q1703" i="17" s="1"/>
  <c r="Q1704" i="17" a="1"/>
  <c r="Q1704" i="17"/>
  <c r="Q1705" i="17" a="1"/>
  <c r="Q1705" i="17" s="1"/>
  <c r="Q1706" i="17" a="1"/>
  <c r="Q1706" i="17" s="1"/>
  <c r="Q1707" i="17" a="1"/>
  <c r="Q1707" i="17"/>
  <c r="Q1708" i="17" a="1"/>
  <c r="Q1708" i="17" s="1"/>
  <c r="Q1709" i="17" a="1"/>
  <c r="Q1709" i="17" s="1"/>
  <c r="Q1710" i="17" a="1"/>
  <c r="Q1710" i="17" s="1"/>
  <c r="Q1711" i="17" a="1"/>
  <c r="Q1711" i="17"/>
  <c r="Q1712" i="17" a="1"/>
  <c r="Q1712" i="17" s="1"/>
  <c r="Q1713" i="17" a="1"/>
  <c r="Q1713" i="17" s="1"/>
  <c r="Q1714" i="17" a="1"/>
  <c r="Q1714" i="17" s="1"/>
  <c r="Q1715" i="17" a="1"/>
  <c r="Q1715" i="17" s="1"/>
  <c r="Q1716" i="17" a="1"/>
  <c r="Q1716" i="17"/>
  <c r="Q1717" i="17" a="1"/>
  <c r="Q1717" i="17" s="1"/>
  <c r="Q1718" i="17" a="1"/>
  <c r="Q1718" i="17"/>
  <c r="Q1719" i="17" a="1"/>
  <c r="Q1719" i="17" s="1"/>
  <c r="Q1720" i="17" a="1"/>
  <c r="Q1720" i="17"/>
  <c r="Q1721" i="17" a="1"/>
  <c r="Q1721" i="17" s="1"/>
  <c r="Q1722" i="17" a="1"/>
  <c r="Q1722" i="17" s="1"/>
  <c r="Q1723" i="17" a="1"/>
  <c r="Q1723" i="17" s="1"/>
  <c r="Q1724" i="17" a="1"/>
  <c r="Q1724" i="17" s="1"/>
  <c r="Q1725" i="17" a="1"/>
  <c r="Q1725" i="17" s="1"/>
  <c r="Q1726" i="17" a="1"/>
  <c r="Q1726" i="17" s="1"/>
  <c r="Q1727" i="17" a="1"/>
  <c r="Q1727" i="17"/>
  <c r="Q1728" i="17" a="1"/>
  <c r="Q1728" i="17" s="1"/>
  <c r="Q1729" i="17" a="1"/>
  <c r="Q1729" i="17" s="1"/>
  <c r="Q1730" i="17" a="1"/>
  <c r="Q1730" i="17"/>
  <c r="Q1731" i="17" a="1"/>
  <c r="Q1731" i="17" s="1"/>
  <c r="Q1732" i="17" a="1"/>
  <c r="Q1732" i="17" s="1"/>
  <c r="Q1733" i="17" a="1"/>
  <c r="Q1733" i="17" s="1"/>
  <c r="Q1734" i="17" a="1"/>
  <c r="Q1734" i="17"/>
  <c r="Q1735" i="17" a="1"/>
  <c r="Q1735" i="17" s="1"/>
  <c r="Q1736" i="17" a="1"/>
  <c r="Q1736" i="17"/>
  <c r="Q1737" i="17" a="1"/>
  <c r="Q1737" i="17" s="1"/>
  <c r="Q1738" i="17" a="1"/>
  <c r="Q1738" i="17" s="1"/>
  <c r="Q1739" i="17" a="1"/>
  <c r="Q1739" i="17"/>
  <c r="Q1740" i="17" a="1"/>
  <c r="Q1740" i="17" s="1"/>
  <c r="Q1741" i="17" a="1"/>
  <c r="Q1741" i="17" s="1"/>
  <c r="Q1742" i="17" a="1"/>
  <c r="Q1742" i="17" s="1"/>
  <c r="Q1743" i="17" a="1"/>
  <c r="Q1743" i="17"/>
  <c r="Q1744" i="17" a="1"/>
  <c r="Q1744" i="17" s="1"/>
  <c r="Q1745" i="17" a="1"/>
  <c r="Q1745" i="17" s="1"/>
  <c r="Q1746" i="17" a="1"/>
  <c r="Q1746" i="17" s="1"/>
  <c r="Q1747" i="17" a="1"/>
  <c r="Q1747" i="17" s="1"/>
  <c r="Q1748" i="17" a="1"/>
  <c r="Q1748" i="17"/>
  <c r="Q1749" i="17" a="1"/>
  <c r="Q1749" i="17" s="1"/>
  <c r="Q1750" i="17" a="1"/>
  <c r="Q1750" i="17"/>
  <c r="Q1751" i="17" a="1"/>
  <c r="Q1751" i="17" s="1"/>
  <c r="Q1752" i="17" a="1"/>
  <c r="Q1752" i="17"/>
  <c r="Q1753" i="17" a="1"/>
  <c r="Q1753" i="17" s="1"/>
  <c r="Q1754" i="17" a="1"/>
  <c r="Q1754" i="17" s="1"/>
  <c r="Q1755" i="17" a="1"/>
  <c r="Q1755" i="17" s="1"/>
  <c r="Q1756" i="17" a="1"/>
  <c r="Q1756" i="17" s="1"/>
  <c r="Q1757" i="17" a="1"/>
  <c r="Q1757" i="17" s="1"/>
  <c r="Q1758" i="17" a="1"/>
  <c r="Q1758" i="17" s="1"/>
  <c r="Q1759" i="17" a="1"/>
  <c r="Q1759" i="17"/>
  <c r="Q1760" i="17" a="1"/>
  <c r="Q1760" i="17" s="1"/>
  <c r="Q1761" i="17" a="1"/>
  <c r="Q1761" i="17" s="1"/>
  <c r="Q1762" i="17" a="1"/>
  <c r="Q1762" i="17"/>
  <c r="Q1763" i="17" a="1"/>
  <c r="Q1763" i="17" s="1"/>
  <c r="Q1764" i="17" a="1"/>
  <c r="Q1764" i="17" s="1"/>
  <c r="Q1765" i="17" a="1"/>
  <c r="Q1765" i="17" s="1"/>
  <c r="Q1766" i="17" a="1"/>
  <c r="Q1766" i="17"/>
  <c r="Q1767" i="17" a="1"/>
  <c r="Q1767" i="17" s="1"/>
  <c r="Q1768" i="17" a="1"/>
  <c r="Q1768" i="17"/>
  <c r="Q1769" i="17" a="1"/>
  <c r="Q1769" i="17" s="1"/>
  <c r="Q1770" i="17" a="1"/>
  <c r="Q1770" i="17" s="1"/>
  <c r="Q1771" i="17" a="1"/>
  <c r="Q1771" i="17"/>
  <c r="Q1772" i="17" a="1"/>
  <c r="Q1772" i="17" s="1"/>
  <c r="Q1773" i="17" a="1"/>
  <c r="Q1773" i="17" s="1"/>
  <c r="Q1774" i="17" a="1"/>
  <c r="Q1774" i="17" s="1"/>
  <c r="Q1775" i="17" a="1"/>
  <c r="Q1775" i="17"/>
  <c r="Q1776" i="17" a="1"/>
  <c r="Q1776" i="17" s="1"/>
  <c r="Q1777" i="17" a="1"/>
  <c r="Q1777" i="17" s="1"/>
  <c r="Q1778" i="17" a="1"/>
  <c r="Q1778" i="17" s="1"/>
  <c r="Q1779" i="17" a="1"/>
  <c r="Q1779" i="17" s="1"/>
  <c r="Q1780" i="17" a="1"/>
  <c r="Q1780" i="17"/>
  <c r="Q1781" i="17" a="1"/>
  <c r="Q1781" i="17" s="1"/>
  <c r="Q1782" i="17" a="1"/>
  <c r="Q1782" i="17"/>
  <c r="Q1783" i="17" a="1"/>
  <c r="Q1783" i="17" s="1"/>
  <c r="Q1784" i="17" a="1"/>
  <c r="Q1784" i="17"/>
  <c r="Q1785" i="17" a="1"/>
  <c r="Q1785" i="17" s="1"/>
  <c r="Q1786" i="17" a="1"/>
  <c r="Q1786" i="17" s="1"/>
  <c r="Q1787" i="17" a="1"/>
  <c r="Q1787" i="17"/>
  <c r="Q1788" i="17" a="1"/>
  <c r="Q1788" i="17" s="1"/>
  <c r="Q1789" i="17" a="1"/>
  <c r="Q1789" i="17" s="1"/>
  <c r="Q1790" i="17" a="1"/>
  <c r="Q1790" i="17" s="1"/>
  <c r="Q1791" i="17" a="1"/>
  <c r="Q1791" i="17"/>
  <c r="Q1792" i="17" a="1"/>
  <c r="Q1792" i="17" s="1"/>
  <c r="Q1793" i="17" a="1"/>
  <c r="Q1793" i="17" s="1"/>
  <c r="Q1794" i="17" a="1"/>
  <c r="Q1794" i="17"/>
  <c r="Q1795" i="17" a="1"/>
  <c r="Q1795" i="17" s="1"/>
  <c r="Q1796" i="17" a="1"/>
  <c r="Q1796" i="17"/>
  <c r="Q1797" i="17" a="1"/>
  <c r="Q1797" i="17" s="1"/>
  <c r="Q1798" i="17" a="1"/>
  <c r="Q1798" i="17"/>
  <c r="Q1799" i="17" a="1"/>
  <c r="Q1799" i="17" s="1"/>
  <c r="Q1800" i="17" a="1"/>
  <c r="Q1800" i="17"/>
  <c r="Q1801" i="17" a="1"/>
  <c r="Q1801" i="17" s="1"/>
  <c r="Q1802" i="17" a="1"/>
  <c r="Q1802" i="17" s="1"/>
  <c r="Q1803" i="17" a="1"/>
  <c r="Q1803" i="17"/>
  <c r="Q1804" i="17" a="1"/>
  <c r="Q1804" i="17" s="1"/>
  <c r="Q1805" i="17" a="1"/>
  <c r="Q1805" i="17" s="1"/>
  <c r="Q1806" i="17" a="1"/>
  <c r="Q1806" i="17" s="1"/>
  <c r="Q1807" i="17" a="1"/>
  <c r="Q1807" i="17"/>
  <c r="Q1808" i="17" a="1"/>
  <c r="Q1808" i="17" s="1"/>
  <c r="Q1809" i="17" a="1"/>
  <c r="Q1809" i="17" s="1"/>
  <c r="Q1810" i="17" a="1"/>
  <c r="Q1810" i="17" s="1"/>
  <c r="Q1811" i="17" a="1"/>
  <c r="Q1811" i="17" s="1"/>
  <c r="Q1812" i="17" a="1"/>
  <c r="Q1812" i="17"/>
  <c r="Q1813" i="17" a="1"/>
  <c r="Q1813" i="17" s="1"/>
  <c r="Q1814" i="17" a="1"/>
  <c r="Q1814" i="17"/>
  <c r="Q1815" i="17" a="1"/>
  <c r="Q1815" i="17" s="1"/>
  <c r="Q1816" i="17" a="1"/>
  <c r="Q1816" i="17"/>
  <c r="Q1817" i="17" a="1"/>
  <c r="Q1817" i="17" s="1"/>
  <c r="Q1818" i="17" a="1"/>
  <c r="Q1818" i="17" s="1"/>
  <c r="Q1819" i="17" a="1"/>
  <c r="Q1819" i="17" s="1"/>
  <c r="Q1820" i="17" a="1"/>
  <c r="Q1820" i="17" s="1"/>
  <c r="Q1821" i="17" a="1"/>
  <c r="Q1821" i="17" s="1"/>
  <c r="Q1822" i="17" a="1"/>
  <c r="Q1822" i="17" s="1"/>
  <c r="Q1823" i="17" a="1"/>
  <c r="Q1823" i="17"/>
  <c r="Q1824" i="17" a="1"/>
  <c r="Q1824" i="17" s="1"/>
  <c r="Q1825" i="17" a="1"/>
  <c r="Q1825" i="17" s="1"/>
  <c r="Q1826" i="17" a="1"/>
  <c r="Q1826" i="17"/>
  <c r="Q1827" i="17" a="1"/>
  <c r="Q1827" i="17" s="1"/>
  <c r="Q1828" i="17" a="1"/>
  <c r="Q1828" i="17"/>
  <c r="Q1829" i="17" a="1"/>
  <c r="Q1829" i="17" s="1"/>
  <c r="Q1830" i="17" a="1"/>
  <c r="Q1830" i="17"/>
  <c r="Q1831" i="17" a="1"/>
  <c r="Q1831" i="17" s="1"/>
  <c r="Q1832" i="17" a="1"/>
  <c r="Q1832" i="17"/>
  <c r="Q1833" i="17" a="1"/>
  <c r="Q1833" i="17" s="1"/>
  <c r="Q1834" i="17" a="1"/>
  <c r="Q1834" i="17" s="1"/>
  <c r="Q1835" i="17" a="1"/>
  <c r="Q1835" i="17"/>
  <c r="Q1836" i="17" a="1"/>
  <c r="Q1836" i="17" s="1"/>
  <c r="Q1837" i="17" a="1"/>
  <c r="Q1837" i="17" s="1"/>
  <c r="Q1838" i="17" a="1"/>
  <c r="Q1838" i="17" s="1"/>
  <c r="Q1839" i="17" a="1"/>
  <c r="Q1839" i="17"/>
  <c r="Q1840" i="17" a="1"/>
  <c r="Q1840" i="17" s="1"/>
  <c r="Q1841" i="17" a="1"/>
  <c r="Q1841" i="17" s="1"/>
  <c r="Q1842" i="17" a="1"/>
  <c r="Q1842" i="17" s="1"/>
  <c r="Q1843" i="17" a="1"/>
  <c r="Q1843" i="17" s="1"/>
  <c r="Q1844" i="17" a="1"/>
  <c r="Q1844" i="17"/>
  <c r="Q1845" i="17" a="1"/>
  <c r="Q1845" i="17" s="1"/>
  <c r="Q1846" i="17" a="1"/>
  <c r="Q1846" i="17"/>
  <c r="Q1847" i="17" a="1"/>
  <c r="Q1847" i="17" s="1"/>
  <c r="Q1848" i="17" a="1"/>
  <c r="Q1848" i="17"/>
  <c r="Q1849" i="17" a="1"/>
  <c r="Q1849" i="17" s="1"/>
  <c r="Q1850" i="17" a="1"/>
  <c r="Q1850" i="17" s="1"/>
  <c r="Q1851" i="17" a="1"/>
  <c r="Q1851" i="17" s="1"/>
  <c r="Q1852" i="17" a="1"/>
  <c r="Q1852" i="17" s="1"/>
  <c r="Q1853" i="17" a="1"/>
  <c r="Q1853" i="17" s="1"/>
  <c r="Q1854" i="17" a="1"/>
  <c r="Q1854" i="17" s="1"/>
  <c r="Q1855" i="17" a="1"/>
  <c r="Q1855" i="17"/>
  <c r="Q1856" i="17" a="1"/>
  <c r="Q1856" i="17" s="1"/>
  <c r="Q1857" i="17" a="1"/>
  <c r="Q1857" i="17" s="1"/>
  <c r="Q1858" i="17" a="1"/>
  <c r="Q1858" i="17"/>
  <c r="Q1859" i="17" a="1"/>
  <c r="Q1859" i="17" s="1"/>
  <c r="Q1860" i="17" a="1"/>
  <c r="Q1860" i="17" s="1"/>
  <c r="Q1861" i="17" a="1"/>
  <c r="Q1861" i="17" s="1"/>
  <c r="Q1862" i="17" a="1"/>
  <c r="Q1862" i="17"/>
  <c r="Q1863" i="17" a="1"/>
  <c r="Q1863" i="17" s="1"/>
  <c r="Q1864" i="17" a="1"/>
  <c r="Q1864" i="17"/>
  <c r="Q1865" i="17" a="1"/>
  <c r="Q1865" i="17" s="1"/>
  <c r="Q1866" i="17" a="1"/>
  <c r="Q1866" i="17" s="1"/>
  <c r="Q1867" i="17" a="1"/>
  <c r="Q1867" i="17"/>
  <c r="Q1868" i="17" a="1"/>
  <c r="Q1868" i="17" s="1"/>
  <c r="Q1869" i="17" a="1"/>
  <c r="Q1869" i="17" s="1"/>
  <c r="Q1870" i="17" a="1"/>
  <c r="Q1870" i="17" s="1"/>
  <c r="Q1871" i="17" a="1"/>
  <c r="Q1871" i="17"/>
  <c r="Q1872" i="17" a="1"/>
  <c r="Q1872" i="17" s="1"/>
  <c r="Q1873" i="17" a="1"/>
  <c r="Q1873" i="17" s="1"/>
  <c r="Q1874" i="17" a="1"/>
  <c r="Q1874" i="17" s="1"/>
  <c r="Q1875" i="17" a="1"/>
  <c r="Q1875" i="17" s="1"/>
  <c r="Q1876" i="17" a="1"/>
  <c r="Q1876" i="17"/>
  <c r="Q1877" i="17" a="1"/>
  <c r="Q1877" i="17" s="1"/>
  <c r="Q1878" i="17" a="1"/>
  <c r="Q1878" i="17"/>
  <c r="Q1879" i="17" a="1"/>
  <c r="Q1879" i="17" s="1"/>
  <c r="Q1880" i="17" a="1"/>
  <c r="Q1880" i="17"/>
  <c r="Q1881" i="17" a="1"/>
  <c r="Q1881" i="17" s="1"/>
  <c r="Q1882" i="17" a="1"/>
  <c r="Q1882" i="17" s="1"/>
  <c r="Q1883" i="17" a="1"/>
  <c r="Q1883" i="17" s="1"/>
  <c r="Q1884" i="17" a="1"/>
  <c r="Q1884" i="17" s="1"/>
  <c r="Q1885" i="17" a="1"/>
  <c r="Q1885" i="17" s="1"/>
  <c r="Q1886" i="17" a="1"/>
  <c r="Q1886" i="17" s="1"/>
  <c r="Q1887" i="17" a="1"/>
  <c r="Q1887" i="17"/>
  <c r="Q1888" i="17" a="1"/>
  <c r="Q1888" i="17" s="1"/>
  <c r="Q1889" i="17" a="1"/>
  <c r="Q1889" i="17" s="1"/>
  <c r="Q1890" i="17" a="1"/>
  <c r="Q1890" i="17"/>
  <c r="Q1891" i="17" a="1"/>
  <c r="Q1891" i="17" s="1"/>
  <c r="Q1892" i="17" a="1"/>
  <c r="Q1892" i="17" s="1"/>
  <c r="Q1893" i="17" a="1"/>
  <c r="Q1893" i="17" s="1"/>
  <c r="Q1894" i="17" a="1"/>
  <c r="Q1894" i="17"/>
  <c r="Q1895" i="17" a="1"/>
  <c r="Q1895" i="17" s="1"/>
  <c r="Q1896" i="17" a="1"/>
  <c r="Q1896" i="17"/>
  <c r="Q1897" i="17" a="1"/>
  <c r="Q1897" i="17" s="1"/>
  <c r="Q1898" i="17" a="1"/>
  <c r="Q1898" i="17" s="1"/>
  <c r="Q1899" i="17" a="1"/>
  <c r="Q1899" i="17"/>
  <c r="Q1900" i="17" a="1"/>
  <c r="Q1900" i="17" s="1"/>
  <c r="Q1901" i="17" a="1"/>
  <c r="Q1901" i="17" s="1"/>
  <c r="Q1902" i="17" a="1"/>
  <c r="Q1902" i="17" s="1"/>
  <c r="Q1903" i="17" a="1"/>
  <c r="Q1903" i="17"/>
  <c r="Q1904" i="17" a="1"/>
  <c r="Q1904" i="17" s="1"/>
  <c r="Q1905" i="17" a="1"/>
  <c r="Q1905" i="17" s="1"/>
  <c r="Q1906" i="17" a="1"/>
  <c r="Q1906" i="17" s="1"/>
  <c r="Q1907" i="17" a="1"/>
  <c r="Q1907" i="17" s="1"/>
  <c r="Q1908" i="17" a="1"/>
  <c r="Q1908" i="17"/>
  <c r="Q1909" i="17" a="1"/>
  <c r="Q1909" i="17" s="1"/>
  <c r="Q1910" i="17" a="1"/>
  <c r="Q1910" i="17"/>
  <c r="Q1911" i="17" a="1"/>
  <c r="Q1911" i="17" s="1"/>
  <c r="Q1912" i="17" a="1"/>
  <c r="Q1912" i="17"/>
  <c r="Q1913" i="17" a="1"/>
  <c r="Q1913" i="17" s="1"/>
  <c r="Q1914" i="17" a="1"/>
  <c r="Q1914" i="17" s="1"/>
  <c r="Q1915" i="17" a="1"/>
  <c r="Q1915" i="17" s="1"/>
  <c r="Q1916" i="17" a="1"/>
  <c r="Q1916" i="17" s="1"/>
  <c r="Q1917" i="17" a="1"/>
  <c r="Q1917" i="17" s="1"/>
  <c r="Q1918" i="17" a="1"/>
  <c r="Q1918" i="17" s="1"/>
  <c r="Q1919" i="17" a="1"/>
  <c r="Q1919" i="17"/>
  <c r="Q1920" i="17" a="1"/>
  <c r="Q1920" i="17" s="1"/>
  <c r="Q1921" i="17" a="1"/>
  <c r="Q1921" i="17" s="1"/>
  <c r="Q1922" i="17" a="1"/>
  <c r="Q1922" i="17"/>
  <c r="Q1923" i="17" a="1"/>
  <c r="Q1923" i="17" s="1"/>
  <c r="Q1924" i="17" a="1"/>
  <c r="Q1924" i="17" s="1"/>
  <c r="Q1925" i="17" a="1"/>
  <c r="Q1925" i="17" s="1"/>
  <c r="Q1926" i="17" a="1"/>
  <c r="Q1926" i="17"/>
  <c r="Q1927" i="17" a="1"/>
  <c r="Q1927" i="17" s="1"/>
  <c r="Q1928" i="17" a="1"/>
  <c r="Q1928" i="17"/>
  <c r="Q1929" i="17" a="1"/>
  <c r="Q1929" i="17" s="1"/>
  <c r="Q1930" i="17" a="1"/>
  <c r="Q1930" i="17" s="1"/>
  <c r="Q1931" i="17" a="1"/>
  <c r="Q1931" i="17"/>
  <c r="Q1932" i="17" a="1"/>
  <c r="Q1932" i="17" s="1"/>
  <c r="Q1933" i="17" a="1"/>
  <c r="Q1933" i="17" s="1"/>
  <c r="Q1934" i="17" a="1"/>
  <c r="Q1934" i="17" s="1"/>
  <c r="Q1935" i="17" a="1"/>
  <c r="Q1935" i="17"/>
  <c r="Q1936" i="17" a="1"/>
  <c r="Q1936" i="17" s="1"/>
  <c r="Q1937" i="17" a="1"/>
  <c r="Q1937" i="17" s="1"/>
  <c r="Q1938" i="17" a="1"/>
  <c r="Q1938" i="17" s="1"/>
  <c r="Q1939" i="17" a="1"/>
  <c r="Q1939" i="17" s="1"/>
  <c r="Q1940" i="17" a="1"/>
  <c r="Q1940" i="17"/>
  <c r="Q1941" i="17" a="1"/>
  <c r="Q1941" i="17" s="1"/>
  <c r="Q1942" i="17" a="1"/>
  <c r="Q1942" i="17"/>
  <c r="Q1943" i="17" a="1"/>
  <c r="Q1943" i="17" s="1"/>
  <c r="Q1944" i="17" a="1"/>
  <c r="Q1944" i="17"/>
  <c r="Q1945" i="17" a="1"/>
  <c r="Q1945" i="17" s="1"/>
  <c r="Q1946" i="17" a="1"/>
  <c r="Q1946" i="17" s="1"/>
  <c r="Q1947" i="17" a="1"/>
  <c r="Q1947" i="17" s="1"/>
  <c r="Q1948" i="17" a="1"/>
  <c r="Q1948" i="17" s="1"/>
  <c r="Q1949" i="17" a="1"/>
  <c r="Q1949" i="17" s="1"/>
  <c r="Q1950" i="17" a="1"/>
  <c r="Q1950" i="17" s="1"/>
  <c r="Q1951" i="17" a="1"/>
  <c r="Q1951" i="17"/>
  <c r="Q1952" i="17" a="1"/>
  <c r="Q1952" i="17" s="1"/>
  <c r="Q1953" i="17" a="1"/>
  <c r="Q1953" i="17" s="1"/>
  <c r="Q1954" i="17" a="1"/>
  <c r="Q1954" i="17"/>
  <c r="Q1955" i="17" a="1"/>
  <c r="Q1955" i="17" s="1"/>
  <c r="Q1956" i="17" a="1"/>
  <c r="Q1956" i="17" s="1"/>
  <c r="Q1957" i="17" a="1"/>
  <c r="Q1957" i="17" s="1"/>
  <c r="Q1958" i="17" a="1"/>
  <c r="Q1958" i="17"/>
  <c r="Q1959" i="17" a="1"/>
  <c r="Q1959" i="17" s="1"/>
  <c r="Q1960" i="17" a="1"/>
  <c r="Q1960" i="17"/>
  <c r="Q1961" i="17" a="1"/>
  <c r="Q1961" i="17" s="1"/>
  <c r="Q1962" i="17" a="1"/>
  <c r="Q1962" i="17" s="1"/>
  <c r="Q1963" i="17" a="1"/>
  <c r="Q1963" i="17"/>
  <c r="Q1964" i="17" a="1"/>
  <c r="Q1964" i="17" s="1"/>
  <c r="Q1965" i="17" a="1"/>
  <c r="Q1965" i="17" s="1"/>
  <c r="Q1966" i="17" a="1"/>
  <c r="Q1966" i="17"/>
  <c r="Q1967" i="17" a="1"/>
  <c r="Q1967" i="17"/>
  <c r="Q1968" i="17" a="1"/>
  <c r="Q1968" i="17" s="1"/>
  <c r="Q1969" i="17" a="1"/>
  <c r="Q1969" i="17" s="1"/>
  <c r="Q1970" i="17" a="1"/>
  <c r="Q1970" i="17" s="1"/>
  <c r="Q1971" i="17" a="1"/>
  <c r="Q1971" i="17" s="1"/>
  <c r="Q1972" i="17" a="1"/>
  <c r="Q1972" i="17" s="1"/>
  <c r="Q1973" i="17" a="1"/>
  <c r="Q1973" i="17" s="1"/>
  <c r="Q1974" i="17" a="1"/>
  <c r="Q1974" i="17"/>
  <c r="Q1975" i="17" a="1"/>
  <c r="Q1975" i="17" s="1"/>
  <c r="Q1976" i="17" a="1"/>
  <c r="Q1976" i="17"/>
  <c r="Q1977" i="17" a="1"/>
  <c r="Q1977" i="17" s="1"/>
  <c r="Q1978" i="17" a="1"/>
  <c r="Q1978" i="17" s="1"/>
  <c r="Q1979" i="17" a="1"/>
  <c r="Q1979" i="17"/>
  <c r="Q1980" i="17" a="1"/>
  <c r="Q1980" i="17" s="1"/>
  <c r="Q1981" i="17" a="1"/>
  <c r="Q1981" i="17" s="1"/>
  <c r="Q1982" i="17" a="1"/>
  <c r="Q1982" i="17" s="1"/>
  <c r="Q1983" i="17" a="1"/>
  <c r="Q1983" i="17"/>
  <c r="Q1984" i="17" a="1"/>
  <c r="Q1984" i="17"/>
  <c r="Q1985" i="17" a="1"/>
  <c r="Q1985" i="17" s="1"/>
  <c r="Q1986" i="17" a="1"/>
  <c r="Q1986" i="17"/>
  <c r="Q1987" i="17" a="1"/>
  <c r="Q1987" i="17" s="1"/>
  <c r="Q1988" i="17" a="1"/>
  <c r="Q1988" i="17"/>
  <c r="Q1989" i="17" a="1"/>
  <c r="Q1989" i="17" s="1"/>
  <c r="Q1990" i="17" a="1"/>
  <c r="Q1990" i="17"/>
  <c r="Q1991" i="17" a="1"/>
  <c r="Q1991" i="17" s="1"/>
  <c r="Q1992" i="17" a="1"/>
  <c r="Q1992" i="17" s="1"/>
  <c r="Q1993" i="17" a="1"/>
  <c r="Q1993" i="17" s="1"/>
  <c r="Q1994" i="17" a="1"/>
  <c r="Q1994" i="17" s="1"/>
  <c r="Q1995" i="17" a="1"/>
  <c r="Q1995" i="17" s="1"/>
  <c r="Q1996" i="17" a="1"/>
  <c r="Q1996" i="17" s="1"/>
  <c r="Q1997" i="17" a="1"/>
  <c r="Q1997" i="17" s="1"/>
  <c r="Q1998" i="17" a="1"/>
  <c r="Q1998" i="17" s="1"/>
  <c r="Q1999" i="17" a="1"/>
  <c r="Q1999" i="17" s="1"/>
  <c r="Q2000" i="17" a="1"/>
  <c r="Q2000" i="17"/>
  <c r="Q2001" i="17" a="1"/>
  <c r="Q2001" i="17"/>
  <c r="Q2002" i="17" a="1"/>
  <c r="Q2002" i="17" s="1"/>
  <c r="Q2003" i="17" a="1"/>
  <c r="Q2003" i="17"/>
  <c r="Q2004" i="17" a="1"/>
  <c r="Q2004" i="17" s="1"/>
  <c r="Q2005" i="17" a="1"/>
  <c r="Q2005" i="17" s="1"/>
  <c r="Q2006" i="17" a="1"/>
  <c r="Q2006" i="17" s="1"/>
  <c r="Q2007" i="17" a="1"/>
  <c r="Q2007" i="17"/>
  <c r="Q2008" i="17" a="1"/>
  <c r="Q2008" i="17" s="1"/>
  <c r="Q2009" i="17" a="1"/>
  <c r="Q2009" i="17"/>
  <c r="Q2010" i="17" a="1"/>
  <c r="Q2010" i="17" s="1"/>
  <c r="Q2011" i="17" a="1"/>
  <c r="Q2011" i="17" s="1"/>
  <c r="Q2012" i="17" a="1"/>
  <c r="Q2012" i="17"/>
  <c r="Q2013" i="17" a="1"/>
  <c r="Q2013" i="17" s="1"/>
  <c r="Q2014" i="17" a="1"/>
  <c r="Q2014" i="17" s="1"/>
  <c r="Q2015" i="17" a="1"/>
  <c r="Q2015" i="17"/>
  <c r="Q2016" i="17" a="1"/>
  <c r="Q2016" i="17"/>
  <c r="Q2017" i="17" a="1"/>
  <c r="Q2017" i="17" s="1"/>
  <c r="Q2018" i="17" a="1"/>
  <c r="Q2018" i="17" s="1"/>
  <c r="Q2019" i="17" a="1"/>
  <c r="Q2019" i="17" s="1"/>
  <c r="Q2020" i="17" a="1"/>
  <c r="Q2020" i="17" s="1"/>
  <c r="Q2021" i="17" a="1"/>
  <c r="Q2021" i="17"/>
  <c r="Q2022" i="17" a="1"/>
  <c r="Q2022" i="17" s="1"/>
  <c r="Q2023" i="17" a="1"/>
  <c r="Q2023" i="17"/>
  <c r="Q2024" i="17" a="1"/>
  <c r="Q2024" i="17"/>
  <c r="Q2025" i="17" a="1"/>
  <c r="Q2025" i="17"/>
  <c r="Q2026" i="17" a="1"/>
  <c r="Q2026" i="17" s="1"/>
  <c r="Q2027" i="17" a="1"/>
  <c r="Q2027" i="17" s="1"/>
  <c r="Q2028" i="17" a="1"/>
  <c r="Q2028" i="17" s="1"/>
  <c r="Q2029" i="17" a="1"/>
  <c r="Q2029" i="17" s="1"/>
  <c r="Q2030" i="17" a="1"/>
  <c r="Q2030" i="17" s="1"/>
  <c r="Q2031" i="17" a="1"/>
  <c r="Q2031" i="17" s="1"/>
  <c r="Q2032" i="17" a="1"/>
  <c r="Q2032" i="17"/>
  <c r="Q2033" i="17" a="1"/>
  <c r="Q2033" i="17"/>
  <c r="Q2034" i="17" a="1"/>
  <c r="Q2034" i="17" s="1"/>
  <c r="Q2035" i="17" a="1"/>
  <c r="Q2035" i="17"/>
  <c r="Q2036" i="17" a="1"/>
  <c r="Q2036" i="17" s="1"/>
  <c r="Q2037" i="17" a="1"/>
  <c r="Q2037" i="17" s="1"/>
  <c r="Q2038" i="17" a="1"/>
  <c r="Q2038" i="17" s="1"/>
  <c r="Q2039" i="17" a="1"/>
  <c r="Q2039" i="17"/>
  <c r="Q2040" i="17" a="1"/>
  <c r="Q2040" i="17" s="1"/>
  <c r="Q2041" i="17" a="1"/>
  <c r="Q2041" i="17"/>
  <c r="Q2042" i="17" a="1"/>
  <c r="Q2042" i="17" s="1"/>
  <c r="Q2043" i="17" a="1"/>
  <c r="Q2043" i="17" s="1"/>
  <c r="Q2044" i="17" a="1"/>
  <c r="Q2044" i="17"/>
  <c r="Q2045" i="17" a="1"/>
  <c r="Q2045" i="17" s="1"/>
  <c r="Q2046" i="17" a="1"/>
  <c r="Q2046" i="17" s="1"/>
  <c r="Q2047" i="17" a="1"/>
  <c r="Q2047" i="17"/>
  <c r="Q2048" i="17" a="1"/>
  <c r="Q2048" i="17"/>
  <c r="Q2049" i="17" a="1"/>
  <c r="Q2049" i="17" s="1"/>
  <c r="Q2050" i="17" a="1"/>
  <c r="Q2050" i="17" s="1"/>
  <c r="Q2051" i="17" a="1"/>
  <c r="Q2051" i="17" s="1"/>
  <c r="Q2052" i="17" a="1"/>
  <c r="Q2052" i="17" s="1"/>
  <c r="Q2053" i="17" a="1"/>
  <c r="Q2053" i="17"/>
  <c r="Q2054" i="17" a="1"/>
  <c r="Q2054" i="17" s="1"/>
  <c r="Q2055" i="17" a="1"/>
  <c r="Q2055" i="17"/>
  <c r="Q2056" i="17" a="1"/>
  <c r="Q2056" i="17"/>
  <c r="Q2057" i="17" a="1"/>
  <c r="Q2057" i="17"/>
  <c r="Q2058" i="17" a="1"/>
  <c r="Q2058" i="17" s="1"/>
  <c r="Q2059" i="17" a="1"/>
  <c r="Q2059" i="17" s="1"/>
  <c r="Q2060" i="17" a="1"/>
  <c r="Q2060" i="17" s="1"/>
  <c r="Q2061" i="17" a="1"/>
  <c r="Q2061" i="17" s="1"/>
  <c r="Q2062" i="17" a="1"/>
  <c r="Q2062" i="17" s="1"/>
  <c r="Q2063" i="17" a="1"/>
  <c r="Q2063" i="17" s="1"/>
  <c r="Q2064" i="17" a="1"/>
  <c r="Q2064" i="17"/>
  <c r="Q2065" i="17" a="1"/>
  <c r="Q2065" i="17" s="1"/>
  <c r="Q2066" i="17" a="1"/>
  <c r="Q2066" i="17" s="1"/>
  <c r="Q2067" i="17" a="1"/>
  <c r="Q2067" i="17"/>
  <c r="Q2068" i="17" a="1"/>
  <c r="Q2068" i="17" s="1"/>
  <c r="Q2069" i="17" a="1"/>
  <c r="Q2069" i="17" s="1"/>
  <c r="Q2070" i="17" a="1"/>
  <c r="Q2070" i="17" s="1"/>
  <c r="Q2071" i="17" a="1"/>
  <c r="Q2071" i="17"/>
  <c r="Q2072" i="17" a="1"/>
  <c r="Q2072" i="17" s="1"/>
  <c r="Q2073" i="17" a="1"/>
  <c r="Q2073" i="17"/>
  <c r="Q2074" i="17" a="1"/>
  <c r="Q2074" i="17" s="1"/>
  <c r="Q2075" i="17" a="1"/>
  <c r="Q2075" i="17" s="1"/>
  <c r="Q2076" i="17" a="1"/>
  <c r="Q2076" i="17"/>
  <c r="Q2077" i="17" a="1"/>
  <c r="Q2077" i="17" s="1"/>
  <c r="Q2078" i="17" a="1"/>
  <c r="Q2078" i="17" s="1"/>
  <c r="Q2079" i="17" a="1"/>
  <c r="Q2079" i="17" s="1"/>
  <c r="Q2080" i="17" a="1"/>
  <c r="Q2080" i="17"/>
  <c r="Q2081" i="17" a="1"/>
  <c r="Q2081" i="17" s="1"/>
  <c r="Q2082" i="17" a="1"/>
  <c r="Q2082" i="17" s="1"/>
  <c r="Q2083" i="17" a="1"/>
  <c r="Q2083" i="17" s="1"/>
  <c r="Q2084" i="17" a="1"/>
  <c r="Q2084" i="17" s="1"/>
  <c r="Q2085" i="17" a="1"/>
  <c r="Q2085" i="17"/>
  <c r="Q2086" i="17" a="1"/>
  <c r="Q2086" i="17" s="1"/>
  <c r="Q2087" i="17" a="1"/>
  <c r="Q2087" i="17"/>
  <c r="Q2088" i="17" a="1"/>
  <c r="Q2088" i="17" s="1"/>
  <c r="Q2089" i="17" a="1"/>
  <c r="Q2089" i="17"/>
  <c r="Q2090" i="17" a="1"/>
  <c r="Q2090" i="17" s="1"/>
  <c r="Q2091" i="17" a="1"/>
  <c r="Q2091" i="17" s="1"/>
  <c r="Q2092" i="17" a="1"/>
  <c r="Q2092" i="17" s="1"/>
  <c r="Q2093" i="17" a="1"/>
  <c r="Q2093" i="17" s="1"/>
  <c r="Q2094" i="17" a="1"/>
  <c r="Q2094" i="17" s="1"/>
  <c r="Q2095" i="17" a="1"/>
  <c r="Q2095" i="17" s="1"/>
  <c r="Q2096" i="17" a="1"/>
  <c r="Q2096" i="17"/>
  <c r="Q2097" i="17" a="1"/>
  <c r="Q2097" i="17" s="1"/>
  <c r="Q2098" i="17" a="1"/>
  <c r="Q2098" i="17" s="1"/>
  <c r="Q2099" i="17" a="1"/>
  <c r="Q2099" i="17"/>
  <c r="Q2100" i="17" a="1"/>
  <c r="Q2100" i="17" s="1"/>
  <c r="Q2101" i="17" a="1"/>
  <c r="Q2101" i="17" s="1"/>
  <c r="Q2102" i="17" a="1"/>
  <c r="Q2102" i="17" s="1"/>
  <c r="Q2103" i="17" a="1"/>
  <c r="Q2103" i="17"/>
  <c r="Q2104" i="17" a="1"/>
  <c r="Q2104" i="17" s="1"/>
  <c r="Q2105" i="17" a="1"/>
  <c r="Q2105" i="17"/>
  <c r="Q2106" i="17" a="1"/>
  <c r="Q2106" i="17" s="1"/>
  <c r="Q2107" i="17" a="1"/>
  <c r="Q2107" i="17" s="1"/>
  <c r="Q2108" i="17" a="1"/>
  <c r="Q2108" i="17"/>
  <c r="Q2109" i="17" a="1"/>
  <c r="Q2109" i="17" s="1"/>
  <c r="Q2110" i="17" a="1"/>
  <c r="Q2110" i="17" s="1"/>
  <c r="Q2111" i="17" a="1"/>
  <c r="Q2111" i="17" s="1"/>
  <c r="Q2112" i="17" a="1"/>
  <c r="Q2112" i="17"/>
  <c r="Q2113" i="17" a="1"/>
  <c r="Q2113" i="17" s="1"/>
  <c r="Q2114" i="17" a="1"/>
  <c r="Q2114" i="17" s="1"/>
  <c r="Q2115" i="17" a="1"/>
  <c r="Q2115" i="17" s="1"/>
  <c r="Q2116" i="17" a="1"/>
  <c r="Q2116" i="17" s="1"/>
  <c r="Q2117" i="17" a="1"/>
  <c r="Q2117" i="17"/>
  <c r="Q2118" i="17" a="1"/>
  <c r="Q2118" i="17" s="1"/>
  <c r="Q2119" i="17" a="1"/>
  <c r="Q2119" i="17"/>
  <c r="Q2120" i="17" a="1"/>
  <c r="Q2120" i="17" s="1"/>
  <c r="Q2121" i="17" a="1"/>
  <c r="Q2121" i="17"/>
  <c r="Q2122" i="17" a="1"/>
  <c r="Q2122" i="17" s="1"/>
  <c r="Q2123" i="17" a="1"/>
  <c r="Q2123" i="17" s="1"/>
  <c r="Q2124" i="17" a="1"/>
  <c r="Q2124" i="17" s="1"/>
  <c r="Q2125" i="17" a="1"/>
  <c r="Q2125" i="17" s="1"/>
  <c r="Q2126" i="17" a="1"/>
  <c r="Q2126" i="17" s="1"/>
  <c r="Q2127" i="17" a="1"/>
  <c r="Q2127" i="17" s="1"/>
  <c r="Q2128" i="17" a="1"/>
  <c r="Q2128" i="17"/>
  <c r="Q2129" i="17" a="1"/>
  <c r="Q2129" i="17" s="1"/>
  <c r="Q2130" i="17" a="1"/>
  <c r="Q2130" i="17" s="1"/>
  <c r="Q2131" i="17" a="1"/>
  <c r="Q2131" i="17"/>
  <c r="Q2132" i="17" a="1"/>
  <c r="Q2132" i="17" s="1"/>
  <c r="Q2133" i="17" a="1"/>
  <c r="Q2133" i="17" s="1"/>
  <c r="Q2134" i="17" a="1"/>
  <c r="Q2134" i="17" s="1"/>
  <c r="Q2135" i="17" a="1"/>
  <c r="Q2135" i="17"/>
  <c r="Q2136" i="17" a="1"/>
  <c r="Q2136" i="17" s="1"/>
  <c r="Q2137" i="17" a="1"/>
  <c r="Q2137" i="17"/>
  <c r="Q2138" i="17" a="1"/>
  <c r="Q2138" i="17" s="1"/>
  <c r="Q2139" i="17" a="1"/>
  <c r="Q2139" i="17" s="1"/>
  <c r="Q2140" i="17" a="1"/>
  <c r="Q2140" i="17"/>
  <c r="Q2141" i="17" a="1"/>
  <c r="Q2141" i="17" s="1"/>
  <c r="Q2142" i="17" a="1"/>
  <c r="Q2142" i="17" s="1"/>
  <c r="Q2143" i="17" a="1"/>
  <c r="Q2143" i="17" s="1"/>
  <c r="Q2144" i="17" a="1"/>
  <c r="Q2144" i="17"/>
  <c r="Q2145" i="17" a="1"/>
  <c r="Q2145" i="17" s="1"/>
  <c r="Q2146" i="17" a="1"/>
  <c r="Q2146" i="17" s="1"/>
  <c r="Q2147" i="17" a="1"/>
  <c r="Q2147" i="17" s="1"/>
  <c r="Q2148" i="17" a="1"/>
  <c r="Q2148" i="17" s="1"/>
  <c r="Q2149" i="17" a="1"/>
  <c r="Q2149" i="17"/>
  <c r="Q2150" i="17" a="1"/>
  <c r="Q2150" i="17" s="1"/>
  <c r="Q2151" i="17" a="1"/>
  <c r="Q2151" i="17"/>
  <c r="Q2152" i="17" a="1"/>
  <c r="Q2152" i="17" s="1"/>
  <c r="Q2153" i="17" a="1"/>
  <c r="Q2153" i="17"/>
  <c r="Q2154" i="17" a="1"/>
  <c r="Q2154" i="17" s="1"/>
  <c r="Q2155" i="17" a="1"/>
  <c r="Q2155" i="17" s="1"/>
  <c r="Q2156" i="17" a="1"/>
  <c r="Q2156" i="17" s="1"/>
  <c r="Q2157" i="17" a="1"/>
  <c r="Q2157" i="17" s="1"/>
  <c r="Q2158" i="17" a="1"/>
  <c r="Q2158" i="17" s="1"/>
  <c r="Q2159" i="17" a="1"/>
  <c r="Q2159" i="17" s="1"/>
  <c r="Q2160" i="17" a="1"/>
  <c r="Q2160" i="17"/>
  <c r="Q2161" i="17" a="1"/>
  <c r="Q2161" i="17" s="1"/>
  <c r="Q2162" i="17" a="1"/>
  <c r="Q2162" i="17" s="1"/>
  <c r="Q2163" i="17" a="1"/>
  <c r="Q2163" i="17"/>
  <c r="Q2164" i="17" a="1"/>
  <c r="Q2164" i="17" s="1"/>
  <c r="Q2165" i="17" a="1"/>
  <c r="Q2165" i="17" s="1"/>
  <c r="Q2166" i="17" a="1"/>
  <c r="Q2166" i="17" s="1"/>
  <c r="Q2167" i="17" a="1"/>
  <c r="Q2167" i="17"/>
  <c r="Q2168" i="17" a="1"/>
  <c r="Q2168" i="17" s="1"/>
  <c r="Q2169" i="17" a="1"/>
  <c r="Q2169" i="17"/>
  <c r="Q2170" i="17" a="1"/>
  <c r="Q2170" i="17" s="1"/>
  <c r="Q2171" i="17" a="1"/>
  <c r="Q2171" i="17" s="1"/>
  <c r="Q2172" i="17" a="1"/>
  <c r="Q2172" i="17"/>
  <c r="Q2173" i="17" a="1"/>
  <c r="Q2173" i="17" s="1"/>
  <c r="Q2174" i="17" a="1"/>
  <c r="Q2174" i="17" s="1"/>
  <c r="Q2175" i="17" a="1"/>
  <c r="Q2175" i="17" s="1"/>
  <c r="Q2176" i="17" a="1"/>
  <c r="Q2176" i="17"/>
  <c r="Q2177" i="17" a="1"/>
  <c r="Q2177" i="17" s="1"/>
  <c r="Q2178" i="17" a="1"/>
  <c r="Q2178" i="17" s="1"/>
  <c r="Q2179" i="17" a="1"/>
  <c r="Q2179" i="17" s="1"/>
  <c r="Q2180" i="17" a="1"/>
  <c r="Q2180" i="17"/>
  <c r="Q2181" i="17" a="1"/>
  <c r="Q2181" i="17" s="1"/>
  <c r="Q2182" i="17" a="1"/>
  <c r="Q2182" i="17" s="1"/>
  <c r="Q2183" i="17" a="1"/>
  <c r="Q2183" i="17" s="1"/>
  <c r="Q2184" i="17" a="1"/>
  <c r="Q2184" i="17"/>
  <c r="Q2185" i="17" a="1"/>
  <c r="Q2185" i="17" s="1"/>
  <c r="Q2186" i="17" a="1"/>
  <c r="Q2186" i="17" s="1"/>
  <c r="Q2187" i="17" a="1"/>
  <c r="Q2187" i="17" s="1"/>
  <c r="Q2188" i="17" a="1"/>
  <c r="Q2188" i="17"/>
  <c r="Q2189" i="17" a="1"/>
  <c r="Q2189" i="17" s="1"/>
  <c r="Q2190" i="17" a="1"/>
  <c r="Q2190" i="17" s="1"/>
  <c r="Q2191" i="17" a="1"/>
  <c r="Q2191" i="17" s="1"/>
  <c r="Q2192" i="17" a="1"/>
  <c r="Q2192" i="17"/>
  <c r="Q2193" i="17" a="1"/>
  <c r="Q2193" i="17" s="1"/>
  <c r="Q2194" i="17" a="1"/>
  <c r="Q2194" i="17" s="1"/>
  <c r="Q2195" i="17" a="1"/>
  <c r="Q2195" i="17" s="1"/>
  <c r="Q2196" i="17" a="1"/>
  <c r="Q2196" i="17"/>
  <c r="Q2197" i="17" a="1"/>
  <c r="Q2197" i="17" s="1"/>
  <c r="Q2198" i="17" a="1"/>
  <c r="Q2198" i="17" s="1"/>
  <c r="Q2199" i="17" a="1"/>
  <c r="Q2199" i="17" s="1"/>
  <c r="Q2200" i="17" a="1"/>
  <c r="Q2200" i="17"/>
  <c r="Q2201" i="17" a="1"/>
  <c r="Q2201" i="17" s="1"/>
  <c r="Q2202" i="17" a="1"/>
  <c r="Q2202" i="17" s="1"/>
  <c r="Q2203" i="17" a="1"/>
  <c r="Q2203" i="17" s="1"/>
  <c r="Q2204" i="17" a="1"/>
  <c r="Q2204" i="17"/>
  <c r="Q2205" i="17" a="1"/>
  <c r="Q2205" i="17" s="1"/>
  <c r="Q2206" i="17" a="1"/>
  <c r="Q2206" i="17" s="1"/>
  <c r="Q2207" i="17" a="1"/>
  <c r="Q2207" i="17" s="1"/>
  <c r="Q2208" i="17" a="1"/>
  <c r="Q2208" i="17"/>
  <c r="Q2209" i="17" a="1"/>
  <c r="Q2209" i="17" s="1"/>
  <c r="Q2210" i="17" a="1"/>
  <c r="Q2210" i="17" s="1"/>
  <c r="Q2211" i="17" a="1"/>
  <c r="Q2211" i="17" s="1"/>
  <c r="Q2212" i="17" a="1"/>
  <c r="Q2212" i="17"/>
  <c r="Q2213" i="17" a="1"/>
  <c r="Q2213" i="17" s="1"/>
  <c r="Q2214" i="17" a="1"/>
  <c r="Q2214" i="17" s="1"/>
  <c r="Q2215" i="17" a="1"/>
  <c r="Q2215" i="17" s="1"/>
  <c r="Q2216" i="17" a="1"/>
  <c r="Q2216" i="17"/>
  <c r="Q2217" i="17" a="1"/>
  <c r="Q2217" i="17" s="1"/>
  <c r="Q2218" i="17" a="1"/>
  <c r="Q2218" i="17" s="1"/>
  <c r="Q2219" i="17" a="1"/>
  <c r="Q2219" i="17" s="1"/>
  <c r="Q2220" i="17" a="1"/>
  <c r="Q2220" i="17"/>
  <c r="Q2221" i="17" a="1"/>
  <c r="Q2221" i="17" s="1"/>
  <c r="Q2222" i="17" a="1"/>
  <c r="Q2222" i="17" s="1"/>
  <c r="Q2223" i="17" a="1"/>
  <c r="Q2223" i="17" s="1"/>
  <c r="Q2224" i="17" a="1"/>
  <c r="Q2224" i="17"/>
  <c r="Q2225" i="17" a="1"/>
  <c r="Q2225" i="17" s="1"/>
  <c r="Q2226" i="17" a="1"/>
  <c r="Q2226" i="17" s="1"/>
  <c r="Q2227" i="17" a="1"/>
  <c r="Q2227" i="17" s="1"/>
  <c r="Q2228" i="17" a="1"/>
  <c r="Q2228" i="17"/>
  <c r="Q2229" i="17" a="1"/>
  <c r="Q2229" i="17" s="1"/>
  <c r="Q2230" i="17" a="1"/>
  <c r="Q2230" i="17" s="1"/>
  <c r="Q2231" i="17" a="1"/>
  <c r="Q2231" i="17" s="1"/>
  <c r="Q2232" i="17" a="1"/>
  <c r="Q2232" i="17"/>
  <c r="Q2233" i="17" a="1"/>
  <c r="Q2233" i="17" s="1"/>
  <c r="Q2234" i="17" a="1"/>
  <c r="Q2234" i="17" s="1"/>
  <c r="Q2235" i="17" a="1"/>
  <c r="Q2235" i="17" s="1"/>
  <c r="Q2236" i="17" a="1"/>
  <c r="Q2236" i="17"/>
  <c r="Q2237" i="17" a="1"/>
  <c r="Q2237" i="17" s="1"/>
  <c r="Q2238" i="17" a="1"/>
  <c r="Q2238" i="17" s="1"/>
  <c r="Q2239" i="17" a="1"/>
  <c r="Q2239" i="17" s="1"/>
  <c r="Q2240" i="17" a="1"/>
  <c r="Q2240" i="17"/>
  <c r="Q2241" i="17" a="1"/>
  <c r="Q2241" i="17" s="1"/>
  <c r="Q2242" i="17" a="1"/>
  <c r="Q2242" i="17" s="1"/>
  <c r="Q2243" i="17" a="1"/>
  <c r="Q2243" i="17" s="1"/>
  <c r="Q2244" i="17" a="1"/>
  <c r="Q2244" i="17"/>
  <c r="Q2245" i="17" a="1"/>
  <c r="Q2245" i="17" s="1"/>
  <c r="Q2246" i="17" a="1"/>
  <c r="Q2246" i="17" s="1"/>
  <c r="Q2247" i="17" a="1"/>
  <c r="Q2247" i="17" s="1"/>
  <c r="Q2248" i="17" a="1"/>
  <c r="Q2248" i="17"/>
  <c r="Q2249" i="17" a="1"/>
  <c r="Q2249" i="17" s="1"/>
  <c r="Q2250" i="17" a="1"/>
  <c r="Q2250" i="17" s="1"/>
  <c r="Q2251" i="17" a="1"/>
  <c r="Q2251" i="17" s="1"/>
  <c r="Q2252" i="17" a="1"/>
  <c r="Q2252" i="17"/>
  <c r="Q2253" i="17" a="1"/>
  <c r="Q2253" i="17" s="1"/>
  <c r="Q2254" i="17" a="1"/>
  <c r="Q2254" i="17" s="1"/>
  <c r="Q2255" i="17" a="1"/>
  <c r="Q2255" i="17" s="1"/>
  <c r="Q2256" i="17" a="1"/>
  <c r="Q2256" i="17"/>
  <c r="Q2257" i="17" a="1"/>
  <c r="Q2257" i="17" s="1"/>
  <c r="Q2258" i="17" a="1"/>
  <c r="Q2258" i="17" s="1"/>
  <c r="Q2259" i="17" a="1"/>
  <c r="Q2259" i="17" s="1"/>
  <c r="Q2260" i="17" a="1"/>
  <c r="Q2260" i="17"/>
  <c r="Q2261" i="17" a="1"/>
  <c r="Q2261" i="17" s="1"/>
  <c r="Q2262" i="17" a="1"/>
  <c r="Q2262" i="17" s="1"/>
  <c r="Q2263" i="17" a="1"/>
  <c r="Q2263" i="17" s="1"/>
  <c r="Q2264" i="17" a="1"/>
  <c r="Q2264" i="17"/>
  <c r="Q2265" i="17" a="1"/>
  <c r="Q2265" i="17" s="1"/>
  <c r="Q2266" i="17" a="1"/>
  <c r="Q2266" i="17" s="1"/>
  <c r="Q2267" i="17" a="1"/>
  <c r="Q2267" i="17" s="1"/>
  <c r="Q2268" i="17" a="1"/>
  <c r="Q2268" i="17"/>
  <c r="Q2269" i="17" a="1"/>
  <c r="Q2269" i="17" s="1"/>
  <c r="Q2270" i="17" a="1"/>
  <c r="Q2270" i="17" s="1"/>
  <c r="Q2271" i="17" a="1"/>
  <c r="Q2271" i="17" s="1"/>
  <c r="Q2272" i="17" a="1"/>
  <c r="Q2272" i="17"/>
  <c r="Q2273" i="17" a="1"/>
  <c r="Q2273" i="17" s="1"/>
  <c r="Q2274" i="17" a="1"/>
  <c r="Q2274" i="17" s="1"/>
  <c r="Q2275" i="17" a="1"/>
  <c r="Q2275" i="17" s="1"/>
  <c r="Q2276" i="17" a="1"/>
  <c r="Q2276" i="17"/>
  <c r="Q2277" i="17" a="1"/>
  <c r="Q2277" i="17" s="1"/>
  <c r="Q2278" i="17" a="1"/>
  <c r="Q2278" i="17" s="1"/>
  <c r="Q2279" i="17" a="1"/>
  <c r="Q2279" i="17" s="1"/>
  <c r="Q2280" i="17" a="1"/>
  <c r="Q2280" i="17"/>
  <c r="Q2281" i="17" a="1"/>
  <c r="Q2281" i="17" s="1"/>
  <c r="Q2282" i="17" a="1"/>
  <c r="Q2282" i="17" s="1"/>
  <c r="Q2283" i="17" a="1"/>
  <c r="Q2283" i="17" s="1"/>
  <c r="Q2284" i="17" a="1"/>
  <c r="Q2284" i="17"/>
  <c r="Q2285" i="17" a="1"/>
  <c r="Q2285" i="17" s="1"/>
  <c r="Q2286" i="17" a="1"/>
  <c r="Q2286" i="17" s="1"/>
  <c r="Q2287" i="17" a="1"/>
  <c r="Q2287" i="17" s="1"/>
  <c r="Q2288" i="17" a="1"/>
  <c r="Q2288" i="17"/>
  <c r="Q2289" i="17" a="1"/>
  <c r="Q2289" i="17" s="1"/>
  <c r="Q2290" i="17" a="1"/>
  <c r="Q2290" i="17" s="1"/>
  <c r="Q2291" i="17" a="1"/>
  <c r="Q2291" i="17" s="1"/>
  <c r="Q2292" i="17" a="1"/>
  <c r="Q2292" i="17"/>
  <c r="Q2293" i="17" a="1"/>
  <c r="Q2293" i="17" s="1"/>
  <c r="Q2294" i="17" a="1"/>
  <c r="Q2294" i="17" s="1"/>
  <c r="Q2295" i="17" a="1"/>
  <c r="Q2295" i="17" s="1"/>
  <c r="Q2296" i="17" a="1"/>
  <c r="Q2296" i="17"/>
  <c r="Q2297" i="17" a="1"/>
  <c r="Q2297" i="17" s="1"/>
  <c r="Q2298" i="17" a="1"/>
  <c r="Q2298" i="17" s="1"/>
  <c r="Q2299" i="17" a="1"/>
  <c r="Q2299" i="17" s="1"/>
  <c r="Q2300" i="17" a="1"/>
  <c r="Q2300" i="17"/>
  <c r="Q2301" i="17" a="1"/>
  <c r="Q2301" i="17" s="1"/>
  <c r="Q2302" i="17" a="1"/>
  <c r="Q2302" i="17" s="1"/>
  <c r="Q2303" i="17" a="1"/>
  <c r="Q2303" i="17" s="1"/>
  <c r="Q2304" i="17" a="1"/>
  <c r="Q2304" i="17"/>
  <c r="Q2305" i="17" a="1"/>
  <c r="Q2305" i="17" s="1"/>
  <c r="Q2306" i="17" a="1"/>
  <c r="Q2306" i="17" s="1"/>
  <c r="Q2307" i="17" a="1"/>
  <c r="Q2307" i="17" s="1"/>
  <c r="Q2308" i="17" a="1"/>
  <c r="Q2308" i="17"/>
  <c r="Q2309" i="17" a="1"/>
  <c r="Q2309" i="17" s="1"/>
  <c r="Q2310" i="17" a="1"/>
  <c r="Q2310" i="17" s="1"/>
  <c r="Q2311" i="17" a="1"/>
  <c r="Q2311" i="17" s="1"/>
  <c r="Q2312" i="17" a="1"/>
  <c r="Q2312" i="17"/>
  <c r="Q2313" i="17" a="1"/>
  <c r="Q2313" i="17" s="1"/>
  <c r="Q2314" i="17" a="1"/>
  <c r="Q2314" i="17" s="1"/>
  <c r="Q2315" i="17" a="1"/>
  <c r="Q2315" i="17" s="1"/>
  <c r="Q2316" i="17" a="1"/>
  <c r="Q2316" i="17"/>
  <c r="Q2317" i="17" a="1"/>
  <c r="Q2317" i="17" s="1"/>
  <c r="Q2318" i="17" a="1"/>
  <c r="Q2318" i="17" s="1"/>
  <c r="Q2319" i="17" a="1"/>
  <c r="Q2319" i="17" s="1"/>
  <c r="Q2320" i="17" a="1"/>
  <c r="Q2320" i="17"/>
  <c r="Q2321" i="17" a="1"/>
  <c r="Q2321" i="17" s="1"/>
  <c r="Q2322" i="17" a="1"/>
  <c r="Q2322" i="17" s="1"/>
  <c r="Q2323" i="17" a="1"/>
  <c r="Q2323" i="17" s="1"/>
  <c r="Q2324" i="17" a="1"/>
  <c r="Q2324" i="17"/>
  <c r="Q2325" i="17" a="1"/>
  <c r="Q2325" i="17" s="1"/>
  <c r="Q2326" i="17" a="1"/>
  <c r="Q2326" i="17" s="1"/>
  <c r="Q2327" i="17" a="1"/>
  <c r="Q2327" i="17" s="1"/>
  <c r="Q2328" i="17" a="1"/>
  <c r="Q2328" i="17"/>
  <c r="Q2329" i="17" a="1"/>
  <c r="Q2329" i="17" s="1"/>
  <c r="Q2330" i="17" a="1"/>
  <c r="Q2330" i="17" s="1"/>
  <c r="Q2331" i="17" a="1"/>
  <c r="Q2331" i="17" s="1"/>
  <c r="Q2332" i="17" a="1"/>
  <c r="Q2332" i="17"/>
  <c r="Q2333" i="17" a="1"/>
  <c r="Q2333" i="17" s="1"/>
  <c r="Q2334" i="17" a="1"/>
  <c r="Q2334" i="17" s="1"/>
  <c r="Q2335" i="17" a="1"/>
  <c r="Q2335" i="17" s="1"/>
  <c r="Q2336" i="17" a="1"/>
  <c r="Q2336" i="17"/>
  <c r="Q2337" i="17" a="1"/>
  <c r="Q2337" i="17" s="1"/>
  <c r="Q2338" i="17" a="1"/>
  <c r="Q2338" i="17" s="1"/>
  <c r="Q2339" i="17" a="1"/>
  <c r="Q2339" i="17" s="1"/>
  <c r="Q2340" i="17" a="1"/>
  <c r="Q2340" i="17"/>
  <c r="Q2341" i="17" a="1"/>
  <c r="Q2341" i="17" s="1"/>
  <c r="Q2342" i="17" a="1"/>
  <c r="Q2342" i="17" s="1"/>
  <c r="Q2343" i="17" a="1"/>
  <c r="Q2343" i="17" s="1"/>
  <c r="Q2344" i="17" a="1"/>
  <c r="Q2344" i="17"/>
  <c r="Q2345" i="17" a="1"/>
  <c r="Q2345" i="17" s="1"/>
  <c r="Q2346" i="17" a="1"/>
  <c r="Q2346" i="17" s="1"/>
  <c r="Q2347" i="17" a="1"/>
  <c r="Q2347" i="17" s="1"/>
  <c r="Q2348" i="17" a="1"/>
  <c r="Q2348" i="17"/>
  <c r="Q2349" i="17" a="1"/>
  <c r="Q2349" i="17" s="1"/>
  <c r="Q2350" i="17" a="1"/>
  <c r="Q2350" i="17" s="1"/>
  <c r="Q2351" i="17" a="1"/>
  <c r="Q2351" i="17" s="1"/>
  <c r="Q2352" i="17" a="1"/>
  <c r="Q2352" i="17"/>
  <c r="Q2353" i="17" a="1"/>
  <c r="Q2353" i="17" s="1"/>
  <c r="Q2354" i="17" a="1"/>
  <c r="Q2354" i="17" s="1"/>
  <c r="Q2355" i="17" a="1"/>
  <c r="Q2355" i="17" s="1"/>
  <c r="Q2356" i="17" a="1"/>
  <c r="Q2356" i="17"/>
  <c r="Q2357" i="17" a="1"/>
  <c r="Q2357" i="17" s="1"/>
  <c r="Q2358" i="17" a="1"/>
  <c r="Q2358" i="17" s="1"/>
  <c r="Q2359" i="17" a="1"/>
  <c r="Q2359" i="17" s="1"/>
  <c r="Q2360" i="17" a="1"/>
  <c r="Q2360" i="17"/>
  <c r="Q2361" i="17" a="1"/>
  <c r="Q2361" i="17" s="1"/>
  <c r="Q2362" i="17" a="1"/>
  <c r="Q2362" i="17" s="1"/>
  <c r="Q2363" i="17" a="1"/>
  <c r="Q2363" i="17" s="1"/>
  <c r="Q2364" i="17" a="1"/>
  <c r="Q2364" i="17"/>
  <c r="Q2365" i="17" a="1"/>
  <c r="Q2365" i="17" s="1"/>
  <c r="Q2366" i="17" a="1"/>
  <c r="Q2366" i="17" s="1"/>
  <c r="Q2367" i="17" a="1"/>
  <c r="Q2367" i="17" s="1"/>
  <c r="Q2368" i="17" a="1"/>
  <c r="Q2368" i="17"/>
  <c r="Q2369" i="17" a="1"/>
  <c r="Q2369" i="17" s="1"/>
  <c r="Q2370" i="17" a="1"/>
  <c r="Q2370" i="17" s="1"/>
  <c r="Q2371" i="17" a="1"/>
  <c r="Q2371" i="17" s="1"/>
  <c r="Q2372" i="17" a="1"/>
  <c r="Q2372" i="17"/>
  <c r="Q2373" i="17" a="1"/>
  <c r="Q2373" i="17" s="1"/>
  <c r="Q2374" i="17" a="1"/>
  <c r="Q2374" i="17" s="1"/>
  <c r="Q2375" i="17" a="1"/>
  <c r="Q2375" i="17" s="1"/>
  <c r="Q2376" i="17" a="1"/>
  <c r="Q2376" i="17"/>
  <c r="Q2377" i="17" a="1"/>
  <c r="Q2377" i="17" s="1"/>
  <c r="Q2378" i="17" a="1"/>
  <c r="Q2378" i="17" s="1"/>
  <c r="Q2379" i="17" a="1"/>
  <c r="Q2379" i="17" s="1"/>
  <c r="Q2380" i="17" a="1"/>
  <c r="Q2380" i="17"/>
  <c r="Q2381" i="17" a="1"/>
  <c r="Q2381" i="17" s="1"/>
  <c r="Q2382" i="17" a="1"/>
  <c r="Q2382" i="17" s="1"/>
  <c r="Q2383" i="17" a="1"/>
  <c r="Q2383" i="17" s="1"/>
  <c r="Q2384" i="17" a="1"/>
  <c r="Q2384" i="17"/>
  <c r="Q2385" i="17" a="1"/>
  <c r="Q2385" i="17" s="1"/>
  <c r="Q2386" i="17" a="1"/>
  <c r="Q2386" i="17" s="1"/>
  <c r="Q2387" i="17" a="1"/>
  <c r="Q2387" i="17" s="1"/>
  <c r="Q2388" i="17" a="1"/>
  <c r="Q2388" i="17" s="1"/>
  <c r="Q2389" i="17" a="1"/>
  <c r="Q2389" i="17" s="1"/>
  <c r="Q2390" i="17" a="1"/>
  <c r="Q2390" i="17" s="1"/>
  <c r="Q2391" i="17" a="1"/>
  <c r="Q2391" i="17" s="1"/>
  <c r="Q2392" i="17" a="1"/>
  <c r="Q2392" i="17" s="1"/>
  <c r="Q2393" i="17" a="1"/>
  <c r="Q2393" i="17" s="1"/>
  <c r="Q2394" i="17" a="1"/>
  <c r="Q2394" i="17" s="1"/>
  <c r="Q2395" i="17" a="1"/>
  <c r="Q2395" i="17" s="1"/>
  <c r="Q2396" i="17" a="1"/>
  <c r="Q2396" i="17" s="1"/>
  <c r="Q2397" i="17" a="1"/>
  <c r="Q2397" i="17" s="1"/>
  <c r="Q2398" i="17" a="1"/>
  <c r="Q2398" i="17" s="1"/>
  <c r="Q2399" i="17" a="1"/>
  <c r="Q2399" i="17" s="1"/>
  <c r="Q2400" i="17" a="1"/>
  <c r="Q2400" i="17" s="1"/>
  <c r="Q2401" i="17" a="1"/>
  <c r="Q2401" i="17" s="1"/>
  <c r="Q2402" i="17" a="1"/>
  <c r="Q2402" i="17" s="1"/>
  <c r="Q2403" i="17" a="1"/>
  <c r="Q2403" i="17" s="1"/>
  <c r="Q2404" i="17" a="1"/>
  <c r="Q2404" i="17" s="1"/>
  <c r="Q2405" i="17" a="1"/>
  <c r="Q2405" i="17" s="1"/>
  <c r="Q2406" i="17" a="1"/>
  <c r="Q2406" i="17" s="1"/>
  <c r="Q2407" i="17" a="1"/>
  <c r="Q2407" i="17" s="1"/>
  <c r="Q2408" i="17" a="1"/>
  <c r="Q2408" i="17" s="1"/>
  <c r="Q2409" i="17" a="1"/>
  <c r="Q2409" i="17" s="1"/>
  <c r="Q2410" i="17" a="1"/>
  <c r="Q2410" i="17" s="1"/>
  <c r="Q2411" i="17" a="1"/>
  <c r="Q2411" i="17" s="1"/>
  <c r="Q2412" i="17" a="1"/>
  <c r="Q2412" i="17" s="1"/>
  <c r="Q2413" i="17" a="1"/>
  <c r="Q2413" i="17" s="1"/>
  <c r="Q2414" i="17" a="1"/>
  <c r="Q2414" i="17" s="1"/>
  <c r="Q2415" i="17" a="1"/>
  <c r="Q2415" i="17" s="1"/>
  <c r="Q2416" i="17" a="1"/>
  <c r="Q2416" i="17" s="1"/>
  <c r="Q2417" i="17" a="1"/>
  <c r="Q2417" i="17" s="1"/>
  <c r="Q2418" i="17" a="1"/>
  <c r="Q2418" i="17" s="1"/>
  <c r="Q2419" i="17" a="1"/>
  <c r="Q2419" i="17" s="1"/>
  <c r="Q2420" i="17" a="1"/>
  <c r="Q2420" i="17" s="1"/>
  <c r="Q2421" i="17" a="1"/>
  <c r="Q2421" i="17" s="1"/>
  <c r="Q2422" i="17" a="1"/>
  <c r="Q2422" i="17" s="1"/>
  <c r="Q2423" i="17" a="1"/>
  <c r="Q2423" i="17" s="1"/>
  <c r="Q2424" i="17" a="1"/>
  <c r="Q2424" i="17" s="1"/>
  <c r="Q2425" i="17" a="1"/>
  <c r="Q2425" i="17" s="1"/>
  <c r="Q2426" i="17" a="1"/>
  <c r="Q2426" i="17" s="1"/>
  <c r="Q2427" i="17" a="1"/>
  <c r="Q2427" i="17" s="1"/>
  <c r="Q2428" i="17" a="1"/>
  <c r="Q2428" i="17" s="1"/>
  <c r="Q2429" i="17" a="1"/>
  <c r="Q2429" i="17" s="1"/>
  <c r="Q2430" i="17" a="1"/>
  <c r="Q2430" i="17" s="1"/>
  <c r="Q2431" i="17" a="1"/>
  <c r="Q2431" i="17" s="1"/>
  <c r="Q2432" i="17" a="1"/>
  <c r="Q2432" i="17" s="1"/>
  <c r="Q2433" i="17" a="1"/>
  <c r="Q2433" i="17" s="1"/>
  <c r="Q2434" i="17" a="1"/>
  <c r="Q2434" i="17" s="1"/>
  <c r="Q2435" i="17" a="1"/>
  <c r="Q2435" i="17" s="1"/>
  <c r="Q2436" i="17" a="1"/>
  <c r="Q2436" i="17" s="1"/>
  <c r="Q2437" i="17" a="1"/>
  <c r="Q2437" i="17" s="1"/>
  <c r="Q2438" i="17" a="1"/>
  <c r="Q2438" i="17" s="1"/>
  <c r="Q2439" i="17" a="1"/>
  <c r="Q2439" i="17" s="1"/>
  <c r="Q2440" i="17" a="1"/>
  <c r="Q2440" i="17" s="1"/>
  <c r="Q2441" i="17" a="1"/>
  <c r="Q2441" i="17" s="1"/>
  <c r="Q2442" i="17" a="1"/>
  <c r="Q2442" i="17" s="1"/>
  <c r="Q2443" i="17" a="1"/>
  <c r="Q2443" i="17" s="1"/>
  <c r="Q2444" i="17" a="1"/>
  <c r="Q2444" i="17" s="1"/>
  <c r="Q2445" i="17" a="1"/>
  <c r="Q2445" i="17" s="1"/>
  <c r="Q2446" i="17" a="1"/>
  <c r="Q2446" i="17" s="1"/>
  <c r="Q2447" i="17" a="1"/>
  <c r="Q2447" i="17" s="1"/>
  <c r="Q2448" i="17" a="1"/>
  <c r="Q2448" i="17" s="1"/>
  <c r="Q2449" i="17" a="1"/>
  <c r="Q2449" i="17" s="1"/>
  <c r="Q2450" i="17" a="1"/>
  <c r="Q2450" i="17" s="1"/>
  <c r="Q2451" i="17" a="1"/>
  <c r="Q2451" i="17" s="1"/>
  <c r="Q2452" i="17" a="1"/>
  <c r="Q2452" i="17" s="1"/>
  <c r="Q2453" i="17" a="1"/>
  <c r="Q2453" i="17" s="1"/>
  <c r="Q2454" i="17" a="1"/>
  <c r="Q2454" i="17" s="1"/>
  <c r="Q2455" i="17" a="1"/>
  <c r="Q2455" i="17" s="1"/>
  <c r="Q2456" i="17" a="1"/>
  <c r="Q2456" i="17" s="1"/>
  <c r="Q2457" i="17" a="1"/>
  <c r="Q2457" i="17" s="1"/>
  <c r="Q2458" i="17" a="1"/>
  <c r="Q2458" i="17" s="1"/>
  <c r="Q2459" i="17" a="1"/>
  <c r="Q2459" i="17" s="1"/>
  <c r="Q2460" i="17" a="1"/>
  <c r="Q2460" i="17" s="1"/>
  <c r="Q2461" i="17" a="1"/>
  <c r="Q2461" i="17" s="1"/>
  <c r="Q2462" i="17" a="1"/>
  <c r="Q2462" i="17" s="1"/>
  <c r="Q2463" i="17" a="1"/>
  <c r="Q2463" i="17" s="1"/>
  <c r="Q2464" i="17" a="1"/>
  <c r="Q2464" i="17" s="1"/>
  <c r="Q2465" i="17" a="1"/>
  <c r="Q2465" i="17" s="1"/>
  <c r="Q2466" i="17" a="1"/>
  <c r="Q2466" i="17" s="1"/>
  <c r="Q2467" i="17" a="1"/>
  <c r="Q2467" i="17" s="1"/>
  <c r="Q2468" i="17" a="1"/>
  <c r="Q2468" i="17" s="1"/>
  <c r="Q2469" i="17" a="1"/>
  <c r="Q2469" i="17" s="1"/>
  <c r="Q2470" i="17" a="1"/>
  <c r="Q2470" i="17" s="1"/>
  <c r="Q3" i="17" a="1"/>
  <c r="Q3" i="17" s="1"/>
  <c r="T3" i="17" a="1"/>
  <c r="T3" i="17" s="1"/>
  <c r="P3" i="17" a="1"/>
  <c r="P3" i="17" s="1"/>
  <c r="BY3" i="4"/>
  <c r="BY4" i="4"/>
  <c r="BY5" i="4"/>
  <c r="BY6" i="4"/>
  <c r="BY7" i="4"/>
  <c r="BY8" i="4"/>
  <c r="BY9" i="4"/>
  <c r="BY10" i="4"/>
  <c r="BY11" i="4"/>
  <c r="BY12" i="4"/>
  <c r="BY13" i="4"/>
  <c r="BY14" i="4"/>
  <c r="BY15" i="4"/>
  <c r="BY16" i="4"/>
  <c r="BY17" i="4"/>
  <c r="BY18" i="4"/>
  <c r="BY19" i="4"/>
  <c r="BY20" i="4"/>
  <c r="BY21" i="4"/>
  <c r="BY22" i="4"/>
  <c r="BY23" i="4"/>
  <c r="BY24" i="4"/>
  <c r="BY25" i="4"/>
  <c r="BY26" i="4"/>
  <c r="BY27" i="4"/>
  <c r="BY28" i="4"/>
  <c r="BY29" i="4"/>
  <c r="BY30" i="4"/>
  <c r="BQ7" i="4"/>
  <c r="BQ6" i="4"/>
  <c r="BW3" i="4"/>
  <c r="BW4" i="4"/>
  <c r="BW5" i="4"/>
  <c r="BW6" i="4"/>
  <c r="BW7" i="4"/>
  <c r="BW8" i="4"/>
  <c r="BW9" i="4"/>
  <c r="BW10" i="4"/>
  <c r="BW11" i="4"/>
  <c r="BW12" i="4"/>
  <c r="BW13" i="4"/>
  <c r="BW14" i="4"/>
  <c r="BW15" i="4"/>
  <c r="BW16" i="4"/>
  <c r="BW17" i="4"/>
  <c r="BW18" i="4"/>
  <c r="BW19" i="4"/>
  <c r="BW20" i="4"/>
  <c r="BW21" i="4"/>
  <c r="BW22" i="4"/>
  <c r="BW23" i="4"/>
  <c r="BW24" i="4"/>
  <c r="BW25" i="4"/>
  <c r="BW26" i="4"/>
  <c r="BW27" i="4"/>
  <c r="BW28" i="4"/>
  <c r="BW29" i="4"/>
  <c r="BW30" i="4"/>
  <c r="BV3" i="4"/>
  <c r="BV4" i="4"/>
  <c r="BV5" i="4"/>
  <c r="BV6" i="4"/>
  <c r="BV7" i="4"/>
  <c r="BV8" i="4"/>
  <c r="BV9" i="4"/>
  <c r="BV10" i="4"/>
  <c r="BV11" i="4"/>
  <c r="BV12" i="4"/>
  <c r="BV13" i="4"/>
  <c r="BV14" i="4"/>
  <c r="BV15" i="4"/>
  <c r="BV16" i="4"/>
  <c r="BV17" i="4"/>
  <c r="BV18" i="4"/>
  <c r="BV19" i="4"/>
  <c r="BV20" i="4"/>
  <c r="BV21" i="4"/>
  <c r="BV22" i="4"/>
  <c r="BV23" i="4"/>
  <c r="BV24" i="4"/>
  <c r="BV25" i="4"/>
  <c r="BV26" i="4"/>
  <c r="BV27" i="4"/>
  <c r="BV28" i="4"/>
  <c r="BV29" i="4"/>
  <c r="BV30" i="4"/>
  <c r="BV2" i="4"/>
  <c r="BU3" i="4"/>
  <c r="BU4" i="4"/>
  <c r="BU5" i="4"/>
  <c r="BU6" i="4"/>
  <c r="BU7" i="4"/>
  <c r="BU8" i="4"/>
  <c r="BU9" i="4"/>
  <c r="BU10" i="4"/>
  <c r="BU11" i="4"/>
  <c r="BU12" i="4"/>
  <c r="BU13" i="4"/>
  <c r="BU14" i="4"/>
  <c r="BU15" i="4"/>
  <c r="BU16" i="4"/>
  <c r="BU17" i="4"/>
  <c r="BU18" i="4"/>
  <c r="BU19" i="4"/>
  <c r="BU20" i="4"/>
  <c r="BU21" i="4"/>
  <c r="BU22" i="4"/>
  <c r="BU23" i="4"/>
  <c r="BU24" i="4"/>
  <c r="BU25" i="4"/>
  <c r="BU26" i="4"/>
  <c r="BU27" i="4"/>
  <c r="BU28" i="4"/>
  <c r="BU29" i="4"/>
  <c r="BU30" i="4"/>
  <c r="BT30" i="4"/>
  <c r="BU2" i="4"/>
  <c r="BT22" i="4"/>
  <c r="BT23" i="4"/>
  <c r="BT24" i="4"/>
  <c r="BT25" i="4"/>
  <c r="BT26" i="4"/>
  <c r="BT27" i="4"/>
  <c r="BT28" i="4"/>
  <c r="BT29" i="4"/>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5" i="1"/>
  <c r="U10" i="1"/>
  <c r="U11" i="1"/>
  <c r="U12" i="1"/>
  <c r="U13" i="1"/>
  <c r="U14" i="1"/>
  <c r="U15" i="1"/>
  <c r="U16" i="1"/>
  <c r="U17" i="1"/>
  <c r="U18" i="1"/>
  <c r="U19" i="1"/>
  <c r="U20" i="1"/>
  <c r="U21" i="1"/>
  <c r="U22" i="1"/>
  <c r="U23" i="1"/>
  <c r="U24" i="1"/>
  <c r="U25" i="1"/>
  <c r="U26" i="1"/>
  <c r="U27" i="1"/>
  <c r="U28" i="1"/>
  <c r="U29" i="1"/>
  <c r="U30" i="1"/>
  <c r="U31" i="1"/>
  <c r="U32" i="1"/>
  <c r="U33" i="1"/>
  <c r="U7" i="1"/>
  <c r="U8" i="1"/>
  <c r="U9" i="1"/>
  <c r="U6" i="1"/>
  <c r="U5" i="1"/>
  <c r="L3" i="17" a="1"/>
  <c r="L3" i="17" s="1"/>
  <c r="C10" i="11"/>
  <c r="E5" i="16"/>
  <c r="E10" i="16"/>
  <c r="E25" i="16"/>
  <c r="E39" i="16"/>
  <c r="E44" i="16"/>
  <c r="E59" i="16"/>
  <c r="G7" i="15"/>
  <c r="H7" i="15"/>
  <c r="I7" i="15"/>
  <c r="J7" i="15"/>
  <c r="G8" i="15"/>
  <c r="H8" i="15"/>
  <c r="I8" i="15"/>
  <c r="J8" i="15"/>
  <c r="G9" i="15"/>
  <c r="H9" i="15"/>
  <c r="I9" i="15"/>
  <c r="J9" i="15"/>
  <c r="G10" i="15"/>
  <c r="H10" i="15"/>
  <c r="I10" i="15"/>
  <c r="J10" i="15"/>
  <c r="B16" i="15"/>
  <c r="B17" i="15"/>
  <c r="CP4" i="2" l="1"/>
  <c r="CE4" i="2"/>
  <c r="CG4" i="2" s="1"/>
  <c r="BX3" i="4"/>
  <c r="BX18" i="4"/>
  <c r="BX25" i="4"/>
  <c r="BX17" i="4"/>
  <c r="BX9" i="4"/>
  <c r="BX24" i="4"/>
  <c r="BX16" i="4"/>
  <c r="BX8" i="4"/>
  <c r="BX23" i="4"/>
  <c r="BX15" i="4"/>
  <c r="BX7" i="4"/>
  <c r="BX10" i="4"/>
  <c r="BX26" i="4"/>
  <c r="BX14" i="4"/>
  <c r="BX29" i="4"/>
  <c r="BX21" i="4"/>
  <c r="BX13" i="4"/>
  <c r="BX5" i="4"/>
  <c r="BX28" i="4"/>
  <c r="BX20" i="4"/>
  <c r="BX12" i="4"/>
  <c r="BX4" i="4"/>
  <c r="BX30" i="4"/>
  <c r="BX22" i="4"/>
  <c r="BX6" i="4"/>
  <c r="BX27" i="4"/>
  <c r="BX19" i="4"/>
  <c r="BX11" i="4"/>
  <c r="A41" i="15" a="1"/>
  <c r="A41" i="15" s="1"/>
  <c r="B21" i="15"/>
  <c r="B42" i="15" a="1"/>
  <c r="B42" i="15" s="1"/>
  <c r="C43" i="15" a="1"/>
  <c r="C43" i="15" s="1"/>
  <c r="C18" i="15" l="1"/>
  <c r="C19" i="15"/>
  <c r="H49" i="15" a="1"/>
  <c r="H49" i="15" s="1"/>
  <c r="A49" i="15" s="1" a="1"/>
  <c r="A49" i="15" s="1"/>
  <c r="J58" i="15" a="1"/>
  <c r="J58" i="15" s="1"/>
  <c r="C17" i="15"/>
  <c r="C16" i="15"/>
  <c r="C3" i="14"/>
  <c r="C4" i="14"/>
  <c r="C5" i="14"/>
  <c r="C6" i="14"/>
  <c r="C7" i="14"/>
  <c r="B47" i="14"/>
  <c r="C8" i="14"/>
  <c r="C9" i="14"/>
  <c r="C10" i="14"/>
  <c r="C11" i="14"/>
  <c r="C12" i="14"/>
  <c r="C13" i="14"/>
  <c r="C14" i="14"/>
  <c r="C15" i="14"/>
  <c r="C16" i="14"/>
  <c r="C17" i="14"/>
  <c r="C18" i="14"/>
  <c r="C19" i="14"/>
  <c r="C20" i="14"/>
  <c r="C21" i="14"/>
  <c r="C22" i="14"/>
  <c r="G22" i="14"/>
  <c r="B59" i="14" s="1"/>
  <c r="C23" i="14"/>
  <c r="G23" i="14"/>
  <c r="C24" i="14"/>
  <c r="G24" i="14"/>
  <c r="C25" i="14"/>
  <c r="G25" i="14"/>
  <c r="C26" i="14"/>
  <c r="G26" i="14"/>
  <c r="C27" i="14"/>
  <c r="G27" i="14"/>
  <c r="C28" i="14"/>
  <c r="G28" i="14"/>
  <c r="C29" i="14"/>
  <c r="G29" i="14"/>
  <c r="C30" i="14"/>
  <c r="G30" i="14"/>
  <c r="C31" i="14"/>
  <c r="G31" i="14"/>
  <c r="B35" i="14"/>
  <c r="G64" i="14" a="1"/>
  <c r="G64" i="14" s="1"/>
  <c r="G73" i="14" s="1"/>
  <c r="E4" i="13"/>
  <c r="F4" i="13"/>
  <c r="G4" i="13"/>
  <c r="N4" i="13"/>
  <c r="O4" i="13"/>
  <c r="P4" i="13"/>
  <c r="Q4" i="13"/>
  <c r="T4" i="13"/>
  <c r="E5" i="13"/>
  <c r="F5" i="13"/>
  <c r="G5" i="13"/>
  <c r="N5" i="13"/>
  <c r="O5" i="13"/>
  <c r="P5" i="13"/>
  <c r="Q5" i="13"/>
  <c r="T5" i="13"/>
  <c r="E6" i="13"/>
  <c r="F6" i="13"/>
  <c r="G6" i="13"/>
  <c r="N6" i="13"/>
  <c r="O6" i="13"/>
  <c r="P6" i="13"/>
  <c r="Q6" i="13"/>
  <c r="T6" i="13"/>
  <c r="E7" i="13"/>
  <c r="F7" i="13"/>
  <c r="G7" i="13"/>
  <c r="N7" i="13"/>
  <c r="O7" i="13"/>
  <c r="P7" i="13"/>
  <c r="Q7" i="13"/>
  <c r="T7" i="13"/>
  <c r="E8" i="13"/>
  <c r="F8" i="13"/>
  <c r="G8" i="13"/>
  <c r="N8" i="13"/>
  <c r="O8" i="13"/>
  <c r="P8" i="13"/>
  <c r="Q8" i="13"/>
  <c r="T8" i="13"/>
  <c r="E9" i="13"/>
  <c r="F9" i="13"/>
  <c r="G9" i="13"/>
  <c r="N9" i="13"/>
  <c r="O9" i="13"/>
  <c r="P9" i="13"/>
  <c r="Q9" i="13"/>
  <c r="T9" i="13"/>
  <c r="E10" i="13"/>
  <c r="F10" i="13"/>
  <c r="G10" i="13"/>
  <c r="N10" i="13"/>
  <c r="O10" i="13"/>
  <c r="P10" i="13"/>
  <c r="Q10" i="13"/>
  <c r="T10" i="13"/>
  <c r="E11" i="13"/>
  <c r="F11" i="13"/>
  <c r="G11" i="13"/>
  <c r="N11" i="13"/>
  <c r="O11" i="13"/>
  <c r="P11" i="13"/>
  <c r="Q11" i="13"/>
  <c r="T11" i="13"/>
  <c r="E12" i="13"/>
  <c r="F12" i="13"/>
  <c r="G12" i="13"/>
  <c r="N12" i="13"/>
  <c r="O12" i="13"/>
  <c r="P12" i="13"/>
  <c r="Q12" i="13"/>
  <c r="T12" i="13"/>
  <c r="E13" i="13"/>
  <c r="F13" i="13"/>
  <c r="G13" i="13"/>
  <c r="N13" i="13"/>
  <c r="O13" i="13"/>
  <c r="P13" i="13"/>
  <c r="Q13" i="13"/>
  <c r="T13" i="13"/>
  <c r="E14" i="13"/>
  <c r="F14" i="13"/>
  <c r="G14" i="13"/>
  <c r="N14" i="13"/>
  <c r="O14" i="13"/>
  <c r="P14" i="13"/>
  <c r="Q14" i="13"/>
  <c r="T14" i="13"/>
  <c r="E15" i="13"/>
  <c r="F15" i="13"/>
  <c r="G15" i="13"/>
  <c r="N15" i="13"/>
  <c r="O15" i="13"/>
  <c r="P15" i="13"/>
  <c r="Q15" i="13"/>
  <c r="T15" i="13"/>
  <c r="E16" i="13"/>
  <c r="F16" i="13"/>
  <c r="G16" i="13"/>
  <c r="N16" i="13"/>
  <c r="O16" i="13"/>
  <c r="P16" i="13"/>
  <c r="Q16" i="13"/>
  <c r="T16" i="13"/>
  <c r="E17" i="13"/>
  <c r="F17" i="13"/>
  <c r="G17" i="13"/>
  <c r="N17" i="13"/>
  <c r="O17" i="13"/>
  <c r="P17" i="13"/>
  <c r="Q17" i="13"/>
  <c r="T17" i="13"/>
  <c r="E18" i="13"/>
  <c r="F18" i="13"/>
  <c r="G18" i="13"/>
  <c r="N18" i="13"/>
  <c r="O18" i="13"/>
  <c r="P18" i="13"/>
  <c r="Q18" i="13"/>
  <c r="T18" i="13"/>
  <c r="E19" i="13"/>
  <c r="F19" i="13"/>
  <c r="G19" i="13"/>
  <c r="N19" i="13"/>
  <c r="O19" i="13"/>
  <c r="P19" i="13"/>
  <c r="Q19" i="13"/>
  <c r="T19" i="13"/>
  <c r="E20" i="13"/>
  <c r="F20" i="13"/>
  <c r="G20" i="13"/>
  <c r="N20" i="13"/>
  <c r="O20" i="13"/>
  <c r="P20" i="13"/>
  <c r="Q20" i="13"/>
  <c r="T20" i="13"/>
  <c r="E21" i="13"/>
  <c r="F21" i="13"/>
  <c r="G21" i="13"/>
  <c r="N21" i="13"/>
  <c r="O21" i="13"/>
  <c r="P21" i="13"/>
  <c r="Q21" i="13"/>
  <c r="T21" i="13"/>
  <c r="E22" i="13"/>
  <c r="F22" i="13"/>
  <c r="G22" i="13"/>
  <c r="N22" i="13"/>
  <c r="O22" i="13"/>
  <c r="P22" i="13"/>
  <c r="Q22" i="13"/>
  <c r="T22" i="13"/>
  <c r="E23" i="13"/>
  <c r="F23" i="13"/>
  <c r="G23" i="13"/>
  <c r="N23" i="13"/>
  <c r="O23" i="13"/>
  <c r="P23" i="13"/>
  <c r="Q23" i="13"/>
  <c r="T23" i="13"/>
  <c r="I34" i="13"/>
  <c r="T34" i="13" a="1"/>
  <c r="T34" i="13" s="1"/>
  <c r="U34" i="13" a="1"/>
  <c r="U34" i="13" s="1"/>
  <c r="I35" i="13"/>
  <c r="T35" i="13" a="1"/>
  <c r="T35" i="13" s="1"/>
  <c r="I36" i="13"/>
  <c r="T36" i="13" a="1"/>
  <c r="T36" i="13"/>
  <c r="I37" i="13"/>
  <c r="I54" i="13" s="1"/>
  <c r="T37" i="13" a="1"/>
  <c r="T37" i="13" s="1"/>
  <c r="I38" i="13"/>
  <c r="T38" i="13" a="1"/>
  <c r="T38" i="13" s="1"/>
  <c r="I39" i="13"/>
  <c r="T39" i="13" s="1" a="1"/>
  <c r="T39" i="13" s="1"/>
  <c r="I40" i="13"/>
  <c r="T40" i="13" a="1"/>
  <c r="T40" i="13" s="1"/>
  <c r="I41" i="13"/>
  <c r="T41" i="13" s="1" a="1"/>
  <c r="T41" i="13" s="1"/>
  <c r="I42" i="13"/>
  <c r="T42" i="13" a="1"/>
  <c r="T42" i="13" s="1"/>
  <c r="I43" i="13"/>
  <c r="T43" i="13" a="1"/>
  <c r="T43" i="13"/>
  <c r="I44" i="13"/>
  <c r="T44" i="13" a="1"/>
  <c r="T44" i="13" s="1"/>
  <c r="I45" i="13"/>
  <c r="T45" i="13" s="1" a="1"/>
  <c r="T45" i="13" s="1"/>
  <c r="I46" i="13"/>
  <c r="T46" i="13" a="1"/>
  <c r="T46" i="13" s="1"/>
  <c r="I47" i="13"/>
  <c r="T47" i="13" a="1"/>
  <c r="T47" i="13"/>
  <c r="I48" i="13"/>
  <c r="T48" i="13" a="1"/>
  <c r="T48" i="13" s="1"/>
  <c r="I49" i="13"/>
  <c r="T49" i="13" s="1" a="1"/>
  <c r="T49" i="13" s="1"/>
  <c r="I50" i="13"/>
  <c r="T50" i="13" a="1"/>
  <c r="T50" i="13" s="1"/>
  <c r="I51" i="13"/>
  <c r="T51" i="13" a="1"/>
  <c r="T51" i="13"/>
  <c r="I52" i="13"/>
  <c r="T52" i="13" a="1"/>
  <c r="T52" i="13"/>
  <c r="I53" i="13"/>
  <c r="T53" i="13" a="1"/>
  <c r="T53" i="13" s="1"/>
  <c r="C54" i="13"/>
  <c r="D54" i="13"/>
  <c r="E54" i="13"/>
  <c r="F54" i="13"/>
  <c r="G54" i="13"/>
  <c r="H54" i="13"/>
  <c r="C21" i="15" l="1"/>
  <c r="B28" i="15" a="1"/>
  <c r="B28" i="15" s="1"/>
  <c r="H58" i="15" s="1" a="1"/>
  <c r="H58" i="15" s="1"/>
  <c r="A58" i="15" s="1" a="1"/>
  <c r="A58" i="15" s="1"/>
  <c r="A66" i="15" s="1" a="1"/>
  <c r="A66" i="15" s="1"/>
  <c r="A74" i="15" s="1" a="1"/>
  <c r="B37" i="14"/>
  <c r="B40" i="14" s="1"/>
  <c r="B46" i="14"/>
  <c r="A74" i="15" l="1"/>
  <c r="B56" i="14"/>
  <c r="B55" i="14" s="1"/>
  <c r="B45" i="14"/>
  <c r="A79" i="15" l="1"/>
  <c r="B85" i="15" l="1"/>
  <c r="B86" i="15"/>
  <c r="C86" i="15"/>
  <c r="B87" i="15"/>
  <c r="C85" i="15"/>
  <c r="C87" i="15"/>
  <c r="C84" i="15"/>
  <c r="B84" i="15"/>
  <c r="B101" i="15" l="1" a="1"/>
  <c r="B101" i="15" s="1"/>
  <c r="B109" i="15" s="1"/>
  <c r="B93" i="15" a="1"/>
  <c r="B93" i="15" s="1"/>
  <c r="B89" i="15"/>
  <c r="B94" i="15" a="1"/>
  <c r="B94" i="15" s="1"/>
  <c r="C89" i="15"/>
  <c r="C94" i="15" a="1"/>
  <c r="C94" i="15" s="1"/>
  <c r="C93" i="15" a="1"/>
  <c r="C93" i="15" s="1"/>
  <c r="U5" i="11"/>
  <c r="U6" i="11"/>
  <c r="U7" i="11"/>
  <c r="G8" i="11"/>
  <c r="U8" i="11"/>
  <c r="U9" i="11"/>
  <c r="U10" i="11"/>
  <c r="U11" i="11"/>
  <c r="U34" i="11" s="1"/>
  <c r="D6" i="11" s="1"/>
  <c r="U12" i="11"/>
  <c r="U13" i="11"/>
  <c r="U14" i="11"/>
  <c r="U15" i="11"/>
  <c r="U16" i="11"/>
  <c r="C17" i="11"/>
  <c r="U17" i="11"/>
  <c r="U18" i="11"/>
  <c r="U19" i="11"/>
  <c r="U20" i="11"/>
  <c r="U21" i="11"/>
  <c r="U22" i="11"/>
  <c r="U23" i="11"/>
  <c r="U24" i="11"/>
  <c r="U25" i="11"/>
  <c r="U26" i="11"/>
  <c r="U27" i="11"/>
  <c r="U28" i="11"/>
  <c r="U29" i="11"/>
  <c r="U30" i="11"/>
  <c r="U31" i="11"/>
  <c r="U32" i="11"/>
  <c r="M34" i="11"/>
  <c r="D5" i="11" s="1"/>
  <c r="U33" i="11"/>
  <c r="G36" i="11"/>
  <c r="C38" i="11"/>
  <c r="C45" i="11"/>
  <c r="E5" i="7"/>
  <c r="G4" i="7"/>
  <c r="E4" i="7"/>
  <c r="G8" i="7"/>
  <c r="R5" i="1" a="1"/>
  <c r="R5" i="1" s="1"/>
  <c r="B30" i="1"/>
  <c r="C95" i="15" l="1"/>
  <c r="B95" i="15"/>
  <c r="C16" i="11"/>
  <c r="C22" i="11"/>
  <c r="C15" i="11"/>
  <c r="C18" i="11" s="1"/>
  <c r="C21" i="11"/>
  <c r="C24" i="11" s="1"/>
  <c r="C8" i="11"/>
  <c r="C11" i="11" s="1"/>
  <c r="C12" i="11" s="1"/>
  <c r="D34" i="11"/>
  <c r="D33" i="11"/>
  <c r="R38" i="8"/>
  <c r="Q37" i="8" a="1"/>
  <c r="Q37" i="8" s="1"/>
  <c r="Q38" i="8" a="1"/>
  <c r="Q38" i="8" s="1"/>
  <c r="Q46" i="8" a="1"/>
  <c r="Q46" i="8" s="1"/>
  <c r="Q47" i="8" a="1"/>
  <c r="Q47" i="8" s="1"/>
  <c r="Q48" i="8" a="1"/>
  <c r="Q48" i="8" s="1"/>
  <c r="Q49" i="8" a="1"/>
  <c r="Q49" i="8" s="1"/>
  <c r="Q50" i="8" a="1"/>
  <c r="Q50" i="8" s="1"/>
  <c r="Q51" i="8" a="1"/>
  <c r="Q51" i="8" s="1"/>
  <c r="Q52" i="8" a="1"/>
  <c r="Q52" i="8" s="1"/>
  <c r="Q53" i="8" a="1"/>
  <c r="Q53" i="8" s="1"/>
  <c r="Q54" i="8" a="1"/>
  <c r="Q54" i="8" s="1"/>
  <c r="Q55" i="8" a="1"/>
  <c r="Q55" i="8" s="1"/>
  <c r="Q56" i="8" a="1"/>
  <c r="Q56" i="8" s="1"/>
  <c r="Q57" i="8" a="1"/>
  <c r="Q57" i="8" s="1"/>
  <c r="Q58" i="8" a="1"/>
  <c r="Q58" i="8" s="1"/>
  <c r="Q59" i="8" a="1"/>
  <c r="Q59" i="8" s="1"/>
  <c r="Q60" i="8" a="1"/>
  <c r="Q60" i="8" s="1"/>
  <c r="Q61" i="8" a="1"/>
  <c r="Q61" i="8" s="1"/>
  <c r="Q62" i="8" a="1"/>
  <c r="Q62" i="8" s="1"/>
  <c r="Q63" i="8" a="1"/>
  <c r="Q63" i="8" s="1"/>
  <c r="Q64" i="8" a="1"/>
  <c r="Q64" i="8" s="1"/>
  <c r="Q36" i="8" a="1"/>
  <c r="Q36" i="8" s="1"/>
  <c r="J36" i="8"/>
  <c r="I37" i="8" a="1"/>
  <c r="I37" i="8" s="1"/>
  <c r="I38" i="8" a="1"/>
  <c r="I38" i="8" s="1"/>
  <c r="I39" i="8" a="1"/>
  <c r="I39" i="8" s="1"/>
  <c r="I40" i="8" a="1"/>
  <c r="I40" i="8" s="1"/>
  <c r="I41" i="8" a="1"/>
  <c r="I41" i="8" s="1"/>
  <c r="I42" i="8" a="1"/>
  <c r="I42" i="8" s="1"/>
  <c r="I43" i="8" a="1"/>
  <c r="I43" i="8" s="1"/>
  <c r="I44" i="8" a="1"/>
  <c r="I44" i="8" s="1"/>
  <c r="I45" i="8" a="1"/>
  <c r="I45" i="8" s="1"/>
  <c r="I46" i="8" a="1"/>
  <c r="I46" i="8" s="1"/>
  <c r="I47" i="8" a="1"/>
  <c r="I47" i="8" s="1"/>
  <c r="I48" i="8" a="1"/>
  <c r="I48" i="8" s="1"/>
  <c r="I49" i="8" a="1"/>
  <c r="I49" i="8" s="1"/>
  <c r="I50" i="8" a="1"/>
  <c r="I50" i="8" s="1"/>
  <c r="I51" i="8" a="1"/>
  <c r="I51" i="8" s="1"/>
  <c r="I52" i="8" a="1"/>
  <c r="I52" i="8" s="1"/>
  <c r="I53" i="8" a="1"/>
  <c r="I53" i="8" s="1"/>
  <c r="I54" i="8" a="1"/>
  <c r="I54" i="8" s="1"/>
  <c r="I55" i="8" a="1"/>
  <c r="I55" i="8" s="1"/>
  <c r="I56" i="8" a="1"/>
  <c r="I56" i="8" s="1"/>
  <c r="I57" i="8" a="1"/>
  <c r="I57" i="8" s="1"/>
  <c r="I58" i="8" a="1"/>
  <c r="I58" i="8" s="1"/>
  <c r="I59" i="8" a="1"/>
  <c r="I59" i="8" s="1"/>
  <c r="I60" i="8" a="1"/>
  <c r="I60" i="8" s="1"/>
  <c r="I61" i="8" a="1"/>
  <c r="I61" i="8" s="1"/>
  <c r="I62" i="8" a="1"/>
  <c r="I62" i="8" s="1"/>
  <c r="I63" i="8" a="1"/>
  <c r="I63" i="8" s="1"/>
  <c r="I64" i="8" a="1"/>
  <c r="I64" i="8" s="1"/>
  <c r="I36" i="8" a="1"/>
  <c r="I36" i="8" s="1"/>
  <c r="R5" i="8"/>
  <c r="J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 i="8"/>
  <c r="BV44" i="2"/>
  <c r="BU43" i="2" a="1"/>
  <c r="BU43" i="2" s="1"/>
  <c r="BU44" i="2" a="1"/>
  <c r="BU44" i="2" s="1"/>
  <c r="BX44" i="2" s="1"/>
  <c r="BU42" i="2" a="1"/>
  <c r="BU42" i="2" s="1"/>
  <c r="BN42" i="2"/>
  <c r="BP42" i="2" s="1"/>
  <c r="BM43" i="2" a="1"/>
  <c r="BM43" i="2" s="1"/>
  <c r="BM44" i="2" a="1"/>
  <c r="BM44" i="2" s="1"/>
  <c r="BM45" i="2" a="1"/>
  <c r="BM45" i="2" s="1"/>
  <c r="BM46" i="2" a="1"/>
  <c r="BM46" i="2"/>
  <c r="BM47" i="2" a="1"/>
  <c r="BM47" i="2" s="1"/>
  <c r="BM48" i="2" a="1"/>
  <c r="BM48" i="2" s="1"/>
  <c r="BM49" i="2" a="1"/>
  <c r="BM49" i="2" s="1"/>
  <c r="BM50" i="2" a="1"/>
  <c r="BM50" i="2"/>
  <c r="BM51" i="2" a="1"/>
  <c r="BM51" i="2" s="1"/>
  <c r="BM52" i="2" a="1"/>
  <c r="BM52" i="2" s="1"/>
  <c r="BM53" i="2" a="1"/>
  <c r="BM53" i="2" s="1"/>
  <c r="BM54" i="2" a="1"/>
  <c r="BM54" i="2" s="1"/>
  <c r="BM55" i="2" a="1"/>
  <c r="BM55" i="2" s="1"/>
  <c r="BM56" i="2" a="1"/>
  <c r="BM56" i="2" s="1"/>
  <c r="BM57" i="2" a="1"/>
  <c r="BM57" i="2" s="1"/>
  <c r="BM58" i="2" a="1"/>
  <c r="BM58" i="2" s="1"/>
  <c r="BM59" i="2" a="1"/>
  <c r="BM59" i="2" s="1"/>
  <c r="BM60" i="2" a="1"/>
  <c r="BM60" i="2" s="1"/>
  <c r="BM61" i="2" a="1"/>
  <c r="BM61" i="2" s="1"/>
  <c r="BM62" i="2" a="1"/>
  <c r="BM62" i="2"/>
  <c r="BM63" i="2" a="1"/>
  <c r="BM63" i="2" s="1"/>
  <c r="BM64" i="2" a="1"/>
  <c r="BM64" i="2" s="1"/>
  <c r="BM65" i="2" a="1"/>
  <c r="BM65" i="2" s="1"/>
  <c r="BM66" i="2" a="1"/>
  <c r="BM66" i="2"/>
  <c r="BM67" i="2" a="1"/>
  <c r="BM67" i="2" s="1"/>
  <c r="BM68" i="2" a="1"/>
  <c r="BM68" i="2" s="1"/>
  <c r="BM69" i="2" a="1"/>
  <c r="BM69" i="2" s="1"/>
  <c r="BM70" i="2" a="1"/>
  <c r="BM70" i="2" s="1"/>
  <c r="BM42" i="2" a="1"/>
  <c r="BM42" i="2" s="1"/>
  <c r="C43" i="11" l="1"/>
  <c r="C49" i="11"/>
  <c r="C36" i="11"/>
  <c r="C39" i="11" s="1"/>
  <c r="C40" i="11" s="1"/>
  <c r="C44" i="11"/>
  <c r="C50" i="11"/>
  <c r="L36" i="8"/>
  <c r="T38" i="8"/>
  <c r="L3" i="8"/>
  <c r="T5" i="8"/>
  <c r="C52" i="11" l="1"/>
  <c r="C46" i="11"/>
  <c r="BT5" i="2"/>
  <c r="BS4" i="2"/>
  <c r="BS5" i="2"/>
  <c r="BV5" i="2" s="1"/>
  <c r="BS6" i="2"/>
  <c r="BS7" i="2"/>
  <c r="BS8" i="2"/>
  <c r="BS9" i="2"/>
  <c r="BS10" i="2"/>
  <c r="BS11" i="2"/>
  <c r="BS12" i="2"/>
  <c r="BS13" i="2"/>
  <c r="BS14" i="2"/>
  <c r="BS15" i="2"/>
  <c r="BS16" i="2"/>
  <c r="BS17" i="2"/>
  <c r="BS18" i="2"/>
  <c r="BS19" i="2"/>
  <c r="BS20" i="2"/>
  <c r="BS21" i="2"/>
  <c r="BS22" i="2"/>
  <c r="BS23" i="2"/>
  <c r="BS24" i="2"/>
  <c r="BS25" i="2"/>
  <c r="BS26" i="2"/>
  <c r="BS27" i="2"/>
  <c r="BS28" i="2"/>
  <c r="BS29" i="2"/>
  <c r="BS30" i="2"/>
  <c r="BS31" i="2"/>
  <c r="BS3" i="2"/>
  <c r="BL3" i="2"/>
  <c r="BN3" i="2" s="1"/>
  <c r="BK3" i="2"/>
  <c r="BK4" i="2"/>
  <c r="BK5" i="2"/>
  <c r="BK6" i="2"/>
  <c r="BK7" i="2"/>
  <c r="BK8" i="2"/>
  <c r="BK9" i="2"/>
  <c r="BK10" i="2"/>
  <c r="BK11" i="2"/>
  <c r="BK12" i="2"/>
  <c r="BK13" i="2"/>
  <c r="BK14" i="2"/>
  <c r="BK15" i="2"/>
  <c r="BK16" i="2"/>
  <c r="BK17" i="2"/>
  <c r="BK18" i="2"/>
  <c r="BK19" i="2"/>
  <c r="BK20" i="2"/>
  <c r="BK21" i="2"/>
  <c r="BK22" i="2"/>
  <c r="BK23" i="2"/>
  <c r="BK24" i="2"/>
  <c r="BK25" i="2"/>
  <c r="BK26" i="2"/>
  <c r="BK27" i="2"/>
  <c r="BK28" i="2"/>
  <c r="BK29" i="2"/>
  <c r="BK30" i="2"/>
  <c r="BK31" i="2"/>
  <c r="BC42" i="2"/>
  <c r="BE42" i="2" s="1"/>
  <c r="AU42" i="2"/>
  <c r="AW42" i="2" s="1"/>
  <c r="AI42" i="2"/>
  <c r="AK42" i="2" s="1"/>
  <c r="AA42" i="2"/>
  <c r="AC42" i="2" s="1"/>
  <c r="O42" i="2"/>
  <c r="N42" i="2"/>
  <c r="G42" i="2"/>
  <c r="Q42" i="2" l="1"/>
  <c r="F43" i="2"/>
  <c r="F44" i="2"/>
  <c r="F45" i="2"/>
  <c r="F46" i="2"/>
  <c r="F47" i="2"/>
  <c r="F48" i="2"/>
  <c r="F49" i="2"/>
  <c r="F50" i="2"/>
  <c r="F51" i="2"/>
  <c r="F42" i="2"/>
  <c r="I42" i="2" s="1"/>
  <c r="BA3" i="2"/>
  <c r="BC3" i="2" s="1"/>
  <c r="AS3" i="2"/>
  <c r="AU3" i="2" s="1"/>
  <c r="AR4" i="2"/>
  <c r="AR5" i="2"/>
  <c r="AR6" i="2"/>
  <c r="AR7" i="2"/>
  <c r="AH3" i="2"/>
  <c r="Z3" i="2"/>
  <c r="AG3" i="2"/>
  <c r="Y3" i="2"/>
  <c r="O3" i="2"/>
  <c r="N4" i="2"/>
  <c r="N5" i="2"/>
  <c r="N6" i="2"/>
  <c r="N7" i="2"/>
  <c r="N8" i="2"/>
  <c r="N9" i="2"/>
  <c r="N10" i="2"/>
  <c r="N11" i="2"/>
  <c r="N12" i="2"/>
  <c r="N3" i="2"/>
  <c r="Q3" i="2" s="1"/>
  <c r="F3" i="2"/>
  <c r="I3" i="2" s="1"/>
  <c r="G3" i="2"/>
  <c r="F4" i="2"/>
  <c r="F5" i="2"/>
  <c r="F6" i="2"/>
  <c r="F7" i="2"/>
  <c r="F8" i="2"/>
  <c r="F9" i="2"/>
  <c r="F10" i="2"/>
  <c r="F11" i="2"/>
  <c r="F12" i="2"/>
  <c r="K4" i="6"/>
  <c r="K3" i="6"/>
  <c r="F4" i="6" a="1"/>
  <c r="F4" i="6" s="1"/>
  <c r="K8" i="6" s="1"/>
  <c r="K2" i="6"/>
  <c r="O5" i="1" a="1"/>
  <c r="E23" i="3"/>
  <c r="F23" i="3"/>
  <c r="G23" i="3"/>
  <c r="E24" i="3"/>
  <c r="F24" i="3"/>
  <c r="G24" i="3"/>
  <c r="E25" i="3"/>
  <c r="F25" i="3"/>
  <c r="G25" i="3"/>
  <c r="E26" i="3"/>
  <c r="F26" i="3"/>
  <c r="G26" i="3"/>
  <c r="E27" i="3"/>
  <c r="F27" i="3"/>
  <c r="G27" i="3"/>
  <c r="E28" i="3"/>
  <c r="F28" i="3"/>
  <c r="G28" i="3"/>
  <c r="E29" i="3"/>
  <c r="F29" i="3"/>
  <c r="G29" i="3"/>
  <c r="E30" i="3"/>
  <c r="F30" i="3"/>
  <c r="G30" i="3"/>
  <c r="E31" i="3"/>
  <c r="F31" i="3"/>
  <c r="G31" i="3"/>
  <c r="E32" i="3"/>
  <c r="F32" i="3"/>
  <c r="G32" i="3"/>
  <c r="H34" i="3"/>
  <c r="H35" i="3"/>
  <c r="H36" i="3"/>
  <c r="H37" i="3"/>
  <c r="H38" i="3"/>
  <c r="H39" i="3"/>
  <c r="H40" i="3"/>
  <c r="H41" i="3"/>
  <c r="H42" i="3"/>
  <c r="H43" i="3"/>
  <c r="H4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4" i="3"/>
  <c r="N5" i="3"/>
  <c r="O5" i="3"/>
  <c r="P5" i="3"/>
  <c r="Q5" i="3"/>
  <c r="N6" i="3"/>
  <c r="O6" i="3"/>
  <c r="P6" i="3"/>
  <c r="Q6" i="3"/>
  <c r="N7" i="3"/>
  <c r="O7" i="3"/>
  <c r="P7" i="3"/>
  <c r="Q7" i="3"/>
  <c r="N8" i="3"/>
  <c r="O8" i="3"/>
  <c r="P8" i="3"/>
  <c r="Q8" i="3"/>
  <c r="N9" i="3"/>
  <c r="O9" i="3"/>
  <c r="P9" i="3"/>
  <c r="Q9" i="3"/>
  <c r="N10" i="3"/>
  <c r="O10" i="3"/>
  <c r="P10" i="3"/>
  <c r="Q10" i="3"/>
  <c r="N11" i="3"/>
  <c r="O11" i="3"/>
  <c r="P11" i="3"/>
  <c r="Q11" i="3"/>
  <c r="N12" i="3"/>
  <c r="O12" i="3"/>
  <c r="P12" i="3"/>
  <c r="Q12" i="3"/>
  <c r="N13" i="3"/>
  <c r="O13" i="3"/>
  <c r="P13" i="3"/>
  <c r="Q13" i="3"/>
  <c r="N14" i="3"/>
  <c r="O14" i="3"/>
  <c r="P14" i="3"/>
  <c r="Q14" i="3"/>
  <c r="N15" i="3"/>
  <c r="O15" i="3"/>
  <c r="P15" i="3"/>
  <c r="Q15" i="3"/>
  <c r="N16" i="3"/>
  <c r="O16" i="3"/>
  <c r="P16" i="3"/>
  <c r="Q16" i="3"/>
  <c r="N17" i="3"/>
  <c r="O17" i="3"/>
  <c r="P17" i="3"/>
  <c r="Q17" i="3"/>
  <c r="N18" i="3"/>
  <c r="O18" i="3"/>
  <c r="P18" i="3"/>
  <c r="Q18" i="3"/>
  <c r="N19" i="3"/>
  <c r="O19" i="3"/>
  <c r="P19" i="3"/>
  <c r="Q19" i="3"/>
  <c r="N20" i="3"/>
  <c r="O20" i="3"/>
  <c r="P20" i="3"/>
  <c r="Q20" i="3"/>
  <c r="N21" i="3"/>
  <c r="O21" i="3"/>
  <c r="P21" i="3"/>
  <c r="Q21" i="3"/>
  <c r="N22" i="3"/>
  <c r="O22" i="3"/>
  <c r="P22" i="3"/>
  <c r="Q22" i="3"/>
  <c r="N23" i="3"/>
  <c r="O23" i="3"/>
  <c r="P23" i="3"/>
  <c r="Q23" i="3"/>
  <c r="N24" i="3"/>
  <c r="O24" i="3"/>
  <c r="P24" i="3"/>
  <c r="Q24" i="3"/>
  <c r="N25" i="3"/>
  <c r="O25" i="3"/>
  <c r="P25" i="3"/>
  <c r="Q25" i="3"/>
  <c r="N26" i="3"/>
  <c r="O26" i="3"/>
  <c r="P26" i="3"/>
  <c r="Q26" i="3"/>
  <c r="N27" i="3"/>
  <c r="O27" i="3"/>
  <c r="P27" i="3"/>
  <c r="Q27" i="3"/>
  <c r="N28" i="3"/>
  <c r="O28" i="3"/>
  <c r="P28" i="3"/>
  <c r="Q28" i="3"/>
  <c r="N29" i="3"/>
  <c r="O29" i="3"/>
  <c r="P29" i="3"/>
  <c r="Q29" i="3"/>
  <c r="N30" i="3"/>
  <c r="O30" i="3"/>
  <c r="P30" i="3"/>
  <c r="Q30" i="3"/>
  <c r="N31" i="3"/>
  <c r="O31" i="3"/>
  <c r="P31" i="3"/>
  <c r="Q31" i="3"/>
  <c r="N32" i="3"/>
  <c r="O32" i="3"/>
  <c r="P32" i="3"/>
  <c r="Q32" i="3"/>
  <c r="O4" i="3"/>
  <c r="P4" i="3"/>
  <c r="Q4" i="3"/>
  <c r="N4" i="3"/>
  <c r="E5" i="3"/>
  <c r="F5" i="3"/>
  <c r="G5" i="3"/>
  <c r="E6" i="3"/>
  <c r="F6" i="3"/>
  <c r="G6" i="3"/>
  <c r="E7" i="3"/>
  <c r="F7" i="3"/>
  <c r="G7" i="3"/>
  <c r="E8" i="3"/>
  <c r="F8" i="3"/>
  <c r="G8" i="3"/>
  <c r="E9" i="3"/>
  <c r="F9" i="3"/>
  <c r="G9" i="3"/>
  <c r="E10" i="3"/>
  <c r="F10" i="3"/>
  <c r="G10" i="3"/>
  <c r="E11" i="3"/>
  <c r="F11" i="3"/>
  <c r="G11" i="3"/>
  <c r="E12" i="3"/>
  <c r="F12" i="3"/>
  <c r="G12" i="3"/>
  <c r="E13" i="3"/>
  <c r="F13" i="3"/>
  <c r="G13" i="3"/>
  <c r="E14" i="3"/>
  <c r="F14" i="3"/>
  <c r="G14" i="3"/>
  <c r="E15" i="3"/>
  <c r="F15" i="3"/>
  <c r="G15" i="3"/>
  <c r="E16" i="3"/>
  <c r="F16" i="3"/>
  <c r="G16" i="3"/>
  <c r="E17" i="3"/>
  <c r="F17" i="3"/>
  <c r="G17" i="3"/>
  <c r="E18" i="3"/>
  <c r="F18" i="3"/>
  <c r="G18" i="3"/>
  <c r="E19" i="3"/>
  <c r="F19" i="3"/>
  <c r="G19" i="3"/>
  <c r="E20" i="3"/>
  <c r="F20" i="3"/>
  <c r="E21" i="3"/>
  <c r="F21" i="3"/>
  <c r="G21" i="3"/>
  <c r="E22" i="3"/>
  <c r="F22" i="3"/>
  <c r="G22" i="3"/>
  <c r="F4" i="3"/>
  <c r="G4" i="3"/>
  <c r="E4" i="3"/>
  <c r="CN2" i="4" a="1"/>
  <c r="CN2" i="4" s="1"/>
  <c r="V11" i="4"/>
  <c r="CY6" i="4"/>
  <c r="CX6" i="4"/>
  <c r="CW6" i="4"/>
  <c r="CX2" i="4"/>
  <c r="CS48" i="4"/>
  <c r="CS49" i="4"/>
  <c r="CS321" i="4"/>
  <c r="CS322" i="4"/>
  <c r="CS449" i="4"/>
  <c r="CS450" i="4"/>
  <c r="CS577" i="4"/>
  <c r="CS578" i="4"/>
  <c r="CT578" i="4" s="1"/>
  <c r="CS705" i="4"/>
  <c r="CS706" i="4"/>
  <c r="CS833" i="4"/>
  <c r="CS834" i="4"/>
  <c r="CS961" i="4"/>
  <c r="CS962" i="4"/>
  <c r="CS1081" i="4"/>
  <c r="CS1082" i="4"/>
  <c r="CT1082" i="4" s="1"/>
  <c r="CS1165" i="4"/>
  <c r="CS1169" i="4"/>
  <c r="CS1250" i="4"/>
  <c r="CS1253" i="4"/>
  <c r="CS1333" i="4"/>
  <c r="CS1334" i="4"/>
  <c r="CS1380" i="4"/>
  <c r="CS1381" i="4"/>
  <c r="CT1381" i="4" s="1"/>
  <c r="CS1416" i="4"/>
  <c r="CS1417" i="4"/>
  <c r="CS1449" i="4"/>
  <c r="CS1450" i="4"/>
  <c r="CS1481" i="4"/>
  <c r="CS1482" i="4"/>
  <c r="CS1513" i="4"/>
  <c r="CS1514" i="4"/>
  <c r="CT1514" i="4" s="1"/>
  <c r="CS1545" i="4"/>
  <c r="CS1546" i="4"/>
  <c r="CS1577" i="4"/>
  <c r="CS1578" i="4"/>
  <c r="CS1609" i="4"/>
  <c r="CS1610" i="4"/>
  <c r="CS1641" i="4"/>
  <c r="CS1642" i="4"/>
  <c r="CT1642" i="4" s="1"/>
  <c r="CS1673" i="4"/>
  <c r="CS1674" i="4"/>
  <c r="CS1705" i="4"/>
  <c r="CS1706" i="4"/>
  <c r="CS1737" i="4"/>
  <c r="CS1738" i="4"/>
  <c r="CS1769" i="4"/>
  <c r="CS1770" i="4"/>
  <c r="CT1770" i="4" s="1"/>
  <c r="CS1801" i="4"/>
  <c r="CS1802" i="4"/>
  <c r="CS1833" i="4"/>
  <c r="CS1834" i="4"/>
  <c r="CS1865" i="4"/>
  <c r="CS1866" i="4"/>
  <c r="CS1897" i="4"/>
  <c r="CS1898" i="4"/>
  <c r="CT1898" i="4" s="1"/>
  <c r="CS1929" i="4"/>
  <c r="CS1930" i="4"/>
  <c r="CS1961" i="4"/>
  <c r="CS1962" i="4"/>
  <c r="CS1985" i="4"/>
  <c r="CS1986" i="4"/>
  <c r="CS2005" i="4"/>
  <c r="CS2009" i="4"/>
  <c r="CS2026" i="4"/>
  <c r="CS2029" i="4"/>
  <c r="CS2049" i="4"/>
  <c r="CS2050" i="4"/>
  <c r="CS2069" i="4"/>
  <c r="CS2073" i="4"/>
  <c r="CS2090" i="4"/>
  <c r="CS2093" i="4"/>
  <c r="CS2113" i="4"/>
  <c r="CS2114" i="4"/>
  <c r="CS2133" i="4"/>
  <c r="CS2137" i="4"/>
  <c r="CS2154" i="4"/>
  <c r="CS2157" i="4"/>
  <c r="CS2177" i="4"/>
  <c r="CS2178" i="4"/>
  <c r="CS2197" i="4"/>
  <c r="CS2201" i="4"/>
  <c r="CS2218" i="4"/>
  <c r="CS2221" i="4"/>
  <c r="CS2241" i="4"/>
  <c r="CS2242" i="4"/>
  <c r="CS2261" i="4"/>
  <c r="CS2264" i="4"/>
  <c r="CS2277" i="4"/>
  <c r="CS2278" i="4"/>
  <c r="CS2289" i="4"/>
  <c r="CS2290" i="4"/>
  <c r="CS2302" i="4"/>
  <c r="CS2304" i="4"/>
  <c r="CS2314" i="4"/>
  <c r="CS2317" i="4"/>
  <c r="CS2326" i="4"/>
  <c r="CS2327" i="4"/>
  <c r="CS2336" i="4"/>
  <c r="CS2337" i="4"/>
  <c r="CS2346" i="4"/>
  <c r="CS2349" i="4"/>
  <c r="CS2358" i="4"/>
  <c r="CS2359" i="4"/>
  <c r="CS2367" i="4"/>
  <c r="CS2368" i="4"/>
  <c r="CS2375" i="4"/>
  <c r="CS2376" i="4"/>
  <c r="CS2383" i="4"/>
  <c r="CS2384" i="4"/>
  <c r="CS2391" i="4"/>
  <c r="CS2392" i="4"/>
  <c r="CS2399" i="4"/>
  <c r="CS2400" i="4"/>
  <c r="CS2407" i="4"/>
  <c r="CS2408" i="4"/>
  <c r="CS2415" i="4"/>
  <c r="CS2416" i="4"/>
  <c r="CS2423" i="4"/>
  <c r="CS2424" i="4"/>
  <c r="CS2431" i="4"/>
  <c r="CS2432" i="4"/>
  <c r="CS2439" i="4"/>
  <c r="CS2440" i="4"/>
  <c r="CS2447" i="4"/>
  <c r="CS2448" i="4"/>
  <c r="CS2455" i="4"/>
  <c r="CS2456" i="4"/>
  <c r="CS2463" i="4"/>
  <c r="CS2464" i="4"/>
  <c r="CS2471" i="4"/>
  <c r="CS2472" i="4"/>
  <c r="CS2479" i="4"/>
  <c r="CS2" i="4"/>
  <c r="CL8" i="4"/>
  <c r="CL7" i="4"/>
  <c r="CS238" i="4" s="1"/>
  <c r="CT238" i="4" s="1"/>
  <c r="CQ3" i="4"/>
  <c r="CQ4" i="4"/>
  <c r="CQ5" i="4"/>
  <c r="CQ6" i="4"/>
  <c r="CQ7" i="4"/>
  <c r="CQ8" i="4"/>
  <c r="CQ9" i="4"/>
  <c r="CQ10" i="4"/>
  <c r="CQ11" i="4"/>
  <c r="CQ12" i="4"/>
  <c r="CQ13" i="4"/>
  <c r="CQ14" i="4"/>
  <c r="CQ15" i="4"/>
  <c r="CQ16" i="4"/>
  <c r="CQ17" i="4"/>
  <c r="CQ18" i="4"/>
  <c r="CQ19" i="4"/>
  <c r="CQ20" i="4"/>
  <c r="CQ21" i="4"/>
  <c r="CQ22" i="4"/>
  <c r="CQ23" i="4"/>
  <c r="CQ24" i="4"/>
  <c r="CQ25" i="4"/>
  <c r="CQ26" i="4"/>
  <c r="CQ27" i="4"/>
  <c r="CQ28" i="4"/>
  <c r="CQ29" i="4"/>
  <c r="CQ30" i="4"/>
  <c r="CQ31" i="4"/>
  <c r="CQ32" i="4"/>
  <c r="CQ33" i="4"/>
  <c r="CQ34" i="4"/>
  <c r="CQ35" i="4"/>
  <c r="CQ36" i="4"/>
  <c r="CQ37" i="4"/>
  <c r="CQ38" i="4"/>
  <c r="CQ39" i="4"/>
  <c r="CQ40" i="4"/>
  <c r="CQ41" i="4"/>
  <c r="CQ42" i="4"/>
  <c r="CQ43" i="4"/>
  <c r="CQ44" i="4"/>
  <c r="CQ45" i="4"/>
  <c r="CQ46" i="4"/>
  <c r="CQ47" i="4"/>
  <c r="CQ48" i="4"/>
  <c r="CQ49" i="4"/>
  <c r="CQ50" i="4"/>
  <c r="CQ51" i="4"/>
  <c r="CQ52" i="4"/>
  <c r="CQ53" i="4"/>
  <c r="CQ54" i="4"/>
  <c r="CQ55" i="4"/>
  <c r="CQ56" i="4"/>
  <c r="CQ57" i="4"/>
  <c r="CQ58" i="4"/>
  <c r="CQ59" i="4"/>
  <c r="CQ60" i="4"/>
  <c r="CQ61" i="4"/>
  <c r="CQ62" i="4"/>
  <c r="CQ63" i="4"/>
  <c r="CQ64" i="4"/>
  <c r="CQ65" i="4"/>
  <c r="CQ66" i="4"/>
  <c r="CQ67" i="4"/>
  <c r="CQ68" i="4"/>
  <c r="CQ69" i="4"/>
  <c r="CQ70" i="4"/>
  <c r="CQ71" i="4"/>
  <c r="CQ72" i="4"/>
  <c r="CQ73" i="4"/>
  <c r="CQ74" i="4"/>
  <c r="CQ75" i="4"/>
  <c r="CQ76" i="4"/>
  <c r="CQ77" i="4"/>
  <c r="CQ78" i="4"/>
  <c r="CQ79" i="4"/>
  <c r="CQ80" i="4"/>
  <c r="CQ81" i="4"/>
  <c r="CQ82" i="4"/>
  <c r="CQ83" i="4"/>
  <c r="CQ84" i="4"/>
  <c r="CQ85" i="4"/>
  <c r="CQ86" i="4"/>
  <c r="CQ87" i="4"/>
  <c r="CQ88" i="4"/>
  <c r="CQ89" i="4"/>
  <c r="CQ90" i="4"/>
  <c r="CQ91" i="4"/>
  <c r="CQ92" i="4"/>
  <c r="CQ93" i="4"/>
  <c r="CQ94" i="4"/>
  <c r="CQ95" i="4"/>
  <c r="CQ96" i="4"/>
  <c r="CQ97" i="4"/>
  <c r="CQ98" i="4"/>
  <c r="CQ99" i="4"/>
  <c r="CQ100" i="4"/>
  <c r="CQ101" i="4"/>
  <c r="CQ102" i="4"/>
  <c r="CQ103" i="4"/>
  <c r="CQ104" i="4"/>
  <c r="CQ105" i="4"/>
  <c r="CQ106" i="4"/>
  <c r="CQ107" i="4"/>
  <c r="CQ108" i="4"/>
  <c r="CQ109" i="4"/>
  <c r="CQ110" i="4"/>
  <c r="CQ111" i="4"/>
  <c r="CQ112" i="4"/>
  <c r="CQ113" i="4"/>
  <c r="CQ114" i="4"/>
  <c r="CQ115" i="4"/>
  <c r="CQ116" i="4"/>
  <c r="CQ117" i="4"/>
  <c r="CQ118" i="4"/>
  <c r="CQ119" i="4"/>
  <c r="CQ120" i="4"/>
  <c r="CQ121" i="4"/>
  <c r="CQ122" i="4"/>
  <c r="CQ123" i="4"/>
  <c r="CQ124" i="4"/>
  <c r="CQ125" i="4"/>
  <c r="CQ126" i="4"/>
  <c r="CQ127" i="4"/>
  <c r="CQ128" i="4"/>
  <c r="CQ129" i="4"/>
  <c r="CQ130" i="4"/>
  <c r="CQ131" i="4"/>
  <c r="CQ132" i="4"/>
  <c r="CQ133" i="4"/>
  <c r="CQ134" i="4"/>
  <c r="CQ135" i="4"/>
  <c r="CQ136" i="4"/>
  <c r="CQ137" i="4"/>
  <c r="CQ138" i="4"/>
  <c r="CQ139" i="4"/>
  <c r="CQ140" i="4"/>
  <c r="CQ141" i="4"/>
  <c r="CQ142" i="4"/>
  <c r="CQ143" i="4"/>
  <c r="CQ144" i="4"/>
  <c r="CQ145" i="4"/>
  <c r="CQ146" i="4"/>
  <c r="CQ147" i="4"/>
  <c r="CQ148" i="4"/>
  <c r="CQ149" i="4"/>
  <c r="CQ150" i="4"/>
  <c r="CQ151" i="4"/>
  <c r="CQ152" i="4"/>
  <c r="CQ153" i="4"/>
  <c r="CQ154" i="4"/>
  <c r="CQ155" i="4"/>
  <c r="CQ156" i="4"/>
  <c r="CQ157" i="4"/>
  <c r="CQ158" i="4"/>
  <c r="CQ159" i="4"/>
  <c r="CQ160" i="4"/>
  <c r="CQ161" i="4"/>
  <c r="CQ162" i="4"/>
  <c r="CQ163" i="4"/>
  <c r="CQ164" i="4"/>
  <c r="CQ165" i="4"/>
  <c r="CQ166" i="4"/>
  <c r="CQ167" i="4"/>
  <c r="CQ168" i="4"/>
  <c r="CQ169" i="4"/>
  <c r="CQ170" i="4"/>
  <c r="CQ171" i="4"/>
  <c r="CQ172" i="4"/>
  <c r="CQ173" i="4"/>
  <c r="CQ174" i="4"/>
  <c r="CQ175" i="4"/>
  <c r="CQ176" i="4"/>
  <c r="CQ177" i="4"/>
  <c r="CQ178" i="4"/>
  <c r="CQ179" i="4"/>
  <c r="CQ180" i="4"/>
  <c r="CQ181" i="4"/>
  <c r="CQ182" i="4"/>
  <c r="CQ183" i="4"/>
  <c r="CQ184" i="4"/>
  <c r="CQ185" i="4"/>
  <c r="CQ186" i="4"/>
  <c r="CQ187" i="4"/>
  <c r="CQ188" i="4"/>
  <c r="CQ189" i="4"/>
  <c r="CQ190" i="4"/>
  <c r="CQ191" i="4"/>
  <c r="CQ192" i="4"/>
  <c r="CQ193" i="4"/>
  <c r="CQ194" i="4"/>
  <c r="CQ195" i="4"/>
  <c r="CQ196" i="4"/>
  <c r="CQ197" i="4"/>
  <c r="CQ198" i="4"/>
  <c r="CQ199" i="4"/>
  <c r="CQ200" i="4"/>
  <c r="CQ201" i="4"/>
  <c r="CQ202" i="4"/>
  <c r="CQ203" i="4"/>
  <c r="CQ204" i="4"/>
  <c r="CQ205" i="4"/>
  <c r="CQ206" i="4"/>
  <c r="CQ207" i="4"/>
  <c r="CQ208" i="4"/>
  <c r="CQ209" i="4"/>
  <c r="CQ210" i="4"/>
  <c r="CQ211" i="4"/>
  <c r="CQ212" i="4"/>
  <c r="CQ213" i="4"/>
  <c r="CQ214" i="4"/>
  <c r="CQ215" i="4"/>
  <c r="CQ216" i="4"/>
  <c r="CQ217" i="4"/>
  <c r="CQ218" i="4"/>
  <c r="CQ219" i="4"/>
  <c r="CQ220" i="4"/>
  <c r="CQ221" i="4"/>
  <c r="CQ222" i="4"/>
  <c r="CQ223" i="4"/>
  <c r="CQ224" i="4"/>
  <c r="CQ225" i="4"/>
  <c r="CQ226" i="4"/>
  <c r="CQ227" i="4"/>
  <c r="CQ228" i="4"/>
  <c r="CQ229" i="4"/>
  <c r="CQ230" i="4"/>
  <c r="CQ231" i="4"/>
  <c r="CQ232" i="4"/>
  <c r="CQ233" i="4"/>
  <c r="CQ234" i="4"/>
  <c r="CQ235" i="4"/>
  <c r="CQ236" i="4"/>
  <c r="CQ237" i="4"/>
  <c r="CQ238" i="4"/>
  <c r="CQ239" i="4"/>
  <c r="CQ240" i="4"/>
  <c r="CQ241" i="4"/>
  <c r="CQ242" i="4"/>
  <c r="CQ243" i="4"/>
  <c r="CQ244" i="4"/>
  <c r="CQ245" i="4"/>
  <c r="CQ246" i="4"/>
  <c r="CQ247" i="4"/>
  <c r="CQ248" i="4"/>
  <c r="CQ249" i="4"/>
  <c r="CQ250" i="4"/>
  <c r="CQ251" i="4"/>
  <c r="CQ252" i="4"/>
  <c r="CQ253" i="4"/>
  <c r="CQ254" i="4"/>
  <c r="CQ255" i="4"/>
  <c r="CQ256" i="4"/>
  <c r="CQ257" i="4"/>
  <c r="CQ258" i="4"/>
  <c r="CQ259" i="4"/>
  <c r="CQ260" i="4"/>
  <c r="CQ261" i="4"/>
  <c r="CQ262" i="4"/>
  <c r="CQ263" i="4"/>
  <c r="CQ264" i="4"/>
  <c r="CQ265" i="4"/>
  <c r="CQ266" i="4"/>
  <c r="CQ267" i="4"/>
  <c r="CQ268" i="4"/>
  <c r="CQ269" i="4"/>
  <c r="CQ270" i="4"/>
  <c r="CQ271" i="4"/>
  <c r="CQ272" i="4"/>
  <c r="CQ273" i="4"/>
  <c r="CQ274" i="4"/>
  <c r="CQ275" i="4"/>
  <c r="CQ276" i="4"/>
  <c r="CQ277" i="4"/>
  <c r="CQ278" i="4"/>
  <c r="CQ279" i="4"/>
  <c r="CQ280" i="4"/>
  <c r="CQ281" i="4"/>
  <c r="CQ282" i="4"/>
  <c r="CQ283" i="4"/>
  <c r="CQ284" i="4"/>
  <c r="CQ285" i="4"/>
  <c r="CQ286" i="4"/>
  <c r="CQ287" i="4"/>
  <c r="CQ288" i="4"/>
  <c r="CQ289" i="4"/>
  <c r="CQ290" i="4"/>
  <c r="CQ291" i="4"/>
  <c r="CQ292" i="4"/>
  <c r="CQ293" i="4"/>
  <c r="CQ294" i="4"/>
  <c r="CQ295" i="4"/>
  <c r="CQ296" i="4"/>
  <c r="CQ297" i="4"/>
  <c r="CQ298" i="4"/>
  <c r="CQ299" i="4"/>
  <c r="CQ300" i="4"/>
  <c r="CQ301" i="4"/>
  <c r="CQ302" i="4"/>
  <c r="CQ303" i="4"/>
  <c r="CQ304" i="4"/>
  <c r="CQ305" i="4"/>
  <c r="CQ306" i="4"/>
  <c r="CQ307" i="4"/>
  <c r="CQ308" i="4"/>
  <c r="CQ309" i="4"/>
  <c r="CQ310" i="4"/>
  <c r="CQ311" i="4"/>
  <c r="CQ312" i="4"/>
  <c r="CQ313" i="4"/>
  <c r="CQ314" i="4"/>
  <c r="CQ315" i="4"/>
  <c r="CQ316" i="4"/>
  <c r="CQ317" i="4"/>
  <c r="CQ318" i="4"/>
  <c r="CQ319" i="4"/>
  <c r="CQ320" i="4"/>
  <c r="CQ321" i="4"/>
  <c r="CQ322" i="4"/>
  <c r="CQ323" i="4"/>
  <c r="CQ324" i="4"/>
  <c r="CQ325" i="4"/>
  <c r="CQ326" i="4"/>
  <c r="CQ327" i="4"/>
  <c r="CQ328" i="4"/>
  <c r="CQ329" i="4"/>
  <c r="CQ330" i="4"/>
  <c r="CQ331" i="4"/>
  <c r="CQ332" i="4"/>
  <c r="CQ333" i="4"/>
  <c r="CQ334" i="4"/>
  <c r="CQ335" i="4"/>
  <c r="CQ336" i="4"/>
  <c r="CQ337" i="4"/>
  <c r="CQ338" i="4"/>
  <c r="CQ339" i="4"/>
  <c r="CQ340" i="4"/>
  <c r="CQ341" i="4"/>
  <c r="CQ342" i="4"/>
  <c r="CQ343" i="4"/>
  <c r="CQ344" i="4"/>
  <c r="CQ345" i="4"/>
  <c r="CQ346" i="4"/>
  <c r="CQ347" i="4"/>
  <c r="CQ348" i="4"/>
  <c r="CQ349" i="4"/>
  <c r="CQ350" i="4"/>
  <c r="CQ351" i="4"/>
  <c r="CQ352" i="4"/>
  <c r="CQ353" i="4"/>
  <c r="CQ354" i="4"/>
  <c r="CQ355" i="4"/>
  <c r="CQ356" i="4"/>
  <c r="CQ357" i="4"/>
  <c r="CQ358" i="4"/>
  <c r="CQ359" i="4"/>
  <c r="CQ360" i="4"/>
  <c r="CQ361" i="4"/>
  <c r="CQ362" i="4"/>
  <c r="CQ363" i="4"/>
  <c r="CQ364" i="4"/>
  <c r="CQ365" i="4"/>
  <c r="CQ366" i="4"/>
  <c r="CQ367" i="4"/>
  <c r="CQ368" i="4"/>
  <c r="CQ369" i="4"/>
  <c r="CQ370" i="4"/>
  <c r="CQ371" i="4"/>
  <c r="CQ372" i="4"/>
  <c r="CQ373" i="4"/>
  <c r="CQ374" i="4"/>
  <c r="CQ375" i="4"/>
  <c r="CQ376" i="4"/>
  <c r="CQ377" i="4"/>
  <c r="CQ378" i="4"/>
  <c r="CQ379" i="4"/>
  <c r="CQ380" i="4"/>
  <c r="CQ381" i="4"/>
  <c r="CQ382" i="4"/>
  <c r="CQ383" i="4"/>
  <c r="CQ384" i="4"/>
  <c r="CQ385" i="4"/>
  <c r="CQ386" i="4"/>
  <c r="CQ387" i="4"/>
  <c r="CQ388" i="4"/>
  <c r="CQ389" i="4"/>
  <c r="CQ390" i="4"/>
  <c r="CQ391" i="4"/>
  <c r="CQ392" i="4"/>
  <c r="CQ393" i="4"/>
  <c r="CQ394" i="4"/>
  <c r="CQ395" i="4"/>
  <c r="CQ396" i="4"/>
  <c r="CQ397" i="4"/>
  <c r="CQ398" i="4"/>
  <c r="CQ399" i="4"/>
  <c r="CQ400" i="4"/>
  <c r="CQ401" i="4"/>
  <c r="CQ402" i="4"/>
  <c r="CQ403" i="4"/>
  <c r="CQ404" i="4"/>
  <c r="CQ405" i="4"/>
  <c r="CQ406" i="4"/>
  <c r="CQ407" i="4"/>
  <c r="CQ408" i="4"/>
  <c r="CQ409" i="4"/>
  <c r="CQ410" i="4"/>
  <c r="CQ411" i="4"/>
  <c r="CQ412" i="4"/>
  <c r="CQ413" i="4"/>
  <c r="CQ414" i="4"/>
  <c r="CQ415" i="4"/>
  <c r="CQ416" i="4"/>
  <c r="CQ417" i="4"/>
  <c r="CQ418" i="4"/>
  <c r="CQ419" i="4"/>
  <c r="CQ420" i="4"/>
  <c r="CQ421" i="4"/>
  <c r="CQ422" i="4"/>
  <c r="CQ423" i="4"/>
  <c r="CQ424" i="4"/>
  <c r="CQ425" i="4"/>
  <c r="CQ426" i="4"/>
  <c r="CQ427" i="4"/>
  <c r="CQ428" i="4"/>
  <c r="CQ429" i="4"/>
  <c r="CQ430" i="4"/>
  <c r="CQ431" i="4"/>
  <c r="CQ432" i="4"/>
  <c r="CQ433" i="4"/>
  <c r="CQ434" i="4"/>
  <c r="CQ435" i="4"/>
  <c r="CQ436" i="4"/>
  <c r="CQ437" i="4"/>
  <c r="CQ438" i="4"/>
  <c r="CQ439" i="4"/>
  <c r="CQ440" i="4"/>
  <c r="CQ441" i="4"/>
  <c r="CQ442" i="4"/>
  <c r="CQ443" i="4"/>
  <c r="CQ444" i="4"/>
  <c r="CQ445" i="4"/>
  <c r="CQ446" i="4"/>
  <c r="CQ447" i="4"/>
  <c r="CQ448" i="4"/>
  <c r="CQ449" i="4"/>
  <c r="CQ450" i="4"/>
  <c r="CQ451" i="4"/>
  <c r="CQ452" i="4"/>
  <c r="CQ453" i="4"/>
  <c r="CQ454" i="4"/>
  <c r="CQ455" i="4"/>
  <c r="CQ456" i="4"/>
  <c r="CQ457" i="4"/>
  <c r="CQ458" i="4"/>
  <c r="CQ459" i="4"/>
  <c r="CQ460" i="4"/>
  <c r="CQ461" i="4"/>
  <c r="CQ462" i="4"/>
  <c r="CQ463" i="4"/>
  <c r="CQ464" i="4"/>
  <c r="CQ465" i="4"/>
  <c r="CQ466" i="4"/>
  <c r="CQ467" i="4"/>
  <c r="CQ468" i="4"/>
  <c r="CQ469" i="4"/>
  <c r="CQ470" i="4"/>
  <c r="CQ471" i="4"/>
  <c r="CQ472" i="4"/>
  <c r="CQ473" i="4"/>
  <c r="CQ474" i="4"/>
  <c r="CQ475" i="4"/>
  <c r="CQ476" i="4"/>
  <c r="CQ477" i="4"/>
  <c r="CQ478" i="4"/>
  <c r="CQ479" i="4"/>
  <c r="CQ480" i="4"/>
  <c r="CQ481" i="4"/>
  <c r="CQ482" i="4"/>
  <c r="CQ483" i="4"/>
  <c r="CQ484" i="4"/>
  <c r="CQ485" i="4"/>
  <c r="CQ486" i="4"/>
  <c r="CQ487" i="4"/>
  <c r="CQ488" i="4"/>
  <c r="CQ489" i="4"/>
  <c r="CQ490" i="4"/>
  <c r="CQ491" i="4"/>
  <c r="CQ492" i="4"/>
  <c r="CQ493" i="4"/>
  <c r="CQ494" i="4"/>
  <c r="CQ495" i="4"/>
  <c r="CQ496" i="4"/>
  <c r="CQ497" i="4"/>
  <c r="CQ498" i="4"/>
  <c r="CQ499" i="4"/>
  <c r="CQ500" i="4"/>
  <c r="CQ501" i="4"/>
  <c r="CQ502" i="4"/>
  <c r="CQ503" i="4"/>
  <c r="CQ504" i="4"/>
  <c r="CQ505" i="4"/>
  <c r="CQ506" i="4"/>
  <c r="CQ507" i="4"/>
  <c r="CQ508" i="4"/>
  <c r="CQ509" i="4"/>
  <c r="CQ510" i="4"/>
  <c r="CQ511" i="4"/>
  <c r="CQ512" i="4"/>
  <c r="CQ513" i="4"/>
  <c r="CQ514" i="4"/>
  <c r="CQ515" i="4"/>
  <c r="CQ516" i="4"/>
  <c r="CQ517" i="4"/>
  <c r="CQ518" i="4"/>
  <c r="CQ519" i="4"/>
  <c r="CQ520" i="4"/>
  <c r="CQ521" i="4"/>
  <c r="CQ522" i="4"/>
  <c r="CQ523" i="4"/>
  <c r="CQ524" i="4"/>
  <c r="CQ525" i="4"/>
  <c r="CQ526" i="4"/>
  <c r="CQ527" i="4"/>
  <c r="CQ528" i="4"/>
  <c r="CQ529" i="4"/>
  <c r="CQ530" i="4"/>
  <c r="CQ531" i="4"/>
  <c r="CQ532" i="4"/>
  <c r="CQ533" i="4"/>
  <c r="CQ534" i="4"/>
  <c r="CQ535" i="4"/>
  <c r="CQ536" i="4"/>
  <c r="CQ537" i="4"/>
  <c r="CQ538" i="4"/>
  <c r="CQ539" i="4"/>
  <c r="CQ540" i="4"/>
  <c r="CQ541" i="4"/>
  <c r="CQ542" i="4"/>
  <c r="CQ543" i="4"/>
  <c r="CQ544" i="4"/>
  <c r="CQ545" i="4"/>
  <c r="CQ546" i="4"/>
  <c r="CQ547" i="4"/>
  <c r="CQ548" i="4"/>
  <c r="CQ549" i="4"/>
  <c r="CQ550" i="4"/>
  <c r="CQ551" i="4"/>
  <c r="CQ552" i="4"/>
  <c r="CQ553" i="4"/>
  <c r="CQ554" i="4"/>
  <c r="CQ555" i="4"/>
  <c r="CQ556" i="4"/>
  <c r="CQ557" i="4"/>
  <c r="CQ558" i="4"/>
  <c r="CQ559" i="4"/>
  <c r="CQ560" i="4"/>
  <c r="CQ561" i="4"/>
  <c r="CQ562" i="4"/>
  <c r="CQ563" i="4"/>
  <c r="CQ564" i="4"/>
  <c r="CQ565" i="4"/>
  <c r="CQ566" i="4"/>
  <c r="CQ567" i="4"/>
  <c r="CQ568" i="4"/>
  <c r="CQ569" i="4"/>
  <c r="CQ570" i="4"/>
  <c r="CQ571" i="4"/>
  <c r="CQ572" i="4"/>
  <c r="CQ573" i="4"/>
  <c r="CQ574" i="4"/>
  <c r="CQ575" i="4"/>
  <c r="CQ576" i="4"/>
  <c r="CQ577" i="4"/>
  <c r="CQ578" i="4"/>
  <c r="CQ579" i="4"/>
  <c r="CQ580" i="4"/>
  <c r="CQ581" i="4"/>
  <c r="CQ582" i="4"/>
  <c r="CQ583" i="4"/>
  <c r="CQ584" i="4"/>
  <c r="CQ585" i="4"/>
  <c r="CQ586" i="4"/>
  <c r="CQ587" i="4"/>
  <c r="CQ588" i="4"/>
  <c r="CQ589" i="4"/>
  <c r="CQ590" i="4"/>
  <c r="CQ591" i="4"/>
  <c r="CQ592" i="4"/>
  <c r="CQ593" i="4"/>
  <c r="CQ594" i="4"/>
  <c r="CQ595" i="4"/>
  <c r="CQ596" i="4"/>
  <c r="CQ597" i="4"/>
  <c r="CQ598" i="4"/>
  <c r="CQ599" i="4"/>
  <c r="CQ600" i="4"/>
  <c r="CQ601" i="4"/>
  <c r="CQ602" i="4"/>
  <c r="CQ603" i="4"/>
  <c r="CQ604" i="4"/>
  <c r="CQ605" i="4"/>
  <c r="CQ606" i="4"/>
  <c r="CQ607" i="4"/>
  <c r="CQ608" i="4"/>
  <c r="CQ609" i="4"/>
  <c r="CQ610" i="4"/>
  <c r="CQ611" i="4"/>
  <c r="CQ612" i="4"/>
  <c r="CQ613" i="4"/>
  <c r="CQ614" i="4"/>
  <c r="CQ615" i="4"/>
  <c r="CQ616" i="4"/>
  <c r="CQ617" i="4"/>
  <c r="CQ618" i="4"/>
  <c r="CQ619" i="4"/>
  <c r="CQ620" i="4"/>
  <c r="CQ621" i="4"/>
  <c r="CQ622" i="4"/>
  <c r="CQ623" i="4"/>
  <c r="CQ624" i="4"/>
  <c r="CQ625" i="4"/>
  <c r="CQ626" i="4"/>
  <c r="CQ627" i="4"/>
  <c r="CQ628" i="4"/>
  <c r="CQ629" i="4"/>
  <c r="CQ630" i="4"/>
  <c r="CQ631" i="4"/>
  <c r="CQ632" i="4"/>
  <c r="CQ633" i="4"/>
  <c r="CQ634" i="4"/>
  <c r="CQ635" i="4"/>
  <c r="CQ636" i="4"/>
  <c r="CQ637" i="4"/>
  <c r="CQ638" i="4"/>
  <c r="CQ639" i="4"/>
  <c r="CQ640" i="4"/>
  <c r="CQ641" i="4"/>
  <c r="CQ642" i="4"/>
  <c r="CQ643" i="4"/>
  <c r="CQ644" i="4"/>
  <c r="CQ645" i="4"/>
  <c r="CQ646" i="4"/>
  <c r="CQ647" i="4"/>
  <c r="CQ648" i="4"/>
  <c r="CQ649" i="4"/>
  <c r="CQ650" i="4"/>
  <c r="CQ651" i="4"/>
  <c r="CQ652" i="4"/>
  <c r="CQ653" i="4"/>
  <c r="CQ654" i="4"/>
  <c r="CQ655" i="4"/>
  <c r="CQ656" i="4"/>
  <c r="CQ657" i="4"/>
  <c r="CQ658" i="4"/>
  <c r="CQ659" i="4"/>
  <c r="CQ660" i="4"/>
  <c r="CQ661" i="4"/>
  <c r="CQ662" i="4"/>
  <c r="CQ663" i="4"/>
  <c r="CQ664" i="4"/>
  <c r="CQ665" i="4"/>
  <c r="CQ666" i="4"/>
  <c r="CQ667" i="4"/>
  <c r="CQ668" i="4"/>
  <c r="CQ669" i="4"/>
  <c r="CQ670" i="4"/>
  <c r="CQ671" i="4"/>
  <c r="CQ672" i="4"/>
  <c r="CQ673" i="4"/>
  <c r="CQ674" i="4"/>
  <c r="CQ675" i="4"/>
  <c r="CQ676" i="4"/>
  <c r="CQ677" i="4"/>
  <c r="CQ678" i="4"/>
  <c r="CQ679" i="4"/>
  <c r="CQ680" i="4"/>
  <c r="CQ681" i="4"/>
  <c r="CQ682" i="4"/>
  <c r="CQ683" i="4"/>
  <c r="CQ684" i="4"/>
  <c r="CQ685" i="4"/>
  <c r="CQ686" i="4"/>
  <c r="CQ687" i="4"/>
  <c r="CQ688" i="4"/>
  <c r="CQ689" i="4"/>
  <c r="CQ690" i="4"/>
  <c r="CQ691" i="4"/>
  <c r="CQ692" i="4"/>
  <c r="CQ693" i="4"/>
  <c r="CQ694" i="4"/>
  <c r="CQ695" i="4"/>
  <c r="CQ696" i="4"/>
  <c r="CQ697" i="4"/>
  <c r="CQ698" i="4"/>
  <c r="CQ699" i="4"/>
  <c r="CQ700" i="4"/>
  <c r="CQ701" i="4"/>
  <c r="CQ702" i="4"/>
  <c r="CQ703" i="4"/>
  <c r="CQ704" i="4"/>
  <c r="CQ705" i="4"/>
  <c r="CQ706" i="4"/>
  <c r="CQ707" i="4"/>
  <c r="CQ708" i="4"/>
  <c r="CQ709" i="4"/>
  <c r="CQ710" i="4"/>
  <c r="CQ711" i="4"/>
  <c r="CQ712" i="4"/>
  <c r="CQ713" i="4"/>
  <c r="CQ714" i="4"/>
  <c r="CQ715" i="4"/>
  <c r="CQ716" i="4"/>
  <c r="CQ717" i="4"/>
  <c r="CQ718" i="4"/>
  <c r="CQ719" i="4"/>
  <c r="CQ720" i="4"/>
  <c r="CQ721" i="4"/>
  <c r="CQ722" i="4"/>
  <c r="CQ723" i="4"/>
  <c r="CQ724" i="4"/>
  <c r="CQ725" i="4"/>
  <c r="CQ726" i="4"/>
  <c r="CQ727" i="4"/>
  <c r="CQ728" i="4"/>
  <c r="CQ729" i="4"/>
  <c r="CQ730" i="4"/>
  <c r="CQ731" i="4"/>
  <c r="CQ732" i="4"/>
  <c r="CQ733" i="4"/>
  <c r="CQ734" i="4"/>
  <c r="CQ735" i="4"/>
  <c r="CQ736" i="4"/>
  <c r="CQ737" i="4"/>
  <c r="CQ738" i="4"/>
  <c r="CQ739" i="4"/>
  <c r="CQ740" i="4"/>
  <c r="CQ741" i="4"/>
  <c r="CQ742" i="4"/>
  <c r="CQ743" i="4"/>
  <c r="CQ744" i="4"/>
  <c r="CQ745" i="4"/>
  <c r="CQ746" i="4"/>
  <c r="CQ747" i="4"/>
  <c r="CQ748" i="4"/>
  <c r="CQ749" i="4"/>
  <c r="CQ750" i="4"/>
  <c r="CQ751" i="4"/>
  <c r="CQ752" i="4"/>
  <c r="CQ753" i="4"/>
  <c r="CQ754" i="4"/>
  <c r="CQ755" i="4"/>
  <c r="CQ756" i="4"/>
  <c r="CQ757" i="4"/>
  <c r="CQ758" i="4"/>
  <c r="CQ759" i="4"/>
  <c r="CQ760" i="4"/>
  <c r="CQ761" i="4"/>
  <c r="CQ762" i="4"/>
  <c r="CQ763" i="4"/>
  <c r="CQ764" i="4"/>
  <c r="CQ765" i="4"/>
  <c r="CQ766" i="4"/>
  <c r="CQ767" i="4"/>
  <c r="CQ768" i="4"/>
  <c r="CQ769" i="4"/>
  <c r="CQ770" i="4"/>
  <c r="CQ771" i="4"/>
  <c r="CQ772" i="4"/>
  <c r="CQ773" i="4"/>
  <c r="CQ774" i="4"/>
  <c r="CQ775" i="4"/>
  <c r="CQ776" i="4"/>
  <c r="CQ777" i="4"/>
  <c r="CQ778" i="4"/>
  <c r="CQ779" i="4"/>
  <c r="CQ780" i="4"/>
  <c r="CQ781" i="4"/>
  <c r="CQ782" i="4"/>
  <c r="CQ783" i="4"/>
  <c r="CQ784" i="4"/>
  <c r="CQ785" i="4"/>
  <c r="CQ786" i="4"/>
  <c r="CQ787" i="4"/>
  <c r="CQ788" i="4"/>
  <c r="CQ789" i="4"/>
  <c r="CQ790" i="4"/>
  <c r="CQ791" i="4"/>
  <c r="CQ792" i="4"/>
  <c r="CQ793" i="4"/>
  <c r="CQ794" i="4"/>
  <c r="CQ795" i="4"/>
  <c r="CQ796" i="4"/>
  <c r="CQ797" i="4"/>
  <c r="CQ798" i="4"/>
  <c r="CQ799" i="4"/>
  <c r="CQ800" i="4"/>
  <c r="CQ801" i="4"/>
  <c r="CQ802" i="4"/>
  <c r="CQ803" i="4"/>
  <c r="CQ804" i="4"/>
  <c r="CQ805" i="4"/>
  <c r="CQ806" i="4"/>
  <c r="CQ807" i="4"/>
  <c r="CQ808" i="4"/>
  <c r="CQ809" i="4"/>
  <c r="CQ810" i="4"/>
  <c r="CQ811" i="4"/>
  <c r="CQ812" i="4"/>
  <c r="CQ813" i="4"/>
  <c r="CQ814" i="4"/>
  <c r="CQ815" i="4"/>
  <c r="CQ816" i="4"/>
  <c r="CQ817" i="4"/>
  <c r="CQ818" i="4"/>
  <c r="CQ819" i="4"/>
  <c r="CQ820" i="4"/>
  <c r="CQ821" i="4"/>
  <c r="CQ822" i="4"/>
  <c r="CQ823" i="4"/>
  <c r="CQ824" i="4"/>
  <c r="CQ825" i="4"/>
  <c r="CQ826" i="4"/>
  <c r="CQ827" i="4"/>
  <c r="CQ828" i="4"/>
  <c r="CQ829" i="4"/>
  <c r="CQ830" i="4"/>
  <c r="CQ831" i="4"/>
  <c r="CQ832" i="4"/>
  <c r="CQ833" i="4"/>
  <c r="CQ834" i="4"/>
  <c r="CQ835" i="4"/>
  <c r="CQ836" i="4"/>
  <c r="CQ837" i="4"/>
  <c r="CQ838" i="4"/>
  <c r="CQ839" i="4"/>
  <c r="CQ840" i="4"/>
  <c r="CQ841" i="4"/>
  <c r="CQ842" i="4"/>
  <c r="CQ843" i="4"/>
  <c r="CQ844" i="4"/>
  <c r="CQ845" i="4"/>
  <c r="CQ846" i="4"/>
  <c r="CQ847" i="4"/>
  <c r="CQ848" i="4"/>
  <c r="CQ849" i="4"/>
  <c r="CQ850" i="4"/>
  <c r="CQ851" i="4"/>
  <c r="CQ852" i="4"/>
  <c r="CQ853" i="4"/>
  <c r="CQ854" i="4"/>
  <c r="CQ855" i="4"/>
  <c r="CQ856" i="4"/>
  <c r="CQ857" i="4"/>
  <c r="CQ858" i="4"/>
  <c r="CQ859" i="4"/>
  <c r="CQ860" i="4"/>
  <c r="CQ861" i="4"/>
  <c r="CQ862" i="4"/>
  <c r="CQ863" i="4"/>
  <c r="CQ864" i="4"/>
  <c r="CQ865" i="4"/>
  <c r="CQ866" i="4"/>
  <c r="CQ867" i="4"/>
  <c r="CQ868" i="4"/>
  <c r="CQ869" i="4"/>
  <c r="CQ870" i="4"/>
  <c r="CQ871" i="4"/>
  <c r="CQ872" i="4"/>
  <c r="CQ873" i="4"/>
  <c r="CQ874" i="4"/>
  <c r="CQ875" i="4"/>
  <c r="CQ876" i="4"/>
  <c r="CQ877" i="4"/>
  <c r="CQ878" i="4"/>
  <c r="CQ879" i="4"/>
  <c r="CQ880" i="4"/>
  <c r="CQ881" i="4"/>
  <c r="CQ882" i="4"/>
  <c r="CQ883" i="4"/>
  <c r="CQ884" i="4"/>
  <c r="CQ885" i="4"/>
  <c r="CQ886" i="4"/>
  <c r="CQ887" i="4"/>
  <c r="CQ888" i="4"/>
  <c r="CQ889" i="4"/>
  <c r="CQ890" i="4"/>
  <c r="CQ891" i="4"/>
  <c r="CQ892" i="4"/>
  <c r="CQ893" i="4"/>
  <c r="CQ894" i="4"/>
  <c r="CQ895" i="4"/>
  <c r="CQ896" i="4"/>
  <c r="CQ897" i="4"/>
  <c r="CQ898" i="4"/>
  <c r="CQ899" i="4"/>
  <c r="CQ900" i="4"/>
  <c r="CQ901" i="4"/>
  <c r="CQ902" i="4"/>
  <c r="CQ903" i="4"/>
  <c r="CQ904" i="4"/>
  <c r="CQ905" i="4"/>
  <c r="CQ906" i="4"/>
  <c r="CQ907" i="4"/>
  <c r="CQ908" i="4"/>
  <c r="CQ909" i="4"/>
  <c r="CQ910" i="4"/>
  <c r="CQ911" i="4"/>
  <c r="CQ912" i="4"/>
  <c r="CQ913" i="4"/>
  <c r="CQ914" i="4"/>
  <c r="CQ915" i="4"/>
  <c r="CQ916" i="4"/>
  <c r="CQ917" i="4"/>
  <c r="CQ918" i="4"/>
  <c r="CQ919" i="4"/>
  <c r="CQ920" i="4"/>
  <c r="CQ921" i="4"/>
  <c r="CQ922" i="4"/>
  <c r="CQ923" i="4"/>
  <c r="CQ924" i="4"/>
  <c r="CQ925" i="4"/>
  <c r="CQ926" i="4"/>
  <c r="CQ927" i="4"/>
  <c r="CQ928" i="4"/>
  <c r="CQ929" i="4"/>
  <c r="CQ930" i="4"/>
  <c r="CQ931" i="4"/>
  <c r="CQ932" i="4"/>
  <c r="CQ933" i="4"/>
  <c r="CQ934" i="4"/>
  <c r="CQ935" i="4"/>
  <c r="CQ936" i="4"/>
  <c r="CQ937" i="4"/>
  <c r="CQ938" i="4"/>
  <c r="CQ939" i="4"/>
  <c r="CQ940" i="4"/>
  <c r="CQ941" i="4"/>
  <c r="CQ942" i="4"/>
  <c r="CQ943" i="4"/>
  <c r="CQ944" i="4"/>
  <c r="CQ945" i="4"/>
  <c r="CQ946" i="4"/>
  <c r="CQ947" i="4"/>
  <c r="CQ948" i="4"/>
  <c r="CQ949" i="4"/>
  <c r="CQ950" i="4"/>
  <c r="CQ951" i="4"/>
  <c r="CQ952" i="4"/>
  <c r="CQ953" i="4"/>
  <c r="CQ954" i="4"/>
  <c r="CQ955" i="4"/>
  <c r="CQ956" i="4"/>
  <c r="CQ957" i="4"/>
  <c r="CQ958" i="4"/>
  <c r="CQ959" i="4"/>
  <c r="CQ960" i="4"/>
  <c r="CQ961" i="4"/>
  <c r="CQ962" i="4"/>
  <c r="CQ963" i="4"/>
  <c r="CQ964" i="4"/>
  <c r="CQ965" i="4"/>
  <c r="CQ966" i="4"/>
  <c r="CQ967" i="4"/>
  <c r="CQ968" i="4"/>
  <c r="CQ969" i="4"/>
  <c r="CQ970" i="4"/>
  <c r="CQ971" i="4"/>
  <c r="CQ972" i="4"/>
  <c r="CQ973" i="4"/>
  <c r="CQ974" i="4"/>
  <c r="CQ975" i="4"/>
  <c r="CQ976" i="4"/>
  <c r="CQ977" i="4"/>
  <c r="CQ978" i="4"/>
  <c r="CQ979" i="4"/>
  <c r="CQ980" i="4"/>
  <c r="CQ981" i="4"/>
  <c r="CQ982" i="4"/>
  <c r="CQ983" i="4"/>
  <c r="CQ984" i="4"/>
  <c r="CQ985" i="4"/>
  <c r="CQ986" i="4"/>
  <c r="CQ987" i="4"/>
  <c r="CQ988" i="4"/>
  <c r="CQ989" i="4"/>
  <c r="CQ990" i="4"/>
  <c r="CQ991" i="4"/>
  <c r="CQ992" i="4"/>
  <c r="CQ993" i="4"/>
  <c r="CQ994" i="4"/>
  <c r="CQ995" i="4"/>
  <c r="CQ996" i="4"/>
  <c r="CQ997" i="4"/>
  <c r="CQ998" i="4"/>
  <c r="CQ999" i="4"/>
  <c r="CQ1000" i="4"/>
  <c r="CQ1001" i="4"/>
  <c r="CQ1002" i="4"/>
  <c r="CQ1003" i="4"/>
  <c r="CQ1004" i="4"/>
  <c r="CQ1005" i="4"/>
  <c r="CQ1006" i="4"/>
  <c r="CQ1007" i="4"/>
  <c r="CQ1008" i="4"/>
  <c r="CQ1009" i="4"/>
  <c r="CQ1010" i="4"/>
  <c r="CQ1011" i="4"/>
  <c r="CQ1012" i="4"/>
  <c r="CQ1013" i="4"/>
  <c r="CQ1014" i="4"/>
  <c r="CQ1015" i="4"/>
  <c r="CQ1016" i="4"/>
  <c r="CQ1017" i="4"/>
  <c r="CQ1018" i="4"/>
  <c r="CQ1019" i="4"/>
  <c r="CQ1020" i="4"/>
  <c r="CQ1021" i="4"/>
  <c r="CQ1022" i="4"/>
  <c r="CQ1023" i="4"/>
  <c r="CQ1024" i="4"/>
  <c r="CQ1025" i="4"/>
  <c r="CQ1026" i="4"/>
  <c r="CQ1027" i="4"/>
  <c r="CQ1028" i="4"/>
  <c r="CQ1029" i="4"/>
  <c r="CQ1030" i="4"/>
  <c r="CQ1031" i="4"/>
  <c r="CQ1032" i="4"/>
  <c r="CQ1033" i="4"/>
  <c r="CQ1034" i="4"/>
  <c r="CQ1035" i="4"/>
  <c r="CQ1036" i="4"/>
  <c r="CQ1037" i="4"/>
  <c r="CQ1038" i="4"/>
  <c r="CQ1039" i="4"/>
  <c r="CQ1040" i="4"/>
  <c r="CQ1041" i="4"/>
  <c r="CQ1042" i="4"/>
  <c r="CQ1043" i="4"/>
  <c r="CQ1044" i="4"/>
  <c r="CQ1045" i="4"/>
  <c r="CQ1046" i="4"/>
  <c r="CQ1047" i="4"/>
  <c r="CQ1048" i="4"/>
  <c r="CQ1049" i="4"/>
  <c r="CQ1050" i="4"/>
  <c r="CQ1051" i="4"/>
  <c r="CQ1052" i="4"/>
  <c r="CQ1053" i="4"/>
  <c r="CQ1054" i="4"/>
  <c r="CQ1055" i="4"/>
  <c r="CQ1056" i="4"/>
  <c r="CQ1057" i="4"/>
  <c r="CQ1058" i="4"/>
  <c r="CQ1059" i="4"/>
  <c r="CQ1060" i="4"/>
  <c r="CQ1061" i="4"/>
  <c r="CQ1062" i="4"/>
  <c r="CQ1063" i="4"/>
  <c r="CQ1064" i="4"/>
  <c r="CQ1065" i="4"/>
  <c r="CQ1066" i="4"/>
  <c r="CQ1067" i="4"/>
  <c r="CQ1068" i="4"/>
  <c r="CQ1069" i="4"/>
  <c r="CQ1070" i="4"/>
  <c r="CQ1071" i="4"/>
  <c r="CQ1072" i="4"/>
  <c r="CQ1073" i="4"/>
  <c r="CQ1074" i="4"/>
  <c r="CQ1075" i="4"/>
  <c r="CQ1076" i="4"/>
  <c r="CQ1077" i="4"/>
  <c r="CQ1078" i="4"/>
  <c r="CQ1079" i="4"/>
  <c r="CQ1080" i="4"/>
  <c r="CQ1081" i="4"/>
  <c r="CQ1082" i="4"/>
  <c r="CQ1083" i="4"/>
  <c r="CQ1084" i="4"/>
  <c r="CQ1085" i="4"/>
  <c r="CQ1086" i="4"/>
  <c r="CQ1087" i="4"/>
  <c r="CQ1088" i="4"/>
  <c r="CQ1089" i="4"/>
  <c r="CQ1090" i="4"/>
  <c r="CQ1091" i="4"/>
  <c r="CQ1092" i="4"/>
  <c r="CQ1093" i="4"/>
  <c r="CQ1094" i="4"/>
  <c r="CQ1095" i="4"/>
  <c r="CQ1096" i="4"/>
  <c r="CQ1097" i="4"/>
  <c r="CQ1098" i="4"/>
  <c r="CQ1099" i="4"/>
  <c r="CQ1100" i="4"/>
  <c r="CQ1101" i="4"/>
  <c r="CQ1102" i="4"/>
  <c r="CQ1103" i="4"/>
  <c r="CQ1104" i="4"/>
  <c r="CQ1105" i="4"/>
  <c r="CQ1106" i="4"/>
  <c r="CQ1107" i="4"/>
  <c r="CQ1108" i="4"/>
  <c r="CQ1109" i="4"/>
  <c r="CQ1110" i="4"/>
  <c r="CQ1111" i="4"/>
  <c r="CQ1112" i="4"/>
  <c r="CQ1113" i="4"/>
  <c r="CQ1114" i="4"/>
  <c r="CQ1115" i="4"/>
  <c r="CQ1116" i="4"/>
  <c r="CQ1117" i="4"/>
  <c r="CQ1118" i="4"/>
  <c r="CQ1119" i="4"/>
  <c r="CQ1120" i="4"/>
  <c r="CQ1121" i="4"/>
  <c r="CQ1122" i="4"/>
  <c r="CQ1123" i="4"/>
  <c r="CQ1124" i="4"/>
  <c r="CQ1125" i="4"/>
  <c r="CQ1126" i="4"/>
  <c r="CQ1127" i="4"/>
  <c r="CQ1128" i="4"/>
  <c r="CQ1129" i="4"/>
  <c r="CQ1130" i="4"/>
  <c r="CQ1131" i="4"/>
  <c r="CQ1132" i="4"/>
  <c r="CQ1133" i="4"/>
  <c r="CQ1134" i="4"/>
  <c r="CQ1135" i="4"/>
  <c r="CQ1136" i="4"/>
  <c r="CQ1137" i="4"/>
  <c r="CQ1138" i="4"/>
  <c r="CQ1139" i="4"/>
  <c r="CQ1140" i="4"/>
  <c r="CQ1141" i="4"/>
  <c r="CQ1142" i="4"/>
  <c r="CQ1143" i="4"/>
  <c r="CQ1144" i="4"/>
  <c r="CQ1145" i="4"/>
  <c r="CQ1146" i="4"/>
  <c r="CQ1147" i="4"/>
  <c r="CQ1148" i="4"/>
  <c r="CQ1149" i="4"/>
  <c r="CQ1150" i="4"/>
  <c r="CQ1151" i="4"/>
  <c r="CQ1152" i="4"/>
  <c r="CQ1153" i="4"/>
  <c r="CQ1154" i="4"/>
  <c r="CQ1155" i="4"/>
  <c r="CQ1156" i="4"/>
  <c r="CQ1157" i="4"/>
  <c r="CQ1158" i="4"/>
  <c r="CQ1159" i="4"/>
  <c r="CQ1160" i="4"/>
  <c r="CQ1161" i="4"/>
  <c r="CQ1162" i="4"/>
  <c r="CQ1163" i="4"/>
  <c r="CQ1164" i="4"/>
  <c r="CQ1165" i="4"/>
  <c r="CQ1166" i="4"/>
  <c r="CQ1167" i="4"/>
  <c r="CQ1168" i="4"/>
  <c r="CQ1169" i="4"/>
  <c r="CQ1170" i="4"/>
  <c r="CQ1171" i="4"/>
  <c r="CQ1172" i="4"/>
  <c r="CQ1173" i="4"/>
  <c r="CQ1174" i="4"/>
  <c r="CQ1175" i="4"/>
  <c r="CQ1176" i="4"/>
  <c r="CQ1177" i="4"/>
  <c r="CQ1178" i="4"/>
  <c r="CQ1179" i="4"/>
  <c r="CQ1180" i="4"/>
  <c r="CQ1181" i="4"/>
  <c r="CQ1182" i="4"/>
  <c r="CQ1183" i="4"/>
  <c r="CQ1184" i="4"/>
  <c r="CQ1185" i="4"/>
  <c r="CQ1186" i="4"/>
  <c r="CQ1187" i="4"/>
  <c r="CQ1188" i="4"/>
  <c r="CQ1189" i="4"/>
  <c r="CQ1190" i="4"/>
  <c r="CQ1191" i="4"/>
  <c r="CQ1192" i="4"/>
  <c r="CQ1193" i="4"/>
  <c r="CQ1194" i="4"/>
  <c r="CQ1195" i="4"/>
  <c r="CQ1196" i="4"/>
  <c r="CQ1197" i="4"/>
  <c r="CQ1198" i="4"/>
  <c r="CQ1199" i="4"/>
  <c r="CQ1200" i="4"/>
  <c r="CQ1201" i="4"/>
  <c r="CQ1202" i="4"/>
  <c r="CQ1203" i="4"/>
  <c r="CQ1204" i="4"/>
  <c r="CQ1205" i="4"/>
  <c r="CQ1206" i="4"/>
  <c r="CQ1207" i="4"/>
  <c r="CQ1208" i="4"/>
  <c r="CQ1209" i="4"/>
  <c r="CQ1210" i="4"/>
  <c r="CQ1211" i="4"/>
  <c r="CQ1212" i="4"/>
  <c r="CQ1213" i="4"/>
  <c r="CQ1214" i="4"/>
  <c r="CQ1215" i="4"/>
  <c r="CQ1216" i="4"/>
  <c r="CQ1217" i="4"/>
  <c r="CQ1218" i="4"/>
  <c r="CQ1219" i="4"/>
  <c r="CQ1220" i="4"/>
  <c r="CQ1221" i="4"/>
  <c r="CQ1222" i="4"/>
  <c r="CQ1223" i="4"/>
  <c r="CQ1224" i="4"/>
  <c r="CQ1225" i="4"/>
  <c r="CQ1226" i="4"/>
  <c r="CQ1227" i="4"/>
  <c r="CQ1228" i="4"/>
  <c r="CQ1229" i="4"/>
  <c r="CQ1230" i="4"/>
  <c r="CQ1231" i="4"/>
  <c r="CQ1232" i="4"/>
  <c r="CQ1233" i="4"/>
  <c r="CQ1234" i="4"/>
  <c r="CQ1235" i="4"/>
  <c r="CQ1236" i="4"/>
  <c r="CQ1237" i="4"/>
  <c r="CQ1238" i="4"/>
  <c r="CQ1239" i="4"/>
  <c r="CQ1240" i="4"/>
  <c r="CQ1241" i="4"/>
  <c r="CQ1242" i="4"/>
  <c r="CQ1243" i="4"/>
  <c r="CQ1244" i="4"/>
  <c r="CQ1245" i="4"/>
  <c r="CQ1246" i="4"/>
  <c r="CQ1247" i="4"/>
  <c r="CQ1248" i="4"/>
  <c r="CQ1249" i="4"/>
  <c r="CQ1250" i="4"/>
  <c r="CQ1251" i="4"/>
  <c r="CQ1252" i="4"/>
  <c r="CQ1253" i="4"/>
  <c r="CQ1254" i="4"/>
  <c r="CQ1255" i="4"/>
  <c r="CQ1256" i="4"/>
  <c r="CQ1257" i="4"/>
  <c r="CQ1258" i="4"/>
  <c r="CQ1259" i="4"/>
  <c r="CQ1260" i="4"/>
  <c r="CQ1261" i="4"/>
  <c r="CQ1262" i="4"/>
  <c r="CQ1263" i="4"/>
  <c r="CQ1264" i="4"/>
  <c r="CQ1265" i="4"/>
  <c r="CQ1266" i="4"/>
  <c r="CQ1267" i="4"/>
  <c r="CQ1268" i="4"/>
  <c r="CQ1269" i="4"/>
  <c r="CQ1270" i="4"/>
  <c r="CQ1271" i="4"/>
  <c r="CQ1272" i="4"/>
  <c r="CQ1273" i="4"/>
  <c r="CQ1274" i="4"/>
  <c r="CQ1275" i="4"/>
  <c r="CQ1276" i="4"/>
  <c r="CQ1277" i="4"/>
  <c r="CQ1278" i="4"/>
  <c r="CQ1279" i="4"/>
  <c r="CQ1280" i="4"/>
  <c r="CQ1281" i="4"/>
  <c r="CQ1282" i="4"/>
  <c r="CQ1283" i="4"/>
  <c r="CQ1284" i="4"/>
  <c r="CQ1285" i="4"/>
  <c r="CQ1286" i="4"/>
  <c r="CQ1287" i="4"/>
  <c r="CQ1288" i="4"/>
  <c r="CQ1289" i="4"/>
  <c r="CQ1290" i="4"/>
  <c r="CQ1291" i="4"/>
  <c r="CQ1292" i="4"/>
  <c r="CQ1293" i="4"/>
  <c r="CQ1294" i="4"/>
  <c r="CQ1295" i="4"/>
  <c r="CQ1296" i="4"/>
  <c r="CQ1297" i="4"/>
  <c r="CQ1298" i="4"/>
  <c r="CQ1299" i="4"/>
  <c r="CQ1300" i="4"/>
  <c r="CQ1301" i="4"/>
  <c r="CQ1302" i="4"/>
  <c r="CQ1303" i="4"/>
  <c r="CQ1304" i="4"/>
  <c r="CQ1305" i="4"/>
  <c r="CQ1306" i="4"/>
  <c r="CQ1307" i="4"/>
  <c r="CQ1308" i="4"/>
  <c r="CQ1309" i="4"/>
  <c r="CQ1310" i="4"/>
  <c r="CQ1311" i="4"/>
  <c r="CQ1312" i="4"/>
  <c r="CQ1313" i="4"/>
  <c r="CQ1314" i="4"/>
  <c r="CQ1315" i="4"/>
  <c r="CQ1316" i="4"/>
  <c r="CQ1317" i="4"/>
  <c r="CQ1318" i="4"/>
  <c r="CQ1319" i="4"/>
  <c r="CQ1320" i="4"/>
  <c r="CQ1321" i="4"/>
  <c r="CQ1322" i="4"/>
  <c r="CQ1323" i="4"/>
  <c r="CQ1324" i="4"/>
  <c r="CQ1325" i="4"/>
  <c r="CQ1326" i="4"/>
  <c r="CQ1327" i="4"/>
  <c r="CQ1328" i="4"/>
  <c r="CQ1329" i="4"/>
  <c r="CQ1330" i="4"/>
  <c r="CQ1331" i="4"/>
  <c r="CQ1332" i="4"/>
  <c r="CQ1333" i="4"/>
  <c r="CQ1334" i="4"/>
  <c r="CQ1335" i="4"/>
  <c r="CQ1336" i="4"/>
  <c r="CQ1337" i="4"/>
  <c r="CQ1338" i="4"/>
  <c r="CQ1339" i="4"/>
  <c r="CQ1340" i="4"/>
  <c r="CQ1341" i="4"/>
  <c r="CQ1342" i="4"/>
  <c r="CQ1343" i="4"/>
  <c r="CQ1344" i="4"/>
  <c r="CQ1345" i="4"/>
  <c r="CQ1346" i="4"/>
  <c r="CQ1347" i="4"/>
  <c r="CQ1348" i="4"/>
  <c r="CQ1349" i="4"/>
  <c r="CQ1350" i="4"/>
  <c r="CQ1351" i="4"/>
  <c r="CQ1352" i="4"/>
  <c r="CQ1353" i="4"/>
  <c r="CQ1354" i="4"/>
  <c r="CQ1355" i="4"/>
  <c r="CQ1356" i="4"/>
  <c r="CQ1357" i="4"/>
  <c r="CQ1358" i="4"/>
  <c r="CQ1359" i="4"/>
  <c r="CQ1360" i="4"/>
  <c r="CQ1361" i="4"/>
  <c r="CQ1362" i="4"/>
  <c r="CQ1363" i="4"/>
  <c r="CQ1364" i="4"/>
  <c r="CQ1365" i="4"/>
  <c r="CQ1366" i="4"/>
  <c r="CQ1367" i="4"/>
  <c r="CQ1368" i="4"/>
  <c r="CQ1369" i="4"/>
  <c r="CQ1370" i="4"/>
  <c r="CQ1371" i="4"/>
  <c r="CQ1372" i="4"/>
  <c r="CQ1373" i="4"/>
  <c r="CQ1374" i="4"/>
  <c r="CQ1375" i="4"/>
  <c r="CQ1376" i="4"/>
  <c r="CQ1377" i="4"/>
  <c r="CQ1378" i="4"/>
  <c r="CQ1379" i="4"/>
  <c r="CQ1380" i="4"/>
  <c r="CQ1381" i="4"/>
  <c r="CQ1382" i="4"/>
  <c r="CQ1383" i="4"/>
  <c r="CQ1384" i="4"/>
  <c r="CQ1385" i="4"/>
  <c r="CQ1386" i="4"/>
  <c r="CQ1387" i="4"/>
  <c r="CQ1388" i="4"/>
  <c r="CQ1389" i="4"/>
  <c r="CQ1390" i="4"/>
  <c r="CQ1391" i="4"/>
  <c r="CQ1392" i="4"/>
  <c r="CQ1393" i="4"/>
  <c r="CQ1394" i="4"/>
  <c r="CQ1395" i="4"/>
  <c r="CQ1396" i="4"/>
  <c r="CQ1397" i="4"/>
  <c r="CQ1398" i="4"/>
  <c r="CQ1399" i="4"/>
  <c r="CQ1400" i="4"/>
  <c r="CQ1401" i="4"/>
  <c r="CQ1402" i="4"/>
  <c r="CQ1403" i="4"/>
  <c r="CQ1404" i="4"/>
  <c r="CQ1405" i="4"/>
  <c r="CQ1406" i="4"/>
  <c r="CQ1407" i="4"/>
  <c r="CQ1408" i="4"/>
  <c r="CQ1409" i="4"/>
  <c r="CQ1410" i="4"/>
  <c r="CQ1411" i="4"/>
  <c r="CQ1412" i="4"/>
  <c r="CQ1413" i="4"/>
  <c r="CQ1414" i="4"/>
  <c r="CQ1415" i="4"/>
  <c r="CQ1416" i="4"/>
  <c r="CQ1417" i="4"/>
  <c r="CQ1418" i="4"/>
  <c r="CQ1419" i="4"/>
  <c r="CQ1420" i="4"/>
  <c r="CQ1421" i="4"/>
  <c r="CQ1422" i="4"/>
  <c r="CQ1423" i="4"/>
  <c r="CQ1424" i="4"/>
  <c r="CQ1425" i="4"/>
  <c r="CQ1426" i="4"/>
  <c r="CQ1427" i="4"/>
  <c r="CQ1428" i="4"/>
  <c r="CQ1429" i="4"/>
  <c r="CQ1430" i="4"/>
  <c r="CQ1431" i="4"/>
  <c r="CQ1432" i="4"/>
  <c r="CQ1433" i="4"/>
  <c r="CQ1434" i="4"/>
  <c r="CQ1435" i="4"/>
  <c r="CQ1436" i="4"/>
  <c r="CQ1437" i="4"/>
  <c r="CQ1438" i="4"/>
  <c r="CQ1439" i="4"/>
  <c r="CQ1440" i="4"/>
  <c r="CQ1441" i="4"/>
  <c r="CQ1442" i="4"/>
  <c r="CQ1443" i="4"/>
  <c r="CQ1444" i="4"/>
  <c r="CQ1445" i="4"/>
  <c r="CQ1446" i="4"/>
  <c r="CQ1447" i="4"/>
  <c r="CQ1448" i="4"/>
  <c r="CQ1449" i="4"/>
  <c r="CQ1450" i="4"/>
  <c r="CQ1451" i="4"/>
  <c r="CQ1452" i="4"/>
  <c r="CQ1453" i="4"/>
  <c r="CQ1454" i="4"/>
  <c r="CQ1455" i="4"/>
  <c r="CQ1456" i="4"/>
  <c r="CQ1457" i="4"/>
  <c r="CQ1458" i="4"/>
  <c r="CQ1459" i="4"/>
  <c r="CQ1460" i="4"/>
  <c r="CQ1461" i="4"/>
  <c r="CQ1462" i="4"/>
  <c r="CQ1463" i="4"/>
  <c r="CQ1464" i="4"/>
  <c r="CQ1465" i="4"/>
  <c r="CQ1466" i="4"/>
  <c r="CQ1467" i="4"/>
  <c r="CQ1468" i="4"/>
  <c r="CQ1469" i="4"/>
  <c r="CQ1470" i="4"/>
  <c r="CQ1471" i="4"/>
  <c r="CQ1472" i="4"/>
  <c r="CQ1473" i="4"/>
  <c r="CQ1474" i="4"/>
  <c r="CQ1475" i="4"/>
  <c r="CQ1476" i="4"/>
  <c r="CQ1477" i="4"/>
  <c r="CQ1478" i="4"/>
  <c r="CQ1479" i="4"/>
  <c r="CQ1480" i="4"/>
  <c r="CQ1481" i="4"/>
  <c r="CQ1482" i="4"/>
  <c r="CQ1483" i="4"/>
  <c r="CQ1484" i="4"/>
  <c r="CQ1485" i="4"/>
  <c r="CQ1486" i="4"/>
  <c r="CQ1487" i="4"/>
  <c r="CQ1488" i="4"/>
  <c r="CQ1489" i="4"/>
  <c r="CQ1490" i="4"/>
  <c r="CQ1491" i="4"/>
  <c r="CQ1492" i="4"/>
  <c r="CQ1493" i="4"/>
  <c r="CQ1494" i="4"/>
  <c r="CQ1495" i="4"/>
  <c r="CQ1496" i="4"/>
  <c r="CQ1497" i="4"/>
  <c r="CQ1498" i="4"/>
  <c r="CQ1499" i="4"/>
  <c r="CQ1500" i="4"/>
  <c r="CQ1501" i="4"/>
  <c r="CQ1502" i="4"/>
  <c r="CQ1503" i="4"/>
  <c r="CQ1504" i="4"/>
  <c r="CQ1505" i="4"/>
  <c r="CQ1506" i="4"/>
  <c r="CQ1507" i="4"/>
  <c r="CQ1508" i="4"/>
  <c r="CQ1509" i="4"/>
  <c r="CQ1510" i="4"/>
  <c r="CQ1511" i="4"/>
  <c r="CQ1512" i="4"/>
  <c r="CQ1513" i="4"/>
  <c r="CQ1514" i="4"/>
  <c r="CQ1515" i="4"/>
  <c r="CQ1516" i="4"/>
  <c r="CQ1517" i="4"/>
  <c r="CQ1518" i="4"/>
  <c r="CQ1519" i="4"/>
  <c r="CQ1520" i="4"/>
  <c r="CQ1521" i="4"/>
  <c r="CQ1522" i="4"/>
  <c r="CQ1523" i="4"/>
  <c r="CQ1524" i="4"/>
  <c r="CQ1525" i="4"/>
  <c r="CQ1526" i="4"/>
  <c r="CQ1527" i="4"/>
  <c r="CQ1528" i="4"/>
  <c r="CQ1529" i="4"/>
  <c r="CQ1530" i="4"/>
  <c r="CQ1531" i="4"/>
  <c r="CQ1532" i="4"/>
  <c r="CQ1533" i="4"/>
  <c r="CQ1534" i="4"/>
  <c r="CQ1535" i="4"/>
  <c r="CQ1536" i="4"/>
  <c r="CQ1537" i="4"/>
  <c r="CQ1538" i="4"/>
  <c r="CQ1539" i="4"/>
  <c r="CQ1540" i="4"/>
  <c r="CQ1541" i="4"/>
  <c r="CQ1542" i="4"/>
  <c r="CQ1543" i="4"/>
  <c r="CQ1544" i="4"/>
  <c r="CQ1545" i="4"/>
  <c r="CQ1546" i="4"/>
  <c r="CQ1547" i="4"/>
  <c r="CQ1548" i="4"/>
  <c r="CQ1549" i="4"/>
  <c r="CQ1550" i="4"/>
  <c r="CQ1551" i="4"/>
  <c r="CQ1552" i="4"/>
  <c r="CQ1553" i="4"/>
  <c r="CQ1554" i="4"/>
  <c r="CQ1555" i="4"/>
  <c r="CQ1556" i="4"/>
  <c r="CQ1557" i="4"/>
  <c r="CQ1558" i="4"/>
  <c r="CQ1559" i="4"/>
  <c r="CQ1560" i="4"/>
  <c r="CQ1561" i="4"/>
  <c r="CQ1562" i="4"/>
  <c r="CQ1563" i="4"/>
  <c r="CQ1564" i="4"/>
  <c r="CQ1565" i="4"/>
  <c r="CQ1566" i="4"/>
  <c r="CQ1567" i="4"/>
  <c r="CQ1568" i="4"/>
  <c r="CQ1569" i="4"/>
  <c r="CQ1570" i="4"/>
  <c r="CQ1571" i="4"/>
  <c r="CQ1572" i="4"/>
  <c r="CQ1573" i="4"/>
  <c r="CQ1574" i="4"/>
  <c r="CQ1575" i="4"/>
  <c r="CQ1576" i="4"/>
  <c r="CQ1577" i="4"/>
  <c r="CQ1578" i="4"/>
  <c r="CQ1579" i="4"/>
  <c r="CQ1580" i="4"/>
  <c r="CQ1581" i="4"/>
  <c r="CQ1582" i="4"/>
  <c r="CQ1583" i="4"/>
  <c r="CQ1584" i="4"/>
  <c r="CQ1585" i="4"/>
  <c r="CQ1586" i="4"/>
  <c r="CQ1587" i="4"/>
  <c r="CQ1588" i="4"/>
  <c r="CQ1589" i="4"/>
  <c r="CQ1590" i="4"/>
  <c r="CQ1591" i="4"/>
  <c r="CQ1592" i="4"/>
  <c r="CQ1593" i="4"/>
  <c r="CQ1594" i="4"/>
  <c r="CQ1595" i="4"/>
  <c r="CQ1596" i="4"/>
  <c r="CQ1597" i="4"/>
  <c r="CQ1598" i="4"/>
  <c r="CQ1599" i="4"/>
  <c r="CQ1600" i="4"/>
  <c r="CQ1601" i="4"/>
  <c r="CQ1602" i="4"/>
  <c r="CQ1603" i="4"/>
  <c r="CQ1604" i="4"/>
  <c r="CQ1605" i="4"/>
  <c r="CQ1606" i="4"/>
  <c r="CQ1607" i="4"/>
  <c r="CQ1608" i="4"/>
  <c r="CQ1609" i="4"/>
  <c r="CQ1610" i="4"/>
  <c r="CQ1611" i="4"/>
  <c r="CQ1612" i="4"/>
  <c r="CQ1613" i="4"/>
  <c r="CQ1614" i="4"/>
  <c r="CQ1615" i="4"/>
  <c r="CQ1616" i="4"/>
  <c r="CQ1617" i="4"/>
  <c r="CQ1618" i="4"/>
  <c r="CQ1619" i="4"/>
  <c r="CQ1620" i="4"/>
  <c r="CQ1621" i="4"/>
  <c r="CQ1622" i="4"/>
  <c r="CQ1623" i="4"/>
  <c r="CQ1624" i="4"/>
  <c r="CQ1625" i="4"/>
  <c r="CQ1626" i="4"/>
  <c r="CQ1627" i="4"/>
  <c r="CQ1628" i="4"/>
  <c r="CQ1629" i="4"/>
  <c r="CQ1630" i="4"/>
  <c r="CQ1631" i="4"/>
  <c r="CQ1632" i="4"/>
  <c r="CQ1633" i="4"/>
  <c r="CQ1634" i="4"/>
  <c r="CQ1635" i="4"/>
  <c r="CQ1636" i="4"/>
  <c r="CQ1637" i="4"/>
  <c r="CQ1638" i="4"/>
  <c r="CQ1639" i="4"/>
  <c r="CQ1640" i="4"/>
  <c r="CQ1641" i="4"/>
  <c r="CQ1642" i="4"/>
  <c r="CQ1643" i="4"/>
  <c r="CQ1644" i="4"/>
  <c r="CQ1645" i="4"/>
  <c r="CQ1646" i="4"/>
  <c r="CQ1647" i="4"/>
  <c r="CQ1648" i="4"/>
  <c r="CQ1649" i="4"/>
  <c r="CQ1650" i="4"/>
  <c r="CQ1651" i="4"/>
  <c r="CQ1652" i="4"/>
  <c r="CQ1653" i="4"/>
  <c r="CQ1654" i="4"/>
  <c r="CQ1655" i="4"/>
  <c r="CQ1656" i="4"/>
  <c r="CQ1657" i="4"/>
  <c r="CQ1658" i="4"/>
  <c r="CQ1659" i="4"/>
  <c r="CQ1660" i="4"/>
  <c r="CQ1661" i="4"/>
  <c r="CQ1662" i="4"/>
  <c r="CQ1663" i="4"/>
  <c r="CQ1664" i="4"/>
  <c r="CQ1665" i="4"/>
  <c r="CQ1666" i="4"/>
  <c r="CQ1667" i="4"/>
  <c r="CQ1668" i="4"/>
  <c r="CQ1669" i="4"/>
  <c r="CQ1670" i="4"/>
  <c r="CQ1671" i="4"/>
  <c r="CQ1672" i="4"/>
  <c r="CQ1673" i="4"/>
  <c r="CQ1674" i="4"/>
  <c r="CQ1675" i="4"/>
  <c r="CQ1676" i="4"/>
  <c r="CQ1677" i="4"/>
  <c r="CQ1678" i="4"/>
  <c r="CQ1679" i="4"/>
  <c r="CQ1680" i="4"/>
  <c r="CQ1681" i="4"/>
  <c r="CQ1682" i="4"/>
  <c r="CQ1683" i="4"/>
  <c r="CQ1684" i="4"/>
  <c r="CQ1685" i="4"/>
  <c r="CQ1686" i="4"/>
  <c r="CQ1687" i="4"/>
  <c r="CQ1688" i="4"/>
  <c r="CQ1689" i="4"/>
  <c r="CQ1690" i="4"/>
  <c r="CQ1691" i="4"/>
  <c r="CQ1692" i="4"/>
  <c r="CQ1693" i="4"/>
  <c r="CQ1694" i="4"/>
  <c r="CQ1695" i="4"/>
  <c r="CQ1696" i="4"/>
  <c r="CQ1697" i="4"/>
  <c r="CQ1698" i="4"/>
  <c r="CQ1699" i="4"/>
  <c r="CQ1700" i="4"/>
  <c r="CQ1701" i="4"/>
  <c r="CQ1702" i="4"/>
  <c r="CQ1703" i="4"/>
  <c r="CQ1704" i="4"/>
  <c r="CQ1705" i="4"/>
  <c r="CQ1706" i="4"/>
  <c r="CQ1707" i="4"/>
  <c r="CQ1708" i="4"/>
  <c r="CQ1709" i="4"/>
  <c r="CQ1710" i="4"/>
  <c r="CQ1711" i="4"/>
  <c r="CQ1712" i="4"/>
  <c r="CQ1713" i="4"/>
  <c r="CQ1714" i="4"/>
  <c r="CQ1715" i="4"/>
  <c r="CQ1716" i="4"/>
  <c r="CQ1717" i="4"/>
  <c r="CQ1718" i="4"/>
  <c r="CQ1719" i="4"/>
  <c r="CQ1720" i="4"/>
  <c r="CQ1721" i="4"/>
  <c r="CQ1722" i="4"/>
  <c r="CQ1723" i="4"/>
  <c r="CQ1724" i="4"/>
  <c r="CQ1725" i="4"/>
  <c r="CQ1726" i="4"/>
  <c r="CQ1727" i="4"/>
  <c r="CQ1728" i="4"/>
  <c r="CQ1729" i="4"/>
  <c r="CQ1730" i="4"/>
  <c r="CQ1731" i="4"/>
  <c r="CQ1732" i="4"/>
  <c r="CQ1733" i="4"/>
  <c r="CQ1734" i="4"/>
  <c r="CQ1735" i="4"/>
  <c r="CQ1736" i="4"/>
  <c r="CQ1737" i="4"/>
  <c r="CQ1738" i="4"/>
  <c r="CQ1739" i="4"/>
  <c r="CQ1740" i="4"/>
  <c r="CQ1741" i="4"/>
  <c r="CQ1742" i="4"/>
  <c r="CQ1743" i="4"/>
  <c r="CQ1744" i="4"/>
  <c r="CQ1745" i="4"/>
  <c r="CQ1746" i="4"/>
  <c r="CQ1747" i="4"/>
  <c r="CQ1748" i="4"/>
  <c r="CQ1749" i="4"/>
  <c r="CQ1750" i="4"/>
  <c r="CQ1751" i="4"/>
  <c r="CQ1752" i="4"/>
  <c r="CQ1753" i="4"/>
  <c r="CQ1754" i="4"/>
  <c r="CQ1755" i="4"/>
  <c r="CQ1756" i="4"/>
  <c r="CQ1757" i="4"/>
  <c r="CQ1758" i="4"/>
  <c r="CQ1759" i="4"/>
  <c r="CQ1760" i="4"/>
  <c r="CQ1761" i="4"/>
  <c r="CQ1762" i="4"/>
  <c r="CQ1763" i="4"/>
  <c r="CQ1764" i="4"/>
  <c r="CQ1765" i="4"/>
  <c r="CQ1766" i="4"/>
  <c r="CQ1767" i="4"/>
  <c r="CQ1768" i="4"/>
  <c r="CQ1769" i="4"/>
  <c r="CQ1770" i="4"/>
  <c r="CQ1771" i="4"/>
  <c r="CQ1772" i="4"/>
  <c r="CQ1773" i="4"/>
  <c r="CQ1774" i="4"/>
  <c r="CQ1775" i="4"/>
  <c r="CQ1776" i="4"/>
  <c r="CQ1777" i="4"/>
  <c r="CQ1778" i="4"/>
  <c r="CQ1779" i="4"/>
  <c r="CQ1780" i="4"/>
  <c r="CQ1781" i="4"/>
  <c r="CQ1782" i="4"/>
  <c r="CQ1783" i="4"/>
  <c r="CQ1784" i="4"/>
  <c r="CQ1785" i="4"/>
  <c r="CQ1786" i="4"/>
  <c r="CQ1787" i="4"/>
  <c r="CQ1788" i="4"/>
  <c r="CQ1789" i="4"/>
  <c r="CQ1790" i="4"/>
  <c r="CQ1791" i="4"/>
  <c r="CQ1792" i="4"/>
  <c r="CQ1793" i="4"/>
  <c r="CQ1794" i="4"/>
  <c r="CQ1795" i="4"/>
  <c r="CQ1796" i="4"/>
  <c r="CQ1797" i="4"/>
  <c r="CQ1798" i="4"/>
  <c r="CQ1799" i="4"/>
  <c r="CQ1800" i="4"/>
  <c r="CQ1801" i="4"/>
  <c r="CQ1802" i="4"/>
  <c r="CQ1803" i="4"/>
  <c r="CQ1804" i="4"/>
  <c r="CQ1805" i="4"/>
  <c r="CQ1806" i="4"/>
  <c r="CQ1807" i="4"/>
  <c r="CQ1808" i="4"/>
  <c r="CQ1809" i="4"/>
  <c r="CQ1810" i="4"/>
  <c r="CQ1811" i="4"/>
  <c r="CQ1812" i="4"/>
  <c r="CQ1813" i="4"/>
  <c r="CQ1814" i="4"/>
  <c r="CQ1815" i="4"/>
  <c r="CQ1816" i="4"/>
  <c r="CQ1817" i="4"/>
  <c r="CQ1818" i="4"/>
  <c r="CQ1819" i="4"/>
  <c r="CQ1820" i="4"/>
  <c r="CQ1821" i="4"/>
  <c r="CQ1822" i="4"/>
  <c r="CQ1823" i="4"/>
  <c r="CQ1824" i="4"/>
  <c r="CQ1825" i="4"/>
  <c r="CQ1826" i="4"/>
  <c r="CQ1827" i="4"/>
  <c r="CQ1828" i="4"/>
  <c r="CQ1829" i="4"/>
  <c r="CQ1830" i="4"/>
  <c r="CQ1831" i="4"/>
  <c r="CQ1832" i="4"/>
  <c r="CQ1833" i="4"/>
  <c r="CQ1834" i="4"/>
  <c r="CQ1835" i="4"/>
  <c r="CQ1836" i="4"/>
  <c r="CQ1837" i="4"/>
  <c r="CQ1838" i="4"/>
  <c r="CQ1839" i="4"/>
  <c r="CQ1840" i="4"/>
  <c r="CQ1841" i="4"/>
  <c r="CQ1842" i="4"/>
  <c r="CQ1843" i="4"/>
  <c r="CQ1844" i="4"/>
  <c r="CQ1845" i="4"/>
  <c r="CQ1846" i="4"/>
  <c r="CQ1847" i="4"/>
  <c r="CQ1848" i="4"/>
  <c r="CQ1849" i="4"/>
  <c r="CQ1850" i="4"/>
  <c r="CQ1851" i="4"/>
  <c r="CQ1852" i="4"/>
  <c r="CQ1853" i="4"/>
  <c r="CQ1854" i="4"/>
  <c r="CQ1855" i="4"/>
  <c r="CQ1856" i="4"/>
  <c r="CQ1857" i="4"/>
  <c r="CQ1858" i="4"/>
  <c r="CQ1859" i="4"/>
  <c r="CQ1860" i="4"/>
  <c r="CQ1861" i="4"/>
  <c r="CQ1862" i="4"/>
  <c r="CQ1863" i="4"/>
  <c r="CQ1864" i="4"/>
  <c r="CQ1865" i="4"/>
  <c r="CQ1866" i="4"/>
  <c r="CQ1867" i="4"/>
  <c r="CQ1868" i="4"/>
  <c r="CQ1869" i="4"/>
  <c r="CQ1870" i="4"/>
  <c r="CQ1871" i="4"/>
  <c r="CQ1872" i="4"/>
  <c r="CQ1873" i="4"/>
  <c r="CQ1874" i="4"/>
  <c r="CQ1875" i="4"/>
  <c r="CQ1876" i="4"/>
  <c r="CQ1877" i="4"/>
  <c r="CQ1878" i="4"/>
  <c r="CQ1879" i="4"/>
  <c r="CQ1880" i="4"/>
  <c r="CQ1881" i="4"/>
  <c r="CQ1882" i="4"/>
  <c r="CQ1883" i="4"/>
  <c r="CQ1884" i="4"/>
  <c r="CQ1885" i="4"/>
  <c r="CQ1886" i="4"/>
  <c r="CQ1887" i="4"/>
  <c r="CQ1888" i="4"/>
  <c r="CQ1889" i="4"/>
  <c r="CQ1890" i="4"/>
  <c r="CQ1891" i="4"/>
  <c r="CQ1892" i="4"/>
  <c r="CQ1893" i="4"/>
  <c r="CQ1894" i="4"/>
  <c r="CQ1895" i="4"/>
  <c r="CQ1896" i="4"/>
  <c r="CQ1897" i="4"/>
  <c r="CQ1898" i="4"/>
  <c r="CQ1899" i="4"/>
  <c r="CQ1900" i="4"/>
  <c r="CQ1901" i="4"/>
  <c r="CQ1902" i="4"/>
  <c r="CQ1903" i="4"/>
  <c r="CQ1904" i="4"/>
  <c r="CQ1905" i="4"/>
  <c r="CQ1906" i="4"/>
  <c r="CQ1907" i="4"/>
  <c r="CQ1908" i="4"/>
  <c r="CQ1909" i="4"/>
  <c r="CQ1910" i="4"/>
  <c r="CQ1911" i="4"/>
  <c r="CQ1912" i="4"/>
  <c r="CQ1913" i="4"/>
  <c r="CQ1914" i="4"/>
  <c r="CQ1915" i="4"/>
  <c r="CQ1916" i="4"/>
  <c r="CQ1917" i="4"/>
  <c r="CQ1918" i="4"/>
  <c r="CQ1919" i="4"/>
  <c r="CQ1920" i="4"/>
  <c r="CQ1921" i="4"/>
  <c r="CQ1922" i="4"/>
  <c r="CQ1923" i="4"/>
  <c r="CQ1924" i="4"/>
  <c r="CQ1925" i="4"/>
  <c r="CQ1926" i="4"/>
  <c r="CQ1927" i="4"/>
  <c r="CQ1928" i="4"/>
  <c r="CQ1929" i="4"/>
  <c r="CQ1930" i="4"/>
  <c r="CQ1931" i="4"/>
  <c r="CQ1932" i="4"/>
  <c r="CQ1933" i="4"/>
  <c r="CQ1934" i="4"/>
  <c r="CQ1935" i="4"/>
  <c r="CQ1936" i="4"/>
  <c r="CQ1937" i="4"/>
  <c r="CQ1938" i="4"/>
  <c r="CQ1939" i="4"/>
  <c r="CQ1940" i="4"/>
  <c r="CQ1941" i="4"/>
  <c r="CQ1942" i="4"/>
  <c r="CQ1943" i="4"/>
  <c r="CQ1944" i="4"/>
  <c r="CQ1945" i="4"/>
  <c r="CQ1946" i="4"/>
  <c r="CQ1947" i="4"/>
  <c r="CQ1948" i="4"/>
  <c r="CQ1949" i="4"/>
  <c r="CQ1950" i="4"/>
  <c r="CQ1951" i="4"/>
  <c r="CQ1952" i="4"/>
  <c r="CQ1953" i="4"/>
  <c r="CQ1954" i="4"/>
  <c r="CQ1955" i="4"/>
  <c r="CQ1956" i="4"/>
  <c r="CQ1957" i="4"/>
  <c r="CQ1958" i="4"/>
  <c r="CQ1959" i="4"/>
  <c r="CQ1960" i="4"/>
  <c r="CQ1961" i="4"/>
  <c r="CQ1962" i="4"/>
  <c r="CQ1963" i="4"/>
  <c r="CQ1964" i="4"/>
  <c r="CQ1965" i="4"/>
  <c r="CQ1966" i="4"/>
  <c r="CQ1967" i="4"/>
  <c r="CQ1968" i="4"/>
  <c r="CQ1969" i="4"/>
  <c r="CQ1970" i="4"/>
  <c r="CQ1971" i="4"/>
  <c r="CQ1972" i="4"/>
  <c r="CQ1973" i="4"/>
  <c r="CQ1974" i="4"/>
  <c r="CQ1975" i="4"/>
  <c r="CQ1976" i="4"/>
  <c r="CQ1977" i="4"/>
  <c r="CQ1978" i="4"/>
  <c r="CQ1979" i="4"/>
  <c r="CQ1980" i="4"/>
  <c r="CQ1981" i="4"/>
  <c r="CQ1982" i="4"/>
  <c r="CQ1983" i="4"/>
  <c r="CQ1984" i="4"/>
  <c r="CQ1985" i="4"/>
  <c r="CQ1986" i="4"/>
  <c r="CQ1987" i="4"/>
  <c r="CQ1988" i="4"/>
  <c r="CQ1989" i="4"/>
  <c r="CQ1990" i="4"/>
  <c r="CQ1991" i="4"/>
  <c r="CQ1992" i="4"/>
  <c r="CQ1993" i="4"/>
  <c r="CQ1994" i="4"/>
  <c r="CQ1995" i="4"/>
  <c r="CQ1996" i="4"/>
  <c r="CQ1997" i="4"/>
  <c r="CQ1998" i="4"/>
  <c r="CQ1999" i="4"/>
  <c r="CQ2000" i="4"/>
  <c r="CQ2001" i="4"/>
  <c r="CQ2002" i="4"/>
  <c r="CQ2003" i="4"/>
  <c r="CQ2004" i="4"/>
  <c r="CQ2005" i="4"/>
  <c r="CQ2006" i="4"/>
  <c r="CQ2007" i="4"/>
  <c r="CQ2008" i="4"/>
  <c r="CQ2009" i="4"/>
  <c r="CQ2010" i="4"/>
  <c r="CQ2011" i="4"/>
  <c r="CQ2012" i="4"/>
  <c r="CQ2013" i="4"/>
  <c r="CQ2014" i="4"/>
  <c r="CQ2015" i="4"/>
  <c r="CQ2016" i="4"/>
  <c r="CQ2017" i="4"/>
  <c r="CQ2018" i="4"/>
  <c r="CQ2019" i="4"/>
  <c r="CQ2020" i="4"/>
  <c r="CQ2021" i="4"/>
  <c r="CQ2022" i="4"/>
  <c r="CQ2023" i="4"/>
  <c r="CQ2024" i="4"/>
  <c r="CQ2025" i="4"/>
  <c r="CQ2026" i="4"/>
  <c r="CQ2027" i="4"/>
  <c r="CQ2028" i="4"/>
  <c r="CQ2029" i="4"/>
  <c r="CQ2030" i="4"/>
  <c r="CQ2031" i="4"/>
  <c r="CQ2032" i="4"/>
  <c r="CQ2033" i="4"/>
  <c r="CQ2034" i="4"/>
  <c r="CQ2035" i="4"/>
  <c r="CQ2036" i="4"/>
  <c r="CQ2037" i="4"/>
  <c r="CQ2038" i="4"/>
  <c r="CQ2039" i="4"/>
  <c r="CQ2040" i="4"/>
  <c r="CQ2041" i="4"/>
  <c r="CQ2042" i="4"/>
  <c r="CQ2043" i="4"/>
  <c r="CQ2044" i="4"/>
  <c r="CQ2045" i="4"/>
  <c r="CQ2046" i="4"/>
  <c r="CQ2047" i="4"/>
  <c r="CQ2048" i="4"/>
  <c r="CQ2049" i="4"/>
  <c r="CQ2050" i="4"/>
  <c r="CQ2051" i="4"/>
  <c r="CQ2052" i="4"/>
  <c r="CQ2053" i="4"/>
  <c r="CQ2054" i="4"/>
  <c r="CQ2055" i="4"/>
  <c r="CQ2056" i="4"/>
  <c r="CQ2057" i="4"/>
  <c r="CQ2058" i="4"/>
  <c r="CQ2059" i="4"/>
  <c r="CQ2060" i="4"/>
  <c r="CQ2061" i="4"/>
  <c r="CQ2062" i="4"/>
  <c r="CQ2063" i="4"/>
  <c r="CQ2064" i="4"/>
  <c r="CQ2065" i="4"/>
  <c r="CQ2066" i="4"/>
  <c r="CQ2067" i="4"/>
  <c r="CQ2068" i="4"/>
  <c r="CQ2069" i="4"/>
  <c r="CQ2070" i="4"/>
  <c r="CQ2071" i="4"/>
  <c r="CQ2072" i="4"/>
  <c r="CQ2073" i="4"/>
  <c r="CQ2074" i="4"/>
  <c r="CQ2075" i="4"/>
  <c r="CQ2076" i="4"/>
  <c r="CQ2077" i="4"/>
  <c r="CQ2078" i="4"/>
  <c r="CQ2079" i="4"/>
  <c r="CQ2080" i="4"/>
  <c r="CQ2081" i="4"/>
  <c r="CQ2082" i="4"/>
  <c r="CQ2083" i="4"/>
  <c r="CQ2084" i="4"/>
  <c r="CQ2085" i="4"/>
  <c r="CQ2086" i="4"/>
  <c r="CQ2087" i="4"/>
  <c r="CQ2088" i="4"/>
  <c r="CQ2089" i="4"/>
  <c r="CQ2090" i="4"/>
  <c r="CQ2091" i="4"/>
  <c r="CQ2092" i="4"/>
  <c r="CQ2093" i="4"/>
  <c r="CQ2094" i="4"/>
  <c r="CQ2095" i="4"/>
  <c r="CQ2096" i="4"/>
  <c r="CQ2097" i="4"/>
  <c r="CQ2098" i="4"/>
  <c r="CQ2099" i="4"/>
  <c r="CQ2100" i="4"/>
  <c r="CQ2101" i="4"/>
  <c r="CQ2102" i="4"/>
  <c r="CQ2103" i="4"/>
  <c r="CQ2104" i="4"/>
  <c r="CQ2105" i="4"/>
  <c r="CQ2106" i="4"/>
  <c r="CQ2107" i="4"/>
  <c r="CQ2108" i="4"/>
  <c r="CQ2109" i="4"/>
  <c r="CQ2110" i="4"/>
  <c r="CQ2111" i="4"/>
  <c r="CQ2112" i="4"/>
  <c r="CQ2113" i="4"/>
  <c r="CQ2114" i="4"/>
  <c r="CQ2115" i="4"/>
  <c r="CQ2116" i="4"/>
  <c r="CQ2117" i="4"/>
  <c r="CQ2118" i="4"/>
  <c r="CQ2119" i="4"/>
  <c r="CQ2120" i="4"/>
  <c r="CQ2121" i="4"/>
  <c r="CQ2122" i="4"/>
  <c r="CQ2123" i="4"/>
  <c r="CQ2124" i="4"/>
  <c r="CQ2125" i="4"/>
  <c r="CQ2126" i="4"/>
  <c r="CQ2127" i="4"/>
  <c r="CQ2128" i="4"/>
  <c r="CQ2129" i="4"/>
  <c r="CQ2130" i="4"/>
  <c r="CQ2131" i="4"/>
  <c r="CQ2132" i="4"/>
  <c r="CQ2133" i="4"/>
  <c r="CQ2134" i="4"/>
  <c r="CQ2135" i="4"/>
  <c r="CQ2136" i="4"/>
  <c r="CQ2137" i="4"/>
  <c r="CQ2138" i="4"/>
  <c r="CQ2139" i="4"/>
  <c r="CQ2140" i="4"/>
  <c r="CQ2141" i="4"/>
  <c r="CQ2142" i="4"/>
  <c r="CQ2143" i="4"/>
  <c r="CQ2144" i="4"/>
  <c r="CQ2145" i="4"/>
  <c r="CQ2146" i="4"/>
  <c r="CQ2147" i="4"/>
  <c r="CQ2148" i="4"/>
  <c r="CQ2149" i="4"/>
  <c r="CQ2150" i="4"/>
  <c r="CQ2151" i="4"/>
  <c r="CQ2152" i="4"/>
  <c r="CQ2153" i="4"/>
  <c r="CQ2154" i="4"/>
  <c r="CQ2155" i="4"/>
  <c r="CQ2156" i="4"/>
  <c r="CQ2157" i="4"/>
  <c r="CQ2158" i="4"/>
  <c r="CQ2159" i="4"/>
  <c r="CQ2160" i="4"/>
  <c r="CQ2161" i="4"/>
  <c r="CQ2162" i="4"/>
  <c r="CQ2163" i="4"/>
  <c r="CQ2164" i="4"/>
  <c r="CQ2165" i="4"/>
  <c r="CQ2166" i="4"/>
  <c r="CQ2167" i="4"/>
  <c r="CQ2168" i="4"/>
  <c r="CQ2169" i="4"/>
  <c r="CQ2170" i="4"/>
  <c r="CQ2171" i="4"/>
  <c r="CQ2172" i="4"/>
  <c r="CQ2173" i="4"/>
  <c r="CQ2174" i="4"/>
  <c r="CQ2175" i="4"/>
  <c r="CQ2176" i="4"/>
  <c r="CQ2177" i="4"/>
  <c r="CQ2178" i="4"/>
  <c r="CQ2179" i="4"/>
  <c r="CQ2180" i="4"/>
  <c r="CQ2181" i="4"/>
  <c r="CQ2182" i="4"/>
  <c r="CQ2183" i="4"/>
  <c r="CQ2184" i="4"/>
  <c r="CQ2185" i="4"/>
  <c r="CQ2186" i="4"/>
  <c r="CQ2187" i="4"/>
  <c r="CQ2188" i="4"/>
  <c r="CQ2189" i="4"/>
  <c r="CQ2190" i="4"/>
  <c r="CQ2191" i="4"/>
  <c r="CQ2192" i="4"/>
  <c r="CQ2193" i="4"/>
  <c r="CQ2194" i="4"/>
  <c r="CQ2195" i="4"/>
  <c r="CQ2196" i="4"/>
  <c r="CQ2197" i="4"/>
  <c r="CQ2198" i="4"/>
  <c r="CQ2199" i="4"/>
  <c r="CQ2200" i="4"/>
  <c r="CQ2201" i="4"/>
  <c r="CQ2202" i="4"/>
  <c r="CQ2203" i="4"/>
  <c r="CQ2204" i="4"/>
  <c r="CQ2205" i="4"/>
  <c r="CQ2206" i="4"/>
  <c r="CQ2207" i="4"/>
  <c r="CQ2208" i="4"/>
  <c r="CQ2209" i="4"/>
  <c r="CQ2210" i="4"/>
  <c r="CQ2211" i="4"/>
  <c r="CQ2212" i="4"/>
  <c r="CQ2213" i="4"/>
  <c r="CQ2214" i="4"/>
  <c r="CQ2215" i="4"/>
  <c r="CQ2216" i="4"/>
  <c r="CQ2217" i="4"/>
  <c r="CQ2218" i="4"/>
  <c r="CQ2219" i="4"/>
  <c r="CQ2220" i="4"/>
  <c r="CQ2221" i="4"/>
  <c r="CQ2222" i="4"/>
  <c r="CQ2223" i="4"/>
  <c r="CQ2224" i="4"/>
  <c r="CQ2225" i="4"/>
  <c r="CQ2226" i="4"/>
  <c r="CQ2227" i="4"/>
  <c r="CQ2228" i="4"/>
  <c r="CQ2229" i="4"/>
  <c r="CQ2230" i="4"/>
  <c r="CQ2231" i="4"/>
  <c r="CQ2232" i="4"/>
  <c r="CQ2233" i="4"/>
  <c r="CQ2234" i="4"/>
  <c r="CQ2235" i="4"/>
  <c r="CQ2236" i="4"/>
  <c r="CQ2237" i="4"/>
  <c r="CQ2238" i="4"/>
  <c r="CQ2239" i="4"/>
  <c r="CQ2240" i="4"/>
  <c r="CQ2241" i="4"/>
  <c r="CQ2242" i="4"/>
  <c r="CQ2243" i="4"/>
  <c r="CQ2244" i="4"/>
  <c r="CQ2245" i="4"/>
  <c r="CQ2246" i="4"/>
  <c r="CQ2247" i="4"/>
  <c r="CQ2248" i="4"/>
  <c r="CQ2249" i="4"/>
  <c r="CQ2250" i="4"/>
  <c r="CQ2251" i="4"/>
  <c r="CQ2252" i="4"/>
  <c r="CQ2253" i="4"/>
  <c r="CQ2254" i="4"/>
  <c r="CQ2255" i="4"/>
  <c r="CQ2256" i="4"/>
  <c r="CQ2257" i="4"/>
  <c r="CQ2258" i="4"/>
  <c r="CQ2259" i="4"/>
  <c r="CQ2260" i="4"/>
  <c r="CQ2261" i="4"/>
  <c r="CQ2262" i="4"/>
  <c r="CQ2263" i="4"/>
  <c r="CQ2264" i="4"/>
  <c r="CQ2265" i="4"/>
  <c r="CQ2266" i="4"/>
  <c r="CQ2267" i="4"/>
  <c r="CQ2268" i="4"/>
  <c r="CQ2269" i="4"/>
  <c r="CQ2270" i="4"/>
  <c r="CQ2271" i="4"/>
  <c r="CQ2272" i="4"/>
  <c r="CQ2273" i="4"/>
  <c r="CQ2274" i="4"/>
  <c r="CQ2275" i="4"/>
  <c r="CQ2276" i="4"/>
  <c r="CQ2277" i="4"/>
  <c r="CQ2278" i="4"/>
  <c r="CQ2279" i="4"/>
  <c r="CQ2280" i="4"/>
  <c r="CQ2281" i="4"/>
  <c r="CQ2282" i="4"/>
  <c r="CQ2283" i="4"/>
  <c r="CQ2284" i="4"/>
  <c r="CQ2285" i="4"/>
  <c r="CQ2286" i="4"/>
  <c r="CQ2287" i="4"/>
  <c r="CQ2288" i="4"/>
  <c r="CQ2289" i="4"/>
  <c r="CQ2290" i="4"/>
  <c r="CQ2291" i="4"/>
  <c r="CQ2292" i="4"/>
  <c r="CQ2293" i="4"/>
  <c r="CQ2294" i="4"/>
  <c r="CQ2295" i="4"/>
  <c r="CQ2296" i="4"/>
  <c r="CQ2297" i="4"/>
  <c r="CQ2298" i="4"/>
  <c r="CQ2299" i="4"/>
  <c r="CQ2300" i="4"/>
  <c r="CQ2301" i="4"/>
  <c r="CQ2302" i="4"/>
  <c r="CQ2303" i="4"/>
  <c r="CQ2304" i="4"/>
  <c r="CQ2305" i="4"/>
  <c r="CQ2306" i="4"/>
  <c r="CQ2307" i="4"/>
  <c r="CQ2308" i="4"/>
  <c r="CQ2309" i="4"/>
  <c r="CQ2310" i="4"/>
  <c r="CQ2311" i="4"/>
  <c r="CQ2312" i="4"/>
  <c r="CQ2313" i="4"/>
  <c r="CQ2314" i="4"/>
  <c r="CQ2315" i="4"/>
  <c r="CQ2316" i="4"/>
  <c r="CQ2317" i="4"/>
  <c r="CQ2318" i="4"/>
  <c r="CQ2319" i="4"/>
  <c r="CQ2320" i="4"/>
  <c r="CQ2321" i="4"/>
  <c r="CQ2322" i="4"/>
  <c r="CQ2323" i="4"/>
  <c r="CQ2324" i="4"/>
  <c r="CQ2325" i="4"/>
  <c r="CQ2326" i="4"/>
  <c r="CQ2327" i="4"/>
  <c r="CQ2328" i="4"/>
  <c r="CQ2329" i="4"/>
  <c r="CQ2330" i="4"/>
  <c r="CQ2331" i="4"/>
  <c r="CQ2332" i="4"/>
  <c r="CQ2333" i="4"/>
  <c r="CQ2334" i="4"/>
  <c r="CQ2335" i="4"/>
  <c r="CQ2336" i="4"/>
  <c r="CQ2337" i="4"/>
  <c r="CQ2338" i="4"/>
  <c r="CQ2339" i="4"/>
  <c r="CQ2340" i="4"/>
  <c r="CQ2341" i="4"/>
  <c r="CQ2342" i="4"/>
  <c r="CQ2343" i="4"/>
  <c r="CQ2344" i="4"/>
  <c r="CQ2345" i="4"/>
  <c r="CQ2346" i="4"/>
  <c r="CQ2347" i="4"/>
  <c r="CQ2348" i="4"/>
  <c r="CQ2349" i="4"/>
  <c r="CQ2350" i="4"/>
  <c r="CQ2351" i="4"/>
  <c r="CQ2352" i="4"/>
  <c r="CQ2353" i="4"/>
  <c r="CQ2354" i="4"/>
  <c r="CQ2355" i="4"/>
  <c r="CQ2356" i="4"/>
  <c r="CQ2357" i="4"/>
  <c r="CQ2358" i="4"/>
  <c r="CQ2359" i="4"/>
  <c r="CQ2360" i="4"/>
  <c r="CQ2361" i="4"/>
  <c r="CQ2362" i="4"/>
  <c r="CQ2363" i="4"/>
  <c r="CQ2364" i="4"/>
  <c r="CQ2365" i="4"/>
  <c r="CQ2366" i="4"/>
  <c r="CQ2367" i="4"/>
  <c r="CQ2368" i="4"/>
  <c r="CQ2369" i="4"/>
  <c r="CQ2370" i="4"/>
  <c r="CQ2371" i="4"/>
  <c r="CQ2372" i="4"/>
  <c r="CQ2373" i="4"/>
  <c r="CQ2374" i="4"/>
  <c r="CQ2375" i="4"/>
  <c r="CQ2376" i="4"/>
  <c r="CQ2377" i="4"/>
  <c r="CQ2378" i="4"/>
  <c r="CQ2379" i="4"/>
  <c r="CQ2380" i="4"/>
  <c r="CQ2381" i="4"/>
  <c r="CQ2382" i="4"/>
  <c r="CQ2383" i="4"/>
  <c r="CQ2384" i="4"/>
  <c r="CQ2385" i="4"/>
  <c r="CQ2386" i="4"/>
  <c r="CQ2387" i="4"/>
  <c r="CQ2388" i="4"/>
  <c r="CQ2389" i="4"/>
  <c r="CQ2390" i="4"/>
  <c r="CQ2391" i="4"/>
  <c r="CQ2392" i="4"/>
  <c r="CQ2393" i="4"/>
  <c r="CQ2394" i="4"/>
  <c r="CQ2395" i="4"/>
  <c r="CQ2396" i="4"/>
  <c r="CQ2397" i="4"/>
  <c r="CQ2398" i="4"/>
  <c r="CQ2399" i="4"/>
  <c r="CQ2400" i="4"/>
  <c r="CQ2401" i="4"/>
  <c r="CQ2402" i="4"/>
  <c r="CQ2403" i="4"/>
  <c r="CQ2404" i="4"/>
  <c r="CQ2405" i="4"/>
  <c r="CQ2406" i="4"/>
  <c r="CQ2407" i="4"/>
  <c r="CQ2408" i="4"/>
  <c r="CQ2409" i="4"/>
  <c r="CQ2410" i="4"/>
  <c r="CQ2411" i="4"/>
  <c r="CQ2412" i="4"/>
  <c r="CQ2413" i="4"/>
  <c r="CQ2414" i="4"/>
  <c r="CQ2415" i="4"/>
  <c r="CQ2416" i="4"/>
  <c r="CQ2417" i="4"/>
  <c r="CQ2418" i="4"/>
  <c r="CQ2419" i="4"/>
  <c r="CQ2420" i="4"/>
  <c r="CQ2421" i="4"/>
  <c r="CQ2422" i="4"/>
  <c r="CQ2423" i="4"/>
  <c r="CQ2424" i="4"/>
  <c r="CQ2425" i="4"/>
  <c r="CQ2426" i="4"/>
  <c r="CQ2427" i="4"/>
  <c r="CQ2428" i="4"/>
  <c r="CQ2429" i="4"/>
  <c r="CQ2430" i="4"/>
  <c r="CQ2431" i="4"/>
  <c r="CQ2432" i="4"/>
  <c r="CQ2433" i="4"/>
  <c r="CQ2434" i="4"/>
  <c r="CQ2435" i="4"/>
  <c r="CQ2436" i="4"/>
  <c r="CQ2437" i="4"/>
  <c r="CQ2438" i="4"/>
  <c r="CQ2439" i="4"/>
  <c r="CQ2440" i="4"/>
  <c r="CQ2441" i="4"/>
  <c r="CQ2442" i="4"/>
  <c r="CQ2443" i="4"/>
  <c r="CQ2444" i="4"/>
  <c r="CQ2445" i="4"/>
  <c r="CQ2446" i="4"/>
  <c r="CQ2447" i="4"/>
  <c r="CQ2448" i="4"/>
  <c r="CQ2449" i="4"/>
  <c r="CQ2450" i="4"/>
  <c r="CQ2451" i="4"/>
  <c r="CQ2452" i="4"/>
  <c r="CQ2453" i="4"/>
  <c r="CQ2454" i="4"/>
  <c r="CQ2455" i="4"/>
  <c r="CQ2456" i="4"/>
  <c r="CQ2457" i="4"/>
  <c r="CQ2458" i="4"/>
  <c r="CQ2459" i="4"/>
  <c r="CQ2460" i="4"/>
  <c r="CQ2461" i="4"/>
  <c r="CQ2462" i="4"/>
  <c r="CQ2463" i="4"/>
  <c r="CQ2464" i="4"/>
  <c r="CQ2465" i="4"/>
  <c r="CQ2466" i="4"/>
  <c r="CQ2467" i="4"/>
  <c r="CQ2468" i="4"/>
  <c r="CQ2469" i="4"/>
  <c r="CQ2470" i="4"/>
  <c r="CQ2471" i="4"/>
  <c r="CQ2472" i="4"/>
  <c r="CQ2473" i="4"/>
  <c r="CQ2474" i="4"/>
  <c r="CQ2475" i="4"/>
  <c r="CQ2476" i="4"/>
  <c r="CQ2477" i="4"/>
  <c r="CQ2478" i="4"/>
  <c r="CQ2479" i="4"/>
  <c r="CQ2" i="4"/>
  <c r="CP3" i="4"/>
  <c r="CR3" i="4" s="1"/>
  <c r="CP4" i="4"/>
  <c r="CR4" i="4" s="1"/>
  <c r="CP5" i="4"/>
  <c r="CR5" i="4" s="1"/>
  <c r="CP6" i="4"/>
  <c r="CR6" i="4" s="1"/>
  <c r="CP7" i="4"/>
  <c r="CR7" i="4" s="1"/>
  <c r="CP8" i="4"/>
  <c r="CR8" i="4" s="1"/>
  <c r="CP9" i="4"/>
  <c r="CR9" i="4" s="1"/>
  <c r="CP10" i="4"/>
  <c r="CR10" i="4" s="1"/>
  <c r="CP11" i="4"/>
  <c r="CR11" i="4" s="1"/>
  <c r="CP12" i="4"/>
  <c r="CR12" i="4" s="1"/>
  <c r="CP13" i="4"/>
  <c r="CR13" i="4" s="1"/>
  <c r="CP14" i="4"/>
  <c r="CR14" i="4" s="1"/>
  <c r="CP15" i="4"/>
  <c r="CR15" i="4" s="1"/>
  <c r="CP16" i="4"/>
  <c r="CR16" i="4" s="1"/>
  <c r="CP17" i="4"/>
  <c r="CR17" i="4" s="1"/>
  <c r="CP18" i="4"/>
  <c r="CR18" i="4" s="1"/>
  <c r="CP19" i="4"/>
  <c r="CR19" i="4" s="1"/>
  <c r="CP20" i="4"/>
  <c r="CR20" i="4" s="1"/>
  <c r="CP21" i="4"/>
  <c r="CR21" i="4" s="1"/>
  <c r="CP22" i="4"/>
  <c r="CR22" i="4" s="1"/>
  <c r="CP23" i="4"/>
  <c r="CR23" i="4" s="1"/>
  <c r="CP24" i="4"/>
  <c r="CR24" i="4" s="1"/>
  <c r="CP25" i="4"/>
  <c r="CR25" i="4" s="1"/>
  <c r="CP26" i="4"/>
  <c r="CR26" i="4" s="1"/>
  <c r="CP27" i="4"/>
  <c r="CR27" i="4" s="1"/>
  <c r="CP28" i="4"/>
  <c r="CR28" i="4" s="1"/>
  <c r="CP29" i="4"/>
  <c r="CR29" i="4" s="1"/>
  <c r="CP30" i="4"/>
  <c r="CR30" i="4" s="1"/>
  <c r="CP31" i="4"/>
  <c r="CR31" i="4" s="1"/>
  <c r="CP32" i="4"/>
  <c r="CR32" i="4" s="1"/>
  <c r="CP33" i="4"/>
  <c r="CR33" i="4" s="1"/>
  <c r="CP34" i="4"/>
  <c r="CR34" i="4" s="1"/>
  <c r="CP35" i="4"/>
  <c r="CR35" i="4" s="1"/>
  <c r="CP36" i="4"/>
  <c r="CR36" i="4" s="1"/>
  <c r="CP37" i="4"/>
  <c r="CR37" i="4" s="1"/>
  <c r="CP38" i="4"/>
  <c r="CR38" i="4" s="1"/>
  <c r="CP39" i="4"/>
  <c r="CR39" i="4" s="1"/>
  <c r="CP40" i="4"/>
  <c r="CR40" i="4" s="1"/>
  <c r="CP41" i="4"/>
  <c r="CR41" i="4" s="1"/>
  <c r="CP42" i="4"/>
  <c r="CR42" i="4" s="1"/>
  <c r="CP43" i="4"/>
  <c r="CR43" i="4" s="1"/>
  <c r="CP44" i="4"/>
  <c r="CR44" i="4" s="1"/>
  <c r="CP45" i="4"/>
  <c r="CR45" i="4" s="1"/>
  <c r="CP46" i="4"/>
  <c r="CR46" i="4" s="1"/>
  <c r="CP47" i="4"/>
  <c r="CR47" i="4" s="1"/>
  <c r="CP48" i="4"/>
  <c r="CR48" i="4" s="1"/>
  <c r="CP49" i="4"/>
  <c r="CR49" i="4" s="1"/>
  <c r="CP50" i="4"/>
  <c r="CR50" i="4" s="1"/>
  <c r="CP51" i="4"/>
  <c r="CR51" i="4" s="1"/>
  <c r="CP52" i="4"/>
  <c r="CR52" i="4" s="1"/>
  <c r="CP53" i="4"/>
  <c r="CR53" i="4" s="1"/>
  <c r="CP54" i="4"/>
  <c r="CR54" i="4" s="1"/>
  <c r="CP55" i="4"/>
  <c r="CR55" i="4" s="1"/>
  <c r="CP56" i="4"/>
  <c r="CR56" i="4" s="1"/>
  <c r="CP57" i="4"/>
  <c r="CR57" i="4" s="1"/>
  <c r="CP58" i="4"/>
  <c r="CR58" i="4" s="1"/>
  <c r="CP59" i="4"/>
  <c r="CR59" i="4" s="1"/>
  <c r="CP60" i="4"/>
  <c r="CR60" i="4" s="1"/>
  <c r="CP61" i="4"/>
  <c r="CR61" i="4" s="1"/>
  <c r="CP62" i="4"/>
  <c r="CR62" i="4" s="1"/>
  <c r="CP63" i="4"/>
  <c r="CR63" i="4" s="1"/>
  <c r="CP64" i="4"/>
  <c r="CR64" i="4" s="1"/>
  <c r="CP65" i="4"/>
  <c r="CR65" i="4" s="1"/>
  <c r="CP66" i="4"/>
  <c r="CR66" i="4" s="1"/>
  <c r="CP67" i="4"/>
  <c r="CR67" i="4" s="1"/>
  <c r="CP68" i="4"/>
  <c r="CR68" i="4" s="1"/>
  <c r="CP69" i="4"/>
  <c r="CR69" i="4" s="1"/>
  <c r="CP70" i="4"/>
  <c r="CR70" i="4" s="1"/>
  <c r="CP71" i="4"/>
  <c r="CR71" i="4" s="1"/>
  <c r="CP72" i="4"/>
  <c r="CR72" i="4" s="1"/>
  <c r="CP73" i="4"/>
  <c r="CR73" i="4" s="1"/>
  <c r="CP74" i="4"/>
  <c r="CR74" i="4" s="1"/>
  <c r="CP75" i="4"/>
  <c r="CR75" i="4" s="1"/>
  <c r="CP76" i="4"/>
  <c r="CR76" i="4" s="1"/>
  <c r="CP77" i="4"/>
  <c r="CR77" i="4" s="1"/>
  <c r="CP78" i="4"/>
  <c r="CR78" i="4" s="1"/>
  <c r="CP79" i="4"/>
  <c r="CR79" i="4" s="1"/>
  <c r="CP80" i="4"/>
  <c r="CR80" i="4" s="1"/>
  <c r="CP81" i="4"/>
  <c r="CR81" i="4" s="1"/>
  <c r="CP82" i="4"/>
  <c r="CR82" i="4" s="1"/>
  <c r="CP83" i="4"/>
  <c r="CR83" i="4" s="1"/>
  <c r="CP84" i="4"/>
  <c r="CR84" i="4" s="1"/>
  <c r="CP85" i="4"/>
  <c r="CR85" i="4" s="1"/>
  <c r="CP86" i="4"/>
  <c r="CR86" i="4" s="1"/>
  <c r="CP87" i="4"/>
  <c r="CR87" i="4" s="1"/>
  <c r="CP88" i="4"/>
  <c r="CR88" i="4" s="1"/>
  <c r="CP89" i="4"/>
  <c r="CR89" i="4" s="1"/>
  <c r="CP90" i="4"/>
  <c r="CR90" i="4" s="1"/>
  <c r="CP91" i="4"/>
  <c r="CR91" i="4" s="1"/>
  <c r="CP92" i="4"/>
  <c r="CR92" i="4" s="1"/>
  <c r="CP93" i="4"/>
  <c r="CR93" i="4" s="1"/>
  <c r="CP94" i="4"/>
  <c r="CR94" i="4" s="1"/>
  <c r="CP95" i="4"/>
  <c r="CR95" i="4" s="1"/>
  <c r="CP96" i="4"/>
  <c r="CR96" i="4" s="1"/>
  <c r="CP97" i="4"/>
  <c r="CR97" i="4" s="1"/>
  <c r="CP98" i="4"/>
  <c r="CR98" i="4" s="1"/>
  <c r="CP99" i="4"/>
  <c r="CR99" i="4" s="1"/>
  <c r="CP100" i="4"/>
  <c r="CR100" i="4" s="1"/>
  <c r="CP101" i="4"/>
  <c r="CR101" i="4" s="1"/>
  <c r="CP102" i="4"/>
  <c r="CR102" i="4" s="1"/>
  <c r="CP103" i="4"/>
  <c r="CR103" i="4" s="1"/>
  <c r="CP104" i="4"/>
  <c r="CR104" i="4" s="1"/>
  <c r="CP105" i="4"/>
  <c r="CR105" i="4" s="1"/>
  <c r="CP106" i="4"/>
  <c r="CR106" i="4" s="1"/>
  <c r="CP107" i="4"/>
  <c r="CR107" i="4" s="1"/>
  <c r="CP108" i="4"/>
  <c r="CR108" i="4" s="1"/>
  <c r="CP109" i="4"/>
  <c r="CR109" i="4" s="1"/>
  <c r="CP110" i="4"/>
  <c r="CR110" i="4" s="1"/>
  <c r="CP111" i="4"/>
  <c r="CR111" i="4" s="1"/>
  <c r="CP112" i="4"/>
  <c r="CR112" i="4" s="1"/>
  <c r="CP113" i="4"/>
  <c r="CR113" i="4" s="1"/>
  <c r="CP114" i="4"/>
  <c r="CR114" i="4" s="1"/>
  <c r="CP115" i="4"/>
  <c r="CR115" i="4" s="1"/>
  <c r="CP116" i="4"/>
  <c r="CR116" i="4" s="1"/>
  <c r="CP117" i="4"/>
  <c r="CR117" i="4" s="1"/>
  <c r="CP118" i="4"/>
  <c r="CR118" i="4" s="1"/>
  <c r="CP119" i="4"/>
  <c r="CR119" i="4" s="1"/>
  <c r="CP120" i="4"/>
  <c r="CR120" i="4" s="1"/>
  <c r="CP121" i="4"/>
  <c r="CR121" i="4" s="1"/>
  <c r="CP122" i="4"/>
  <c r="CR122" i="4" s="1"/>
  <c r="CP123" i="4"/>
  <c r="CR123" i="4" s="1"/>
  <c r="CP124" i="4"/>
  <c r="CR124" i="4" s="1"/>
  <c r="CP125" i="4"/>
  <c r="CR125" i="4" s="1"/>
  <c r="CP126" i="4"/>
  <c r="CR126" i="4" s="1"/>
  <c r="CP127" i="4"/>
  <c r="CR127" i="4" s="1"/>
  <c r="CP128" i="4"/>
  <c r="CR128" i="4" s="1"/>
  <c r="CP129" i="4"/>
  <c r="CR129" i="4" s="1"/>
  <c r="CP130" i="4"/>
  <c r="CR130" i="4" s="1"/>
  <c r="CP131" i="4"/>
  <c r="CR131" i="4" s="1"/>
  <c r="CP132" i="4"/>
  <c r="CR132" i="4" s="1"/>
  <c r="CP133" i="4"/>
  <c r="CR133" i="4" s="1"/>
  <c r="CP134" i="4"/>
  <c r="CR134" i="4" s="1"/>
  <c r="CP135" i="4"/>
  <c r="CR135" i="4" s="1"/>
  <c r="CP136" i="4"/>
  <c r="CR136" i="4" s="1"/>
  <c r="CP137" i="4"/>
  <c r="CR137" i="4" s="1"/>
  <c r="CP138" i="4"/>
  <c r="CR138" i="4" s="1"/>
  <c r="CP139" i="4"/>
  <c r="CR139" i="4" s="1"/>
  <c r="CP140" i="4"/>
  <c r="CR140" i="4" s="1"/>
  <c r="CP141" i="4"/>
  <c r="CR141" i="4" s="1"/>
  <c r="CP142" i="4"/>
  <c r="CR142" i="4" s="1"/>
  <c r="CP143" i="4"/>
  <c r="CR143" i="4" s="1"/>
  <c r="CP144" i="4"/>
  <c r="CR144" i="4" s="1"/>
  <c r="CP145" i="4"/>
  <c r="CR145" i="4" s="1"/>
  <c r="CP146" i="4"/>
  <c r="CR146" i="4" s="1"/>
  <c r="CP147" i="4"/>
  <c r="CR147" i="4" s="1"/>
  <c r="CP148" i="4"/>
  <c r="CR148" i="4" s="1"/>
  <c r="CP149" i="4"/>
  <c r="CR149" i="4" s="1"/>
  <c r="CP150" i="4"/>
  <c r="CR150" i="4" s="1"/>
  <c r="CP151" i="4"/>
  <c r="CR151" i="4" s="1"/>
  <c r="CP152" i="4"/>
  <c r="CR152" i="4" s="1"/>
  <c r="CP153" i="4"/>
  <c r="CR153" i="4" s="1"/>
  <c r="CP154" i="4"/>
  <c r="CR154" i="4" s="1"/>
  <c r="CP155" i="4"/>
  <c r="CR155" i="4" s="1"/>
  <c r="CP156" i="4"/>
  <c r="CR156" i="4" s="1"/>
  <c r="CP157" i="4"/>
  <c r="CR157" i="4" s="1"/>
  <c r="CP158" i="4"/>
  <c r="CR158" i="4" s="1"/>
  <c r="CP159" i="4"/>
  <c r="CR159" i="4" s="1"/>
  <c r="CP160" i="4"/>
  <c r="CR160" i="4" s="1"/>
  <c r="CP161" i="4"/>
  <c r="CR161" i="4" s="1"/>
  <c r="CP162" i="4"/>
  <c r="CR162" i="4" s="1"/>
  <c r="CP163" i="4"/>
  <c r="CR163" i="4" s="1"/>
  <c r="CP164" i="4"/>
  <c r="CR164" i="4" s="1"/>
  <c r="CP165" i="4"/>
  <c r="CR165" i="4" s="1"/>
  <c r="CP166" i="4"/>
  <c r="CR166" i="4" s="1"/>
  <c r="CP167" i="4"/>
  <c r="CR167" i="4" s="1"/>
  <c r="CP168" i="4"/>
  <c r="CR168" i="4" s="1"/>
  <c r="CP169" i="4"/>
  <c r="CR169" i="4" s="1"/>
  <c r="CP170" i="4"/>
  <c r="CR170" i="4" s="1"/>
  <c r="CP171" i="4"/>
  <c r="CR171" i="4" s="1"/>
  <c r="CP172" i="4"/>
  <c r="CR172" i="4" s="1"/>
  <c r="CP173" i="4"/>
  <c r="CR173" i="4" s="1"/>
  <c r="CP174" i="4"/>
  <c r="CR174" i="4" s="1"/>
  <c r="CP175" i="4"/>
  <c r="CR175" i="4" s="1"/>
  <c r="CP176" i="4"/>
  <c r="CR176" i="4" s="1"/>
  <c r="CP177" i="4"/>
  <c r="CR177" i="4" s="1"/>
  <c r="CP178" i="4"/>
  <c r="CR178" i="4" s="1"/>
  <c r="CP179" i="4"/>
  <c r="CR179" i="4" s="1"/>
  <c r="CP180" i="4"/>
  <c r="CR180" i="4" s="1"/>
  <c r="CP181" i="4"/>
  <c r="CR181" i="4" s="1"/>
  <c r="CP182" i="4"/>
  <c r="CR182" i="4" s="1"/>
  <c r="CP183" i="4"/>
  <c r="CR183" i="4" s="1"/>
  <c r="CP184" i="4"/>
  <c r="CR184" i="4" s="1"/>
  <c r="CP185" i="4"/>
  <c r="CR185" i="4" s="1"/>
  <c r="CP186" i="4"/>
  <c r="CR186" i="4" s="1"/>
  <c r="CP187" i="4"/>
  <c r="CR187" i="4" s="1"/>
  <c r="CP188" i="4"/>
  <c r="CR188" i="4" s="1"/>
  <c r="CP189" i="4"/>
  <c r="CR189" i="4" s="1"/>
  <c r="CP190" i="4"/>
  <c r="CR190" i="4" s="1"/>
  <c r="CP191" i="4"/>
  <c r="CR191" i="4" s="1"/>
  <c r="CP192" i="4"/>
  <c r="CR192" i="4" s="1"/>
  <c r="CP193" i="4"/>
  <c r="CR193" i="4" s="1"/>
  <c r="CP194" i="4"/>
  <c r="CR194" i="4" s="1"/>
  <c r="CP195" i="4"/>
  <c r="CR195" i="4" s="1"/>
  <c r="CP196" i="4"/>
  <c r="CR196" i="4" s="1"/>
  <c r="CP197" i="4"/>
  <c r="CR197" i="4" s="1"/>
  <c r="CP198" i="4"/>
  <c r="CR198" i="4" s="1"/>
  <c r="CP199" i="4"/>
  <c r="CR199" i="4" s="1"/>
  <c r="CP200" i="4"/>
  <c r="CR200" i="4" s="1"/>
  <c r="CP201" i="4"/>
  <c r="CR201" i="4" s="1"/>
  <c r="CP202" i="4"/>
  <c r="CR202" i="4" s="1"/>
  <c r="CP203" i="4"/>
  <c r="CR203" i="4" s="1"/>
  <c r="CP204" i="4"/>
  <c r="CR204" i="4" s="1"/>
  <c r="CP205" i="4"/>
  <c r="CR205" i="4" s="1"/>
  <c r="CP206" i="4"/>
  <c r="CR206" i="4" s="1"/>
  <c r="CP207" i="4"/>
  <c r="CR207" i="4" s="1"/>
  <c r="CP208" i="4"/>
  <c r="CR208" i="4" s="1"/>
  <c r="CP209" i="4"/>
  <c r="CR209" i="4" s="1"/>
  <c r="CP210" i="4"/>
  <c r="CR210" i="4" s="1"/>
  <c r="CP211" i="4"/>
  <c r="CR211" i="4" s="1"/>
  <c r="CP212" i="4"/>
  <c r="CR212" i="4" s="1"/>
  <c r="CP213" i="4"/>
  <c r="CR213" i="4" s="1"/>
  <c r="CP214" i="4"/>
  <c r="CR214" i="4" s="1"/>
  <c r="CP215" i="4"/>
  <c r="CR215" i="4" s="1"/>
  <c r="CP216" i="4"/>
  <c r="CR216" i="4" s="1"/>
  <c r="CP217" i="4"/>
  <c r="CR217" i="4" s="1"/>
  <c r="CP218" i="4"/>
  <c r="CR218" i="4" s="1"/>
  <c r="CP219" i="4"/>
  <c r="CR219" i="4" s="1"/>
  <c r="CP220" i="4"/>
  <c r="CR220" i="4" s="1"/>
  <c r="CP221" i="4"/>
  <c r="CR221" i="4" s="1"/>
  <c r="CP222" i="4"/>
  <c r="CR222" i="4" s="1"/>
  <c r="CP223" i="4"/>
  <c r="CR223" i="4" s="1"/>
  <c r="CP224" i="4"/>
  <c r="CR224" i="4" s="1"/>
  <c r="CP225" i="4"/>
  <c r="CR225" i="4" s="1"/>
  <c r="CP226" i="4"/>
  <c r="CR226" i="4" s="1"/>
  <c r="CP227" i="4"/>
  <c r="CR227" i="4" s="1"/>
  <c r="CP228" i="4"/>
  <c r="CR228" i="4" s="1"/>
  <c r="CP229" i="4"/>
  <c r="CR229" i="4" s="1"/>
  <c r="CP230" i="4"/>
  <c r="CR230" i="4" s="1"/>
  <c r="CP231" i="4"/>
  <c r="CR231" i="4" s="1"/>
  <c r="CP232" i="4"/>
  <c r="CR232" i="4" s="1"/>
  <c r="CP233" i="4"/>
  <c r="CR233" i="4" s="1"/>
  <c r="CP234" i="4"/>
  <c r="CR234" i="4" s="1"/>
  <c r="CP235" i="4"/>
  <c r="CR235" i="4" s="1"/>
  <c r="CP236" i="4"/>
  <c r="CR236" i="4" s="1"/>
  <c r="CP237" i="4"/>
  <c r="CR237" i="4" s="1"/>
  <c r="CP238" i="4"/>
  <c r="CR238" i="4" s="1"/>
  <c r="CP239" i="4"/>
  <c r="CR239" i="4" s="1"/>
  <c r="CP240" i="4"/>
  <c r="CR240" i="4" s="1"/>
  <c r="CP241" i="4"/>
  <c r="CR241" i="4" s="1"/>
  <c r="CP242" i="4"/>
  <c r="CR242" i="4" s="1"/>
  <c r="CP243" i="4"/>
  <c r="CR243" i="4" s="1"/>
  <c r="CP244" i="4"/>
  <c r="CR244" i="4" s="1"/>
  <c r="CP245" i="4"/>
  <c r="CR245" i="4" s="1"/>
  <c r="CP246" i="4"/>
  <c r="CR246" i="4" s="1"/>
  <c r="CP247" i="4"/>
  <c r="CR247" i="4" s="1"/>
  <c r="CP248" i="4"/>
  <c r="CR248" i="4" s="1"/>
  <c r="CP249" i="4"/>
  <c r="CR249" i="4" s="1"/>
  <c r="CP250" i="4"/>
  <c r="CR250" i="4" s="1"/>
  <c r="CP251" i="4"/>
  <c r="CR251" i="4" s="1"/>
  <c r="CP252" i="4"/>
  <c r="CR252" i="4" s="1"/>
  <c r="CP253" i="4"/>
  <c r="CR253" i="4" s="1"/>
  <c r="CP254" i="4"/>
  <c r="CR254" i="4" s="1"/>
  <c r="CP255" i="4"/>
  <c r="CR255" i="4" s="1"/>
  <c r="CP256" i="4"/>
  <c r="CR256" i="4" s="1"/>
  <c r="CP257" i="4"/>
  <c r="CR257" i="4" s="1"/>
  <c r="CP258" i="4"/>
  <c r="CR258" i="4" s="1"/>
  <c r="CP259" i="4"/>
  <c r="CR259" i="4" s="1"/>
  <c r="CP260" i="4"/>
  <c r="CR260" i="4" s="1"/>
  <c r="CP261" i="4"/>
  <c r="CR261" i="4" s="1"/>
  <c r="CP262" i="4"/>
  <c r="CR262" i="4" s="1"/>
  <c r="CP263" i="4"/>
  <c r="CR263" i="4" s="1"/>
  <c r="CP264" i="4"/>
  <c r="CR264" i="4" s="1"/>
  <c r="CP265" i="4"/>
  <c r="CR265" i="4" s="1"/>
  <c r="CP266" i="4"/>
  <c r="CR266" i="4" s="1"/>
  <c r="CP267" i="4"/>
  <c r="CR267" i="4" s="1"/>
  <c r="CP268" i="4"/>
  <c r="CR268" i="4" s="1"/>
  <c r="CP269" i="4"/>
  <c r="CR269" i="4" s="1"/>
  <c r="CP270" i="4"/>
  <c r="CR270" i="4" s="1"/>
  <c r="CP271" i="4"/>
  <c r="CR271" i="4" s="1"/>
  <c r="CP272" i="4"/>
  <c r="CR272" i="4" s="1"/>
  <c r="CP273" i="4"/>
  <c r="CR273" i="4" s="1"/>
  <c r="CP274" i="4"/>
  <c r="CR274" i="4" s="1"/>
  <c r="CP275" i="4"/>
  <c r="CR275" i="4" s="1"/>
  <c r="CP276" i="4"/>
  <c r="CR276" i="4" s="1"/>
  <c r="CP277" i="4"/>
  <c r="CR277" i="4" s="1"/>
  <c r="CP278" i="4"/>
  <c r="CR278" i="4" s="1"/>
  <c r="CP279" i="4"/>
  <c r="CR279" i="4" s="1"/>
  <c r="CP280" i="4"/>
  <c r="CR280" i="4" s="1"/>
  <c r="CP281" i="4"/>
  <c r="CR281" i="4" s="1"/>
  <c r="CP282" i="4"/>
  <c r="CR282" i="4" s="1"/>
  <c r="CP283" i="4"/>
  <c r="CR283" i="4" s="1"/>
  <c r="CP284" i="4"/>
  <c r="CR284" i="4" s="1"/>
  <c r="CP285" i="4"/>
  <c r="CR285" i="4" s="1"/>
  <c r="CP286" i="4"/>
  <c r="CR286" i="4" s="1"/>
  <c r="CP287" i="4"/>
  <c r="CR287" i="4" s="1"/>
  <c r="CP288" i="4"/>
  <c r="CR288" i="4" s="1"/>
  <c r="CP289" i="4"/>
  <c r="CR289" i="4" s="1"/>
  <c r="CP290" i="4"/>
  <c r="CR290" i="4" s="1"/>
  <c r="CP291" i="4"/>
  <c r="CR291" i="4" s="1"/>
  <c r="CP292" i="4"/>
  <c r="CR292" i="4" s="1"/>
  <c r="CP293" i="4"/>
  <c r="CR293" i="4" s="1"/>
  <c r="CP294" i="4"/>
  <c r="CR294" i="4" s="1"/>
  <c r="CP295" i="4"/>
  <c r="CR295" i="4" s="1"/>
  <c r="CP296" i="4"/>
  <c r="CR296" i="4" s="1"/>
  <c r="CP297" i="4"/>
  <c r="CR297" i="4" s="1"/>
  <c r="CP298" i="4"/>
  <c r="CR298" i="4" s="1"/>
  <c r="CP299" i="4"/>
  <c r="CR299" i="4" s="1"/>
  <c r="CP300" i="4"/>
  <c r="CR300" i="4" s="1"/>
  <c r="CP301" i="4"/>
  <c r="CR301" i="4" s="1"/>
  <c r="CP302" i="4"/>
  <c r="CR302" i="4" s="1"/>
  <c r="CP303" i="4"/>
  <c r="CR303" i="4" s="1"/>
  <c r="CP304" i="4"/>
  <c r="CR304" i="4" s="1"/>
  <c r="CP305" i="4"/>
  <c r="CR305" i="4" s="1"/>
  <c r="CP306" i="4"/>
  <c r="CR306" i="4" s="1"/>
  <c r="CP307" i="4"/>
  <c r="CR307" i="4" s="1"/>
  <c r="CP308" i="4"/>
  <c r="CR308" i="4" s="1"/>
  <c r="CP309" i="4"/>
  <c r="CR309" i="4" s="1"/>
  <c r="CP310" i="4"/>
  <c r="CR310" i="4" s="1"/>
  <c r="CP311" i="4"/>
  <c r="CR311" i="4" s="1"/>
  <c r="CP312" i="4"/>
  <c r="CR312" i="4" s="1"/>
  <c r="CP313" i="4"/>
  <c r="CR313" i="4" s="1"/>
  <c r="CP314" i="4"/>
  <c r="CR314" i="4" s="1"/>
  <c r="CP315" i="4"/>
  <c r="CR315" i="4" s="1"/>
  <c r="CP316" i="4"/>
  <c r="CR316" i="4" s="1"/>
  <c r="CP317" i="4"/>
  <c r="CR317" i="4" s="1"/>
  <c r="CP318" i="4"/>
  <c r="CR318" i="4" s="1"/>
  <c r="CP319" i="4"/>
  <c r="CR319" i="4" s="1"/>
  <c r="CP320" i="4"/>
  <c r="CR320" i="4" s="1"/>
  <c r="CP321" i="4"/>
  <c r="CR321" i="4" s="1"/>
  <c r="CP322" i="4"/>
  <c r="CR322" i="4" s="1"/>
  <c r="CP323" i="4"/>
  <c r="CR323" i="4" s="1"/>
  <c r="CP324" i="4"/>
  <c r="CR324" i="4" s="1"/>
  <c r="CP325" i="4"/>
  <c r="CR325" i="4" s="1"/>
  <c r="CP326" i="4"/>
  <c r="CR326" i="4" s="1"/>
  <c r="CP327" i="4"/>
  <c r="CR327" i="4" s="1"/>
  <c r="CP328" i="4"/>
  <c r="CR328" i="4" s="1"/>
  <c r="CP329" i="4"/>
  <c r="CR329" i="4" s="1"/>
  <c r="CP330" i="4"/>
  <c r="CR330" i="4" s="1"/>
  <c r="CP331" i="4"/>
  <c r="CR331" i="4" s="1"/>
  <c r="CP332" i="4"/>
  <c r="CR332" i="4" s="1"/>
  <c r="CP333" i="4"/>
  <c r="CR333" i="4" s="1"/>
  <c r="CP334" i="4"/>
  <c r="CR334" i="4" s="1"/>
  <c r="CP335" i="4"/>
  <c r="CR335" i="4" s="1"/>
  <c r="CP336" i="4"/>
  <c r="CR336" i="4" s="1"/>
  <c r="CP337" i="4"/>
  <c r="CR337" i="4" s="1"/>
  <c r="CP338" i="4"/>
  <c r="CR338" i="4" s="1"/>
  <c r="CP339" i="4"/>
  <c r="CR339" i="4" s="1"/>
  <c r="CP340" i="4"/>
  <c r="CR340" i="4" s="1"/>
  <c r="CP341" i="4"/>
  <c r="CR341" i="4" s="1"/>
  <c r="CP342" i="4"/>
  <c r="CR342" i="4" s="1"/>
  <c r="CP343" i="4"/>
  <c r="CR343" i="4" s="1"/>
  <c r="CP344" i="4"/>
  <c r="CR344" i="4" s="1"/>
  <c r="CP345" i="4"/>
  <c r="CR345" i="4" s="1"/>
  <c r="CP346" i="4"/>
  <c r="CR346" i="4" s="1"/>
  <c r="CP347" i="4"/>
  <c r="CR347" i="4" s="1"/>
  <c r="CP348" i="4"/>
  <c r="CR348" i="4" s="1"/>
  <c r="CP349" i="4"/>
  <c r="CR349" i="4" s="1"/>
  <c r="CP350" i="4"/>
  <c r="CR350" i="4" s="1"/>
  <c r="CP351" i="4"/>
  <c r="CR351" i="4" s="1"/>
  <c r="CP352" i="4"/>
  <c r="CR352" i="4" s="1"/>
  <c r="CP353" i="4"/>
  <c r="CR353" i="4" s="1"/>
  <c r="CP354" i="4"/>
  <c r="CR354" i="4" s="1"/>
  <c r="CP355" i="4"/>
  <c r="CR355" i="4" s="1"/>
  <c r="CP356" i="4"/>
  <c r="CR356" i="4" s="1"/>
  <c r="CP357" i="4"/>
  <c r="CR357" i="4" s="1"/>
  <c r="CP358" i="4"/>
  <c r="CR358" i="4" s="1"/>
  <c r="CP359" i="4"/>
  <c r="CR359" i="4" s="1"/>
  <c r="CP360" i="4"/>
  <c r="CR360" i="4" s="1"/>
  <c r="CP361" i="4"/>
  <c r="CR361" i="4" s="1"/>
  <c r="CP362" i="4"/>
  <c r="CR362" i="4" s="1"/>
  <c r="CP363" i="4"/>
  <c r="CR363" i="4" s="1"/>
  <c r="CP364" i="4"/>
  <c r="CR364" i="4" s="1"/>
  <c r="CP365" i="4"/>
  <c r="CR365" i="4" s="1"/>
  <c r="CP366" i="4"/>
  <c r="CR366" i="4" s="1"/>
  <c r="CP367" i="4"/>
  <c r="CR367" i="4" s="1"/>
  <c r="CP368" i="4"/>
  <c r="CR368" i="4" s="1"/>
  <c r="CP369" i="4"/>
  <c r="CR369" i="4" s="1"/>
  <c r="CP370" i="4"/>
  <c r="CR370" i="4" s="1"/>
  <c r="CP371" i="4"/>
  <c r="CR371" i="4" s="1"/>
  <c r="CP372" i="4"/>
  <c r="CR372" i="4" s="1"/>
  <c r="CP373" i="4"/>
  <c r="CR373" i="4" s="1"/>
  <c r="CP374" i="4"/>
  <c r="CR374" i="4" s="1"/>
  <c r="CP375" i="4"/>
  <c r="CR375" i="4" s="1"/>
  <c r="CP376" i="4"/>
  <c r="CR376" i="4" s="1"/>
  <c r="CP377" i="4"/>
  <c r="CR377" i="4" s="1"/>
  <c r="CP378" i="4"/>
  <c r="CR378" i="4" s="1"/>
  <c r="CP379" i="4"/>
  <c r="CR379" i="4" s="1"/>
  <c r="CP380" i="4"/>
  <c r="CR380" i="4" s="1"/>
  <c r="CP381" i="4"/>
  <c r="CR381" i="4" s="1"/>
  <c r="CP382" i="4"/>
  <c r="CR382" i="4" s="1"/>
  <c r="CP383" i="4"/>
  <c r="CR383" i="4" s="1"/>
  <c r="CP384" i="4"/>
  <c r="CR384" i="4" s="1"/>
  <c r="CP385" i="4"/>
  <c r="CR385" i="4" s="1"/>
  <c r="CP386" i="4"/>
  <c r="CR386" i="4" s="1"/>
  <c r="CP387" i="4"/>
  <c r="CR387" i="4" s="1"/>
  <c r="CP388" i="4"/>
  <c r="CR388" i="4" s="1"/>
  <c r="CP389" i="4"/>
  <c r="CR389" i="4" s="1"/>
  <c r="CP390" i="4"/>
  <c r="CR390" i="4" s="1"/>
  <c r="CP391" i="4"/>
  <c r="CR391" i="4" s="1"/>
  <c r="CP392" i="4"/>
  <c r="CR392" i="4" s="1"/>
  <c r="CP393" i="4"/>
  <c r="CR393" i="4" s="1"/>
  <c r="CP394" i="4"/>
  <c r="CR394" i="4" s="1"/>
  <c r="CP395" i="4"/>
  <c r="CR395" i="4" s="1"/>
  <c r="CP396" i="4"/>
  <c r="CR396" i="4" s="1"/>
  <c r="CP397" i="4"/>
  <c r="CR397" i="4" s="1"/>
  <c r="CP398" i="4"/>
  <c r="CR398" i="4" s="1"/>
  <c r="CP399" i="4"/>
  <c r="CR399" i="4" s="1"/>
  <c r="CP400" i="4"/>
  <c r="CR400" i="4" s="1"/>
  <c r="CP401" i="4"/>
  <c r="CR401" i="4" s="1"/>
  <c r="CP402" i="4"/>
  <c r="CR402" i="4" s="1"/>
  <c r="CP403" i="4"/>
  <c r="CR403" i="4" s="1"/>
  <c r="CP404" i="4"/>
  <c r="CR404" i="4" s="1"/>
  <c r="CP405" i="4"/>
  <c r="CR405" i="4" s="1"/>
  <c r="CP406" i="4"/>
  <c r="CR406" i="4" s="1"/>
  <c r="CP407" i="4"/>
  <c r="CR407" i="4" s="1"/>
  <c r="CP408" i="4"/>
  <c r="CR408" i="4" s="1"/>
  <c r="CP409" i="4"/>
  <c r="CR409" i="4" s="1"/>
  <c r="CP410" i="4"/>
  <c r="CR410" i="4" s="1"/>
  <c r="CP411" i="4"/>
  <c r="CR411" i="4" s="1"/>
  <c r="CP412" i="4"/>
  <c r="CR412" i="4" s="1"/>
  <c r="CP413" i="4"/>
  <c r="CR413" i="4" s="1"/>
  <c r="CP414" i="4"/>
  <c r="CR414" i="4" s="1"/>
  <c r="CP415" i="4"/>
  <c r="CR415" i="4" s="1"/>
  <c r="CP416" i="4"/>
  <c r="CR416" i="4" s="1"/>
  <c r="CP417" i="4"/>
  <c r="CR417" i="4" s="1"/>
  <c r="CP418" i="4"/>
  <c r="CR418" i="4" s="1"/>
  <c r="CP419" i="4"/>
  <c r="CR419" i="4" s="1"/>
  <c r="CP420" i="4"/>
  <c r="CR420" i="4" s="1"/>
  <c r="CP421" i="4"/>
  <c r="CR421" i="4" s="1"/>
  <c r="CP422" i="4"/>
  <c r="CR422" i="4" s="1"/>
  <c r="CP423" i="4"/>
  <c r="CR423" i="4" s="1"/>
  <c r="CP424" i="4"/>
  <c r="CR424" i="4" s="1"/>
  <c r="CP425" i="4"/>
  <c r="CR425" i="4" s="1"/>
  <c r="CP426" i="4"/>
  <c r="CR426" i="4" s="1"/>
  <c r="CP427" i="4"/>
  <c r="CR427" i="4" s="1"/>
  <c r="CP428" i="4"/>
  <c r="CR428" i="4" s="1"/>
  <c r="CP429" i="4"/>
  <c r="CR429" i="4" s="1"/>
  <c r="CP430" i="4"/>
  <c r="CR430" i="4" s="1"/>
  <c r="CP431" i="4"/>
  <c r="CR431" i="4" s="1"/>
  <c r="CP432" i="4"/>
  <c r="CR432" i="4" s="1"/>
  <c r="CP433" i="4"/>
  <c r="CR433" i="4" s="1"/>
  <c r="CP434" i="4"/>
  <c r="CR434" i="4" s="1"/>
  <c r="CP435" i="4"/>
  <c r="CR435" i="4" s="1"/>
  <c r="CP436" i="4"/>
  <c r="CR436" i="4" s="1"/>
  <c r="CP437" i="4"/>
  <c r="CR437" i="4" s="1"/>
  <c r="CP438" i="4"/>
  <c r="CR438" i="4" s="1"/>
  <c r="CP439" i="4"/>
  <c r="CR439" i="4" s="1"/>
  <c r="CP440" i="4"/>
  <c r="CR440" i="4" s="1"/>
  <c r="CP441" i="4"/>
  <c r="CR441" i="4" s="1"/>
  <c r="CP442" i="4"/>
  <c r="CR442" i="4" s="1"/>
  <c r="CP443" i="4"/>
  <c r="CR443" i="4" s="1"/>
  <c r="CP444" i="4"/>
  <c r="CR444" i="4" s="1"/>
  <c r="CP445" i="4"/>
  <c r="CR445" i="4" s="1"/>
  <c r="CP446" i="4"/>
  <c r="CR446" i="4" s="1"/>
  <c r="CP447" i="4"/>
  <c r="CR447" i="4" s="1"/>
  <c r="CP448" i="4"/>
  <c r="CR448" i="4" s="1"/>
  <c r="CP449" i="4"/>
  <c r="CR449" i="4" s="1"/>
  <c r="CP450" i="4"/>
  <c r="CR450" i="4" s="1"/>
  <c r="CP451" i="4"/>
  <c r="CR451" i="4" s="1"/>
  <c r="CP452" i="4"/>
  <c r="CR452" i="4" s="1"/>
  <c r="CP453" i="4"/>
  <c r="CR453" i="4" s="1"/>
  <c r="CP454" i="4"/>
  <c r="CR454" i="4" s="1"/>
  <c r="CP455" i="4"/>
  <c r="CR455" i="4" s="1"/>
  <c r="CP456" i="4"/>
  <c r="CR456" i="4" s="1"/>
  <c r="CP457" i="4"/>
  <c r="CR457" i="4" s="1"/>
  <c r="CP458" i="4"/>
  <c r="CR458" i="4" s="1"/>
  <c r="CP459" i="4"/>
  <c r="CR459" i="4" s="1"/>
  <c r="CP460" i="4"/>
  <c r="CR460" i="4" s="1"/>
  <c r="CP461" i="4"/>
  <c r="CR461" i="4" s="1"/>
  <c r="CP462" i="4"/>
  <c r="CR462" i="4" s="1"/>
  <c r="CP463" i="4"/>
  <c r="CR463" i="4" s="1"/>
  <c r="CP464" i="4"/>
  <c r="CR464" i="4" s="1"/>
  <c r="CP465" i="4"/>
  <c r="CR465" i="4" s="1"/>
  <c r="CP466" i="4"/>
  <c r="CR466" i="4" s="1"/>
  <c r="CP467" i="4"/>
  <c r="CR467" i="4" s="1"/>
  <c r="CP468" i="4"/>
  <c r="CR468" i="4" s="1"/>
  <c r="CP469" i="4"/>
  <c r="CR469" i="4" s="1"/>
  <c r="CP470" i="4"/>
  <c r="CR470" i="4" s="1"/>
  <c r="CP471" i="4"/>
  <c r="CR471" i="4" s="1"/>
  <c r="CP472" i="4"/>
  <c r="CR472" i="4" s="1"/>
  <c r="CP473" i="4"/>
  <c r="CR473" i="4" s="1"/>
  <c r="CP474" i="4"/>
  <c r="CR474" i="4" s="1"/>
  <c r="CP475" i="4"/>
  <c r="CR475" i="4" s="1"/>
  <c r="CP476" i="4"/>
  <c r="CR476" i="4" s="1"/>
  <c r="CP477" i="4"/>
  <c r="CR477" i="4" s="1"/>
  <c r="CP478" i="4"/>
  <c r="CR478" i="4" s="1"/>
  <c r="CP479" i="4"/>
  <c r="CR479" i="4" s="1"/>
  <c r="CP480" i="4"/>
  <c r="CR480" i="4" s="1"/>
  <c r="CP481" i="4"/>
  <c r="CR481" i="4" s="1"/>
  <c r="CP482" i="4"/>
  <c r="CR482" i="4" s="1"/>
  <c r="CP483" i="4"/>
  <c r="CR483" i="4" s="1"/>
  <c r="CP484" i="4"/>
  <c r="CR484" i="4" s="1"/>
  <c r="CP485" i="4"/>
  <c r="CR485" i="4" s="1"/>
  <c r="CP486" i="4"/>
  <c r="CR486" i="4" s="1"/>
  <c r="CP487" i="4"/>
  <c r="CR487" i="4" s="1"/>
  <c r="CP488" i="4"/>
  <c r="CR488" i="4" s="1"/>
  <c r="CP489" i="4"/>
  <c r="CR489" i="4" s="1"/>
  <c r="CP490" i="4"/>
  <c r="CR490" i="4" s="1"/>
  <c r="CP491" i="4"/>
  <c r="CR491" i="4" s="1"/>
  <c r="CP492" i="4"/>
  <c r="CR492" i="4" s="1"/>
  <c r="CP493" i="4"/>
  <c r="CR493" i="4" s="1"/>
  <c r="CP494" i="4"/>
  <c r="CR494" i="4" s="1"/>
  <c r="CP495" i="4"/>
  <c r="CR495" i="4" s="1"/>
  <c r="CP496" i="4"/>
  <c r="CR496" i="4" s="1"/>
  <c r="CP497" i="4"/>
  <c r="CR497" i="4" s="1"/>
  <c r="CP498" i="4"/>
  <c r="CR498" i="4" s="1"/>
  <c r="CP499" i="4"/>
  <c r="CR499" i="4" s="1"/>
  <c r="CP500" i="4"/>
  <c r="CR500" i="4" s="1"/>
  <c r="CP501" i="4"/>
  <c r="CR501" i="4" s="1"/>
  <c r="CP502" i="4"/>
  <c r="CR502" i="4" s="1"/>
  <c r="CP503" i="4"/>
  <c r="CR503" i="4" s="1"/>
  <c r="CP504" i="4"/>
  <c r="CR504" i="4" s="1"/>
  <c r="CP505" i="4"/>
  <c r="CR505" i="4" s="1"/>
  <c r="CP506" i="4"/>
  <c r="CR506" i="4" s="1"/>
  <c r="CP507" i="4"/>
  <c r="CR507" i="4" s="1"/>
  <c r="CP508" i="4"/>
  <c r="CR508" i="4" s="1"/>
  <c r="CP509" i="4"/>
  <c r="CR509" i="4" s="1"/>
  <c r="CP510" i="4"/>
  <c r="CR510" i="4" s="1"/>
  <c r="CP511" i="4"/>
  <c r="CR511" i="4" s="1"/>
  <c r="CP512" i="4"/>
  <c r="CR512" i="4" s="1"/>
  <c r="CP513" i="4"/>
  <c r="CR513" i="4" s="1"/>
  <c r="CP514" i="4"/>
  <c r="CR514" i="4" s="1"/>
  <c r="CP515" i="4"/>
  <c r="CR515" i="4" s="1"/>
  <c r="CP516" i="4"/>
  <c r="CR516" i="4" s="1"/>
  <c r="CP517" i="4"/>
  <c r="CR517" i="4" s="1"/>
  <c r="CP518" i="4"/>
  <c r="CR518" i="4" s="1"/>
  <c r="CP519" i="4"/>
  <c r="CR519" i="4" s="1"/>
  <c r="CP520" i="4"/>
  <c r="CR520" i="4" s="1"/>
  <c r="CP521" i="4"/>
  <c r="CR521" i="4" s="1"/>
  <c r="CP522" i="4"/>
  <c r="CR522" i="4" s="1"/>
  <c r="CP523" i="4"/>
  <c r="CR523" i="4" s="1"/>
  <c r="CP524" i="4"/>
  <c r="CR524" i="4" s="1"/>
  <c r="CP525" i="4"/>
  <c r="CR525" i="4" s="1"/>
  <c r="CP526" i="4"/>
  <c r="CR526" i="4" s="1"/>
  <c r="CP527" i="4"/>
  <c r="CR527" i="4" s="1"/>
  <c r="CP528" i="4"/>
  <c r="CR528" i="4" s="1"/>
  <c r="CP529" i="4"/>
  <c r="CR529" i="4" s="1"/>
  <c r="CP530" i="4"/>
  <c r="CR530" i="4" s="1"/>
  <c r="CP531" i="4"/>
  <c r="CR531" i="4" s="1"/>
  <c r="CP532" i="4"/>
  <c r="CR532" i="4" s="1"/>
  <c r="CP533" i="4"/>
  <c r="CR533" i="4" s="1"/>
  <c r="CP534" i="4"/>
  <c r="CR534" i="4" s="1"/>
  <c r="CP535" i="4"/>
  <c r="CR535" i="4" s="1"/>
  <c r="CP536" i="4"/>
  <c r="CR536" i="4" s="1"/>
  <c r="CP537" i="4"/>
  <c r="CR537" i="4" s="1"/>
  <c r="CP538" i="4"/>
  <c r="CR538" i="4" s="1"/>
  <c r="CP539" i="4"/>
  <c r="CR539" i="4" s="1"/>
  <c r="CP540" i="4"/>
  <c r="CR540" i="4" s="1"/>
  <c r="CP541" i="4"/>
  <c r="CR541" i="4" s="1"/>
  <c r="CP542" i="4"/>
  <c r="CR542" i="4" s="1"/>
  <c r="CP543" i="4"/>
  <c r="CR543" i="4" s="1"/>
  <c r="CP544" i="4"/>
  <c r="CR544" i="4" s="1"/>
  <c r="CP545" i="4"/>
  <c r="CR545" i="4" s="1"/>
  <c r="CP546" i="4"/>
  <c r="CR546" i="4" s="1"/>
  <c r="CP547" i="4"/>
  <c r="CR547" i="4" s="1"/>
  <c r="CP548" i="4"/>
  <c r="CR548" i="4" s="1"/>
  <c r="CP549" i="4"/>
  <c r="CR549" i="4" s="1"/>
  <c r="CP550" i="4"/>
  <c r="CR550" i="4" s="1"/>
  <c r="CP551" i="4"/>
  <c r="CR551" i="4" s="1"/>
  <c r="CP552" i="4"/>
  <c r="CR552" i="4" s="1"/>
  <c r="CP553" i="4"/>
  <c r="CR553" i="4" s="1"/>
  <c r="CP554" i="4"/>
  <c r="CR554" i="4" s="1"/>
  <c r="CP555" i="4"/>
  <c r="CR555" i="4" s="1"/>
  <c r="CP556" i="4"/>
  <c r="CR556" i="4" s="1"/>
  <c r="CP557" i="4"/>
  <c r="CR557" i="4" s="1"/>
  <c r="CP558" i="4"/>
  <c r="CR558" i="4" s="1"/>
  <c r="CP559" i="4"/>
  <c r="CR559" i="4" s="1"/>
  <c r="CP560" i="4"/>
  <c r="CR560" i="4" s="1"/>
  <c r="CP561" i="4"/>
  <c r="CR561" i="4" s="1"/>
  <c r="CP562" i="4"/>
  <c r="CR562" i="4" s="1"/>
  <c r="CP563" i="4"/>
  <c r="CR563" i="4" s="1"/>
  <c r="CP564" i="4"/>
  <c r="CR564" i="4" s="1"/>
  <c r="CP565" i="4"/>
  <c r="CR565" i="4" s="1"/>
  <c r="CP566" i="4"/>
  <c r="CR566" i="4" s="1"/>
  <c r="CP567" i="4"/>
  <c r="CR567" i="4" s="1"/>
  <c r="CP568" i="4"/>
  <c r="CR568" i="4" s="1"/>
  <c r="CP569" i="4"/>
  <c r="CR569" i="4" s="1"/>
  <c r="CP570" i="4"/>
  <c r="CR570" i="4" s="1"/>
  <c r="CP571" i="4"/>
  <c r="CR571" i="4" s="1"/>
  <c r="CP572" i="4"/>
  <c r="CR572" i="4" s="1"/>
  <c r="CP573" i="4"/>
  <c r="CR573" i="4" s="1"/>
  <c r="CP574" i="4"/>
  <c r="CR574" i="4" s="1"/>
  <c r="CP575" i="4"/>
  <c r="CR575" i="4" s="1"/>
  <c r="CP576" i="4"/>
  <c r="CR576" i="4" s="1"/>
  <c r="CP577" i="4"/>
  <c r="CR577" i="4" s="1"/>
  <c r="CP578" i="4"/>
  <c r="CR578" i="4" s="1"/>
  <c r="CP579" i="4"/>
  <c r="CR579" i="4" s="1"/>
  <c r="CP580" i="4"/>
  <c r="CR580" i="4" s="1"/>
  <c r="CP581" i="4"/>
  <c r="CR581" i="4" s="1"/>
  <c r="CP582" i="4"/>
  <c r="CR582" i="4" s="1"/>
  <c r="CP583" i="4"/>
  <c r="CR583" i="4" s="1"/>
  <c r="CP584" i="4"/>
  <c r="CR584" i="4" s="1"/>
  <c r="CP585" i="4"/>
  <c r="CR585" i="4" s="1"/>
  <c r="CP586" i="4"/>
  <c r="CR586" i="4" s="1"/>
  <c r="CP587" i="4"/>
  <c r="CR587" i="4" s="1"/>
  <c r="CP588" i="4"/>
  <c r="CR588" i="4" s="1"/>
  <c r="CP589" i="4"/>
  <c r="CR589" i="4" s="1"/>
  <c r="CP590" i="4"/>
  <c r="CR590" i="4" s="1"/>
  <c r="CP591" i="4"/>
  <c r="CR591" i="4" s="1"/>
  <c r="CP592" i="4"/>
  <c r="CR592" i="4" s="1"/>
  <c r="CP593" i="4"/>
  <c r="CR593" i="4" s="1"/>
  <c r="CP594" i="4"/>
  <c r="CR594" i="4" s="1"/>
  <c r="CP595" i="4"/>
  <c r="CR595" i="4" s="1"/>
  <c r="CP596" i="4"/>
  <c r="CR596" i="4" s="1"/>
  <c r="CP597" i="4"/>
  <c r="CR597" i="4" s="1"/>
  <c r="CP598" i="4"/>
  <c r="CR598" i="4" s="1"/>
  <c r="CP599" i="4"/>
  <c r="CR599" i="4" s="1"/>
  <c r="CP600" i="4"/>
  <c r="CR600" i="4" s="1"/>
  <c r="CP601" i="4"/>
  <c r="CR601" i="4" s="1"/>
  <c r="CP602" i="4"/>
  <c r="CR602" i="4" s="1"/>
  <c r="CP603" i="4"/>
  <c r="CR603" i="4" s="1"/>
  <c r="CP604" i="4"/>
  <c r="CR604" i="4" s="1"/>
  <c r="CP605" i="4"/>
  <c r="CR605" i="4" s="1"/>
  <c r="CP606" i="4"/>
  <c r="CR606" i="4" s="1"/>
  <c r="CP607" i="4"/>
  <c r="CR607" i="4" s="1"/>
  <c r="CP608" i="4"/>
  <c r="CR608" i="4" s="1"/>
  <c r="CP609" i="4"/>
  <c r="CR609" i="4" s="1"/>
  <c r="CP610" i="4"/>
  <c r="CR610" i="4" s="1"/>
  <c r="CP611" i="4"/>
  <c r="CR611" i="4" s="1"/>
  <c r="CP612" i="4"/>
  <c r="CR612" i="4" s="1"/>
  <c r="CP613" i="4"/>
  <c r="CR613" i="4" s="1"/>
  <c r="CP614" i="4"/>
  <c r="CR614" i="4" s="1"/>
  <c r="CP615" i="4"/>
  <c r="CR615" i="4" s="1"/>
  <c r="CP616" i="4"/>
  <c r="CR616" i="4" s="1"/>
  <c r="CP617" i="4"/>
  <c r="CR617" i="4" s="1"/>
  <c r="CP618" i="4"/>
  <c r="CR618" i="4" s="1"/>
  <c r="CP619" i="4"/>
  <c r="CR619" i="4" s="1"/>
  <c r="CP620" i="4"/>
  <c r="CR620" i="4" s="1"/>
  <c r="CP621" i="4"/>
  <c r="CR621" i="4" s="1"/>
  <c r="CP622" i="4"/>
  <c r="CR622" i="4" s="1"/>
  <c r="CP623" i="4"/>
  <c r="CR623" i="4" s="1"/>
  <c r="CP624" i="4"/>
  <c r="CR624" i="4" s="1"/>
  <c r="CP625" i="4"/>
  <c r="CR625" i="4" s="1"/>
  <c r="CP626" i="4"/>
  <c r="CR626" i="4" s="1"/>
  <c r="CP627" i="4"/>
  <c r="CR627" i="4" s="1"/>
  <c r="CP628" i="4"/>
  <c r="CR628" i="4" s="1"/>
  <c r="CP629" i="4"/>
  <c r="CR629" i="4" s="1"/>
  <c r="CP630" i="4"/>
  <c r="CR630" i="4" s="1"/>
  <c r="CP631" i="4"/>
  <c r="CR631" i="4" s="1"/>
  <c r="CP632" i="4"/>
  <c r="CR632" i="4" s="1"/>
  <c r="CP633" i="4"/>
  <c r="CR633" i="4" s="1"/>
  <c r="CP634" i="4"/>
  <c r="CR634" i="4" s="1"/>
  <c r="CP635" i="4"/>
  <c r="CR635" i="4" s="1"/>
  <c r="CP636" i="4"/>
  <c r="CR636" i="4" s="1"/>
  <c r="CP637" i="4"/>
  <c r="CR637" i="4" s="1"/>
  <c r="CP638" i="4"/>
  <c r="CR638" i="4" s="1"/>
  <c r="CP639" i="4"/>
  <c r="CR639" i="4" s="1"/>
  <c r="CP640" i="4"/>
  <c r="CR640" i="4" s="1"/>
  <c r="CP641" i="4"/>
  <c r="CR641" i="4" s="1"/>
  <c r="CP642" i="4"/>
  <c r="CR642" i="4" s="1"/>
  <c r="CP643" i="4"/>
  <c r="CR643" i="4" s="1"/>
  <c r="CP644" i="4"/>
  <c r="CR644" i="4" s="1"/>
  <c r="CP645" i="4"/>
  <c r="CR645" i="4" s="1"/>
  <c r="CP646" i="4"/>
  <c r="CR646" i="4" s="1"/>
  <c r="CP647" i="4"/>
  <c r="CR647" i="4" s="1"/>
  <c r="CP648" i="4"/>
  <c r="CR648" i="4" s="1"/>
  <c r="CP649" i="4"/>
  <c r="CR649" i="4" s="1"/>
  <c r="CP650" i="4"/>
  <c r="CR650" i="4" s="1"/>
  <c r="CP651" i="4"/>
  <c r="CR651" i="4" s="1"/>
  <c r="CP652" i="4"/>
  <c r="CR652" i="4" s="1"/>
  <c r="CP653" i="4"/>
  <c r="CR653" i="4" s="1"/>
  <c r="CP654" i="4"/>
  <c r="CR654" i="4" s="1"/>
  <c r="CP655" i="4"/>
  <c r="CR655" i="4" s="1"/>
  <c r="CP656" i="4"/>
  <c r="CR656" i="4" s="1"/>
  <c r="CP657" i="4"/>
  <c r="CR657" i="4" s="1"/>
  <c r="CP658" i="4"/>
  <c r="CR658" i="4" s="1"/>
  <c r="CP659" i="4"/>
  <c r="CR659" i="4" s="1"/>
  <c r="CP660" i="4"/>
  <c r="CR660" i="4" s="1"/>
  <c r="CP661" i="4"/>
  <c r="CR661" i="4" s="1"/>
  <c r="CP662" i="4"/>
  <c r="CR662" i="4" s="1"/>
  <c r="CP663" i="4"/>
  <c r="CR663" i="4" s="1"/>
  <c r="CP664" i="4"/>
  <c r="CR664" i="4" s="1"/>
  <c r="CP665" i="4"/>
  <c r="CR665" i="4" s="1"/>
  <c r="CP666" i="4"/>
  <c r="CR666" i="4" s="1"/>
  <c r="CP667" i="4"/>
  <c r="CR667" i="4" s="1"/>
  <c r="CP668" i="4"/>
  <c r="CR668" i="4" s="1"/>
  <c r="CP669" i="4"/>
  <c r="CR669" i="4" s="1"/>
  <c r="CP670" i="4"/>
  <c r="CR670" i="4" s="1"/>
  <c r="CP671" i="4"/>
  <c r="CR671" i="4" s="1"/>
  <c r="CP672" i="4"/>
  <c r="CR672" i="4" s="1"/>
  <c r="CP673" i="4"/>
  <c r="CR673" i="4" s="1"/>
  <c r="CP674" i="4"/>
  <c r="CR674" i="4" s="1"/>
  <c r="CP675" i="4"/>
  <c r="CR675" i="4" s="1"/>
  <c r="CP676" i="4"/>
  <c r="CR676" i="4" s="1"/>
  <c r="CP677" i="4"/>
  <c r="CR677" i="4" s="1"/>
  <c r="CP678" i="4"/>
  <c r="CR678" i="4" s="1"/>
  <c r="CP679" i="4"/>
  <c r="CR679" i="4" s="1"/>
  <c r="CP680" i="4"/>
  <c r="CR680" i="4" s="1"/>
  <c r="CP681" i="4"/>
  <c r="CR681" i="4" s="1"/>
  <c r="CP682" i="4"/>
  <c r="CR682" i="4" s="1"/>
  <c r="CP683" i="4"/>
  <c r="CR683" i="4" s="1"/>
  <c r="CP684" i="4"/>
  <c r="CR684" i="4" s="1"/>
  <c r="CP685" i="4"/>
  <c r="CR685" i="4" s="1"/>
  <c r="CP686" i="4"/>
  <c r="CR686" i="4" s="1"/>
  <c r="CP687" i="4"/>
  <c r="CR687" i="4" s="1"/>
  <c r="CP688" i="4"/>
  <c r="CR688" i="4" s="1"/>
  <c r="CP689" i="4"/>
  <c r="CR689" i="4" s="1"/>
  <c r="CP690" i="4"/>
  <c r="CR690" i="4" s="1"/>
  <c r="CP691" i="4"/>
  <c r="CR691" i="4" s="1"/>
  <c r="CP692" i="4"/>
  <c r="CR692" i="4" s="1"/>
  <c r="CP693" i="4"/>
  <c r="CR693" i="4" s="1"/>
  <c r="CP694" i="4"/>
  <c r="CR694" i="4" s="1"/>
  <c r="CP695" i="4"/>
  <c r="CR695" i="4" s="1"/>
  <c r="CP696" i="4"/>
  <c r="CR696" i="4" s="1"/>
  <c r="CP697" i="4"/>
  <c r="CR697" i="4" s="1"/>
  <c r="CP698" i="4"/>
  <c r="CR698" i="4" s="1"/>
  <c r="CP699" i="4"/>
  <c r="CR699" i="4" s="1"/>
  <c r="CP700" i="4"/>
  <c r="CR700" i="4" s="1"/>
  <c r="CP701" i="4"/>
  <c r="CR701" i="4" s="1"/>
  <c r="CP702" i="4"/>
  <c r="CR702" i="4" s="1"/>
  <c r="CP703" i="4"/>
  <c r="CR703" i="4" s="1"/>
  <c r="CP704" i="4"/>
  <c r="CR704" i="4" s="1"/>
  <c r="CP705" i="4"/>
  <c r="CR705" i="4" s="1"/>
  <c r="CP706" i="4"/>
  <c r="CR706" i="4" s="1"/>
  <c r="CP707" i="4"/>
  <c r="CR707" i="4" s="1"/>
  <c r="CP708" i="4"/>
  <c r="CR708" i="4" s="1"/>
  <c r="CP709" i="4"/>
  <c r="CR709" i="4" s="1"/>
  <c r="CP710" i="4"/>
  <c r="CR710" i="4" s="1"/>
  <c r="CP711" i="4"/>
  <c r="CR711" i="4" s="1"/>
  <c r="CP712" i="4"/>
  <c r="CR712" i="4" s="1"/>
  <c r="CP713" i="4"/>
  <c r="CR713" i="4" s="1"/>
  <c r="CP714" i="4"/>
  <c r="CR714" i="4" s="1"/>
  <c r="CP715" i="4"/>
  <c r="CR715" i="4" s="1"/>
  <c r="CP716" i="4"/>
  <c r="CR716" i="4" s="1"/>
  <c r="CP717" i="4"/>
  <c r="CR717" i="4" s="1"/>
  <c r="CP718" i="4"/>
  <c r="CR718" i="4" s="1"/>
  <c r="CP719" i="4"/>
  <c r="CR719" i="4" s="1"/>
  <c r="CP720" i="4"/>
  <c r="CR720" i="4" s="1"/>
  <c r="CP721" i="4"/>
  <c r="CR721" i="4" s="1"/>
  <c r="CP722" i="4"/>
  <c r="CR722" i="4" s="1"/>
  <c r="CP723" i="4"/>
  <c r="CR723" i="4" s="1"/>
  <c r="CP724" i="4"/>
  <c r="CR724" i="4" s="1"/>
  <c r="CP725" i="4"/>
  <c r="CR725" i="4" s="1"/>
  <c r="CP726" i="4"/>
  <c r="CR726" i="4" s="1"/>
  <c r="CP727" i="4"/>
  <c r="CR727" i="4" s="1"/>
  <c r="CP728" i="4"/>
  <c r="CR728" i="4" s="1"/>
  <c r="CP729" i="4"/>
  <c r="CR729" i="4" s="1"/>
  <c r="CP730" i="4"/>
  <c r="CR730" i="4" s="1"/>
  <c r="CP731" i="4"/>
  <c r="CR731" i="4" s="1"/>
  <c r="CP732" i="4"/>
  <c r="CR732" i="4" s="1"/>
  <c r="CP733" i="4"/>
  <c r="CR733" i="4" s="1"/>
  <c r="CP734" i="4"/>
  <c r="CR734" i="4" s="1"/>
  <c r="CP735" i="4"/>
  <c r="CR735" i="4" s="1"/>
  <c r="CP736" i="4"/>
  <c r="CR736" i="4" s="1"/>
  <c r="CP737" i="4"/>
  <c r="CR737" i="4" s="1"/>
  <c r="CP738" i="4"/>
  <c r="CR738" i="4" s="1"/>
  <c r="CP739" i="4"/>
  <c r="CR739" i="4" s="1"/>
  <c r="CP740" i="4"/>
  <c r="CR740" i="4" s="1"/>
  <c r="CP741" i="4"/>
  <c r="CR741" i="4" s="1"/>
  <c r="CP742" i="4"/>
  <c r="CR742" i="4" s="1"/>
  <c r="CP743" i="4"/>
  <c r="CR743" i="4" s="1"/>
  <c r="CP744" i="4"/>
  <c r="CR744" i="4" s="1"/>
  <c r="CP745" i="4"/>
  <c r="CR745" i="4" s="1"/>
  <c r="CP746" i="4"/>
  <c r="CR746" i="4" s="1"/>
  <c r="CP747" i="4"/>
  <c r="CR747" i="4" s="1"/>
  <c r="CP748" i="4"/>
  <c r="CR748" i="4" s="1"/>
  <c r="CP749" i="4"/>
  <c r="CR749" i="4" s="1"/>
  <c r="CP750" i="4"/>
  <c r="CR750" i="4" s="1"/>
  <c r="CP751" i="4"/>
  <c r="CR751" i="4" s="1"/>
  <c r="CP752" i="4"/>
  <c r="CR752" i="4" s="1"/>
  <c r="CP753" i="4"/>
  <c r="CR753" i="4" s="1"/>
  <c r="CP754" i="4"/>
  <c r="CR754" i="4" s="1"/>
  <c r="CP755" i="4"/>
  <c r="CR755" i="4" s="1"/>
  <c r="CP756" i="4"/>
  <c r="CR756" i="4" s="1"/>
  <c r="CP757" i="4"/>
  <c r="CR757" i="4" s="1"/>
  <c r="CP758" i="4"/>
  <c r="CR758" i="4" s="1"/>
  <c r="CP759" i="4"/>
  <c r="CR759" i="4" s="1"/>
  <c r="CP760" i="4"/>
  <c r="CR760" i="4" s="1"/>
  <c r="CP761" i="4"/>
  <c r="CR761" i="4" s="1"/>
  <c r="CP762" i="4"/>
  <c r="CR762" i="4" s="1"/>
  <c r="CP763" i="4"/>
  <c r="CR763" i="4" s="1"/>
  <c r="CP764" i="4"/>
  <c r="CR764" i="4" s="1"/>
  <c r="CP765" i="4"/>
  <c r="CR765" i="4" s="1"/>
  <c r="CP766" i="4"/>
  <c r="CR766" i="4" s="1"/>
  <c r="CP767" i="4"/>
  <c r="CR767" i="4" s="1"/>
  <c r="CP768" i="4"/>
  <c r="CR768" i="4" s="1"/>
  <c r="CP769" i="4"/>
  <c r="CR769" i="4" s="1"/>
  <c r="CP770" i="4"/>
  <c r="CR770" i="4" s="1"/>
  <c r="CP771" i="4"/>
  <c r="CR771" i="4" s="1"/>
  <c r="CP772" i="4"/>
  <c r="CR772" i="4" s="1"/>
  <c r="CP773" i="4"/>
  <c r="CR773" i="4" s="1"/>
  <c r="CP774" i="4"/>
  <c r="CR774" i="4" s="1"/>
  <c r="CP775" i="4"/>
  <c r="CR775" i="4" s="1"/>
  <c r="CP776" i="4"/>
  <c r="CR776" i="4" s="1"/>
  <c r="CP777" i="4"/>
  <c r="CR777" i="4" s="1"/>
  <c r="CP778" i="4"/>
  <c r="CR778" i="4" s="1"/>
  <c r="CP779" i="4"/>
  <c r="CR779" i="4" s="1"/>
  <c r="CP780" i="4"/>
  <c r="CR780" i="4" s="1"/>
  <c r="CP781" i="4"/>
  <c r="CR781" i="4" s="1"/>
  <c r="CP782" i="4"/>
  <c r="CR782" i="4" s="1"/>
  <c r="CP783" i="4"/>
  <c r="CR783" i="4" s="1"/>
  <c r="CP784" i="4"/>
  <c r="CR784" i="4" s="1"/>
  <c r="CP785" i="4"/>
  <c r="CR785" i="4" s="1"/>
  <c r="CP786" i="4"/>
  <c r="CR786" i="4" s="1"/>
  <c r="CP787" i="4"/>
  <c r="CR787" i="4" s="1"/>
  <c r="CP788" i="4"/>
  <c r="CR788" i="4" s="1"/>
  <c r="CP789" i="4"/>
  <c r="CR789" i="4" s="1"/>
  <c r="CP790" i="4"/>
  <c r="CR790" i="4" s="1"/>
  <c r="CP791" i="4"/>
  <c r="CR791" i="4" s="1"/>
  <c r="CP792" i="4"/>
  <c r="CR792" i="4" s="1"/>
  <c r="CP793" i="4"/>
  <c r="CR793" i="4" s="1"/>
  <c r="CP794" i="4"/>
  <c r="CR794" i="4" s="1"/>
  <c r="CP795" i="4"/>
  <c r="CR795" i="4" s="1"/>
  <c r="CP796" i="4"/>
  <c r="CR796" i="4" s="1"/>
  <c r="CP797" i="4"/>
  <c r="CR797" i="4" s="1"/>
  <c r="CP798" i="4"/>
  <c r="CR798" i="4" s="1"/>
  <c r="CP799" i="4"/>
  <c r="CR799" i="4" s="1"/>
  <c r="CP800" i="4"/>
  <c r="CR800" i="4" s="1"/>
  <c r="CP801" i="4"/>
  <c r="CR801" i="4" s="1"/>
  <c r="CP802" i="4"/>
  <c r="CR802" i="4" s="1"/>
  <c r="CP803" i="4"/>
  <c r="CR803" i="4" s="1"/>
  <c r="CP804" i="4"/>
  <c r="CR804" i="4" s="1"/>
  <c r="CP805" i="4"/>
  <c r="CR805" i="4" s="1"/>
  <c r="CP806" i="4"/>
  <c r="CR806" i="4" s="1"/>
  <c r="CP807" i="4"/>
  <c r="CR807" i="4" s="1"/>
  <c r="CP808" i="4"/>
  <c r="CR808" i="4" s="1"/>
  <c r="CP809" i="4"/>
  <c r="CR809" i="4" s="1"/>
  <c r="CP810" i="4"/>
  <c r="CR810" i="4" s="1"/>
  <c r="CP811" i="4"/>
  <c r="CR811" i="4" s="1"/>
  <c r="CP812" i="4"/>
  <c r="CR812" i="4" s="1"/>
  <c r="CP813" i="4"/>
  <c r="CR813" i="4" s="1"/>
  <c r="CP814" i="4"/>
  <c r="CR814" i="4" s="1"/>
  <c r="CP815" i="4"/>
  <c r="CR815" i="4" s="1"/>
  <c r="CP816" i="4"/>
  <c r="CR816" i="4" s="1"/>
  <c r="CP817" i="4"/>
  <c r="CR817" i="4" s="1"/>
  <c r="CP818" i="4"/>
  <c r="CR818" i="4" s="1"/>
  <c r="CP819" i="4"/>
  <c r="CR819" i="4" s="1"/>
  <c r="CP820" i="4"/>
  <c r="CR820" i="4" s="1"/>
  <c r="CP821" i="4"/>
  <c r="CR821" i="4" s="1"/>
  <c r="CP822" i="4"/>
  <c r="CR822" i="4" s="1"/>
  <c r="CP823" i="4"/>
  <c r="CR823" i="4" s="1"/>
  <c r="CP824" i="4"/>
  <c r="CR824" i="4" s="1"/>
  <c r="CP825" i="4"/>
  <c r="CR825" i="4" s="1"/>
  <c r="CP826" i="4"/>
  <c r="CR826" i="4" s="1"/>
  <c r="CP827" i="4"/>
  <c r="CR827" i="4" s="1"/>
  <c r="CP828" i="4"/>
  <c r="CR828" i="4" s="1"/>
  <c r="CP829" i="4"/>
  <c r="CR829" i="4" s="1"/>
  <c r="CP830" i="4"/>
  <c r="CR830" i="4" s="1"/>
  <c r="CP831" i="4"/>
  <c r="CR831" i="4" s="1"/>
  <c r="CP832" i="4"/>
  <c r="CR832" i="4" s="1"/>
  <c r="CP833" i="4"/>
  <c r="CR833" i="4" s="1"/>
  <c r="CP834" i="4"/>
  <c r="CR834" i="4" s="1"/>
  <c r="CP835" i="4"/>
  <c r="CR835" i="4" s="1"/>
  <c r="CP836" i="4"/>
  <c r="CR836" i="4" s="1"/>
  <c r="CP837" i="4"/>
  <c r="CR837" i="4" s="1"/>
  <c r="CP838" i="4"/>
  <c r="CR838" i="4" s="1"/>
  <c r="CP839" i="4"/>
  <c r="CR839" i="4" s="1"/>
  <c r="CP840" i="4"/>
  <c r="CR840" i="4" s="1"/>
  <c r="CP841" i="4"/>
  <c r="CR841" i="4" s="1"/>
  <c r="CP842" i="4"/>
  <c r="CR842" i="4" s="1"/>
  <c r="CP843" i="4"/>
  <c r="CR843" i="4" s="1"/>
  <c r="CP844" i="4"/>
  <c r="CR844" i="4" s="1"/>
  <c r="CP845" i="4"/>
  <c r="CR845" i="4" s="1"/>
  <c r="CP846" i="4"/>
  <c r="CR846" i="4" s="1"/>
  <c r="CP847" i="4"/>
  <c r="CR847" i="4" s="1"/>
  <c r="CP848" i="4"/>
  <c r="CR848" i="4" s="1"/>
  <c r="CP849" i="4"/>
  <c r="CR849" i="4" s="1"/>
  <c r="CP850" i="4"/>
  <c r="CR850" i="4" s="1"/>
  <c r="CP851" i="4"/>
  <c r="CR851" i="4" s="1"/>
  <c r="CP852" i="4"/>
  <c r="CR852" i="4" s="1"/>
  <c r="CP853" i="4"/>
  <c r="CR853" i="4" s="1"/>
  <c r="CP854" i="4"/>
  <c r="CR854" i="4" s="1"/>
  <c r="CP855" i="4"/>
  <c r="CR855" i="4" s="1"/>
  <c r="CP856" i="4"/>
  <c r="CR856" i="4" s="1"/>
  <c r="CP857" i="4"/>
  <c r="CR857" i="4" s="1"/>
  <c r="CP858" i="4"/>
  <c r="CR858" i="4" s="1"/>
  <c r="CP859" i="4"/>
  <c r="CR859" i="4" s="1"/>
  <c r="CP860" i="4"/>
  <c r="CR860" i="4" s="1"/>
  <c r="CP861" i="4"/>
  <c r="CR861" i="4" s="1"/>
  <c r="CP862" i="4"/>
  <c r="CR862" i="4" s="1"/>
  <c r="CP863" i="4"/>
  <c r="CR863" i="4" s="1"/>
  <c r="CP864" i="4"/>
  <c r="CR864" i="4" s="1"/>
  <c r="CP865" i="4"/>
  <c r="CR865" i="4" s="1"/>
  <c r="CP866" i="4"/>
  <c r="CR866" i="4" s="1"/>
  <c r="CP867" i="4"/>
  <c r="CR867" i="4" s="1"/>
  <c r="CP868" i="4"/>
  <c r="CR868" i="4" s="1"/>
  <c r="CP869" i="4"/>
  <c r="CR869" i="4" s="1"/>
  <c r="CP870" i="4"/>
  <c r="CR870" i="4" s="1"/>
  <c r="CP871" i="4"/>
  <c r="CR871" i="4" s="1"/>
  <c r="CP872" i="4"/>
  <c r="CR872" i="4" s="1"/>
  <c r="CP873" i="4"/>
  <c r="CR873" i="4" s="1"/>
  <c r="CP874" i="4"/>
  <c r="CR874" i="4" s="1"/>
  <c r="CP875" i="4"/>
  <c r="CR875" i="4" s="1"/>
  <c r="CP876" i="4"/>
  <c r="CR876" i="4" s="1"/>
  <c r="CP877" i="4"/>
  <c r="CR877" i="4" s="1"/>
  <c r="CP878" i="4"/>
  <c r="CR878" i="4" s="1"/>
  <c r="CP879" i="4"/>
  <c r="CR879" i="4" s="1"/>
  <c r="CP880" i="4"/>
  <c r="CR880" i="4" s="1"/>
  <c r="CP881" i="4"/>
  <c r="CR881" i="4" s="1"/>
  <c r="CP882" i="4"/>
  <c r="CR882" i="4" s="1"/>
  <c r="CP883" i="4"/>
  <c r="CR883" i="4" s="1"/>
  <c r="CP884" i="4"/>
  <c r="CR884" i="4" s="1"/>
  <c r="CP885" i="4"/>
  <c r="CR885" i="4" s="1"/>
  <c r="CP886" i="4"/>
  <c r="CR886" i="4" s="1"/>
  <c r="CP887" i="4"/>
  <c r="CR887" i="4" s="1"/>
  <c r="CP888" i="4"/>
  <c r="CR888" i="4" s="1"/>
  <c r="CP889" i="4"/>
  <c r="CR889" i="4" s="1"/>
  <c r="CP890" i="4"/>
  <c r="CR890" i="4" s="1"/>
  <c r="CP891" i="4"/>
  <c r="CR891" i="4" s="1"/>
  <c r="CP892" i="4"/>
  <c r="CR892" i="4" s="1"/>
  <c r="CP893" i="4"/>
  <c r="CR893" i="4" s="1"/>
  <c r="CP894" i="4"/>
  <c r="CR894" i="4" s="1"/>
  <c r="CP895" i="4"/>
  <c r="CR895" i="4" s="1"/>
  <c r="CP896" i="4"/>
  <c r="CR896" i="4" s="1"/>
  <c r="CP897" i="4"/>
  <c r="CR897" i="4" s="1"/>
  <c r="CP898" i="4"/>
  <c r="CR898" i="4" s="1"/>
  <c r="CP899" i="4"/>
  <c r="CR899" i="4" s="1"/>
  <c r="CP900" i="4"/>
  <c r="CR900" i="4" s="1"/>
  <c r="CP901" i="4"/>
  <c r="CR901" i="4" s="1"/>
  <c r="CP902" i="4"/>
  <c r="CR902" i="4" s="1"/>
  <c r="CP903" i="4"/>
  <c r="CR903" i="4" s="1"/>
  <c r="CP904" i="4"/>
  <c r="CR904" i="4" s="1"/>
  <c r="CP905" i="4"/>
  <c r="CR905" i="4" s="1"/>
  <c r="CP906" i="4"/>
  <c r="CR906" i="4" s="1"/>
  <c r="CP907" i="4"/>
  <c r="CR907" i="4" s="1"/>
  <c r="CP908" i="4"/>
  <c r="CR908" i="4" s="1"/>
  <c r="CP909" i="4"/>
  <c r="CR909" i="4" s="1"/>
  <c r="CP910" i="4"/>
  <c r="CR910" i="4" s="1"/>
  <c r="CP911" i="4"/>
  <c r="CR911" i="4" s="1"/>
  <c r="CP912" i="4"/>
  <c r="CR912" i="4" s="1"/>
  <c r="CP913" i="4"/>
  <c r="CR913" i="4" s="1"/>
  <c r="CP914" i="4"/>
  <c r="CR914" i="4" s="1"/>
  <c r="CP915" i="4"/>
  <c r="CR915" i="4" s="1"/>
  <c r="CP916" i="4"/>
  <c r="CR916" i="4" s="1"/>
  <c r="CP917" i="4"/>
  <c r="CR917" i="4" s="1"/>
  <c r="CP918" i="4"/>
  <c r="CR918" i="4" s="1"/>
  <c r="CP919" i="4"/>
  <c r="CR919" i="4" s="1"/>
  <c r="CP920" i="4"/>
  <c r="CR920" i="4" s="1"/>
  <c r="CP921" i="4"/>
  <c r="CR921" i="4" s="1"/>
  <c r="CP922" i="4"/>
  <c r="CR922" i="4" s="1"/>
  <c r="CP923" i="4"/>
  <c r="CR923" i="4" s="1"/>
  <c r="CP924" i="4"/>
  <c r="CR924" i="4" s="1"/>
  <c r="CP925" i="4"/>
  <c r="CR925" i="4" s="1"/>
  <c r="CP926" i="4"/>
  <c r="CR926" i="4" s="1"/>
  <c r="CP927" i="4"/>
  <c r="CR927" i="4" s="1"/>
  <c r="CP928" i="4"/>
  <c r="CR928" i="4" s="1"/>
  <c r="CP929" i="4"/>
  <c r="CR929" i="4" s="1"/>
  <c r="CP930" i="4"/>
  <c r="CR930" i="4" s="1"/>
  <c r="CP931" i="4"/>
  <c r="CR931" i="4" s="1"/>
  <c r="CP932" i="4"/>
  <c r="CR932" i="4" s="1"/>
  <c r="CP933" i="4"/>
  <c r="CR933" i="4" s="1"/>
  <c r="CP934" i="4"/>
  <c r="CR934" i="4" s="1"/>
  <c r="CP935" i="4"/>
  <c r="CR935" i="4" s="1"/>
  <c r="CP936" i="4"/>
  <c r="CR936" i="4" s="1"/>
  <c r="CP937" i="4"/>
  <c r="CR937" i="4" s="1"/>
  <c r="CP938" i="4"/>
  <c r="CR938" i="4" s="1"/>
  <c r="CP939" i="4"/>
  <c r="CR939" i="4" s="1"/>
  <c r="CP940" i="4"/>
  <c r="CR940" i="4" s="1"/>
  <c r="CP941" i="4"/>
  <c r="CR941" i="4" s="1"/>
  <c r="CP942" i="4"/>
  <c r="CR942" i="4" s="1"/>
  <c r="CP943" i="4"/>
  <c r="CR943" i="4" s="1"/>
  <c r="CP944" i="4"/>
  <c r="CR944" i="4" s="1"/>
  <c r="CP945" i="4"/>
  <c r="CR945" i="4" s="1"/>
  <c r="CP946" i="4"/>
  <c r="CR946" i="4" s="1"/>
  <c r="CP947" i="4"/>
  <c r="CR947" i="4" s="1"/>
  <c r="CP948" i="4"/>
  <c r="CR948" i="4" s="1"/>
  <c r="CP949" i="4"/>
  <c r="CR949" i="4" s="1"/>
  <c r="CP950" i="4"/>
  <c r="CR950" i="4" s="1"/>
  <c r="CP951" i="4"/>
  <c r="CR951" i="4" s="1"/>
  <c r="CP952" i="4"/>
  <c r="CR952" i="4" s="1"/>
  <c r="CP953" i="4"/>
  <c r="CR953" i="4" s="1"/>
  <c r="CP954" i="4"/>
  <c r="CR954" i="4" s="1"/>
  <c r="CP955" i="4"/>
  <c r="CR955" i="4" s="1"/>
  <c r="CP956" i="4"/>
  <c r="CR956" i="4" s="1"/>
  <c r="CP957" i="4"/>
  <c r="CR957" i="4" s="1"/>
  <c r="CP958" i="4"/>
  <c r="CR958" i="4" s="1"/>
  <c r="CP959" i="4"/>
  <c r="CR959" i="4" s="1"/>
  <c r="CP960" i="4"/>
  <c r="CR960" i="4" s="1"/>
  <c r="CP961" i="4"/>
  <c r="CR961" i="4" s="1"/>
  <c r="CP962" i="4"/>
  <c r="CR962" i="4" s="1"/>
  <c r="CP963" i="4"/>
  <c r="CR963" i="4" s="1"/>
  <c r="CP964" i="4"/>
  <c r="CR964" i="4" s="1"/>
  <c r="CP965" i="4"/>
  <c r="CR965" i="4" s="1"/>
  <c r="CP966" i="4"/>
  <c r="CR966" i="4" s="1"/>
  <c r="CP967" i="4"/>
  <c r="CR967" i="4" s="1"/>
  <c r="CP968" i="4"/>
  <c r="CR968" i="4" s="1"/>
  <c r="CP969" i="4"/>
  <c r="CR969" i="4" s="1"/>
  <c r="CP970" i="4"/>
  <c r="CR970" i="4" s="1"/>
  <c r="CP971" i="4"/>
  <c r="CR971" i="4" s="1"/>
  <c r="CP972" i="4"/>
  <c r="CR972" i="4" s="1"/>
  <c r="CP973" i="4"/>
  <c r="CR973" i="4" s="1"/>
  <c r="CP974" i="4"/>
  <c r="CR974" i="4" s="1"/>
  <c r="CP975" i="4"/>
  <c r="CR975" i="4" s="1"/>
  <c r="CP976" i="4"/>
  <c r="CR976" i="4" s="1"/>
  <c r="CP977" i="4"/>
  <c r="CR977" i="4" s="1"/>
  <c r="CP978" i="4"/>
  <c r="CR978" i="4" s="1"/>
  <c r="CP979" i="4"/>
  <c r="CR979" i="4" s="1"/>
  <c r="CP980" i="4"/>
  <c r="CR980" i="4" s="1"/>
  <c r="CP981" i="4"/>
  <c r="CR981" i="4" s="1"/>
  <c r="CP982" i="4"/>
  <c r="CR982" i="4" s="1"/>
  <c r="CP983" i="4"/>
  <c r="CR983" i="4" s="1"/>
  <c r="CP984" i="4"/>
  <c r="CR984" i="4" s="1"/>
  <c r="CP985" i="4"/>
  <c r="CR985" i="4" s="1"/>
  <c r="CP986" i="4"/>
  <c r="CR986" i="4" s="1"/>
  <c r="CP987" i="4"/>
  <c r="CR987" i="4" s="1"/>
  <c r="CP988" i="4"/>
  <c r="CR988" i="4" s="1"/>
  <c r="CP989" i="4"/>
  <c r="CR989" i="4" s="1"/>
  <c r="CP990" i="4"/>
  <c r="CR990" i="4" s="1"/>
  <c r="CP991" i="4"/>
  <c r="CR991" i="4" s="1"/>
  <c r="CP992" i="4"/>
  <c r="CR992" i="4" s="1"/>
  <c r="CP993" i="4"/>
  <c r="CR993" i="4" s="1"/>
  <c r="CP994" i="4"/>
  <c r="CR994" i="4" s="1"/>
  <c r="CP995" i="4"/>
  <c r="CR995" i="4" s="1"/>
  <c r="CP996" i="4"/>
  <c r="CR996" i="4" s="1"/>
  <c r="CP997" i="4"/>
  <c r="CR997" i="4" s="1"/>
  <c r="CP998" i="4"/>
  <c r="CR998" i="4" s="1"/>
  <c r="CP999" i="4"/>
  <c r="CR999" i="4" s="1"/>
  <c r="CP1000" i="4"/>
  <c r="CR1000" i="4" s="1"/>
  <c r="CP1001" i="4"/>
  <c r="CR1001" i="4" s="1"/>
  <c r="CP1002" i="4"/>
  <c r="CR1002" i="4" s="1"/>
  <c r="CP1003" i="4"/>
  <c r="CR1003" i="4" s="1"/>
  <c r="CP1004" i="4"/>
  <c r="CR1004" i="4" s="1"/>
  <c r="CP1005" i="4"/>
  <c r="CR1005" i="4" s="1"/>
  <c r="CP1006" i="4"/>
  <c r="CR1006" i="4" s="1"/>
  <c r="CP1007" i="4"/>
  <c r="CR1007" i="4" s="1"/>
  <c r="CP1008" i="4"/>
  <c r="CR1008" i="4" s="1"/>
  <c r="CP1009" i="4"/>
  <c r="CR1009" i="4" s="1"/>
  <c r="CP1010" i="4"/>
  <c r="CR1010" i="4" s="1"/>
  <c r="CP1011" i="4"/>
  <c r="CR1011" i="4" s="1"/>
  <c r="CP1012" i="4"/>
  <c r="CR1012" i="4" s="1"/>
  <c r="CP1013" i="4"/>
  <c r="CR1013" i="4" s="1"/>
  <c r="CP1014" i="4"/>
  <c r="CR1014" i="4" s="1"/>
  <c r="CP1015" i="4"/>
  <c r="CR1015" i="4" s="1"/>
  <c r="CP1016" i="4"/>
  <c r="CR1016" i="4" s="1"/>
  <c r="CP1017" i="4"/>
  <c r="CR1017" i="4" s="1"/>
  <c r="CP1018" i="4"/>
  <c r="CR1018" i="4" s="1"/>
  <c r="CP1019" i="4"/>
  <c r="CR1019" i="4" s="1"/>
  <c r="CP1020" i="4"/>
  <c r="CR1020" i="4" s="1"/>
  <c r="CP1021" i="4"/>
  <c r="CR1021" i="4" s="1"/>
  <c r="CP1022" i="4"/>
  <c r="CR1022" i="4" s="1"/>
  <c r="CP1023" i="4"/>
  <c r="CR1023" i="4" s="1"/>
  <c r="CP1024" i="4"/>
  <c r="CR1024" i="4" s="1"/>
  <c r="CP1025" i="4"/>
  <c r="CR1025" i="4" s="1"/>
  <c r="CP1026" i="4"/>
  <c r="CR1026" i="4" s="1"/>
  <c r="CP1027" i="4"/>
  <c r="CR1027" i="4" s="1"/>
  <c r="CP1028" i="4"/>
  <c r="CR1028" i="4" s="1"/>
  <c r="CP1029" i="4"/>
  <c r="CR1029" i="4" s="1"/>
  <c r="CP1030" i="4"/>
  <c r="CR1030" i="4" s="1"/>
  <c r="CP1031" i="4"/>
  <c r="CR1031" i="4" s="1"/>
  <c r="CP1032" i="4"/>
  <c r="CR1032" i="4" s="1"/>
  <c r="CP1033" i="4"/>
  <c r="CR1033" i="4" s="1"/>
  <c r="CP1034" i="4"/>
  <c r="CR1034" i="4" s="1"/>
  <c r="CP1035" i="4"/>
  <c r="CR1035" i="4" s="1"/>
  <c r="CP1036" i="4"/>
  <c r="CR1036" i="4" s="1"/>
  <c r="CP1037" i="4"/>
  <c r="CR1037" i="4" s="1"/>
  <c r="CP1038" i="4"/>
  <c r="CR1038" i="4" s="1"/>
  <c r="CP1039" i="4"/>
  <c r="CR1039" i="4" s="1"/>
  <c r="CP1040" i="4"/>
  <c r="CR1040" i="4" s="1"/>
  <c r="CP1041" i="4"/>
  <c r="CR1041" i="4" s="1"/>
  <c r="CP1042" i="4"/>
  <c r="CR1042" i="4" s="1"/>
  <c r="CP1043" i="4"/>
  <c r="CR1043" i="4" s="1"/>
  <c r="CP1044" i="4"/>
  <c r="CR1044" i="4" s="1"/>
  <c r="CP1045" i="4"/>
  <c r="CR1045" i="4" s="1"/>
  <c r="CP1046" i="4"/>
  <c r="CR1046" i="4" s="1"/>
  <c r="CP1047" i="4"/>
  <c r="CR1047" i="4" s="1"/>
  <c r="CP1048" i="4"/>
  <c r="CR1048" i="4" s="1"/>
  <c r="CP1049" i="4"/>
  <c r="CR1049" i="4" s="1"/>
  <c r="CP1050" i="4"/>
  <c r="CR1050" i="4" s="1"/>
  <c r="CP1051" i="4"/>
  <c r="CR1051" i="4" s="1"/>
  <c r="CP1052" i="4"/>
  <c r="CR1052" i="4" s="1"/>
  <c r="CP1053" i="4"/>
  <c r="CR1053" i="4" s="1"/>
  <c r="CP1054" i="4"/>
  <c r="CR1054" i="4" s="1"/>
  <c r="CP1055" i="4"/>
  <c r="CR1055" i="4" s="1"/>
  <c r="CP1056" i="4"/>
  <c r="CR1056" i="4" s="1"/>
  <c r="CP1057" i="4"/>
  <c r="CR1057" i="4" s="1"/>
  <c r="CP1058" i="4"/>
  <c r="CR1058" i="4" s="1"/>
  <c r="CP1059" i="4"/>
  <c r="CR1059" i="4" s="1"/>
  <c r="CP1060" i="4"/>
  <c r="CR1060" i="4" s="1"/>
  <c r="CP1061" i="4"/>
  <c r="CR1061" i="4" s="1"/>
  <c r="CP1062" i="4"/>
  <c r="CR1062" i="4" s="1"/>
  <c r="CP1063" i="4"/>
  <c r="CR1063" i="4" s="1"/>
  <c r="CP1064" i="4"/>
  <c r="CR1064" i="4" s="1"/>
  <c r="CP1065" i="4"/>
  <c r="CR1065" i="4" s="1"/>
  <c r="CP1066" i="4"/>
  <c r="CR1066" i="4" s="1"/>
  <c r="CP1067" i="4"/>
  <c r="CR1067" i="4" s="1"/>
  <c r="CP1068" i="4"/>
  <c r="CR1068" i="4" s="1"/>
  <c r="CP1069" i="4"/>
  <c r="CR1069" i="4" s="1"/>
  <c r="CP1070" i="4"/>
  <c r="CR1070" i="4" s="1"/>
  <c r="CP1071" i="4"/>
  <c r="CR1071" i="4" s="1"/>
  <c r="CP1072" i="4"/>
  <c r="CR1072" i="4" s="1"/>
  <c r="CP1073" i="4"/>
  <c r="CR1073" i="4" s="1"/>
  <c r="CP1074" i="4"/>
  <c r="CR1074" i="4" s="1"/>
  <c r="CP1075" i="4"/>
  <c r="CR1075" i="4" s="1"/>
  <c r="CP1076" i="4"/>
  <c r="CR1076" i="4" s="1"/>
  <c r="CP1077" i="4"/>
  <c r="CR1077" i="4" s="1"/>
  <c r="CP1078" i="4"/>
  <c r="CR1078" i="4" s="1"/>
  <c r="CP1079" i="4"/>
  <c r="CR1079" i="4" s="1"/>
  <c r="CP1080" i="4"/>
  <c r="CR1080" i="4" s="1"/>
  <c r="CP1081" i="4"/>
  <c r="CR1081" i="4" s="1"/>
  <c r="CP1082" i="4"/>
  <c r="CR1082" i="4" s="1"/>
  <c r="CP1083" i="4"/>
  <c r="CR1083" i="4" s="1"/>
  <c r="CP1084" i="4"/>
  <c r="CR1084" i="4" s="1"/>
  <c r="CP1085" i="4"/>
  <c r="CR1085" i="4" s="1"/>
  <c r="CP1086" i="4"/>
  <c r="CR1086" i="4" s="1"/>
  <c r="CP1087" i="4"/>
  <c r="CR1087" i="4" s="1"/>
  <c r="CP1088" i="4"/>
  <c r="CR1088" i="4" s="1"/>
  <c r="CP1089" i="4"/>
  <c r="CR1089" i="4" s="1"/>
  <c r="CP1090" i="4"/>
  <c r="CR1090" i="4" s="1"/>
  <c r="CP1091" i="4"/>
  <c r="CR1091" i="4" s="1"/>
  <c r="CP1092" i="4"/>
  <c r="CR1092" i="4" s="1"/>
  <c r="CP1093" i="4"/>
  <c r="CR1093" i="4" s="1"/>
  <c r="CP1094" i="4"/>
  <c r="CR1094" i="4" s="1"/>
  <c r="CP1095" i="4"/>
  <c r="CR1095" i="4" s="1"/>
  <c r="CP1096" i="4"/>
  <c r="CR1096" i="4" s="1"/>
  <c r="CP1097" i="4"/>
  <c r="CR1097" i="4" s="1"/>
  <c r="CP1098" i="4"/>
  <c r="CR1098" i="4" s="1"/>
  <c r="CP1099" i="4"/>
  <c r="CR1099" i="4" s="1"/>
  <c r="CP1100" i="4"/>
  <c r="CR1100" i="4" s="1"/>
  <c r="CP1101" i="4"/>
  <c r="CR1101" i="4" s="1"/>
  <c r="CP1102" i="4"/>
  <c r="CR1102" i="4" s="1"/>
  <c r="CP1103" i="4"/>
  <c r="CR1103" i="4" s="1"/>
  <c r="CP1104" i="4"/>
  <c r="CR1104" i="4" s="1"/>
  <c r="CP1105" i="4"/>
  <c r="CR1105" i="4" s="1"/>
  <c r="CP1106" i="4"/>
  <c r="CR1106" i="4" s="1"/>
  <c r="CP1107" i="4"/>
  <c r="CR1107" i="4" s="1"/>
  <c r="CP1108" i="4"/>
  <c r="CR1108" i="4" s="1"/>
  <c r="CP1109" i="4"/>
  <c r="CR1109" i="4" s="1"/>
  <c r="CP1110" i="4"/>
  <c r="CR1110" i="4" s="1"/>
  <c r="CP1111" i="4"/>
  <c r="CR1111" i="4" s="1"/>
  <c r="CP1112" i="4"/>
  <c r="CR1112" i="4" s="1"/>
  <c r="CP1113" i="4"/>
  <c r="CR1113" i="4" s="1"/>
  <c r="CP1114" i="4"/>
  <c r="CR1114" i="4" s="1"/>
  <c r="CP1115" i="4"/>
  <c r="CR1115" i="4" s="1"/>
  <c r="CP1116" i="4"/>
  <c r="CR1116" i="4" s="1"/>
  <c r="CP1117" i="4"/>
  <c r="CR1117" i="4" s="1"/>
  <c r="CP1118" i="4"/>
  <c r="CR1118" i="4" s="1"/>
  <c r="CP1119" i="4"/>
  <c r="CR1119" i="4" s="1"/>
  <c r="CP1120" i="4"/>
  <c r="CR1120" i="4" s="1"/>
  <c r="CP1121" i="4"/>
  <c r="CR1121" i="4" s="1"/>
  <c r="CP1122" i="4"/>
  <c r="CR1122" i="4" s="1"/>
  <c r="CP1123" i="4"/>
  <c r="CR1123" i="4" s="1"/>
  <c r="CP1124" i="4"/>
  <c r="CR1124" i="4" s="1"/>
  <c r="CP1125" i="4"/>
  <c r="CR1125" i="4" s="1"/>
  <c r="CP1126" i="4"/>
  <c r="CR1126" i="4" s="1"/>
  <c r="CP1127" i="4"/>
  <c r="CR1127" i="4" s="1"/>
  <c r="CP1128" i="4"/>
  <c r="CR1128" i="4" s="1"/>
  <c r="CP1129" i="4"/>
  <c r="CR1129" i="4" s="1"/>
  <c r="CP1130" i="4"/>
  <c r="CR1130" i="4" s="1"/>
  <c r="CP1131" i="4"/>
  <c r="CR1131" i="4" s="1"/>
  <c r="CP1132" i="4"/>
  <c r="CR1132" i="4" s="1"/>
  <c r="CP1133" i="4"/>
  <c r="CR1133" i="4" s="1"/>
  <c r="CP1134" i="4"/>
  <c r="CR1134" i="4" s="1"/>
  <c r="CP1135" i="4"/>
  <c r="CR1135" i="4" s="1"/>
  <c r="CP1136" i="4"/>
  <c r="CR1136" i="4" s="1"/>
  <c r="CP1137" i="4"/>
  <c r="CR1137" i="4" s="1"/>
  <c r="CP1138" i="4"/>
  <c r="CR1138" i="4" s="1"/>
  <c r="CP1139" i="4"/>
  <c r="CR1139" i="4" s="1"/>
  <c r="CP1140" i="4"/>
  <c r="CR1140" i="4" s="1"/>
  <c r="CP1141" i="4"/>
  <c r="CR1141" i="4" s="1"/>
  <c r="CP1142" i="4"/>
  <c r="CR1142" i="4" s="1"/>
  <c r="CP1143" i="4"/>
  <c r="CR1143" i="4" s="1"/>
  <c r="CP1144" i="4"/>
  <c r="CR1144" i="4" s="1"/>
  <c r="CP1145" i="4"/>
  <c r="CR1145" i="4" s="1"/>
  <c r="CP1146" i="4"/>
  <c r="CR1146" i="4" s="1"/>
  <c r="CP1147" i="4"/>
  <c r="CR1147" i="4" s="1"/>
  <c r="CP1148" i="4"/>
  <c r="CR1148" i="4" s="1"/>
  <c r="CP1149" i="4"/>
  <c r="CR1149" i="4" s="1"/>
  <c r="CP1150" i="4"/>
  <c r="CR1150" i="4" s="1"/>
  <c r="CP1151" i="4"/>
  <c r="CR1151" i="4" s="1"/>
  <c r="CP1152" i="4"/>
  <c r="CR1152" i="4" s="1"/>
  <c r="CP1153" i="4"/>
  <c r="CR1153" i="4" s="1"/>
  <c r="CP1154" i="4"/>
  <c r="CR1154" i="4" s="1"/>
  <c r="CP1155" i="4"/>
  <c r="CR1155" i="4" s="1"/>
  <c r="CP1156" i="4"/>
  <c r="CR1156" i="4" s="1"/>
  <c r="CP1157" i="4"/>
  <c r="CR1157" i="4" s="1"/>
  <c r="CP1158" i="4"/>
  <c r="CR1158" i="4" s="1"/>
  <c r="CP1159" i="4"/>
  <c r="CR1159" i="4" s="1"/>
  <c r="CP1160" i="4"/>
  <c r="CR1160" i="4" s="1"/>
  <c r="CP1161" i="4"/>
  <c r="CR1161" i="4" s="1"/>
  <c r="CP1162" i="4"/>
  <c r="CR1162" i="4" s="1"/>
  <c r="CP1163" i="4"/>
  <c r="CR1163" i="4" s="1"/>
  <c r="CP1164" i="4"/>
  <c r="CR1164" i="4" s="1"/>
  <c r="CP1165" i="4"/>
  <c r="CR1165" i="4" s="1"/>
  <c r="CP1166" i="4"/>
  <c r="CR1166" i="4" s="1"/>
  <c r="CP1167" i="4"/>
  <c r="CR1167" i="4" s="1"/>
  <c r="CP1168" i="4"/>
  <c r="CR1168" i="4" s="1"/>
  <c r="CP1169" i="4"/>
  <c r="CR1169" i="4" s="1"/>
  <c r="CP1170" i="4"/>
  <c r="CR1170" i="4" s="1"/>
  <c r="CP1171" i="4"/>
  <c r="CR1171" i="4" s="1"/>
  <c r="CP1172" i="4"/>
  <c r="CR1172" i="4" s="1"/>
  <c r="CP1173" i="4"/>
  <c r="CR1173" i="4" s="1"/>
  <c r="CP1174" i="4"/>
  <c r="CR1174" i="4" s="1"/>
  <c r="CP1175" i="4"/>
  <c r="CR1175" i="4" s="1"/>
  <c r="CP1176" i="4"/>
  <c r="CR1176" i="4" s="1"/>
  <c r="CP1177" i="4"/>
  <c r="CR1177" i="4" s="1"/>
  <c r="CP1178" i="4"/>
  <c r="CR1178" i="4" s="1"/>
  <c r="CP1179" i="4"/>
  <c r="CR1179" i="4" s="1"/>
  <c r="CP1180" i="4"/>
  <c r="CR1180" i="4" s="1"/>
  <c r="CP1181" i="4"/>
  <c r="CR1181" i="4" s="1"/>
  <c r="CP1182" i="4"/>
  <c r="CR1182" i="4" s="1"/>
  <c r="CP1183" i="4"/>
  <c r="CR1183" i="4" s="1"/>
  <c r="CP1184" i="4"/>
  <c r="CR1184" i="4" s="1"/>
  <c r="CP1185" i="4"/>
  <c r="CR1185" i="4" s="1"/>
  <c r="CP1186" i="4"/>
  <c r="CR1186" i="4" s="1"/>
  <c r="CP1187" i="4"/>
  <c r="CR1187" i="4" s="1"/>
  <c r="CP1188" i="4"/>
  <c r="CR1188" i="4" s="1"/>
  <c r="CP1189" i="4"/>
  <c r="CR1189" i="4" s="1"/>
  <c r="CP1190" i="4"/>
  <c r="CR1190" i="4" s="1"/>
  <c r="CP1191" i="4"/>
  <c r="CR1191" i="4" s="1"/>
  <c r="CP1192" i="4"/>
  <c r="CR1192" i="4" s="1"/>
  <c r="CP1193" i="4"/>
  <c r="CR1193" i="4" s="1"/>
  <c r="CP1194" i="4"/>
  <c r="CR1194" i="4" s="1"/>
  <c r="CP1195" i="4"/>
  <c r="CR1195" i="4" s="1"/>
  <c r="CP1196" i="4"/>
  <c r="CR1196" i="4" s="1"/>
  <c r="CP1197" i="4"/>
  <c r="CR1197" i="4" s="1"/>
  <c r="CP1198" i="4"/>
  <c r="CR1198" i="4" s="1"/>
  <c r="CP1199" i="4"/>
  <c r="CR1199" i="4" s="1"/>
  <c r="CP1200" i="4"/>
  <c r="CR1200" i="4" s="1"/>
  <c r="CP1201" i="4"/>
  <c r="CR1201" i="4" s="1"/>
  <c r="CP1202" i="4"/>
  <c r="CR1202" i="4" s="1"/>
  <c r="CP1203" i="4"/>
  <c r="CR1203" i="4" s="1"/>
  <c r="CP1204" i="4"/>
  <c r="CR1204" i="4" s="1"/>
  <c r="CP1205" i="4"/>
  <c r="CR1205" i="4" s="1"/>
  <c r="CP1206" i="4"/>
  <c r="CR1206" i="4" s="1"/>
  <c r="CP1207" i="4"/>
  <c r="CR1207" i="4" s="1"/>
  <c r="CP1208" i="4"/>
  <c r="CR1208" i="4" s="1"/>
  <c r="CP1209" i="4"/>
  <c r="CR1209" i="4" s="1"/>
  <c r="CP1210" i="4"/>
  <c r="CR1210" i="4" s="1"/>
  <c r="CP1211" i="4"/>
  <c r="CR1211" i="4" s="1"/>
  <c r="CP1212" i="4"/>
  <c r="CR1212" i="4" s="1"/>
  <c r="CP1213" i="4"/>
  <c r="CR1213" i="4" s="1"/>
  <c r="CP1214" i="4"/>
  <c r="CR1214" i="4" s="1"/>
  <c r="CP1215" i="4"/>
  <c r="CR1215" i="4" s="1"/>
  <c r="CP1216" i="4"/>
  <c r="CR1216" i="4" s="1"/>
  <c r="CP1217" i="4"/>
  <c r="CR1217" i="4" s="1"/>
  <c r="CP1218" i="4"/>
  <c r="CR1218" i="4" s="1"/>
  <c r="CP1219" i="4"/>
  <c r="CR1219" i="4" s="1"/>
  <c r="CP1220" i="4"/>
  <c r="CR1220" i="4" s="1"/>
  <c r="CP1221" i="4"/>
  <c r="CR1221" i="4" s="1"/>
  <c r="CP1222" i="4"/>
  <c r="CR1222" i="4" s="1"/>
  <c r="CP1223" i="4"/>
  <c r="CR1223" i="4" s="1"/>
  <c r="CP1224" i="4"/>
  <c r="CR1224" i="4" s="1"/>
  <c r="CP1225" i="4"/>
  <c r="CR1225" i="4" s="1"/>
  <c r="CP1226" i="4"/>
  <c r="CR1226" i="4" s="1"/>
  <c r="CP1227" i="4"/>
  <c r="CR1227" i="4" s="1"/>
  <c r="CP1228" i="4"/>
  <c r="CR1228" i="4" s="1"/>
  <c r="CP1229" i="4"/>
  <c r="CR1229" i="4" s="1"/>
  <c r="CP1230" i="4"/>
  <c r="CR1230" i="4" s="1"/>
  <c r="CP1231" i="4"/>
  <c r="CR1231" i="4" s="1"/>
  <c r="CP1232" i="4"/>
  <c r="CR1232" i="4" s="1"/>
  <c r="CP1233" i="4"/>
  <c r="CR1233" i="4" s="1"/>
  <c r="CP1234" i="4"/>
  <c r="CR1234" i="4" s="1"/>
  <c r="CP1235" i="4"/>
  <c r="CR1235" i="4" s="1"/>
  <c r="CP1236" i="4"/>
  <c r="CR1236" i="4" s="1"/>
  <c r="CP1237" i="4"/>
  <c r="CR1237" i="4" s="1"/>
  <c r="CP1238" i="4"/>
  <c r="CR1238" i="4" s="1"/>
  <c r="CP1239" i="4"/>
  <c r="CR1239" i="4" s="1"/>
  <c r="CP1240" i="4"/>
  <c r="CR1240" i="4" s="1"/>
  <c r="CP1241" i="4"/>
  <c r="CR1241" i="4" s="1"/>
  <c r="CP1242" i="4"/>
  <c r="CR1242" i="4" s="1"/>
  <c r="CP1243" i="4"/>
  <c r="CR1243" i="4" s="1"/>
  <c r="CP1244" i="4"/>
  <c r="CR1244" i="4" s="1"/>
  <c r="CP1245" i="4"/>
  <c r="CR1245" i="4" s="1"/>
  <c r="CP1246" i="4"/>
  <c r="CR1246" i="4" s="1"/>
  <c r="CP1247" i="4"/>
  <c r="CR1247" i="4" s="1"/>
  <c r="CP1248" i="4"/>
  <c r="CR1248" i="4" s="1"/>
  <c r="CP1249" i="4"/>
  <c r="CR1249" i="4" s="1"/>
  <c r="CP1250" i="4"/>
  <c r="CR1250" i="4" s="1"/>
  <c r="CP1251" i="4"/>
  <c r="CR1251" i="4" s="1"/>
  <c r="CP1252" i="4"/>
  <c r="CR1252" i="4" s="1"/>
  <c r="CP1253" i="4"/>
  <c r="CR1253" i="4" s="1"/>
  <c r="CP1254" i="4"/>
  <c r="CR1254" i="4" s="1"/>
  <c r="CP1255" i="4"/>
  <c r="CR1255" i="4" s="1"/>
  <c r="CP1256" i="4"/>
  <c r="CR1256" i="4" s="1"/>
  <c r="CP1257" i="4"/>
  <c r="CR1257" i="4" s="1"/>
  <c r="CP1258" i="4"/>
  <c r="CR1258" i="4" s="1"/>
  <c r="CP1259" i="4"/>
  <c r="CR1259" i="4" s="1"/>
  <c r="CP1260" i="4"/>
  <c r="CR1260" i="4" s="1"/>
  <c r="CP1261" i="4"/>
  <c r="CR1261" i="4" s="1"/>
  <c r="CP1262" i="4"/>
  <c r="CR1262" i="4" s="1"/>
  <c r="CP1263" i="4"/>
  <c r="CR1263" i="4" s="1"/>
  <c r="CP1264" i="4"/>
  <c r="CR1264" i="4" s="1"/>
  <c r="CP1265" i="4"/>
  <c r="CR1265" i="4" s="1"/>
  <c r="CP1266" i="4"/>
  <c r="CR1266" i="4" s="1"/>
  <c r="CP1267" i="4"/>
  <c r="CR1267" i="4" s="1"/>
  <c r="CP1268" i="4"/>
  <c r="CR1268" i="4" s="1"/>
  <c r="CP1269" i="4"/>
  <c r="CR1269" i="4" s="1"/>
  <c r="CP1270" i="4"/>
  <c r="CR1270" i="4" s="1"/>
  <c r="CP1271" i="4"/>
  <c r="CR1271" i="4" s="1"/>
  <c r="CP1272" i="4"/>
  <c r="CR1272" i="4" s="1"/>
  <c r="CP1273" i="4"/>
  <c r="CR1273" i="4" s="1"/>
  <c r="CP1274" i="4"/>
  <c r="CR1274" i="4" s="1"/>
  <c r="CP1275" i="4"/>
  <c r="CR1275" i="4" s="1"/>
  <c r="CP1276" i="4"/>
  <c r="CR1276" i="4" s="1"/>
  <c r="CP1277" i="4"/>
  <c r="CR1277" i="4" s="1"/>
  <c r="CP1278" i="4"/>
  <c r="CR1278" i="4" s="1"/>
  <c r="CP1279" i="4"/>
  <c r="CR1279" i="4" s="1"/>
  <c r="CP1280" i="4"/>
  <c r="CR1280" i="4" s="1"/>
  <c r="CP1281" i="4"/>
  <c r="CR1281" i="4" s="1"/>
  <c r="CP1282" i="4"/>
  <c r="CR1282" i="4" s="1"/>
  <c r="CP1283" i="4"/>
  <c r="CR1283" i="4" s="1"/>
  <c r="CP1284" i="4"/>
  <c r="CR1284" i="4" s="1"/>
  <c r="CP1285" i="4"/>
  <c r="CR1285" i="4" s="1"/>
  <c r="CP1286" i="4"/>
  <c r="CR1286" i="4" s="1"/>
  <c r="CP1287" i="4"/>
  <c r="CR1287" i="4" s="1"/>
  <c r="CP1288" i="4"/>
  <c r="CR1288" i="4" s="1"/>
  <c r="CP1289" i="4"/>
  <c r="CR1289" i="4" s="1"/>
  <c r="CP1290" i="4"/>
  <c r="CR1290" i="4" s="1"/>
  <c r="CP1291" i="4"/>
  <c r="CR1291" i="4" s="1"/>
  <c r="CP1292" i="4"/>
  <c r="CR1292" i="4" s="1"/>
  <c r="CP1293" i="4"/>
  <c r="CR1293" i="4" s="1"/>
  <c r="CP1294" i="4"/>
  <c r="CR1294" i="4" s="1"/>
  <c r="CP1295" i="4"/>
  <c r="CR1295" i="4" s="1"/>
  <c r="CP1296" i="4"/>
  <c r="CR1296" i="4" s="1"/>
  <c r="CP1297" i="4"/>
  <c r="CR1297" i="4" s="1"/>
  <c r="CP1298" i="4"/>
  <c r="CR1298" i="4" s="1"/>
  <c r="CP1299" i="4"/>
  <c r="CR1299" i="4" s="1"/>
  <c r="CP1300" i="4"/>
  <c r="CR1300" i="4" s="1"/>
  <c r="CP1301" i="4"/>
  <c r="CR1301" i="4" s="1"/>
  <c r="CP1302" i="4"/>
  <c r="CR1302" i="4" s="1"/>
  <c r="CP1303" i="4"/>
  <c r="CR1303" i="4" s="1"/>
  <c r="CP1304" i="4"/>
  <c r="CR1304" i="4" s="1"/>
  <c r="CP1305" i="4"/>
  <c r="CR1305" i="4" s="1"/>
  <c r="CP1306" i="4"/>
  <c r="CR1306" i="4" s="1"/>
  <c r="CP1307" i="4"/>
  <c r="CR1307" i="4" s="1"/>
  <c r="CP1308" i="4"/>
  <c r="CR1308" i="4" s="1"/>
  <c r="CP1309" i="4"/>
  <c r="CR1309" i="4" s="1"/>
  <c r="CP1310" i="4"/>
  <c r="CR1310" i="4" s="1"/>
  <c r="CP1311" i="4"/>
  <c r="CR1311" i="4" s="1"/>
  <c r="CP1312" i="4"/>
  <c r="CR1312" i="4" s="1"/>
  <c r="CP1313" i="4"/>
  <c r="CR1313" i="4" s="1"/>
  <c r="CP1314" i="4"/>
  <c r="CR1314" i="4" s="1"/>
  <c r="CP1315" i="4"/>
  <c r="CR1315" i="4" s="1"/>
  <c r="CP1316" i="4"/>
  <c r="CR1316" i="4" s="1"/>
  <c r="CP1317" i="4"/>
  <c r="CR1317" i="4" s="1"/>
  <c r="CP1318" i="4"/>
  <c r="CR1318" i="4" s="1"/>
  <c r="CP1319" i="4"/>
  <c r="CR1319" i="4" s="1"/>
  <c r="CP1320" i="4"/>
  <c r="CR1320" i="4" s="1"/>
  <c r="CP1321" i="4"/>
  <c r="CR1321" i="4" s="1"/>
  <c r="CP1322" i="4"/>
  <c r="CR1322" i="4" s="1"/>
  <c r="CP1323" i="4"/>
  <c r="CR1323" i="4" s="1"/>
  <c r="CP1324" i="4"/>
  <c r="CR1324" i="4" s="1"/>
  <c r="CP1325" i="4"/>
  <c r="CR1325" i="4" s="1"/>
  <c r="CP1326" i="4"/>
  <c r="CR1326" i="4" s="1"/>
  <c r="CP1327" i="4"/>
  <c r="CR1327" i="4" s="1"/>
  <c r="CP1328" i="4"/>
  <c r="CR1328" i="4" s="1"/>
  <c r="CP1329" i="4"/>
  <c r="CR1329" i="4" s="1"/>
  <c r="CP1330" i="4"/>
  <c r="CR1330" i="4" s="1"/>
  <c r="CP1331" i="4"/>
  <c r="CR1331" i="4" s="1"/>
  <c r="CP1332" i="4"/>
  <c r="CR1332" i="4" s="1"/>
  <c r="CP1333" i="4"/>
  <c r="CR1333" i="4" s="1"/>
  <c r="CP1334" i="4"/>
  <c r="CR1334" i="4" s="1"/>
  <c r="CP1335" i="4"/>
  <c r="CR1335" i="4" s="1"/>
  <c r="CP1336" i="4"/>
  <c r="CR1336" i="4" s="1"/>
  <c r="CP1337" i="4"/>
  <c r="CR1337" i="4" s="1"/>
  <c r="CP1338" i="4"/>
  <c r="CR1338" i="4" s="1"/>
  <c r="CP1339" i="4"/>
  <c r="CR1339" i="4" s="1"/>
  <c r="CP1340" i="4"/>
  <c r="CR1340" i="4" s="1"/>
  <c r="CP1341" i="4"/>
  <c r="CR1341" i="4" s="1"/>
  <c r="CP1342" i="4"/>
  <c r="CR1342" i="4" s="1"/>
  <c r="CP1343" i="4"/>
  <c r="CR1343" i="4" s="1"/>
  <c r="CP1344" i="4"/>
  <c r="CR1344" i="4" s="1"/>
  <c r="CP1345" i="4"/>
  <c r="CR1345" i="4" s="1"/>
  <c r="CP1346" i="4"/>
  <c r="CR1346" i="4" s="1"/>
  <c r="CP1347" i="4"/>
  <c r="CR1347" i="4" s="1"/>
  <c r="CP1348" i="4"/>
  <c r="CR1348" i="4" s="1"/>
  <c r="CP1349" i="4"/>
  <c r="CR1349" i="4" s="1"/>
  <c r="CP1350" i="4"/>
  <c r="CR1350" i="4" s="1"/>
  <c r="CP1351" i="4"/>
  <c r="CR1351" i="4" s="1"/>
  <c r="CP1352" i="4"/>
  <c r="CR1352" i="4" s="1"/>
  <c r="CP1353" i="4"/>
  <c r="CR1353" i="4" s="1"/>
  <c r="CP1354" i="4"/>
  <c r="CR1354" i="4" s="1"/>
  <c r="CP1355" i="4"/>
  <c r="CR1355" i="4" s="1"/>
  <c r="CP1356" i="4"/>
  <c r="CR1356" i="4" s="1"/>
  <c r="CP1357" i="4"/>
  <c r="CR1357" i="4" s="1"/>
  <c r="CP1358" i="4"/>
  <c r="CR1358" i="4" s="1"/>
  <c r="CP1359" i="4"/>
  <c r="CR1359" i="4" s="1"/>
  <c r="CP1360" i="4"/>
  <c r="CR1360" i="4" s="1"/>
  <c r="CP1361" i="4"/>
  <c r="CR1361" i="4" s="1"/>
  <c r="CP1362" i="4"/>
  <c r="CR1362" i="4" s="1"/>
  <c r="CP1363" i="4"/>
  <c r="CR1363" i="4" s="1"/>
  <c r="CP1364" i="4"/>
  <c r="CR1364" i="4" s="1"/>
  <c r="CP1365" i="4"/>
  <c r="CR1365" i="4" s="1"/>
  <c r="CP1366" i="4"/>
  <c r="CR1366" i="4" s="1"/>
  <c r="CP1367" i="4"/>
  <c r="CR1367" i="4" s="1"/>
  <c r="CP1368" i="4"/>
  <c r="CR1368" i="4" s="1"/>
  <c r="CP1369" i="4"/>
  <c r="CR1369" i="4" s="1"/>
  <c r="CP1370" i="4"/>
  <c r="CR1370" i="4" s="1"/>
  <c r="CP1371" i="4"/>
  <c r="CR1371" i="4" s="1"/>
  <c r="CP1372" i="4"/>
  <c r="CR1372" i="4" s="1"/>
  <c r="CP1373" i="4"/>
  <c r="CR1373" i="4" s="1"/>
  <c r="CP1374" i="4"/>
  <c r="CR1374" i="4" s="1"/>
  <c r="CP1375" i="4"/>
  <c r="CR1375" i="4" s="1"/>
  <c r="CP1376" i="4"/>
  <c r="CR1376" i="4" s="1"/>
  <c r="CP1377" i="4"/>
  <c r="CR1377" i="4" s="1"/>
  <c r="CP1378" i="4"/>
  <c r="CR1378" i="4" s="1"/>
  <c r="CP1379" i="4"/>
  <c r="CR1379" i="4" s="1"/>
  <c r="CP1380" i="4"/>
  <c r="CR1380" i="4" s="1"/>
  <c r="CP1381" i="4"/>
  <c r="CR1381" i="4" s="1"/>
  <c r="CP1382" i="4"/>
  <c r="CR1382" i="4" s="1"/>
  <c r="CP1383" i="4"/>
  <c r="CR1383" i="4" s="1"/>
  <c r="CP1384" i="4"/>
  <c r="CR1384" i="4" s="1"/>
  <c r="CP1385" i="4"/>
  <c r="CR1385" i="4" s="1"/>
  <c r="CP1386" i="4"/>
  <c r="CR1386" i="4" s="1"/>
  <c r="CP1387" i="4"/>
  <c r="CR1387" i="4" s="1"/>
  <c r="CP1388" i="4"/>
  <c r="CR1388" i="4" s="1"/>
  <c r="CP1389" i="4"/>
  <c r="CR1389" i="4" s="1"/>
  <c r="CP1390" i="4"/>
  <c r="CR1390" i="4" s="1"/>
  <c r="CP1391" i="4"/>
  <c r="CR1391" i="4" s="1"/>
  <c r="CP1392" i="4"/>
  <c r="CR1392" i="4" s="1"/>
  <c r="CP1393" i="4"/>
  <c r="CR1393" i="4" s="1"/>
  <c r="CP1394" i="4"/>
  <c r="CR1394" i="4" s="1"/>
  <c r="CP1395" i="4"/>
  <c r="CR1395" i="4" s="1"/>
  <c r="CP1396" i="4"/>
  <c r="CR1396" i="4" s="1"/>
  <c r="CP1397" i="4"/>
  <c r="CR1397" i="4" s="1"/>
  <c r="CP1398" i="4"/>
  <c r="CR1398" i="4" s="1"/>
  <c r="CP1399" i="4"/>
  <c r="CR1399" i="4" s="1"/>
  <c r="CP1400" i="4"/>
  <c r="CR1400" i="4" s="1"/>
  <c r="CP1401" i="4"/>
  <c r="CR1401" i="4" s="1"/>
  <c r="CP1402" i="4"/>
  <c r="CR1402" i="4" s="1"/>
  <c r="CP1403" i="4"/>
  <c r="CR1403" i="4" s="1"/>
  <c r="CP1404" i="4"/>
  <c r="CR1404" i="4" s="1"/>
  <c r="CP1405" i="4"/>
  <c r="CR1405" i="4" s="1"/>
  <c r="CP1406" i="4"/>
  <c r="CR1406" i="4" s="1"/>
  <c r="CP1407" i="4"/>
  <c r="CR1407" i="4" s="1"/>
  <c r="CP1408" i="4"/>
  <c r="CR1408" i="4" s="1"/>
  <c r="CP1409" i="4"/>
  <c r="CR1409" i="4" s="1"/>
  <c r="CP1410" i="4"/>
  <c r="CR1410" i="4" s="1"/>
  <c r="CP1411" i="4"/>
  <c r="CR1411" i="4" s="1"/>
  <c r="CP1412" i="4"/>
  <c r="CR1412" i="4" s="1"/>
  <c r="CP1413" i="4"/>
  <c r="CR1413" i="4" s="1"/>
  <c r="CP1414" i="4"/>
  <c r="CR1414" i="4" s="1"/>
  <c r="CP1415" i="4"/>
  <c r="CR1415" i="4" s="1"/>
  <c r="CP1416" i="4"/>
  <c r="CR1416" i="4" s="1"/>
  <c r="CP1417" i="4"/>
  <c r="CR1417" i="4" s="1"/>
  <c r="CP1418" i="4"/>
  <c r="CR1418" i="4" s="1"/>
  <c r="CP1419" i="4"/>
  <c r="CR1419" i="4" s="1"/>
  <c r="CP1420" i="4"/>
  <c r="CR1420" i="4" s="1"/>
  <c r="CP1421" i="4"/>
  <c r="CR1421" i="4" s="1"/>
  <c r="CP1422" i="4"/>
  <c r="CR1422" i="4" s="1"/>
  <c r="CP1423" i="4"/>
  <c r="CR1423" i="4" s="1"/>
  <c r="CP1424" i="4"/>
  <c r="CR1424" i="4" s="1"/>
  <c r="CP1425" i="4"/>
  <c r="CR1425" i="4" s="1"/>
  <c r="CP1426" i="4"/>
  <c r="CR1426" i="4" s="1"/>
  <c r="CP1427" i="4"/>
  <c r="CR1427" i="4" s="1"/>
  <c r="CP1428" i="4"/>
  <c r="CR1428" i="4" s="1"/>
  <c r="CP1429" i="4"/>
  <c r="CR1429" i="4" s="1"/>
  <c r="CP1430" i="4"/>
  <c r="CR1430" i="4" s="1"/>
  <c r="CP1431" i="4"/>
  <c r="CR1431" i="4" s="1"/>
  <c r="CP1432" i="4"/>
  <c r="CR1432" i="4" s="1"/>
  <c r="CP1433" i="4"/>
  <c r="CR1433" i="4" s="1"/>
  <c r="CP1434" i="4"/>
  <c r="CR1434" i="4" s="1"/>
  <c r="CP1435" i="4"/>
  <c r="CR1435" i="4" s="1"/>
  <c r="CP1436" i="4"/>
  <c r="CR1436" i="4" s="1"/>
  <c r="CP1437" i="4"/>
  <c r="CR1437" i="4" s="1"/>
  <c r="CP1438" i="4"/>
  <c r="CR1438" i="4" s="1"/>
  <c r="CP1439" i="4"/>
  <c r="CR1439" i="4" s="1"/>
  <c r="CP1440" i="4"/>
  <c r="CR1440" i="4" s="1"/>
  <c r="CP1441" i="4"/>
  <c r="CR1441" i="4" s="1"/>
  <c r="CP1442" i="4"/>
  <c r="CR1442" i="4" s="1"/>
  <c r="CP1443" i="4"/>
  <c r="CR1443" i="4" s="1"/>
  <c r="CP1444" i="4"/>
  <c r="CR1444" i="4" s="1"/>
  <c r="CP1445" i="4"/>
  <c r="CR1445" i="4" s="1"/>
  <c r="CP1446" i="4"/>
  <c r="CR1446" i="4" s="1"/>
  <c r="CP1447" i="4"/>
  <c r="CR1447" i="4" s="1"/>
  <c r="CP1448" i="4"/>
  <c r="CR1448" i="4" s="1"/>
  <c r="CP1449" i="4"/>
  <c r="CR1449" i="4" s="1"/>
  <c r="CP1450" i="4"/>
  <c r="CR1450" i="4" s="1"/>
  <c r="CP1451" i="4"/>
  <c r="CR1451" i="4" s="1"/>
  <c r="CP1452" i="4"/>
  <c r="CR1452" i="4" s="1"/>
  <c r="CP1453" i="4"/>
  <c r="CR1453" i="4" s="1"/>
  <c r="CP1454" i="4"/>
  <c r="CR1454" i="4" s="1"/>
  <c r="CP1455" i="4"/>
  <c r="CR1455" i="4" s="1"/>
  <c r="CP1456" i="4"/>
  <c r="CR1456" i="4" s="1"/>
  <c r="CP1457" i="4"/>
  <c r="CR1457" i="4" s="1"/>
  <c r="CP1458" i="4"/>
  <c r="CR1458" i="4" s="1"/>
  <c r="CP1459" i="4"/>
  <c r="CR1459" i="4" s="1"/>
  <c r="CP1460" i="4"/>
  <c r="CR1460" i="4" s="1"/>
  <c r="CP1461" i="4"/>
  <c r="CR1461" i="4" s="1"/>
  <c r="CP1462" i="4"/>
  <c r="CR1462" i="4" s="1"/>
  <c r="CP1463" i="4"/>
  <c r="CR1463" i="4" s="1"/>
  <c r="CP1464" i="4"/>
  <c r="CR1464" i="4" s="1"/>
  <c r="CP1465" i="4"/>
  <c r="CR1465" i="4" s="1"/>
  <c r="CP1466" i="4"/>
  <c r="CR1466" i="4" s="1"/>
  <c r="CP1467" i="4"/>
  <c r="CR1467" i="4" s="1"/>
  <c r="CP1468" i="4"/>
  <c r="CR1468" i="4" s="1"/>
  <c r="CP1469" i="4"/>
  <c r="CR1469" i="4" s="1"/>
  <c r="CP1470" i="4"/>
  <c r="CR1470" i="4" s="1"/>
  <c r="CP1471" i="4"/>
  <c r="CR1471" i="4" s="1"/>
  <c r="CP1472" i="4"/>
  <c r="CR1472" i="4" s="1"/>
  <c r="CP1473" i="4"/>
  <c r="CR1473" i="4" s="1"/>
  <c r="CP1474" i="4"/>
  <c r="CR1474" i="4" s="1"/>
  <c r="CP1475" i="4"/>
  <c r="CR1475" i="4" s="1"/>
  <c r="CP1476" i="4"/>
  <c r="CR1476" i="4" s="1"/>
  <c r="CP1477" i="4"/>
  <c r="CR1477" i="4" s="1"/>
  <c r="CP1478" i="4"/>
  <c r="CR1478" i="4" s="1"/>
  <c r="CP1479" i="4"/>
  <c r="CR1479" i="4" s="1"/>
  <c r="CP1480" i="4"/>
  <c r="CR1480" i="4" s="1"/>
  <c r="CP1481" i="4"/>
  <c r="CR1481" i="4" s="1"/>
  <c r="CP1482" i="4"/>
  <c r="CR1482" i="4" s="1"/>
  <c r="CP1483" i="4"/>
  <c r="CR1483" i="4" s="1"/>
  <c r="CP1484" i="4"/>
  <c r="CR1484" i="4" s="1"/>
  <c r="CP1485" i="4"/>
  <c r="CR1485" i="4" s="1"/>
  <c r="CP1486" i="4"/>
  <c r="CR1486" i="4" s="1"/>
  <c r="CP1487" i="4"/>
  <c r="CR1487" i="4" s="1"/>
  <c r="CP1488" i="4"/>
  <c r="CR1488" i="4" s="1"/>
  <c r="CP1489" i="4"/>
  <c r="CR1489" i="4" s="1"/>
  <c r="CP1490" i="4"/>
  <c r="CR1490" i="4" s="1"/>
  <c r="CP1491" i="4"/>
  <c r="CR1491" i="4" s="1"/>
  <c r="CP1492" i="4"/>
  <c r="CR1492" i="4" s="1"/>
  <c r="CP1493" i="4"/>
  <c r="CR1493" i="4" s="1"/>
  <c r="CP1494" i="4"/>
  <c r="CR1494" i="4" s="1"/>
  <c r="CP1495" i="4"/>
  <c r="CR1495" i="4" s="1"/>
  <c r="CP1496" i="4"/>
  <c r="CR1496" i="4" s="1"/>
  <c r="CP1497" i="4"/>
  <c r="CR1497" i="4" s="1"/>
  <c r="CP1498" i="4"/>
  <c r="CR1498" i="4" s="1"/>
  <c r="CP1499" i="4"/>
  <c r="CR1499" i="4" s="1"/>
  <c r="CP1500" i="4"/>
  <c r="CR1500" i="4" s="1"/>
  <c r="CP1501" i="4"/>
  <c r="CR1501" i="4" s="1"/>
  <c r="CP1502" i="4"/>
  <c r="CR1502" i="4" s="1"/>
  <c r="CP1503" i="4"/>
  <c r="CR1503" i="4" s="1"/>
  <c r="CP1504" i="4"/>
  <c r="CR1504" i="4" s="1"/>
  <c r="CP1505" i="4"/>
  <c r="CR1505" i="4" s="1"/>
  <c r="CP1506" i="4"/>
  <c r="CR1506" i="4" s="1"/>
  <c r="CP1507" i="4"/>
  <c r="CR1507" i="4" s="1"/>
  <c r="CP1508" i="4"/>
  <c r="CR1508" i="4" s="1"/>
  <c r="CP1509" i="4"/>
  <c r="CR1509" i="4" s="1"/>
  <c r="CP1510" i="4"/>
  <c r="CR1510" i="4" s="1"/>
  <c r="CP1511" i="4"/>
  <c r="CR1511" i="4" s="1"/>
  <c r="CP1512" i="4"/>
  <c r="CR1512" i="4" s="1"/>
  <c r="CP1513" i="4"/>
  <c r="CR1513" i="4" s="1"/>
  <c r="CP1514" i="4"/>
  <c r="CR1514" i="4" s="1"/>
  <c r="CP1515" i="4"/>
  <c r="CR1515" i="4" s="1"/>
  <c r="CP1516" i="4"/>
  <c r="CR1516" i="4" s="1"/>
  <c r="CP1517" i="4"/>
  <c r="CR1517" i="4" s="1"/>
  <c r="CP1518" i="4"/>
  <c r="CR1518" i="4" s="1"/>
  <c r="CP1519" i="4"/>
  <c r="CR1519" i="4" s="1"/>
  <c r="CP1520" i="4"/>
  <c r="CR1520" i="4" s="1"/>
  <c r="CP1521" i="4"/>
  <c r="CR1521" i="4" s="1"/>
  <c r="CP1522" i="4"/>
  <c r="CR1522" i="4" s="1"/>
  <c r="CP1523" i="4"/>
  <c r="CR1523" i="4" s="1"/>
  <c r="CP1524" i="4"/>
  <c r="CR1524" i="4" s="1"/>
  <c r="CP1525" i="4"/>
  <c r="CR1525" i="4" s="1"/>
  <c r="CP1526" i="4"/>
  <c r="CR1526" i="4" s="1"/>
  <c r="CP1527" i="4"/>
  <c r="CR1527" i="4" s="1"/>
  <c r="CP1528" i="4"/>
  <c r="CR1528" i="4" s="1"/>
  <c r="CP1529" i="4"/>
  <c r="CR1529" i="4" s="1"/>
  <c r="CP1530" i="4"/>
  <c r="CR1530" i="4" s="1"/>
  <c r="CP1531" i="4"/>
  <c r="CR1531" i="4" s="1"/>
  <c r="CP1532" i="4"/>
  <c r="CR1532" i="4" s="1"/>
  <c r="CP1533" i="4"/>
  <c r="CR1533" i="4" s="1"/>
  <c r="CP1534" i="4"/>
  <c r="CR1534" i="4" s="1"/>
  <c r="CP1535" i="4"/>
  <c r="CR1535" i="4" s="1"/>
  <c r="CP1536" i="4"/>
  <c r="CR1536" i="4" s="1"/>
  <c r="CP1537" i="4"/>
  <c r="CR1537" i="4" s="1"/>
  <c r="CP1538" i="4"/>
  <c r="CR1538" i="4" s="1"/>
  <c r="CP1539" i="4"/>
  <c r="CR1539" i="4" s="1"/>
  <c r="CP1540" i="4"/>
  <c r="CR1540" i="4" s="1"/>
  <c r="CP1541" i="4"/>
  <c r="CR1541" i="4" s="1"/>
  <c r="CP1542" i="4"/>
  <c r="CR1542" i="4" s="1"/>
  <c r="CP1543" i="4"/>
  <c r="CR1543" i="4" s="1"/>
  <c r="CP1544" i="4"/>
  <c r="CR1544" i="4" s="1"/>
  <c r="CP1545" i="4"/>
  <c r="CR1545" i="4" s="1"/>
  <c r="CP1546" i="4"/>
  <c r="CR1546" i="4" s="1"/>
  <c r="CP1547" i="4"/>
  <c r="CR1547" i="4" s="1"/>
  <c r="CP1548" i="4"/>
  <c r="CR1548" i="4" s="1"/>
  <c r="CP1549" i="4"/>
  <c r="CR1549" i="4" s="1"/>
  <c r="CP1550" i="4"/>
  <c r="CR1550" i="4" s="1"/>
  <c r="CP1551" i="4"/>
  <c r="CR1551" i="4" s="1"/>
  <c r="CP1552" i="4"/>
  <c r="CR1552" i="4" s="1"/>
  <c r="CP1553" i="4"/>
  <c r="CR1553" i="4" s="1"/>
  <c r="CP1554" i="4"/>
  <c r="CR1554" i="4" s="1"/>
  <c r="CP1555" i="4"/>
  <c r="CR1555" i="4" s="1"/>
  <c r="CP1556" i="4"/>
  <c r="CR1556" i="4" s="1"/>
  <c r="CP1557" i="4"/>
  <c r="CR1557" i="4" s="1"/>
  <c r="CP1558" i="4"/>
  <c r="CR1558" i="4" s="1"/>
  <c r="CP1559" i="4"/>
  <c r="CR1559" i="4" s="1"/>
  <c r="CP1560" i="4"/>
  <c r="CR1560" i="4" s="1"/>
  <c r="CP1561" i="4"/>
  <c r="CR1561" i="4" s="1"/>
  <c r="CP1562" i="4"/>
  <c r="CR1562" i="4" s="1"/>
  <c r="CP1563" i="4"/>
  <c r="CR1563" i="4" s="1"/>
  <c r="CP1564" i="4"/>
  <c r="CR1564" i="4" s="1"/>
  <c r="CP1565" i="4"/>
  <c r="CR1565" i="4" s="1"/>
  <c r="CP1566" i="4"/>
  <c r="CR1566" i="4" s="1"/>
  <c r="CP1567" i="4"/>
  <c r="CR1567" i="4" s="1"/>
  <c r="CP1568" i="4"/>
  <c r="CR1568" i="4" s="1"/>
  <c r="CP1569" i="4"/>
  <c r="CR1569" i="4" s="1"/>
  <c r="CP1570" i="4"/>
  <c r="CR1570" i="4" s="1"/>
  <c r="CP1571" i="4"/>
  <c r="CR1571" i="4" s="1"/>
  <c r="CP1572" i="4"/>
  <c r="CR1572" i="4" s="1"/>
  <c r="CP1573" i="4"/>
  <c r="CR1573" i="4" s="1"/>
  <c r="CP1574" i="4"/>
  <c r="CR1574" i="4" s="1"/>
  <c r="CP1575" i="4"/>
  <c r="CR1575" i="4" s="1"/>
  <c r="CP1576" i="4"/>
  <c r="CR1576" i="4" s="1"/>
  <c r="CP1577" i="4"/>
  <c r="CR1577" i="4" s="1"/>
  <c r="CP1578" i="4"/>
  <c r="CR1578" i="4" s="1"/>
  <c r="CP1579" i="4"/>
  <c r="CR1579" i="4" s="1"/>
  <c r="CP1580" i="4"/>
  <c r="CR1580" i="4" s="1"/>
  <c r="CP1581" i="4"/>
  <c r="CR1581" i="4" s="1"/>
  <c r="CP1582" i="4"/>
  <c r="CR1582" i="4" s="1"/>
  <c r="CP1583" i="4"/>
  <c r="CR1583" i="4" s="1"/>
  <c r="CP1584" i="4"/>
  <c r="CR1584" i="4" s="1"/>
  <c r="CP1585" i="4"/>
  <c r="CR1585" i="4" s="1"/>
  <c r="CP1586" i="4"/>
  <c r="CR1586" i="4" s="1"/>
  <c r="CP1587" i="4"/>
  <c r="CR1587" i="4" s="1"/>
  <c r="CP1588" i="4"/>
  <c r="CR1588" i="4" s="1"/>
  <c r="CP1589" i="4"/>
  <c r="CR1589" i="4" s="1"/>
  <c r="CP1590" i="4"/>
  <c r="CR1590" i="4" s="1"/>
  <c r="CP1591" i="4"/>
  <c r="CR1591" i="4" s="1"/>
  <c r="CP1592" i="4"/>
  <c r="CR1592" i="4" s="1"/>
  <c r="CP1593" i="4"/>
  <c r="CR1593" i="4" s="1"/>
  <c r="CP1594" i="4"/>
  <c r="CR1594" i="4" s="1"/>
  <c r="CP1595" i="4"/>
  <c r="CR1595" i="4" s="1"/>
  <c r="CP1596" i="4"/>
  <c r="CR1596" i="4" s="1"/>
  <c r="CP1597" i="4"/>
  <c r="CR1597" i="4" s="1"/>
  <c r="CP1598" i="4"/>
  <c r="CR1598" i="4" s="1"/>
  <c r="CP1599" i="4"/>
  <c r="CR1599" i="4" s="1"/>
  <c r="CP1600" i="4"/>
  <c r="CR1600" i="4" s="1"/>
  <c r="CP1601" i="4"/>
  <c r="CR1601" i="4" s="1"/>
  <c r="CP1602" i="4"/>
  <c r="CR1602" i="4" s="1"/>
  <c r="CP1603" i="4"/>
  <c r="CR1603" i="4" s="1"/>
  <c r="CP1604" i="4"/>
  <c r="CR1604" i="4" s="1"/>
  <c r="CP1605" i="4"/>
  <c r="CR1605" i="4" s="1"/>
  <c r="CP1606" i="4"/>
  <c r="CR1606" i="4" s="1"/>
  <c r="CP1607" i="4"/>
  <c r="CR1607" i="4" s="1"/>
  <c r="CP1608" i="4"/>
  <c r="CR1608" i="4" s="1"/>
  <c r="CP1609" i="4"/>
  <c r="CR1609" i="4" s="1"/>
  <c r="CP1610" i="4"/>
  <c r="CR1610" i="4" s="1"/>
  <c r="CP1611" i="4"/>
  <c r="CR1611" i="4" s="1"/>
  <c r="CP1612" i="4"/>
  <c r="CR1612" i="4" s="1"/>
  <c r="CP1613" i="4"/>
  <c r="CR1613" i="4" s="1"/>
  <c r="CP1614" i="4"/>
  <c r="CR1614" i="4" s="1"/>
  <c r="CP1615" i="4"/>
  <c r="CR1615" i="4" s="1"/>
  <c r="CP1616" i="4"/>
  <c r="CR1616" i="4" s="1"/>
  <c r="CP1617" i="4"/>
  <c r="CR1617" i="4" s="1"/>
  <c r="CP1618" i="4"/>
  <c r="CR1618" i="4" s="1"/>
  <c r="CP1619" i="4"/>
  <c r="CR1619" i="4" s="1"/>
  <c r="CP1620" i="4"/>
  <c r="CR1620" i="4" s="1"/>
  <c r="CP1621" i="4"/>
  <c r="CR1621" i="4" s="1"/>
  <c r="CP1622" i="4"/>
  <c r="CR1622" i="4" s="1"/>
  <c r="CP1623" i="4"/>
  <c r="CR1623" i="4" s="1"/>
  <c r="CP1624" i="4"/>
  <c r="CR1624" i="4" s="1"/>
  <c r="CP1625" i="4"/>
  <c r="CR1625" i="4" s="1"/>
  <c r="CP1626" i="4"/>
  <c r="CR1626" i="4" s="1"/>
  <c r="CP1627" i="4"/>
  <c r="CR1627" i="4" s="1"/>
  <c r="CP1628" i="4"/>
  <c r="CR1628" i="4" s="1"/>
  <c r="CP1629" i="4"/>
  <c r="CR1629" i="4" s="1"/>
  <c r="CP1630" i="4"/>
  <c r="CR1630" i="4" s="1"/>
  <c r="CP1631" i="4"/>
  <c r="CR1631" i="4" s="1"/>
  <c r="CP1632" i="4"/>
  <c r="CR1632" i="4" s="1"/>
  <c r="CP1633" i="4"/>
  <c r="CR1633" i="4" s="1"/>
  <c r="CP1634" i="4"/>
  <c r="CR1634" i="4" s="1"/>
  <c r="CP1635" i="4"/>
  <c r="CR1635" i="4" s="1"/>
  <c r="CP1636" i="4"/>
  <c r="CR1636" i="4" s="1"/>
  <c r="CP1637" i="4"/>
  <c r="CR1637" i="4" s="1"/>
  <c r="CP1638" i="4"/>
  <c r="CR1638" i="4" s="1"/>
  <c r="CP1639" i="4"/>
  <c r="CR1639" i="4" s="1"/>
  <c r="CP1640" i="4"/>
  <c r="CR1640" i="4" s="1"/>
  <c r="CP1641" i="4"/>
  <c r="CR1641" i="4" s="1"/>
  <c r="CP1642" i="4"/>
  <c r="CR1642" i="4" s="1"/>
  <c r="CP1643" i="4"/>
  <c r="CR1643" i="4" s="1"/>
  <c r="CP1644" i="4"/>
  <c r="CR1644" i="4" s="1"/>
  <c r="CP1645" i="4"/>
  <c r="CR1645" i="4" s="1"/>
  <c r="CP1646" i="4"/>
  <c r="CR1646" i="4" s="1"/>
  <c r="CP1647" i="4"/>
  <c r="CR1647" i="4" s="1"/>
  <c r="CP1648" i="4"/>
  <c r="CR1648" i="4" s="1"/>
  <c r="CP1649" i="4"/>
  <c r="CR1649" i="4" s="1"/>
  <c r="CP1650" i="4"/>
  <c r="CR1650" i="4" s="1"/>
  <c r="CP1651" i="4"/>
  <c r="CR1651" i="4" s="1"/>
  <c r="CP1652" i="4"/>
  <c r="CR1652" i="4" s="1"/>
  <c r="CP1653" i="4"/>
  <c r="CR1653" i="4" s="1"/>
  <c r="CP1654" i="4"/>
  <c r="CR1654" i="4" s="1"/>
  <c r="CP1655" i="4"/>
  <c r="CR1655" i="4" s="1"/>
  <c r="CP1656" i="4"/>
  <c r="CR1656" i="4" s="1"/>
  <c r="CP1657" i="4"/>
  <c r="CR1657" i="4" s="1"/>
  <c r="CP1658" i="4"/>
  <c r="CR1658" i="4" s="1"/>
  <c r="CP1659" i="4"/>
  <c r="CR1659" i="4" s="1"/>
  <c r="CP1660" i="4"/>
  <c r="CR1660" i="4" s="1"/>
  <c r="CP1661" i="4"/>
  <c r="CR1661" i="4" s="1"/>
  <c r="CP1662" i="4"/>
  <c r="CR1662" i="4" s="1"/>
  <c r="CP1663" i="4"/>
  <c r="CR1663" i="4" s="1"/>
  <c r="CP1664" i="4"/>
  <c r="CR1664" i="4" s="1"/>
  <c r="CP1665" i="4"/>
  <c r="CR1665" i="4" s="1"/>
  <c r="CP1666" i="4"/>
  <c r="CR1666" i="4" s="1"/>
  <c r="CP1667" i="4"/>
  <c r="CR1667" i="4" s="1"/>
  <c r="CP1668" i="4"/>
  <c r="CR1668" i="4" s="1"/>
  <c r="CP1669" i="4"/>
  <c r="CR1669" i="4" s="1"/>
  <c r="CP1670" i="4"/>
  <c r="CR1670" i="4" s="1"/>
  <c r="CP1671" i="4"/>
  <c r="CR1671" i="4" s="1"/>
  <c r="CP1672" i="4"/>
  <c r="CR1672" i="4" s="1"/>
  <c r="CP1673" i="4"/>
  <c r="CR1673" i="4" s="1"/>
  <c r="CP1674" i="4"/>
  <c r="CR1674" i="4" s="1"/>
  <c r="CP1675" i="4"/>
  <c r="CR1675" i="4" s="1"/>
  <c r="CP1676" i="4"/>
  <c r="CR1676" i="4" s="1"/>
  <c r="CP1677" i="4"/>
  <c r="CR1677" i="4" s="1"/>
  <c r="CP1678" i="4"/>
  <c r="CR1678" i="4" s="1"/>
  <c r="CP1679" i="4"/>
  <c r="CR1679" i="4" s="1"/>
  <c r="CP1680" i="4"/>
  <c r="CR1680" i="4" s="1"/>
  <c r="CP1681" i="4"/>
  <c r="CR1681" i="4" s="1"/>
  <c r="CP1682" i="4"/>
  <c r="CR1682" i="4" s="1"/>
  <c r="CP1683" i="4"/>
  <c r="CR1683" i="4" s="1"/>
  <c r="CP1684" i="4"/>
  <c r="CR1684" i="4" s="1"/>
  <c r="CP1685" i="4"/>
  <c r="CR1685" i="4" s="1"/>
  <c r="CP1686" i="4"/>
  <c r="CR1686" i="4" s="1"/>
  <c r="CP1687" i="4"/>
  <c r="CR1687" i="4" s="1"/>
  <c r="CP1688" i="4"/>
  <c r="CR1688" i="4" s="1"/>
  <c r="CP1689" i="4"/>
  <c r="CR1689" i="4" s="1"/>
  <c r="CP1690" i="4"/>
  <c r="CR1690" i="4" s="1"/>
  <c r="CP1691" i="4"/>
  <c r="CR1691" i="4" s="1"/>
  <c r="CP1692" i="4"/>
  <c r="CR1692" i="4" s="1"/>
  <c r="CP1693" i="4"/>
  <c r="CR1693" i="4" s="1"/>
  <c r="CP1694" i="4"/>
  <c r="CR1694" i="4" s="1"/>
  <c r="CP1695" i="4"/>
  <c r="CR1695" i="4" s="1"/>
  <c r="CP1696" i="4"/>
  <c r="CR1696" i="4" s="1"/>
  <c r="CP1697" i="4"/>
  <c r="CR1697" i="4" s="1"/>
  <c r="CP1698" i="4"/>
  <c r="CR1698" i="4" s="1"/>
  <c r="CP1699" i="4"/>
  <c r="CR1699" i="4" s="1"/>
  <c r="CP1700" i="4"/>
  <c r="CR1700" i="4" s="1"/>
  <c r="CP1701" i="4"/>
  <c r="CR1701" i="4" s="1"/>
  <c r="CP1702" i="4"/>
  <c r="CR1702" i="4" s="1"/>
  <c r="CP1703" i="4"/>
  <c r="CR1703" i="4" s="1"/>
  <c r="CP1704" i="4"/>
  <c r="CR1704" i="4" s="1"/>
  <c r="CP1705" i="4"/>
  <c r="CR1705" i="4" s="1"/>
  <c r="CP1706" i="4"/>
  <c r="CR1706" i="4" s="1"/>
  <c r="CP1707" i="4"/>
  <c r="CR1707" i="4" s="1"/>
  <c r="CP1708" i="4"/>
  <c r="CR1708" i="4" s="1"/>
  <c r="CP1709" i="4"/>
  <c r="CR1709" i="4" s="1"/>
  <c r="CP1710" i="4"/>
  <c r="CR1710" i="4" s="1"/>
  <c r="CP1711" i="4"/>
  <c r="CR1711" i="4" s="1"/>
  <c r="CP1712" i="4"/>
  <c r="CR1712" i="4" s="1"/>
  <c r="CP1713" i="4"/>
  <c r="CR1713" i="4" s="1"/>
  <c r="CP1714" i="4"/>
  <c r="CR1714" i="4" s="1"/>
  <c r="CP1715" i="4"/>
  <c r="CR1715" i="4" s="1"/>
  <c r="CP1716" i="4"/>
  <c r="CR1716" i="4" s="1"/>
  <c r="CP1717" i="4"/>
  <c r="CR1717" i="4" s="1"/>
  <c r="CP1718" i="4"/>
  <c r="CR1718" i="4" s="1"/>
  <c r="CP1719" i="4"/>
  <c r="CR1719" i="4" s="1"/>
  <c r="CP1720" i="4"/>
  <c r="CR1720" i="4" s="1"/>
  <c r="CP1721" i="4"/>
  <c r="CR1721" i="4" s="1"/>
  <c r="CP1722" i="4"/>
  <c r="CR1722" i="4" s="1"/>
  <c r="CP1723" i="4"/>
  <c r="CR1723" i="4" s="1"/>
  <c r="CP1724" i="4"/>
  <c r="CR1724" i="4" s="1"/>
  <c r="CP1725" i="4"/>
  <c r="CR1725" i="4" s="1"/>
  <c r="CP1726" i="4"/>
  <c r="CR1726" i="4" s="1"/>
  <c r="CP1727" i="4"/>
  <c r="CR1727" i="4" s="1"/>
  <c r="CP1728" i="4"/>
  <c r="CR1728" i="4" s="1"/>
  <c r="CP1729" i="4"/>
  <c r="CR1729" i="4" s="1"/>
  <c r="CP1730" i="4"/>
  <c r="CR1730" i="4" s="1"/>
  <c r="CP1731" i="4"/>
  <c r="CR1731" i="4" s="1"/>
  <c r="CP1732" i="4"/>
  <c r="CR1732" i="4" s="1"/>
  <c r="CP1733" i="4"/>
  <c r="CR1733" i="4" s="1"/>
  <c r="CP1734" i="4"/>
  <c r="CR1734" i="4" s="1"/>
  <c r="CP1735" i="4"/>
  <c r="CR1735" i="4" s="1"/>
  <c r="CP1736" i="4"/>
  <c r="CR1736" i="4" s="1"/>
  <c r="CP1737" i="4"/>
  <c r="CR1737" i="4" s="1"/>
  <c r="CP1738" i="4"/>
  <c r="CR1738" i="4" s="1"/>
  <c r="CP1739" i="4"/>
  <c r="CR1739" i="4" s="1"/>
  <c r="CP1740" i="4"/>
  <c r="CR1740" i="4" s="1"/>
  <c r="CP1741" i="4"/>
  <c r="CR1741" i="4" s="1"/>
  <c r="CP1742" i="4"/>
  <c r="CR1742" i="4" s="1"/>
  <c r="CP1743" i="4"/>
  <c r="CR1743" i="4" s="1"/>
  <c r="CP1744" i="4"/>
  <c r="CR1744" i="4" s="1"/>
  <c r="CP1745" i="4"/>
  <c r="CR1745" i="4" s="1"/>
  <c r="CP1746" i="4"/>
  <c r="CR1746" i="4" s="1"/>
  <c r="CP1747" i="4"/>
  <c r="CR1747" i="4" s="1"/>
  <c r="CP1748" i="4"/>
  <c r="CR1748" i="4" s="1"/>
  <c r="CP1749" i="4"/>
  <c r="CR1749" i="4" s="1"/>
  <c r="CP1750" i="4"/>
  <c r="CR1750" i="4" s="1"/>
  <c r="CP1751" i="4"/>
  <c r="CR1751" i="4" s="1"/>
  <c r="CP1752" i="4"/>
  <c r="CR1752" i="4" s="1"/>
  <c r="CP1753" i="4"/>
  <c r="CR1753" i="4" s="1"/>
  <c r="CP1754" i="4"/>
  <c r="CR1754" i="4" s="1"/>
  <c r="CP1755" i="4"/>
  <c r="CR1755" i="4" s="1"/>
  <c r="CP1756" i="4"/>
  <c r="CR1756" i="4" s="1"/>
  <c r="CP1757" i="4"/>
  <c r="CR1757" i="4" s="1"/>
  <c r="CP1758" i="4"/>
  <c r="CR1758" i="4" s="1"/>
  <c r="CP1759" i="4"/>
  <c r="CR1759" i="4" s="1"/>
  <c r="CP1760" i="4"/>
  <c r="CR1760" i="4" s="1"/>
  <c r="CP1761" i="4"/>
  <c r="CR1761" i="4" s="1"/>
  <c r="CP1762" i="4"/>
  <c r="CR1762" i="4" s="1"/>
  <c r="CP1763" i="4"/>
  <c r="CR1763" i="4" s="1"/>
  <c r="CP1764" i="4"/>
  <c r="CR1764" i="4" s="1"/>
  <c r="CP1765" i="4"/>
  <c r="CR1765" i="4" s="1"/>
  <c r="CP1766" i="4"/>
  <c r="CR1766" i="4" s="1"/>
  <c r="CP1767" i="4"/>
  <c r="CR1767" i="4" s="1"/>
  <c r="CP1768" i="4"/>
  <c r="CR1768" i="4" s="1"/>
  <c r="CP1769" i="4"/>
  <c r="CR1769" i="4" s="1"/>
  <c r="CP1770" i="4"/>
  <c r="CR1770" i="4" s="1"/>
  <c r="CP1771" i="4"/>
  <c r="CR1771" i="4" s="1"/>
  <c r="CP1772" i="4"/>
  <c r="CR1772" i="4" s="1"/>
  <c r="CP1773" i="4"/>
  <c r="CR1773" i="4" s="1"/>
  <c r="CP1774" i="4"/>
  <c r="CR1774" i="4" s="1"/>
  <c r="CP1775" i="4"/>
  <c r="CR1775" i="4" s="1"/>
  <c r="CP1776" i="4"/>
  <c r="CR1776" i="4" s="1"/>
  <c r="CP1777" i="4"/>
  <c r="CR1777" i="4" s="1"/>
  <c r="CP1778" i="4"/>
  <c r="CR1778" i="4" s="1"/>
  <c r="CP1779" i="4"/>
  <c r="CR1779" i="4" s="1"/>
  <c r="CP1780" i="4"/>
  <c r="CR1780" i="4" s="1"/>
  <c r="CP1781" i="4"/>
  <c r="CR1781" i="4" s="1"/>
  <c r="CP1782" i="4"/>
  <c r="CR1782" i="4" s="1"/>
  <c r="CP1783" i="4"/>
  <c r="CR1783" i="4" s="1"/>
  <c r="CP1784" i="4"/>
  <c r="CR1784" i="4" s="1"/>
  <c r="CP1785" i="4"/>
  <c r="CR1785" i="4" s="1"/>
  <c r="CP1786" i="4"/>
  <c r="CR1786" i="4" s="1"/>
  <c r="CP1787" i="4"/>
  <c r="CR1787" i="4" s="1"/>
  <c r="CP1788" i="4"/>
  <c r="CR1788" i="4" s="1"/>
  <c r="CP1789" i="4"/>
  <c r="CR1789" i="4" s="1"/>
  <c r="CP1790" i="4"/>
  <c r="CR1790" i="4" s="1"/>
  <c r="CP1791" i="4"/>
  <c r="CR1791" i="4" s="1"/>
  <c r="CP1792" i="4"/>
  <c r="CR1792" i="4" s="1"/>
  <c r="CP1793" i="4"/>
  <c r="CR1793" i="4" s="1"/>
  <c r="CP1794" i="4"/>
  <c r="CR1794" i="4" s="1"/>
  <c r="CP1795" i="4"/>
  <c r="CR1795" i="4" s="1"/>
  <c r="CP1796" i="4"/>
  <c r="CR1796" i="4" s="1"/>
  <c r="CP1797" i="4"/>
  <c r="CR1797" i="4" s="1"/>
  <c r="CP1798" i="4"/>
  <c r="CR1798" i="4" s="1"/>
  <c r="CP1799" i="4"/>
  <c r="CR1799" i="4" s="1"/>
  <c r="CP1800" i="4"/>
  <c r="CR1800" i="4" s="1"/>
  <c r="CP1801" i="4"/>
  <c r="CR1801" i="4" s="1"/>
  <c r="CP1802" i="4"/>
  <c r="CR1802" i="4" s="1"/>
  <c r="CP1803" i="4"/>
  <c r="CR1803" i="4" s="1"/>
  <c r="CP1804" i="4"/>
  <c r="CR1804" i="4" s="1"/>
  <c r="CP1805" i="4"/>
  <c r="CR1805" i="4" s="1"/>
  <c r="CP1806" i="4"/>
  <c r="CR1806" i="4" s="1"/>
  <c r="CP1807" i="4"/>
  <c r="CR1807" i="4" s="1"/>
  <c r="CP1808" i="4"/>
  <c r="CR1808" i="4" s="1"/>
  <c r="CP1809" i="4"/>
  <c r="CR1809" i="4" s="1"/>
  <c r="CP1810" i="4"/>
  <c r="CR1810" i="4" s="1"/>
  <c r="CP1811" i="4"/>
  <c r="CR1811" i="4" s="1"/>
  <c r="CP1812" i="4"/>
  <c r="CR1812" i="4" s="1"/>
  <c r="CP1813" i="4"/>
  <c r="CR1813" i="4" s="1"/>
  <c r="CP1814" i="4"/>
  <c r="CR1814" i="4" s="1"/>
  <c r="CP1815" i="4"/>
  <c r="CR1815" i="4" s="1"/>
  <c r="CP1816" i="4"/>
  <c r="CR1816" i="4" s="1"/>
  <c r="CP1817" i="4"/>
  <c r="CR1817" i="4" s="1"/>
  <c r="CP1818" i="4"/>
  <c r="CR1818" i="4" s="1"/>
  <c r="CP1819" i="4"/>
  <c r="CR1819" i="4" s="1"/>
  <c r="CP1820" i="4"/>
  <c r="CR1820" i="4" s="1"/>
  <c r="CP1821" i="4"/>
  <c r="CR1821" i="4" s="1"/>
  <c r="CP1822" i="4"/>
  <c r="CR1822" i="4" s="1"/>
  <c r="CP1823" i="4"/>
  <c r="CR1823" i="4" s="1"/>
  <c r="CP1824" i="4"/>
  <c r="CR1824" i="4" s="1"/>
  <c r="CP1825" i="4"/>
  <c r="CR1825" i="4" s="1"/>
  <c r="CP1826" i="4"/>
  <c r="CR1826" i="4" s="1"/>
  <c r="CP1827" i="4"/>
  <c r="CR1827" i="4" s="1"/>
  <c r="CP1828" i="4"/>
  <c r="CR1828" i="4" s="1"/>
  <c r="CP1829" i="4"/>
  <c r="CR1829" i="4" s="1"/>
  <c r="CP1830" i="4"/>
  <c r="CR1830" i="4" s="1"/>
  <c r="CP1831" i="4"/>
  <c r="CR1831" i="4" s="1"/>
  <c r="CP1832" i="4"/>
  <c r="CR1832" i="4" s="1"/>
  <c r="CP1833" i="4"/>
  <c r="CR1833" i="4" s="1"/>
  <c r="CP1834" i="4"/>
  <c r="CR1834" i="4" s="1"/>
  <c r="CP1835" i="4"/>
  <c r="CR1835" i="4" s="1"/>
  <c r="CP1836" i="4"/>
  <c r="CR1836" i="4" s="1"/>
  <c r="CP1837" i="4"/>
  <c r="CR1837" i="4" s="1"/>
  <c r="CP1838" i="4"/>
  <c r="CR1838" i="4" s="1"/>
  <c r="CP1839" i="4"/>
  <c r="CR1839" i="4" s="1"/>
  <c r="CP1840" i="4"/>
  <c r="CR1840" i="4" s="1"/>
  <c r="CP1841" i="4"/>
  <c r="CR1841" i="4" s="1"/>
  <c r="CP1842" i="4"/>
  <c r="CR1842" i="4" s="1"/>
  <c r="CP1843" i="4"/>
  <c r="CR1843" i="4" s="1"/>
  <c r="CP1844" i="4"/>
  <c r="CR1844" i="4" s="1"/>
  <c r="CP1845" i="4"/>
  <c r="CR1845" i="4" s="1"/>
  <c r="CP1846" i="4"/>
  <c r="CR1846" i="4" s="1"/>
  <c r="CP1847" i="4"/>
  <c r="CR1847" i="4" s="1"/>
  <c r="CP1848" i="4"/>
  <c r="CR1848" i="4" s="1"/>
  <c r="CP1849" i="4"/>
  <c r="CR1849" i="4" s="1"/>
  <c r="CP1850" i="4"/>
  <c r="CR1850" i="4" s="1"/>
  <c r="CP1851" i="4"/>
  <c r="CR1851" i="4" s="1"/>
  <c r="CP1852" i="4"/>
  <c r="CR1852" i="4" s="1"/>
  <c r="CP1853" i="4"/>
  <c r="CR1853" i="4" s="1"/>
  <c r="CP1854" i="4"/>
  <c r="CR1854" i="4" s="1"/>
  <c r="CP1855" i="4"/>
  <c r="CR1855" i="4" s="1"/>
  <c r="CP1856" i="4"/>
  <c r="CR1856" i="4" s="1"/>
  <c r="CP1857" i="4"/>
  <c r="CR1857" i="4" s="1"/>
  <c r="CP1858" i="4"/>
  <c r="CR1858" i="4" s="1"/>
  <c r="CP1859" i="4"/>
  <c r="CR1859" i="4" s="1"/>
  <c r="CP1860" i="4"/>
  <c r="CR1860" i="4" s="1"/>
  <c r="CP1861" i="4"/>
  <c r="CR1861" i="4" s="1"/>
  <c r="CP1862" i="4"/>
  <c r="CR1862" i="4" s="1"/>
  <c r="CP1863" i="4"/>
  <c r="CR1863" i="4" s="1"/>
  <c r="CP1864" i="4"/>
  <c r="CR1864" i="4" s="1"/>
  <c r="CP1865" i="4"/>
  <c r="CR1865" i="4" s="1"/>
  <c r="CP1866" i="4"/>
  <c r="CR1866" i="4" s="1"/>
  <c r="CP1867" i="4"/>
  <c r="CR1867" i="4" s="1"/>
  <c r="CP1868" i="4"/>
  <c r="CR1868" i="4" s="1"/>
  <c r="CP1869" i="4"/>
  <c r="CR1869" i="4" s="1"/>
  <c r="CP1870" i="4"/>
  <c r="CR1870" i="4" s="1"/>
  <c r="CP1871" i="4"/>
  <c r="CR1871" i="4" s="1"/>
  <c r="CP1872" i="4"/>
  <c r="CR1872" i="4" s="1"/>
  <c r="CP1873" i="4"/>
  <c r="CR1873" i="4" s="1"/>
  <c r="CP1874" i="4"/>
  <c r="CR1874" i="4" s="1"/>
  <c r="CP1875" i="4"/>
  <c r="CR1875" i="4" s="1"/>
  <c r="CP1876" i="4"/>
  <c r="CR1876" i="4" s="1"/>
  <c r="CP1877" i="4"/>
  <c r="CR1877" i="4" s="1"/>
  <c r="CP1878" i="4"/>
  <c r="CR1878" i="4" s="1"/>
  <c r="CP1879" i="4"/>
  <c r="CR1879" i="4" s="1"/>
  <c r="CP1880" i="4"/>
  <c r="CR1880" i="4" s="1"/>
  <c r="CP1881" i="4"/>
  <c r="CR1881" i="4" s="1"/>
  <c r="CP1882" i="4"/>
  <c r="CR1882" i="4" s="1"/>
  <c r="CP1883" i="4"/>
  <c r="CR1883" i="4" s="1"/>
  <c r="CP1884" i="4"/>
  <c r="CR1884" i="4" s="1"/>
  <c r="CP1885" i="4"/>
  <c r="CR1885" i="4" s="1"/>
  <c r="CP1886" i="4"/>
  <c r="CR1886" i="4" s="1"/>
  <c r="CP1887" i="4"/>
  <c r="CR1887" i="4" s="1"/>
  <c r="CP1888" i="4"/>
  <c r="CR1888" i="4" s="1"/>
  <c r="CP1889" i="4"/>
  <c r="CR1889" i="4" s="1"/>
  <c r="CP1890" i="4"/>
  <c r="CR1890" i="4" s="1"/>
  <c r="CP1891" i="4"/>
  <c r="CR1891" i="4" s="1"/>
  <c r="CP1892" i="4"/>
  <c r="CR1892" i="4" s="1"/>
  <c r="CP1893" i="4"/>
  <c r="CR1893" i="4" s="1"/>
  <c r="CP1894" i="4"/>
  <c r="CR1894" i="4" s="1"/>
  <c r="CP1895" i="4"/>
  <c r="CR1895" i="4" s="1"/>
  <c r="CP1896" i="4"/>
  <c r="CR1896" i="4" s="1"/>
  <c r="CP1897" i="4"/>
  <c r="CR1897" i="4" s="1"/>
  <c r="CP1898" i="4"/>
  <c r="CR1898" i="4" s="1"/>
  <c r="CP1899" i="4"/>
  <c r="CR1899" i="4" s="1"/>
  <c r="CP1900" i="4"/>
  <c r="CR1900" i="4" s="1"/>
  <c r="CP1901" i="4"/>
  <c r="CR1901" i="4" s="1"/>
  <c r="CP1902" i="4"/>
  <c r="CR1902" i="4" s="1"/>
  <c r="CP1903" i="4"/>
  <c r="CR1903" i="4" s="1"/>
  <c r="CP1904" i="4"/>
  <c r="CR1904" i="4" s="1"/>
  <c r="CP1905" i="4"/>
  <c r="CR1905" i="4" s="1"/>
  <c r="CP1906" i="4"/>
  <c r="CR1906" i="4" s="1"/>
  <c r="CP1907" i="4"/>
  <c r="CR1907" i="4" s="1"/>
  <c r="CP1908" i="4"/>
  <c r="CR1908" i="4" s="1"/>
  <c r="CP1909" i="4"/>
  <c r="CR1909" i="4" s="1"/>
  <c r="CP1910" i="4"/>
  <c r="CR1910" i="4" s="1"/>
  <c r="CP1911" i="4"/>
  <c r="CR1911" i="4" s="1"/>
  <c r="CP1912" i="4"/>
  <c r="CR1912" i="4" s="1"/>
  <c r="CP1913" i="4"/>
  <c r="CR1913" i="4" s="1"/>
  <c r="CP1914" i="4"/>
  <c r="CR1914" i="4" s="1"/>
  <c r="CP1915" i="4"/>
  <c r="CR1915" i="4" s="1"/>
  <c r="CP1916" i="4"/>
  <c r="CR1916" i="4" s="1"/>
  <c r="CP1917" i="4"/>
  <c r="CR1917" i="4" s="1"/>
  <c r="CP1918" i="4"/>
  <c r="CR1918" i="4" s="1"/>
  <c r="CP1919" i="4"/>
  <c r="CR1919" i="4" s="1"/>
  <c r="CP1920" i="4"/>
  <c r="CR1920" i="4" s="1"/>
  <c r="CP1921" i="4"/>
  <c r="CR1921" i="4" s="1"/>
  <c r="CP1922" i="4"/>
  <c r="CR1922" i="4" s="1"/>
  <c r="CP1923" i="4"/>
  <c r="CR1923" i="4" s="1"/>
  <c r="CP1924" i="4"/>
  <c r="CR1924" i="4" s="1"/>
  <c r="CP1925" i="4"/>
  <c r="CR1925" i="4" s="1"/>
  <c r="CP1926" i="4"/>
  <c r="CR1926" i="4" s="1"/>
  <c r="CP1927" i="4"/>
  <c r="CR1927" i="4" s="1"/>
  <c r="CP1928" i="4"/>
  <c r="CR1928" i="4" s="1"/>
  <c r="CP1929" i="4"/>
  <c r="CR1929" i="4" s="1"/>
  <c r="CP1930" i="4"/>
  <c r="CR1930" i="4" s="1"/>
  <c r="CP1931" i="4"/>
  <c r="CR1931" i="4" s="1"/>
  <c r="CP1932" i="4"/>
  <c r="CR1932" i="4" s="1"/>
  <c r="CP1933" i="4"/>
  <c r="CR1933" i="4" s="1"/>
  <c r="CP1934" i="4"/>
  <c r="CR1934" i="4" s="1"/>
  <c r="CP1935" i="4"/>
  <c r="CR1935" i="4" s="1"/>
  <c r="CP1936" i="4"/>
  <c r="CR1936" i="4" s="1"/>
  <c r="CP1937" i="4"/>
  <c r="CR1937" i="4" s="1"/>
  <c r="CP1938" i="4"/>
  <c r="CR1938" i="4" s="1"/>
  <c r="CP1939" i="4"/>
  <c r="CR1939" i="4" s="1"/>
  <c r="CP1940" i="4"/>
  <c r="CR1940" i="4" s="1"/>
  <c r="CP1941" i="4"/>
  <c r="CR1941" i="4" s="1"/>
  <c r="CP1942" i="4"/>
  <c r="CR1942" i="4" s="1"/>
  <c r="CP1943" i="4"/>
  <c r="CR1943" i="4" s="1"/>
  <c r="CP1944" i="4"/>
  <c r="CR1944" i="4" s="1"/>
  <c r="CP1945" i="4"/>
  <c r="CR1945" i="4" s="1"/>
  <c r="CP1946" i="4"/>
  <c r="CR1946" i="4" s="1"/>
  <c r="CP1947" i="4"/>
  <c r="CR1947" i="4" s="1"/>
  <c r="CP1948" i="4"/>
  <c r="CR1948" i="4" s="1"/>
  <c r="CP1949" i="4"/>
  <c r="CR1949" i="4" s="1"/>
  <c r="CP1950" i="4"/>
  <c r="CR1950" i="4" s="1"/>
  <c r="CP1951" i="4"/>
  <c r="CR1951" i="4" s="1"/>
  <c r="CP1952" i="4"/>
  <c r="CR1952" i="4" s="1"/>
  <c r="CP1953" i="4"/>
  <c r="CR1953" i="4" s="1"/>
  <c r="CP1954" i="4"/>
  <c r="CR1954" i="4" s="1"/>
  <c r="CP1955" i="4"/>
  <c r="CR1955" i="4" s="1"/>
  <c r="CP1956" i="4"/>
  <c r="CR1956" i="4" s="1"/>
  <c r="CP1957" i="4"/>
  <c r="CR1957" i="4" s="1"/>
  <c r="CP1958" i="4"/>
  <c r="CR1958" i="4" s="1"/>
  <c r="CP1959" i="4"/>
  <c r="CR1959" i="4" s="1"/>
  <c r="CP1960" i="4"/>
  <c r="CR1960" i="4" s="1"/>
  <c r="CP1961" i="4"/>
  <c r="CR1961" i="4" s="1"/>
  <c r="CP1962" i="4"/>
  <c r="CR1962" i="4" s="1"/>
  <c r="CP1963" i="4"/>
  <c r="CR1963" i="4" s="1"/>
  <c r="CP1964" i="4"/>
  <c r="CR1964" i="4" s="1"/>
  <c r="CP1965" i="4"/>
  <c r="CR1965" i="4" s="1"/>
  <c r="CP1966" i="4"/>
  <c r="CR1966" i="4" s="1"/>
  <c r="CP1967" i="4"/>
  <c r="CR1967" i="4" s="1"/>
  <c r="CP1968" i="4"/>
  <c r="CR1968" i="4" s="1"/>
  <c r="CP1969" i="4"/>
  <c r="CR1969" i="4" s="1"/>
  <c r="CP1970" i="4"/>
  <c r="CR1970" i="4" s="1"/>
  <c r="CP1971" i="4"/>
  <c r="CR1971" i="4" s="1"/>
  <c r="CP1972" i="4"/>
  <c r="CR1972" i="4" s="1"/>
  <c r="CP1973" i="4"/>
  <c r="CR1973" i="4" s="1"/>
  <c r="CP1974" i="4"/>
  <c r="CR1974" i="4" s="1"/>
  <c r="CP1975" i="4"/>
  <c r="CR1975" i="4" s="1"/>
  <c r="CP1976" i="4"/>
  <c r="CR1976" i="4" s="1"/>
  <c r="CP1977" i="4"/>
  <c r="CR1977" i="4" s="1"/>
  <c r="CP1978" i="4"/>
  <c r="CR1978" i="4" s="1"/>
  <c r="CP1979" i="4"/>
  <c r="CR1979" i="4" s="1"/>
  <c r="CP1980" i="4"/>
  <c r="CR1980" i="4" s="1"/>
  <c r="CP1981" i="4"/>
  <c r="CR1981" i="4" s="1"/>
  <c r="CP1982" i="4"/>
  <c r="CR1982" i="4" s="1"/>
  <c r="CP1983" i="4"/>
  <c r="CR1983" i="4" s="1"/>
  <c r="CP1984" i="4"/>
  <c r="CR1984" i="4" s="1"/>
  <c r="CP1985" i="4"/>
  <c r="CR1985" i="4" s="1"/>
  <c r="CP1986" i="4"/>
  <c r="CR1986" i="4" s="1"/>
  <c r="CP1987" i="4"/>
  <c r="CR1987" i="4" s="1"/>
  <c r="CP1988" i="4"/>
  <c r="CR1988" i="4" s="1"/>
  <c r="CP1989" i="4"/>
  <c r="CR1989" i="4" s="1"/>
  <c r="CP1990" i="4"/>
  <c r="CR1990" i="4" s="1"/>
  <c r="CP1991" i="4"/>
  <c r="CR1991" i="4" s="1"/>
  <c r="CP1992" i="4"/>
  <c r="CR1992" i="4" s="1"/>
  <c r="CP1993" i="4"/>
  <c r="CR1993" i="4" s="1"/>
  <c r="CP1994" i="4"/>
  <c r="CR1994" i="4" s="1"/>
  <c r="CP1995" i="4"/>
  <c r="CR1995" i="4" s="1"/>
  <c r="CP1996" i="4"/>
  <c r="CR1996" i="4" s="1"/>
  <c r="CP1997" i="4"/>
  <c r="CR1997" i="4" s="1"/>
  <c r="CP1998" i="4"/>
  <c r="CR1998" i="4" s="1"/>
  <c r="CP1999" i="4"/>
  <c r="CR1999" i="4" s="1"/>
  <c r="CP2000" i="4"/>
  <c r="CR2000" i="4" s="1"/>
  <c r="CP2001" i="4"/>
  <c r="CR2001" i="4" s="1"/>
  <c r="CP2002" i="4"/>
  <c r="CR2002" i="4" s="1"/>
  <c r="CP2003" i="4"/>
  <c r="CR2003" i="4" s="1"/>
  <c r="CP2004" i="4"/>
  <c r="CR2004" i="4" s="1"/>
  <c r="CP2005" i="4"/>
  <c r="CR2005" i="4" s="1"/>
  <c r="CP2006" i="4"/>
  <c r="CR2006" i="4" s="1"/>
  <c r="CP2007" i="4"/>
  <c r="CR2007" i="4" s="1"/>
  <c r="CP2008" i="4"/>
  <c r="CR2008" i="4" s="1"/>
  <c r="CP2009" i="4"/>
  <c r="CR2009" i="4" s="1"/>
  <c r="CP2010" i="4"/>
  <c r="CR2010" i="4" s="1"/>
  <c r="CP2011" i="4"/>
  <c r="CR2011" i="4" s="1"/>
  <c r="CP2012" i="4"/>
  <c r="CR2012" i="4" s="1"/>
  <c r="CP2013" i="4"/>
  <c r="CR2013" i="4" s="1"/>
  <c r="CP2014" i="4"/>
  <c r="CR2014" i="4" s="1"/>
  <c r="CP2015" i="4"/>
  <c r="CR2015" i="4" s="1"/>
  <c r="CP2016" i="4"/>
  <c r="CR2016" i="4" s="1"/>
  <c r="CP2017" i="4"/>
  <c r="CR2017" i="4" s="1"/>
  <c r="CP2018" i="4"/>
  <c r="CR2018" i="4" s="1"/>
  <c r="CP2019" i="4"/>
  <c r="CR2019" i="4" s="1"/>
  <c r="CP2020" i="4"/>
  <c r="CR2020" i="4" s="1"/>
  <c r="CP2021" i="4"/>
  <c r="CR2021" i="4" s="1"/>
  <c r="CP2022" i="4"/>
  <c r="CR2022" i="4" s="1"/>
  <c r="CP2023" i="4"/>
  <c r="CR2023" i="4" s="1"/>
  <c r="CP2024" i="4"/>
  <c r="CR2024" i="4" s="1"/>
  <c r="CP2025" i="4"/>
  <c r="CR2025" i="4" s="1"/>
  <c r="CP2026" i="4"/>
  <c r="CR2026" i="4" s="1"/>
  <c r="CP2027" i="4"/>
  <c r="CR2027" i="4" s="1"/>
  <c r="CP2028" i="4"/>
  <c r="CR2028" i="4" s="1"/>
  <c r="CP2029" i="4"/>
  <c r="CR2029" i="4" s="1"/>
  <c r="CP2030" i="4"/>
  <c r="CR2030" i="4" s="1"/>
  <c r="CP2031" i="4"/>
  <c r="CR2031" i="4" s="1"/>
  <c r="CP2032" i="4"/>
  <c r="CR2032" i="4" s="1"/>
  <c r="CP2033" i="4"/>
  <c r="CR2033" i="4" s="1"/>
  <c r="CP2034" i="4"/>
  <c r="CR2034" i="4" s="1"/>
  <c r="CP2035" i="4"/>
  <c r="CR2035" i="4" s="1"/>
  <c r="CP2036" i="4"/>
  <c r="CR2036" i="4" s="1"/>
  <c r="CP2037" i="4"/>
  <c r="CR2037" i="4" s="1"/>
  <c r="CP2038" i="4"/>
  <c r="CR2038" i="4" s="1"/>
  <c r="CP2039" i="4"/>
  <c r="CR2039" i="4" s="1"/>
  <c r="CP2040" i="4"/>
  <c r="CR2040" i="4" s="1"/>
  <c r="CP2041" i="4"/>
  <c r="CR2041" i="4" s="1"/>
  <c r="CP2042" i="4"/>
  <c r="CR2042" i="4" s="1"/>
  <c r="CP2043" i="4"/>
  <c r="CR2043" i="4" s="1"/>
  <c r="CP2044" i="4"/>
  <c r="CR2044" i="4" s="1"/>
  <c r="CP2045" i="4"/>
  <c r="CR2045" i="4" s="1"/>
  <c r="CP2046" i="4"/>
  <c r="CR2046" i="4" s="1"/>
  <c r="CP2047" i="4"/>
  <c r="CR2047" i="4" s="1"/>
  <c r="CP2048" i="4"/>
  <c r="CR2048" i="4" s="1"/>
  <c r="CP2049" i="4"/>
  <c r="CR2049" i="4" s="1"/>
  <c r="CP2050" i="4"/>
  <c r="CR2050" i="4" s="1"/>
  <c r="CP2051" i="4"/>
  <c r="CR2051" i="4" s="1"/>
  <c r="CP2052" i="4"/>
  <c r="CR2052" i="4" s="1"/>
  <c r="CP2053" i="4"/>
  <c r="CR2053" i="4" s="1"/>
  <c r="CP2054" i="4"/>
  <c r="CR2054" i="4" s="1"/>
  <c r="CP2055" i="4"/>
  <c r="CR2055" i="4" s="1"/>
  <c r="CP2056" i="4"/>
  <c r="CR2056" i="4" s="1"/>
  <c r="CP2057" i="4"/>
  <c r="CR2057" i="4" s="1"/>
  <c r="CP2058" i="4"/>
  <c r="CR2058" i="4" s="1"/>
  <c r="CP2059" i="4"/>
  <c r="CR2059" i="4" s="1"/>
  <c r="CP2060" i="4"/>
  <c r="CR2060" i="4" s="1"/>
  <c r="CP2061" i="4"/>
  <c r="CR2061" i="4" s="1"/>
  <c r="CP2062" i="4"/>
  <c r="CR2062" i="4" s="1"/>
  <c r="CP2063" i="4"/>
  <c r="CR2063" i="4" s="1"/>
  <c r="CP2064" i="4"/>
  <c r="CR2064" i="4" s="1"/>
  <c r="CP2065" i="4"/>
  <c r="CR2065" i="4" s="1"/>
  <c r="CP2066" i="4"/>
  <c r="CR2066" i="4" s="1"/>
  <c r="CP2067" i="4"/>
  <c r="CR2067" i="4" s="1"/>
  <c r="CP2068" i="4"/>
  <c r="CR2068" i="4" s="1"/>
  <c r="CP2069" i="4"/>
  <c r="CR2069" i="4" s="1"/>
  <c r="CP2070" i="4"/>
  <c r="CR2070" i="4" s="1"/>
  <c r="CP2071" i="4"/>
  <c r="CR2071" i="4" s="1"/>
  <c r="CP2072" i="4"/>
  <c r="CR2072" i="4" s="1"/>
  <c r="CP2073" i="4"/>
  <c r="CR2073" i="4" s="1"/>
  <c r="CP2074" i="4"/>
  <c r="CR2074" i="4" s="1"/>
  <c r="CP2075" i="4"/>
  <c r="CR2075" i="4" s="1"/>
  <c r="CP2076" i="4"/>
  <c r="CR2076" i="4" s="1"/>
  <c r="CP2077" i="4"/>
  <c r="CR2077" i="4" s="1"/>
  <c r="CP2078" i="4"/>
  <c r="CR2078" i="4" s="1"/>
  <c r="CP2079" i="4"/>
  <c r="CR2079" i="4" s="1"/>
  <c r="CP2080" i="4"/>
  <c r="CR2080" i="4" s="1"/>
  <c r="CP2081" i="4"/>
  <c r="CR2081" i="4" s="1"/>
  <c r="CP2082" i="4"/>
  <c r="CR2082" i="4" s="1"/>
  <c r="CP2083" i="4"/>
  <c r="CR2083" i="4" s="1"/>
  <c r="CP2084" i="4"/>
  <c r="CR2084" i="4" s="1"/>
  <c r="CP2085" i="4"/>
  <c r="CR2085" i="4" s="1"/>
  <c r="CP2086" i="4"/>
  <c r="CR2086" i="4" s="1"/>
  <c r="CP2087" i="4"/>
  <c r="CR2087" i="4" s="1"/>
  <c r="CP2088" i="4"/>
  <c r="CR2088" i="4" s="1"/>
  <c r="CP2089" i="4"/>
  <c r="CR2089" i="4" s="1"/>
  <c r="CP2090" i="4"/>
  <c r="CR2090" i="4" s="1"/>
  <c r="CP2091" i="4"/>
  <c r="CR2091" i="4" s="1"/>
  <c r="CP2092" i="4"/>
  <c r="CR2092" i="4" s="1"/>
  <c r="CP2093" i="4"/>
  <c r="CR2093" i="4" s="1"/>
  <c r="CP2094" i="4"/>
  <c r="CR2094" i="4" s="1"/>
  <c r="CP2095" i="4"/>
  <c r="CR2095" i="4" s="1"/>
  <c r="CP2096" i="4"/>
  <c r="CR2096" i="4" s="1"/>
  <c r="CP2097" i="4"/>
  <c r="CR2097" i="4" s="1"/>
  <c r="CP2098" i="4"/>
  <c r="CR2098" i="4" s="1"/>
  <c r="CP2099" i="4"/>
  <c r="CR2099" i="4" s="1"/>
  <c r="CP2100" i="4"/>
  <c r="CR2100" i="4" s="1"/>
  <c r="CP2101" i="4"/>
  <c r="CR2101" i="4" s="1"/>
  <c r="CP2102" i="4"/>
  <c r="CR2102" i="4" s="1"/>
  <c r="CP2103" i="4"/>
  <c r="CR2103" i="4" s="1"/>
  <c r="CP2104" i="4"/>
  <c r="CR2104" i="4" s="1"/>
  <c r="CP2105" i="4"/>
  <c r="CR2105" i="4" s="1"/>
  <c r="CP2106" i="4"/>
  <c r="CR2106" i="4" s="1"/>
  <c r="CP2107" i="4"/>
  <c r="CR2107" i="4" s="1"/>
  <c r="CP2108" i="4"/>
  <c r="CR2108" i="4" s="1"/>
  <c r="CP2109" i="4"/>
  <c r="CR2109" i="4" s="1"/>
  <c r="CP2110" i="4"/>
  <c r="CR2110" i="4" s="1"/>
  <c r="CP2111" i="4"/>
  <c r="CR2111" i="4" s="1"/>
  <c r="CP2112" i="4"/>
  <c r="CR2112" i="4" s="1"/>
  <c r="CP2113" i="4"/>
  <c r="CR2113" i="4" s="1"/>
  <c r="CP2114" i="4"/>
  <c r="CR2114" i="4" s="1"/>
  <c r="CP2115" i="4"/>
  <c r="CR2115" i="4" s="1"/>
  <c r="CP2116" i="4"/>
  <c r="CR2116" i="4" s="1"/>
  <c r="CP2117" i="4"/>
  <c r="CR2117" i="4" s="1"/>
  <c r="CP2118" i="4"/>
  <c r="CR2118" i="4" s="1"/>
  <c r="CP2119" i="4"/>
  <c r="CR2119" i="4" s="1"/>
  <c r="CP2120" i="4"/>
  <c r="CR2120" i="4" s="1"/>
  <c r="CP2121" i="4"/>
  <c r="CR2121" i="4" s="1"/>
  <c r="CP2122" i="4"/>
  <c r="CR2122" i="4" s="1"/>
  <c r="CP2123" i="4"/>
  <c r="CR2123" i="4" s="1"/>
  <c r="CP2124" i="4"/>
  <c r="CR2124" i="4" s="1"/>
  <c r="CP2125" i="4"/>
  <c r="CR2125" i="4" s="1"/>
  <c r="CP2126" i="4"/>
  <c r="CR2126" i="4" s="1"/>
  <c r="CP2127" i="4"/>
  <c r="CR2127" i="4" s="1"/>
  <c r="CP2128" i="4"/>
  <c r="CR2128" i="4" s="1"/>
  <c r="CP2129" i="4"/>
  <c r="CR2129" i="4" s="1"/>
  <c r="CP2130" i="4"/>
  <c r="CR2130" i="4" s="1"/>
  <c r="CP2131" i="4"/>
  <c r="CR2131" i="4" s="1"/>
  <c r="CP2132" i="4"/>
  <c r="CR2132" i="4" s="1"/>
  <c r="CP2133" i="4"/>
  <c r="CR2133" i="4" s="1"/>
  <c r="CP2134" i="4"/>
  <c r="CR2134" i="4" s="1"/>
  <c r="CP2135" i="4"/>
  <c r="CR2135" i="4" s="1"/>
  <c r="CP2136" i="4"/>
  <c r="CR2136" i="4" s="1"/>
  <c r="CP2137" i="4"/>
  <c r="CR2137" i="4" s="1"/>
  <c r="CP2138" i="4"/>
  <c r="CR2138" i="4" s="1"/>
  <c r="CP2139" i="4"/>
  <c r="CR2139" i="4" s="1"/>
  <c r="CP2140" i="4"/>
  <c r="CR2140" i="4" s="1"/>
  <c r="CP2141" i="4"/>
  <c r="CR2141" i="4" s="1"/>
  <c r="CP2142" i="4"/>
  <c r="CR2142" i="4" s="1"/>
  <c r="CP2143" i="4"/>
  <c r="CR2143" i="4" s="1"/>
  <c r="CP2144" i="4"/>
  <c r="CR2144" i="4" s="1"/>
  <c r="CP2145" i="4"/>
  <c r="CR2145" i="4" s="1"/>
  <c r="CP2146" i="4"/>
  <c r="CR2146" i="4" s="1"/>
  <c r="CP2147" i="4"/>
  <c r="CR2147" i="4" s="1"/>
  <c r="CP2148" i="4"/>
  <c r="CR2148" i="4" s="1"/>
  <c r="CP2149" i="4"/>
  <c r="CR2149" i="4" s="1"/>
  <c r="CP2150" i="4"/>
  <c r="CR2150" i="4" s="1"/>
  <c r="CP2151" i="4"/>
  <c r="CR2151" i="4" s="1"/>
  <c r="CP2152" i="4"/>
  <c r="CR2152" i="4" s="1"/>
  <c r="CP2153" i="4"/>
  <c r="CR2153" i="4" s="1"/>
  <c r="CP2154" i="4"/>
  <c r="CR2154" i="4" s="1"/>
  <c r="CP2155" i="4"/>
  <c r="CR2155" i="4" s="1"/>
  <c r="CP2156" i="4"/>
  <c r="CR2156" i="4" s="1"/>
  <c r="CP2157" i="4"/>
  <c r="CR2157" i="4" s="1"/>
  <c r="CP2158" i="4"/>
  <c r="CR2158" i="4" s="1"/>
  <c r="CP2159" i="4"/>
  <c r="CR2159" i="4" s="1"/>
  <c r="CP2160" i="4"/>
  <c r="CR2160" i="4" s="1"/>
  <c r="CP2161" i="4"/>
  <c r="CR2161" i="4" s="1"/>
  <c r="CP2162" i="4"/>
  <c r="CR2162" i="4" s="1"/>
  <c r="CP2163" i="4"/>
  <c r="CR2163" i="4" s="1"/>
  <c r="CP2164" i="4"/>
  <c r="CR2164" i="4" s="1"/>
  <c r="CP2165" i="4"/>
  <c r="CR2165" i="4" s="1"/>
  <c r="CP2166" i="4"/>
  <c r="CR2166" i="4" s="1"/>
  <c r="CP2167" i="4"/>
  <c r="CR2167" i="4" s="1"/>
  <c r="CP2168" i="4"/>
  <c r="CR2168" i="4" s="1"/>
  <c r="CP2169" i="4"/>
  <c r="CR2169" i="4" s="1"/>
  <c r="CP2170" i="4"/>
  <c r="CR2170" i="4" s="1"/>
  <c r="CP2171" i="4"/>
  <c r="CR2171" i="4" s="1"/>
  <c r="CP2172" i="4"/>
  <c r="CR2172" i="4" s="1"/>
  <c r="CP2173" i="4"/>
  <c r="CR2173" i="4" s="1"/>
  <c r="CP2174" i="4"/>
  <c r="CR2174" i="4" s="1"/>
  <c r="CP2175" i="4"/>
  <c r="CR2175" i="4" s="1"/>
  <c r="CP2176" i="4"/>
  <c r="CR2176" i="4" s="1"/>
  <c r="CP2177" i="4"/>
  <c r="CR2177" i="4" s="1"/>
  <c r="CP2178" i="4"/>
  <c r="CR2178" i="4" s="1"/>
  <c r="CP2179" i="4"/>
  <c r="CR2179" i="4" s="1"/>
  <c r="CP2180" i="4"/>
  <c r="CR2180" i="4" s="1"/>
  <c r="CP2181" i="4"/>
  <c r="CR2181" i="4" s="1"/>
  <c r="CP2182" i="4"/>
  <c r="CR2182" i="4" s="1"/>
  <c r="CP2183" i="4"/>
  <c r="CR2183" i="4" s="1"/>
  <c r="CP2184" i="4"/>
  <c r="CR2184" i="4" s="1"/>
  <c r="CP2185" i="4"/>
  <c r="CR2185" i="4" s="1"/>
  <c r="CP2186" i="4"/>
  <c r="CR2186" i="4" s="1"/>
  <c r="CP2187" i="4"/>
  <c r="CR2187" i="4" s="1"/>
  <c r="CP2188" i="4"/>
  <c r="CR2188" i="4" s="1"/>
  <c r="CP2189" i="4"/>
  <c r="CR2189" i="4" s="1"/>
  <c r="CP2190" i="4"/>
  <c r="CR2190" i="4" s="1"/>
  <c r="CP2191" i="4"/>
  <c r="CR2191" i="4" s="1"/>
  <c r="CP2192" i="4"/>
  <c r="CR2192" i="4" s="1"/>
  <c r="CP2193" i="4"/>
  <c r="CR2193" i="4" s="1"/>
  <c r="CP2194" i="4"/>
  <c r="CR2194" i="4" s="1"/>
  <c r="CP2195" i="4"/>
  <c r="CR2195" i="4" s="1"/>
  <c r="CP2196" i="4"/>
  <c r="CR2196" i="4" s="1"/>
  <c r="CP2197" i="4"/>
  <c r="CR2197" i="4" s="1"/>
  <c r="CP2198" i="4"/>
  <c r="CR2198" i="4" s="1"/>
  <c r="CP2199" i="4"/>
  <c r="CR2199" i="4" s="1"/>
  <c r="CP2200" i="4"/>
  <c r="CR2200" i="4" s="1"/>
  <c r="CP2201" i="4"/>
  <c r="CR2201" i="4" s="1"/>
  <c r="CP2202" i="4"/>
  <c r="CR2202" i="4" s="1"/>
  <c r="CP2203" i="4"/>
  <c r="CR2203" i="4" s="1"/>
  <c r="CP2204" i="4"/>
  <c r="CR2204" i="4" s="1"/>
  <c r="CP2205" i="4"/>
  <c r="CR2205" i="4" s="1"/>
  <c r="CP2206" i="4"/>
  <c r="CR2206" i="4" s="1"/>
  <c r="CP2207" i="4"/>
  <c r="CR2207" i="4" s="1"/>
  <c r="CP2208" i="4"/>
  <c r="CR2208" i="4" s="1"/>
  <c r="CP2209" i="4"/>
  <c r="CR2209" i="4" s="1"/>
  <c r="CP2210" i="4"/>
  <c r="CR2210" i="4" s="1"/>
  <c r="CP2211" i="4"/>
  <c r="CR2211" i="4" s="1"/>
  <c r="CP2212" i="4"/>
  <c r="CR2212" i="4" s="1"/>
  <c r="CP2213" i="4"/>
  <c r="CR2213" i="4" s="1"/>
  <c r="CP2214" i="4"/>
  <c r="CR2214" i="4" s="1"/>
  <c r="CP2215" i="4"/>
  <c r="CR2215" i="4" s="1"/>
  <c r="CP2216" i="4"/>
  <c r="CR2216" i="4" s="1"/>
  <c r="CP2217" i="4"/>
  <c r="CR2217" i="4" s="1"/>
  <c r="CP2218" i="4"/>
  <c r="CR2218" i="4" s="1"/>
  <c r="CP2219" i="4"/>
  <c r="CR2219" i="4" s="1"/>
  <c r="CP2220" i="4"/>
  <c r="CR2220" i="4" s="1"/>
  <c r="CP2221" i="4"/>
  <c r="CR2221" i="4" s="1"/>
  <c r="CP2222" i="4"/>
  <c r="CR2222" i="4" s="1"/>
  <c r="CP2223" i="4"/>
  <c r="CR2223" i="4" s="1"/>
  <c r="CP2224" i="4"/>
  <c r="CR2224" i="4" s="1"/>
  <c r="CP2225" i="4"/>
  <c r="CR2225" i="4" s="1"/>
  <c r="CP2226" i="4"/>
  <c r="CR2226" i="4" s="1"/>
  <c r="CP2227" i="4"/>
  <c r="CR2227" i="4" s="1"/>
  <c r="CP2228" i="4"/>
  <c r="CR2228" i="4" s="1"/>
  <c r="CP2229" i="4"/>
  <c r="CR2229" i="4" s="1"/>
  <c r="CP2230" i="4"/>
  <c r="CR2230" i="4" s="1"/>
  <c r="CP2231" i="4"/>
  <c r="CR2231" i="4" s="1"/>
  <c r="CP2232" i="4"/>
  <c r="CR2232" i="4" s="1"/>
  <c r="CP2233" i="4"/>
  <c r="CR2233" i="4" s="1"/>
  <c r="CP2234" i="4"/>
  <c r="CR2234" i="4" s="1"/>
  <c r="CP2235" i="4"/>
  <c r="CR2235" i="4" s="1"/>
  <c r="CP2236" i="4"/>
  <c r="CR2236" i="4" s="1"/>
  <c r="CP2237" i="4"/>
  <c r="CR2237" i="4" s="1"/>
  <c r="CP2238" i="4"/>
  <c r="CR2238" i="4" s="1"/>
  <c r="CP2239" i="4"/>
  <c r="CR2239" i="4" s="1"/>
  <c r="CP2240" i="4"/>
  <c r="CR2240" i="4" s="1"/>
  <c r="CP2241" i="4"/>
  <c r="CR2241" i="4" s="1"/>
  <c r="CP2242" i="4"/>
  <c r="CR2242" i="4" s="1"/>
  <c r="CP2243" i="4"/>
  <c r="CR2243" i="4" s="1"/>
  <c r="CP2244" i="4"/>
  <c r="CR2244" i="4" s="1"/>
  <c r="CP2245" i="4"/>
  <c r="CR2245" i="4" s="1"/>
  <c r="CP2246" i="4"/>
  <c r="CR2246" i="4" s="1"/>
  <c r="CP2247" i="4"/>
  <c r="CR2247" i="4" s="1"/>
  <c r="CP2248" i="4"/>
  <c r="CR2248" i="4" s="1"/>
  <c r="CP2249" i="4"/>
  <c r="CR2249" i="4" s="1"/>
  <c r="CP2250" i="4"/>
  <c r="CR2250" i="4" s="1"/>
  <c r="CP2251" i="4"/>
  <c r="CR2251" i="4" s="1"/>
  <c r="CP2252" i="4"/>
  <c r="CR2252" i="4" s="1"/>
  <c r="CP2253" i="4"/>
  <c r="CR2253" i="4" s="1"/>
  <c r="CP2254" i="4"/>
  <c r="CR2254" i="4" s="1"/>
  <c r="CP2255" i="4"/>
  <c r="CR2255" i="4" s="1"/>
  <c r="CP2256" i="4"/>
  <c r="CR2256" i="4" s="1"/>
  <c r="CP2257" i="4"/>
  <c r="CR2257" i="4" s="1"/>
  <c r="CP2258" i="4"/>
  <c r="CR2258" i="4" s="1"/>
  <c r="CP2259" i="4"/>
  <c r="CR2259" i="4" s="1"/>
  <c r="CP2260" i="4"/>
  <c r="CR2260" i="4" s="1"/>
  <c r="CP2261" i="4"/>
  <c r="CR2261" i="4" s="1"/>
  <c r="CP2262" i="4"/>
  <c r="CR2262" i="4" s="1"/>
  <c r="CP2263" i="4"/>
  <c r="CR2263" i="4" s="1"/>
  <c r="CP2264" i="4"/>
  <c r="CR2264" i="4" s="1"/>
  <c r="CP2265" i="4"/>
  <c r="CR2265" i="4" s="1"/>
  <c r="CP2266" i="4"/>
  <c r="CR2266" i="4" s="1"/>
  <c r="CP2267" i="4"/>
  <c r="CR2267" i="4" s="1"/>
  <c r="CP2268" i="4"/>
  <c r="CR2268" i="4" s="1"/>
  <c r="CP2269" i="4"/>
  <c r="CR2269" i="4" s="1"/>
  <c r="CP2270" i="4"/>
  <c r="CR2270" i="4" s="1"/>
  <c r="CP2271" i="4"/>
  <c r="CR2271" i="4" s="1"/>
  <c r="CP2272" i="4"/>
  <c r="CR2272" i="4" s="1"/>
  <c r="CP2273" i="4"/>
  <c r="CR2273" i="4" s="1"/>
  <c r="CP2274" i="4"/>
  <c r="CR2274" i="4" s="1"/>
  <c r="CP2275" i="4"/>
  <c r="CR2275" i="4" s="1"/>
  <c r="CP2276" i="4"/>
  <c r="CR2276" i="4" s="1"/>
  <c r="CP2277" i="4"/>
  <c r="CR2277" i="4" s="1"/>
  <c r="CP2278" i="4"/>
  <c r="CR2278" i="4" s="1"/>
  <c r="CP2279" i="4"/>
  <c r="CR2279" i="4" s="1"/>
  <c r="CP2280" i="4"/>
  <c r="CR2280" i="4" s="1"/>
  <c r="CP2281" i="4"/>
  <c r="CR2281" i="4" s="1"/>
  <c r="CP2282" i="4"/>
  <c r="CR2282" i="4" s="1"/>
  <c r="CP2283" i="4"/>
  <c r="CR2283" i="4" s="1"/>
  <c r="CP2284" i="4"/>
  <c r="CR2284" i="4" s="1"/>
  <c r="CP2285" i="4"/>
  <c r="CR2285" i="4" s="1"/>
  <c r="CP2286" i="4"/>
  <c r="CR2286" i="4" s="1"/>
  <c r="CP2287" i="4"/>
  <c r="CR2287" i="4" s="1"/>
  <c r="CP2288" i="4"/>
  <c r="CR2288" i="4" s="1"/>
  <c r="CP2289" i="4"/>
  <c r="CR2289" i="4" s="1"/>
  <c r="CP2290" i="4"/>
  <c r="CR2290" i="4" s="1"/>
  <c r="CP2291" i="4"/>
  <c r="CR2291" i="4" s="1"/>
  <c r="CP2292" i="4"/>
  <c r="CR2292" i="4" s="1"/>
  <c r="CP2293" i="4"/>
  <c r="CR2293" i="4" s="1"/>
  <c r="CP2294" i="4"/>
  <c r="CR2294" i="4" s="1"/>
  <c r="CP2295" i="4"/>
  <c r="CR2295" i="4" s="1"/>
  <c r="CP2296" i="4"/>
  <c r="CR2296" i="4" s="1"/>
  <c r="CP2297" i="4"/>
  <c r="CR2297" i="4" s="1"/>
  <c r="CP2298" i="4"/>
  <c r="CR2298" i="4" s="1"/>
  <c r="CP2299" i="4"/>
  <c r="CR2299" i="4" s="1"/>
  <c r="CP2300" i="4"/>
  <c r="CR2300" i="4" s="1"/>
  <c r="CP2301" i="4"/>
  <c r="CR2301" i="4" s="1"/>
  <c r="CP2302" i="4"/>
  <c r="CR2302" i="4" s="1"/>
  <c r="CP2303" i="4"/>
  <c r="CR2303" i="4" s="1"/>
  <c r="CP2304" i="4"/>
  <c r="CR2304" i="4" s="1"/>
  <c r="CP2305" i="4"/>
  <c r="CR2305" i="4" s="1"/>
  <c r="CP2306" i="4"/>
  <c r="CR2306" i="4" s="1"/>
  <c r="CP2307" i="4"/>
  <c r="CR2307" i="4" s="1"/>
  <c r="CP2308" i="4"/>
  <c r="CR2308" i="4" s="1"/>
  <c r="CP2309" i="4"/>
  <c r="CR2309" i="4" s="1"/>
  <c r="CP2310" i="4"/>
  <c r="CR2310" i="4" s="1"/>
  <c r="CP2311" i="4"/>
  <c r="CR2311" i="4" s="1"/>
  <c r="CP2312" i="4"/>
  <c r="CR2312" i="4" s="1"/>
  <c r="CP2313" i="4"/>
  <c r="CR2313" i="4" s="1"/>
  <c r="CP2314" i="4"/>
  <c r="CR2314" i="4" s="1"/>
  <c r="CP2315" i="4"/>
  <c r="CR2315" i="4" s="1"/>
  <c r="CP2316" i="4"/>
  <c r="CR2316" i="4" s="1"/>
  <c r="CP2317" i="4"/>
  <c r="CR2317" i="4" s="1"/>
  <c r="CP2318" i="4"/>
  <c r="CR2318" i="4" s="1"/>
  <c r="CP2319" i="4"/>
  <c r="CR2319" i="4" s="1"/>
  <c r="CP2320" i="4"/>
  <c r="CR2320" i="4" s="1"/>
  <c r="CP2321" i="4"/>
  <c r="CR2321" i="4" s="1"/>
  <c r="CP2322" i="4"/>
  <c r="CR2322" i="4" s="1"/>
  <c r="CP2323" i="4"/>
  <c r="CR2323" i="4" s="1"/>
  <c r="CP2324" i="4"/>
  <c r="CR2324" i="4" s="1"/>
  <c r="CP2325" i="4"/>
  <c r="CR2325" i="4" s="1"/>
  <c r="CP2326" i="4"/>
  <c r="CR2326" i="4" s="1"/>
  <c r="CP2327" i="4"/>
  <c r="CR2327" i="4" s="1"/>
  <c r="CP2328" i="4"/>
  <c r="CR2328" i="4" s="1"/>
  <c r="CP2329" i="4"/>
  <c r="CR2329" i="4" s="1"/>
  <c r="CP2330" i="4"/>
  <c r="CR2330" i="4" s="1"/>
  <c r="CP2331" i="4"/>
  <c r="CR2331" i="4" s="1"/>
  <c r="CP2332" i="4"/>
  <c r="CR2332" i="4" s="1"/>
  <c r="CP2333" i="4"/>
  <c r="CR2333" i="4" s="1"/>
  <c r="CP2334" i="4"/>
  <c r="CR2334" i="4" s="1"/>
  <c r="CP2335" i="4"/>
  <c r="CR2335" i="4" s="1"/>
  <c r="CP2336" i="4"/>
  <c r="CR2336" i="4" s="1"/>
  <c r="CP2337" i="4"/>
  <c r="CR2337" i="4" s="1"/>
  <c r="CP2338" i="4"/>
  <c r="CR2338" i="4" s="1"/>
  <c r="CP2339" i="4"/>
  <c r="CR2339" i="4" s="1"/>
  <c r="CP2340" i="4"/>
  <c r="CR2340" i="4" s="1"/>
  <c r="CP2341" i="4"/>
  <c r="CR2341" i="4" s="1"/>
  <c r="CP2342" i="4"/>
  <c r="CR2342" i="4" s="1"/>
  <c r="CP2343" i="4"/>
  <c r="CR2343" i="4" s="1"/>
  <c r="CP2344" i="4"/>
  <c r="CR2344" i="4" s="1"/>
  <c r="CP2345" i="4"/>
  <c r="CR2345" i="4" s="1"/>
  <c r="CP2346" i="4"/>
  <c r="CR2346" i="4" s="1"/>
  <c r="CP2347" i="4"/>
  <c r="CR2347" i="4" s="1"/>
  <c r="CP2348" i="4"/>
  <c r="CR2348" i="4" s="1"/>
  <c r="CP2349" i="4"/>
  <c r="CR2349" i="4" s="1"/>
  <c r="CP2350" i="4"/>
  <c r="CR2350" i="4" s="1"/>
  <c r="CP2351" i="4"/>
  <c r="CR2351" i="4" s="1"/>
  <c r="CP2352" i="4"/>
  <c r="CR2352" i="4" s="1"/>
  <c r="CP2353" i="4"/>
  <c r="CR2353" i="4" s="1"/>
  <c r="CP2354" i="4"/>
  <c r="CR2354" i="4" s="1"/>
  <c r="CP2355" i="4"/>
  <c r="CR2355" i="4" s="1"/>
  <c r="CP2356" i="4"/>
  <c r="CR2356" i="4" s="1"/>
  <c r="CP2357" i="4"/>
  <c r="CR2357" i="4" s="1"/>
  <c r="CP2358" i="4"/>
  <c r="CR2358" i="4" s="1"/>
  <c r="CP2359" i="4"/>
  <c r="CR2359" i="4" s="1"/>
  <c r="CP2360" i="4"/>
  <c r="CR2360" i="4" s="1"/>
  <c r="CP2361" i="4"/>
  <c r="CR2361" i="4" s="1"/>
  <c r="CP2362" i="4"/>
  <c r="CR2362" i="4" s="1"/>
  <c r="CP2363" i="4"/>
  <c r="CR2363" i="4" s="1"/>
  <c r="CP2364" i="4"/>
  <c r="CR2364" i="4" s="1"/>
  <c r="CP2365" i="4"/>
  <c r="CR2365" i="4" s="1"/>
  <c r="CP2366" i="4"/>
  <c r="CR2366" i="4" s="1"/>
  <c r="CP2367" i="4"/>
  <c r="CR2367" i="4" s="1"/>
  <c r="CP2368" i="4"/>
  <c r="CR2368" i="4" s="1"/>
  <c r="CP2369" i="4"/>
  <c r="CR2369" i="4" s="1"/>
  <c r="CP2370" i="4"/>
  <c r="CR2370" i="4" s="1"/>
  <c r="CP2371" i="4"/>
  <c r="CR2371" i="4" s="1"/>
  <c r="CP2372" i="4"/>
  <c r="CR2372" i="4" s="1"/>
  <c r="CP2373" i="4"/>
  <c r="CR2373" i="4" s="1"/>
  <c r="CP2374" i="4"/>
  <c r="CR2374" i="4" s="1"/>
  <c r="CP2375" i="4"/>
  <c r="CR2375" i="4" s="1"/>
  <c r="CP2376" i="4"/>
  <c r="CR2376" i="4" s="1"/>
  <c r="CP2377" i="4"/>
  <c r="CR2377" i="4" s="1"/>
  <c r="CP2378" i="4"/>
  <c r="CR2378" i="4" s="1"/>
  <c r="CP2379" i="4"/>
  <c r="CR2379" i="4" s="1"/>
  <c r="CP2380" i="4"/>
  <c r="CR2380" i="4" s="1"/>
  <c r="CP2381" i="4"/>
  <c r="CR2381" i="4" s="1"/>
  <c r="CP2382" i="4"/>
  <c r="CR2382" i="4" s="1"/>
  <c r="CP2383" i="4"/>
  <c r="CR2383" i="4" s="1"/>
  <c r="CP2384" i="4"/>
  <c r="CR2384" i="4" s="1"/>
  <c r="CP2385" i="4"/>
  <c r="CR2385" i="4" s="1"/>
  <c r="CP2386" i="4"/>
  <c r="CR2386" i="4" s="1"/>
  <c r="CP2387" i="4"/>
  <c r="CR2387" i="4" s="1"/>
  <c r="CP2388" i="4"/>
  <c r="CR2388" i="4" s="1"/>
  <c r="CP2389" i="4"/>
  <c r="CR2389" i="4" s="1"/>
  <c r="CP2390" i="4"/>
  <c r="CR2390" i="4" s="1"/>
  <c r="CP2391" i="4"/>
  <c r="CR2391" i="4" s="1"/>
  <c r="CP2392" i="4"/>
  <c r="CR2392" i="4" s="1"/>
  <c r="CP2393" i="4"/>
  <c r="CR2393" i="4" s="1"/>
  <c r="CP2394" i="4"/>
  <c r="CR2394" i="4" s="1"/>
  <c r="CP2395" i="4"/>
  <c r="CR2395" i="4" s="1"/>
  <c r="CP2396" i="4"/>
  <c r="CR2396" i="4" s="1"/>
  <c r="CP2397" i="4"/>
  <c r="CR2397" i="4" s="1"/>
  <c r="CP2398" i="4"/>
  <c r="CR2398" i="4" s="1"/>
  <c r="CP2399" i="4"/>
  <c r="CR2399" i="4" s="1"/>
  <c r="CP2400" i="4"/>
  <c r="CR2400" i="4" s="1"/>
  <c r="CP2401" i="4"/>
  <c r="CR2401" i="4" s="1"/>
  <c r="CP2402" i="4"/>
  <c r="CR2402" i="4" s="1"/>
  <c r="CP2403" i="4"/>
  <c r="CR2403" i="4" s="1"/>
  <c r="CP2404" i="4"/>
  <c r="CR2404" i="4" s="1"/>
  <c r="CP2405" i="4"/>
  <c r="CR2405" i="4" s="1"/>
  <c r="CP2406" i="4"/>
  <c r="CR2406" i="4" s="1"/>
  <c r="CP2407" i="4"/>
  <c r="CR2407" i="4" s="1"/>
  <c r="CP2408" i="4"/>
  <c r="CR2408" i="4" s="1"/>
  <c r="CP2409" i="4"/>
  <c r="CR2409" i="4" s="1"/>
  <c r="CP2410" i="4"/>
  <c r="CR2410" i="4" s="1"/>
  <c r="CP2411" i="4"/>
  <c r="CR2411" i="4" s="1"/>
  <c r="CP2412" i="4"/>
  <c r="CR2412" i="4" s="1"/>
  <c r="CP2413" i="4"/>
  <c r="CR2413" i="4" s="1"/>
  <c r="CP2414" i="4"/>
  <c r="CR2414" i="4" s="1"/>
  <c r="CP2415" i="4"/>
  <c r="CR2415" i="4" s="1"/>
  <c r="CP2416" i="4"/>
  <c r="CR2416" i="4" s="1"/>
  <c r="CP2417" i="4"/>
  <c r="CR2417" i="4" s="1"/>
  <c r="CP2418" i="4"/>
  <c r="CR2418" i="4" s="1"/>
  <c r="CP2419" i="4"/>
  <c r="CR2419" i="4" s="1"/>
  <c r="CP2420" i="4"/>
  <c r="CR2420" i="4" s="1"/>
  <c r="CP2421" i="4"/>
  <c r="CR2421" i="4" s="1"/>
  <c r="CP2422" i="4"/>
  <c r="CR2422" i="4" s="1"/>
  <c r="CP2423" i="4"/>
  <c r="CR2423" i="4" s="1"/>
  <c r="CP2424" i="4"/>
  <c r="CR2424" i="4" s="1"/>
  <c r="CP2425" i="4"/>
  <c r="CR2425" i="4" s="1"/>
  <c r="CP2426" i="4"/>
  <c r="CR2426" i="4" s="1"/>
  <c r="CP2427" i="4"/>
  <c r="CR2427" i="4" s="1"/>
  <c r="CP2428" i="4"/>
  <c r="CR2428" i="4" s="1"/>
  <c r="CP2429" i="4"/>
  <c r="CR2429" i="4" s="1"/>
  <c r="CP2430" i="4"/>
  <c r="CR2430" i="4" s="1"/>
  <c r="CP2431" i="4"/>
  <c r="CR2431" i="4" s="1"/>
  <c r="CP2432" i="4"/>
  <c r="CR2432" i="4" s="1"/>
  <c r="CP2433" i="4"/>
  <c r="CR2433" i="4" s="1"/>
  <c r="CP2434" i="4"/>
  <c r="CR2434" i="4" s="1"/>
  <c r="CP2435" i="4"/>
  <c r="CR2435" i="4" s="1"/>
  <c r="CP2436" i="4"/>
  <c r="CR2436" i="4" s="1"/>
  <c r="CP2437" i="4"/>
  <c r="CR2437" i="4" s="1"/>
  <c r="CP2438" i="4"/>
  <c r="CR2438" i="4" s="1"/>
  <c r="CP2439" i="4"/>
  <c r="CR2439" i="4" s="1"/>
  <c r="CP2440" i="4"/>
  <c r="CR2440" i="4" s="1"/>
  <c r="CP2441" i="4"/>
  <c r="CR2441" i="4" s="1"/>
  <c r="CP2442" i="4"/>
  <c r="CR2442" i="4" s="1"/>
  <c r="CP2443" i="4"/>
  <c r="CR2443" i="4" s="1"/>
  <c r="CP2444" i="4"/>
  <c r="CR2444" i="4" s="1"/>
  <c r="CP2445" i="4"/>
  <c r="CR2445" i="4" s="1"/>
  <c r="CP2446" i="4"/>
  <c r="CR2446" i="4" s="1"/>
  <c r="CP2447" i="4"/>
  <c r="CR2447" i="4" s="1"/>
  <c r="CP2448" i="4"/>
  <c r="CR2448" i="4" s="1"/>
  <c r="CP2449" i="4"/>
  <c r="CR2449" i="4" s="1"/>
  <c r="CP2450" i="4"/>
  <c r="CR2450" i="4" s="1"/>
  <c r="CP2451" i="4"/>
  <c r="CR2451" i="4" s="1"/>
  <c r="CP2452" i="4"/>
  <c r="CR2452" i="4" s="1"/>
  <c r="CP2453" i="4"/>
  <c r="CR2453" i="4" s="1"/>
  <c r="CP2454" i="4"/>
  <c r="CR2454" i="4" s="1"/>
  <c r="CP2455" i="4"/>
  <c r="CR2455" i="4" s="1"/>
  <c r="CP2456" i="4"/>
  <c r="CR2456" i="4" s="1"/>
  <c r="CP2457" i="4"/>
  <c r="CR2457" i="4" s="1"/>
  <c r="CP2458" i="4"/>
  <c r="CR2458" i="4" s="1"/>
  <c r="CP2459" i="4"/>
  <c r="CR2459" i="4" s="1"/>
  <c r="CP2460" i="4"/>
  <c r="CR2460" i="4" s="1"/>
  <c r="CP2461" i="4"/>
  <c r="CR2461" i="4" s="1"/>
  <c r="CP2462" i="4"/>
  <c r="CR2462" i="4" s="1"/>
  <c r="CP2463" i="4"/>
  <c r="CR2463" i="4" s="1"/>
  <c r="CP2464" i="4"/>
  <c r="CR2464" i="4" s="1"/>
  <c r="CP2465" i="4"/>
  <c r="CR2465" i="4" s="1"/>
  <c r="CP2466" i="4"/>
  <c r="CR2466" i="4" s="1"/>
  <c r="CP2467" i="4"/>
  <c r="CR2467" i="4" s="1"/>
  <c r="CP2468" i="4"/>
  <c r="CR2468" i="4" s="1"/>
  <c r="CP2469" i="4"/>
  <c r="CR2469" i="4" s="1"/>
  <c r="CP2470" i="4"/>
  <c r="CR2470" i="4" s="1"/>
  <c r="CP2471" i="4"/>
  <c r="CR2471" i="4" s="1"/>
  <c r="CP2472" i="4"/>
  <c r="CR2472" i="4" s="1"/>
  <c r="CP2473" i="4"/>
  <c r="CR2473" i="4" s="1"/>
  <c r="CP2474" i="4"/>
  <c r="CR2474" i="4" s="1"/>
  <c r="CP2475" i="4"/>
  <c r="CR2475" i="4" s="1"/>
  <c r="CP2476" i="4"/>
  <c r="CR2476" i="4" s="1"/>
  <c r="CP2477" i="4"/>
  <c r="CR2477" i="4" s="1"/>
  <c r="CP2478" i="4"/>
  <c r="CR2478" i="4" s="1"/>
  <c r="CP2479" i="4"/>
  <c r="CR2479" i="4" s="1"/>
  <c r="CP2" i="4"/>
  <c r="CO3" i="4"/>
  <c r="CO4" i="4"/>
  <c r="CO5" i="4"/>
  <c r="CO6" i="4"/>
  <c r="CO7" i="4"/>
  <c r="CO8" i="4"/>
  <c r="CO9" i="4"/>
  <c r="CO10" i="4"/>
  <c r="CO11" i="4"/>
  <c r="CO12" i="4"/>
  <c r="CO13" i="4"/>
  <c r="CO14" i="4"/>
  <c r="CO15" i="4"/>
  <c r="CO16" i="4"/>
  <c r="CO17" i="4"/>
  <c r="CO18" i="4"/>
  <c r="CO19" i="4"/>
  <c r="CO20" i="4"/>
  <c r="CO21" i="4"/>
  <c r="CO22" i="4"/>
  <c r="CO23" i="4"/>
  <c r="CO24" i="4"/>
  <c r="CO25" i="4"/>
  <c r="CO26" i="4"/>
  <c r="CO27" i="4"/>
  <c r="CO28" i="4"/>
  <c r="CO29" i="4"/>
  <c r="CO30" i="4"/>
  <c r="CO31" i="4"/>
  <c r="CO32" i="4"/>
  <c r="CO33" i="4"/>
  <c r="CO34" i="4"/>
  <c r="CO35" i="4"/>
  <c r="CO36" i="4"/>
  <c r="CO37" i="4"/>
  <c r="CO38" i="4"/>
  <c r="CO39" i="4"/>
  <c r="CO40" i="4"/>
  <c r="CO41" i="4"/>
  <c r="CO42" i="4"/>
  <c r="CO43" i="4"/>
  <c r="CO44" i="4"/>
  <c r="CO45" i="4"/>
  <c r="CO46" i="4"/>
  <c r="CO47" i="4"/>
  <c r="CO48" i="4"/>
  <c r="CO49" i="4"/>
  <c r="CO50" i="4"/>
  <c r="CO51" i="4"/>
  <c r="CO52" i="4"/>
  <c r="CO53" i="4"/>
  <c r="CO54" i="4"/>
  <c r="CO55" i="4"/>
  <c r="CO56" i="4"/>
  <c r="CO57" i="4"/>
  <c r="CO58" i="4"/>
  <c r="CO59" i="4"/>
  <c r="CO60" i="4"/>
  <c r="CO61" i="4"/>
  <c r="CO62" i="4"/>
  <c r="CO63" i="4"/>
  <c r="CO64" i="4"/>
  <c r="CO65" i="4"/>
  <c r="CO66" i="4"/>
  <c r="CO67" i="4"/>
  <c r="CO68" i="4"/>
  <c r="CO69" i="4"/>
  <c r="CO70" i="4"/>
  <c r="CO71" i="4"/>
  <c r="CO72" i="4"/>
  <c r="CO73" i="4"/>
  <c r="CO74" i="4"/>
  <c r="CO75" i="4"/>
  <c r="CO76" i="4"/>
  <c r="CO77" i="4"/>
  <c r="CO78" i="4"/>
  <c r="CO79" i="4"/>
  <c r="CO80" i="4"/>
  <c r="CO81" i="4"/>
  <c r="CO82" i="4"/>
  <c r="CO83" i="4"/>
  <c r="CO84" i="4"/>
  <c r="CO85" i="4"/>
  <c r="CO86" i="4"/>
  <c r="CO87" i="4"/>
  <c r="CO88" i="4"/>
  <c r="CO89" i="4"/>
  <c r="CO90" i="4"/>
  <c r="CO91" i="4"/>
  <c r="CO92" i="4"/>
  <c r="CO93" i="4"/>
  <c r="CO94" i="4"/>
  <c r="CO95" i="4"/>
  <c r="CO96" i="4"/>
  <c r="CO97" i="4"/>
  <c r="CO98" i="4"/>
  <c r="CO99" i="4"/>
  <c r="CO100" i="4"/>
  <c r="CO101" i="4"/>
  <c r="CO102" i="4"/>
  <c r="CO103" i="4"/>
  <c r="CO104" i="4"/>
  <c r="CO105" i="4"/>
  <c r="CO106" i="4"/>
  <c r="CO107" i="4"/>
  <c r="CO108" i="4"/>
  <c r="CO109" i="4"/>
  <c r="CO110" i="4"/>
  <c r="CO111" i="4"/>
  <c r="CO112" i="4"/>
  <c r="CO113" i="4"/>
  <c r="CO114" i="4"/>
  <c r="CO115" i="4"/>
  <c r="CO116" i="4"/>
  <c r="CO117" i="4"/>
  <c r="CO118" i="4"/>
  <c r="CO119" i="4"/>
  <c r="CO120" i="4"/>
  <c r="CO121" i="4"/>
  <c r="CO122" i="4"/>
  <c r="CO123" i="4"/>
  <c r="CO124" i="4"/>
  <c r="CO125" i="4"/>
  <c r="CO126" i="4"/>
  <c r="CO127" i="4"/>
  <c r="CO128" i="4"/>
  <c r="CO129" i="4"/>
  <c r="CO130" i="4"/>
  <c r="CO131" i="4"/>
  <c r="CO132" i="4"/>
  <c r="CO133" i="4"/>
  <c r="CO134" i="4"/>
  <c r="CO135" i="4"/>
  <c r="CO136" i="4"/>
  <c r="CO137" i="4"/>
  <c r="CO138" i="4"/>
  <c r="CO139" i="4"/>
  <c r="CO140" i="4"/>
  <c r="CO141" i="4"/>
  <c r="CO142" i="4"/>
  <c r="CO143" i="4"/>
  <c r="CO144" i="4"/>
  <c r="CO145" i="4"/>
  <c r="CO146" i="4"/>
  <c r="CO147" i="4"/>
  <c r="CO148" i="4"/>
  <c r="CO149" i="4"/>
  <c r="CO150" i="4"/>
  <c r="CO151" i="4"/>
  <c r="CO152" i="4"/>
  <c r="CO153" i="4"/>
  <c r="CO154" i="4"/>
  <c r="CO155" i="4"/>
  <c r="CO156" i="4"/>
  <c r="CO157" i="4"/>
  <c r="CO158" i="4"/>
  <c r="CO159" i="4"/>
  <c r="CO160" i="4"/>
  <c r="CO161" i="4"/>
  <c r="CO162" i="4"/>
  <c r="CO163" i="4"/>
  <c r="CO164" i="4"/>
  <c r="CO165" i="4"/>
  <c r="CO166" i="4"/>
  <c r="CO167" i="4"/>
  <c r="CO168" i="4"/>
  <c r="CO169" i="4"/>
  <c r="CO170" i="4"/>
  <c r="CO171" i="4"/>
  <c r="CO172" i="4"/>
  <c r="CO173" i="4"/>
  <c r="CO174" i="4"/>
  <c r="CO175" i="4"/>
  <c r="CO176" i="4"/>
  <c r="CO177" i="4"/>
  <c r="CO178" i="4"/>
  <c r="CO179" i="4"/>
  <c r="CO180" i="4"/>
  <c r="CO181" i="4"/>
  <c r="CO182" i="4"/>
  <c r="CO183" i="4"/>
  <c r="CO184" i="4"/>
  <c r="CO185" i="4"/>
  <c r="CO186" i="4"/>
  <c r="CO187" i="4"/>
  <c r="CO188" i="4"/>
  <c r="CO189" i="4"/>
  <c r="CO190" i="4"/>
  <c r="CO191" i="4"/>
  <c r="CO192" i="4"/>
  <c r="CO193" i="4"/>
  <c r="CO194" i="4"/>
  <c r="CO195" i="4"/>
  <c r="CO196" i="4"/>
  <c r="CO197" i="4"/>
  <c r="CO198" i="4"/>
  <c r="CO199" i="4"/>
  <c r="CO200" i="4"/>
  <c r="CO201" i="4"/>
  <c r="CO202" i="4"/>
  <c r="CO203" i="4"/>
  <c r="CO204" i="4"/>
  <c r="CO205" i="4"/>
  <c r="CO206" i="4"/>
  <c r="CO207" i="4"/>
  <c r="CO208" i="4"/>
  <c r="CO209" i="4"/>
  <c r="CO210" i="4"/>
  <c r="CO211" i="4"/>
  <c r="CO212" i="4"/>
  <c r="CO213" i="4"/>
  <c r="CO214" i="4"/>
  <c r="CO215" i="4"/>
  <c r="CO216" i="4"/>
  <c r="CO217" i="4"/>
  <c r="CO218" i="4"/>
  <c r="CO219" i="4"/>
  <c r="CO220" i="4"/>
  <c r="CO221" i="4"/>
  <c r="CO222" i="4"/>
  <c r="CO223" i="4"/>
  <c r="CO224" i="4"/>
  <c r="CO225" i="4"/>
  <c r="CO226" i="4"/>
  <c r="CO227" i="4"/>
  <c r="CO228" i="4"/>
  <c r="CO229" i="4"/>
  <c r="CO230" i="4"/>
  <c r="CO231" i="4"/>
  <c r="CO232" i="4"/>
  <c r="CO233" i="4"/>
  <c r="CO234" i="4"/>
  <c r="CO235" i="4"/>
  <c r="CO236" i="4"/>
  <c r="CO237" i="4"/>
  <c r="CO238" i="4"/>
  <c r="CO239" i="4"/>
  <c r="CO240" i="4"/>
  <c r="CO241" i="4"/>
  <c r="CO242" i="4"/>
  <c r="CO243" i="4"/>
  <c r="CO244" i="4"/>
  <c r="CO245" i="4"/>
  <c r="CO246" i="4"/>
  <c r="CO247" i="4"/>
  <c r="CO248" i="4"/>
  <c r="CO249" i="4"/>
  <c r="CO250" i="4"/>
  <c r="CO251" i="4"/>
  <c r="CO252" i="4"/>
  <c r="CO253" i="4"/>
  <c r="CO254" i="4"/>
  <c r="CO255" i="4"/>
  <c r="CO256" i="4"/>
  <c r="CO257" i="4"/>
  <c r="CO258" i="4"/>
  <c r="CO259" i="4"/>
  <c r="CO260" i="4"/>
  <c r="CO261" i="4"/>
  <c r="CO262" i="4"/>
  <c r="CO263" i="4"/>
  <c r="CO264" i="4"/>
  <c r="CO265" i="4"/>
  <c r="CO266" i="4"/>
  <c r="CO267" i="4"/>
  <c r="CO268" i="4"/>
  <c r="CO269" i="4"/>
  <c r="CO270" i="4"/>
  <c r="CO271" i="4"/>
  <c r="CO272" i="4"/>
  <c r="CO273" i="4"/>
  <c r="CO274" i="4"/>
  <c r="CO275" i="4"/>
  <c r="CO276" i="4"/>
  <c r="CO277" i="4"/>
  <c r="CO278" i="4"/>
  <c r="CO279" i="4"/>
  <c r="CO280" i="4"/>
  <c r="CO281" i="4"/>
  <c r="CO282" i="4"/>
  <c r="CO283" i="4"/>
  <c r="CO284" i="4"/>
  <c r="CO285" i="4"/>
  <c r="CO286" i="4"/>
  <c r="CO287" i="4"/>
  <c r="CO288" i="4"/>
  <c r="CO289" i="4"/>
  <c r="CO290" i="4"/>
  <c r="CO291" i="4"/>
  <c r="CO292" i="4"/>
  <c r="CO293" i="4"/>
  <c r="CO294" i="4"/>
  <c r="CO295" i="4"/>
  <c r="CO296" i="4"/>
  <c r="CO297" i="4"/>
  <c r="CO298" i="4"/>
  <c r="CO299" i="4"/>
  <c r="CO300" i="4"/>
  <c r="CO301" i="4"/>
  <c r="CO302" i="4"/>
  <c r="CO303" i="4"/>
  <c r="CO304" i="4"/>
  <c r="CO305" i="4"/>
  <c r="CO306" i="4"/>
  <c r="CO307" i="4"/>
  <c r="CO308" i="4"/>
  <c r="CO309" i="4"/>
  <c r="CO310" i="4"/>
  <c r="CO311" i="4"/>
  <c r="CO312" i="4"/>
  <c r="CO313" i="4"/>
  <c r="CO314" i="4"/>
  <c r="CO315" i="4"/>
  <c r="CO316" i="4"/>
  <c r="CO317" i="4"/>
  <c r="CO318" i="4"/>
  <c r="CO319" i="4"/>
  <c r="CO320" i="4"/>
  <c r="CO321" i="4"/>
  <c r="CO322" i="4"/>
  <c r="CO323" i="4"/>
  <c r="CO324" i="4"/>
  <c r="CO325" i="4"/>
  <c r="CO326" i="4"/>
  <c r="CO327" i="4"/>
  <c r="CO328" i="4"/>
  <c r="CO329" i="4"/>
  <c r="CO330" i="4"/>
  <c r="CO331" i="4"/>
  <c r="CO332" i="4"/>
  <c r="CO333" i="4"/>
  <c r="CO334" i="4"/>
  <c r="CO335" i="4"/>
  <c r="CO336" i="4"/>
  <c r="CO337" i="4"/>
  <c r="CO338" i="4"/>
  <c r="CO339" i="4"/>
  <c r="CO340" i="4"/>
  <c r="CO341" i="4"/>
  <c r="CO342" i="4"/>
  <c r="CO343" i="4"/>
  <c r="CO344" i="4"/>
  <c r="CO345" i="4"/>
  <c r="CO346" i="4"/>
  <c r="CO347" i="4"/>
  <c r="CO348" i="4"/>
  <c r="CO349" i="4"/>
  <c r="CO350" i="4"/>
  <c r="CO351" i="4"/>
  <c r="CO352" i="4"/>
  <c r="CO353" i="4"/>
  <c r="CO354" i="4"/>
  <c r="CO355" i="4"/>
  <c r="CO356" i="4"/>
  <c r="CO357" i="4"/>
  <c r="CO358" i="4"/>
  <c r="CO359" i="4"/>
  <c r="CO360" i="4"/>
  <c r="CO361" i="4"/>
  <c r="CO362" i="4"/>
  <c r="CO363" i="4"/>
  <c r="CO364" i="4"/>
  <c r="CO365" i="4"/>
  <c r="CO366" i="4"/>
  <c r="CO367" i="4"/>
  <c r="CO368" i="4"/>
  <c r="CO369" i="4"/>
  <c r="CO370" i="4"/>
  <c r="CO371" i="4"/>
  <c r="CO372" i="4"/>
  <c r="CO373" i="4"/>
  <c r="CO374" i="4"/>
  <c r="CO375" i="4"/>
  <c r="CO376" i="4"/>
  <c r="CO377" i="4"/>
  <c r="CO378" i="4"/>
  <c r="CO379" i="4"/>
  <c r="CO380" i="4"/>
  <c r="CO381" i="4"/>
  <c r="CO382" i="4"/>
  <c r="CO383" i="4"/>
  <c r="CO384" i="4"/>
  <c r="CO385" i="4"/>
  <c r="CO386" i="4"/>
  <c r="CO387" i="4"/>
  <c r="CO388" i="4"/>
  <c r="CO389" i="4"/>
  <c r="CO390" i="4"/>
  <c r="CO391" i="4"/>
  <c r="CO392" i="4"/>
  <c r="CO393" i="4"/>
  <c r="CO394" i="4"/>
  <c r="CO395" i="4"/>
  <c r="CO396" i="4"/>
  <c r="CO397" i="4"/>
  <c r="CO398" i="4"/>
  <c r="CO399" i="4"/>
  <c r="CO400" i="4"/>
  <c r="CO401" i="4"/>
  <c r="CO402" i="4"/>
  <c r="CO403" i="4"/>
  <c r="CO404" i="4"/>
  <c r="CO405" i="4"/>
  <c r="CO406" i="4"/>
  <c r="CO407" i="4"/>
  <c r="CO408" i="4"/>
  <c r="CO409" i="4"/>
  <c r="CO410" i="4"/>
  <c r="CO411" i="4"/>
  <c r="CO412" i="4"/>
  <c r="CO413" i="4"/>
  <c r="CO414" i="4"/>
  <c r="CO415" i="4"/>
  <c r="CO416" i="4"/>
  <c r="CO417" i="4"/>
  <c r="CO418" i="4"/>
  <c r="CO419" i="4"/>
  <c r="CO420" i="4"/>
  <c r="CO421" i="4"/>
  <c r="CO422" i="4"/>
  <c r="CO423" i="4"/>
  <c r="CO424" i="4"/>
  <c r="CO425" i="4"/>
  <c r="CO426" i="4"/>
  <c r="CO427" i="4"/>
  <c r="CO428" i="4"/>
  <c r="CO429" i="4"/>
  <c r="CO430" i="4"/>
  <c r="CO431" i="4"/>
  <c r="CO432" i="4"/>
  <c r="CO433" i="4"/>
  <c r="CO434" i="4"/>
  <c r="CO435" i="4"/>
  <c r="CO436" i="4"/>
  <c r="CO437" i="4"/>
  <c r="CO438" i="4"/>
  <c r="CO439" i="4"/>
  <c r="CO440" i="4"/>
  <c r="CO441" i="4"/>
  <c r="CO442" i="4"/>
  <c r="CO443" i="4"/>
  <c r="CO444" i="4"/>
  <c r="CO445" i="4"/>
  <c r="CO446" i="4"/>
  <c r="CO447" i="4"/>
  <c r="CO448" i="4"/>
  <c r="CO449" i="4"/>
  <c r="CO450" i="4"/>
  <c r="CO451" i="4"/>
  <c r="CO452" i="4"/>
  <c r="CO453" i="4"/>
  <c r="CO454" i="4"/>
  <c r="CO455" i="4"/>
  <c r="CO456" i="4"/>
  <c r="CO457" i="4"/>
  <c r="CO458" i="4"/>
  <c r="CO459" i="4"/>
  <c r="CO460" i="4"/>
  <c r="CO461" i="4"/>
  <c r="CO462" i="4"/>
  <c r="CO463" i="4"/>
  <c r="CO464" i="4"/>
  <c r="CO465" i="4"/>
  <c r="CO466" i="4"/>
  <c r="CO467" i="4"/>
  <c r="CO468" i="4"/>
  <c r="CO469" i="4"/>
  <c r="CO470" i="4"/>
  <c r="CO471" i="4"/>
  <c r="CO472" i="4"/>
  <c r="CO473" i="4"/>
  <c r="CO474" i="4"/>
  <c r="CO475" i="4"/>
  <c r="CO476" i="4"/>
  <c r="CO477" i="4"/>
  <c r="CO478" i="4"/>
  <c r="CO479" i="4"/>
  <c r="CO480" i="4"/>
  <c r="CO481" i="4"/>
  <c r="CO482" i="4"/>
  <c r="CO483" i="4"/>
  <c r="CO484" i="4"/>
  <c r="CO485" i="4"/>
  <c r="CO486" i="4"/>
  <c r="CO487" i="4"/>
  <c r="CO488" i="4"/>
  <c r="CO489" i="4"/>
  <c r="CO490" i="4"/>
  <c r="CO491" i="4"/>
  <c r="CO492" i="4"/>
  <c r="CO493" i="4"/>
  <c r="CO494" i="4"/>
  <c r="CO495" i="4"/>
  <c r="CO496" i="4"/>
  <c r="CO497" i="4"/>
  <c r="CO498" i="4"/>
  <c r="CO499" i="4"/>
  <c r="CO500" i="4"/>
  <c r="CO501" i="4"/>
  <c r="CO502" i="4"/>
  <c r="CO503" i="4"/>
  <c r="CO504" i="4"/>
  <c r="CO505" i="4"/>
  <c r="CO506" i="4"/>
  <c r="CO507" i="4"/>
  <c r="CO508" i="4"/>
  <c r="CO509" i="4"/>
  <c r="CO510" i="4"/>
  <c r="CO511" i="4"/>
  <c r="CO512" i="4"/>
  <c r="CO513" i="4"/>
  <c r="CO514" i="4"/>
  <c r="CO515" i="4"/>
  <c r="CO516" i="4"/>
  <c r="CO517" i="4"/>
  <c r="CO518" i="4"/>
  <c r="CO519" i="4"/>
  <c r="CO520" i="4"/>
  <c r="CO521" i="4"/>
  <c r="CO522" i="4"/>
  <c r="CO523" i="4"/>
  <c r="CO524" i="4"/>
  <c r="CO525" i="4"/>
  <c r="CO526" i="4"/>
  <c r="CO527" i="4"/>
  <c r="CO528" i="4"/>
  <c r="CO529" i="4"/>
  <c r="CO530" i="4"/>
  <c r="CO531" i="4"/>
  <c r="CO532" i="4"/>
  <c r="CO533" i="4"/>
  <c r="CO534" i="4"/>
  <c r="CO535" i="4"/>
  <c r="CO536" i="4"/>
  <c r="CO537" i="4"/>
  <c r="CO538" i="4"/>
  <c r="CO539" i="4"/>
  <c r="CO540" i="4"/>
  <c r="CO541" i="4"/>
  <c r="CO542" i="4"/>
  <c r="CO543" i="4"/>
  <c r="CO544" i="4"/>
  <c r="CO545" i="4"/>
  <c r="CO546" i="4"/>
  <c r="CO547" i="4"/>
  <c r="CO548" i="4"/>
  <c r="CO549" i="4"/>
  <c r="CO550" i="4"/>
  <c r="CO551" i="4"/>
  <c r="CO552" i="4"/>
  <c r="CO553" i="4"/>
  <c r="CO554" i="4"/>
  <c r="CO555" i="4"/>
  <c r="CO556" i="4"/>
  <c r="CO557" i="4"/>
  <c r="CO558" i="4"/>
  <c r="CO559" i="4"/>
  <c r="CO560" i="4"/>
  <c r="CO561" i="4"/>
  <c r="CO562" i="4"/>
  <c r="CO563" i="4"/>
  <c r="CO564" i="4"/>
  <c r="CO565" i="4"/>
  <c r="CO566" i="4"/>
  <c r="CO567" i="4"/>
  <c r="CO568" i="4"/>
  <c r="CO569" i="4"/>
  <c r="CO570" i="4"/>
  <c r="CO571" i="4"/>
  <c r="CO572" i="4"/>
  <c r="CO573" i="4"/>
  <c r="CO574" i="4"/>
  <c r="CO575" i="4"/>
  <c r="CO576" i="4"/>
  <c r="CO577" i="4"/>
  <c r="CO578" i="4"/>
  <c r="CO579" i="4"/>
  <c r="CO580" i="4"/>
  <c r="CO581" i="4"/>
  <c r="CO582" i="4"/>
  <c r="CO583" i="4"/>
  <c r="CO584" i="4"/>
  <c r="CO585" i="4"/>
  <c r="CO586" i="4"/>
  <c r="CO587" i="4"/>
  <c r="CO588" i="4"/>
  <c r="CO589" i="4"/>
  <c r="CO590" i="4"/>
  <c r="CO591" i="4"/>
  <c r="CO592" i="4"/>
  <c r="CO593" i="4"/>
  <c r="CO594" i="4"/>
  <c r="CO595" i="4"/>
  <c r="CO596" i="4"/>
  <c r="CO597" i="4"/>
  <c r="CO598" i="4"/>
  <c r="CO599" i="4"/>
  <c r="CO600" i="4"/>
  <c r="CO601" i="4"/>
  <c r="CO602" i="4"/>
  <c r="CO603" i="4"/>
  <c r="CO604" i="4"/>
  <c r="CO605" i="4"/>
  <c r="CO606" i="4"/>
  <c r="CO607" i="4"/>
  <c r="CO608" i="4"/>
  <c r="CO609" i="4"/>
  <c r="CO610" i="4"/>
  <c r="CO611" i="4"/>
  <c r="CO612" i="4"/>
  <c r="CO613" i="4"/>
  <c r="CO614" i="4"/>
  <c r="CO615" i="4"/>
  <c r="CO616" i="4"/>
  <c r="CO617" i="4"/>
  <c r="CO618" i="4"/>
  <c r="CO619" i="4"/>
  <c r="CO620" i="4"/>
  <c r="CO621" i="4"/>
  <c r="CO622" i="4"/>
  <c r="CO623" i="4"/>
  <c r="CO624" i="4"/>
  <c r="CO625" i="4"/>
  <c r="CO626" i="4"/>
  <c r="CO627" i="4"/>
  <c r="CO628" i="4"/>
  <c r="CO629" i="4"/>
  <c r="CO630" i="4"/>
  <c r="CO631" i="4"/>
  <c r="CO632" i="4"/>
  <c r="CO633" i="4"/>
  <c r="CO634" i="4"/>
  <c r="CO635" i="4"/>
  <c r="CO636" i="4"/>
  <c r="CO637" i="4"/>
  <c r="CO638" i="4"/>
  <c r="CO639" i="4"/>
  <c r="CO640" i="4"/>
  <c r="CO641" i="4"/>
  <c r="CO642" i="4"/>
  <c r="CO643" i="4"/>
  <c r="CO644" i="4"/>
  <c r="CO645" i="4"/>
  <c r="CO646" i="4"/>
  <c r="CO647" i="4"/>
  <c r="CO648" i="4"/>
  <c r="CO649" i="4"/>
  <c r="CO650" i="4"/>
  <c r="CO651" i="4"/>
  <c r="CO652" i="4"/>
  <c r="CO653" i="4"/>
  <c r="CO654" i="4"/>
  <c r="CO655" i="4"/>
  <c r="CO656" i="4"/>
  <c r="CO657" i="4"/>
  <c r="CO658" i="4"/>
  <c r="CO659" i="4"/>
  <c r="CO660" i="4"/>
  <c r="CO661" i="4"/>
  <c r="CO662" i="4"/>
  <c r="CO663" i="4"/>
  <c r="CO664" i="4"/>
  <c r="CO665" i="4"/>
  <c r="CO666" i="4"/>
  <c r="CO667" i="4"/>
  <c r="CO668" i="4"/>
  <c r="CO669" i="4"/>
  <c r="CO670" i="4"/>
  <c r="CO671" i="4"/>
  <c r="CO672" i="4"/>
  <c r="CO673" i="4"/>
  <c r="CO674" i="4"/>
  <c r="CO675" i="4"/>
  <c r="CO676" i="4"/>
  <c r="CO677" i="4"/>
  <c r="CO678" i="4"/>
  <c r="CO679" i="4"/>
  <c r="CO680" i="4"/>
  <c r="CO681" i="4"/>
  <c r="CO682" i="4"/>
  <c r="CO683" i="4"/>
  <c r="CO684" i="4"/>
  <c r="CO685" i="4"/>
  <c r="CO686" i="4"/>
  <c r="CO687" i="4"/>
  <c r="CO688" i="4"/>
  <c r="CO689" i="4"/>
  <c r="CO690" i="4"/>
  <c r="CO691" i="4"/>
  <c r="CO692" i="4"/>
  <c r="CO693" i="4"/>
  <c r="CO694" i="4"/>
  <c r="CO695" i="4"/>
  <c r="CO696" i="4"/>
  <c r="CO697" i="4"/>
  <c r="CO698" i="4"/>
  <c r="CO699" i="4"/>
  <c r="CO700" i="4"/>
  <c r="CO701" i="4"/>
  <c r="CO702" i="4"/>
  <c r="CO703" i="4"/>
  <c r="CO704" i="4"/>
  <c r="CO705" i="4"/>
  <c r="CO706" i="4"/>
  <c r="CO707" i="4"/>
  <c r="CO708" i="4"/>
  <c r="CO709" i="4"/>
  <c r="CO710" i="4"/>
  <c r="CO711" i="4"/>
  <c r="CO712" i="4"/>
  <c r="CO713" i="4"/>
  <c r="CO714" i="4"/>
  <c r="CO715" i="4"/>
  <c r="CO716" i="4"/>
  <c r="CO717" i="4"/>
  <c r="CO718" i="4"/>
  <c r="CO719" i="4"/>
  <c r="CO720" i="4"/>
  <c r="CO721" i="4"/>
  <c r="CO722" i="4"/>
  <c r="CO723" i="4"/>
  <c r="CO724" i="4"/>
  <c r="CO725" i="4"/>
  <c r="CO726" i="4"/>
  <c r="CO727" i="4"/>
  <c r="CO728" i="4"/>
  <c r="CO729" i="4"/>
  <c r="CO730" i="4"/>
  <c r="CO731" i="4"/>
  <c r="CO732" i="4"/>
  <c r="CO733" i="4"/>
  <c r="CO734" i="4"/>
  <c r="CO735" i="4"/>
  <c r="CO736" i="4"/>
  <c r="CO737" i="4"/>
  <c r="CO738" i="4"/>
  <c r="CO739" i="4"/>
  <c r="CO740" i="4"/>
  <c r="CO741" i="4"/>
  <c r="CO742" i="4"/>
  <c r="CO743" i="4"/>
  <c r="CO744" i="4"/>
  <c r="CO745" i="4"/>
  <c r="CO746" i="4"/>
  <c r="CO747" i="4"/>
  <c r="CO748" i="4"/>
  <c r="CO749" i="4"/>
  <c r="CO750" i="4"/>
  <c r="CO751" i="4"/>
  <c r="CO752" i="4"/>
  <c r="CO753" i="4"/>
  <c r="CO754" i="4"/>
  <c r="CO755" i="4"/>
  <c r="CO756" i="4"/>
  <c r="CO757" i="4"/>
  <c r="CO758" i="4"/>
  <c r="CO759" i="4"/>
  <c r="CO760" i="4"/>
  <c r="CO761" i="4"/>
  <c r="CO762" i="4"/>
  <c r="CO763" i="4"/>
  <c r="CO764" i="4"/>
  <c r="CO765" i="4"/>
  <c r="CO766" i="4"/>
  <c r="CO767" i="4"/>
  <c r="CO768" i="4"/>
  <c r="CO769" i="4"/>
  <c r="CO770" i="4"/>
  <c r="CO771" i="4"/>
  <c r="CO772" i="4"/>
  <c r="CO773" i="4"/>
  <c r="CO774" i="4"/>
  <c r="CO775" i="4"/>
  <c r="CO776" i="4"/>
  <c r="CO777" i="4"/>
  <c r="CO778" i="4"/>
  <c r="CO779" i="4"/>
  <c r="CO780" i="4"/>
  <c r="CO781" i="4"/>
  <c r="CO782" i="4"/>
  <c r="CO783" i="4"/>
  <c r="CO784" i="4"/>
  <c r="CO785" i="4"/>
  <c r="CO786" i="4"/>
  <c r="CO787" i="4"/>
  <c r="CO788" i="4"/>
  <c r="CO789" i="4"/>
  <c r="CO790" i="4"/>
  <c r="CO791" i="4"/>
  <c r="CO792" i="4"/>
  <c r="CO793" i="4"/>
  <c r="CO794" i="4"/>
  <c r="CO795" i="4"/>
  <c r="CO796" i="4"/>
  <c r="CO797" i="4"/>
  <c r="CO798" i="4"/>
  <c r="CO799" i="4"/>
  <c r="CO800" i="4"/>
  <c r="CO801" i="4"/>
  <c r="CO802" i="4"/>
  <c r="CO803" i="4"/>
  <c r="CO804" i="4"/>
  <c r="CO805" i="4"/>
  <c r="CO806" i="4"/>
  <c r="CO807" i="4"/>
  <c r="CO808" i="4"/>
  <c r="CO809" i="4"/>
  <c r="CO810" i="4"/>
  <c r="CO811" i="4"/>
  <c r="CO812" i="4"/>
  <c r="CO813" i="4"/>
  <c r="CO814" i="4"/>
  <c r="CO815" i="4"/>
  <c r="CO816" i="4"/>
  <c r="CO817" i="4"/>
  <c r="CO818" i="4"/>
  <c r="CO819" i="4"/>
  <c r="CO820" i="4"/>
  <c r="CO821" i="4"/>
  <c r="CO822" i="4"/>
  <c r="CO823" i="4"/>
  <c r="CO824" i="4"/>
  <c r="CO825" i="4"/>
  <c r="CO826" i="4"/>
  <c r="CO827" i="4"/>
  <c r="CO828" i="4"/>
  <c r="CO829" i="4"/>
  <c r="CO830" i="4"/>
  <c r="CO831" i="4"/>
  <c r="CO832" i="4"/>
  <c r="CO833" i="4"/>
  <c r="CO834" i="4"/>
  <c r="CO835" i="4"/>
  <c r="CO836" i="4"/>
  <c r="CO837" i="4"/>
  <c r="CO838" i="4"/>
  <c r="CO839" i="4"/>
  <c r="CO840" i="4"/>
  <c r="CO841" i="4"/>
  <c r="CO842" i="4"/>
  <c r="CO843" i="4"/>
  <c r="CO844" i="4"/>
  <c r="CO845" i="4"/>
  <c r="CO846" i="4"/>
  <c r="CO847" i="4"/>
  <c r="CO848" i="4"/>
  <c r="CO849" i="4"/>
  <c r="CO850" i="4"/>
  <c r="CO851" i="4"/>
  <c r="CO852" i="4"/>
  <c r="CO853" i="4"/>
  <c r="CO854" i="4"/>
  <c r="CO855" i="4"/>
  <c r="CO856" i="4"/>
  <c r="CO857" i="4"/>
  <c r="CO858" i="4"/>
  <c r="CO859" i="4"/>
  <c r="CO860" i="4"/>
  <c r="CO861" i="4"/>
  <c r="CO862" i="4"/>
  <c r="CO863" i="4"/>
  <c r="CO864" i="4"/>
  <c r="CO865" i="4"/>
  <c r="CO866" i="4"/>
  <c r="CO867" i="4"/>
  <c r="CO868" i="4"/>
  <c r="CO869" i="4"/>
  <c r="CO870" i="4"/>
  <c r="CO871" i="4"/>
  <c r="CO872" i="4"/>
  <c r="CO873" i="4"/>
  <c r="CO874" i="4"/>
  <c r="CO875" i="4"/>
  <c r="CO876" i="4"/>
  <c r="CO877" i="4"/>
  <c r="CO878" i="4"/>
  <c r="CO879" i="4"/>
  <c r="CO880" i="4"/>
  <c r="CO881" i="4"/>
  <c r="CO882" i="4"/>
  <c r="CO883" i="4"/>
  <c r="CO884" i="4"/>
  <c r="CO885" i="4"/>
  <c r="CO886" i="4"/>
  <c r="CO887" i="4"/>
  <c r="CO888" i="4"/>
  <c r="CO889" i="4"/>
  <c r="CO890" i="4"/>
  <c r="CO891" i="4"/>
  <c r="CO892" i="4"/>
  <c r="CO893" i="4"/>
  <c r="CO894" i="4"/>
  <c r="CO895" i="4"/>
  <c r="CO896" i="4"/>
  <c r="CO897" i="4"/>
  <c r="CO898" i="4"/>
  <c r="CO899" i="4"/>
  <c r="CO900" i="4"/>
  <c r="CO901" i="4"/>
  <c r="CO902" i="4"/>
  <c r="CO903" i="4"/>
  <c r="CO904" i="4"/>
  <c r="CO905" i="4"/>
  <c r="CO906" i="4"/>
  <c r="CO907" i="4"/>
  <c r="CO908" i="4"/>
  <c r="CO909" i="4"/>
  <c r="CO910" i="4"/>
  <c r="CO911" i="4"/>
  <c r="CO912" i="4"/>
  <c r="CO913" i="4"/>
  <c r="CO914" i="4"/>
  <c r="CO915" i="4"/>
  <c r="CO916" i="4"/>
  <c r="CO917" i="4"/>
  <c r="CO918" i="4"/>
  <c r="CO919" i="4"/>
  <c r="CO920" i="4"/>
  <c r="CO921" i="4"/>
  <c r="CO922" i="4"/>
  <c r="CO923" i="4"/>
  <c r="CO924" i="4"/>
  <c r="CO925" i="4"/>
  <c r="CO926" i="4"/>
  <c r="CO927" i="4"/>
  <c r="CO928" i="4"/>
  <c r="CO929" i="4"/>
  <c r="CO930" i="4"/>
  <c r="CO931" i="4"/>
  <c r="CO932" i="4"/>
  <c r="CO933" i="4"/>
  <c r="CO934" i="4"/>
  <c r="CO935" i="4"/>
  <c r="CO936" i="4"/>
  <c r="CO937" i="4"/>
  <c r="CO938" i="4"/>
  <c r="CO939" i="4"/>
  <c r="CO940" i="4"/>
  <c r="CO941" i="4"/>
  <c r="CO942" i="4"/>
  <c r="CO943" i="4"/>
  <c r="CO944" i="4"/>
  <c r="CO945" i="4"/>
  <c r="CO946" i="4"/>
  <c r="CO947" i="4"/>
  <c r="CO948" i="4"/>
  <c r="CO949" i="4"/>
  <c r="CO950" i="4"/>
  <c r="CO951" i="4"/>
  <c r="CO952" i="4"/>
  <c r="CO953" i="4"/>
  <c r="CO954" i="4"/>
  <c r="CO955" i="4"/>
  <c r="CO956" i="4"/>
  <c r="CO957" i="4"/>
  <c r="CO958" i="4"/>
  <c r="CO959" i="4"/>
  <c r="CO960" i="4"/>
  <c r="CO961" i="4"/>
  <c r="CO962" i="4"/>
  <c r="CO963" i="4"/>
  <c r="CO964" i="4"/>
  <c r="CO965" i="4"/>
  <c r="CO966" i="4"/>
  <c r="CO967" i="4"/>
  <c r="CO968" i="4"/>
  <c r="CO969" i="4"/>
  <c r="CO970" i="4"/>
  <c r="CO971" i="4"/>
  <c r="CO972" i="4"/>
  <c r="CO973" i="4"/>
  <c r="CO974" i="4"/>
  <c r="CO975" i="4"/>
  <c r="CO976" i="4"/>
  <c r="CO977" i="4"/>
  <c r="CO978" i="4"/>
  <c r="CO979" i="4"/>
  <c r="CO980" i="4"/>
  <c r="CO981" i="4"/>
  <c r="CO982" i="4"/>
  <c r="CO983" i="4"/>
  <c r="CO984" i="4"/>
  <c r="CO985" i="4"/>
  <c r="CO986" i="4"/>
  <c r="CO987" i="4"/>
  <c r="CO988" i="4"/>
  <c r="CO989" i="4"/>
  <c r="CO990" i="4"/>
  <c r="CO991" i="4"/>
  <c r="CO992" i="4"/>
  <c r="CO993" i="4"/>
  <c r="CO994" i="4"/>
  <c r="CO995" i="4"/>
  <c r="CO996" i="4"/>
  <c r="CO997" i="4"/>
  <c r="CO998" i="4"/>
  <c r="CO999" i="4"/>
  <c r="CO1000" i="4"/>
  <c r="CO1001" i="4"/>
  <c r="CO1002" i="4"/>
  <c r="CO1003" i="4"/>
  <c r="CO1004" i="4"/>
  <c r="CO1005" i="4"/>
  <c r="CO1006" i="4"/>
  <c r="CO1007" i="4"/>
  <c r="CO1008" i="4"/>
  <c r="CO1009" i="4"/>
  <c r="CO1010" i="4"/>
  <c r="CO1011" i="4"/>
  <c r="CO1012" i="4"/>
  <c r="CO1013" i="4"/>
  <c r="CO1014" i="4"/>
  <c r="CO1015" i="4"/>
  <c r="CO1016" i="4"/>
  <c r="CO1017" i="4"/>
  <c r="CO1018" i="4"/>
  <c r="CO1019" i="4"/>
  <c r="CO1020" i="4"/>
  <c r="CO1021" i="4"/>
  <c r="CO1022" i="4"/>
  <c r="CO1023" i="4"/>
  <c r="CO1024" i="4"/>
  <c r="CO1025" i="4"/>
  <c r="CO1026" i="4"/>
  <c r="CO1027" i="4"/>
  <c r="CO1028" i="4"/>
  <c r="CO1029" i="4"/>
  <c r="CO1030" i="4"/>
  <c r="CO1031" i="4"/>
  <c r="CO1032" i="4"/>
  <c r="CO1033" i="4"/>
  <c r="CO1034" i="4"/>
  <c r="CO1035" i="4"/>
  <c r="CO1036" i="4"/>
  <c r="CO1037" i="4"/>
  <c r="CO1038" i="4"/>
  <c r="CO1039" i="4"/>
  <c r="CO1040" i="4"/>
  <c r="CO1041" i="4"/>
  <c r="CO1042" i="4"/>
  <c r="CO1043" i="4"/>
  <c r="CO1044" i="4"/>
  <c r="CO1045" i="4"/>
  <c r="CO1046" i="4"/>
  <c r="CO1047" i="4"/>
  <c r="CO1048" i="4"/>
  <c r="CO1049" i="4"/>
  <c r="CO1050" i="4"/>
  <c r="CO1051" i="4"/>
  <c r="CO1052" i="4"/>
  <c r="CO1053" i="4"/>
  <c r="CO1054" i="4"/>
  <c r="CO1055" i="4"/>
  <c r="CO1056" i="4"/>
  <c r="CO1057" i="4"/>
  <c r="CO1058" i="4"/>
  <c r="CO1059" i="4"/>
  <c r="CO1060" i="4"/>
  <c r="CO1061" i="4"/>
  <c r="CO1062" i="4"/>
  <c r="CO1063" i="4"/>
  <c r="CO1064" i="4"/>
  <c r="CO1065" i="4"/>
  <c r="CO1066" i="4"/>
  <c r="CO1067" i="4"/>
  <c r="CO1068" i="4"/>
  <c r="CO1069" i="4"/>
  <c r="CO1070" i="4"/>
  <c r="CO1071" i="4"/>
  <c r="CO1072" i="4"/>
  <c r="CO1073" i="4"/>
  <c r="CO1074" i="4"/>
  <c r="CO1075" i="4"/>
  <c r="CO1076" i="4"/>
  <c r="CO1077" i="4"/>
  <c r="CO1078" i="4"/>
  <c r="CO1079" i="4"/>
  <c r="CO1080" i="4"/>
  <c r="CO1081" i="4"/>
  <c r="CO1082" i="4"/>
  <c r="CO1083" i="4"/>
  <c r="CO1084" i="4"/>
  <c r="CO1085" i="4"/>
  <c r="CO1086" i="4"/>
  <c r="CO1087" i="4"/>
  <c r="CO1088" i="4"/>
  <c r="CO1089" i="4"/>
  <c r="CO1090" i="4"/>
  <c r="CO1091" i="4"/>
  <c r="CO1092" i="4"/>
  <c r="CO1093" i="4"/>
  <c r="CO1094" i="4"/>
  <c r="CO1095" i="4"/>
  <c r="CO1096" i="4"/>
  <c r="CO1097" i="4"/>
  <c r="CO1098" i="4"/>
  <c r="CO1099" i="4"/>
  <c r="CO1100" i="4"/>
  <c r="CO1101" i="4"/>
  <c r="CO1102" i="4"/>
  <c r="CO1103" i="4"/>
  <c r="CO1104" i="4"/>
  <c r="CO1105" i="4"/>
  <c r="CO1106" i="4"/>
  <c r="CO1107" i="4"/>
  <c r="CO1108" i="4"/>
  <c r="CO1109" i="4"/>
  <c r="CO1110" i="4"/>
  <c r="CO1111" i="4"/>
  <c r="CO1112" i="4"/>
  <c r="CO1113" i="4"/>
  <c r="CO1114" i="4"/>
  <c r="CO1115" i="4"/>
  <c r="CO1116" i="4"/>
  <c r="CO1117" i="4"/>
  <c r="CO1118" i="4"/>
  <c r="CO1119" i="4"/>
  <c r="CO1120" i="4"/>
  <c r="CO1121" i="4"/>
  <c r="CO1122" i="4"/>
  <c r="CO1123" i="4"/>
  <c r="CO1124" i="4"/>
  <c r="CO1125" i="4"/>
  <c r="CO1126" i="4"/>
  <c r="CO1127" i="4"/>
  <c r="CO1128" i="4"/>
  <c r="CO1129" i="4"/>
  <c r="CO1130" i="4"/>
  <c r="CO1131" i="4"/>
  <c r="CO1132" i="4"/>
  <c r="CO1133" i="4"/>
  <c r="CO1134" i="4"/>
  <c r="CO1135" i="4"/>
  <c r="CO1136" i="4"/>
  <c r="CO1137" i="4"/>
  <c r="CO1138" i="4"/>
  <c r="CO1139" i="4"/>
  <c r="CO1140" i="4"/>
  <c r="CO1141" i="4"/>
  <c r="CO1142" i="4"/>
  <c r="CO1143" i="4"/>
  <c r="CO1144" i="4"/>
  <c r="CO1145" i="4"/>
  <c r="CO1146" i="4"/>
  <c r="CO1147" i="4"/>
  <c r="CO1148" i="4"/>
  <c r="CO1149" i="4"/>
  <c r="CO1150" i="4"/>
  <c r="CO1151" i="4"/>
  <c r="CO1152" i="4"/>
  <c r="CO1153" i="4"/>
  <c r="CO1154" i="4"/>
  <c r="CO1155" i="4"/>
  <c r="CO1156" i="4"/>
  <c r="CO1157" i="4"/>
  <c r="CO1158" i="4"/>
  <c r="CO1159" i="4"/>
  <c r="CO1160" i="4"/>
  <c r="CO1161" i="4"/>
  <c r="CO1162" i="4"/>
  <c r="CO1163" i="4"/>
  <c r="CO1164" i="4"/>
  <c r="CO1165" i="4"/>
  <c r="CO1166" i="4"/>
  <c r="CO1167" i="4"/>
  <c r="CO1168" i="4"/>
  <c r="CO1169" i="4"/>
  <c r="CO1170" i="4"/>
  <c r="CO1171" i="4"/>
  <c r="CO1172" i="4"/>
  <c r="CO1173" i="4"/>
  <c r="CO1174" i="4"/>
  <c r="CO1175" i="4"/>
  <c r="CO1176" i="4"/>
  <c r="CO1177" i="4"/>
  <c r="CO1178" i="4"/>
  <c r="CO1179" i="4"/>
  <c r="CO1180" i="4"/>
  <c r="CO1181" i="4"/>
  <c r="CO1182" i="4"/>
  <c r="CO1183" i="4"/>
  <c r="CO1184" i="4"/>
  <c r="CO1185" i="4"/>
  <c r="CO1186" i="4"/>
  <c r="CO1187" i="4"/>
  <c r="CO1188" i="4"/>
  <c r="CO1189" i="4"/>
  <c r="CO1190" i="4"/>
  <c r="CO1191" i="4"/>
  <c r="CO1192" i="4"/>
  <c r="CO1193" i="4"/>
  <c r="CO1194" i="4"/>
  <c r="CO1195" i="4"/>
  <c r="CO1196" i="4"/>
  <c r="CO1197" i="4"/>
  <c r="CO1198" i="4"/>
  <c r="CO1199" i="4"/>
  <c r="CO1200" i="4"/>
  <c r="CO1201" i="4"/>
  <c r="CO1202" i="4"/>
  <c r="CO1203" i="4"/>
  <c r="CO1204" i="4"/>
  <c r="CO1205" i="4"/>
  <c r="CO1206" i="4"/>
  <c r="CO1207" i="4"/>
  <c r="CO1208" i="4"/>
  <c r="CO1209" i="4"/>
  <c r="CO1210" i="4"/>
  <c r="CO1211" i="4"/>
  <c r="CO1212" i="4"/>
  <c r="CO1213" i="4"/>
  <c r="CO1214" i="4"/>
  <c r="CO1215" i="4"/>
  <c r="CO1216" i="4"/>
  <c r="CO1217" i="4"/>
  <c r="CO1218" i="4"/>
  <c r="CO1219" i="4"/>
  <c r="CO1220" i="4"/>
  <c r="CO1221" i="4"/>
  <c r="CO1222" i="4"/>
  <c r="CO1223" i="4"/>
  <c r="CO1224" i="4"/>
  <c r="CO1225" i="4"/>
  <c r="CO1226" i="4"/>
  <c r="CO1227" i="4"/>
  <c r="CO1228" i="4"/>
  <c r="CO1229" i="4"/>
  <c r="CO1230" i="4"/>
  <c r="CO1231" i="4"/>
  <c r="CO1232" i="4"/>
  <c r="CO1233" i="4"/>
  <c r="CO1234" i="4"/>
  <c r="CO1235" i="4"/>
  <c r="CO1236" i="4"/>
  <c r="CO1237" i="4"/>
  <c r="CO1238" i="4"/>
  <c r="CO1239" i="4"/>
  <c r="CO1240" i="4"/>
  <c r="CO1241" i="4"/>
  <c r="CO1242" i="4"/>
  <c r="CO1243" i="4"/>
  <c r="CO1244" i="4"/>
  <c r="CO1245" i="4"/>
  <c r="CO1246" i="4"/>
  <c r="CO1247" i="4"/>
  <c r="CO1248" i="4"/>
  <c r="CO1249" i="4"/>
  <c r="CO1250" i="4"/>
  <c r="CO1251" i="4"/>
  <c r="CO1252" i="4"/>
  <c r="CO1253" i="4"/>
  <c r="CO1254" i="4"/>
  <c r="CO1255" i="4"/>
  <c r="CO1256" i="4"/>
  <c r="CO1257" i="4"/>
  <c r="CO1258" i="4"/>
  <c r="CO1259" i="4"/>
  <c r="CO1260" i="4"/>
  <c r="CO1261" i="4"/>
  <c r="CO1262" i="4"/>
  <c r="CO1263" i="4"/>
  <c r="CO1264" i="4"/>
  <c r="CO1265" i="4"/>
  <c r="CO1266" i="4"/>
  <c r="CO1267" i="4"/>
  <c r="CO1268" i="4"/>
  <c r="CO1269" i="4"/>
  <c r="CO1270" i="4"/>
  <c r="CO1271" i="4"/>
  <c r="CO1272" i="4"/>
  <c r="CO1273" i="4"/>
  <c r="CO1274" i="4"/>
  <c r="CO1275" i="4"/>
  <c r="CO1276" i="4"/>
  <c r="CO1277" i="4"/>
  <c r="CO1278" i="4"/>
  <c r="CO1279" i="4"/>
  <c r="CO1280" i="4"/>
  <c r="CO1281" i="4"/>
  <c r="CO1282" i="4"/>
  <c r="CO1283" i="4"/>
  <c r="CO1284" i="4"/>
  <c r="CO1285" i="4"/>
  <c r="CO1286" i="4"/>
  <c r="CO1287" i="4"/>
  <c r="CO1288" i="4"/>
  <c r="CO1289" i="4"/>
  <c r="CO1290" i="4"/>
  <c r="CO1291" i="4"/>
  <c r="CO1292" i="4"/>
  <c r="CO1293" i="4"/>
  <c r="CO1294" i="4"/>
  <c r="CO1295" i="4"/>
  <c r="CO1296" i="4"/>
  <c r="CO1297" i="4"/>
  <c r="CO1298" i="4"/>
  <c r="CO1299" i="4"/>
  <c r="CO1300" i="4"/>
  <c r="CO1301" i="4"/>
  <c r="CO1302" i="4"/>
  <c r="CO1303" i="4"/>
  <c r="CO1304" i="4"/>
  <c r="CO1305" i="4"/>
  <c r="CO1306" i="4"/>
  <c r="CO1307" i="4"/>
  <c r="CO1308" i="4"/>
  <c r="CO1309" i="4"/>
  <c r="CO1310" i="4"/>
  <c r="CO1311" i="4"/>
  <c r="CO1312" i="4"/>
  <c r="CO1313" i="4"/>
  <c r="CO1314" i="4"/>
  <c r="CO1315" i="4"/>
  <c r="CO1316" i="4"/>
  <c r="CO1317" i="4"/>
  <c r="CO1318" i="4"/>
  <c r="CO1319" i="4"/>
  <c r="CO1320" i="4"/>
  <c r="CO1321" i="4"/>
  <c r="CO1322" i="4"/>
  <c r="CO1323" i="4"/>
  <c r="CO1324" i="4"/>
  <c r="CO1325" i="4"/>
  <c r="CO1326" i="4"/>
  <c r="CO1327" i="4"/>
  <c r="CO1328" i="4"/>
  <c r="CO1329" i="4"/>
  <c r="CO1330" i="4"/>
  <c r="CO1331" i="4"/>
  <c r="CO1332" i="4"/>
  <c r="CO1333" i="4"/>
  <c r="CO1334" i="4"/>
  <c r="CO1335" i="4"/>
  <c r="CO1336" i="4"/>
  <c r="CO1337" i="4"/>
  <c r="CO1338" i="4"/>
  <c r="CO1339" i="4"/>
  <c r="CO1340" i="4"/>
  <c r="CO1341" i="4"/>
  <c r="CO1342" i="4"/>
  <c r="CO1343" i="4"/>
  <c r="CO1344" i="4"/>
  <c r="CO1345" i="4"/>
  <c r="CO1346" i="4"/>
  <c r="CO1347" i="4"/>
  <c r="CO1348" i="4"/>
  <c r="CO1349" i="4"/>
  <c r="CO1350" i="4"/>
  <c r="CO1351" i="4"/>
  <c r="CO1352" i="4"/>
  <c r="CO1353" i="4"/>
  <c r="CO1354" i="4"/>
  <c r="CO1355" i="4"/>
  <c r="CO1356" i="4"/>
  <c r="CO1357" i="4"/>
  <c r="CO1358" i="4"/>
  <c r="CO1359" i="4"/>
  <c r="CO1360" i="4"/>
  <c r="CO1361" i="4"/>
  <c r="CO1362" i="4"/>
  <c r="CO1363" i="4"/>
  <c r="CO1364" i="4"/>
  <c r="CO1365" i="4"/>
  <c r="CO1366" i="4"/>
  <c r="CO1367" i="4"/>
  <c r="CO1368" i="4"/>
  <c r="CO1369" i="4"/>
  <c r="CO1370" i="4"/>
  <c r="CO1371" i="4"/>
  <c r="CO1372" i="4"/>
  <c r="CO1373" i="4"/>
  <c r="CO1374" i="4"/>
  <c r="CO1375" i="4"/>
  <c r="CO1376" i="4"/>
  <c r="CO1377" i="4"/>
  <c r="CO1378" i="4"/>
  <c r="CO1379" i="4"/>
  <c r="CO1380" i="4"/>
  <c r="CO1381" i="4"/>
  <c r="CO1382" i="4"/>
  <c r="CO1383" i="4"/>
  <c r="CO1384" i="4"/>
  <c r="CO1385" i="4"/>
  <c r="CO1386" i="4"/>
  <c r="CO1387" i="4"/>
  <c r="CO1388" i="4"/>
  <c r="CO1389" i="4"/>
  <c r="CO1390" i="4"/>
  <c r="CO1391" i="4"/>
  <c r="CO1392" i="4"/>
  <c r="CO1393" i="4"/>
  <c r="CO1394" i="4"/>
  <c r="CO1395" i="4"/>
  <c r="CO1396" i="4"/>
  <c r="CO1397" i="4"/>
  <c r="CO1398" i="4"/>
  <c r="CO1399" i="4"/>
  <c r="CO1400" i="4"/>
  <c r="CO1401" i="4"/>
  <c r="CO1402" i="4"/>
  <c r="CO1403" i="4"/>
  <c r="CO1404" i="4"/>
  <c r="CO1405" i="4"/>
  <c r="CO1406" i="4"/>
  <c r="CO1407" i="4"/>
  <c r="CO1408" i="4"/>
  <c r="CO1409" i="4"/>
  <c r="CO1410" i="4"/>
  <c r="CO1411" i="4"/>
  <c r="CO1412" i="4"/>
  <c r="CO1413" i="4"/>
  <c r="CO1414" i="4"/>
  <c r="CO1415" i="4"/>
  <c r="CO1416" i="4"/>
  <c r="CO1417" i="4"/>
  <c r="CO1418" i="4"/>
  <c r="CO1419" i="4"/>
  <c r="CO1420" i="4"/>
  <c r="CO1421" i="4"/>
  <c r="CO1422" i="4"/>
  <c r="CO1423" i="4"/>
  <c r="CO1424" i="4"/>
  <c r="CO1425" i="4"/>
  <c r="CO1426" i="4"/>
  <c r="CO1427" i="4"/>
  <c r="CO1428" i="4"/>
  <c r="CO1429" i="4"/>
  <c r="CO1430" i="4"/>
  <c r="CO1431" i="4"/>
  <c r="CO1432" i="4"/>
  <c r="CO1433" i="4"/>
  <c r="CO1434" i="4"/>
  <c r="CO1435" i="4"/>
  <c r="CO1436" i="4"/>
  <c r="CO1437" i="4"/>
  <c r="CO1438" i="4"/>
  <c r="CO1439" i="4"/>
  <c r="CO1440" i="4"/>
  <c r="CO1441" i="4"/>
  <c r="CO1442" i="4"/>
  <c r="CO1443" i="4"/>
  <c r="CO1444" i="4"/>
  <c r="CO1445" i="4"/>
  <c r="CO1446" i="4"/>
  <c r="CO1447" i="4"/>
  <c r="CO1448" i="4"/>
  <c r="CO1449" i="4"/>
  <c r="CO1450" i="4"/>
  <c r="CO1451" i="4"/>
  <c r="CO1452" i="4"/>
  <c r="CO1453" i="4"/>
  <c r="CO1454" i="4"/>
  <c r="CO1455" i="4"/>
  <c r="CO1456" i="4"/>
  <c r="CO1457" i="4"/>
  <c r="CO1458" i="4"/>
  <c r="CO1459" i="4"/>
  <c r="CO1460" i="4"/>
  <c r="CO1461" i="4"/>
  <c r="CO1462" i="4"/>
  <c r="CO1463" i="4"/>
  <c r="CO1464" i="4"/>
  <c r="CO1465" i="4"/>
  <c r="CO1466" i="4"/>
  <c r="CO1467" i="4"/>
  <c r="CO1468" i="4"/>
  <c r="CO1469" i="4"/>
  <c r="CO1470" i="4"/>
  <c r="CO1471" i="4"/>
  <c r="CO1472" i="4"/>
  <c r="CO1473" i="4"/>
  <c r="CO1474" i="4"/>
  <c r="CO1475" i="4"/>
  <c r="CO1476" i="4"/>
  <c r="CO1477" i="4"/>
  <c r="CO1478" i="4"/>
  <c r="CO1479" i="4"/>
  <c r="CO1480" i="4"/>
  <c r="CO1481" i="4"/>
  <c r="CO1482" i="4"/>
  <c r="CO1483" i="4"/>
  <c r="CO1484" i="4"/>
  <c r="CO1485" i="4"/>
  <c r="CO1486" i="4"/>
  <c r="CO1487" i="4"/>
  <c r="CO1488" i="4"/>
  <c r="CO1489" i="4"/>
  <c r="CO1490" i="4"/>
  <c r="CO1491" i="4"/>
  <c r="CO1492" i="4"/>
  <c r="CO1493" i="4"/>
  <c r="CO1494" i="4"/>
  <c r="CO1495" i="4"/>
  <c r="CO1496" i="4"/>
  <c r="CO1497" i="4"/>
  <c r="CO1498" i="4"/>
  <c r="CO1499" i="4"/>
  <c r="CO1500" i="4"/>
  <c r="CO1501" i="4"/>
  <c r="CO1502" i="4"/>
  <c r="CO1503" i="4"/>
  <c r="CO1504" i="4"/>
  <c r="CO1505" i="4"/>
  <c r="CO1506" i="4"/>
  <c r="CO1507" i="4"/>
  <c r="CO1508" i="4"/>
  <c r="CO1509" i="4"/>
  <c r="CO1510" i="4"/>
  <c r="CO1511" i="4"/>
  <c r="CO1512" i="4"/>
  <c r="CO1513" i="4"/>
  <c r="CO1514" i="4"/>
  <c r="CO1515" i="4"/>
  <c r="CO1516" i="4"/>
  <c r="CO1517" i="4"/>
  <c r="CO1518" i="4"/>
  <c r="CO1519" i="4"/>
  <c r="CO1520" i="4"/>
  <c r="CO1521" i="4"/>
  <c r="CO1522" i="4"/>
  <c r="CO1523" i="4"/>
  <c r="CO1524" i="4"/>
  <c r="CO1525" i="4"/>
  <c r="CO1526" i="4"/>
  <c r="CO1527" i="4"/>
  <c r="CO1528" i="4"/>
  <c r="CO1529" i="4"/>
  <c r="CO1530" i="4"/>
  <c r="CO1531" i="4"/>
  <c r="CO1532" i="4"/>
  <c r="CO1533" i="4"/>
  <c r="CO1534" i="4"/>
  <c r="CO1535" i="4"/>
  <c r="CO1536" i="4"/>
  <c r="CO1537" i="4"/>
  <c r="CO1538" i="4"/>
  <c r="CO1539" i="4"/>
  <c r="CO1540" i="4"/>
  <c r="CO1541" i="4"/>
  <c r="CO1542" i="4"/>
  <c r="CO1543" i="4"/>
  <c r="CO1544" i="4"/>
  <c r="CO1545" i="4"/>
  <c r="CO1546" i="4"/>
  <c r="CO1547" i="4"/>
  <c r="CO1548" i="4"/>
  <c r="CO1549" i="4"/>
  <c r="CO1550" i="4"/>
  <c r="CO1551" i="4"/>
  <c r="CO1552" i="4"/>
  <c r="CO1553" i="4"/>
  <c r="CO1554" i="4"/>
  <c r="CO1555" i="4"/>
  <c r="CO1556" i="4"/>
  <c r="CO1557" i="4"/>
  <c r="CO1558" i="4"/>
  <c r="CO1559" i="4"/>
  <c r="CO1560" i="4"/>
  <c r="CO1561" i="4"/>
  <c r="CO1562" i="4"/>
  <c r="CO1563" i="4"/>
  <c r="CO1564" i="4"/>
  <c r="CO1565" i="4"/>
  <c r="CO1566" i="4"/>
  <c r="CO1567" i="4"/>
  <c r="CO1568" i="4"/>
  <c r="CO1569" i="4"/>
  <c r="CO1570" i="4"/>
  <c r="CO1571" i="4"/>
  <c r="CO1572" i="4"/>
  <c r="CO1573" i="4"/>
  <c r="CO1574" i="4"/>
  <c r="CO1575" i="4"/>
  <c r="CO1576" i="4"/>
  <c r="CO1577" i="4"/>
  <c r="CO1578" i="4"/>
  <c r="CO1579" i="4"/>
  <c r="CO1580" i="4"/>
  <c r="CO1581" i="4"/>
  <c r="CO1582" i="4"/>
  <c r="CO1583" i="4"/>
  <c r="CO1584" i="4"/>
  <c r="CO1585" i="4"/>
  <c r="CO1586" i="4"/>
  <c r="CO1587" i="4"/>
  <c r="CO1588" i="4"/>
  <c r="CO1589" i="4"/>
  <c r="CO1590" i="4"/>
  <c r="CO1591" i="4"/>
  <c r="CO1592" i="4"/>
  <c r="CO1593" i="4"/>
  <c r="CO1594" i="4"/>
  <c r="CO1595" i="4"/>
  <c r="CO1596" i="4"/>
  <c r="CO1597" i="4"/>
  <c r="CO1598" i="4"/>
  <c r="CO1599" i="4"/>
  <c r="CO1600" i="4"/>
  <c r="CO1601" i="4"/>
  <c r="CO1602" i="4"/>
  <c r="CO1603" i="4"/>
  <c r="CO1604" i="4"/>
  <c r="CO1605" i="4"/>
  <c r="CO1606" i="4"/>
  <c r="CO1607" i="4"/>
  <c r="CO1608" i="4"/>
  <c r="CO1609" i="4"/>
  <c r="CO1610" i="4"/>
  <c r="CO1611" i="4"/>
  <c r="CO1612" i="4"/>
  <c r="CO1613" i="4"/>
  <c r="CO1614" i="4"/>
  <c r="CO1615" i="4"/>
  <c r="CO1616" i="4"/>
  <c r="CO1617" i="4"/>
  <c r="CO1618" i="4"/>
  <c r="CO1619" i="4"/>
  <c r="CO1620" i="4"/>
  <c r="CO1621" i="4"/>
  <c r="CO1622" i="4"/>
  <c r="CO1623" i="4"/>
  <c r="CO1624" i="4"/>
  <c r="CO1625" i="4"/>
  <c r="CO1626" i="4"/>
  <c r="CO1627" i="4"/>
  <c r="CO1628" i="4"/>
  <c r="CO1629" i="4"/>
  <c r="CO1630" i="4"/>
  <c r="CO1631" i="4"/>
  <c r="CO1632" i="4"/>
  <c r="CO1633" i="4"/>
  <c r="CO1634" i="4"/>
  <c r="CO1635" i="4"/>
  <c r="CO1636" i="4"/>
  <c r="CO1637" i="4"/>
  <c r="CO1638" i="4"/>
  <c r="CO1639" i="4"/>
  <c r="CO1640" i="4"/>
  <c r="CO1641" i="4"/>
  <c r="CO1642" i="4"/>
  <c r="CO1643" i="4"/>
  <c r="CO1644" i="4"/>
  <c r="CO1645" i="4"/>
  <c r="CO1646" i="4"/>
  <c r="CO1647" i="4"/>
  <c r="CO1648" i="4"/>
  <c r="CO1649" i="4"/>
  <c r="CO1650" i="4"/>
  <c r="CO1651" i="4"/>
  <c r="CO1652" i="4"/>
  <c r="CO1653" i="4"/>
  <c r="CO1654" i="4"/>
  <c r="CO1655" i="4"/>
  <c r="CO1656" i="4"/>
  <c r="CO1657" i="4"/>
  <c r="CO1658" i="4"/>
  <c r="CO1659" i="4"/>
  <c r="CO1660" i="4"/>
  <c r="CO1661" i="4"/>
  <c r="CO1662" i="4"/>
  <c r="CO1663" i="4"/>
  <c r="CO1664" i="4"/>
  <c r="CO1665" i="4"/>
  <c r="CO1666" i="4"/>
  <c r="CO1667" i="4"/>
  <c r="CO1668" i="4"/>
  <c r="CO1669" i="4"/>
  <c r="CO1670" i="4"/>
  <c r="CO1671" i="4"/>
  <c r="CO1672" i="4"/>
  <c r="CO1673" i="4"/>
  <c r="CO1674" i="4"/>
  <c r="CO1675" i="4"/>
  <c r="CO1676" i="4"/>
  <c r="CO1677" i="4"/>
  <c r="CO1678" i="4"/>
  <c r="CO1679" i="4"/>
  <c r="CO1680" i="4"/>
  <c r="CO1681" i="4"/>
  <c r="CO1682" i="4"/>
  <c r="CO1683" i="4"/>
  <c r="CO1684" i="4"/>
  <c r="CO1685" i="4"/>
  <c r="CO1686" i="4"/>
  <c r="CO1687" i="4"/>
  <c r="CO1688" i="4"/>
  <c r="CO1689" i="4"/>
  <c r="CO1690" i="4"/>
  <c r="CO1691" i="4"/>
  <c r="CO1692" i="4"/>
  <c r="CO1693" i="4"/>
  <c r="CO1694" i="4"/>
  <c r="CO1695" i="4"/>
  <c r="CO1696" i="4"/>
  <c r="CO1697" i="4"/>
  <c r="CO1698" i="4"/>
  <c r="CO1699" i="4"/>
  <c r="CO1700" i="4"/>
  <c r="CO1701" i="4"/>
  <c r="CO1702" i="4"/>
  <c r="CO1703" i="4"/>
  <c r="CO1704" i="4"/>
  <c r="CO1705" i="4"/>
  <c r="CO1706" i="4"/>
  <c r="CO1707" i="4"/>
  <c r="CO1708" i="4"/>
  <c r="CO1709" i="4"/>
  <c r="CO1710" i="4"/>
  <c r="CO1711" i="4"/>
  <c r="CO1712" i="4"/>
  <c r="CO1713" i="4"/>
  <c r="CO1714" i="4"/>
  <c r="CO1715" i="4"/>
  <c r="CO1716" i="4"/>
  <c r="CO1717" i="4"/>
  <c r="CO1718" i="4"/>
  <c r="CO1719" i="4"/>
  <c r="CO1720" i="4"/>
  <c r="CO1721" i="4"/>
  <c r="CO1722" i="4"/>
  <c r="CO1723" i="4"/>
  <c r="CO1724" i="4"/>
  <c r="CO1725" i="4"/>
  <c r="CO1726" i="4"/>
  <c r="CO1727" i="4"/>
  <c r="CO1728" i="4"/>
  <c r="CO1729" i="4"/>
  <c r="CO1730" i="4"/>
  <c r="CO1731" i="4"/>
  <c r="CO1732" i="4"/>
  <c r="CO1733" i="4"/>
  <c r="CO1734" i="4"/>
  <c r="CO1735" i="4"/>
  <c r="CO1736" i="4"/>
  <c r="CO1737" i="4"/>
  <c r="CO1738" i="4"/>
  <c r="CO1739" i="4"/>
  <c r="CO1740" i="4"/>
  <c r="CO1741" i="4"/>
  <c r="CO1742" i="4"/>
  <c r="CO1743" i="4"/>
  <c r="CO1744" i="4"/>
  <c r="CO1745" i="4"/>
  <c r="CO1746" i="4"/>
  <c r="CO1747" i="4"/>
  <c r="CO1748" i="4"/>
  <c r="CO1749" i="4"/>
  <c r="CO1750" i="4"/>
  <c r="CO1751" i="4"/>
  <c r="CO1752" i="4"/>
  <c r="CO1753" i="4"/>
  <c r="CO1754" i="4"/>
  <c r="CO1755" i="4"/>
  <c r="CO1756" i="4"/>
  <c r="CO1757" i="4"/>
  <c r="CO1758" i="4"/>
  <c r="CO1759" i="4"/>
  <c r="CO1760" i="4"/>
  <c r="CO1761" i="4"/>
  <c r="CO1762" i="4"/>
  <c r="CO1763" i="4"/>
  <c r="CO1764" i="4"/>
  <c r="CO1765" i="4"/>
  <c r="CO1766" i="4"/>
  <c r="CO1767" i="4"/>
  <c r="CO1768" i="4"/>
  <c r="CO1769" i="4"/>
  <c r="CO1770" i="4"/>
  <c r="CO1771" i="4"/>
  <c r="CO1772" i="4"/>
  <c r="CO1773" i="4"/>
  <c r="CO1774" i="4"/>
  <c r="CO1775" i="4"/>
  <c r="CO1776" i="4"/>
  <c r="CO1777" i="4"/>
  <c r="CO1778" i="4"/>
  <c r="CO1779" i="4"/>
  <c r="CO1780" i="4"/>
  <c r="CO1781" i="4"/>
  <c r="CO1782" i="4"/>
  <c r="CO1783" i="4"/>
  <c r="CO1784" i="4"/>
  <c r="CO1785" i="4"/>
  <c r="CO1786" i="4"/>
  <c r="CO1787" i="4"/>
  <c r="CO1788" i="4"/>
  <c r="CO1789" i="4"/>
  <c r="CO1790" i="4"/>
  <c r="CO1791" i="4"/>
  <c r="CO1792" i="4"/>
  <c r="CO1793" i="4"/>
  <c r="CO1794" i="4"/>
  <c r="CO1795" i="4"/>
  <c r="CO1796" i="4"/>
  <c r="CO1797" i="4"/>
  <c r="CO1798" i="4"/>
  <c r="CO1799" i="4"/>
  <c r="CO1800" i="4"/>
  <c r="CO1801" i="4"/>
  <c r="CO1802" i="4"/>
  <c r="CO1803" i="4"/>
  <c r="CO1804" i="4"/>
  <c r="CO1805" i="4"/>
  <c r="CO1806" i="4"/>
  <c r="CO1807" i="4"/>
  <c r="CO1808" i="4"/>
  <c r="CO1809" i="4"/>
  <c r="CO1810" i="4"/>
  <c r="CO1811" i="4"/>
  <c r="CO1812" i="4"/>
  <c r="CO1813" i="4"/>
  <c r="CO1814" i="4"/>
  <c r="CO1815" i="4"/>
  <c r="CO1816" i="4"/>
  <c r="CO1817" i="4"/>
  <c r="CO1818" i="4"/>
  <c r="CO1819" i="4"/>
  <c r="CO1820" i="4"/>
  <c r="CO1821" i="4"/>
  <c r="CO1822" i="4"/>
  <c r="CO1823" i="4"/>
  <c r="CO1824" i="4"/>
  <c r="CO1825" i="4"/>
  <c r="CO1826" i="4"/>
  <c r="CO1827" i="4"/>
  <c r="CO1828" i="4"/>
  <c r="CO1829" i="4"/>
  <c r="CO1830" i="4"/>
  <c r="CO1831" i="4"/>
  <c r="CO1832" i="4"/>
  <c r="CO1833" i="4"/>
  <c r="CO1834" i="4"/>
  <c r="CO1835" i="4"/>
  <c r="CO1836" i="4"/>
  <c r="CO1837" i="4"/>
  <c r="CO1838" i="4"/>
  <c r="CO1839" i="4"/>
  <c r="CO1840" i="4"/>
  <c r="CO1841" i="4"/>
  <c r="CO1842" i="4"/>
  <c r="CO1843" i="4"/>
  <c r="CO1844" i="4"/>
  <c r="CO1845" i="4"/>
  <c r="CO1846" i="4"/>
  <c r="CO1847" i="4"/>
  <c r="CO1848" i="4"/>
  <c r="CO1849" i="4"/>
  <c r="CO1850" i="4"/>
  <c r="CO1851" i="4"/>
  <c r="CO1852" i="4"/>
  <c r="CO1853" i="4"/>
  <c r="CO1854" i="4"/>
  <c r="CO1855" i="4"/>
  <c r="CO1856" i="4"/>
  <c r="CO1857" i="4"/>
  <c r="CO1858" i="4"/>
  <c r="CO1859" i="4"/>
  <c r="CO1860" i="4"/>
  <c r="CO1861" i="4"/>
  <c r="CO1862" i="4"/>
  <c r="CO1863" i="4"/>
  <c r="CO1864" i="4"/>
  <c r="CO1865" i="4"/>
  <c r="CO1866" i="4"/>
  <c r="CO1867" i="4"/>
  <c r="CO1868" i="4"/>
  <c r="CO1869" i="4"/>
  <c r="CO1870" i="4"/>
  <c r="CO1871" i="4"/>
  <c r="CO1872" i="4"/>
  <c r="CO1873" i="4"/>
  <c r="CO1874" i="4"/>
  <c r="CO1875" i="4"/>
  <c r="CO1876" i="4"/>
  <c r="CO1877" i="4"/>
  <c r="CO1878" i="4"/>
  <c r="CO1879" i="4"/>
  <c r="CO1880" i="4"/>
  <c r="CO1881" i="4"/>
  <c r="CO1882" i="4"/>
  <c r="CO1883" i="4"/>
  <c r="CO1884" i="4"/>
  <c r="CO1885" i="4"/>
  <c r="CO1886" i="4"/>
  <c r="CO1887" i="4"/>
  <c r="CO1888" i="4"/>
  <c r="CO1889" i="4"/>
  <c r="CO1890" i="4"/>
  <c r="CO1891" i="4"/>
  <c r="CO1892" i="4"/>
  <c r="CO1893" i="4"/>
  <c r="CO1894" i="4"/>
  <c r="CO1895" i="4"/>
  <c r="CO1896" i="4"/>
  <c r="CO1897" i="4"/>
  <c r="CO1898" i="4"/>
  <c r="CO1899" i="4"/>
  <c r="CO1900" i="4"/>
  <c r="CO1901" i="4"/>
  <c r="CO1902" i="4"/>
  <c r="CO1903" i="4"/>
  <c r="CO1904" i="4"/>
  <c r="CO1905" i="4"/>
  <c r="CO1906" i="4"/>
  <c r="CO1907" i="4"/>
  <c r="CO1908" i="4"/>
  <c r="CO1909" i="4"/>
  <c r="CO1910" i="4"/>
  <c r="CO1911" i="4"/>
  <c r="CO1912" i="4"/>
  <c r="CO1913" i="4"/>
  <c r="CO1914" i="4"/>
  <c r="CO1915" i="4"/>
  <c r="CO1916" i="4"/>
  <c r="CO1917" i="4"/>
  <c r="CO1918" i="4"/>
  <c r="CO1919" i="4"/>
  <c r="CO1920" i="4"/>
  <c r="CO1921" i="4"/>
  <c r="CO1922" i="4"/>
  <c r="CO1923" i="4"/>
  <c r="CO1924" i="4"/>
  <c r="CO1925" i="4"/>
  <c r="CO1926" i="4"/>
  <c r="CO1927" i="4"/>
  <c r="CO1928" i="4"/>
  <c r="CO1929" i="4"/>
  <c r="CO1930" i="4"/>
  <c r="CO1931" i="4"/>
  <c r="CO1932" i="4"/>
  <c r="CO1933" i="4"/>
  <c r="CO1934" i="4"/>
  <c r="CO1935" i="4"/>
  <c r="CO1936" i="4"/>
  <c r="CO1937" i="4"/>
  <c r="CO1938" i="4"/>
  <c r="CO1939" i="4"/>
  <c r="CO1940" i="4"/>
  <c r="CO1941" i="4"/>
  <c r="CO1942" i="4"/>
  <c r="CO1943" i="4"/>
  <c r="CO1944" i="4"/>
  <c r="CO1945" i="4"/>
  <c r="CO1946" i="4"/>
  <c r="CO1947" i="4"/>
  <c r="CO1948" i="4"/>
  <c r="CO1949" i="4"/>
  <c r="CO1950" i="4"/>
  <c r="CO1951" i="4"/>
  <c r="CO1952" i="4"/>
  <c r="CO1953" i="4"/>
  <c r="CO1954" i="4"/>
  <c r="CO1955" i="4"/>
  <c r="CO1956" i="4"/>
  <c r="CO1957" i="4"/>
  <c r="CO1958" i="4"/>
  <c r="CO1959" i="4"/>
  <c r="CO1960" i="4"/>
  <c r="CO1961" i="4"/>
  <c r="CO1962" i="4"/>
  <c r="CO1963" i="4"/>
  <c r="CO1964" i="4"/>
  <c r="CO1965" i="4"/>
  <c r="CO1966" i="4"/>
  <c r="CO1967" i="4"/>
  <c r="CO1968" i="4"/>
  <c r="CO1969" i="4"/>
  <c r="CO1970" i="4"/>
  <c r="CO1971" i="4"/>
  <c r="CO1972" i="4"/>
  <c r="CO1973" i="4"/>
  <c r="CO1974" i="4"/>
  <c r="CO1975" i="4"/>
  <c r="CO1976" i="4"/>
  <c r="CO1977" i="4"/>
  <c r="CO1978" i="4"/>
  <c r="CO1979" i="4"/>
  <c r="CO1980" i="4"/>
  <c r="CO1981" i="4"/>
  <c r="CO1982" i="4"/>
  <c r="CO1983" i="4"/>
  <c r="CO1984" i="4"/>
  <c r="CO1985" i="4"/>
  <c r="CO1986" i="4"/>
  <c r="CO1987" i="4"/>
  <c r="CO1988" i="4"/>
  <c r="CO1989" i="4"/>
  <c r="CO1990" i="4"/>
  <c r="CO1991" i="4"/>
  <c r="CO1992" i="4"/>
  <c r="CO1993" i="4"/>
  <c r="CO1994" i="4"/>
  <c r="CO1995" i="4"/>
  <c r="CO1996" i="4"/>
  <c r="CO1997" i="4"/>
  <c r="CO1998" i="4"/>
  <c r="CO1999" i="4"/>
  <c r="CO2000" i="4"/>
  <c r="CO2001" i="4"/>
  <c r="CO2002" i="4"/>
  <c r="CO2003" i="4"/>
  <c r="CO2004" i="4"/>
  <c r="CO2005" i="4"/>
  <c r="CO2006" i="4"/>
  <c r="CO2007" i="4"/>
  <c r="CO2008" i="4"/>
  <c r="CO2009" i="4"/>
  <c r="CO2010" i="4"/>
  <c r="CO2011" i="4"/>
  <c r="CO2012" i="4"/>
  <c r="CO2013" i="4"/>
  <c r="CO2014" i="4"/>
  <c r="CO2015" i="4"/>
  <c r="CO2016" i="4"/>
  <c r="CO2017" i="4"/>
  <c r="CO2018" i="4"/>
  <c r="CO2019" i="4"/>
  <c r="CO2020" i="4"/>
  <c r="CO2021" i="4"/>
  <c r="CO2022" i="4"/>
  <c r="CO2023" i="4"/>
  <c r="CO2024" i="4"/>
  <c r="CO2025" i="4"/>
  <c r="CO2026" i="4"/>
  <c r="CO2027" i="4"/>
  <c r="CO2028" i="4"/>
  <c r="CO2029" i="4"/>
  <c r="CO2030" i="4"/>
  <c r="CO2031" i="4"/>
  <c r="CO2032" i="4"/>
  <c r="CO2033" i="4"/>
  <c r="CO2034" i="4"/>
  <c r="CO2035" i="4"/>
  <c r="CO2036" i="4"/>
  <c r="CO2037" i="4"/>
  <c r="CO2038" i="4"/>
  <c r="CO2039" i="4"/>
  <c r="CO2040" i="4"/>
  <c r="CO2041" i="4"/>
  <c r="CO2042" i="4"/>
  <c r="CO2043" i="4"/>
  <c r="CO2044" i="4"/>
  <c r="CO2045" i="4"/>
  <c r="CO2046" i="4"/>
  <c r="CO2047" i="4"/>
  <c r="CO2048" i="4"/>
  <c r="CO2049" i="4"/>
  <c r="CO2050" i="4"/>
  <c r="CO2051" i="4"/>
  <c r="CO2052" i="4"/>
  <c r="CO2053" i="4"/>
  <c r="CO2054" i="4"/>
  <c r="CO2055" i="4"/>
  <c r="CO2056" i="4"/>
  <c r="CO2057" i="4"/>
  <c r="CO2058" i="4"/>
  <c r="CO2059" i="4"/>
  <c r="CO2060" i="4"/>
  <c r="CO2061" i="4"/>
  <c r="CO2062" i="4"/>
  <c r="CO2063" i="4"/>
  <c r="CO2064" i="4"/>
  <c r="CO2065" i="4"/>
  <c r="CO2066" i="4"/>
  <c r="CO2067" i="4"/>
  <c r="CO2068" i="4"/>
  <c r="CO2069" i="4"/>
  <c r="CO2070" i="4"/>
  <c r="CO2071" i="4"/>
  <c r="CO2072" i="4"/>
  <c r="CO2073" i="4"/>
  <c r="CO2074" i="4"/>
  <c r="CO2075" i="4"/>
  <c r="CO2076" i="4"/>
  <c r="CO2077" i="4"/>
  <c r="CO2078" i="4"/>
  <c r="CO2079" i="4"/>
  <c r="CO2080" i="4"/>
  <c r="CO2081" i="4"/>
  <c r="CO2082" i="4"/>
  <c r="CO2083" i="4"/>
  <c r="CO2084" i="4"/>
  <c r="CO2085" i="4"/>
  <c r="CO2086" i="4"/>
  <c r="CO2087" i="4"/>
  <c r="CO2088" i="4"/>
  <c r="CO2089" i="4"/>
  <c r="CO2090" i="4"/>
  <c r="CO2091" i="4"/>
  <c r="CO2092" i="4"/>
  <c r="CO2093" i="4"/>
  <c r="CO2094" i="4"/>
  <c r="CO2095" i="4"/>
  <c r="CO2096" i="4"/>
  <c r="CO2097" i="4"/>
  <c r="CO2098" i="4"/>
  <c r="CO2099" i="4"/>
  <c r="CO2100" i="4"/>
  <c r="CO2101" i="4"/>
  <c r="CO2102" i="4"/>
  <c r="CO2103" i="4"/>
  <c r="CO2104" i="4"/>
  <c r="CO2105" i="4"/>
  <c r="CO2106" i="4"/>
  <c r="CO2107" i="4"/>
  <c r="CO2108" i="4"/>
  <c r="CO2109" i="4"/>
  <c r="CO2110" i="4"/>
  <c r="CO2111" i="4"/>
  <c r="CO2112" i="4"/>
  <c r="CO2113" i="4"/>
  <c r="CO2114" i="4"/>
  <c r="CO2115" i="4"/>
  <c r="CO2116" i="4"/>
  <c r="CO2117" i="4"/>
  <c r="CO2118" i="4"/>
  <c r="CO2119" i="4"/>
  <c r="CO2120" i="4"/>
  <c r="CO2121" i="4"/>
  <c r="CO2122" i="4"/>
  <c r="CO2123" i="4"/>
  <c r="CO2124" i="4"/>
  <c r="CO2125" i="4"/>
  <c r="CO2126" i="4"/>
  <c r="CO2127" i="4"/>
  <c r="CO2128" i="4"/>
  <c r="CO2129" i="4"/>
  <c r="CO2130" i="4"/>
  <c r="CO2131" i="4"/>
  <c r="CO2132" i="4"/>
  <c r="CO2133" i="4"/>
  <c r="CO2134" i="4"/>
  <c r="CO2135" i="4"/>
  <c r="CO2136" i="4"/>
  <c r="CO2137" i="4"/>
  <c r="CO2138" i="4"/>
  <c r="CO2139" i="4"/>
  <c r="CO2140" i="4"/>
  <c r="CO2141" i="4"/>
  <c r="CO2142" i="4"/>
  <c r="CO2143" i="4"/>
  <c r="CO2144" i="4"/>
  <c r="CO2145" i="4"/>
  <c r="CO2146" i="4"/>
  <c r="CO2147" i="4"/>
  <c r="CO2148" i="4"/>
  <c r="CO2149" i="4"/>
  <c r="CO2150" i="4"/>
  <c r="CO2151" i="4"/>
  <c r="CO2152" i="4"/>
  <c r="CO2153" i="4"/>
  <c r="CO2154" i="4"/>
  <c r="CO2155" i="4"/>
  <c r="CO2156" i="4"/>
  <c r="CO2157" i="4"/>
  <c r="CO2158" i="4"/>
  <c r="CO2159" i="4"/>
  <c r="CO2160" i="4"/>
  <c r="CO2161" i="4"/>
  <c r="CO2162" i="4"/>
  <c r="CO2163" i="4"/>
  <c r="CO2164" i="4"/>
  <c r="CO2165" i="4"/>
  <c r="CO2166" i="4"/>
  <c r="CO2167" i="4"/>
  <c r="CO2168" i="4"/>
  <c r="CO2169" i="4"/>
  <c r="CO2170" i="4"/>
  <c r="CO2171" i="4"/>
  <c r="CO2172" i="4"/>
  <c r="CO2173" i="4"/>
  <c r="CO2174" i="4"/>
  <c r="CO2175" i="4"/>
  <c r="CO2176" i="4"/>
  <c r="CO2177" i="4"/>
  <c r="CO2178" i="4"/>
  <c r="CO2179" i="4"/>
  <c r="CO2180" i="4"/>
  <c r="CO2181" i="4"/>
  <c r="CO2182" i="4"/>
  <c r="CO2183" i="4"/>
  <c r="CO2184" i="4"/>
  <c r="CO2185" i="4"/>
  <c r="CO2186" i="4"/>
  <c r="CO2187" i="4"/>
  <c r="CO2188" i="4"/>
  <c r="CO2189" i="4"/>
  <c r="CO2190" i="4"/>
  <c r="CO2191" i="4"/>
  <c r="CO2192" i="4"/>
  <c r="CO2193" i="4"/>
  <c r="CO2194" i="4"/>
  <c r="CO2195" i="4"/>
  <c r="CO2196" i="4"/>
  <c r="CO2197" i="4"/>
  <c r="CO2198" i="4"/>
  <c r="CO2199" i="4"/>
  <c r="CO2200" i="4"/>
  <c r="CO2201" i="4"/>
  <c r="CO2202" i="4"/>
  <c r="CO2203" i="4"/>
  <c r="CO2204" i="4"/>
  <c r="CO2205" i="4"/>
  <c r="CO2206" i="4"/>
  <c r="CO2207" i="4"/>
  <c r="CO2208" i="4"/>
  <c r="CO2209" i="4"/>
  <c r="CO2210" i="4"/>
  <c r="CO2211" i="4"/>
  <c r="CO2212" i="4"/>
  <c r="CO2213" i="4"/>
  <c r="CO2214" i="4"/>
  <c r="CO2215" i="4"/>
  <c r="CO2216" i="4"/>
  <c r="CO2217" i="4"/>
  <c r="CO2218" i="4"/>
  <c r="CO2219" i="4"/>
  <c r="CO2220" i="4"/>
  <c r="CO2221" i="4"/>
  <c r="CO2222" i="4"/>
  <c r="CO2223" i="4"/>
  <c r="CO2224" i="4"/>
  <c r="CO2225" i="4"/>
  <c r="CO2226" i="4"/>
  <c r="CO2227" i="4"/>
  <c r="CO2228" i="4"/>
  <c r="CO2229" i="4"/>
  <c r="CO2230" i="4"/>
  <c r="CO2231" i="4"/>
  <c r="CO2232" i="4"/>
  <c r="CO2233" i="4"/>
  <c r="CO2234" i="4"/>
  <c r="CO2235" i="4"/>
  <c r="CO2236" i="4"/>
  <c r="CO2237" i="4"/>
  <c r="CO2238" i="4"/>
  <c r="CO2239" i="4"/>
  <c r="CO2240" i="4"/>
  <c r="CO2241" i="4"/>
  <c r="CO2242" i="4"/>
  <c r="CO2243" i="4"/>
  <c r="CO2244" i="4"/>
  <c r="CO2245" i="4"/>
  <c r="CO2246" i="4"/>
  <c r="CO2247" i="4"/>
  <c r="CO2248" i="4"/>
  <c r="CO2249" i="4"/>
  <c r="CO2250" i="4"/>
  <c r="CO2251" i="4"/>
  <c r="CO2252" i="4"/>
  <c r="CO2253" i="4"/>
  <c r="CO2254" i="4"/>
  <c r="CO2255" i="4"/>
  <c r="CO2256" i="4"/>
  <c r="CO2257" i="4"/>
  <c r="CO2258" i="4"/>
  <c r="CO2259" i="4"/>
  <c r="CO2260" i="4"/>
  <c r="CO2261" i="4"/>
  <c r="CO2262" i="4"/>
  <c r="CO2263" i="4"/>
  <c r="CO2264" i="4"/>
  <c r="CO2265" i="4"/>
  <c r="CO2266" i="4"/>
  <c r="CO2267" i="4"/>
  <c r="CO2268" i="4"/>
  <c r="CO2269" i="4"/>
  <c r="CO2270" i="4"/>
  <c r="CO2271" i="4"/>
  <c r="CO2272" i="4"/>
  <c r="CO2273" i="4"/>
  <c r="CO2274" i="4"/>
  <c r="CO2275" i="4"/>
  <c r="CO2276" i="4"/>
  <c r="CO2277" i="4"/>
  <c r="CO2278" i="4"/>
  <c r="CO2279" i="4"/>
  <c r="CO2280" i="4"/>
  <c r="CO2281" i="4"/>
  <c r="CO2282" i="4"/>
  <c r="CO2283" i="4"/>
  <c r="CO2284" i="4"/>
  <c r="CO2285" i="4"/>
  <c r="CO2286" i="4"/>
  <c r="CO2287" i="4"/>
  <c r="CO2288" i="4"/>
  <c r="CO2289" i="4"/>
  <c r="CO2290" i="4"/>
  <c r="CO2291" i="4"/>
  <c r="CO2292" i="4"/>
  <c r="CO2293" i="4"/>
  <c r="CO2294" i="4"/>
  <c r="CO2295" i="4"/>
  <c r="CO2296" i="4"/>
  <c r="CO2297" i="4"/>
  <c r="CO2298" i="4"/>
  <c r="CO2299" i="4"/>
  <c r="CO2300" i="4"/>
  <c r="CO2301" i="4"/>
  <c r="CO2302" i="4"/>
  <c r="CO2303" i="4"/>
  <c r="CO2304" i="4"/>
  <c r="CO2305" i="4"/>
  <c r="CO2306" i="4"/>
  <c r="CO2307" i="4"/>
  <c r="CO2308" i="4"/>
  <c r="CO2309" i="4"/>
  <c r="CO2310" i="4"/>
  <c r="CO2311" i="4"/>
  <c r="CO2312" i="4"/>
  <c r="CO2313" i="4"/>
  <c r="CO2314" i="4"/>
  <c r="CO2315" i="4"/>
  <c r="CO2316" i="4"/>
  <c r="CO2317" i="4"/>
  <c r="CO2318" i="4"/>
  <c r="CO2319" i="4"/>
  <c r="CO2320" i="4"/>
  <c r="CO2321" i="4"/>
  <c r="CO2322" i="4"/>
  <c r="CO2323" i="4"/>
  <c r="CO2324" i="4"/>
  <c r="CO2325" i="4"/>
  <c r="CO2326" i="4"/>
  <c r="CO2327" i="4"/>
  <c r="CO2328" i="4"/>
  <c r="CO2329" i="4"/>
  <c r="CO2330" i="4"/>
  <c r="CO2331" i="4"/>
  <c r="CO2332" i="4"/>
  <c r="CO2333" i="4"/>
  <c r="CO2334" i="4"/>
  <c r="CO2335" i="4"/>
  <c r="CO2336" i="4"/>
  <c r="CO2337" i="4"/>
  <c r="CO2338" i="4"/>
  <c r="CO2339" i="4"/>
  <c r="CO2340" i="4"/>
  <c r="CO2341" i="4"/>
  <c r="CO2342" i="4"/>
  <c r="CO2343" i="4"/>
  <c r="CO2344" i="4"/>
  <c r="CO2345" i="4"/>
  <c r="CO2346" i="4"/>
  <c r="CO2347" i="4"/>
  <c r="CO2348" i="4"/>
  <c r="CO2349" i="4"/>
  <c r="CO2350" i="4"/>
  <c r="CO2351" i="4"/>
  <c r="CO2352" i="4"/>
  <c r="CO2353" i="4"/>
  <c r="CO2354" i="4"/>
  <c r="CO2355" i="4"/>
  <c r="CO2356" i="4"/>
  <c r="CO2357" i="4"/>
  <c r="CO2358" i="4"/>
  <c r="CO2359" i="4"/>
  <c r="CO2360" i="4"/>
  <c r="CO2361" i="4"/>
  <c r="CO2362" i="4"/>
  <c r="CO2363" i="4"/>
  <c r="CO2364" i="4"/>
  <c r="CO2365" i="4"/>
  <c r="CO2366" i="4"/>
  <c r="CO2367" i="4"/>
  <c r="CO2368" i="4"/>
  <c r="CO2369" i="4"/>
  <c r="CO2370" i="4"/>
  <c r="CO2371" i="4"/>
  <c r="CO2372" i="4"/>
  <c r="CO2373" i="4"/>
  <c r="CO2374" i="4"/>
  <c r="CO2375" i="4"/>
  <c r="CO2376" i="4"/>
  <c r="CO2377" i="4"/>
  <c r="CO2378" i="4"/>
  <c r="CO2379" i="4"/>
  <c r="CO2380" i="4"/>
  <c r="CO2381" i="4"/>
  <c r="CO2382" i="4"/>
  <c r="CO2383" i="4"/>
  <c r="CO2384" i="4"/>
  <c r="CO2385" i="4"/>
  <c r="CO2386" i="4"/>
  <c r="CO2387" i="4"/>
  <c r="CO2388" i="4"/>
  <c r="CO2389" i="4"/>
  <c r="CO2390" i="4"/>
  <c r="CO2391" i="4"/>
  <c r="CO2392" i="4"/>
  <c r="CO2393" i="4"/>
  <c r="CO2394" i="4"/>
  <c r="CO2395" i="4"/>
  <c r="CO2396" i="4"/>
  <c r="CO2397" i="4"/>
  <c r="CO2398" i="4"/>
  <c r="CO2399" i="4"/>
  <c r="CO2400" i="4"/>
  <c r="CO2401" i="4"/>
  <c r="CO2402" i="4"/>
  <c r="CO2403" i="4"/>
  <c r="CO2404" i="4"/>
  <c r="CO2405" i="4"/>
  <c r="CO2406" i="4"/>
  <c r="CO2407" i="4"/>
  <c r="CO2408" i="4"/>
  <c r="CO2409" i="4"/>
  <c r="CO2410" i="4"/>
  <c r="CO2411" i="4"/>
  <c r="CO2412" i="4"/>
  <c r="CO2413" i="4"/>
  <c r="CO2414" i="4"/>
  <c r="CO2415" i="4"/>
  <c r="CO2416" i="4"/>
  <c r="CO2417" i="4"/>
  <c r="CO2418" i="4"/>
  <c r="CO2419" i="4"/>
  <c r="CO2420" i="4"/>
  <c r="CO2421" i="4"/>
  <c r="CO2422" i="4"/>
  <c r="CO2423" i="4"/>
  <c r="CO2424" i="4"/>
  <c r="CO2425" i="4"/>
  <c r="CO2426" i="4"/>
  <c r="CO2427" i="4"/>
  <c r="CO2428" i="4"/>
  <c r="CO2429" i="4"/>
  <c r="CO2430" i="4"/>
  <c r="CO2431" i="4"/>
  <c r="CO2432" i="4"/>
  <c r="CO2433" i="4"/>
  <c r="CO2434" i="4"/>
  <c r="CO2435" i="4"/>
  <c r="CO2436" i="4"/>
  <c r="CO2437" i="4"/>
  <c r="CO2438" i="4"/>
  <c r="CO2439" i="4"/>
  <c r="CO2440" i="4"/>
  <c r="CO2441" i="4"/>
  <c r="CO2442" i="4"/>
  <c r="CO2443" i="4"/>
  <c r="CO2444" i="4"/>
  <c r="CO2445" i="4"/>
  <c r="CO2446" i="4"/>
  <c r="CO2447" i="4"/>
  <c r="CO2448" i="4"/>
  <c r="CO2449" i="4"/>
  <c r="CO2450" i="4"/>
  <c r="CO2451" i="4"/>
  <c r="CO2452" i="4"/>
  <c r="CO2453" i="4"/>
  <c r="CO2454" i="4"/>
  <c r="CO2455" i="4"/>
  <c r="CO2456" i="4"/>
  <c r="CO2457" i="4"/>
  <c r="CO2458" i="4"/>
  <c r="CO2459" i="4"/>
  <c r="CO2460" i="4"/>
  <c r="CO2461" i="4"/>
  <c r="CO2462" i="4"/>
  <c r="CO2463" i="4"/>
  <c r="CO2464" i="4"/>
  <c r="CO2465" i="4"/>
  <c r="CO2466" i="4"/>
  <c r="CO2467" i="4"/>
  <c r="CO2468" i="4"/>
  <c r="CO2469" i="4"/>
  <c r="CO2470" i="4"/>
  <c r="CO2471" i="4"/>
  <c r="CO2472" i="4"/>
  <c r="CO2473" i="4"/>
  <c r="CO2474" i="4"/>
  <c r="CO2475" i="4"/>
  <c r="CO2476" i="4"/>
  <c r="CO2477" i="4"/>
  <c r="CO2478" i="4"/>
  <c r="CO2479" i="4"/>
  <c r="CO2" i="4"/>
  <c r="BT3" i="4"/>
  <c r="BT4" i="4"/>
  <c r="BT5" i="4"/>
  <c r="BT6" i="4"/>
  <c r="BT7" i="4"/>
  <c r="BT8" i="4"/>
  <c r="BT9" i="4"/>
  <c r="BT10" i="4"/>
  <c r="BT11" i="4"/>
  <c r="BT12" i="4"/>
  <c r="BT13" i="4"/>
  <c r="BT14" i="4"/>
  <c r="BT15" i="4"/>
  <c r="BT16" i="4"/>
  <c r="BT17" i="4"/>
  <c r="BT18" i="4"/>
  <c r="BT19" i="4"/>
  <c r="BT20" i="4"/>
  <c r="BT21" i="4"/>
  <c r="AP2" i="4"/>
  <c r="BT2" i="4"/>
  <c r="DH3" i="4"/>
  <c r="DH4" i="4"/>
  <c r="DH5" i="4"/>
  <c r="DH6" i="4"/>
  <c r="DH7" i="4"/>
  <c r="DH8" i="4"/>
  <c r="DH9" i="4"/>
  <c r="DH10" i="4"/>
  <c r="DH11" i="4"/>
  <c r="DH12" i="4"/>
  <c r="DH13" i="4"/>
  <c r="DH14" i="4"/>
  <c r="DH15" i="4"/>
  <c r="DH16" i="4"/>
  <c r="DH17" i="4"/>
  <c r="DH18" i="4"/>
  <c r="DH19" i="4"/>
  <c r="DH20" i="4"/>
  <c r="DH21" i="4"/>
  <c r="DH22" i="4"/>
  <c r="DH23" i="4"/>
  <c r="DH24" i="4"/>
  <c r="DH25" i="4"/>
  <c r="DH26" i="4"/>
  <c r="DH27" i="4"/>
  <c r="DH28" i="4"/>
  <c r="DH29" i="4"/>
  <c r="DH30" i="4"/>
  <c r="DH31" i="4"/>
  <c r="DH32" i="4"/>
  <c r="DH33" i="4"/>
  <c r="DH34" i="4"/>
  <c r="DH35" i="4"/>
  <c r="DH36" i="4"/>
  <c r="DH37" i="4"/>
  <c r="DH38" i="4"/>
  <c r="DH39" i="4"/>
  <c r="DH40" i="4"/>
  <c r="DH41" i="4"/>
  <c r="DH42" i="4"/>
  <c r="DH43" i="4"/>
  <c r="DH44" i="4"/>
  <c r="DH45" i="4"/>
  <c r="DH46" i="4"/>
  <c r="DH47" i="4"/>
  <c r="DH48" i="4"/>
  <c r="DH49" i="4"/>
  <c r="DH50" i="4"/>
  <c r="DH51" i="4"/>
  <c r="DH52" i="4"/>
  <c r="DH53" i="4"/>
  <c r="DH54" i="4"/>
  <c r="DH55" i="4"/>
  <c r="DH56" i="4"/>
  <c r="DH57" i="4"/>
  <c r="DH58" i="4"/>
  <c r="DH59" i="4"/>
  <c r="DH60" i="4"/>
  <c r="DH61" i="4"/>
  <c r="DH62" i="4"/>
  <c r="DH63" i="4"/>
  <c r="DH64" i="4"/>
  <c r="DH65" i="4"/>
  <c r="DH66" i="4"/>
  <c r="DH67" i="4"/>
  <c r="DH68" i="4"/>
  <c r="DH69" i="4"/>
  <c r="DH70" i="4"/>
  <c r="DH71" i="4"/>
  <c r="DH72" i="4"/>
  <c r="DH73" i="4"/>
  <c r="DH74" i="4"/>
  <c r="DH75" i="4"/>
  <c r="DH76" i="4"/>
  <c r="DH77" i="4"/>
  <c r="DH78" i="4"/>
  <c r="DH79" i="4"/>
  <c r="DH80" i="4"/>
  <c r="DH81" i="4"/>
  <c r="DH82" i="4"/>
  <c r="DH83" i="4"/>
  <c r="DH84" i="4"/>
  <c r="DH85" i="4"/>
  <c r="DH86" i="4"/>
  <c r="DH87" i="4"/>
  <c r="DH88" i="4"/>
  <c r="DH89" i="4"/>
  <c r="DH90" i="4"/>
  <c r="DH91" i="4"/>
  <c r="DH92" i="4"/>
  <c r="DH93" i="4"/>
  <c r="DH94" i="4"/>
  <c r="DH95" i="4"/>
  <c r="DH96" i="4"/>
  <c r="DH97" i="4"/>
  <c r="DH98" i="4"/>
  <c r="DH99" i="4"/>
  <c r="DH100" i="4"/>
  <c r="DH101" i="4"/>
  <c r="DH102" i="4"/>
  <c r="DH103" i="4"/>
  <c r="DH104" i="4"/>
  <c r="DH105" i="4"/>
  <c r="DH106" i="4"/>
  <c r="DH107" i="4"/>
  <c r="DH108" i="4"/>
  <c r="DH109" i="4"/>
  <c r="DH110" i="4"/>
  <c r="DH111" i="4"/>
  <c r="DH112" i="4"/>
  <c r="DH113" i="4"/>
  <c r="DH114" i="4"/>
  <c r="DH115" i="4"/>
  <c r="DH116" i="4"/>
  <c r="DH117" i="4"/>
  <c r="DH118" i="4"/>
  <c r="DH119" i="4"/>
  <c r="DH120" i="4"/>
  <c r="DH121" i="4"/>
  <c r="DH122" i="4"/>
  <c r="DH123" i="4"/>
  <c r="DH124" i="4"/>
  <c r="DH125" i="4"/>
  <c r="DH126" i="4"/>
  <c r="DH127" i="4"/>
  <c r="DH128" i="4"/>
  <c r="DH129" i="4"/>
  <c r="DH130" i="4"/>
  <c r="DH131" i="4"/>
  <c r="DH132" i="4"/>
  <c r="DH133" i="4"/>
  <c r="DH134" i="4"/>
  <c r="DH135" i="4"/>
  <c r="DH136" i="4"/>
  <c r="DH137" i="4"/>
  <c r="DH138" i="4"/>
  <c r="DH139" i="4"/>
  <c r="DH140" i="4"/>
  <c r="DH141" i="4"/>
  <c r="DH142" i="4"/>
  <c r="DH143" i="4"/>
  <c r="DH144" i="4"/>
  <c r="DH145" i="4"/>
  <c r="DH146" i="4"/>
  <c r="DH147" i="4"/>
  <c r="DH148" i="4"/>
  <c r="DH149" i="4"/>
  <c r="DH150" i="4"/>
  <c r="DH151" i="4"/>
  <c r="DH152" i="4"/>
  <c r="DH153" i="4"/>
  <c r="DH154" i="4"/>
  <c r="DH155" i="4"/>
  <c r="DH156" i="4"/>
  <c r="DH157" i="4"/>
  <c r="DH158" i="4"/>
  <c r="DH159" i="4"/>
  <c r="DH160" i="4"/>
  <c r="DH161" i="4"/>
  <c r="DH162" i="4"/>
  <c r="DH163" i="4"/>
  <c r="DH164" i="4"/>
  <c r="DH165" i="4"/>
  <c r="DH166" i="4"/>
  <c r="DH167" i="4"/>
  <c r="DH168" i="4"/>
  <c r="DH169" i="4"/>
  <c r="DH170" i="4"/>
  <c r="DH171" i="4"/>
  <c r="DH172" i="4"/>
  <c r="DH173" i="4"/>
  <c r="DH174" i="4"/>
  <c r="DH175" i="4"/>
  <c r="DH176" i="4"/>
  <c r="DH177" i="4"/>
  <c r="DH178" i="4"/>
  <c r="DH179" i="4"/>
  <c r="DH180" i="4"/>
  <c r="DH181" i="4"/>
  <c r="DH182" i="4"/>
  <c r="DH183" i="4"/>
  <c r="DH184" i="4"/>
  <c r="DH185" i="4"/>
  <c r="DH186" i="4"/>
  <c r="DH187" i="4"/>
  <c r="DH188" i="4"/>
  <c r="DH189" i="4"/>
  <c r="DH190" i="4"/>
  <c r="DH191" i="4"/>
  <c r="DH192" i="4"/>
  <c r="DH193" i="4"/>
  <c r="DH194" i="4"/>
  <c r="DH195" i="4"/>
  <c r="DH196" i="4"/>
  <c r="DH197" i="4"/>
  <c r="DH198" i="4"/>
  <c r="DH199" i="4"/>
  <c r="DH200" i="4"/>
  <c r="DH201" i="4"/>
  <c r="DH202" i="4"/>
  <c r="DH203" i="4"/>
  <c r="DH204" i="4"/>
  <c r="DH205" i="4"/>
  <c r="DH206" i="4"/>
  <c r="DH207" i="4"/>
  <c r="DH208" i="4"/>
  <c r="DH209" i="4"/>
  <c r="DH210" i="4"/>
  <c r="DH211" i="4"/>
  <c r="DH212" i="4"/>
  <c r="DH213" i="4"/>
  <c r="DH214" i="4"/>
  <c r="DH215" i="4"/>
  <c r="DH216" i="4"/>
  <c r="DH217" i="4"/>
  <c r="DH218" i="4"/>
  <c r="DH219" i="4"/>
  <c r="DH220" i="4"/>
  <c r="DH221" i="4"/>
  <c r="DH222" i="4"/>
  <c r="DH223" i="4"/>
  <c r="DH224" i="4"/>
  <c r="DH225" i="4"/>
  <c r="DH226" i="4"/>
  <c r="DH227" i="4"/>
  <c r="DH228" i="4"/>
  <c r="DH229" i="4"/>
  <c r="DH230" i="4"/>
  <c r="DH231" i="4"/>
  <c r="DH232" i="4"/>
  <c r="DH233" i="4"/>
  <c r="DH234" i="4"/>
  <c r="DH235" i="4"/>
  <c r="DH236" i="4"/>
  <c r="DH237" i="4"/>
  <c r="DH238" i="4"/>
  <c r="DH239" i="4"/>
  <c r="DH240" i="4"/>
  <c r="DH241" i="4"/>
  <c r="DH242" i="4"/>
  <c r="DH243" i="4"/>
  <c r="DH244" i="4"/>
  <c r="DH245" i="4"/>
  <c r="DH246" i="4"/>
  <c r="DH247" i="4"/>
  <c r="DH248" i="4"/>
  <c r="DH249" i="4"/>
  <c r="DH250" i="4"/>
  <c r="DH251" i="4"/>
  <c r="DH252" i="4"/>
  <c r="DH253" i="4"/>
  <c r="DH254" i="4"/>
  <c r="DH255" i="4"/>
  <c r="DH256" i="4"/>
  <c r="DH257" i="4"/>
  <c r="DH258" i="4"/>
  <c r="DH259" i="4"/>
  <c r="DH260" i="4"/>
  <c r="DH261" i="4"/>
  <c r="DH262" i="4"/>
  <c r="DH263" i="4"/>
  <c r="DH264" i="4"/>
  <c r="DH265" i="4"/>
  <c r="DH266" i="4"/>
  <c r="DH267" i="4"/>
  <c r="DH268" i="4"/>
  <c r="DH269" i="4"/>
  <c r="DH270" i="4"/>
  <c r="DH271" i="4"/>
  <c r="DH272" i="4"/>
  <c r="DH273" i="4"/>
  <c r="DH274" i="4"/>
  <c r="DH275" i="4"/>
  <c r="DH276" i="4"/>
  <c r="DH277" i="4"/>
  <c r="DH278" i="4"/>
  <c r="DH279" i="4"/>
  <c r="DH280" i="4"/>
  <c r="DH281" i="4"/>
  <c r="DH282" i="4"/>
  <c r="DH283" i="4"/>
  <c r="DH284" i="4"/>
  <c r="DH285" i="4"/>
  <c r="DH286" i="4"/>
  <c r="DH287" i="4"/>
  <c r="DH288" i="4"/>
  <c r="DH289" i="4"/>
  <c r="DH290" i="4"/>
  <c r="DH291" i="4"/>
  <c r="DH292" i="4"/>
  <c r="DH293" i="4"/>
  <c r="DH294" i="4"/>
  <c r="DH295" i="4"/>
  <c r="DH296" i="4"/>
  <c r="DH297" i="4"/>
  <c r="DH298" i="4"/>
  <c r="DH299" i="4"/>
  <c r="DH300" i="4"/>
  <c r="DH301" i="4"/>
  <c r="DH302" i="4"/>
  <c r="DH303" i="4"/>
  <c r="DH304" i="4"/>
  <c r="DH305" i="4"/>
  <c r="DH306" i="4"/>
  <c r="DH307" i="4"/>
  <c r="DH308" i="4"/>
  <c r="DH309" i="4"/>
  <c r="DH310" i="4"/>
  <c r="DH311" i="4"/>
  <c r="DH312" i="4"/>
  <c r="DH313" i="4"/>
  <c r="DH314" i="4"/>
  <c r="DH315" i="4"/>
  <c r="DH316" i="4"/>
  <c r="DH317" i="4"/>
  <c r="DH318" i="4"/>
  <c r="DH319" i="4"/>
  <c r="DH320" i="4"/>
  <c r="DH321" i="4"/>
  <c r="DH322" i="4"/>
  <c r="DH323" i="4"/>
  <c r="DH324" i="4"/>
  <c r="DH325" i="4"/>
  <c r="DH326" i="4"/>
  <c r="DH327" i="4"/>
  <c r="DH328" i="4"/>
  <c r="DH329" i="4"/>
  <c r="DH330" i="4"/>
  <c r="DH331" i="4"/>
  <c r="DH332" i="4"/>
  <c r="DH333" i="4"/>
  <c r="DH334" i="4"/>
  <c r="DH335" i="4"/>
  <c r="DH336" i="4"/>
  <c r="DH337" i="4"/>
  <c r="DH338" i="4"/>
  <c r="DH339" i="4"/>
  <c r="DH340" i="4"/>
  <c r="DH341" i="4"/>
  <c r="DH342" i="4"/>
  <c r="DH343" i="4"/>
  <c r="DH344" i="4"/>
  <c r="DH345" i="4"/>
  <c r="DH346" i="4"/>
  <c r="DH347" i="4"/>
  <c r="DH348" i="4"/>
  <c r="DH349" i="4"/>
  <c r="DH350" i="4"/>
  <c r="DH351" i="4"/>
  <c r="DH352" i="4"/>
  <c r="DH353" i="4"/>
  <c r="DH354" i="4"/>
  <c r="DH355" i="4"/>
  <c r="DH356" i="4"/>
  <c r="DH357" i="4"/>
  <c r="DH358" i="4"/>
  <c r="DH359" i="4"/>
  <c r="DH360" i="4"/>
  <c r="DH361" i="4"/>
  <c r="DH362" i="4"/>
  <c r="DH363" i="4"/>
  <c r="DH364" i="4"/>
  <c r="DH365" i="4"/>
  <c r="DH366" i="4"/>
  <c r="DH367" i="4"/>
  <c r="DH368" i="4"/>
  <c r="DH369" i="4"/>
  <c r="DH370" i="4"/>
  <c r="DH371" i="4"/>
  <c r="DH372" i="4"/>
  <c r="DH373" i="4"/>
  <c r="DH374" i="4"/>
  <c r="DH375" i="4"/>
  <c r="DH376" i="4"/>
  <c r="DH377" i="4"/>
  <c r="DH378" i="4"/>
  <c r="DH379" i="4"/>
  <c r="DH380" i="4"/>
  <c r="DH381" i="4"/>
  <c r="DH382" i="4"/>
  <c r="DH383" i="4"/>
  <c r="DH384" i="4"/>
  <c r="DH385" i="4"/>
  <c r="DH386" i="4"/>
  <c r="DH387" i="4"/>
  <c r="DH388" i="4"/>
  <c r="DH389" i="4"/>
  <c r="DH390" i="4"/>
  <c r="DH391" i="4"/>
  <c r="DH392" i="4"/>
  <c r="DH393" i="4"/>
  <c r="DH394" i="4"/>
  <c r="DH395" i="4"/>
  <c r="DH396" i="4"/>
  <c r="DH397" i="4"/>
  <c r="DH398" i="4"/>
  <c r="DH399" i="4"/>
  <c r="DH400" i="4"/>
  <c r="DH401" i="4"/>
  <c r="DH402" i="4"/>
  <c r="DH403" i="4"/>
  <c r="DH404" i="4"/>
  <c r="DH405" i="4"/>
  <c r="DH406" i="4"/>
  <c r="DH407" i="4"/>
  <c r="DH408" i="4"/>
  <c r="DH409" i="4"/>
  <c r="DH410" i="4"/>
  <c r="DH411" i="4"/>
  <c r="DH412" i="4"/>
  <c r="DH413" i="4"/>
  <c r="DH414" i="4"/>
  <c r="DH415" i="4"/>
  <c r="DH416" i="4"/>
  <c r="DH417" i="4"/>
  <c r="DH418" i="4"/>
  <c r="DH419" i="4"/>
  <c r="DH420" i="4"/>
  <c r="DH421" i="4"/>
  <c r="DH422" i="4"/>
  <c r="DH423" i="4"/>
  <c r="DH424" i="4"/>
  <c r="DH425" i="4"/>
  <c r="DH426" i="4"/>
  <c r="DH427" i="4"/>
  <c r="DH428" i="4"/>
  <c r="DH429" i="4"/>
  <c r="DH430" i="4"/>
  <c r="DH431" i="4"/>
  <c r="DH432" i="4"/>
  <c r="DH433" i="4"/>
  <c r="DH434" i="4"/>
  <c r="DH435" i="4"/>
  <c r="DH436" i="4"/>
  <c r="DH437" i="4"/>
  <c r="DH438" i="4"/>
  <c r="DH439" i="4"/>
  <c r="DH440" i="4"/>
  <c r="DH441" i="4"/>
  <c r="DH442" i="4"/>
  <c r="DH443" i="4"/>
  <c r="DH444" i="4"/>
  <c r="DH445" i="4"/>
  <c r="DH446" i="4"/>
  <c r="DH447" i="4"/>
  <c r="DH448" i="4"/>
  <c r="DH449" i="4"/>
  <c r="DH450" i="4"/>
  <c r="DH451" i="4"/>
  <c r="DH452" i="4"/>
  <c r="DH453" i="4"/>
  <c r="DH454" i="4"/>
  <c r="DH455" i="4"/>
  <c r="DH456" i="4"/>
  <c r="DH457" i="4"/>
  <c r="DH458" i="4"/>
  <c r="DH459" i="4"/>
  <c r="DH460" i="4"/>
  <c r="DH461" i="4"/>
  <c r="DH462" i="4"/>
  <c r="DH463" i="4"/>
  <c r="DH464" i="4"/>
  <c r="DH465" i="4"/>
  <c r="DH466" i="4"/>
  <c r="DH467" i="4"/>
  <c r="DH468" i="4"/>
  <c r="DH469" i="4"/>
  <c r="DH470" i="4"/>
  <c r="DH471" i="4"/>
  <c r="DH472" i="4"/>
  <c r="DH473" i="4"/>
  <c r="DH474" i="4"/>
  <c r="DH475" i="4"/>
  <c r="DH476" i="4"/>
  <c r="DH477" i="4"/>
  <c r="DH478" i="4"/>
  <c r="DH479" i="4"/>
  <c r="DH480" i="4"/>
  <c r="DH481" i="4"/>
  <c r="DH482" i="4"/>
  <c r="DH483" i="4"/>
  <c r="DH484" i="4"/>
  <c r="DH485" i="4"/>
  <c r="DH486" i="4"/>
  <c r="DH487" i="4"/>
  <c r="DH488" i="4"/>
  <c r="DH489" i="4"/>
  <c r="DH490" i="4"/>
  <c r="DH491" i="4"/>
  <c r="DH492" i="4"/>
  <c r="DH493" i="4"/>
  <c r="DH494" i="4"/>
  <c r="DH495" i="4"/>
  <c r="DH496" i="4"/>
  <c r="DH497" i="4"/>
  <c r="DH498" i="4"/>
  <c r="DH499" i="4"/>
  <c r="DH500" i="4"/>
  <c r="DH501" i="4"/>
  <c r="DH502" i="4"/>
  <c r="DH503" i="4"/>
  <c r="DH504" i="4"/>
  <c r="DH505" i="4"/>
  <c r="DH506" i="4"/>
  <c r="DH507" i="4"/>
  <c r="DH508" i="4"/>
  <c r="DH509" i="4"/>
  <c r="DH510" i="4"/>
  <c r="DH511" i="4"/>
  <c r="DH512" i="4"/>
  <c r="DH513" i="4"/>
  <c r="DH514" i="4"/>
  <c r="DH515" i="4"/>
  <c r="DH516" i="4"/>
  <c r="DH517" i="4"/>
  <c r="DH518" i="4"/>
  <c r="DH519" i="4"/>
  <c r="DH520" i="4"/>
  <c r="DH521" i="4"/>
  <c r="DH522" i="4"/>
  <c r="DH523" i="4"/>
  <c r="DH524" i="4"/>
  <c r="DH525" i="4"/>
  <c r="DH526" i="4"/>
  <c r="DH527" i="4"/>
  <c r="DH528" i="4"/>
  <c r="DH529" i="4"/>
  <c r="DH530" i="4"/>
  <c r="DH531" i="4"/>
  <c r="DH532" i="4"/>
  <c r="DH533" i="4"/>
  <c r="DH534" i="4"/>
  <c r="DH535" i="4"/>
  <c r="DH536" i="4"/>
  <c r="DH537" i="4"/>
  <c r="DH538" i="4"/>
  <c r="DH539" i="4"/>
  <c r="DH540" i="4"/>
  <c r="DH541" i="4"/>
  <c r="DH542" i="4"/>
  <c r="DH543" i="4"/>
  <c r="DH544" i="4"/>
  <c r="DH545" i="4"/>
  <c r="DH546" i="4"/>
  <c r="DH547" i="4"/>
  <c r="DH548" i="4"/>
  <c r="DH549" i="4"/>
  <c r="DH550" i="4"/>
  <c r="DH551" i="4"/>
  <c r="DH552" i="4"/>
  <c r="DH553" i="4"/>
  <c r="DH554" i="4"/>
  <c r="DH555" i="4"/>
  <c r="DH556" i="4"/>
  <c r="DH557" i="4"/>
  <c r="DH558" i="4"/>
  <c r="DH559" i="4"/>
  <c r="DH560" i="4"/>
  <c r="DH561" i="4"/>
  <c r="DH562" i="4"/>
  <c r="DH563" i="4"/>
  <c r="DH564" i="4"/>
  <c r="DH565" i="4"/>
  <c r="DH566" i="4"/>
  <c r="DH567" i="4"/>
  <c r="DH568" i="4"/>
  <c r="DH569" i="4"/>
  <c r="DH570" i="4"/>
  <c r="DH571" i="4"/>
  <c r="DH572" i="4"/>
  <c r="DH573" i="4"/>
  <c r="DH574" i="4"/>
  <c r="DH575" i="4"/>
  <c r="DH576" i="4"/>
  <c r="DH577" i="4"/>
  <c r="DH578" i="4"/>
  <c r="DH579" i="4"/>
  <c r="DH580" i="4"/>
  <c r="DH581" i="4"/>
  <c r="DH582" i="4"/>
  <c r="DH583" i="4"/>
  <c r="DH584" i="4"/>
  <c r="DH585" i="4"/>
  <c r="DH586" i="4"/>
  <c r="DH587" i="4"/>
  <c r="DH588" i="4"/>
  <c r="DH589" i="4"/>
  <c r="DH590" i="4"/>
  <c r="DH591" i="4"/>
  <c r="DH592" i="4"/>
  <c r="DH593" i="4"/>
  <c r="DH594" i="4"/>
  <c r="DH595" i="4"/>
  <c r="DH596" i="4"/>
  <c r="DH597" i="4"/>
  <c r="DH598" i="4"/>
  <c r="DH599" i="4"/>
  <c r="DH600" i="4"/>
  <c r="DH601" i="4"/>
  <c r="DH602" i="4"/>
  <c r="DH603" i="4"/>
  <c r="DH604" i="4"/>
  <c r="DH605" i="4"/>
  <c r="DH606" i="4"/>
  <c r="DH607" i="4"/>
  <c r="DH608" i="4"/>
  <c r="DH609" i="4"/>
  <c r="DH610" i="4"/>
  <c r="DH611" i="4"/>
  <c r="DH612" i="4"/>
  <c r="DH613" i="4"/>
  <c r="DH614" i="4"/>
  <c r="DH615" i="4"/>
  <c r="DH616" i="4"/>
  <c r="DH617" i="4"/>
  <c r="DH618" i="4"/>
  <c r="DH619" i="4"/>
  <c r="DH620" i="4"/>
  <c r="DH621" i="4"/>
  <c r="DH622" i="4"/>
  <c r="DH623" i="4"/>
  <c r="DH624" i="4"/>
  <c r="DH625" i="4"/>
  <c r="DH626" i="4"/>
  <c r="DH627" i="4"/>
  <c r="DH628" i="4"/>
  <c r="DH629" i="4"/>
  <c r="DH630" i="4"/>
  <c r="DH631" i="4"/>
  <c r="DH632" i="4"/>
  <c r="DH633" i="4"/>
  <c r="DH634" i="4"/>
  <c r="DH635" i="4"/>
  <c r="DH636" i="4"/>
  <c r="DH637" i="4"/>
  <c r="DH638" i="4"/>
  <c r="DH639" i="4"/>
  <c r="DH640" i="4"/>
  <c r="DH641" i="4"/>
  <c r="DH642" i="4"/>
  <c r="DH643" i="4"/>
  <c r="DH644" i="4"/>
  <c r="DH645" i="4"/>
  <c r="DH646" i="4"/>
  <c r="DH647" i="4"/>
  <c r="DH648" i="4"/>
  <c r="DH649" i="4"/>
  <c r="DH650" i="4"/>
  <c r="DH651" i="4"/>
  <c r="DH652" i="4"/>
  <c r="DH653" i="4"/>
  <c r="DH654" i="4"/>
  <c r="DH655" i="4"/>
  <c r="DH656" i="4"/>
  <c r="DH657" i="4"/>
  <c r="DH658" i="4"/>
  <c r="DH659" i="4"/>
  <c r="DH660" i="4"/>
  <c r="DH661" i="4"/>
  <c r="DH662" i="4"/>
  <c r="DH663" i="4"/>
  <c r="DH664" i="4"/>
  <c r="DH665" i="4"/>
  <c r="DH666" i="4"/>
  <c r="DH667" i="4"/>
  <c r="DH668" i="4"/>
  <c r="DH669" i="4"/>
  <c r="DH670" i="4"/>
  <c r="DH671" i="4"/>
  <c r="DH672" i="4"/>
  <c r="DH673" i="4"/>
  <c r="DH674" i="4"/>
  <c r="DH675" i="4"/>
  <c r="DH676" i="4"/>
  <c r="DH677" i="4"/>
  <c r="DH678" i="4"/>
  <c r="DH679" i="4"/>
  <c r="DH680" i="4"/>
  <c r="DH681" i="4"/>
  <c r="DH682" i="4"/>
  <c r="DH683" i="4"/>
  <c r="DH684" i="4"/>
  <c r="DH685" i="4"/>
  <c r="DH686" i="4"/>
  <c r="DH687" i="4"/>
  <c r="DH688" i="4"/>
  <c r="DH689" i="4"/>
  <c r="DH690" i="4"/>
  <c r="DH691" i="4"/>
  <c r="DH692" i="4"/>
  <c r="DH693" i="4"/>
  <c r="DH694" i="4"/>
  <c r="DH695" i="4"/>
  <c r="DH696" i="4"/>
  <c r="DH697" i="4"/>
  <c r="DH698" i="4"/>
  <c r="DH699" i="4"/>
  <c r="DH700" i="4"/>
  <c r="DH701" i="4"/>
  <c r="DH702" i="4"/>
  <c r="DH703" i="4"/>
  <c r="DH704" i="4"/>
  <c r="DH705" i="4"/>
  <c r="DH706" i="4"/>
  <c r="DH707" i="4"/>
  <c r="DH708" i="4"/>
  <c r="DH709" i="4"/>
  <c r="DH710" i="4"/>
  <c r="DH711" i="4"/>
  <c r="DH712" i="4"/>
  <c r="DH713" i="4"/>
  <c r="DH714" i="4"/>
  <c r="DH715" i="4"/>
  <c r="DH716" i="4"/>
  <c r="DH717" i="4"/>
  <c r="DH718" i="4"/>
  <c r="DH719" i="4"/>
  <c r="DH720" i="4"/>
  <c r="DH721" i="4"/>
  <c r="DH722" i="4"/>
  <c r="DH723" i="4"/>
  <c r="DH724" i="4"/>
  <c r="DH725" i="4"/>
  <c r="DH726" i="4"/>
  <c r="DH727" i="4"/>
  <c r="DH728" i="4"/>
  <c r="DH729" i="4"/>
  <c r="DH730" i="4"/>
  <c r="DH731" i="4"/>
  <c r="DH732" i="4"/>
  <c r="DH733" i="4"/>
  <c r="DH734" i="4"/>
  <c r="DH735" i="4"/>
  <c r="DH736" i="4"/>
  <c r="DH737" i="4"/>
  <c r="DH738" i="4"/>
  <c r="DH739" i="4"/>
  <c r="DH740" i="4"/>
  <c r="DH741" i="4"/>
  <c r="DH742" i="4"/>
  <c r="DH743" i="4"/>
  <c r="DH744" i="4"/>
  <c r="DH745" i="4"/>
  <c r="DH746" i="4"/>
  <c r="DH747" i="4"/>
  <c r="DH748" i="4"/>
  <c r="DH749" i="4"/>
  <c r="DH750" i="4"/>
  <c r="DH751" i="4"/>
  <c r="DH752" i="4"/>
  <c r="DH753" i="4"/>
  <c r="DH754" i="4"/>
  <c r="DH755" i="4"/>
  <c r="DH756" i="4"/>
  <c r="DH757" i="4"/>
  <c r="DH758" i="4"/>
  <c r="DH759" i="4"/>
  <c r="DH760" i="4"/>
  <c r="DH761" i="4"/>
  <c r="DH762" i="4"/>
  <c r="DH763" i="4"/>
  <c r="DH764" i="4"/>
  <c r="DH765" i="4"/>
  <c r="DH766" i="4"/>
  <c r="DH767" i="4"/>
  <c r="DH768" i="4"/>
  <c r="DH769" i="4"/>
  <c r="DH770" i="4"/>
  <c r="DH771" i="4"/>
  <c r="DH772" i="4"/>
  <c r="DH773" i="4"/>
  <c r="DH774" i="4"/>
  <c r="DH775" i="4"/>
  <c r="DH776" i="4"/>
  <c r="DH777" i="4"/>
  <c r="DH778" i="4"/>
  <c r="DH779" i="4"/>
  <c r="DH780" i="4"/>
  <c r="DH781" i="4"/>
  <c r="DH782" i="4"/>
  <c r="DH783" i="4"/>
  <c r="DH784" i="4"/>
  <c r="DH785" i="4"/>
  <c r="DH786" i="4"/>
  <c r="DH787" i="4"/>
  <c r="DH788" i="4"/>
  <c r="DH789" i="4"/>
  <c r="DH790" i="4"/>
  <c r="DH791" i="4"/>
  <c r="DH792" i="4"/>
  <c r="DH793" i="4"/>
  <c r="DH794" i="4"/>
  <c r="DH795" i="4"/>
  <c r="DH796" i="4"/>
  <c r="DH797" i="4"/>
  <c r="DH798" i="4"/>
  <c r="DH799" i="4"/>
  <c r="DH800" i="4"/>
  <c r="DH801" i="4"/>
  <c r="DH802" i="4"/>
  <c r="DH803" i="4"/>
  <c r="DH804" i="4"/>
  <c r="DH805" i="4"/>
  <c r="DH806" i="4"/>
  <c r="DH807" i="4"/>
  <c r="DH808" i="4"/>
  <c r="DH809" i="4"/>
  <c r="DH810" i="4"/>
  <c r="DH811" i="4"/>
  <c r="DH812" i="4"/>
  <c r="DH813" i="4"/>
  <c r="DH814" i="4"/>
  <c r="DH815" i="4"/>
  <c r="DH816" i="4"/>
  <c r="DH817" i="4"/>
  <c r="DH818" i="4"/>
  <c r="DH819" i="4"/>
  <c r="DH820" i="4"/>
  <c r="DH821" i="4"/>
  <c r="DH822" i="4"/>
  <c r="DH823" i="4"/>
  <c r="DH824" i="4"/>
  <c r="DH825" i="4"/>
  <c r="DH826" i="4"/>
  <c r="DH827" i="4"/>
  <c r="DH828" i="4"/>
  <c r="DH829" i="4"/>
  <c r="DH830" i="4"/>
  <c r="DH831" i="4"/>
  <c r="DH832" i="4"/>
  <c r="DH833" i="4"/>
  <c r="DH834" i="4"/>
  <c r="DH835" i="4"/>
  <c r="DH836" i="4"/>
  <c r="DH837" i="4"/>
  <c r="DH838" i="4"/>
  <c r="DH839" i="4"/>
  <c r="DH840" i="4"/>
  <c r="DH841" i="4"/>
  <c r="DH842" i="4"/>
  <c r="DH843" i="4"/>
  <c r="DH844" i="4"/>
  <c r="DH845" i="4"/>
  <c r="DH846" i="4"/>
  <c r="DH847" i="4"/>
  <c r="DH848" i="4"/>
  <c r="DH849" i="4"/>
  <c r="DH850" i="4"/>
  <c r="DH851" i="4"/>
  <c r="DH852" i="4"/>
  <c r="DH853" i="4"/>
  <c r="DH854" i="4"/>
  <c r="DH855" i="4"/>
  <c r="DH856" i="4"/>
  <c r="DH857" i="4"/>
  <c r="DH858" i="4"/>
  <c r="DH859" i="4"/>
  <c r="DH860" i="4"/>
  <c r="DH861" i="4"/>
  <c r="DH862" i="4"/>
  <c r="DH863" i="4"/>
  <c r="DH864" i="4"/>
  <c r="DH865" i="4"/>
  <c r="DH866" i="4"/>
  <c r="DH867" i="4"/>
  <c r="DH868" i="4"/>
  <c r="DH869" i="4"/>
  <c r="DH870" i="4"/>
  <c r="DH871" i="4"/>
  <c r="DH872" i="4"/>
  <c r="DH873" i="4"/>
  <c r="DH874" i="4"/>
  <c r="DH875" i="4"/>
  <c r="DH876" i="4"/>
  <c r="DH877" i="4"/>
  <c r="DH878" i="4"/>
  <c r="DH879" i="4"/>
  <c r="DH880" i="4"/>
  <c r="DH881" i="4"/>
  <c r="DH882" i="4"/>
  <c r="DH883" i="4"/>
  <c r="DH884" i="4"/>
  <c r="DH885" i="4"/>
  <c r="DH886" i="4"/>
  <c r="DH887" i="4"/>
  <c r="DH888" i="4"/>
  <c r="DH889" i="4"/>
  <c r="DH890" i="4"/>
  <c r="DH891" i="4"/>
  <c r="DH892" i="4"/>
  <c r="DH893" i="4"/>
  <c r="DH894" i="4"/>
  <c r="DH895" i="4"/>
  <c r="DH896" i="4"/>
  <c r="DH897" i="4"/>
  <c r="DH898" i="4"/>
  <c r="DH899" i="4"/>
  <c r="DH900" i="4"/>
  <c r="DH901" i="4"/>
  <c r="DH902" i="4"/>
  <c r="DH903" i="4"/>
  <c r="DH904" i="4"/>
  <c r="DH905" i="4"/>
  <c r="DH906" i="4"/>
  <c r="DH907" i="4"/>
  <c r="DH908" i="4"/>
  <c r="DH909" i="4"/>
  <c r="DH910" i="4"/>
  <c r="DH911" i="4"/>
  <c r="DH912" i="4"/>
  <c r="DH913" i="4"/>
  <c r="DH914" i="4"/>
  <c r="DH915" i="4"/>
  <c r="DH916" i="4"/>
  <c r="DH917" i="4"/>
  <c r="DH918" i="4"/>
  <c r="DH919" i="4"/>
  <c r="DH920" i="4"/>
  <c r="DH921" i="4"/>
  <c r="DH922" i="4"/>
  <c r="DH923" i="4"/>
  <c r="DH924" i="4"/>
  <c r="DH925" i="4"/>
  <c r="DH926" i="4"/>
  <c r="DH927" i="4"/>
  <c r="DH928" i="4"/>
  <c r="DH929" i="4"/>
  <c r="DH930" i="4"/>
  <c r="DH931" i="4"/>
  <c r="DH932" i="4"/>
  <c r="DH933" i="4"/>
  <c r="DH934" i="4"/>
  <c r="DH935" i="4"/>
  <c r="DH936" i="4"/>
  <c r="DH937" i="4"/>
  <c r="DH938" i="4"/>
  <c r="DH939" i="4"/>
  <c r="DH940" i="4"/>
  <c r="DH941" i="4"/>
  <c r="DH942" i="4"/>
  <c r="DH943" i="4"/>
  <c r="DH944" i="4"/>
  <c r="DH945" i="4"/>
  <c r="DH946" i="4"/>
  <c r="DH947" i="4"/>
  <c r="DH948" i="4"/>
  <c r="DH949" i="4"/>
  <c r="DH950" i="4"/>
  <c r="DH951" i="4"/>
  <c r="DH952" i="4"/>
  <c r="DH953" i="4"/>
  <c r="DH954" i="4"/>
  <c r="DH955" i="4"/>
  <c r="DH956" i="4"/>
  <c r="DH957" i="4"/>
  <c r="DH958" i="4"/>
  <c r="DH959" i="4"/>
  <c r="DH960" i="4"/>
  <c r="DH961" i="4"/>
  <c r="DH962" i="4"/>
  <c r="DH963" i="4"/>
  <c r="DH964" i="4"/>
  <c r="DH965" i="4"/>
  <c r="DH966" i="4"/>
  <c r="DH967" i="4"/>
  <c r="DH968" i="4"/>
  <c r="DH969" i="4"/>
  <c r="DH970" i="4"/>
  <c r="DH971" i="4"/>
  <c r="DH972" i="4"/>
  <c r="DH973" i="4"/>
  <c r="DH974" i="4"/>
  <c r="DH975" i="4"/>
  <c r="DH976" i="4"/>
  <c r="DH977" i="4"/>
  <c r="DH978" i="4"/>
  <c r="DH979" i="4"/>
  <c r="DH980" i="4"/>
  <c r="DH981" i="4"/>
  <c r="DH982" i="4"/>
  <c r="DH983" i="4"/>
  <c r="DH984" i="4"/>
  <c r="DH985" i="4"/>
  <c r="DH986" i="4"/>
  <c r="DH987" i="4"/>
  <c r="DH988" i="4"/>
  <c r="DH989" i="4"/>
  <c r="DH990" i="4"/>
  <c r="DH991" i="4"/>
  <c r="DH992" i="4"/>
  <c r="DH993" i="4"/>
  <c r="DH994" i="4"/>
  <c r="DH995" i="4"/>
  <c r="DH996" i="4"/>
  <c r="DH997" i="4"/>
  <c r="DH998" i="4"/>
  <c r="DH999" i="4"/>
  <c r="DH1000" i="4"/>
  <c r="DH1001" i="4"/>
  <c r="DH1002" i="4"/>
  <c r="DH1003" i="4"/>
  <c r="DH1004" i="4"/>
  <c r="DH1005" i="4"/>
  <c r="DH1006" i="4"/>
  <c r="DH1007" i="4"/>
  <c r="DH1008" i="4"/>
  <c r="DH1009" i="4"/>
  <c r="DH1010" i="4"/>
  <c r="DH1011" i="4"/>
  <c r="DH1012" i="4"/>
  <c r="DH1013" i="4"/>
  <c r="DH1014" i="4"/>
  <c r="DH1015" i="4"/>
  <c r="DH1016" i="4"/>
  <c r="DH1017" i="4"/>
  <c r="DH1018" i="4"/>
  <c r="DH1019" i="4"/>
  <c r="DH1020" i="4"/>
  <c r="DH1021" i="4"/>
  <c r="DH1022" i="4"/>
  <c r="DH1023" i="4"/>
  <c r="DH1024" i="4"/>
  <c r="DH1025" i="4"/>
  <c r="DH1026" i="4"/>
  <c r="DH1027" i="4"/>
  <c r="DH1028" i="4"/>
  <c r="DH1029" i="4"/>
  <c r="DH1030" i="4"/>
  <c r="DH1031" i="4"/>
  <c r="DH1032" i="4"/>
  <c r="DH1033" i="4"/>
  <c r="DH1034" i="4"/>
  <c r="DH1035" i="4"/>
  <c r="DH1036" i="4"/>
  <c r="DH1037" i="4"/>
  <c r="DH1038" i="4"/>
  <c r="DH1039" i="4"/>
  <c r="DH1040" i="4"/>
  <c r="DH1041" i="4"/>
  <c r="DH1042" i="4"/>
  <c r="DH1043" i="4"/>
  <c r="DH1044" i="4"/>
  <c r="DH1045" i="4"/>
  <c r="DH1046" i="4"/>
  <c r="DH1047" i="4"/>
  <c r="DH1048" i="4"/>
  <c r="DH1049" i="4"/>
  <c r="DH1050" i="4"/>
  <c r="DH1051" i="4"/>
  <c r="DH1052" i="4"/>
  <c r="DH1053" i="4"/>
  <c r="DH1054" i="4"/>
  <c r="DH1055" i="4"/>
  <c r="DH1056" i="4"/>
  <c r="DH1057" i="4"/>
  <c r="DH1058" i="4"/>
  <c r="DH1059" i="4"/>
  <c r="DH1060" i="4"/>
  <c r="DH1061" i="4"/>
  <c r="DH1062" i="4"/>
  <c r="DH1063" i="4"/>
  <c r="DH1064" i="4"/>
  <c r="DH1065" i="4"/>
  <c r="DH1066" i="4"/>
  <c r="DH1067" i="4"/>
  <c r="DH1068" i="4"/>
  <c r="DH1069" i="4"/>
  <c r="DH1070" i="4"/>
  <c r="DH1071" i="4"/>
  <c r="DH1072" i="4"/>
  <c r="DH1073" i="4"/>
  <c r="DH1074" i="4"/>
  <c r="DH1075" i="4"/>
  <c r="DH1076" i="4"/>
  <c r="DH1077" i="4"/>
  <c r="DH1078" i="4"/>
  <c r="DH1079" i="4"/>
  <c r="DH1080" i="4"/>
  <c r="DH1081" i="4"/>
  <c r="DH1082" i="4"/>
  <c r="DH1083" i="4"/>
  <c r="DH1084" i="4"/>
  <c r="DH1085" i="4"/>
  <c r="DH1086" i="4"/>
  <c r="DH1087" i="4"/>
  <c r="DH1088" i="4"/>
  <c r="DH1089" i="4"/>
  <c r="DH1090" i="4"/>
  <c r="DH1091" i="4"/>
  <c r="DH1092" i="4"/>
  <c r="DH1093" i="4"/>
  <c r="DH1094" i="4"/>
  <c r="DH1095" i="4"/>
  <c r="DH1096" i="4"/>
  <c r="DH1097" i="4"/>
  <c r="DH1098" i="4"/>
  <c r="DH1099" i="4"/>
  <c r="DH1100" i="4"/>
  <c r="DH1101" i="4"/>
  <c r="DH1102" i="4"/>
  <c r="DH1103" i="4"/>
  <c r="DH1104" i="4"/>
  <c r="DH1105" i="4"/>
  <c r="DH1106" i="4"/>
  <c r="DH1107" i="4"/>
  <c r="DH1108" i="4"/>
  <c r="DH1109" i="4"/>
  <c r="DH1110" i="4"/>
  <c r="DH1111" i="4"/>
  <c r="DH1112" i="4"/>
  <c r="DH1113" i="4"/>
  <c r="DH1114" i="4"/>
  <c r="DH1115" i="4"/>
  <c r="DH1116" i="4"/>
  <c r="DH1117" i="4"/>
  <c r="DH1118" i="4"/>
  <c r="DH1119" i="4"/>
  <c r="DH1120" i="4"/>
  <c r="DH1121" i="4"/>
  <c r="DH1122" i="4"/>
  <c r="DH1123" i="4"/>
  <c r="DH1124" i="4"/>
  <c r="DH1125" i="4"/>
  <c r="DH1126" i="4"/>
  <c r="DH1127" i="4"/>
  <c r="DH1128" i="4"/>
  <c r="DH1129" i="4"/>
  <c r="DH1130" i="4"/>
  <c r="DH1131" i="4"/>
  <c r="DH1132" i="4"/>
  <c r="DH1133" i="4"/>
  <c r="DH1134" i="4"/>
  <c r="DH1135" i="4"/>
  <c r="DH1136" i="4"/>
  <c r="DH1137" i="4"/>
  <c r="DH1138" i="4"/>
  <c r="DH1139" i="4"/>
  <c r="DH1140" i="4"/>
  <c r="DH1141" i="4"/>
  <c r="DH1142" i="4"/>
  <c r="DH1143" i="4"/>
  <c r="DH1144" i="4"/>
  <c r="DH1145" i="4"/>
  <c r="DH1146" i="4"/>
  <c r="DH1147" i="4"/>
  <c r="DH1148" i="4"/>
  <c r="DH1149" i="4"/>
  <c r="DH1150" i="4"/>
  <c r="DH1151" i="4"/>
  <c r="DH1152" i="4"/>
  <c r="DH1153" i="4"/>
  <c r="DH1154" i="4"/>
  <c r="DH1155" i="4"/>
  <c r="DH1156" i="4"/>
  <c r="DH1157" i="4"/>
  <c r="DH1158" i="4"/>
  <c r="DH1159" i="4"/>
  <c r="DH1160" i="4"/>
  <c r="DH1161" i="4"/>
  <c r="DH1162" i="4"/>
  <c r="DH1163" i="4"/>
  <c r="DH1164" i="4"/>
  <c r="DH1165" i="4"/>
  <c r="DH1166" i="4"/>
  <c r="DH1167" i="4"/>
  <c r="DH1168" i="4"/>
  <c r="DH1169" i="4"/>
  <c r="DH1170" i="4"/>
  <c r="DH1171" i="4"/>
  <c r="DH1172" i="4"/>
  <c r="DH1173" i="4"/>
  <c r="DH1174" i="4"/>
  <c r="DH1175" i="4"/>
  <c r="DH1176" i="4"/>
  <c r="DH1177" i="4"/>
  <c r="DH1178" i="4"/>
  <c r="DH1179" i="4"/>
  <c r="DH1180" i="4"/>
  <c r="DH1181" i="4"/>
  <c r="DH1182" i="4"/>
  <c r="DH1183" i="4"/>
  <c r="DH1184" i="4"/>
  <c r="DH1185" i="4"/>
  <c r="DH1186" i="4"/>
  <c r="DH1187" i="4"/>
  <c r="DH1188" i="4"/>
  <c r="DH1189" i="4"/>
  <c r="DH1190" i="4"/>
  <c r="DH1191" i="4"/>
  <c r="DH1192" i="4"/>
  <c r="DH1193" i="4"/>
  <c r="DH1194" i="4"/>
  <c r="DH1195" i="4"/>
  <c r="DH1196" i="4"/>
  <c r="DH1197" i="4"/>
  <c r="DH1198" i="4"/>
  <c r="DH1199" i="4"/>
  <c r="DH1200" i="4"/>
  <c r="DH1201" i="4"/>
  <c r="DH1202" i="4"/>
  <c r="DH1203" i="4"/>
  <c r="DH1204" i="4"/>
  <c r="DH1205" i="4"/>
  <c r="DH1206" i="4"/>
  <c r="DH1207" i="4"/>
  <c r="DH1208" i="4"/>
  <c r="DH1209" i="4"/>
  <c r="DH1210" i="4"/>
  <c r="DH1211" i="4"/>
  <c r="DH1212" i="4"/>
  <c r="DH1213" i="4"/>
  <c r="DH1214" i="4"/>
  <c r="DH1215" i="4"/>
  <c r="DH1216" i="4"/>
  <c r="DH1217" i="4"/>
  <c r="DH1218" i="4"/>
  <c r="DH1219" i="4"/>
  <c r="DH1220" i="4"/>
  <c r="DH1221" i="4"/>
  <c r="DH1222" i="4"/>
  <c r="DH1223" i="4"/>
  <c r="DH1224" i="4"/>
  <c r="DH1225" i="4"/>
  <c r="DH1226" i="4"/>
  <c r="DH1227" i="4"/>
  <c r="DH1228" i="4"/>
  <c r="DH1229" i="4"/>
  <c r="DH1230" i="4"/>
  <c r="DH1231" i="4"/>
  <c r="DH1232" i="4"/>
  <c r="DH1233" i="4"/>
  <c r="DH1234" i="4"/>
  <c r="DH1235" i="4"/>
  <c r="DH1236" i="4"/>
  <c r="DH1237" i="4"/>
  <c r="DH1238" i="4"/>
  <c r="DH1239" i="4"/>
  <c r="DH1240" i="4"/>
  <c r="DH1241" i="4"/>
  <c r="DH1242" i="4"/>
  <c r="DH1243" i="4"/>
  <c r="DH1244" i="4"/>
  <c r="DH1245" i="4"/>
  <c r="DH1246" i="4"/>
  <c r="DH1247" i="4"/>
  <c r="DH1248" i="4"/>
  <c r="DH1249" i="4"/>
  <c r="DH1250" i="4"/>
  <c r="DH1251" i="4"/>
  <c r="DH1252" i="4"/>
  <c r="DH1253" i="4"/>
  <c r="DH1254" i="4"/>
  <c r="DH1255" i="4"/>
  <c r="DH1256" i="4"/>
  <c r="DH1257" i="4"/>
  <c r="DH1258" i="4"/>
  <c r="DH1259" i="4"/>
  <c r="DH1260" i="4"/>
  <c r="DH1261" i="4"/>
  <c r="DH1262" i="4"/>
  <c r="DH1263" i="4"/>
  <c r="DH1264" i="4"/>
  <c r="DH1265" i="4"/>
  <c r="DH1266" i="4"/>
  <c r="DH1267" i="4"/>
  <c r="DH1268" i="4"/>
  <c r="DH1269" i="4"/>
  <c r="DH1270" i="4"/>
  <c r="DH1271" i="4"/>
  <c r="DH1272" i="4"/>
  <c r="DH1273" i="4"/>
  <c r="DH1274" i="4"/>
  <c r="DH1275" i="4"/>
  <c r="DH1276" i="4"/>
  <c r="DH1277" i="4"/>
  <c r="DH1278" i="4"/>
  <c r="DH1279" i="4"/>
  <c r="DH1280" i="4"/>
  <c r="DH1281" i="4"/>
  <c r="DH1282" i="4"/>
  <c r="DH1283" i="4"/>
  <c r="DH1284" i="4"/>
  <c r="DH1285" i="4"/>
  <c r="DH1286" i="4"/>
  <c r="DH1287" i="4"/>
  <c r="DH1288" i="4"/>
  <c r="DH1289" i="4"/>
  <c r="DH1290" i="4"/>
  <c r="DH1291" i="4"/>
  <c r="DH1292" i="4"/>
  <c r="DH1293" i="4"/>
  <c r="DH1294" i="4"/>
  <c r="DH1295" i="4"/>
  <c r="DH1296" i="4"/>
  <c r="DH1297" i="4"/>
  <c r="DH1298" i="4"/>
  <c r="DH1299" i="4"/>
  <c r="DH1300" i="4"/>
  <c r="DH1301" i="4"/>
  <c r="DH1302" i="4"/>
  <c r="DH1303" i="4"/>
  <c r="DH1304" i="4"/>
  <c r="DH1305" i="4"/>
  <c r="DH1306" i="4"/>
  <c r="DH1307" i="4"/>
  <c r="DH1308" i="4"/>
  <c r="DH1309" i="4"/>
  <c r="DH1310" i="4"/>
  <c r="DH1311" i="4"/>
  <c r="DH1312" i="4"/>
  <c r="DH1313" i="4"/>
  <c r="DH1314" i="4"/>
  <c r="DH1315" i="4"/>
  <c r="DH1316" i="4"/>
  <c r="DH1317" i="4"/>
  <c r="DH1318" i="4"/>
  <c r="DH1319" i="4"/>
  <c r="DH1320" i="4"/>
  <c r="DH1321" i="4"/>
  <c r="DH1322" i="4"/>
  <c r="DH1323" i="4"/>
  <c r="DH1324" i="4"/>
  <c r="DH1325" i="4"/>
  <c r="DH1326" i="4"/>
  <c r="DH1327" i="4"/>
  <c r="DH1328" i="4"/>
  <c r="DH1329" i="4"/>
  <c r="DH1330" i="4"/>
  <c r="DH1331" i="4"/>
  <c r="DH1332" i="4"/>
  <c r="DH1333" i="4"/>
  <c r="DH1334" i="4"/>
  <c r="DH1335" i="4"/>
  <c r="DH1336" i="4"/>
  <c r="DH1337" i="4"/>
  <c r="DH1338" i="4"/>
  <c r="DH1339" i="4"/>
  <c r="DH1340" i="4"/>
  <c r="DH1341" i="4"/>
  <c r="DH1342" i="4"/>
  <c r="DH1343" i="4"/>
  <c r="DH1344" i="4"/>
  <c r="DH1345" i="4"/>
  <c r="DH1346" i="4"/>
  <c r="DH1347" i="4"/>
  <c r="DH1348" i="4"/>
  <c r="DH1349" i="4"/>
  <c r="DH1350" i="4"/>
  <c r="DH1351" i="4"/>
  <c r="DH1352" i="4"/>
  <c r="DH1353" i="4"/>
  <c r="DH1354" i="4"/>
  <c r="DH1355" i="4"/>
  <c r="DH1356" i="4"/>
  <c r="DH1357" i="4"/>
  <c r="DH1358" i="4"/>
  <c r="DH1359" i="4"/>
  <c r="DH1360" i="4"/>
  <c r="DH1361" i="4"/>
  <c r="DH1362" i="4"/>
  <c r="DH1363" i="4"/>
  <c r="DH1364" i="4"/>
  <c r="DH1365" i="4"/>
  <c r="DH1366" i="4"/>
  <c r="DH1367" i="4"/>
  <c r="DH1368" i="4"/>
  <c r="DH1369" i="4"/>
  <c r="DH1370" i="4"/>
  <c r="DH1371" i="4"/>
  <c r="DH1372" i="4"/>
  <c r="DH1373" i="4"/>
  <c r="DH1374" i="4"/>
  <c r="DH1375" i="4"/>
  <c r="DH1376" i="4"/>
  <c r="DH1377" i="4"/>
  <c r="DH1378" i="4"/>
  <c r="DH1379" i="4"/>
  <c r="DH1380" i="4"/>
  <c r="DH1381" i="4"/>
  <c r="DH1382" i="4"/>
  <c r="DH1383" i="4"/>
  <c r="DH1384" i="4"/>
  <c r="DH1385" i="4"/>
  <c r="DH1386" i="4"/>
  <c r="DH1387" i="4"/>
  <c r="DH1388" i="4"/>
  <c r="DH1389" i="4"/>
  <c r="DH1390" i="4"/>
  <c r="DH1391" i="4"/>
  <c r="DH1392" i="4"/>
  <c r="DH1393" i="4"/>
  <c r="DH1394" i="4"/>
  <c r="DH1395" i="4"/>
  <c r="DH1396" i="4"/>
  <c r="DH1397" i="4"/>
  <c r="DH1398" i="4"/>
  <c r="DH1399" i="4"/>
  <c r="DH1400" i="4"/>
  <c r="DH1401" i="4"/>
  <c r="DH1402" i="4"/>
  <c r="DH1403" i="4"/>
  <c r="DH1404" i="4"/>
  <c r="DH1405" i="4"/>
  <c r="DH1406" i="4"/>
  <c r="DH1407" i="4"/>
  <c r="DH1408" i="4"/>
  <c r="DH1409" i="4"/>
  <c r="DH1410" i="4"/>
  <c r="DH1411" i="4"/>
  <c r="DH1412" i="4"/>
  <c r="DH1413" i="4"/>
  <c r="DH1414" i="4"/>
  <c r="DH1415" i="4"/>
  <c r="DH1416" i="4"/>
  <c r="DH1417" i="4"/>
  <c r="DH1418" i="4"/>
  <c r="DH1419" i="4"/>
  <c r="DH1420" i="4"/>
  <c r="DH1421" i="4"/>
  <c r="DH1422" i="4"/>
  <c r="DH1423" i="4"/>
  <c r="DH1424" i="4"/>
  <c r="DH1425" i="4"/>
  <c r="DH1426" i="4"/>
  <c r="DH1427" i="4"/>
  <c r="DH1428" i="4"/>
  <c r="DH1429" i="4"/>
  <c r="DH1430" i="4"/>
  <c r="DH1431" i="4"/>
  <c r="DH1432" i="4"/>
  <c r="DH1433" i="4"/>
  <c r="DH1434" i="4"/>
  <c r="DH1435" i="4"/>
  <c r="DH1436" i="4"/>
  <c r="DH1437" i="4"/>
  <c r="DH1438" i="4"/>
  <c r="DH1439" i="4"/>
  <c r="DH1440" i="4"/>
  <c r="DH1441" i="4"/>
  <c r="DH1442" i="4"/>
  <c r="DH1443" i="4"/>
  <c r="DH1444" i="4"/>
  <c r="DH1445" i="4"/>
  <c r="DH1446" i="4"/>
  <c r="DH1447" i="4"/>
  <c r="DH1448" i="4"/>
  <c r="DH1449" i="4"/>
  <c r="DH1450" i="4"/>
  <c r="DH1451" i="4"/>
  <c r="DH1452" i="4"/>
  <c r="DH1453" i="4"/>
  <c r="DH1454" i="4"/>
  <c r="DH1455" i="4"/>
  <c r="DH1456" i="4"/>
  <c r="DH1457" i="4"/>
  <c r="DH1458" i="4"/>
  <c r="DH1459" i="4"/>
  <c r="DH1460" i="4"/>
  <c r="DH1461" i="4"/>
  <c r="DH1462" i="4"/>
  <c r="DH1463" i="4"/>
  <c r="DH1464" i="4"/>
  <c r="DH1465" i="4"/>
  <c r="DH1466" i="4"/>
  <c r="DH1467" i="4"/>
  <c r="DH1468" i="4"/>
  <c r="DH1469" i="4"/>
  <c r="DH1470" i="4"/>
  <c r="DH1471" i="4"/>
  <c r="DH1472" i="4"/>
  <c r="DH1473" i="4"/>
  <c r="DH1474" i="4"/>
  <c r="DH1475" i="4"/>
  <c r="DH1476" i="4"/>
  <c r="DH1477" i="4"/>
  <c r="DH1478" i="4"/>
  <c r="DH1479" i="4"/>
  <c r="DH1480" i="4"/>
  <c r="DH1481" i="4"/>
  <c r="DH1482" i="4"/>
  <c r="DH1483" i="4"/>
  <c r="DH1484" i="4"/>
  <c r="DH1485" i="4"/>
  <c r="DH1486" i="4"/>
  <c r="DH1487" i="4"/>
  <c r="DH1488" i="4"/>
  <c r="DH1489" i="4"/>
  <c r="DH1490" i="4"/>
  <c r="DH1491" i="4"/>
  <c r="DH1492" i="4"/>
  <c r="DH1493" i="4"/>
  <c r="DH1494" i="4"/>
  <c r="DH1495" i="4"/>
  <c r="DH1496" i="4"/>
  <c r="DH1497" i="4"/>
  <c r="DH1498" i="4"/>
  <c r="DH1499" i="4"/>
  <c r="DH1500" i="4"/>
  <c r="DH1501" i="4"/>
  <c r="DH1502" i="4"/>
  <c r="DH1503" i="4"/>
  <c r="DH1504" i="4"/>
  <c r="DH1505" i="4"/>
  <c r="DH1506" i="4"/>
  <c r="DH1507" i="4"/>
  <c r="DH1508" i="4"/>
  <c r="DH1509" i="4"/>
  <c r="DH1510" i="4"/>
  <c r="DH1511" i="4"/>
  <c r="DH1512" i="4"/>
  <c r="DH1513" i="4"/>
  <c r="DH1514" i="4"/>
  <c r="DH1515" i="4"/>
  <c r="DH1516" i="4"/>
  <c r="DH1517" i="4"/>
  <c r="DH1518" i="4"/>
  <c r="DH1519" i="4"/>
  <c r="DH1520" i="4"/>
  <c r="DH1521" i="4"/>
  <c r="DH1522" i="4"/>
  <c r="DH1523" i="4"/>
  <c r="DH1524" i="4"/>
  <c r="DH1525" i="4"/>
  <c r="DH1526" i="4"/>
  <c r="DH1527" i="4"/>
  <c r="DH1528" i="4"/>
  <c r="DH1529" i="4"/>
  <c r="DH1530" i="4"/>
  <c r="DH1531" i="4"/>
  <c r="DH1532" i="4"/>
  <c r="DH1533" i="4"/>
  <c r="DH1534" i="4"/>
  <c r="DH1535" i="4"/>
  <c r="DH1536" i="4"/>
  <c r="DH1537" i="4"/>
  <c r="DH1538" i="4"/>
  <c r="DH1539" i="4"/>
  <c r="DH1540" i="4"/>
  <c r="DH1541" i="4"/>
  <c r="DH1542" i="4"/>
  <c r="DH1543" i="4"/>
  <c r="DH1544" i="4"/>
  <c r="DH1545" i="4"/>
  <c r="DH1546" i="4"/>
  <c r="DH1547" i="4"/>
  <c r="DH1548" i="4"/>
  <c r="DH1549" i="4"/>
  <c r="DH1550" i="4"/>
  <c r="DH1551" i="4"/>
  <c r="DH1552" i="4"/>
  <c r="DH1553" i="4"/>
  <c r="DH1554" i="4"/>
  <c r="DH1555" i="4"/>
  <c r="DH1556" i="4"/>
  <c r="DH1557" i="4"/>
  <c r="DH1558" i="4"/>
  <c r="DH1559" i="4"/>
  <c r="DH1560" i="4"/>
  <c r="DH1561" i="4"/>
  <c r="DH1562" i="4"/>
  <c r="DH1563" i="4"/>
  <c r="DH1564" i="4"/>
  <c r="DH1565" i="4"/>
  <c r="DH1566" i="4"/>
  <c r="DH1567" i="4"/>
  <c r="DH1568" i="4"/>
  <c r="DH1569" i="4"/>
  <c r="DH1570" i="4"/>
  <c r="DH1571" i="4"/>
  <c r="DH1572" i="4"/>
  <c r="DH1573" i="4"/>
  <c r="DH1574" i="4"/>
  <c r="DH1575" i="4"/>
  <c r="DH1576" i="4"/>
  <c r="DH1577" i="4"/>
  <c r="DH1578" i="4"/>
  <c r="DH1579" i="4"/>
  <c r="DH1580" i="4"/>
  <c r="DH1581" i="4"/>
  <c r="DH1582" i="4"/>
  <c r="DH1583" i="4"/>
  <c r="DH1584" i="4"/>
  <c r="DH1585" i="4"/>
  <c r="DH1586" i="4"/>
  <c r="DH1587" i="4"/>
  <c r="DH1588" i="4"/>
  <c r="DH1589" i="4"/>
  <c r="DH1590" i="4"/>
  <c r="DH1591" i="4"/>
  <c r="DH1592" i="4"/>
  <c r="DH1593" i="4"/>
  <c r="DH1594" i="4"/>
  <c r="DH1595" i="4"/>
  <c r="DH1596" i="4"/>
  <c r="DH1597" i="4"/>
  <c r="DH1598" i="4"/>
  <c r="DH1599" i="4"/>
  <c r="DH1600" i="4"/>
  <c r="DH1601" i="4"/>
  <c r="DH1602" i="4"/>
  <c r="DH1603" i="4"/>
  <c r="DH1604" i="4"/>
  <c r="DH1605" i="4"/>
  <c r="DH1606" i="4"/>
  <c r="DH1607" i="4"/>
  <c r="DH1608" i="4"/>
  <c r="DH1609" i="4"/>
  <c r="DH1610" i="4"/>
  <c r="DH1611" i="4"/>
  <c r="DH1612" i="4"/>
  <c r="DH1613" i="4"/>
  <c r="DH1614" i="4"/>
  <c r="DH1615" i="4"/>
  <c r="DH1616" i="4"/>
  <c r="DH1617" i="4"/>
  <c r="DH1618" i="4"/>
  <c r="DH1619" i="4"/>
  <c r="DH1620" i="4"/>
  <c r="DH1621" i="4"/>
  <c r="DH1622" i="4"/>
  <c r="DH1623" i="4"/>
  <c r="DH1624" i="4"/>
  <c r="DH1625" i="4"/>
  <c r="DH1626" i="4"/>
  <c r="DH1627" i="4"/>
  <c r="DH1628" i="4"/>
  <c r="DH1629" i="4"/>
  <c r="DH1630" i="4"/>
  <c r="DH1631" i="4"/>
  <c r="DH1632" i="4"/>
  <c r="DH1633" i="4"/>
  <c r="DH1634" i="4"/>
  <c r="DH1635" i="4"/>
  <c r="DH1636" i="4"/>
  <c r="DH1637" i="4"/>
  <c r="DH1638" i="4"/>
  <c r="DH1639" i="4"/>
  <c r="DH1640" i="4"/>
  <c r="DH1641" i="4"/>
  <c r="DH1642" i="4"/>
  <c r="DH1643" i="4"/>
  <c r="DH1644" i="4"/>
  <c r="DH1645" i="4"/>
  <c r="DH1646" i="4"/>
  <c r="DH1647" i="4"/>
  <c r="DH1648" i="4"/>
  <c r="DH1649" i="4"/>
  <c r="DH1650" i="4"/>
  <c r="DH1651" i="4"/>
  <c r="DH1652" i="4"/>
  <c r="DH1653" i="4"/>
  <c r="DH1654" i="4"/>
  <c r="DH1655" i="4"/>
  <c r="DH1656" i="4"/>
  <c r="DH1657" i="4"/>
  <c r="DH1658" i="4"/>
  <c r="DH1659" i="4"/>
  <c r="DH1660" i="4"/>
  <c r="DH1661" i="4"/>
  <c r="DH1662" i="4"/>
  <c r="DH1663" i="4"/>
  <c r="DH1664" i="4"/>
  <c r="DH1665" i="4"/>
  <c r="DH1666" i="4"/>
  <c r="DH1667" i="4"/>
  <c r="DH1668" i="4"/>
  <c r="DH1669" i="4"/>
  <c r="DH1670" i="4"/>
  <c r="DH1671" i="4"/>
  <c r="DH1672" i="4"/>
  <c r="DH1673" i="4"/>
  <c r="DH1674" i="4"/>
  <c r="DH1675" i="4"/>
  <c r="DH1676" i="4"/>
  <c r="DH1677" i="4"/>
  <c r="DH1678" i="4"/>
  <c r="DH1679" i="4"/>
  <c r="DH1680" i="4"/>
  <c r="DH1681" i="4"/>
  <c r="DH1682" i="4"/>
  <c r="DH1683" i="4"/>
  <c r="DH1684" i="4"/>
  <c r="DH1685" i="4"/>
  <c r="DH1686" i="4"/>
  <c r="DH1687" i="4"/>
  <c r="DH1688" i="4"/>
  <c r="DH1689" i="4"/>
  <c r="DH1690" i="4"/>
  <c r="DH1691" i="4"/>
  <c r="DH1692" i="4"/>
  <c r="DH1693" i="4"/>
  <c r="DH1694" i="4"/>
  <c r="DH1695" i="4"/>
  <c r="DH1696" i="4"/>
  <c r="DH1697" i="4"/>
  <c r="DH1698" i="4"/>
  <c r="DH1699" i="4"/>
  <c r="DH1700" i="4"/>
  <c r="DH1701" i="4"/>
  <c r="DH1702" i="4"/>
  <c r="DH1703" i="4"/>
  <c r="DH1704" i="4"/>
  <c r="DH1705" i="4"/>
  <c r="DH1706" i="4"/>
  <c r="DH1707" i="4"/>
  <c r="DH1708" i="4"/>
  <c r="DH1709" i="4"/>
  <c r="DH1710" i="4"/>
  <c r="DH1711" i="4"/>
  <c r="DH1712" i="4"/>
  <c r="DH1713" i="4"/>
  <c r="DH1714" i="4"/>
  <c r="DH1715" i="4"/>
  <c r="DH1716" i="4"/>
  <c r="DH1717" i="4"/>
  <c r="DH1718" i="4"/>
  <c r="DH1719" i="4"/>
  <c r="DH1720" i="4"/>
  <c r="DH1721" i="4"/>
  <c r="DH1722" i="4"/>
  <c r="DH1723" i="4"/>
  <c r="DH1724" i="4"/>
  <c r="DH1725" i="4"/>
  <c r="DH1726" i="4"/>
  <c r="DH1727" i="4"/>
  <c r="DH1728" i="4"/>
  <c r="DH1729" i="4"/>
  <c r="DH1730" i="4"/>
  <c r="DH1731" i="4"/>
  <c r="DH1732" i="4"/>
  <c r="DH1733" i="4"/>
  <c r="DH1734" i="4"/>
  <c r="DH1735" i="4"/>
  <c r="DH1736" i="4"/>
  <c r="DH1737" i="4"/>
  <c r="DH1738" i="4"/>
  <c r="DH1739" i="4"/>
  <c r="DH1740" i="4"/>
  <c r="DH1741" i="4"/>
  <c r="DH1742" i="4"/>
  <c r="DH1743" i="4"/>
  <c r="DH1744" i="4"/>
  <c r="DH1745" i="4"/>
  <c r="DH1746" i="4"/>
  <c r="DH1747" i="4"/>
  <c r="DH1748" i="4"/>
  <c r="DH1749" i="4"/>
  <c r="DH1750" i="4"/>
  <c r="DH1751" i="4"/>
  <c r="DH1752" i="4"/>
  <c r="DH1753" i="4"/>
  <c r="DH1754" i="4"/>
  <c r="DH1755" i="4"/>
  <c r="DH1756" i="4"/>
  <c r="DH1757" i="4"/>
  <c r="DH1758" i="4"/>
  <c r="DH1759" i="4"/>
  <c r="DH1760" i="4"/>
  <c r="DH1761" i="4"/>
  <c r="DH1762" i="4"/>
  <c r="DH1763" i="4"/>
  <c r="DH1764" i="4"/>
  <c r="DH1765" i="4"/>
  <c r="DH1766" i="4"/>
  <c r="DH1767" i="4"/>
  <c r="DH1768" i="4"/>
  <c r="DH1769" i="4"/>
  <c r="DH1770" i="4"/>
  <c r="DH1771" i="4"/>
  <c r="DH1772" i="4"/>
  <c r="DH1773" i="4"/>
  <c r="DH1774" i="4"/>
  <c r="DH1775" i="4"/>
  <c r="DH1776" i="4"/>
  <c r="DH1777" i="4"/>
  <c r="DH1778" i="4"/>
  <c r="DH1779" i="4"/>
  <c r="DH1780" i="4"/>
  <c r="DH1781" i="4"/>
  <c r="DH1782" i="4"/>
  <c r="DH1783" i="4"/>
  <c r="DH1784" i="4"/>
  <c r="DH1785" i="4"/>
  <c r="DH1786" i="4"/>
  <c r="DH1787" i="4"/>
  <c r="DH1788" i="4"/>
  <c r="DH1789" i="4"/>
  <c r="DH1790" i="4"/>
  <c r="DH1791" i="4"/>
  <c r="DH1792" i="4"/>
  <c r="DH1793" i="4"/>
  <c r="DH1794" i="4"/>
  <c r="DH1795" i="4"/>
  <c r="DH1796" i="4"/>
  <c r="DH1797" i="4"/>
  <c r="DH1798" i="4"/>
  <c r="DH1799" i="4"/>
  <c r="DH1800" i="4"/>
  <c r="DH1801" i="4"/>
  <c r="DH1802" i="4"/>
  <c r="DH1803" i="4"/>
  <c r="DH1804" i="4"/>
  <c r="DH1805" i="4"/>
  <c r="DH1806" i="4"/>
  <c r="DH1807" i="4"/>
  <c r="DH1808" i="4"/>
  <c r="DH1809" i="4"/>
  <c r="DH1810" i="4"/>
  <c r="DH1811" i="4"/>
  <c r="DH1812" i="4"/>
  <c r="DH1813" i="4"/>
  <c r="DH1814" i="4"/>
  <c r="DH1815" i="4"/>
  <c r="DH1816" i="4"/>
  <c r="DH1817" i="4"/>
  <c r="DH1818" i="4"/>
  <c r="DH1819" i="4"/>
  <c r="DH1820" i="4"/>
  <c r="DH1821" i="4"/>
  <c r="DH1822" i="4"/>
  <c r="DH1823" i="4"/>
  <c r="DH1824" i="4"/>
  <c r="DH1825" i="4"/>
  <c r="DH1826" i="4"/>
  <c r="DH1827" i="4"/>
  <c r="DH1828" i="4"/>
  <c r="DH1829" i="4"/>
  <c r="DH1830" i="4"/>
  <c r="DH1831" i="4"/>
  <c r="DH1832" i="4"/>
  <c r="DH1833" i="4"/>
  <c r="DH1834" i="4"/>
  <c r="DH1835" i="4"/>
  <c r="DH1836" i="4"/>
  <c r="DH1837" i="4"/>
  <c r="DH1838" i="4"/>
  <c r="DH1839" i="4"/>
  <c r="DH1840" i="4"/>
  <c r="DH1841" i="4"/>
  <c r="DH1842" i="4"/>
  <c r="DH1843" i="4"/>
  <c r="DH1844" i="4"/>
  <c r="DH1845" i="4"/>
  <c r="DH1846" i="4"/>
  <c r="DH1847" i="4"/>
  <c r="DH1848" i="4"/>
  <c r="DH1849" i="4"/>
  <c r="DH1850" i="4"/>
  <c r="DH1851" i="4"/>
  <c r="DH1852" i="4"/>
  <c r="DH1853" i="4"/>
  <c r="DH1854" i="4"/>
  <c r="DH1855" i="4"/>
  <c r="DH1856" i="4"/>
  <c r="DH1857" i="4"/>
  <c r="DH1858" i="4"/>
  <c r="DH1859" i="4"/>
  <c r="DH1860" i="4"/>
  <c r="DH1861" i="4"/>
  <c r="DH1862" i="4"/>
  <c r="DH1863" i="4"/>
  <c r="DH1864" i="4"/>
  <c r="DH1865" i="4"/>
  <c r="DH1866" i="4"/>
  <c r="DH1867" i="4"/>
  <c r="DH1868" i="4"/>
  <c r="DH1869" i="4"/>
  <c r="DH1870" i="4"/>
  <c r="DH1871" i="4"/>
  <c r="DH1872" i="4"/>
  <c r="DH1873" i="4"/>
  <c r="DH1874" i="4"/>
  <c r="DH1875" i="4"/>
  <c r="DH1876" i="4"/>
  <c r="DH1877" i="4"/>
  <c r="DH1878" i="4"/>
  <c r="DH1879" i="4"/>
  <c r="DH1880" i="4"/>
  <c r="DH1881" i="4"/>
  <c r="DH1882" i="4"/>
  <c r="DH1883" i="4"/>
  <c r="DH1884" i="4"/>
  <c r="DH1885" i="4"/>
  <c r="DH1886" i="4"/>
  <c r="DH1887" i="4"/>
  <c r="DH1888" i="4"/>
  <c r="DH1889" i="4"/>
  <c r="DH1890" i="4"/>
  <c r="DH1891" i="4"/>
  <c r="DH1892" i="4"/>
  <c r="DH1893" i="4"/>
  <c r="DH1894" i="4"/>
  <c r="DH1895" i="4"/>
  <c r="DH1896" i="4"/>
  <c r="DH1897" i="4"/>
  <c r="DH1898" i="4"/>
  <c r="DH1899" i="4"/>
  <c r="DH1900" i="4"/>
  <c r="DH1901" i="4"/>
  <c r="DH1902" i="4"/>
  <c r="DH1903" i="4"/>
  <c r="DH1904" i="4"/>
  <c r="DH1905" i="4"/>
  <c r="DH1906" i="4"/>
  <c r="DH1907" i="4"/>
  <c r="DH1908" i="4"/>
  <c r="DH1909" i="4"/>
  <c r="DH1910" i="4"/>
  <c r="DH1911" i="4"/>
  <c r="DH1912" i="4"/>
  <c r="DH1913" i="4"/>
  <c r="DH1914" i="4"/>
  <c r="DH1915" i="4"/>
  <c r="DH1916" i="4"/>
  <c r="DH1917" i="4"/>
  <c r="DH1918" i="4"/>
  <c r="DH1919" i="4"/>
  <c r="DH1920" i="4"/>
  <c r="DH1921" i="4"/>
  <c r="DH1922" i="4"/>
  <c r="DH1923" i="4"/>
  <c r="DH1924" i="4"/>
  <c r="DH1925" i="4"/>
  <c r="DH1926" i="4"/>
  <c r="DH1927" i="4"/>
  <c r="DH1928" i="4"/>
  <c r="DH1929" i="4"/>
  <c r="DH1930" i="4"/>
  <c r="DH1931" i="4"/>
  <c r="DH1932" i="4"/>
  <c r="DH1933" i="4"/>
  <c r="DH1934" i="4"/>
  <c r="DH1935" i="4"/>
  <c r="DH1936" i="4"/>
  <c r="DH1937" i="4"/>
  <c r="DH1938" i="4"/>
  <c r="DH1939" i="4"/>
  <c r="DH1940" i="4"/>
  <c r="DH1941" i="4"/>
  <c r="DH1942" i="4"/>
  <c r="DH1943" i="4"/>
  <c r="DH1944" i="4"/>
  <c r="DH1945" i="4"/>
  <c r="DH1946" i="4"/>
  <c r="DH1947" i="4"/>
  <c r="DH1948" i="4"/>
  <c r="DH1949" i="4"/>
  <c r="DH1950" i="4"/>
  <c r="DH1951" i="4"/>
  <c r="DH1952" i="4"/>
  <c r="DH1953" i="4"/>
  <c r="DH1954" i="4"/>
  <c r="DH1955" i="4"/>
  <c r="DH1956" i="4"/>
  <c r="DH1957" i="4"/>
  <c r="DH1958" i="4"/>
  <c r="DH1959" i="4"/>
  <c r="DH1960" i="4"/>
  <c r="DH1961" i="4"/>
  <c r="DH1962" i="4"/>
  <c r="DH1963" i="4"/>
  <c r="DH1964" i="4"/>
  <c r="DH1965" i="4"/>
  <c r="DH1966" i="4"/>
  <c r="DH1967" i="4"/>
  <c r="DH1968" i="4"/>
  <c r="DH1969" i="4"/>
  <c r="DH1970" i="4"/>
  <c r="DH1971" i="4"/>
  <c r="DH1972" i="4"/>
  <c r="DH1973" i="4"/>
  <c r="DH1974" i="4"/>
  <c r="DH1975" i="4"/>
  <c r="DH1976" i="4"/>
  <c r="DH1977" i="4"/>
  <c r="DH1978" i="4"/>
  <c r="DH1979" i="4"/>
  <c r="DH1980" i="4"/>
  <c r="DH1981" i="4"/>
  <c r="DH1982" i="4"/>
  <c r="DH1983" i="4"/>
  <c r="DH1984" i="4"/>
  <c r="DH1985" i="4"/>
  <c r="DH1986" i="4"/>
  <c r="DH1987" i="4"/>
  <c r="DH1988" i="4"/>
  <c r="DH1989" i="4"/>
  <c r="DH1990" i="4"/>
  <c r="DH1991" i="4"/>
  <c r="DH1992" i="4"/>
  <c r="DH1993" i="4"/>
  <c r="DH1994" i="4"/>
  <c r="DH1995" i="4"/>
  <c r="DH1996" i="4"/>
  <c r="DH1997" i="4"/>
  <c r="DH1998" i="4"/>
  <c r="DH1999" i="4"/>
  <c r="DH2000" i="4"/>
  <c r="DH2001" i="4"/>
  <c r="DH2002" i="4"/>
  <c r="DH2003" i="4"/>
  <c r="DH2004" i="4"/>
  <c r="DH2005" i="4"/>
  <c r="DH2006" i="4"/>
  <c r="DH2007" i="4"/>
  <c r="DH2008" i="4"/>
  <c r="DH2009" i="4"/>
  <c r="DH2010" i="4"/>
  <c r="DH2011" i="4"/>
  <c r="DH2012" i="4"/>
  <c r="DH2013" i="4"/>
  <c r="DH2014" i="4"/>
  <c r="DH2015" i="4"/>
  <c r="DH2016" i="4"/>
  <c r="DH2017" i="4"/>
  <c r="DH2018" i="4"/>
  <c r="DH2019" i="4"/>
  <c r="DH2020" i="4"/>
  <c r="DH2021" i="4"/>
  <c r="DH2022" i="4"/>
  <c r="DH2023" i="4"/>
  <c r="DH2024" i="4"/>
  <c r="DH2025" i="4"/>
  <c r="DH2026" i="4"/>
  <c r="DH2027" i="4"/>
  <c r="DH2028" i="4"/>
  <c r="DH2029" i="4"/>
  <c r="DH2030" i="4"/>
  <c r="DH2031" i="4"/>
  <c r="DH2032" i="4"/>
  <c r="DH2033" i="4"/>
  <c r="DH2034" i="4"/>
  <c r="DH2035" i="4"/>
  <c r="DH2036" i="4"/>
  <c r="DH2037" i="4"/>
  <c r="DH2038" i="4"/>
  <c r="DH2039" i="4"/>
  <c r="DH2040" i="4"/>
  <c r="DH2041" i="4"/>
  <c r="DH2042" i="4"/>
  <c r="DH2043" i="4"/>
  <c r="DH2044" i="4"/>
  <c r="DH2045" i="4"/>
  <c r="DH2046" i="4"/>
  <c r="DH2047" i="4"/>
  <c r="DH2048" i="4"/>
  <c r="DH2049" i="4"/>
  <c r="DH2050" i="4"/>
  <c r="DH2051" i="4"/>
  <c r="DH2052" i="4"/>
  <c r="DH2053" i="4"/>
  <c r="DH2054" i="4"/>
  <c r="DH2055" i="4"/>
  <c r="DH2056" i="4"/>
  <c r="DH2057" i="4"/>
  <c r="DH2058" i="4"/>
  <c r="DH2059" i="4"/>
  <c r="DH2060" i="4"/>
  <c r="DH2061" i="4"/>
  <c r="DH2062" i="4"/>
  <c r="DH2063" i="4"/>
  <c r="DH2064" i="4"/>
  <c r="DH2065" i="4"/>
  <c r="DH2066" i="4"/>
  <c r="DH2067" i="4"/>
  <c r="DH2068" i="4"/>
  <c r="DH2069" i="4"/>
  <c r="DH2070" i="4"/>
  <c r="DH2071" i="4"/>
  <c r="DH2072" i="4"/>
  <c r="DH2073" i="4"/>
  <c r="DH2074" i="4"/>
  <c r="DH2075" i="4"/>
  <c r="DH2076" i="4"/>
  <c r="DH2077" i="4"/>
  <c r="DH2078" i="4"/>
  <c r="DH2079" i="4"/>
  <c r="DH2080" i="4"/>
  <c r="DH2081" i="4"/>
  <c r="DH2082" i="4"/>
  <c r="DH2083" i="4"/>
  <c r="DH2084" i="4"/>
  <c r="DH2085" i="4"/>
  <c r="DH2086" i="4"/>
  <c r="DH2087" i="4"/>
  <c r="DH2088" i="4"/>
  <c r="DH2089" i="4"/>
  <c r="DH2090" i="4"/>
  <c r="DH2091" i="4"/>
  <c r="DH2092" i="4"/>
  <c r="DH2093" i="4"/>
  <c r="DH2094" i="4"/>
  <c r="DH2095" i="4"/>
  <c r="DH2096" i="4"/>
  <c r="DH2097" i="4"/>
  <c r="DH2098" i="4"/>
  <c r="DH2099" i="4"/>
  <c r="DH2100" i="4"/>
  <c r="DH2101" i="4"/>
  <c r="DH2102" i="4"/>
  <c r="DH2103" i="4"/>
  <c r="DH2104" i="4"/>
  <c r="DH2105" i="4"/>
  <c r="DH2106" i="4"/>
  <c r="DH2107" i="4"/>
  <c r="DH2108" i="4"/>
  <c r="DH2109" i="4"/>
  <c r="DH2110" i="4"/>
  <c r="DH2111" i="4"/>
  <c r="DH2112" i="4"/>
  <c r="DH2113" i="4"/>
  <c r="DH2114" i="4"/>
  <c r="DH2115" i="4"/>
  <c r="DH2116" i="4"/>
  <c r="DH2117" i="4"/>
  <c r="DH2118" i="4"/>
  <c r="DH2119" i="4"/>
  <c r="DH2120" i="4"/>
  <c r="DH2121" i="4"/>
  <c r="DH2122" i="4"/>
  <c r="DH2123" i="4"/>
  <c r="DH2124" i="4"/>
  <c r="DH2125" i="4"/>
  <c r="DH2126" i="4"/>
  <c r="DH2127" i="4"/>
  <c r="DH2128" i="4"/>
  <c r="DH2129" i="4"/>
  <c r="DH2130" i="4"/>
  <c r="DH2131" i="4"/>
  <c r="DH2132" i="4"/>
  <c r="DH2133" i="4"/>
  <c r="DH2134" i="4"/>
  <c r="DH2135" i="4"/>
  <c r="DH2136" i="4"/>
  <c r="DH2137" i="4"/>
  <c r="DH2138" i="4"/>
  <c r="DH2139" i="4"/>
  <c r="DH2140" i="4"/>
  <c r="DH2141" i="4"/>
  <c r="DH2142" i="4"/>
  <c r="DH2143" i="4"/>
  <c r="DH2144" i="4"/>
  <c r="DH2145" i="4"/>
  <c r="DH2146" i="4"/>
  <c r="DH2147" i="4"/>
  <c r="DH2148" i="4"/>
  <c r="DH2149" i="4"/>
  <c r="DH2150" i="4"/>
  <c r="DH2151" i="4"/>
  <c r="DH2152" i="4"/>
  <c r="DH2153" i="4"/>
  <c r="DH2154" i="4"/>
  <c r="DH2155" i="4"/>
  <c r="DH2156" i="4"/>
  <c r="DH2157" i="4"/>
  <c r="DH2158" i="4"/>
  <c r="DH2159" i="4"/>
  <c r="DH2160" i="4"/>
  <c r="DH2161" i="4"/>
  <c r="DH2162" i="4"/>
  <c r="DH2163" i="4"/>
  <c r="DH2164" i="4"/>
  <c r="DH2165" i="4"/>
  <c r="DH2166" i="4"/>
  <c r="DH2167" i="4"/>
  <c r="DH2168" i="4"/>
  <c r="DH2169" i="4"/>
  <c r="DH2170" i="4"/>
  <c r="DH2171" i="4"/>
  <c r="DH2172" i="4"/>
  <c r="DH2173" i="4"/>
  <c r="DH2174" i="4"/>
  <c r="DH2175" i="4"/>
  <c r="DH2176" i="4"/>
  <c r="DH2177" i="4"/>
  <c r="DH2178" i="4"/>
  <c r="DH2179" i="4"/>
  <c r="DH2180" i="4"/>
  <c r="DH2181" i="4"/>
  <c r="DH2182" i="4"/>
  <c r="DH2183" i="4"/>
  <c r="DH2184" i="4"/>
  <c r="DH2185" i="4"/>
  <c r="DH2186" i="4"/>
  <c r="DH2187" i="4"/>
  <c r="DH2188" i="4"/>
  <c r="DH2189" i="4"/>
  <c r="DH2190" i="4"/>
  <c r="DH2191" i="4"/>
  <c r="DH2192" i="4"/>
  <c r="DH2193" i="4"/>
  <c r="DH2194" i="4"/>
  <c r="DH2195" i="4"/>
  <c r="DH2196" i="4"/>
  <c r="DH2197" i="4"/>
  <c r="DH2198" i="4"/>
  <c r="DH2199" i="4"/>
  <c r="DH2200" i="4"/>
  <c r="DH2201" i="4"/>
  <c r="DH2202" i="4"/>
  <c r="DH2203" i="4"/>
  <c r="DH2204" i="4"/>
  <c r="DH2205" i="4"/>
  <c r="DH2206" i="4"/>
  <c r="DH2207" i="4"/>
  <c r="DH2208" i="4"/>
  <c r="DH2209" i="4"/>
  <c r="DH2210" i="4"/>
  <c r="DH2211" i="4"/>
  <c r="DH2212" i="4"/>
  <c r="DH2213" i="4"/>
  <c r="DH2214" i="4"/>
  <c r="DH2215" i="4"/>
  <c r="DH2216" i="4"/>
  <c r="DH2217" i="4"/>
  <c r="DH2218" i="4"/>
  <c r="DH2219" i="4"/>
  <c r="DH2220" i="4"/>
  <c r="DH2221" i="4"/>
  <c r="DH2222" i="4"/>
  <c r="DH2223" i="4"/>
  <c r="DH2224" i="4"/>
  <c r="DH2225" i="4"/>
  <c r="DH2226" i="4"/>
  <c r="DH2227" i="4"/>
  <c r="DH2228" i="4"/>
  <c r="DH2229" i="4"/>
  <c r="DH2230" i="4"/>
  <c r="DH2231" i="4"/>
  <c r="DH2232" i="4"/>
  <c r="DH2233" i="4"/>
  <c r="DH2234" i="4"/>
  <c r="DH2235" i="4"/>
  <c r="DH2236" i="4"/>
  <c r="DH2237" i="4"/>
  <c r="DH2238" i="4"/>
  <c r="DH2239" i="4"/>
  <c r="DH2240" i="4"/>
  <c r="DH2241" i="4"/>
  <c r="DH2242" i="4"/>
  <c r="DH2243" i="4"/>
  <c r="DH2244" i="4"/>
  <c r="DH2245" i="4"/>
  <c r="DH2246" i="4"/>
  <c r="DH2247" i="4"/>
  <c r="DH2248" i="4"/>
  <c r="DH2249" i="4"/>
  <c r="DH2250" i="4"/>
  <c r="DH2251" i="4"/>
  <c r="DH2252" i="4"/>
  <c r="DH2253" i="4"/>
  <c r="DH2254" i="4"/>
  <c r="DH2255" i="4"/>
  <c r="DH2256" i="4"/>
  <c r="DH2257" i="4"/>
  <c r="DH2258" i="4"/>
  <c r="DH2259" i="4"/>
  <c r="DH2260" i="4"/>
  <c r="DH2261" i="4"/>
  <c r="DH2262" i="4"/>
  <c r="DH2263" i="4"/>
  <c r="DH2264" i="4"/>
  <c r="DH2265" i="4"/>
  <c r="DH2266" i="4"/>
  <c r="DH2267" i="4"/>
  <c r="DH2268" i="4"/>
  <c r="DH2269" i="4"/>
  <c r="DH2270" i="4"/>
  <c r="DH2271" i="4"/>
  <c r="DH2272" i="4"/>
  <c r="DH2273" i="4"/>
  <c r="DH2274" i="4"/>
  <c r="DH2275" i="4"/>
  <c r="DH2276" i="4"/>
  <c r="DH2277" i="4"/>
  <c r="DH2278" i="4"/>
  <c r="DH2279" i="4"/>
  <c r="DH2280" i="4"/>
  <c r="DH2281" i="4"/>
  <c r="DH2282" i="4"/>
  <c r="DH2283" i="4"/>
  <c r="DH2284" i="4"/>
  <c r="DH2285" i="4"/>
  <c r="DH2286" i="4"/>
  <c r="DH2287" i="4"/>
  <c r="DH2288" i="4"/>
  <c r="DH2289" i="4"/>
  <c r="DH2290" i="4"/>
  <c r="DH2291" i="4"/>
  <c r="DH2292" i="4"/>
  <c r="DH2293" i="4"/>
  <c r="DH2294" i="4"/>
  <c r="DH2295" i="4"/>
  <c r="DH2296" i="4"/>
  <c r="DH2297" i="4"/>
  <c r="DH2298" i="4"/>
  <c r="DH2299" i="4"/>
  <c r="DH2300" i="4"/>
  <c r="DH2301" i="4"/>
  <c r="DH2302" i="4"/>
  <c r="DH2303" i="4"/>
  <c r="DH2304" i="4"/>
  <c r="DH2305" i="4"/>
  <c r="DH2306" i="4"/>
  <c r="DH2307" i="4"/>
  <c r="DH2308" i="4"/>
  <c r="DH2309" i="4"/>
  <c r="DH2310" i="4"/>
  <c r="DH2311" i="4"/>
  <c r="DH2312" i="4"/>
  <c r="DH2313" i="4"/>
  <c r="DH2314" i="4"/>
  <c r="DH2315" i="4"/>
  <c r="DH2316" i="4"/>
  <c r="DH2317" i="4"/>
  <c r="DH2318" i="4"/>
  <c r="DH2319" i="4"/>
  <c r="DH2320" i="4"/>
  <c r="DH2321" i="4"/>
  <c r="DH2322" i="4"/>
  <c r="DH2323" i="4"/>
  <c r="DH2324" i="4"/>
  <c r="DH2325" i="4"/>
  <c r="DH2326" i="4"/>
  <c r="DH2327" i="4"/>
  <c r="DH2328" i="4"/>
  <c r="DH2329" i="4"/>
  <c r="DH2330" i="4"/>
  <c r="DH2331" i="4"/>
  <c r="DH2332" i="4"/>
  <c r="DH2333" i="4"/>
  <c r="DH2334" i="4"/>
  <c r="DH2335" i="4"/>
  <c r="DH2336" i="4"/>
  <c r="DH2337" i="4"/>
  <c r="DH2338" i="4"/>
  <c r="DH2339" i="4"/>
  <c r="DH2340" i="4"/>
  <c r="DH2341" i="4"/>
  <c r="DH2342" i="4"/>
  <c r="DH2343" i="4"/>
  <c r="DH2344" i="4"/>
  <c r="DH2345" i="4"/>
  <c r="DH2346" i="4"/>
  <c r="DH2347" i="4"/>
  <c r="DH2348" i="4"/>
  <c r="DH2349" i="4"/>
  <c r="DH2350" i="4"/>
  <c r="DH2351" i="4"/>
  <c r="DH2352" i="4"/>
  <c r="DH2353" i="4"/>
  <c r="DH2354" i="4"/>
  <c r="DH2355" i="4"/>
  <c r="DH2356" i="4"/>
  <c r="DH2357" i="4"/>
  <c r="DH2358" i="4"/>
  <c r="DH2359" i="4"/>
  <c r="DH2360" i="4"/>
  <c r="DH2361" i="4"/>
  <c r="DH2362" i="4"/>
  <c r="DH2363" i="4"/>
  <c r="DH2364" i="4"/>
  <c r="DH2365" i="4"/>
  <c r="DH2366" i="4"/>
  <c r="DH2367" i="4"/>
  <c r="DH2368" i="4"/>
  <c r="DH2369" i="4"/>
  <c r="DH2370" i="4"/>
  <c r="DH2371" i="4"/>
  <c r="DH2372" i="4"/>
  <c r="DH2373" i="4"/>
  <c r="DH2374" i="4"/>
  <c r="DH2375" i="4"/>
  <c r="DH2376" i="4"/>
  <c r="DH2377" i="4"/>
  <c r="DH2378" i="4"/>
  <c r="DH2379" i="4"/>
  <c r="DH2380" i="4"/>
  <c r="DH2381" i="4"/>
  <c r="DH2382" i="4"/>
  <c r="DH2383" i="4"/>
  <c r="DH2384" i="4"/>
  <c r="DH2385" i="4"/>
  <c r="DH2386" i="4"/>
  <c r="DH2387" i="4"/>
  <c r="DH2388" i="4"/>
  <c r="DH2389" i="4"/>
  <c r="DH2390" i="4"/>
  <c r="DH2391" i="4"/>
  <c r="DH2392" i="4"/>
  <c r="DH2393" i="4"/>
  <c r="DH2394" i="4"/>
  <c r="DH2395" i="4"/>
  <c r="DH2396" i="4"/>
  <c r="DH2397" i="4"/>
  <c r="DH2398" i="4"/>
  <c r="DH2399" i="4"/>
  <c r="DH2400" i="4"/>
  <c r="DH2401" i="4"/>
  <c r="DH2402" i="4"/>
  <c r="DH2403" i="4"/>
  <c r="DH2404" i="4"/>
  <c r="DH2405" i="4"/>
  <c r="DH2406" i="4"/>
  <c r="DH2407" i="4"/>
  <c r="DH2408" i="4"/>
  <c r="DH2409" i="4"/>
  <c r="DH2410" i="4"/>
  <c r="DH2411" i="4"/>
  <c r="DH2412" i="4"/>
  <c r="DH2413" i="4"/>
  <c r="DH2414" i="4"/>
  <c r="DH2415" i="4"/>
  <c r="DH2416" i="4"/>
  <c r="DH2417" i="4"/>
  <c r="DH2418" i="4"/>
  <c r="DH2419" i="4"/>
  <c r="DH2420" i="4"/>
  <c r="DH2421" i="4"/>
  <c r="DH2422" i="4"/>
  <c r="DH2423" i="4"/>
  <c r="DH2424" i="4"/>
  <c r="DH2425" i="4"/>
  <c r="DH2426" i="4"/>
  <c r="DH2427" i="4"/>
  <c r="DH2428" i="4"/>
  <c r="DH2429" i="4"/>
  <c r="DH2430" i="4"/>
  <c r="DH2431" i="4"/>
  <c r="DH2432" i="4"/>
  <c r="DH2433" i="4"/>
  <c r="DH2434" i="4"/>
  <c r="DH2435" i="4"/>
  <c r="DH2436" i="4"/>
  <c r="DH2437" i="4"/>
  <c r="DH2438" i="4"/>
  <c r="DH2439" i="4"/>
  <c r="DH2440" i="4"/>
  <c r="DH2441" i="4"/>
  <c r="DH2442" i="4"/>
  <c r="DH2443" i="4"/>
  <c r="DH2444" i="4"/>
  <c r="DH2445" i="4"/>
  <c r="DH2446" i="4"/>
  <c r="DH2447" i="4"/>
  <c r="DH2448" i="4"/>
  <c r="DH2449" i="4"/>
  <c r="DH2450" i="4"/>
  <c r="DH2451" i="4"/>
  <c r="DH2452" i="4"/>
  <c r="DH2453" i="4"/>
  <c r="DH2454" i="4"/>
  <c r="DH2455" i="4"/>
  <c r="DH2456" i="4"/>
  <c r="DH2457" i="4"/>
  <c r="DH2458" i="4"/>
  <c r="DH2459" i="4"/>
  <c r="DH2460" i="4"/>
  <c r="DH2461" i="4"/>
  <c r="DH2462" i="4"/>
  <c r="DH2463" i="4"/>
  <c r="DH2464" i="4"/>
  <c r="DH2465" i="4"/>
  <c r="DH2466" i="4"/>
  <c r="DH2467" i="4"/>
  <c r="DH2468" i="4"/>
  <c r="DH2469" i="4"/>
  <c r="DH2" i="4"/>
  <c r="AG2469"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G2009" i="4"/>
  <c r="AG2010" i="4"/>
  <c r="AG2011" i="4"/>
  <c r="AG2012" i="4"/>
  <c r="AG2013" i="4"/>
  <c r="AG2014" i="4"/>
  <c r="AG2015" i="4"/>
  <c r="AG2016" i="4"/>
  <c r="AG2017" i="4"/>
  <c r="AG2018" i="4"/>
  <c r="AG2019" i="4"/>
  <c r="AG2020" i="4"/>
  <c r="AG2021" i="4"/>
  <c r="AG2022" i="4"/>
  <c r="AG2023" i="4"/>
  <c r="AG2024" i="4"/>
  <c r="AG2025" i="4"/>
  <c r="AG2026" i="4"/>
  <c r="AG2027" i="4"/>
  <c r="AG2028" i="4"/>
  <c r="AG2029" i="4"/>
  <c r="AG2030" i="4"/>
  <c r="AG2031" i="4"/>
  <c r="AG2032" i="4"/>
  <c r="AG2033" i="4"/>
  <c r="AG2034" i="4"/>
  <c r="AG2035" i="4"/>
  <c r="AG2036" i="4"/>
  <c r="AG2037" i="4"/>
  <c r="AG2038" i="4"/>
  <c r="AG2039" i="4"/>
  <c r="AG2040" i="4"/>
  <c r="AG2041" i="4"/>
  <c r="AG2042" i="4"/>
  <c r="AG2043" i="4"/>
  <c r="AG2044" i="4"/>
  <c r="AG2045" i="4"/>
  <c r="AG2046" i="4"/>
  <c r="AG2047" i="4"/>
  <c r="AG2048" i="4"/>
  <c r="AG2049" i="4"/>
  <c r="AG2050" i="4"/>
  <c r="AG2051" i="4"/>
  <c r="AG2052" i="4"/>
  <c r="AG2053" i="4"/>
  <c r="AG2054" i="4"/>
  <c r="AG2055" i="4"/>
  <c r="AG2056" i="4"/>
  <c r="AG2057" i="4"/>
  <c r="AG2058" i="4"/>
  <c r="AG2059" i="4"/>
  <c r="AG2060" i="4"/>
  <c r="AG2061" i="4"/>
  <c r="AG2062" i="4"/>
  <c r="AG2063" i="4"/>
  <c r="AG2064" i="4"/>
  <c r="AG2065" i="4"/>
  <c r="AG2066" i="4"/>
  <c r="AG2067" i="4"/>
  <c r="AG2068" i="4"/>
  <c r="AG2069" i="4"/>
  <c r="AG2070" i="4"/>
  <c r="AG2071" i="4"/>
  <c r="AG2072" i="4"/>
  <c r="AG2073" i="4"/>
  <c r="AG2074" i="4"/>
  <c r="AG2075" i="4"/>
  <c r="AG2076" i="4"/>
  <c r="AG2077" i="4"/>
  <c r="AG2078" i="4"/>
  <c r="AG2079" i="4"/>
  <c r="AG2080" i="4"/>
  <c r="AG2081" i="4"/>
  <c r="AG2082" i="4"/>
  <c r="AG2083" i="4"/>
  <c r="AG2084" i="4"/>
  <c r="AG2085" i="4"/>
  <c r="AG2086" i="4"/>
  <c r="AG2087" i="4"/>
  <c r="AG2088" i="4"/>
  <c r="AG2089" i="4"/>
  <c r="AG2090" i="4"/>
  <c r="AG2091" i="4"/>
  <c r="AG2092" i="4"/>
  <c r="AG2093" i="4"/>
  <c r="AG2094" i="4"/>
  <c r="AG2095" i="4"/>
  <c r="AG2096" i="4"/>
  <c r="AG2097" i="4"/>
  <c r="AG2098" i="4"/>
  <c r="AG2099" i="4"/>
  <c r="AG2100" i="4"/>
  <c r="AG2101" i="4"/>
  <c r="AG2102" i="4"/>
  <c r="AG2103" i="4"/>
  <c r="AG2104" i="4"/>
  <c r="AG2105" i="4"/>
  <c r="AG2106" i="4"/>
  <c r="AG2107" i="4"/>
  <c r="AG2108" i="4"/>
  <c r="AG2109" i="4"/>
  <c r="AG2110" i="4"/>
  <c r="AG2111" i="4"/>
  <c r="AG2112" i="4"/>
  <c r="AG2113" i="4"/>
  <c r="AG2114" i="4"/>
  <c r="AG2115" i="4"/>
  <c r="AG2116" i="4"/>
  <c r="AG2117" i="4"/>
  <c r="AG2118" i="4"/>
  <c r="AG2119" i="4"/>
  <c r="AG2120" i="4"/>
  <c r="AG2121" i="4"/>
  <c r="AG2122" i="4"/>
  <c r="AG2123" i="4"/>
  <c r="AG2124" i="4"/>
  <c r="AG2125" i="4"/>
  <c r="AG2126" i="4"/>
  <c r="AG2127" i="4"/>
  <c r="AG2128" i="4"/>
  <c r="AG2129" i="4"/>
  <c r="AG2130" i="4"/>
  <c r="AG2131" i="4"/>
  <c r="AG2132" i="4"/>
  <c r="AG2133" i="4"/>
  <c r="AG2134" i="4"/>
  <c r="AG2135" i="4"/>
  <c r="AG2136" i="4"/>
  <c r="AG2137" i="4"/>
  <c r="AG2138" i="4"/>
  <c r="AG2139" i="4"/>
  <c r="AG2140" i="4"/>
  <c r="AG2141" i="4"/>
  <c r="AG2142" i="4"/>
  <c r="AG2143" i="4"/>
  <c r="AG2144" i="4"/>
  <c r="AG2145" i="4"/>
  <c r="AG2146" i="4"/>
  <c r="AG2147" i="4"/>
  <c r="AG2148" i="4"/>
  <c r="AG2149" i="4"/>
  <c r="AG2150" i="4"/>
  <c r="AG2151" i="4"/>
  <c r="AG2152" i="4"/>
  <c r="AG2153" i="4"/>
  <c r="AG2154" i="4"/>
  <c r="AG2155" i="4"/>
  <c r="AG2156" i="4"/>
  <c r="AG2157" i="4"/>
  <c r="AG2158" i="4"/>
  <c r="AG2159" i="4"/>
  <c r="AG2160" i="4"/>
  <c r="AG2161" i="4"/>
  <c r="AG2162" i="4"/>
  <c r="AG2163" i="4"/>
  <c r="AG2164" i="4"/>
  <c r="AG2165" i="4"/>
  <c r="AG2166" i="4"/>
  <c r="AG2167" i="4"/>
  <c r="AG2168" i="4"/>
  <c r="AG2169" i="4"/>
  <c r="AG2170" i="4"/>
  <c r="AG2171" i="4"/>
  <c r="AG2172" i="4"/>
  <c r="AG2173" i="4"/>
  <c r="AG2174" i="4"/>
  <c r="AG2175" i="4"/>
  <c r="AG2176" i="4"/>
  <c r="AG2177" i="4"/>
  <c r="AG2178" i="4"/>
  <c r="AG2179" i="4"/>
  <c r="AG2180" i="4"/>
  <c r="AG2181" i="4"/>
  <c r="AG2182" i="4"/>
  <c r="AG2183" i="4"/>
  <c r="AG2184" i="4"/>
  <c r="AG2185" i="4"/>
  <c r="AG2186" i="4"/>
  <c r="AG2187" i="4"/>
  <c r="AG2188" i="4"/>
  <c r="AG2189" i="4"/>
  <c r="AG2190" i="4"/>
  <c r="AG2191" i="4"/>
  <c r="AG2192" i="4"/>
  <c r="AG2193" i="4"/>
  <c r="AG2194" i="4"/>
  <c r="AG2195" i="4"/>
  <c r="AG2196" i="4"/>
  <c r="AG2197" i="4"/>
  <c r="AG2198" i="4"/>
  <c r="AG2199" i="4"/>
  <c r="AG2200" i="4"/>
  <c r="AG2201" i="4"/>
  <c r="AG2202" i="4"/>
  <c r="AG2203" i="4"/>
  <c r="AG2204" i="4"/>
  <c r="AG2205" i="4"/>
  <c r="AG2206" i="4"/>
  <c r="AG2207" i="4"/>
  <c r="AG2208" i="4"/>
  <c r="AG2209" i="4"/>
  <c r="AG2210" i="4"/>
  <c r="AG2211" i="4"/>
  <c r="AG2212" i="4"/>
  <c r="AG2213" i="4"/>
  <c r="AG2214" i="4"/>
  <c r="AG2215" i="4"/>
  <c r="AG2216" i="4"/>
  <c r="AG2217" i="4"/>
  <c r="AG2218" i="4"/>
  <c r="AG2219" i="4"/>
  <c r="AG2220" i="4"/>
  <c r="AG2221" i="4"/>
  <c r="AG2222" i="4"/>
  <c r="AG2223" i="4"/>
  <c r="AG2224" i="4"/>
  <c r="AG2225" i="4"/>
  <c r="AG2226" i="4"/>
  <c r="AG2227" i="4"/>
  <c r="AG2228" i="4"/>
  <c r="AG2229" i="4"/>
  <c r="AG2230" i="4"/>
  <c r="AG2231" i="4"/>
  <c r="AG2232" i="4"/>
  <c r="AG2233" i="4"/>
  <c r="AG2234" i="4"/>
  <c r="AG2235" i="4"/>
  <c r="AG2236" i="4"/>
  <c r="AG2237" i="4"/>
  <c r="AG2238" i="4"/>
  <c r="AG2239" i="4"/>
  <c r="AG2240" i="4"/>
  <c r="AG2241" i="4"/>
  <c r="AG2242" i="4"/>
  <c r="AG2243" i="4"/>
  <c r="AG2244" i="4"/>
  <c r="AG2245" i="4"/>
  <c r="AG2246" i="4"/>
  <c r="AG2247" i="4"/>
  <c r="AG2248" i="4"/>
  <c r="AG2249" i="4"/>
  <c r="AG2250" i="4"/>
  <c r="AG2251" i="4"/>
  <c r="AG2252" i="4"/>
  <c r="AG2253" i="4"/>
  <c r="AG2254" i="4"/>
  <c r="AG2255" i="4"/>
  <c r="AG2256" i="4"/>
  <c r="AG2257" i="4"/>
  <c r="AG2258" i="4"/>
  <c r="AG2259" i="4"/>
  <c r="AG2260" i="4"/>
  <c r="AG2261" i="4"/>
  <c r="AG2262" i="4"/>
  <c r="AG2263" i="4"/>
  <c r="AG2264" i="4"/>
  <c r="AG2265" i="4"/>
  <c r="AG2266" i="4"/>
  <c r="AG2267" i="4"/>
  <c r="AG2268" i="4"/>
  <c r="AG2269" i="4"/>
  <c r="AG2270" i="4"/>
  <c r="AG2271" i="4"/>
  <c r="AG2272" i="4"/>
  <c r="AG2273" i="4"/>
  <c r="AG2274" i="4"/>
  <c r="AG2275" i="4"/>
  <c r="AG2276" i="4"/>
  <c r="AG2277" i="4"/>
  <c r="AG2278" i="4"/>
  <c r="AG2279" i="4"/>
  <c r="AG2280" i="4"/>
  <c r="AG2281" i="4"/>
  <c r="AG2282" i="4"/>
  <c r="AG2283" i="4"/>
  <c r="AG2284" i="4"/>
  <c r="AG2285" i="4"/>
  <c r="AG2286" i="4"/>
  <c r="AG2287" i="4"/>
  <c r="AG2288" i="4"/>
  <c r="AG2289" i="4"/>
  <c r="AG2290" i="4"/>
  <c r="AG2291" i="4"/>
  <c r="AG2292" i="4"/>
  <c r="AG2293" i="4"/>
  <c r="AG2294" i="4"/>
  <c r="AG2295" i="4"/>
  <c r="AG2296" i="4"/>
  <c r="AG2297" i="4"/>
  <c r="AG2298" i="4"/>
  <c r="AG2299" i="4"/>
  <c r="AG2300" i="4"/>
  <c r="AG2301" i="4"/>
  <c r="AG2302" i="4"/>
  <c r="AG2303" i="4"/>
  <c r="AG2304" i="4"/>
  <c r="AG2305" i="4"/>
  <c r="AG2306" i="4"/>
  <c r="AG2307" i="4"/>
  <c r="AG2308" i="4"/>
  <c r="AG2309" i="4"/>
  <c r="AG2310" i="4"/>
  <c r="AG2311" i="4"/>
  <c r="AG2312" i="4"/>
  <c r="AG2313" i="4"/>
  <c r="AG2314" i="4"/>
  <c r="AG2315" i="4"/>
  <c r="AG2316" i="4"/>
  <c r="AG2317" i="4"/>
  <c r="AG2318" i="4"/>
  <c r="AG2319" i="4"/>
  <c r="AG2320" i="4"/>
  <c r="AG2321" i="4"/>
  <c r="AG2322" i="4"/>
  <c r="AG2323" i="4"/>
  <c r="AG2324" i="4"/>
  <c r="AG2325" i="4"/>
  <c r="AG2326" i="4"/>
  <c r="AG2327" i="4"/>
  <c r="AG2328" i="4"/>
  <c r="AG2329" i="4"/>
  <c r="AG2330" i="4"/>
  <c r="AG2331" i="4"/>
  <c r="AG2332" i="4"/>
  <c r="AG2333" i="4"/>
  <c r="AG2334" i="4"/>
  <c r="AG2335" i="4"/>
  <c r="AG2336" i="4"/>
  <c r="AG2337" i="4"/>
  <c r="AG2338" i="4"/>
  <c r="AG2339" i="4"/>
  <c r="AG2340" i="4"/>
  <c r="AG2341" i="4"/>
  <c r="AG2342" i="4"/>
  <c r="AG2343" i="4"/>
  <c r="AG2344" i="4"/>
  <c r="AG2345" i="4"/>
  <c r="AG2346" i="4"/>
  <c r="AG2347" i="4"/>
  <c r="AG2348" i="4"/>
  <c r="AG2349" i="4"/>
  <c r="AG2350" i="4"/>
  <c r="AG2351" i="4"/>
  <c r="AG2352" i="4"/>
  <c r="AG2353" i="4"/>
  <c r="AG2354" i="4"/>
  <c r="AG2355" i="4"/>
  <c r="AG2356" i="4"/>
  <c r="AG2357" i="4"/>
  <c r="AG2358" i="4"/>
  <c r="AG2359" i="4"/>
  <c r="AG2360" i="4"/>
  <c r="AG2361" i="4"/>
  <c r="AG2362" i="4"/>
  <c r="AG2363" i="4"/>
  <c r="AG2364" i="4"/>
  <c r="AG2365" i="4"/>
  <c r="AG2366" i="4"/>
  <c r="AG2367" i="4"/>
  <c r="AG2368" i="4"/>
  <c r="AG2369" i="4"/>
  <c r="AG2370" i="4"/>
  <c r="AG2371" i="4"/>
  <c r="AG2372" i="4"/>
  <c r="AG2373" i="4"/>
  <c r="AG2374" i="4"/>
  <c r="AG2375" i="4"/>
  <c r="AG2376" i="4"/>
  <c r="AG2377" i="4"/>
  <c r="AG2378" i="4"/>
  <c r="AG2379" i="4"/>
  <c r="AG2380" i="4"/>
  <c r="AG2381" i="4"/>
  <c r="AG2382" i="4"/>
  <c r="AG2383" i="4"/>
  <c r="AG2384" i="4"/>
  <c r="AG2385" i="4"/>
  <c r="AG2386" i="4"/>
  <c r="AG2387" i="4"/>
  <c r="AG2388" i="4"/>
  <c r="AG2389" i="4"/>
  <c r="AG2390" i="4"/>
  <c r="AG2391" i="4"/>
  <c r="AG2392" i="4"/>
  <c r="AG2393" i="4"/>
  <c r="AG2394" i="4"/>
  <c r="AG2395" i="4"/>
  <c r="AG2396" i="4"/>
  <c r="AG2397" i="4"/>
  <c r="AG2398" i="4"/>
  <c r="AG2399" i="4"/>
  <c r="AG2400" i="4"/>
  <c r="AG2401" i="4"/>
  <c r="AG2402" i="4"/>
  <c r="AG2403" i="4"/>
  <c r="AG2404" i="4"/>
  <c r="AG2405" i="4"/>
  <c r="AG2406" i="4"/>
  <c r="AG2407" i="4"/>
  <c r="AG2408" i="4"/>
  <c r="AG2409" i="4"/>
  <c r="AG2410" i="4"/>
  <c r="AG2411" i="4"/>
  <c r="AG2412" i="4"/>
  <c r="AG2413" i="4"/>
  <c r="AG2414" i="4"/>
  <c r="AG2415" i="4"/>
  <c r="AG2416" i="4"/>
  <c r="AG2417" i="4"/>
  <c r="AG2418" i="4"/>
  <c r="AG2419" i="4"/>
  <c r="AG2420" i="4"/>
  <c r="AG2421" i="4"/>
  <c r="AG2422" i="4"/>
  <c r="AG2423" i="4"/>
  <c r="AG2424" i="4"/>
  <c r="AG2425" i="4"/>
  <c r="AG2426" i="4"/>
  <c r="AG2427" i="4"/>
  <c r="AG2428" i="4"/>
  <c r="AG2429" i="4"/>
  <c r="AG2430" i="4"/>
  <c r="AG2431" i="4"/>
  <c r="AG2432" i="4"/>
  <c r="AG2433" i="4"/>
  <c r="AG2434" i="4"/>
  <c r="AG2435" i="4"/>
  <c r="AG2436" i="4"/>
  <c r="AG2437" i="4"/>
  <c r="AG2438" i="4"/>
  <c r="AG2439" i="4"/>
  <c r="AG2440" i="4"/>
  <c r="AG2441" i="4"/>
  <c r="AG2442" i="4"/>
  <c r="AG2443" i="4"/>
  <c r="AG2444" i="4"/>
  <c r="AG2445" i="4"/>
  <c r="AG2446" i="4"/>
  <c r="AG2447" i="4"/>
  <c r="AG2448" i="4"/>
  <c r="AG2449" i="4"/>
  <c r="AG2450" i="4"/>
  <c r="AG2451" i="4"/>
  <c r="AG2452" i="4"/>
  <c r="AG2453" i="4"/>
  <c r="AG2454" i="4"/>
  <c r="AG2455" i="4"/>
  <c r="AG2456" i="4"/>
  <c r="AG2457" i="4"/>
  <c r="AG2458" i="4"/>
  <c r="AG2459" i="4"/>
  <c r="AG2460" i="4"/>
  <c r="AG2461" i="4"/>
  <c r="AG2462" i="4"/>
  <c r="AG2463" i="4"/>
  <c r="AG2464" i="4"/>
  <c r="AG2465" i="4"/>
  <c r="AG2466" i="4"/>
  <c r="AG2467" i="4"/>
  <c r="AG2468" i="4"/>
  <c r="AG2" i="4"/>
  <c r="AF2" i="4" a="1"/>
  <c r="AB3" i="2" l="1"/>
  <c r="AJ3" i="2"/>
  <c r="O5" i="1"/>
  <c r="K9" i="6"/>
  <c r="K10" i="6"/>
  <c r="CT2456" i="4"/>
  <c r="CT2424" i="4"/>
  <c r="CT2392" i="4"/>
  <c r="CT2359" i="4"/>
  <c r="CT2317" i="4"/>
  <c r="CT2264" i="4"/>
  <c r="CT2178" i="4"/>
  <c r="CT2093" i="4"/>
  <c r="CT2009" i="4"/>
  <c r="CT2448" i="4"/>
  <c r="CT2416" i="4"/>
  <c r="CT2384" i="4"/>
  <c r="CT2349" i="4"/>
  <c r="CT2304" i="4"/>
  <c r="CT2242" i="4"/>
  <c r="CT2157" i="4"/>
  <c r="CT2073" i="4"/>
  <c r="CT1986" i="4"/>
  <c r="CT1866" i="4"/>
  <c r="CT1738" i="4"/>
  <c r="CT1610" i="4"/>
  <c r="CT1482" i="4"/>
  <c r="CT1334" i="4"/>
  <c r="CT962" i="4"/>
  <c r="CT450" i="4"/>
  <c r="CT2455" i="4"/>
  <c r="CT2423" i="4"/>
  <c r="CT2391" i="4"/>
  <c r="CT2358" i="4"/>
  <c r="CT2314" i="4"/>
  <c r="CT2261" i="4"/>
  <c r="CT2177" i="4"/>
  <c r="CT2090" i="4"/>
  <c r="CT2005" i="4"/>
  <c r="CT1897" i="4"/>
  <c r="CT1769" i="4"/>
  <c r="CT1641" i="4"/>
  <c r="CT1513" i="4"/>
  <c r="CT1380" i="4"/>
  <c r="CT1081" i="4"/>
  <c r="CT577" i="4"/>
  <c r="CT2479" i="4"/>
  <c r="CT2447" i="4"/>
  <c r="CT2415" i="4"/>
  <c r="CT2383" i="4"/>
  <c r="CT2346" i="4"/>
  <c r="CT2302" i="4"/>
  <c r="CT2241" i="4"/>
  <c r="CT2154" i="4"/>
  <c r="CT2069" i="4"/>
  <c r="CT1985" i="4"/>
  <c r="CT1865" i="4"/>
  <c r="CT1737" i="4"/>
  <c r="CT1609" i="4"/>
  <c r="CT1481" i="4"/>
  <c r="CT1333" i="4"/>
  <c r="CT961" i="4"/>
  <c r="CT449" i="4"/>
  <c r="CT2472" i="4"/>
  <c r="CT2440" i="4"/>
  <c r="CT2408" i="4"/>
  <c r="CT2376" i="4"/>
  <c r="CT2337" i="4"/>
  <c r="CT2290" i="4"/>
  <c r="CT2221" i="4"/>
  <c r="CT2137" i="4"/>
  <c r="CT2050" i="4"/>
  <c r="CT1962" i="4"/>
  <c r="CT1834" i="4"/>
  <c r="CT1706" i="4"/>
  <c r="CT1578" i="4"/>
  <c r="CT1450" i="4"/>
  <c r="CT1253" i="4"/>
  <c r="CT834" i="4"/>
  <c r="CT322" i="4"/>
  <c r="CT2471" i="4"/>
  <c r="CT2439" i="4"/>
  <c r="CT2407" i="4"/>
  <c r="CT2375" i="4"/>
  <c r="CT2336" i="4"/>
  <c r="CT2289" i="4"/>
  <c r="CT2218" i="4"/>
  <c r="CT2133" i="4"/>
  <c r="CT2049" i="4"/>
  <c r="CT1961" i="4"/>
  <c r="CT1833" i="4"/>
  <c r="CT1705" i="4"/>
  <c r="CT1577" i="4"/>
  <c r="CT1449" i="4"/>
  <c r="CT1250" i="4"/>
  <c r="CT833" i="4"/>
  <c r="CT321" i="4"/>
  <c r="CT2464" i="4"/>
  <c r="CT2432" i="4"/>
  <c r="CT2400" i="4"/>
  <c r="CT2368" i="4"/>
  <c r="CT2327" i="4"/>
  <c r="CT2278" i="4"/>
  <c r="CT2201" i="4"/>
  <c r="CT2114" i="4"/>
  <c r="CT2029" i="4"/>
  <c r="CT1930" i="4"/>
  <c r="CT1802" i="4"/>
  <c r="CT1674" i="4"/>
  <c r="CT1546" i="4"/>
  <c r="CT1417" i="4"/>
  <c r="CT1169" i="4"/>
  <c r="CT706" i="4"/>
  <c r="CT49" i="4"/>
  <c r="CT2463" i="4"/>
  <c r="CT2431" i="4"/>
  <c r="CT2399" i="4"/>
  <c r="CT2367" i="4"/>
  <c r="CT2326" i="4"/>
  <c r="CT2277" i="4"/>
  <c r="CT2197" i="4"/>
  <c r="CT2113" i="4"/>
  <c r="CT2026" i="4"/>
  <c r="CT1929" i="4"/>
  <c r="CT1801" i="4"/>
  <c r="CT1673" i="4"/>
  <c r="CT1545" i="4"/>
  <c r="CT1416" i="4"/>
  <c r="CT1165" i="4"/>
  <c r="CT705" i="4"/>
  <c r="CT48" i="4"/>
  <c r="CS2478" i="4"/>
  <c r="CT2478" i="4" s="1"/>
  <c r="CS2470" i="4"/>
  <c r="CT2470" i="4" s="1"/>
  <c r="CS2462" i="4"/>
  <c r="CT2462" i="4" s="1"/>
  <c r="CS2454" i="4"/>
  <c r="CT2454" i="4" s="1"/>
  <c r="CS2446" i="4"/>
  <c r="CT2446" i="4" s="1"/>
  <c r="CS2438" i="4"/>
  <c r="CT2438" i="4" s="1"/>
  <c r="CS2430" i="4"/>
  <c r="CT2430" i="4" s="1"/>
  <c r="CS2422" i="4"/>
  <c r="CT2422" i="4" s="1"/>
  <c r="CS2414" i="4"/>
  <c r="CT2414" i="4" s="1"/>
  <c r="CS2406" i="4"/>
  <c r="CT2406" i="4" s="1"/>
  <c r="CS2398" i="4"/>
  <c r="CT2398" i="4" s="1"/>
  <c r="CS2390" i="4"/>
  <c r="CT2390" i="4" s="1"/>
  <c r="CS2382" i="4"/>
  <c r="CT2382" i="4" s="1"/>
  <c r="CS2374" i="4"/>
  <c r="CT2374" i="4" s="1"/>
  <c r="CS2366" i="4"/>
  <c r="CT2366" i="4" s="1"/>
  <c r="CS2357" i="4"/>
  <c r="CT2357" i="4" s="1"/>
  <c r="CS2345" i="4"/>
  <c r="CT2345" i="4" s="1"/>
  <c r="CS2335" i="4"/>
  <c r="CT2335" i="4" s="1"/>
  <c r="CS2325" i="4"/>
  <c r="CT2325" i="4" s="1"/>
  <c r="CS2313" i="4"/>
  <c r="CT2313" i="4" s="1"/>
  <c r="CS2301" i="4"/>
  <c r="CT2301" i="4" s="1"/>
  <c r="CS2288" i="4"/>
  <c r="CT2288" i="4" s="1"/>
  <c r="CS2274" i="4"/>
  <c r="CT2274" i="4" s="1"/>
  <c r="CS2258" i="4"/>
  <c r="CT2258" i="4" s="1"/>
  <c r="CS2237" i="4"/>
  <c r="CT2237" i="4" s="1"/>
  <c r="CS2217" i="4"/>
  <c r="CT2217" i="4" s="1"/>
  <c r="CS2194" i="4"/>
  <c r="CT2194" i="4" s="1"/>
  <c r="CS2173" i="4"/>
  <c r="CT2173" i="4" s="1"/>
  <c r="CS2153" i="4"/>
  <c r="CT2153" i="4" s="1"/>
  <c r="CS2130" i="4"/>
  <c r="CT2130" i="4" s="1"/>
  <c r="CS2109" i="4"/>
  <c r="CT2109" i="4" s="1"/>
  <c r="CS2089" i="4"/>
  <c r="CT2089" i="4" s="1"/>
  <c r="CS2066" i="4"/>
  <c r="CT2066" i="4" s="1"/>
  <c r="CS2045" i="4"/>
  <c r="CT2045" i="4" s="1"/>
  <c r="CS2025" i="4"/>
  <c r="CT2025" i="4" s="1"/>
  <c r="CS2002" i="4"/>
  <c r="CT2002" i="4" s="1"/>
  <c r="CS1981" i="4"/>
  <c r="CT1981" i="4" s="1"/>
  <c r="CS1954" i="4"/>
  <c r="CT1954" i="4" s="1"/>
  <c r="CS1922" i="4"/>
  <c r="CT1922" i="4" s="1"/>
  <c r="CS1890" i="4"/>
  <c r="CT1890" i="4" s="1"/>
  <c r="CS1858" i="4"/>
  <c r="CT1858" i="4" s="1"/>
  <c r="CS1826" i="4"/>
  <c r="CT1826" i="4" s="1"/>
  <c r="CS1794" i="4"/>
  <c r="CT1794" i="4" s="1"/>
  <c r="CS1762" i="4"/>
  <c r="CT1762" i="4" s="1"/>
  <c r="CS1730" i="4"/>
  <c r="CT1730" i="4" s="1"/>
  <c r="CS1698" i="4"/>
  <c r="CT1698" i="4" s="1"/>
  <c r="CS1666" i="4"/>
  <c r="CT1666" i="4" s="1"/>
  <c r="CS1634" i="4"/>
  <c r="CT1634" i="4" s="1"/>
  <c r="CS1602" i="4"/>
  <c r="CT1602" i="4" s="1"/>
  <c r="CS1570" i="4"/>
  <c r="CT1570" i="4" s="1"/>
  <c r="CS1538" i="4"/>
  <c r="CT1538" i="4" s="1"/>
  <c r="CS1506" i="4"/>
  <c r="CT1506" i="4" s="1"/>
  <c r="CS1474" i="4"/>
  <c r="CT1474" i="4" s="1"/>
  <c r="CS1442" i="4"/>
  <c r="CT1442" i="4" s="1"/>
  <c r="CS1408" i="4"/>
  <c r="CT1408" i="4" s="1"/>
  <c r="CS1370" i="4"/>
  <c r="CT1370" i="4" s="1"/>
  <c r="CS1317" i="4"/>
  <c r="CT1317" i="4" s="1"/>
  <c r="CS1233" i="4"/>
  <c r="CT1233" i="4" s="1"/>
  <c r="CS1146" i="4"/>
  <c r="CT1146" i="4" s="1"/>
  <c r="CS1058" i="4"/>
  <c r="CT1058" i="4" s="1"/>
  <c r="CS930" i="4"/>
  <c r="CT930" i="4" s="1"/>
  <c r="CS802" i="4"/>
  <c r="CT802" i="4" s="1"/>
  <c r="CS674" i="4"/>
  <c r="CT674" i="4" s="1"/>
  <c r="CS546" i="4"/>
  <c r="CT546" i="4" s="1"/>
  <c r="CS418" i="4"/>
  <c r="CT418" i="4" s="1"/>
  <c r="CS289" i="4"/>
  <c r="CT289" i="4" s="1"/>
  <c r="CS2477" i="4"/>
  <c r="CT2477" i="4" s="1"/>
  <c r="CS2469" i="4"/>
  <c r="CT2469" i="4" s="1"/>
  <c r="CS2461" i="4"/>
  <c r="CT2461" i="4" s="1"/>
  <c r="CS2453" i="4"/>
  <c r="CT2453" i="4" s="1"/>
  <c r="CS2445" i="4"/>
  <c r="CT2445" i="4" s="1"/>
  <c r="CS2437" i="4"/>
  <c r="CT2437" i="4" s="1"/>
  <c r="CS2429" i="4"/>
  <c r="CT2429" i="4" s="1"/>
  <c r="CS2421" i="4"/>
  <c r="CT2421" i="4" s="1"/>
  <c r="CS2413" i="4"/>
  <c r="CT2413" i="4" s="1"/>
  <c r="CS2405" i="4"/>
  <c r="CT2405" i="4" s="1"/>
  <c r="CS2397" i="4"/>
  <c r="CT2397" i="4" s="1"/>
  <c r="CS2389" i="4"/>
  <c r="CT2389" i="4" s="1"/>
  <c r="CS2381" i="4"/>
  <c r="CT2381" i="4" s="1"/>
  <c r="CS2373" i="4"/>
  <c r="CT2373" i="4" s="1"/>
  <c r="CS2365" i="4"/>
  <c r="CT2365" i="4" s="1"/>
  <c r="CS2354" i="4"/>
  <c r="CT2354" i="4" s="1"/>
  <c r="CS2344" i="4"/>
  <c r="CT2344" i="4" s="1"/>
  <c r="CS2334" i="4"/>
  <c r="CT2334" i="4" s="1"/>
  <c r="CS2322" i="4"/>
  <c r="CT2322" i="4" s="1"/>
  <c r="CS2312" i="4"/>
  <c r="CT2312" i="4" s="1"/>
  <c r="CS2298" i="4"/>
  <c r="CT2298" i="4" s="1"/>
  <c r="CS2286" i="4"/>
  <c r="CT2286" i="4" s="1"/>
  <c r="CS2273" i="4"/>
  <c r="CT2273" i="4" s="1"/>
  <c r="CS2257" i="4"/>
  <c r="CT2257" i="4" s="1"/>
  <c r="CS2234" i="4"/>
  <c r="CT2234" i="4" s="1"/>
  <c r="CS2213" i="4"/>
  <c r="CT2213" i="4" s="1"/>
  <c r="CS2193" i="4"/>
  <c r="CT2193" i="4" s="1"/>
  <c r="CS2170" i="4"/>
  <c r="CT2170" i="4" s="1"/>
  <c r="CS2149" i="4"/>
  <c r="CT2149" i="4" s="1"/>
  <c r="CS2129" i="4"/>
  <c r="CT2129" i="4" s="1"/>
  <c r="CS2106" i="4"/>
  <c r="CT2106" i="4" s="1"/>
  <c r="CS2085" i="4"/>
  <c r="CT2085" i="4" s="1"/>
  <c r="CS2065" i="4"/>
  <c r="CT2065" i="4" s="1"/>
  <c r="CS2042" i="4"/>
  <c r="CT2042" i="4" s="1"/>
  <c r="CS2021" i="4"/>
  <c r="CT2021" i="4" s="1"/>
  <c r="CS2001" i="4"/>
  <c r="CT2001" i="4" s="1"/>
  <c r="CS1978" i="4"/>
  <c r="CT1978" i="4" s="1"/>
  <c r="CS1953" i="4"/>
  <c r="CT1953" i="4" s="1"/>
  <c r="CS1921" i="4"/>
  <c r="CT1921" i="4" s="1"/>
  <c r="CS1889" i="4"/>
  <c r="CT1889" i="4" s="1"/>
  <c r="CS1857" i="4"/>
  <c r="CT1857" i="4" s="1"/>
  <c r="CS1825" i="4"/>
  <c r="CT1825" i="4" s="1"/>
  <c r="CS1793" i="4"/>
  <c r="CT1793" i="4" s="1"/>
  <c r="CS1761" i="4"/>
  <c r="CT1761" i="4" s="1"/>
  <c r="CS1729" i="4"/>
  <c r="CT1729" i="4" s="1"/>
  <c r="CS1697" i="4"/>
  <c r="CT1697" i="4" s="1"/>
  <c r="CS1665" i="4"/>
  <c r="CT1665" i="4" s="1"/>
  <c r="CS1633" i="4"/>
  <c r="CT1633" i="4" s="1"/>
  <c r="CS1601" i="4"/>
  <c r="CT1601" i="4" s="1"/>
  <c r="CS1569" i="4"/>
  <c r="CT1569" i="4" s="1"/>
  <c r="CS1537" i="4"/>
  <c r="CT1537" i="4" s="1"/>
  <c r="CS1505" i="4"/>
  <c r="CT1505" i="4" s="1"/>
  <c r="CS1473" i="4"/>
  <c r="CT1473" i="4" s="1"/>
  <c r="CS1441" i="4"/>
  <c r="CT1441" i="4" s="1"/>
  <c r="CS1407" i="4"/>
  <c r="CT1407" i="4" s="1"/>
  <c r="CS1369" i="4"/>
  <c r="CT1369" i="4" s="1"/>
  <c r="CS1314" i="4"/>
  <c r="CT1314" i="4" s="1"/>
  <c r="CS1229" i="4"/>
  <c r="CT1229" i="4" s="1"/>
  <c r="CS1145" i="4"/>
  <c r="CT1145" i="4" s="1"/>
  <c r="CS1057" i="4"/>
  <c r="CT1057" i="4" s="1"/>
  <c r="CS929" i="4"/>
  <c r="CT929" i="4" s="1"/>
  <c r="CS801" i="4"/>
  <c r="CT801" i="4" s="1"/>
  <c r="CS673" i="4"/>
  <c r="CT673" i="4" s="1"/>
  <c r="CS545" i="4"/>
  <c r="CT545" i="4" s="1"/>
  <c r="CS417" i="4"/>
  <c r="CT417" i="4" s="1"/>
  <c r="CS288" i="4"/>
  <c r="CT288" i="4" s="1"/>
  <c r="CS2476" i="4"/>
  <c r="CT2476" i="4" s="1"/>
  <c r="CS2468" i="4"/>
  <c r="CT2468" i="4" s="1"/>
  <c r="CS2460" i="4"/>
  <c r="CT2460" i="4" s="1"/>
  <c r="CS2452" i="4"/>
  <c r="CT2452" i="4" s="1"/>
  <c r="CS2444" i="4"/>
  <c r="CT2444" i="4" s="1"/>
  <c r="CS2436" i="4"/>
  <c r="CT2436" i="4" s="1"/>
  <c r="CS2428" i="4"/>
  <c r="CT2428" i="4" s="1"/>
  <c r="CS2420" i="4"/>
  <c r="CT2420" i="4" s="1"/>
  <c r="CS2412" i="4"/>
  <c r="CT2412" i="4" s="1"/>
  <c r="CS2404" i="4"/>
  <c r="CT2404" i="4" s="1"/>
  <c r="CS2396" i="4"/>
  <c r="CT2396" i="4" s="1"/>
  <c r="CS2388" i="4"/>
  <c r="CT2388" i="4" s="1"/>
  <c r="CS2380" i="4"/>
  <c r="CT2380" i="4" s="1"/>
  <c r="CS2372" i="4"/>
  <c r="CT2372" i="4" s="1"/>
  <c r="CS2364" i="4"/>
  <c r="CT2364" i="4" s="1"/>
  <c r="CS2353" i="4"/>
  <c r="CT2353" i="4" s="1"/>
  <c r="CS2343" i="4"/>
  <c r="CT2343" i="4" s="1"/>
  <c r="CS2333" i="4"/>
  <c r="CT2333" i="4" s="1"/>
  <c r="CS2321" i="4"/>
  <c r="CT2321" i="4" s="1"/>
  <c r="CS2310" i="4"/>
  <c r="CT2310" i="4" s="1"/>
  <c r="CS2297" i="4"/>
  <c r="CT2297" i="4" s="1"/>
  <c r="CS2285" i="4"/>
  <c r="CT2285" i="4" s="1"/>
  <c r="CS2272" i="4"/>
  <c r="CT2272" i="4" s="1"/>
  <c r="CS2253" i="4"/>
  <c r="CT2253" i="4" s="1"/>
  <c r="CS2233" i="4"/>
  <c r="CT2233" i="4" s="1"/>
  <c r="CS2210" i="4"/>
  <c r="CT2210" i="4" s="1"/>
  <c r="CS2189" i="4"/>
  <c r="CT2189" i="4" s="1"/>
  <c r="CS2169" i="4"/>
  <c r="CT2169" i="4" s="1"/>
  <c r="CS2146" i="4"/>
  <c r="CT2146" i="4" s="1"/>
  <c r="CS2125" i="4"/>
  <c r="CT2125" i="4" s="1"/>
  <c r="CS2105" i="4"/>
  <c r="CT2105" i="4" s="1"/>
  <c r="CS2082" i="4"/>
  <c r="CT2082" i="4" s="1"/>
  <c r="CS2061" i="4"/>
  <c r="CT2061" i="4" s="1"/>
  <c r="CS2041" i="4"/>
  <c r="CT2041" i="4" s="1"/>
  <c r="CS2018" i="4"/>
  <c r="CT2018" i="4" s="1"/>
  <c r="CS1997" i="4"/>
  <c r="CT1997" i="4" s="1"/>
  <c r="CS1977" i="4"/>
  <c r="CT1977" i="4" s="1"/>
  <c r="CS1946" i="4"/>
  <c r="CT1946" i="4" s="1"/>
  <c r="CS1914" i="4"/>
  <c r="CT1914" i="4" s="1"/>
  <c r="CS1882" i="4"/>
  <c r="CT1882" i="4" s="1"/>
  <c r="CS1850" i="4"/>
  <c r="CT1850" i="4" s="1"/>
  <c r="CS1818" i="4"/>
  <c r="CT1818" i="4" s="1"/>
  <c r="CS1786" i="4"/>
  <c r="CT1786" i="4" s="1"/>
  <c r="CS1754" i="4"/>
  <c r="CT1754" i="4" s="1"/>
  <c r="CS1722" i="4"/>
  <c r="CT1722" i="4" s="1"/>
  <c r="CS1690" i="4"/>
  <c r="CT1690" i="4" s="1"/>
  <c r="CS1658" i="4"/>
  <c r="CT1658" i="4" s="1"/>
  <c r="CS1626" i="4"/>
  <c r="CT1626" i="4" s="1"/>
  <c r="CS1594" i="4"/>
  <c r="CT1594" i="4" s="1"/>
  <c r="CS1562" i="4"/>
  <c r="CT1562" i="4" s="1"/>
  <c r="CS1530" i="4"/>
  <c r="CT1530" i="4" s="1"/>
  <c r="CS1498" i="4"/>
  <c r="CT1498" i="4" s="1"/>
  <c r="CS1466" i="4"/>
  <c r="CT1466" i="4" s="1"/>
  <c r="CS1434" i="4"/>
  <c r="CT1434" i="4" s="1"/>
  <c r="CS1399" i="4"/>
  <c r="CT1399" i="4" s="1"/>
  <c r="CS1360" i="4"/>
  <c r="CT1360" i="4" s="1"/>
  <c r="CS1297" i="4"/>
  <c r="CT1297" i="4" s="1"/>
  <c r="CS1210" i="4"/>
  <c r="CT1210" i="4" s="1"/>
  <c r="CS1125" i="4"/>
  <c r="CT1125" i="4" s="1"/>
  <c r="CS1026" i="4"/>
  <c r="CT1026" i="4" s="1"/>
  <c r="CS898" i="4"/>
  <c r="CT898" i="4" s="1"/>
  <c r="CS770" i="4"/>
  <c r="CT770" i="4" s="1"/>
  <c r="CS642" i="4"/>
  <c r="CT642" i="4" s="1"/>
  <c r="CS514" i="4"/>
  <c r="CT514" i="4" s="1"/>
  <c r="CS386" i="4"/>
  <c r="CT386" i="4" s="1"/>
  <c r="CS239" i="4"/>
  <c r="CT239" i="4" s="1"/>
  <c r="CS2475" i="4"/>
  <c r="CT2475" i="4" s="1"/>
  <c r="CS2467" i="4"/>
  <c r="CT2467" i="4" s="1"/>
  <c r="CS2459" i="4"/>
  <c r="CT2459" i="4" s="1"/>
  <c r="CS2451" i="4"/>
  <c r="CT2451" i="4" s="1"/>
  <c r="CS2443" i="4"/>
  <c r="CT2443" i="4" s="1"/>
  <c r="CS2435" i="4"/>
  <c r="CT2435" i="4" s="1"/>
  <c r="CS2427" i="4"/>
  <c r="CT2427" i="4" s="1"/>
  <c r="CS2419" i="4"/>
  <c r="CT2419" i="4" s="1"/>
  <c r="CS2411" i="4"/>
  <c r="CT2411" i="4" s="1"/>
  <c r="CS2403" i="4"/>
  <c r="CT2403" i="4" s="1"/>
  <c r="CS2395" i="4"/>
  <c r="CT2395" i="4" s="1"/>
  <c r="CS2387" i="4"/>
  <c r="CT2387" i="4" s="1"/>
  <c r="CS2379" i="4"/>
  <c r="CT2379" i="4" s="1"/>
  <c r="CS2371" i="4"/>
  <c r="CT2371" i="4" s="1"/>
  <c r="CS2362" i="4"/>
  <c r="CT2362" i="4" s="1"/>
  <c r="CS2352" i="4"/>
  <c r="CT2352" i="4" s="1"/>
  <c r="CS2342" i="4"/>
  <c r="CT2342" i="4" s="1"/>
  <c r="CS2330" i="4"/>
  <c r="CT2330" i="4" s="1"/>
  <c r="CS2320" i="4"/>
  <c r="CT2320" i="4" s="1"/>
  <c r="CS2309" i="4"/>
  <c r="CT2309" i="4" s="1"/>
  <c r="CS2296" i="4"/>
  <c r="CT2296" i="4" s="1"/>
  <c r="CS2282" i="4"/>
  <c r="CT2282" i="4" s="1"/>
  <c r="CS2269" i="4"/>
  <c r="CT2269" i="4" s="1"/>
  <c r="CS2250" i="4"/>
  <c r="CT2250" i="4" s="1"/>
  <c r="CS2229" i="4"/>
  <c r="CT2229" i="4" s="1"/>
  <c r="CS2209" i="4"/>
  <c r="CT2209" i="4" s="1"/>
  <c r="CS2186" i="4"/>
  <c r="CT2186" i="4" s="1"/>
  <c r="CS2165" i="4"/>
  <c r="CT2165" i="4" s="1"/>
  <c r="CS2145" i="4"/>
  <c r="CT2145" i="4" s="1"/>
  <c r="CS2122" i="4"/>
  <c r="CT2122" i="4" s="1"/>
  <c r="CS2101" i="4"/>
  <c r="CT2101" i="4" s="1"/>
  <c r="CS2081" i="4"/>
  <c r="CT2081" i="4" s="1"/>
  <c r="CS2058" i="4"/>
  <c r="CT2058" i="4" s="1"/>
  <c r="CS2037" i="4"/>
  <c r="CT2037" i="4" s="1"/>
  <c r="CS2017" i="4"/>
  <c r="CT2017" i="4" s="1"/>
  <c r="CS1994" i="4"/>
  <c r="CT1994" i="4" s="1"/>
  <c r="CS1973" i="4"/>
  <c r="CT1973" i="4" s="1"/>
  <c r="CS1945" i="4"/>
  <c r="CT1945" i="4" s="1"/>
  <c r="CS1913" i="4"/>
  <c r="CT1913" i="4" s="1"/>
  <c r="CS1881" i="4"/>
  <c r="CT1881" i="4" s="1"/>
  <c r="CS1849" i="4"/>
  <c r="CT1849" i="4" s="1"/>
  <c r="CS1817" i="4"/>
  <c r="CT1817" i="4" s="1"/>
  <c r="CS1785" i="4"/>
  <c r="CT1785" i="4" s="1"/>
  <c r="CS1753" i="4"/>
  <c r="CT1753" i="4" s="1"/>
  <c r="CS1721" i="4"/>
  <c r="CT1721" i="4" s="1"/>
  <c r="CS1689" i="4"/>
  <c r="CT1689" i="4" s="1"/>
  <c r="CS1657" i="4"/>
  <c r="CT1657" i="4" s="1"/>
  <c r="CS1625" i="4"/>
  <c r="CT1625" i="4" s="1"/>
  <c r="CS1593" i="4"/>
  <c r="CT1593" i="4" s="1"/>
  <c r="CS1561" i="4"/>
  <c r="CT1561" i="4" s="1"/>
  <c r="CS1529" i="4"/>
  <c r="CT1529" i="4" s="1"/>
  <c r="CS1497" i="4"/>
  <c r="CT1497" i="4" s="1"/>
  <c r="CS1465" i="4"/>
  <c r="CT1465" i="4" s="1"/>
  <c r="CS1433" i="4"/>
  <c r="CT1433" i="4" s="1"/>
  <c r="CS1398" i="4"/>
  <c r="CT1398" i="4" s="1"/>
  <c r="CS1358" i="4"/>
  <c r="CT1358" i="4" s="1"/>
  <c r="CS1293" i="4"/>
  <c r="CT1293" i="4" s="1"/>
  <c r="CS1209" i="4"/>
  <c r="CT1209" i="4" s="1"/>
  <c r="CS1122" i="4"/>
  <c r="CT1122" i="4" s="1"/>
  <c r="CS1025" i="4"/>
  <c r="CT1025" i="4" s="1"/>
  <c r="CS897" i="4"/>
  <c r="CT897" i="4" s="1"/>
  <c r="CS769" i="4"/>
  <c r="CT769" i="4" s="1"/>
  <c r="CS641" i="4"/>
  <c r="CT641" i="4" s="1"/>
  <c r="CS513" i="4"/>
  <c r="CT513" i="4" s="1"/>
  <c r="CS385" i="4"/>
  <c r="CT385" i="4" s="1"/>
  <c r="CS10" i="4"/>
  <c r="CT10" i="4" s="1"/>
  <c r="CS18" i="4"/>
  <c r="CT18" i="4" s="1"/>
  <c r="CS26" i="4"/>
  <c r="CT26" i="4" s="1"/>
  <c r="CS34" i="4"/>
  <c r="CT34" i="4" s="1"/>
  <c r="CS42" i="4"/>
  <c r="CT42" i="4" s="1"/>
  <c r="CS50" i="4"/>
  <c r="CT50" i="4" s="1"/>
  <c r="CS58" i="4"/>
  <c r="CT58" i="4" s="1"/>
  <c r="CS66" i="4"/>
  <c r="CT66" i="4" s="1"/>
  <c r="CS74" i="4"/>
  <c r="CT74" i="4" s="1"/>
  <c r="CS82" i="4"/>
  <c r="CT82" i="4" s="1"/>
  <c r="CS90" i="4"/>
  <c r="CT90" i="4" s="1"/>
  <c r="CS98" i="4"/>
  <c r="CT98" i="4" s="1"/>
  <c r="CS106" i="4"/>
  <c r="CT106" i="4" s="1"/>
  <c r="CS114" i="4"/>
  <c r="CT114" i="4" s="1"/>
  <c r="CS122" i="4"/>
  <c r="CT122" i="4" s="1"/>
  <c r="CS130" i="4"/>
  <c r="CT130" i="4" s="1"/>
  <c r="CS138" i="4"/>
  <c r="CT138" i="4" s="1"/>
  <c r="CS146" i="4"/>
  <c r="CT146" i="4" s="1"/>
  <c r="CS154" i="4"/>
  <c r="CT154" i="4" s="1"/>
  <c r="CS162" i="4"/>
  <c r="CT162" i="4" s="1"/>
  <c r="CS170" i="4"/>
  <c r="CT170" i="4" s="1"/>
  <c r="CS178" i="4"/>
  <c r="CT178" i="4" s="1"/>
  <c r="CS186" i="4"/>
  <c r="CT186" i="4" s="1"/>
  <c r="CS194" i="4"/>
  <c r="CT194" i="4" s="1"/>
  <c r="CS202" i="4"/>
  <c r="CT202" i="4" s="1"/>
  <c r="CS210" i="4"/>
  <c r="CT210" i="4" s="1"/>
  <c r="CS218" i="4"/>
  <c r="CT218" i="4" s="1"/>
  <c r="CS226" i="4"/>
  <c r="CT226" i="4" s="1"/>
  <c r="CS234" i="4"/>
  <c r="CT234" i="4" s="1"/>
  <c r="CS242" i="4"/>
  <c r="CT242" i="4" s="1"/>
  <c r="CS250" i="4"/>
  <c r="CT250" i="4" s="1"/>
  <c r="CS258" i="4"/>
  <c r="CT258" i="4" s="1"/>
  <c r="CS266" i="4"/>
  <c r="CT266" i="4" s="1"/>
  <c r="CS274" i="4"/>
  <c r="CT274" i="4" s="1"/>
  <c r="CS282" i="4"/>
  <c r="CT282" i="4" s="1"/>
  <c r="CS290" i="4"/>
  <c r="CT290" i="4" s="1"/>
  <c r="CS3" i="4"/>
  <c r="CT3" i="4" s="1"/>
  <c r="CS11" i="4"/>
  <c r="CT11" i="4" s="1"/>
  <c r="CS19" i="4"/>
  <c r="CT19" i="4" s="1"/>
  <c r="CS27" i="4"/>
  <c r="CT27" i="4" s="1"/>
  <c r="CS35" i="4"/>
  <c r="CT35" i="4" s="1"/>
  <c r="CS43" i="4"/>
  <c r="CT43" i="4" s="1"/>
  <c r="CS51" i="4"/>
  <c r="CT51" i="4" s="1"/>
  <c r="CS59" i="4"/>
  <c r="CT59" i="4" s="1"/>
  <c r="CS67" i="4"/>
  <c r="CT67" i="4" s="1"/>
  <c r="CS75" i="4"/>
  <c r="CT75" i="4" s="1"/>
  <c r="CS83" i="4"/>
  <c r="CT83" i="4" s="1"/>
  <c r="CS91" i="4"/>
  <c r="CT91" i="4" s="1"/>
  <c r="CS99" i="4"/>
  <c r="CT99" i="4" s="1"/>
  <c r="CS107" i="4"/>
  <c r="CT107" i="4" s="1"/>
  <c r="CS115" i="4"/>
  <c r="CT115" i="4" s="1"/>
  <c r="CS123" i="4"/>
  <c r="CT123" i="4" s="1"/>
  <c r="CS131" i="4"/>
  <c r="CT131" i="4" s="1"/>
  <c r="CS4" i="4"/>
  <c r="CT4" i="4" s="1"/>
  <c r="CS12" i="4"/>
  <c r="CT12" i="4" s="1"/>
  <c r="CS20" i="4"/>
  <c r="CT20" i="4" s="1"/>
  <c r="CS28" i="4"/>
  <c r="CT28" i="4" s="1"/>
  <c r="CS36" i="4"/>
  <c r="CT36" i="4" s="1"/>
  <c r="CS44" i="4"/>
  <c r="CT44" i="4" s="1"/>
  <c r="CS52" i="4"/>
  <c r="CT52" i="4" s="1"/>
  <c r="CS60" i="4"/>
  <c r="CT60" i="4" s="1"/>
  <c r="CS68" i="4"/>
  <c r="CT68" i="4" s="1"/>
  <c r="CS76" i="4"/>
  <c r="CT76" i="4" s="1"/>
  <c r="CS84" i="4"/>
  <c r="CT84" i="4" s="1"/>
  <c r="CS92" i="4"/>
  <c r="CT92" i="4" s="1"/>
  <c r="CS100" i="4"/>
  <c r="CT100" i="4" s="1"/>
  <c r="CS108" i="4"/>
  <c r="CT108" i="4" s="1"/>
  <c r="CS116" i="4"/>
  <c r="CT116" i="4" s="1"/>
  <c r="CS124" i="4"/>
  <c r="CT124" i="4" s="1"/>
  <c r="CS132" i="4"/>
  <c r="CT132" i="4" s="1"/>
  <c r="CS140" i="4"/>
  <c r="CT140" i="4" s="1"/>
  <c r="CS148" i="4"/>
  <c r="CT148" i="4" s="1"/>
  <c r="CS156" i="4"/>
  <c r="CT156" i="4" s="1"/>
  <c r="CS164" i="4"/>
  <c r="CT164" i="4" s="1"/>
  <c r="CS172" i="4"/>
  <c r="CT172" i="4" s="1"/>
  <c r="CS180" i="4"/>
  <c r="CT180" i="4" s="1"/>
  <c r="CS188" i="4"/>
  <c r="CT188" i="4" s="1"/>
  <c r="CS196" i="4"/>
  <c r="CT196" i="4" s="1"/>
  <c r="CS204" i="4"/>
  <c r="CT204" i="4" s="1"/>
  <c r="CS212" i="4"/>
  <c r="CT212" i="4" s="1"/>
  <c r="CS220" i="4"/>
  <c r="CT220" i="4" s="1"/>
  <c r="CS228" i="4"/>
  <c r="CT228" i="4" s="1"/>
  <c r="CS236" i="4"/>
  <c r="CT236" i="4" s="1"/>
  <c r="CS244" i="4"/>
  <c r="CT244" i="4" s="1"/>
  <c r="CS252" i="4"/>
  <c r="CT252" i="4" s="1"/>
  <c r="CS260" i="4"/>
  <c r="CT260" i="4" s="1"/>
  <c r="CS268" i="4"/>
  <c r="CT268" i="4" s="1"/>
  <c r="CS276" i="4"/>
  <c r="CT276" i="4" s="1"/>
  <c r="CS284" i="4"/>
  <c r="CT284" i="4" s="1"/>
  <c r="CS5" i="4"/>
  <c r="CT5" i="4" s="1"/>
  <c r="CS13" i="4"/>
  <c r="CT13" i="4" s="1"/>
  <c r="CS21" i="4"/>
  <c r="CT21" i="4" s="1"/>
  <c r="CS29" i="4"/>
  <c r="CT29" i="4" s="1"/>
  <c r="CS37" i="4"/>
  <c r="CT37" i="4" s="1"/>
  <c r="CS45" i="4"/>
  <c r="CT45" i="4" s="1"/>
  <c r="CS53" i="4"/>
  <c r="CT53" i="4" s="1"/>
  <c r="CS61" i="4"/>
  <c r="CT61" i="4" s="1"/>
  <c r="CS69" i="4"/>
  <c r="CT69" i="4" s="1"/>
  <c r="CS77" i="4"/>
  <c r="CT77" i="4" s="1"/>
  <c r="CS85" i="4"/>
  <c r="CT85" i="4" s="1"/>
  <c r="CS93" i="4"/>
  <c r="CT93" i="4" s="1"/>
  <c r="CS101" i="4"/>
  <c r="CT101" i="4" s="1"/>
  <c r="CS109" i="4"/>
  <c r="CT109" i="4" s="1"/>
  <c r="CS117" i="4"/>
  <c r="CT117" i="4" s="1"/>
  <c r="CS125" i="4"/>
  <c r="CT125" i="4" s="1"/>
  <c r="CS133" i="4"/>
  <c r="CT133" i="4" s="1"/>
  <c r="CS141" i="4"/>
  <c r="CT141" i="4" s="1"/>
  <c r="CS149" i="4"/>
  <c r="CT149" i="4" s="1"/>
  <c r="CS157" i="4"/>
  <c r="CT157" i="4" s="1"/>
  <c r="CS165" i="4"/>
  <c r="CT165" i="4" s="1"/>
  <c r="CS173" i="4"/>
  <c r="CT173" i="4" s="1"/>
  <c r="CS181" i="4"/>
  <c r="CT181" i="4" s="1"/>
  <c r="CS189" i="4"/>
  <c r="CT189" i="4" s="1"/>
  <c r="CS197" i="4"/>
  <c r="CT197" i="4" s="1"/>
  <c r="CS205" i="4"/>
  <c r="CT205" i="4" s="1"/>
  <c r="CS213" i="4"/>
  <c r="CT213" i="4" s="1"/>
  <c r="CS221" i="4"/>
  <c r="CT221" i="4" s="1"/>
  <c r="CS229" i="4"/>
  <c r="CT229" i="4" s="1"/>
  <c r="CS237" i="4"/>
  <c r="CT237" i="4" s="1"/>
  <c r="CS245" i="4"/>
  <c r="CT245" i="4" s="1"/>
  <c r="CS253" i="4"/>
  <c r="CT253" i="4" s="1"/>
  <c r="CS261" i="4"/>
  <c r="CT261" i="4" s="1"/>
  <c r="CS269" i="4"/>
  <c r="CT269" i="4" s="1"/>
  <c r="CS277" i="4"/>
  <c r="CT277" i="4" s="1"/>
  <c r="CS285" i="4"/>
  <c r="CT285" i="4" s="1"/>
  <c r="CS6" i="4"/>
  <c r="CT6" i="4" s="1"/>
  <c r="CS14" i="4"/>
  <c r="CT14" i="4" s="1"/>
  <c r="CS22" i="4"/>
  <c r="CT22" i="4" s="1"/>
  <c r="CS30" i="4"/>
  <c r="CT30" i="4" s="1"/>
  <c r="CS38" i="4"/>
  <c r="CT38" i="4" s="1"/>
  <c r="CS46" i="4"/>
  <c r="CT46" i="4" s="1"/>
  <c r="CS54" i="4"/>
  <c r="CT54" i="4" s="1"/>
  <c r="CS62" i="4"/>
  <c r="CT62" i="4" s="1"/>
  <c r="CS70" i="4"/>
  <c r="CT70" i="4" s="1"/>
  <c r="CS78" i="4"/>
  <c r="CT78" i="4" s="1"/>
  <c r="CS86" i="4"/>
  <c r="CT86" i="4" s="1"/>
  <c r="CS94" i="4"/>
  <c r="CT94" i="4" s="1"/>
  <c r="CS102" i="4"/>
  <c r="CT102" i="4" s="1"/>
  <c r="CS110" i="4"/>
  <c r="CT110" i="4" s="1"/>
  <c r="CS118" i="4"/>
  <c r="CT118" i="4" s="1"/>
  <c r="CS126" i="4"/>
  <c r="CT126" i="4" s="1"/>
  <c r="CS134" i="4"/>
  <c r="CT134" i="4" s="1"/>
  <c r="CS142" i="4"/>
  <c r="CT142" i="4" s="1"/>
  <c r="CS150" i="4"/>
  <c r="CT150" i="4" s="1"/>
  <c r="CS158" i="4"/>
  <c r="CT158" i="4" s="1"/>
  <c r="CS166" i="4"/>
  <c r="CT166" i="4" s="1"/>
  <c r="CS174" i="4"/>
  <c r="CT174" i="4" s="1"/>
  <c r="CS182" i="4"/>
  <c r="CT182" i="4" s="1"/>
  <c r="CS190" i="4"/>
  <c r="CT190" i="4" s="1"/>
  <c r="CS198" i="4"/>
  <c r="CT198" i="4" s="1"/>
  <c r="CS206" i="4"/>
  <c r="CT206" i="4" s="1"/>
  <c r="CS214" i="4"/>
  <c r="CT214" i="4" s="1"/>
  <c r="CS7" i="4"/>
  <c r="CT7" i="4" s="1"/>
  <c r="CS15" i="4"/>
  <c r="CT15" i="4" s="1"/>
  <c r="CS23" i="4"/>
  <c r="CT23" i="4" s="1"/>
  <c r="CS31" i="4"/>
  <c r="CT31" i="4" s="1"/>
  <c r="CS39" i="4"/>
  <c r="CT39" i="4" s="1"/>
  <c r="CS47" i="4"/>
  <c r="CT47" i="4" s="1"/>
  <c r="CS55" i="4"/>
  <c r="CT55" i="4" s="1"/>
  <c r="CS63" i="4"/>
  <c r="CT63" i="4" s="1"/>
  <c r="CS71" i="4"/>
  <c r="CT71" i="4" s="1"/>
  <c r="CS79" i="4"/>
  <c r="CT79" i="4" s="1"/>
  <c r="CS87" i="4"/>
  <c r="CT87" i="4" s="1"/>
  <c r="CS95" i="4"/>
  <c r="CT95" i="4" s="1"/>
  <c r="CS103" i="4"/>
  <c r="CT103" i="4" s="1"/>
  <c r="CS111" i="4"/>
  <c r="CT111" i="4" s="1"/>
  <c r="CS119" i="4"/>
  <c r="CT119" i="4" s="1"/>
  <c r="CS127" i="4"/>
  <c r="CT127" i="4" s="1"/>
  <c r="CS135" i="4"/>
  <c r="CT135" i="4" s="1"/>
  <c r="CS143" i="4"/>
  <c r="CT143" i="4" s="1"/>
  <c r="CS151" i="4"/>
  <c r="CT151" i="4" s="1"/>
  <c r="CS159" i="4"/>
  <c r="CT159" i="4" s="1"/>
  <c r="CS167" i="4"/>
  <c r="CT167" i="4" s="1"/>
  <c r="CS175" i="4"/>
  <c r="CT175" i="4" s="1"/>
  <c r="CS183" i="4"/>
  <c r="CT183" i="4" s="1"/>
  <c r="CS191" i="4"/>
  <c r="CT191" i="4" s="1"/>
  <c r="CS199" i="4"/>
  <c r="CT199" i="4" s="1"/>
  <c r="CS207" i="4"/>
  <c r="CT207" i="4" s="1"/>
  <c r="CS215" i="4"/>
  <c r="CT215" i="4" s="1"/>
  <c r="CS223" i="4"/>
  <c r="CT223" i="4" s="1"/>
  <c r="CS24" i="4"/>
  <c r="CT24" i="4" s="1"/>
  <c r="CS56" i="4"/>
  <c r="CT56" i="4" s="1"/>
  <c r="CS88" i="4"/>
  <c r="CT88" i="4" s="1"/>
  <c r="CS120" i="4"/>
  <c r="CT120" i="4" s="1"/>
  <c r="CS145" i="4"/>
  <c r="CT145" i="4" s="1"/>
  <c r="CS168" i="4"/>
  <c r="CT168" i="4" s="1"/>
  <c r="CS187" i="4"/>
  <c r="CT187" i="4" s="1"/>
  <c r="CS209" i="4"/>
  <c r="CT209" i="4" s="1"/>
  <c r="CS227" i="4"/>
  <c r="CT227" i="4" s="1"/>
  <c r="CS240" i="4"/>
  <c r="CT240" i="4" s="1"/>
  <c r="CS254" i="4"/>
  <c r="CT254" i="4" s="1"/>
  <c r="CS265" i="4"/>
  <c r="CT265" i="4" s="1"/>
  <c r="CS279" i="4"/>
  <c r="CT279" i="4" s="1"/>
  <c r="CS291" i="4"/>
  <c r="CT291" i="4" s="1"/>
  <c r="CS299" i="4"/>
  <c r="CT299" i="4" s="1"/>
  <c r="CS307" i="4"/>
  <c r="CT307" i="4" s="1"/>
  <c r="CS315" i="4"/>
  <c r="CT315" i="4" s="1"/>
  <c r="CS323" i="4"/>
  <c r="CT323" i="4" s="1"/>
  <c r="CS331" i="4"/>
  <c r="CT331" i="4" s="1"/>
  <c r="CS339" i="4"/>
  <c r="CT339" i="4" s="1"/>
  <c r="CS347" i="4"/>
  <c r="CT347" i="4" s="1"/>
  <c r="CS355" i="4"/>
  <c r="CT355" i="4" s="1"/>
  <c r="CS363" i="4"/>
  <c r="CT363" i="4" s="1"/>
  <c r="CS371" i="4"/>
  <c r="CT371" i="4" s="1"/>
  <c r="CS379" i="4"/>
  <c r="CT379" i="4" s="1"/>
  <c r="CS387" i="4"/>
  <c r="CT387" i="4" s="1"/>
  <c r="CS395" i="4"/>
  <c r="CT395" i="4" s="1"/>
  <c r="CS403" i="4"/>
  <c r="CT403" i="4" s="1"/>
  <c r="CS411" i="4"/>
  <c r="CT411" i="4" s="1"/>
  <c r="CS419" i="4"/>
  <c r="CT419" i="4" s="1"/>
  <c r="CS427" i="4"/>
  <c r="CT427" i="4" s="1"/>
  <c r="CS435" i="4"/>
  <c r="CT435" i="4" s="1"/>
  <c r="CS443" i="4"/>
  <c r="CT443" i="4" s="1"/>
  <c r="CS451" i="4"/>
  <c r="CT451" i="4" s="1"/>
  <c r="CS459" i="4"/>
  <c r="CT459" i="4" s="1"/>
  <c r="CS467" i="4"/>
  <c r="CT467" i="4" s="1"/>
  <c r="CS475" i="4"/>
  <c r="CT475" i="4" s="1"/>
  <c r="CS483" i="4"/>
  <c r="CT483" i="4" s="1"/>
  <c r="CS491" i="4"/>
  <c r="CT491" i="4" s="1"/>
  <c r="CS499" i="4"/>
  <c r="CT499" i="4" s="1"/>
  <c r="CS507" i="4"/>
  <c r="CT507" i="4" s="1"/>
  <c r="CS515" i="4"/>
  <c r="CT515" i="4" s="1"/>
  <c r="CS523" i="4"/>
  <c r="CT523" i="4" s="1"/>
  <c r="CS531" i="4"/>
  <c r="CT531" i="4" s="1"/>
  <c r="CS539" i="4"/>
  <c r="CT539" i="4" s="1"/>
  <c r="CS547" i="4"/>
  <c r="CT547" i="4" s="1"/>
  <c r="CS555" i="4"/>
  <c r="CT555" i="4" s="1"/>
  <c r="CS563" i="4"/>
  <c r="CT563" i="4" s="1"/>
  <c r="CS571" i="4"/>
  <c r="CT571" i="4" s="1"/>
  <c r="CS579" i="4"/>
  <c r="CT579" i="4" s="1"/>
  <c r="CS587" i="4"/>
  <c r="CT587" i="4" s="1"/>
  <c r="CS595" i="4"/>
  <c r="CT595" i="4" s="1"/>
  <c r="CS603" i="4"/>
  <c r="CT603" i="4" s="1"/>
  <c r="CS611" i="4"/>
  <c r="CT611" i="4" s="1"/>
  <c r="CS619" i="4"/>
  <c r="CT619" i="4" s="1"/>
  <c r="CS627" i="4"/>
  <c r="CT627" i="4" s="1"/>
  <c r="CS635" i="4"/>
  <c r="CT635" i="4" s="1"/>
  <c r="CS643" i="4"/>
  <c r="CT643" i="4" s="1"/>
  <c r="CS651" i="4"/>
  <c r="CT651" i="4" s="1"/>
  <c r="CS659" i="4"/>
  <c r="CT659" i="4" s="1"/>
  <c r="CS667" i="4"/>
  <c r="CT667" i="4" s="1"/>
  <c r="CS675" i="4"/>
  <c r="CT675" i="4" s="1"/>
  <c r="CS683" i="4"/>
  <c r="CT683" i="4" s="1"/>
  <c r="CS691" i="4"/>
  <c r="CT691" i="4" s="1"/>
  <c r="CS699" i="4"/>
  <c r="CT699" i="4" s="1"/>
  <c r="CS707" i="4"/>
  <c r="CT707" i="4" s="1"/>
  <c r="CS715" i="4"/>
  <c r="CT715" i="4" s="1"/>
  <c r="CS723" i="4"/>
  <c r="CT723" i="4" s="1"/>
  <c r="CS731" i="4"/>
  <c r="CT731" i="4" s="1"/>
  <c r="CS739" i="4"/>
  <c r="CT739" i="4" s="1"/>
  <c r="CS747" i="4"/>
  <c r="CT747" i="4" s="1"/>
  <c r="CS755" i="4"/>
  <c r="CT755" i="4" s="1"/>
  <c r="CS763" i="4"/>
  <c r="CT763" i="4" s="1"/>
  <c r="CS771" i="4"/>
  <c r="CT771" i="4" s="1"/>
  <c r="CS779" i="4"/>
  <c r="CT779" i="4" s="1"/>
  <c r="CS787" i="4"/>
  <c r="CT787" i="4" s="1"/>
  <c r="CS795" i="4"/>
  <c r="CT795" i="4" s="1"/>
  <c r="CS803" i="4"/>
  <c r="CT803" i="4" s="1"/>
  <c r="CS811" i="4"/>
  <c r="CT811" i="4" s="1"/>
  <c r="CS819" i="4"/>
  <c r="CT819" i="4" s="1"/>
  <c r="CS827" i="4"/>
  <c r="CT827" i="4" s="1"/>
  <c r="CS835" i="4"/>
  <c r="CT835" i="4" s="1"/>
  <c r="CS843" i="4"/>
  <c r="CT843" i="4" s="1"/>
  <c r="CS851" i="4"/>
  <c r="CT851" i="4" s="1"/>
  <c r="CS859" i="4"/>
  <c r="CT859" i="4" s="1"/>
  <c r="CS867" i="4"/>
  <c r="CT867" i="4" s="1"/>
  <c r="CS875" i="4"/>
  <c r="CT875" i="4" s="1"/>
  <c r="CS883" i="4"/>
  <c r="CT883" i="4" s="1"/>
  <c r="CS891" i="4"/>
  <c r="CT891" i="4" s="1"/>
  <c r="CS899" i="4"/>
  <c r="CT899" i="4" s="1"/>
  <c r="CS907" i="4"/>
  <c r="CT907" i="4" s="1"/>
  <c r="CS915" i="4"/>
  <c r="CT915" i="4" s="1"/>
  <c r="CS923" i="4"/>
  <c r="CT923" i="4" s="1"/>
  <c r="CS931" i="4"/>
  <c r="CT931" i="4" s="1"/>
  <c r="CS939" i="4"/>
  <c r="CT939" i="4" s="1"/>
  <c r="CS947" i="4"/>
  <c r="CT947" i="4" s="1"/>
  <c r="CS955" i="4"/>
  <c r="CT955" i="4" s="1"/>
  <c r="CS963" i="4"/>
  <c r="CT963" i="4" s="1"/>
  <c r="CS971" i="4"/>
  <c r="CT971" i="4" s="1"/>
  <c r="CS979" i="4"/>
  <c r="CT979" i="4" s="1"/>
  <c r="CS987" i="4"/>
  <c r="CT987" i="4" s="1"/>
  <c r="CS995" i="4"/>
  <c r="CT995" i="4" s="1"/>
  <c r="CS1003" i="4"/>
  <c r="CT1003" i="4" s="1"/>
  <c r="CS1011" i="4"/>
  <c r="CT1011" i="4" s="1"/>
  <c r="CS1019" i="4"/>
  <c r="CT1019" i="4" s="1"/>
  <c r="CS1027" i="4"/>
  <c r="CT1027" i="4" s="1"/>
  <c r="CS1035" i="4"/>
  <c r="CT1035" i="4" s="1"/>
  <c r="CS1043" i="4"/>
  <c r="CT1043" i="4" s="1"/>
  <c r="CS1051" i="4"/>
  <c r="CT1051" i="4" s="1"/>
  <c r="CS1059" i="4"/>
  <c r="CT1059" i="4" s="1"/>
  <c r="CS1067" i="4"/>
  <c r="CT1067" i="4" s="1"/>
  <c r="CS1075" i="4"/>
  <c r="CT1075" i="4" s="1"/>
  <c r="CS1083" i="4"/>
  <c r="CT1083" i="4" s="1"/>
  <c r="CS1091" i="4"/>
  <c r="CT1091" i="4" s="1"/>
  <c r="CS1099" i="4"/>
  <c r="CT1099" i="4" s="1"/>
  <c r="CS1107" i="4"/>
  <c r="CT1107" i="4" s="1"/>
  <c r="CS1115" i="4"/>
  <c r="CT1115" i="4" s="1"/>
  <c r="CS1123" i="4"/>
  <c r="CT1123" i="4" s="1"/>
  <c r="CS1131" i="4"/>
  <c r="CT1131" i="4" s="1"/>
  <c r="CS1139" i="4"/>
  <c r="CT1139" i="4" s="1"/>
  <c r="CS1147" i="4"/>
  <c r="CT1147" i="4" s="1"/>
  <c r="CS1155" i="4"/>
  <c r="CT1155" i="4" s="1"/>
  <c r="CS1163" i="4"/>
  <c r="CT1163" i="4" s="1"/>
  <c r="CS1171" i="4"/>
  <c r="CT1171" i="4" s="1"/>
  <c r="CS1179" i="4"/>
  <c r="CT1179" i="4" s="1"/>
  <c r="CS1187" i="4"/>
  <c r="CT1187" i="4" s="1"/>
  <c r="CS1195" i="4"/>
  <c r="CT1195" i="4" s="1"/>
  <c r="CS1203" i="4"/>
  <c r="CT1203" i="4" s="1"/>
  <c r="CS1211" i="4"/>
  <c r="CT1211" i="4" s="1"/>
  <c r="CS1219" i="4"/>
  <c r="CT1219" i="4" s="1"/>
  <c r="CS1227" i="4"/>
  <c r="CT1227" i="4" s="1"/>
  <c r="CS1235" i="4"/>
  <c r="CT1235" i="4" s="1"/>
  <c r="CS1243" i="4"/>
  <c r="CT1243" i="4" s="1"/>
  <c r="CS1251" i="4"/>
  <c r="CT1251" i="4" s="1"/>
  <c r="CS1259" i="4"/>
  <c r="CT1259" i="4" s="1"/>
  <c r="CS1267" i="4"/>
  <c r="CT1267" i="4" s="1"/>
  <c r="CS1275" i="4"/>
  <c r="CT1275" i="4" s="1"/>
  <c r="CS1283" i="4"/>
  <c r="CT1283" i="4" s="1"/>
  <c r="CS1291" i="4"/>
  <c r="CT1291" i="4" s="1"/>
  <c r="CS1299" i="4"/>
  <c r="CT1299" i="4" s="1"/>
  <c r="CS1307" i="4"/>
  <c r="CT1307" i="4" s="1"/>
  <c r="CS1315" i="4"/>
  <c r="CT1315" i="4" s="1"/>
  <c r="CS1323" i="4"/>
  <c r="CT1323" i="4" s="1"/>
  <c r="CS1331" i="4"/>
  <c r="CT1331" i="4" s="1"/>
  <c r="CS1339" i="4"/>
  <c r="CT1339" i="4" s="1"/>
  <c r="CS1347" i="4"/>
  <c r="CT1347" i="4" s="1"/>
  <c r="CS1355" i="4"/>
  <c r="CT1355" i="4" s="1"/>
  <c r="CS1363" i="4"/>
  <c r="CT1363" i="4" s="1"/>
  <c r="CS1371" i="4"/>
  <c r="CT1371" i="4" s="1"/>
  <c r="CS1379" i="4"/>
  <c r="CT1379" i="4" s="1"/>
  <c r="CS1387" i="4"/>
  <c r="CT1387" i="4" s="1"/>
  <c r="CS1395" i="4"/>
  <c r="CT1395" i="4" s="1"/>
  <c r="CS1403" i="4"/>
  <c r="CT1403" i="4" s="1"/>
  <c r="CS1411" i="4"/>
  <c r="CT1411" i="4" s="1"/>
  <c r="CS1419" i="4"/>
  <c r="CT1419" i="4" s="1"/>
  <c r="CS25" i="4"/>
  <c r="CT25" i="4" s="1"/>
  <c r="CS57" i="4"/>
  <c r="CT57" i="4" s="1"/>
  <c r="CS89" i="4"/>
  <c r="CT89" i="4" s="1"/>
  <c r="CS121" i="4"/>
  <c r="CT121" i="4" s="1"/>
  <c r="CS147" i="4"/>
  <c r="CT147" i="4" s="1"/>
  <c r="CS169" i="4"/>
  <c r="CT169" i="4" s="1"/>
  <c r="CS192" i="4"/>
  <c r="CT192" i="4" s="1"/>
  <c r="CS211" i="4"/>
  <c r="CT211" i="4" s="1"/>
  <c r="CS230" i="4"/>
  <c r="CT230" i="4" s="1"/>
  <c r="CS241" i="4"/>
  <c r="CT241" i="4" s="1"/>
  <c r="CS255" i="4"/>
  <c r="CT255" i="4" s="1"/>
  <c r="CS267" i="4"/>
  <c r="CT267" i="4" s="1"/>
  <c r="CS280" i="4"/>
  <c r="CT280" i="4" s="1"/>
  <c r="CS292" i="4"/>
  <c r="CT292" i="4" s="1"/>
  <c r="CS300" i="4"/>
  <c r="CT300" i="4" s="1"/>
  <c r="CS308" i="4"/>
  <c r="CT308" i="4" s="1"/>
  <c r="CS316" i="4"/>
  <c r="CT316" i="4" s="1"/>
  <c r="CS324" i="4"/>
  <c r="CT324" i="4" s="1"/>
  <c r="CS332" i="4"/>
  <c r="CT332" i="4" s="1"/>
  <c r="CS340" i="4"/>
  <c r="CT340" i="4" s="1"/>
  <c r="CS348" i="4"/>
  <c r="CT348" i="4" s="1"/>
  <c r="CS356" i="4"/>
  <c r="CT356" i="4" s="1"/>
  <c r="CS364" i="4"/>
  <c r="CT364" i="4" s="1"/>
  <c r="CS372" i="4"/>
  <c r="CT372" i="4" s="1"/>
  <c r="CS380" i="4"/>
  <c r="CT380" i="4" s="1"/>
  <c r="CS388" i="4"/>
  <c r="CT388" i="4" s="1"/>
  <c r="CS396" i="4"/>
  <c r="CT396" i="4" s="1"/>
  <c r="CS404" i="4"/>
  <c r="CT404" i="4" s="1"/>
  <c r="CS412" i="4"/>
  <c r="CT412" i="4" s="1"/>
  <c r="CS420" i="4"/>
  <c r="CT420" i="4" s="1"/>
  <c r="CS428" i="4"/>
  <c r="CT428" i="4" s="1"/>
  <c r="CS436" i="4"/>
  <c r="CT436" i="4" s="1"/>
  <c r="CS444" i="4"/>
  <c r="CT444" i="4" s="1"/>
  <c r="CS452" i="4"/>
  <c r="CT452" i="4" s="1"/>
  <c r="CS460" i="4"/>
  <c r="CT460" i="4" s="1"/>
  <c r="CS468" i="4"/>
  <c r="CT468" i="4" s="1"/>
  <c r="CS476" i="4"/>
  <c r="CT476" i="4" s="1"/>
  <c r="CS484" i="4"/>
  <c r="CT484" i="4" s="1"/>
  <c r="CS492" i="4"/>
  <c r="CT492" i="4" s="1"/>
  <c r="CS500" i="4"/>
  <c r="CT500" i="4" s="1"/>
  <c r="CS508" i="4"/>
  <c r="CT508" i="4" s="1"/>
  <c r="CS516" i="4"/>
  <c r="CT516" i="4" s="1"/>
  <c r="CS524" i="4"/>
  <c r="CT524" i="4" s="1"/>
  <c r="CS532" i="4"/>
  <c r="CT532" i="4" s="1"/>
  <c r="CS540" i="4"/>
  <c r="CT540" i="4" s="1"/>
  <c r="CS548" i="4"/>
  <c r="CT548" i="4" s="1"/>
  <c r="CS556" i="4"/>
  <c r="CT556" i="4" s="1"/>
  <c r="CS564" i="4"/>
  <c r="CT564" i="4" s="1"/>
  <c r="CS572" i="4"/>
  <c r="CT572" i="4" s="1"/>
  <c r="CS580" i="4"/>
  <c r="CT580" i="4" s="1"/>
  <c r="CS588" i="4"/>
  <c r="CT588" i="4" s="1"/>
  <c r="CS596" i="4"/>
  <c r="CT596" i="4" s="1"/>
  <c r="CS604" i="4"/>
  <c r="CT604" i="4" s="1"/>
  <c r="CS612" i="4"/>
  <c r="CT612" i="4" s="1"/>
  <c r="CS620" i="4"/>
  <c r="CT620" i="4" s="1"/>
  <c r="CS628" i="4"/>
  <c r="CT628" i="4" s="1"/>
  <c r="CS636" i="4"/>
  <c r="CT636" i="4" s="1"/>
  <c r="CS644" i="4"/>
  <c r="CT644" i="4" s="1"/>
  <c r="CS652" i="4"/>
  <c r="CT652" i="4" s="1"/>
  <c r="CS660" i="4"/>
  <c r="CT660" i="4" s="1"/>
  <c r="CS668" i="4"/>
  <c r="CT668" i="4" s="1"/>
  <c r="CS676" i="4"/>
  <c r="CT676" i="4" s="1"/>
  <c r="CS684" i="4"/>
  <c r="CT684" i="4" s="1"/>
  <c r="CS692" i="4"/>
  <c r="CT692" i="4" s="1"/>
  <c r="CS700" i="4"/>
  <c r="CT700" i="4" s="1"/>
  <c r="CS708" i="4"/>
  <c r="CT708" i="4" s="1"/>
  <c r="CS716" i="4"/>
  <c r="CT716" i="4" s="1"/>
  <c r="CS724" i="4"/>
  <c r="CT724" i="4" s="1"/>
  <c r="CS732" i="4"/>
  <c r="CT732" i="4" s="1"/>
  <c r="CS740" i="4"/>
  <c r="CT740" i="4" s="1"/>
  <c r="CS748" i="4"/>
  <c r="CT748" i="4" s="1"/>
  <c r="CS756" i="4"/>
  <c r="CT756" i="4" s="1"/>
  <c r="CS764" i="4"/>
  <c r="CT764" i="4" s="1"/>
  <c r="CS772" i="4"/>
  <c r="CT772" i="4" s="1"/>
  <c r="CS780" i="4"/>
  <c r="CT780" i="4" s="1"/>
  <c r="CS788" i="4"/>
  <c r="CT788" i="4" s="1"/>
  <c r="CS796" i="4"/>
  <c r="CT796" i="4" s="1"/>
  <c r="CS804" i="4"/>
  <c r="CT804" i="4" s="1"/>
  <c r="CS812" i="4"/>
  <c r="CT812" i="4" s="1"/>
  <c r="CS820" i="4"/>
  <c r="CT820" i="4" s="1"/>
  <c r="CS828" i="4"/>
  <c r="CT828" i="4" s="1"/>
  <c r="CS836" i="4"/>
  <c r="CT836" i="4" s="1"/>
  <c r="CS844" i="4"/>
  <c r="CT844" i="4" s="1"/>
  <c r="CS852" i="4"/>
  <c r="CT852" i="4" s="1"/>
  <c r="CS860" i="4"/>
  <c r="CT860" i="4" s="1"/>
  <c r="CS868" i="4"/>
  <c r="CT868" i="4" s="1"/>
  <c r="CS876" i="4"/>
  <c r="CT876" i="4" s="1"/>
  <c r="CS884" i="4"/>
  <c r="CT884" i="4" s="1"/>
  <c r="CS892" i="4"/>
  <c r="CT892" i="4" s="1"/>
  <c r="CS900" i="4"/>
  <c r="CT900" i="4" s="1"/>
  <c r="CS908" i="4"/>
  <c r="CT908" i="4" s="1"/>
  <c r="CS916" i="4"/>
  <c r="CT916" i="4" s="1"/>
  <c r="CS924" i="4"/>
  <c r="CT924" i="4" s="1"/>
  <c r="CS932" i="4"/>
  <c r="CT932" i="4" s="1"/>
  <c r="CS940" i="4"/>
  <c r="CT940" i="4" s="1"/>
  <c r="CS948" i="4"/>
  <c r="CT948" i="4" s="1"/>
  <c r="CS956" i="4"/>
  <c r="CT956" i="4" s="1"/>
  <c r="CS964" i="4"/>
  <c r="CT964" i="4" s="1"/>
  <c r="CS972" i="4"/>
  <c r="CT972" i="4" s="1"/>
  <c r="CS980" i="4"/>
  <c r="CT980" i="4" s="1"/>
  <c r="CS988" i="4"/>
  <c r="CT988" i="4" s="1"/>
  <c r="CS996" i="4"/>
  <c r="CT996" i="4" s="1"/>
  <c r="CS1004" i="4"/>
  <c r="CT1004" i="4" s="1"/>
  <c r="CS1012" i="4"/>
  <c r="CT1012" i="4" s="1"/>
  <c r="CS1020" i="4"/>
  <c r="CT1020" i="4" s="1"/>
  <c r="CS1028" i="4"/>
  <c r="CT1028" i="4" s="1"/>
  <c r="CS1036" i="4"/>
  <c r="CT1036" i="4" s="1"/>
  <c r="CS1044" i="4"/>
  <c r="CT1044" i="4" s="1"/>
  <c r="CS1052" i="4"/>
  <c r="CT1052" i="4" s="1"/>
  <c r="CS1060" i="4"/>
  <c r="CT1060" i="4" s="1"/>
  <c r="CS1068" i="4"/>
  <c r="CT1068" i="4" s="1"/>
  <c r="CS1076" i="4"/>
  <c r="CT1076" i="4" s="1"/>
  <c r="CS1084" i="4"/>
  <c r="CT1084" i="4" s="1"/>
  <c r="CS1092" i="4"/>
  <c r="CT1092" i="4" s="1"/>
  <c r="CS1100" i="4"/>
  <c r="CT1100" i="4" s="1"/>
  <c r="CS1108" i="4"/>
  <c r="CT1108" i="4" s="1"/>
  <c r="CS1116" i="4"/>
  <c r="CT1116" i="4" s="1"/>
  <c r="CS1124" i="4"/>
  <c r="CT1124" i="4" s="1"/>
  <c r="CS1132" i="4"/>
  <c r="CT1132" i="4" s="1"/>
  <c r="CS1140" i="4"/>
  <c r="CT1140" i="4" s="1"/>
  <c r="CS1148" i="4"/>
  <c r="CT1148" i="4" s="1"/>
  <c r="CS1156" i="4"/>
  <c r="CT1156" i="4" s="1"/>
  <c r="CS1164" i="4"/>
  <c r="CT1164" i="4" s="1"/>
  <c r="CS1172" i="4"/>
  <c r="CT1172" i="4" s="1"/>
  <c r="CS1180" i="4"/>
  <c r="CT1180" i="4" s="1"/>
  <c r="CS1188" i="4"/>
  <c r="CT1188" i="4" s="1"/>
  <c r="CS1196" i="4"/>
  <c r="CT1196" i="4" s="1"/>
  <c r="CS1204" i="4"/>
  <c r="CT1204" i="4" s="1"/>
  <c r="CS1212" i="4"/>
  <c r="CT1212" i="4" s="1"/>
  <c r="CS1220" i="4"/>
  <c r="CT1220" i="4" s="1"/>
  <c r="CS1228" i="4"/>
  <c r="CT1228" i="4" s="1"/>
  <c r="CS1236" i="4"/>
  <c r="CT1236" i="4" s="1"/>
  <c r="CS1244" i="4"/>
  <c r="CT1244" i="4" s="1"/>
  <c r="CS1252" i="4"/>
  <c r="CT1252" i="4" s="1"/>
  <c r="CS1260" i="4"/>
  <c r="CT1260" i="4" s="1"/>
  <c r="CS1268" i="4"/>
  <c r="CT1268" i="4" s="1"/>
  <c r="CS1276" i="4"/>
  <c r="CT1276" i="4" s="1"/>
  <c r="CS1284" i="4"/>
  <c r="CT1284" i="4" s="1"/>
  <c r="CS1292" i="4"/>
  <c r="CT1292" i="4" s="1"/>
  <c r="CS1300" i="4"/>
  <c r="CT1300" i="4" s="1"/>
  <c r="CS1308" i="4"/>
  <c r="CT1308" i="4" s="1"/>
  <c r="CS1316" i="4"/>
  <c r="CT1316" i="4" s="1"/>
  <c r="CS1324" i="4"/>
  <c r="CT1324" i="4" s="1"/>
  <c r="CS1332" i="4"/>
  <c r="CT1332" i="4" s="1"/>
  <c r="CS1340" i="4"/>
  <c r="CT1340" i="4" s="1"/>
  <c r="CS1348" i="4"/>
  <c r="CT1348" i="4" s="1"/>
  <c r="CS32" i="4"/>
  <c r="CT32" i="4" s="1"/>
  <c r="CS64" i="4"/>
  <c r="CT64" i="4" s="1"/>
  <c r="CS96" i="4"/>
  <c r="CT96" i="4" s="1"/>
  <c r="CS128" i="4"/>
  <c r="CT128" i="4" s="1"/>
  <c r="CS152" i="4"/>
  <c r="CT152" i="4" s="1"/>
  <c r="CS171" i="4"/>
  <c r="CT171" i="4" s="1"/>
  <c r="CS193" i="4"/>
  <c r="CT193" i="4" s="1"/>
  <c r="CS216" i="4"/>
  <c r="CT216" i="4" s="1"/>
  <c r="CS231" i="4"/>
  <c r="CT231" i="4" s="1"/>
  <c r="CS243" i="4"/>
  <c r="CT243" i="4" s="1"/>
  <c r="CS256" i="4"/>
  <c r="CT256" i="4" s="1"/>
  <c r="CS270" i="4"/>
  <c r="CT270" i="4" s="1"/>
  <c r="CS281" i="4"/>
  <c r="CT281" i="4" s="1"/>
  <c r="CS293" i="4"/>
  <c r="CT293" i="4" s="1"/>
  <c r="CS301" i="4"/>
  <c r="CT301" i="4" s="1"/>
  <c r="CS309" i="4"/>
  <c r="CT309" i="4" s="1"/>
  <c r="CS317" i="4"/>
  <c r="CT317" i="4" s="1"/>
  <c r="CS325" i="4"/>
  <c r="CT325" i="4" s="1"/>
  <c r="CS333" i="4"/>
  <c r="CT333" i="4" s="1"/>
  <c r="CS341" i="4"/>
  <c r="CT341" i="4" s="1"/>
  <c r="CS349" i="4"/>
  <c r="CT349" i="4" s="1"/>
  <c r="CS357" i="4"/>
  <c r="CT357" i="4" s="1"/>
  <c r="CS365" i="4"/>
  <c r="CT365" i="4" s="1"/>
  <c r="CS373" i="4"/>
  <c r="CT373" i="4" s="1"/>
  <c r="CS381" i="4"/>
  <c r="CT381" i="4" s="1"/>
  <c r="CS389" i="4"/>
  <c r="CT389" i="4" s="1"/>
  <c r="CS397" i="4"/>
  <c r="CT397" i="4" s="1"/>
  <c r="CS405" i="4"/>
  <c r="CT405" i="4" s="1"/>
  <c r="CS413" i="4"/>
  <c r="CT413" i="4" s="1"/>
  <c r="CS421" i="4"/>
  <c r="CT421" i="4" s="1"/>
  <c r="CS429" i="4"/>
  <c r="CT429" i="4" s="1"/>
  <c r="CS437" i="4"/>
  <c r="CT437" i="4" s="1"/>
  <c r="CS445" i="4"/>
  <c r="CT445" i="4" s="1"/>
  <c r="CS453" i="4"/>
  <c r="CT453" i="4" s="1"/>
  <c r="CS461" i="4"/>
  <c r="CT461" i="4" s="1"/>
  <c r="CS469" i="4"/>
  <c r="CT469" i="4" s="1"/>
  <c r="CS477" i="4"/>
  <c r="CT477" i="4" s="1"/>
  <c r="CS485" i="4"/>
  <c r="CT485" i="4" s="1"/>
  <c r="CS493" i="4"/>
  <c r="CT493" i="4" s="1"/>
  <c r="CS501" i="4"/>
  <c r="CT501" i="4" s="1"/>
  <c r="CS509" i="4"/>
  <c r="CT509" i="4" s="1"/>
  <c r="CS517" i="4"/>
  <c r="CT517" i="4" s="1"/>
  <c r="CS525" i="4"/>
  <c r="CT525" i="4" s="1"/>
  <c r="CS533" i="4"/>
  <c r="CT533" i="4" s="1"/>
  <c r="CS541" i="4"/>
  <c r="CT541" i="4" s="1"/>
  <c r="CS549" i="4"/>
  <c r="CT549" i="4" s="1"/>
  <c r="CS557" i="4"/>
  <c r="CT557" i="4" s="1"/>
  <c r="CS565" i="4"/>
  <c r="CT565" i="4" s="1"/>
  <c r="CS573" i="4"/>
  <c r="CT573" i="4" s="1"/>
  <c r="CS581" i="4"/>
  <c r="CT581" i="4" s="1"/>
  <c r="CS589" i="4"/>
  <c r="CT589" i="4" s="1"/>
  <c r="CS597" i="4"/>
  <c r="CT597" i="4" s="1"/>
  <c r="CS605" i="4"/>
  <c r="CT605" i="4" s="1"/>
  <c r="CS613" i="4"/>
  <c r="CT613" i="4" s="1"/>
  <c r="CS621" i="4"/>
  <c r="CT621" i="4" s="1"/>
  <c r="CS629" i="4"/>
  <c r="CT629" i="4" s="1"/>
  <c r="CS637" i="4"/>
  <c r="CT637" i="4" s="1"/>
  <c r="CS645" i="4"/>
  <c r="CT645" i="4" s="1"/>
  <c r="CS653" i="4"/>
  <c r="CT653" i="4" s="1"/>
  <c r="CS661" i="4"/>
  <c r="CT661" i="4" s="1"/>
  <c r="CS669" i="4"/>
  <c r="CT669" i="4" s="1"/>
  <c r="CS677" i="4"/>
  <c r="CT677" i="4" s="1"/>
  <c r="CS685" i="4"/>
  <c r="CT685" i="4" s="1"/>
  <c r="CS693" i="4"/>
  <c r="CT693" i="4" s="1"/>
  <c r="CS701" i="4"/>
  <c r="CT701" i="4" s="1"/>
  <c r="CS709" i="4"/>
  <c r="CT709" i="4" s="1"/>
  <c r="CS717" i="4"/>
  <c r="CT717" i="4" s="1"/>
  <c r="CS725" i="4"/>
  <c r="CT725" i="4" s="1"/>
  <c r="CS733" i="4"/>
  <c r="CT733" i="4" s="1"/>
  <c r="CS741" i="4"/>
  <c r="CT741" i="4" s="1"/>
  <c r="CS749" i="4"/>
  <c r="CT749" i="4" s="1"/>
  <c r="CS757" i="4"/>
  <c r="CT757" i="4" s="1"/>
  <c r="CS765" i="4"/>
  <c r="CT765" i="4" s="1"/>
  <c r="CS773" i="4"/>
  <c r="CT773" i="4" s="1"/>
  <c r="CS781" i="4"/>
  <c r="CT781" i="4" s="1"/>
  <c r="CS789" i="4"/>
  <c r="CT789" i="4" s="1"/>
  <c r="CS797" i="4"/>
  <c r="CT797" i="4" s="1"/>
  <c r="CS805" i="4"/>
  <c r="CT805" i="4" s="1"/>
  <c r="CS813" i="4"/>
  <c r="CT813" i="4" s="1"/>
  <c r="CS821" i="4"/>
  <c r="CT821" i="4" s="1"/>
  <c r="CS829" i="4"/>
  <c r="CT829" i="4" s="1"/>
  <c r="CS837" i="4"/>
  <c r="CT837" i="4" s="1"/>
  <c r="CS845" i="4"/>
  <c r="CT845" i="4" s="1"/>
  <c r="CS853" i="4"/>
  <c r="CT853" i="4" s="1"/>
  <c r="CS861" i="4"/>
  <c r="CT861" i="4" s="1"/>
  <c r="CS869" i="4"/>
  <c r="CT869" i="4" s="1"/>
  <c r="CS877" i="4"/>
  <c r="CT877" i="4" s="1"/>
  <c r="CS885" i="4"/>
  <c r="CT885" i="4" s="1"/>
  <c r="CS893" i="4"/>
  <c r="CT893" i="4" s="1"/>
  <c r="CS901" i="4"/>
  <c r="CT901" i="4" s="1"/>
  <c r="CS909" i="4"/>
  <c r="CT909" i="4" s="1"/>
  <c r="CS917" i="4"/>
  <c r="CT917" i="4" s="1"/>
  <c r="CS925" i="4"/>
  <c r="CT925" i="4" s="1"/>
  <c r="CS933" i="4"/>
  <c r="CT933" i="4" s="1"/>
  <c r="CS941" i="4"/>
  <c r="CT941" i="4" s="1"/>
  <c r="CS949" i="4"/>
  <c r="CT949" i="4" s="1"/>
  <c r="CS957" i="4"/>
  <c r="CT957" i="4" s="1"/>
  <c r="CS965" i="4"/>
  <c r="CT965" i="4" s="1"/>
  <c r="CS973" i="4"/>
  <c r="CT973" i="4" s="1"/>
  <c r="CS981" i="4"/>
  <c r="CT981" i="4" s="1"/>
  <c r="CS989" i="4"/>
  <c r="CT989" i="4" s="1"/>
  <c r="CS997" i="4"/>
  <c r="CT997" i="4" s="1"/>
  <c r="CS1005" i="4"/>
  <c r="CT1005" i="4" s="1"/>
  <c r="CS1013" i="4"/>
  <c r="CT1013" i="4" s="1"/>
  <c r="CS1021" i="4"/>
  <c r="CT1021" i="4" s="1"/>
  <c r="CS1029" i="4"/>
  <c r="CT1029" i="4" s="1"/>
  <c r="CS1037" i="4"/>
  <c r="CT1037" i="4" s="1"/>
  <c r="CS1045" i="4"/>
  <c r="CT1045" i="4" s="1"/>
  <c r="CS1053" i="4"/>
  <c r="CT1053" i="4" s="1"/>
  <c r="CS1061" i="4"/>
  <c r="CT1061" i="4" s="1"/>
  <c r="CS33" i="4"/>
  <c r="CT33" i="4" s="1"/>
  <c r="CS65" i="4"/>
  <c r="CT65" i="4" s="1"/>
  <c r="CS97" i="4"/>
  <c r="CT97" i="4" s="1"/>
  <c r="CS129" i="4"/>
  <c r="CT129" i="4" s="1"/>
  <c r="CS153" i="4"/>
  <c r="CT153" i="4" s="1"/>
  <c r="CS176" i="4"/>
  <c r="CT176" i="4" s="1"/>
  <c r="CS195" i="4"/>
  <c r="CT195" i="4" s="1"/>
  <c r="CS217" i="4"/>
  <c r="CT217" i="4" s="1"/>
  <c r="CS232" i="4"/>
  <c r="CT232" i="4" s="1"/>
  <c r="CS246" i="4"/>
  <c r="CT246" i="4" s="1"/>
  <c r="CS257" i="4"/>
  <c r="CT257" i="4" s="1"/>
  <c r="CS271" i="4"/>
  <c r="CT271" i="4" s="1"/>
  <c r="CS283" i="4"/>
  <c r="CT283" i="4" s="1"/>
  <c r="CS294" i="4"/>
  <c r="CT294" i="4" s="1"/>
  <c r="CS302" i="4"/>
  <c r="CT302" i="4" s="1"/>
  <c r="CS310" i="4"/>
  <c r="CT310" i="4" s="1"/>
  <c r="CS318" i="4"/>
  <c r="CT318" i="4" s="1"/>
  <c r="CS326" i="4"/>
  <c r="CT326" i="4" s="1"/>
  <c r="CS334" i="4"/>
  <c r="CT334" i="4" s="1"/>
  <c r="CS342" i="4"/>
  <c r="CT342" i="4" s="1"/>
  <c r="CS350" i="4"/>
  <c r="CT350" i="4" s="1"/>
  <c r="CS358" i="4"/>
  <c r="CT358" i="4" s="1"/>
  <c r="CS366" i="4"/>
  <c r="CT366" i="4" s="1"/>
  <c r="CS374" i="4"/>
  <c r="CT374" i="4" s="1"/>
  <c r="CS382" i="4"/>
  <c r="CT382" i="4" s="1"/>
  <c r="CS390" i="4"/>
  <c r="CT390" i="4" s="1"/>
  <c r="CS398" i="4"/>
  <c r="CT398" i="4" s="1"/>
  <c r="CS406" i="4"/>
  <c r="CT406" i="4" s="1"/>
  <c r="CS414" i="4"/>
  <c r="CT414" i="4" s="1"/>
  <c r="CS422" i="4"/>
  <c r="CT422" i="4" s="1"/>
  <c r="CS430" i="4"/>
  <c r="CT430" i="4" s="1"/>
  <c r="CS438" i="4"/>
  <c r="CT438" i="4" s="1"/>
  <c r="CS446" i="4"/>
  <c r="CT446" i="4" s="1"/>
  <c r="CS454" i="4"/>
  <c r="CT454" i="4" s="1"/>
  <c r="CS462" i="4"/>
  <c r="CT462" i="4" s="1"/>
  <c r="CS470" i="4"/>
  <c r="CT470" i="4" s="1"/>
  <c r="CS478" i="4"/>
  <c r="CT478" i="4" s="1"/>
  <c r="CS486" i="4"/>
  <c r="CT486" i="4" s="1"/>
  <c r="CS494" i="4"/>
  <c r="CT494" i="4" s="1"/>
  <c r="CS502" i="4"/>
  <c r="CT502" i="4" s="1"/>
  <c r="CS510" i="4"/>
  <c r="CT510" i="4" s="1"/>
  <c r="CS518" i="4"/>
  <c r="CT518" i="4" s="1"/>
  <c r="CS526" i="4"/>
  <c r="CT526" i="4" s="1"/>
  <c r="CS534" i="4"/>
  <c r="CT534" i="4" s="1"/>
  <c r="CS542" i="4"/>
  <c r="CT542" i="4" s="1"/>
  <c r="CS550" i="4"/>
  <c r="CT550" i="4" s="1"/>
  <c r="CS558" i="4"/>
  <c r="CT558" i="4" s="1"/>
  <c r="CS566" i="4"/>
  <c r="CT566" i="4" s="1"/>
  <c r="CS574" i="4"/>
  <c r="CT574" i="4" s="1"/>
  <c r="CS582" i="4"/>
  <c r="CT582" i="4" s="1"/>
  <c r="CS590" i="4"/>
  <c r="CT590" i="4" s="1"/>
  <c r="CS598" i="4"/>
  <c r="CT598" i="4" s="1"/>
  <c r="CS606" i="4"/>
  <c r="CT606" i="4" s="1"/>
  <c r="CS614" i="4"/>
  <c r="CT614" i="4" s="1"/>
  <c r="CS622" i="4"/>
  <c r="CT622" i="4" s="1"/>
  <c r="CS630" i="4"/>
  <c r="CT630" i="4" s="1"/>
  <c r="CS638" i="4"/>
  <c r="CT638" i="4" s="1"/>
  <c r="CS646" i="4"/>
  <c r="CT646" i="4" s="1"/>
  <c r="CS654" i="4"/>
  <c r="CT654" i="4" s="1"/>
  <c r="CS662" i="4"/>
  <c r="CT662" i="4" s="1"/>
  <c r="CS670" i="4"/>
  <c r="CT670" i="4" s="1"/>
  <c r="CS678" i="4"/>
  <c r="CT678" i="4" s="1"/>
  <c r="CS686" i="4"/>
  <c r="CT686" i="4" s="1"/>
  <c r="CS694" i="4"/>
  <c r="CT694" i="4" s="1"/>
  <c r="CS702" i="4"/>
  <c r="CT702" i="4" s="1"/>
  <c r="CS710" i="4"/>
  <c r="CT710" i="4" s="1"/>
  <c r="CS718" i="4"/>
  <c r="CT718" i="4" s="1"/>
  <c r="CS726" i="4"/>
  <c r="CT726" i="4" s="1"/>
  <c r="CS734" i="4"/>
  <c r="CT734" i="4" s="1"/>
  <c r="CS742" i="4"/>
  <c r="CT742" i="4" s="1"/>
  <c r="CS750" i="4"/>
  <c r="CT750" i="4" s="1"/>
  <c r="CS758" i="4"/>
  <c r="CT758" i="4" s="1"/>
  <c r="CS766" i="4"/>
  <c r="CT766" i="4" s="1"/>
  <c r="CS774" i="4"/>
  <c r="CT774" i="4" s="1"/>
  <c r="CS782" i="4"/>
  <c r="CT782" i="4" s="1"/>
  <c r="CS790" i="4"/>
  <c r="CT790" i="4" s="1"/>
  <c r="CS798" i="4"/>
  <c r="CT798" i="4" s="1"/>
  <c r="CS806" i="4"/>
  <c r="CT806" i="4" s="1"/>
  <c r="CS814" i="4"/>
  <c r="CT814" i="4" s="1"/>
  <c r="CS822" i="4"/>
  <c r="CT822" i="4" s="1"/>
  <c r="CS830" i="4"/>
  <c r="CT830" i="4" s="1"/>
  <c r="CS838" i="4"/>
  <c r="CT838" i="4" s="1"/>
  <c r="CS846" i="4"/>
  <c r="CT846" i="4" s="1"/>
  <c r="CS854" i="4"/>
  <c r="CT854" i="4" s="1"/>
  <c r="CS862" i="4"/>
  <c r="CT862" i="4" s="1"/>
  <c r="CS870" i="4"/>
  <c r="CT870" i="4" s="1"/>
  <c r="CS878" i="4"/>
  <c r="CT878" i="4" s="1"/>
  <c r="CS886" i="4"/>
  <c r="CT886" i="4" s="1"/>
  <c r="CS894" i="4"/>
  <c r="CT894" i="4" s="1"/>
  <c r="CS902" i="4"/>
  <c r="CT902" i="4" s="1"/>
  <c r="CS910" i="4"/>
  <c r="CT910" i="4" s="1"/>
  <c r="CS918" i="4"/>
  <c r="CT918" i="4" s="1"/>
  <c r="CS926" i="4"/>
  <c r="CT926" i="4" s="1"/>
  <c r="CS934" i="4"/>
  <c r="CT934" i="4" s="1"/>
  <c r="CS942" i="4"/>
  <c r="CT942" i="4" s="1"/>
  <c r="CS950" i="4"/>
  <c r="CT950" i="4" s="1"/>
  <c r="CS958" i="4"/>
  <c r="CT958" i="4" s="1"/>
  <c r="CS966" i="4"/>
  <c r="CT966" i="4" s="1"/>
  <c r="CS974" i="4"/>
  <c r="CT974" i="4" s="1"/>
  <c r="CS982" i="4"/>
  <c r="CT982" i="4" s="1"/>
  <c r="CS990" i="4"/>
  <c r="CT990" i="4" s="1"/>
  <c r="CS998" i="4"/>
  <c r="CT998" i="4" s="1"/>
  <c r="CS1006" i="4"/>
  <c r="CT1006" i="4" s="1"/>
  <c r="CS1014" i="4"/>
  <c r="CT1014" i="4" s="1"/>
  <c r="CS1022" i="4"/>
  <c r="CT1022" i="4" s="1"/>
  <c r="CS1030" i="4"/>
  <c r="CT1030" i="4" s="1"/>
  <c r="CS1038" i="4"/>
  <c r="CT1038" i="4" s="1"/>
  <c r="CS1046" i="4"/>
  <c r="CT1046" i="4" s="1"/>
  <c r="CS1054" i="4"/>
  <c r="CT1054" i="4" s="1"/>
  <c r="CS1062" i="4"/>
  <c r="CT1062" i="4" s="1"/>
  <c r="CS1070" i="4"/>
  <c r="CT1070" i="4" s="1"/>
  <c r="CS1078" i="4"/>
  <c r="CT1078" i="4" s="1"/>
  <c r="CS1086" i="4"/>
  <c r="CT1086" i="4" s="1"/>
  <c r="CS1094" i="4"/>
  <c r="CT1094" i="4" s="1"/>
  <c r="CS1102" i="4"/>
  <c r="CT1102" i="4" s="1"/>
  <c r="CS1110" i="4"/>
  <c r="CT1110" i="4" s="1"/>
  <c r="CS1118" i="4"/>
  <c r="CT1118" i="4" s="1"/>
  <c r="CS1126" i="4"/>
  <c r="CT1126" i="4" s="1"/>
  <c r="CS1134" i="4"/>
  <c r="CT1134" i="4" s="1"/>
  <c r="CS1142" i="4"/>
  <c r="CT1142" i="4" s="1"/>
  <c r="CS1150" i="4"/>
  <c r="CT1150" i="4" s="1"/>
  <c r="CS1158" i="4"/>
  <c r="CT1158" i="4" s="1"/>
  <c r="CS1166" i="4"/>
  <c r="CT1166" i="4" s="1"/>
  <c r="CS1174" i="4"/>
  <c r="CT1174" i="4" s="1"/>
  <c r="CS1182" i="4"/>
  <c r="CT1182" i="4" s="1"/>
  <c r="CS1190" i="4"/>
  <c r="CT1190" i="4" s="1"/>
  <c r="CS1198" i="4"/>
  <c r="CT1198" i="4" s="1"/>
  <c r="CS1206" i="4"/>
  <c r="CT1206" i="4" s="1"/>
  <c r="CS1214" i="4"/>
  <c r="CT1214" i="4" s="1"/>
  <c r="CS1222" i="4"/>
  <c r="CT1222" i="4" s="1"/>
  <c r="CS1230" i="4"/>
  <c r="CT1230" i="4" s="1"/>
  <c r="CS1238" i="4"/>
  <c r="CT1238" i="4" s="1"/>
  <c r="CS1246" i="4"/>
  <c r="CT1246" i="4" s="1"/>
  <c r="CS1254" i="4"/>
  <c r="CT1254" i="4" s="1"/>
  <c r="CS1262" i="4"/>
  <c r="CT1262" i="4" s="1"/>
  <c r="CS1270" i="4"/>
  <c r="CT1270" i="4" s="1"/>
  <c r="CS1278" i="4"/>
  <c r="CT1278" i="4" s="1"/>
  <c r="CS1286" i="4"/>
  <c r="CT1286" i="4" s="1"/>
  <c r="CS1294" i="4"/>
  <c r="CT1294" i="4" s="1"/>
  <c r="CS1302" i="4"/>
  <c r="CT1302" i="4" s="1"/>
  <c r="CS1310" i="4"/>
  <c r="CT1310" i="4" s="1"/>
  <c r="CS1318" i="4"/>
  <c r="CT1318" i="4" s="1"/>
  <c r="CS8" i="4"/>
  <c r="CT8" i="4" s="1"/>
  <c r="CS40" i="4"/>
  <c r="CT40" i="4" s="1"/>
  <c r="CS72" i="4"/>
  <c r="CT72" i="4" s="1"/>
  <c r="CS104" i="4"/>
  <c r="CT104" i="4" s="1"/>
  <c r="CS136" i="4"/>
  <c r="CT136" i="4" s="1"/>
  <c r="CS155" i="4"/>
  <c r="CT155" i="4" s="1"/>
  <c r="CS177" i="4"/>
  <c r="CT177" i="4" s="1"/>
  <c r="CS200" i="4"/>
  <c r="CT200" i="4" s="1"/>
  <c r="CS219" i="4"/>
  <c r="CT219" i="4" s="1"/>
  <c r="CS233" i="4"/>
  <c r="CT233" i="4" s="1"/>
  <c r="CS247" i="4"/>
  <c r="CT247" i="4" s="1"/>
  <c r="CS259" i="4"/>
  <c r="CT259" i="4" s="1"/>
  <c r="CS272" i="4"/>
  <c r="CT272" i="4" s="1"/>
  <c r="CS286" i="4"/>
  <c r="CT286" i="4" s="1"/>
  <c r="CS295" i="4"/>
  <c r="CT295" i="4" s="1"/>
  <c r="CS303" i="4"/>
  <c r="CT303" i="4" s="1"/>
  <c r="CS311" i="4"/>
  <c r="CT311" i="4" s="1"/>
  <c r="CS319" i="4"/>
  <c r="CT319" i="4" s="1"/>
  <c r="CS327" i="4"/>
  <c r="CT327" i="4" s="1"/>
  <c r="CS335" i="4"/>
  <c r="CT335" i="4" s="1"/>
  <c r="CS343" i="4"/>
  <c r="CT343" i="4" s="1"/>
  <c r="CS351" i="4"/>
  <c r="CT351" i="4" s="1"/>
  <c r="CS359" i="4"/>
  <c r="CT359" i="4" s="1"/>
  <c r="CS367" i="4"/>
  <c r="CT367" i="4" s="1"/>
  <c r="CS375" i="4"/>
  <c r="CT375" i="4" s="1"/>
  <c r="CS383" i="4"/>
  <c r="CT383" i="4" s="1"/>
  <c r="CS391" i="4"/>
  <c r="CT391" i="4" s="1"/>
  <c r="CS399" i="4"/>
  <c r="CT399" i="4" s="1"/>
  <c r="CS407" i="4"/>
  <c r="CT407" i="4" s="1"/>
  <c r="CS415" i="4"/>
  <c r="CT415" i="4" s="1"/>
  <c r="CS423" i="4"/>
  <c r="CT423" i="4" s="1"/>
  <c r="CS431" i="4"/>
  <c r="CT431" i="4" s="1"/>
  <c r="CS439" i="4"/>
  <c r="CT439" i="4" s="1"/>
  <c r="CS447" i="4"/>
  <c r="CT447" i="4" s="1"/>
  <c r="CS455" i="4"/>
  <c r="CT455" i="4" s="1"/>
  <c r="CS463" i="4"/>
  <c r="CT463" i="4" s="1"/>
  <c r="CS471" i="4"/>
  <c r="CT471" i="4" s="1"/>
  <c r="CS479" i="4"/>
  <c r="CT479" i="4" s="1"/>
  <c r="CS487" i="4"/>
  <c r="CT487" i="4" s="1"/>
  <c r="CS495" i="4"/>
  <c r="CT495" i="4" s="1"/>
  <c r="CS503" i="4"/>
  <c r="CT503" i="4" s="1"/>
  <c r="CS511" i="4"/>
  <c r="CT511" i="4" s="1"/>
  <c r="CS519" i="4"/>
  <c r="CT519" i="4" s="1"/>
  <c r="CS527" i="4"/>
  <c r="CT527" i="4" s="1"/>
  <c r="CS535" i="4"/>
  <c r="CT535" i="4" s="1"/>
  <c r="CS543" i="4"/>
  <c r="CT543" i="4" s="1"/>
  <c r="CS551" i="4"/>
  <c r="CT551" i="4" s="1"/>
  <c r="CS559" i="4"/>
  <c r="CT559" i="4" s="1"/>
  <c r="CS567" i="4"/>
  <c r="CT567" i="4" s="1"/>
  <c r="CS575" i="4"/>
  <c r="CT575" i="4" s="1"/>
  <c r="CS583" i="4"/>
  <c r="CT583" i="4" s="1"/>
  <c r="CS591" i="4"/>
  <c r="CT591" i="4" s="1"/>
  <c r="CS599" i="4"/>
  <c r="CT599" i="4" s="1"/>
  <c r="CS607" i="4"/>
  <c r="CT607" i="4" s="1"/>
  <c r="CS615" i="4"/>
  <c r="CT615" i="4" s="1"/>
  <c r="CS623" i="4"/>
  <c r="CT623" i="4" s="1"/>
  <c r="CS631" i="4"/>
  <c r="CT631" i="4" s="1"/>
  <c r="CS639" i="4"/>
  <c r="CT639" i="4" s="1"/>
  <c r="CS647" i="4"/>
  <c r="CT647" i="4" s="1"/>
  <c r="CS655" i="4"/>
  <c r="CT655" i="4" s="1"/>
  <c r="CS663" i="4"/>
  <c r="CT663" i="4" s="1"/>
  <c r="CS671" i="4"/>
  <c r="CT671" i="4" s="1"/>
  <c r="CS679" i="4"/>
  <c r="CT679" i="4" s="1"/>
  <c r="CS687" i="4"/>
  <c r="CT687" i="4" s="1"/>
  <c r="CS695" i="4"/>
  <c r="CT695" i="4" s="1"/>
  <c r="CS703" i="4"/>
  <c r="CT703" i="4" s="1"/>
  <c r="CS711" i="4"/>
  <c r="CT711" i="4" s="1"/>
  <c r="CS719" i="4"/>
  <c r="CT719" i="4" s="1"/>
  <c r="CS727" i="4"/>
  <c r="CT727" i="4" s="1"/>
  <c r="CS735" i="4"/>
  <c r="CT735" i="4" s="1"/>
  <c r="CS743" i="4"/>
  <c r="CT743" i="4" s="1"/>
  <c r="CS751" i="4"/>
  <c r="CT751" i="4" s="1"/>
  <c r="CS759" i="4"/>
  <c r="CT759" i="4" s="1"/>
  <c r="CS767" i="4"/>
  <c r="CT767" i="4" s="1"/>
  <c r="CS775" i="4"/>
  <c r="CT775" i="4" s="1"/>
  <c r="CS783" i="4"/>
  <c r="CT783" i="4" s="1"/>
  <c r="CS791" i="4"/>
  <c r="CT791" i="4" s="1"/>
  <c r="CS799" i="4"/>
  <c r="CT799" i="4" s="1"/>
  <c r="CS807" i="4"/>
  <c r="CT807" i="4" s="1"/>
  <c r="CS815" i="4"/>
  <c r="CT815" i="4" s="1"/>
  <c r="CS823" i="4"/>
  <c r="CT823" i="4" s="1"/>
  <c r="CS831" i="4"/>
  <c r="CT831" i="4" s="1"/>
  <c r="CS839" i="4"/>
  <c r="CT839" i="4" s="1"/>
  <c r="CS847" i="4"/>
  <c r="CT847" i="4" s="1"/>
  <c r="CS855" i="4"/>
  <c r="CT855" i="4" s="1"/>
  <c r="CS863" i="4"/>
  <c r="CT863" i="4" s="1"/>
  <c r="CS871" i="4"/>
  <c r="CT871" i="4" s="1"/>
  <c r="CS879" i="4"/>
  <c r="CT879" i="4" s="1"/>
  <c r="CS887" i="4"/>
  <c r="CT887" i="4" s="1"/>
  <c r="CS895" i="4"/>
  <c r="CT895" i="4" s="1"/>
  <c r="CS903" i="4"/>
  <c r="CT903" i="4" s="1"/>
  <c r="CS911" i="4"/>
  <c r="CT911" i="4" s="1"/>
  <c r="CS919" i="4"/>
  <c r="CT919" i="4" s="1"/>
  <c r="CS927" i="4"/>
  <c r="CT927" i="4" s="1"/>
  <c r="CS935" i="4"/>
  <c r="CT935" i="4" s="1"/>
  <c r="CS943" i="4"/>
  <c r="CT943" i="4" s="1"/>
  <c r="CS951" i="4"/>
  <c r="CT951" i="4" s="1"/>
  <c r="CS959" i="4"/>
  <c r="CT959" i="4" s="1"/>
  <c r="CS967" i="4"/>
  <c r="CT967" i="4" s="1"/>
  <c r="CS975" i="4"/>
  <c r="CT975" i="4" s="1"/>
  <c r="CS983" i="4"/>
  <c r="CT983" i="4" s="1"/>
  <c r="CS991" i="4"/>
  <c r="CT991" i="4" s="1"/>
  <c r="CS999" i="4"/>
  <c r="CT999" i="4" s="1"/>
  <c r="CS1007" i="4"/>
  <c r="CT1007" i="4" s="1"/>
  <c r="CS1015" i="4"/>
  <c r="CT1015" i="4" s="1"/>
  <c r="CS1023" i="4"/>
  <c r="CT1023" i="4" s="1"/>
  <c r="CS1031" i="4"/>
  <c r="CT1031" i="4" s="1"/>
  <c r="CS1039" i="4"/>
  <c r="CT1039" i="4" s="1"/>
  <c r="CS1047" i="4"/>
  <c r="CT1047" i="4" s="1"/>
  <c r="CS1055" i="4"/>
  <c r="CT1055" i="4" s="1"/>
  <c r="CS1063" i="4"/>
  <c r="CT1063" i="4" s="1"/>
  <c r="CS1071" i="4"/>
  <c r="CT1071" i="4" s="1"/>
  <c r="CS1079" i="4"/>
  <c r="CT1079" i="4" s="1"/>
  <c r="CS1087" i="4"/>
  <c r="CT1087" i="4" s="1"/>
  <c r="CS1095" i="4"/>
  <c r="CT1095" i="4" s="1"/>
  <c r="CS1103" i="4"/>
  <c r="CT1103" i="4" s="1"/>
  <c r="CS1111" i="4"/>
  <c r="CT1111" i="4" s="1"/>
  <c r="CS1119" i="4"/>
  <c r="CT1119" i="4" s="1"/>
  <c r="CS1127" i="4"/>
  <c r="CT1127" i="4" s="1"/>
  <c r="CS1135" i="4"/>
  <c r="CT1135" i="4" s="1"/>
  <c r="CS1143" i="4"/>
  <c r="CT1143" i="4" s="1"/>
  <c r="CS1151" i="4"/>
  <c r="CT1151" i="4" s="1"/>
  <c r="CS1159" i="4"/>
  <c r="CT1159" i="4" s="1"/>
  <c r="CS1167" i="4"/>
  <c r="CT1167" i="4" s="1"/>
  <c r="CS1175" i="4"/>
  <c r="CT1175" i="4" s="1"/>
  <c r="CS1183" i="4"/>
  <c r="CT1183" i="4" s="1"/>
  <c r="CS1191" i="4"/>
  <c r="CT1191" i="4" s="1"/>
  <c r="CS1199" i="4"/>
  <c r="CT1199" i="4" s="1"/>
  <c r="CS1207" i="4"/>
  <c r="CT1207" i="4" s="1"/>
  <c r="CS1215" i="4"/>
  <c r="CT1215" i="4" s="1"/>
  <c r="CS1223" i="4"/>
  <c r="CT1223" i="4" s="1"/>
  <c r="CS1231" i="4"/>
  <c r="CT1231" i="4" s="1"/>
  <c r="CS1239" i="4"/>
  <c r="CT1239" i="4" s="1"/>
  <c r="CS1247" i="4"/>
  <c r="CT1247" i="4" s="1"/>
  <c r="CS1255" i="4"/>
  <c r="CT1255" i="4" s="1"/>
  <c r="CS1263" i="4"/>
  <c r="CT1263" i="4" s="1"/>
  <c r="CS1271" i="4"/>
  <c r="CT1271" i="4" s="1"/>
  <c r="CS1279" i="4"/>
  <c r="CT1279" i="4" s="1"/>
  <c r="CS1287" i="4"/>
  <c r="CT1287" i="4" s="1"/>
  <c r="CS1295" i="4"/>
  <c r="CT1295" i="4" s="1"/>
  <c r="CS1303" i="4"/>
  <c r="CT1303" i="4" s="1"/>
  <c r="CS1311" i="4"/>
  <c r="CT1311" i="4" s="1"/>
  <c r="CS1319" i="4"/>
  <c r="CT1319" i="4" s="1"/>
  <c r="CS1327" i="4"/>
  <c r="CT1327" i="4" s="1"/>
  <c r="CS1335" i="4"/>
  <c r="CT1335" i="4" s="1"/>
  <c r="CS1343" i="4"/>
  <c r="CT1343" i="4" s="1"/>
  <c r="CS1351" i="4"/>
  <c r="CT1351" i="4" s="1"/>
  <c r="CS1359" i="4"/>
  <c r="CT1359" i="4" s="1"/>
  <c r="CS1367" i="4"/>
  <c r="CT1367" i="4" s="1"/>
  <c r="CS1375" i="4"/>
  <c r="CT1375" i="4" s="1"/>
  <c r="CS9" i="4"/>
  <c r="CT9" i="4" s="1"/>
  <c r="CS41" i="4"/>
  <c r="CT41" i="4" s="1"/>
  <c r="CS73" i="4"/>
  <c r="CT73" i="4" s="1"/>
  <c r="CS105" i="4"/>
  <c r="CT105" i="4" s="1"/>
  <c r="CS137" i="4"/>
  <c r="CT137" i="4" s="1"/>
  <c r="CS160" i="4"/>
  <c r="CT160" i="4" s="1"/>
  <c r="CS179" i="4"/>
  <c r="CT179" i="4" s="1"/>
  <c r="CS201" i="4"/>
  <c r="CT201" i="4" s="1"/>
  <c r="CS222" i="4"/>
  <c r="CT222" i="4" s="1"/>
  <c r="CS235" i="4"/>
  <c r="CT235" i="4" s="1"/>
  <c r="CS248" i="4"/>
  <c r="CT248" i="4" s="1"/>
  <c r="CS262" i="4"/>
  <c r="CT262" i="4" s="1"/>
  <c r="CS273" i="4"/>
  <c r="CT273" i="4" s="1"/>
  <c r="CS287" i="4"/>
  <c r="CT287" i="4" s="1"/>
  <c r="CS296" i="4"/>
  <c r="CT296" i="4" s="1"/>
  <c r="CS304" i="4"/>
  <c r="CT304" i="4" s="1"/>
  <c r="CS312" i="4"/>
  <c r="CT312" i="4" s="1"/>
  <c r="CS320" i="4"/>
  <c r="CT320" i="4" s="1"/>
  <c r="CS328" i="4"/>
  <c r="CT328" i="4" s="1"/>
  <c r="CS336" i="4"/>
  <c r="CT336" i="4" s="1"/>
  <c r="CS344" i="4"/>
  <c r="CT344" i="4" s="1"/>
  <c r="CS352" i="4"/>
  <c r="CT352" i="4" s="1"/>
  <c r="CS360" i="4"/>
  <c r="CT360" i="4" s="1"/>
  <c r="CS368" i="4"/>
  <c r="CT368" i="4" s="1"/>
  <c r="CS376" i="4"/>
  <c r="CT376" i="4" s="1"/>
  <c r="CS384" i="4"/>
  <c r="CT384" i="4" s="1"/>
  <c r="CS392" i="4"/>
  <c r="CT392" i="4" s="1"/>
  <c r="CS400" i="4"/>
  <c r="CT400" i="4" s="1"/>
  <c r="CS408" i="4"/>
  <c r="CT408" i="4" s="1"/>
  <c r="CS416" i="4"/>
  <c r="CT416" i="4" s="1"/>
  <c r="CS424" i="4"/>
  <c r="CT424" i="4" s="1"/>
  <c r="CS432" i="4"/>
  <c r="CT432" i="4" s="1"/>
  <c r="CS440" i="4"/>
  <c r="CT440" i="4" s="1"/>
  <c r="CS448" i="4"/>
  <c r="CT448" i="4" s="1"/>
  <c r="CS456" i="4"/>
  <c r="CT456" i="4" s="1"/>
  <c r="CS464" i="4"/>
  <c r="CT464" i="4" s="1"/>
  <c r="CS472" i="4"/>
  <c r="CT472" i="4" s="1"/>
  <c r="CS480" i="4"/>
  <c r="CT480" i="4" s="1"/>
  <c r="CS488" i="4"/>
  <c r="CT488" i="4" s="1"/>
  <c r="CS496" i="4"/>
  <c r="CT496" i="4" s="1"/>
  <c r="CS504" i="4"/>
  <c r="CT504" i="4" s="1"/>
  <c r="CS512" i="4"/>
  <c r="CT512" i="4" s="1"/>
  <c r="CS520" i="4"/>
  <c r="CT520" i="4" s="1"/>
  <c r="CS528" i="4"/>
  <c r="CT528" i="4" s="1"/>
  <c r="CS536" i="4"/>
  <c r="CT536" i="4" s="1"/>
  <c r="CS544" i="4"/>
  <c r="CT544" i="4" s="1"/>
  <c r="CS552" i="4"/>
  <c r="CT552" i="4" s="1"/>
  <c r="CS560" i="4"/>
  <c r="CT560" i="4" s="1"/>
  <c r="CS568" i="4"/>
  <c r="CT568" i="4" s="1"/>
  <c r="CS576" i="4"/>
  <c r="CT576" i="4" s="1"/>
  <c r="CS584" i="4"/>
  <c r="CT584" i="4" s="1"/>
  <c r="CS592" i="4"/>
  <c r="CT592" i="4" s="1"/>
  <c r="CS600" i="4"/>
  <c r="CT600" i="4" s="1"/>
  <c r="CS608" i="4"/>
  <c r="CT608" i="4" s="1"/>
  <c r="CS616" i="4"/>
  <c r="CT616" i="4" s="1"/>
  <c r="CS624" i="4"/>
  <c r="CT624" i="4" s="1"/>
  <c r="CS632" i="4"/>
  <c r="CT632" i="4" s="1"/>
  <c r="CS640" i="4"/>
  <c r="CT640" i="4" s="1"/>
  <c r="CS648" i="4"/>
  <c r="CT648" i="4" s="1"/>
  <c r="CS656" i="4"/>
  <c r="CT656" i="4" s="1"/>
  <c r="CS664" i="4"/>
  <c r="CT664" i="4" s="1"/>
  <c r="CS672" i="4"/>
  <c r="CT672" i="4" s="1"/>
  <c r="CS680" i="4"/>
  <c r="CT680" i="4" s="1"/>
  <c r="CS688" i="4"/>
  <c r="CT688" i="4" s="1"/>
  <c r="CS696" i="4"/>
  <c r="CT696" i="4" s="1"/>
  <c r="CS704" i="4"/>
  <c r="CT704" i="4" s="1"/>
  <c r="CS712" i="4"/>
  <c r="CT712" i="4" s="1"/>
  <c r="CS720" i="4"/>
  <c r="CT720" i="4" s="1"/>
  <c r="CS728" i="4"/>
  <c r="CT728" i="4" s="1"/>
  <c r="CS736" i="4"/>
  <c r="CT736" i="4" s="1"/>
  <c r="CS744" i="4"/>
  <c r="CT744" i="4" s="1"/>
  <c r="CS752" i="4"/>
  <c r="CT752" i="4" s="1"/>
  <c r="CS760" i="4"/>
  <c r="CT760" i="4" s="1"/>
  <c r="CS768" i="4"/>
  <c r="CT768" i="4" s="1"/>
  <c r="CS776" i="4"/>
  <c r="CT776" i="4" s="1"/>
  <c r="CS784" i="4"/>
  <c r="CT784" i="4" s="1"/>
  <c r="CS792" i="4"/>
  <c r="CT792" i="4" s="1"/>
  <c r="CS800" i="4"/>
  <c r="CT800" i="4" s="1"/>
  <c r="CS808" i="4"/>
  <c r="CT808" i="4" s="1"/>
  <c r="CS816" i="4"/>
  <c r="CT816" i="4" s="1"/>
  <c r="CS824" i="4"/>
  <c r="CT824" i="4" s="1"/>
  <c r="CS832" i="4"/>
  <c r="CT832" i="4" s="1"/>
  <c r="CS840" i="4"/>
  <c r="CT840" i="4" s="1"/>
  <c r="CS848" i="4"/>
  <c r="CT848" i="4" s="1"/>
  <c r="CS856" i="4"/>
  <c r="CT856" i="4" s="1"/>
  <c r="CS864" i="4"/>
  <c r="CT864" i="4" s="1"/>
  <c r="CS872" i="4"/>
  <c r="CT872" i="4" s="1"/>
  <c r="CS880" i="4"/>
  <c r="CT880" i="4" s="1"/>
  <c r="CS888" i="4"/>
  <c r="CT888" i="4" s="1"/>
  <c r="CS896" i="4"/>
  <c r="CT896" i="4" s="1"/>
  <c r="CS904" i="4"/>
  <c r="CT904" i="4" s="1"/>
  <c r="CS912" i="4"/>
  <c r="CT912" i="4" s="1"/>
  <c r="CS920" i="4"/>
  <c r="CT920" i="4" s="1"/>
  <c r="CS928" i="4"/>
  <c r="CT928" i="4" s="1"/>
  <c r="CS936" i="4"/>
  <c r="CT936" i="4" s="1"/>
  <c r="CS944" i="4"/>
  <c r="CT944" i="4" s="1"/>
  <c r="CS952" i="4"/>
  <c r="CT952" i="4" s="1"/>
  <c r="CS960" i="4"/>
  <c r="CT960" i="4" s="1"/>
  <c r="CS968" i="4"/>
  <c r="CT968" i="4" s="1"/>
  <c r="CS976" i="4"/>
  <c r="CT976" i="4" s="1"/>
  <c r="CS984" i="4"/>
  <c r="CT984" i="4" s="1"/>
  <c r="CS992" i="4"/>
  <c r="CT992" i="4" s="1"/>
  <c r="CS1000" i="4"/>
  <c r="CT1000" i="4" s="1"/>
  <c r="CS1008" i="4"/>
  <c r="CT1008" i="4" s="1"/>
  <c r="CS1016" i="4"/>
  <c r="CT1016" i="4" s="1"/>
  <c r="CS1024" i="4"/>
  <c r="CT1024" i="4" s="1"/>
  <c r="CS1032" i="4"/>
  <c r="CT1032" i="4" s="1"/>
  <c r="CS1040" i="4"/>
  <c r="CT1040" i="4" s="1"/>
  <c r="CS1048" i="4"/>
  <c r="CT1048" i="4" s="1"/>
  <c r="CS1056" i="4"/>
  <c r="CT1056" i="4" s="1"/>
  <c r="CS1064" i="4"/>
  <c r="CT1064" i="4" s="1"/>
  <c r="CS1072" i="4"/>
  <c r="CT1072" i="4" s="1"/>
  <c r="CS1080" i="4"/>
  <c r="CT1080" i="4" s="1"/>
  <c r="CS1088" i="4"/>
  <c r="CT1088" i="4" s="1"/>
  <c r="CS1096" i="4"/>
  <c r="CT1096" i="4" s="1"/>
  <c r="CS1104" i="4"/>
  <c r="CT1104" i="4" s="1"/>
  <c r="CS1112" i="4"/>
  <c r="CT1112" i="4" s="1"/>
  <c r="CS1120" i="4"/>
  <c r="CT1120" i="4" s="1"/>
  <c r="CS1128" i="4"/>
  <c r="CT1128" i="4" s="1"/>
  <c r="CS1136" i="4"/>
  <c r="CT1136" i="4" s="1"/>
  <c r="CS1144" i="4"/>
  <c r="CT1144" i="4" s="1"/>
  <c r="CS1152" i="4"/>
  <c r="CT1152" i="4" s="1"/>
  <c r="CS1160" i="4"/>
  <c r="CT1160" i="4" s="1"/>
  <c r="CS1168" i="4"/>
  <c r="CT1168" i="4" s="1"/>
  <c r="CS1176" i="4"/>
  <c r="CT1176" i="4" s="1"/>
  <c r="CS1184" i="4"/>
  <c r="CT1184" i="4" s="1"/>
  <c r="CS1192" i="4"/>
  <c r="CT1192" i="4" s="1"/>
  <c r="CS1200" i="4"/>
  <c r="CT1200" i="4" s="1"/>
  <c r="CS1208" i="4"/>
  <c r="CT1208" i="4" s="1"/>
  <c r="CS1216" i="4"/>
  <c r="CT1216" i="4" s="1"/>
  <c r="CS1224" i="4"/>
  <c r="CT1224" i="4" s="1"/>
  <c r="CS1232" i="4"/>
  <c r="CT1232" i="4" s="1"/>
  <c r="CS1240" i="4"/>
  <c r="CT1240" i="4" s="1"/>
  <c r="CS1248" i="4"/>
  <c r="CT1248" i="4" s="1"/>
  <c r="CS1256" i="4"/>
  <c r="CT1256" i="4" s="1"/>
  <c r="CS1264" i="4"/>
  <c r="CT1264" i="4" s="1"/>
  <c r="CS1272" i="4"/>
  <c r="CT1272" i="4" s="1"/>
  <c r="CS1280" i="4"/>
  <c r="CT1280" i="4" s="1"/>
  <c r="CS1288" i="4"/>
  <c r="CT1288" i="4" s="1"/>
  <c r="CS1296" i="4"/>
  <c r="CT1296" i="4" s="1"/>
  <c r="CS1304" i="4"/>
  <c r="CT1304" i="4" s="1"/>
  <c r="CS1312" i="4"/>
  <c r="CT1312" i="4" s="1"/>
  <c r="CS1320" i="4"/>
  <c r="CT1320" i="4" s="1"/>
  <c r="CS1328" i="4"/>
  <c r="CT1328" i="4" s="1"/>
  <c r="CS1336" i="4"/>
  <c r="CT1336" i="4" s="1"/>
  <c r="CS80" i="4"/>
  <c r="CT80" i="4" s="1"/>
  <c r="CS184" i="4"/>
  <c r="CT184" i="4" s="1"/>
  <c r="CS249" i="4"/>
  <c r="CT249" i="4" s="1"/>
  <c r="CS297" i="4"/>
  <c r="CT297" i="4" s="1"/>
  <c r="CS329" i="4"/>
  <c r="CT329" i="4" s="1"/>
  <c r="CS361" i="4"/>
  <c r="CT361" i="4" s="1"/>
  <c r="CS393" i="4"/>
  <c r="CT393" i="4" s="1"/>
  <c r="CS425" i="4"/>
  <c r="CT425" i="4" s="1"/>
  <c r="CS457" i="4"/>
  <c r="CT457" i="4" s="1"/>
  <c r="CS489" i="4"/>
  <c r="CT489" i="4" s="1"/>
  <c r="CS521" i="4"/>
  <c r="CT521" i="4" s="1"/>
  <c r="CS553" i="4"/>
  <c r="CT553" i="4" s="1"/>
  <c r="CS585" i="4"/>
  <c r="CT585" i="4" s="1"/>
  <c r="CS617" i="4"/>
  <c r="CT617" i="4" s="1"/>
  <c r="CS649" i="4"/>
  <c r="CT649" i="4" s="1"/>
  <c r="CS681" i="4"/>
  <c r="CT681" i="4" s="1"/>
  <c r="CS713" i="4"/>
  <c r="CT713" i="4" s="1"/>
  <c r="CS745" i="4"/>
  <c r="CT745" i="4" s="1"/>
  <c r="CS777" i="4"/>
  <c r="CT777" i="4" s="1"/>
  <c r="CS809" i="4"/>
  <c r="CT809" i="4" s="1"/>
  <c r="CS841" i="4"/>
  <c r="CT841" i="4" s="1"/>
  <c r="CS873" i="4"/>
  <c r="CT873" i="4" s="1"/>
  <c r="CS905" i="4"/>
  <c r="CT905" i="4" s="1"/>
  <c r="CS937" i="4"/>
  <c r="CT937" i="4" s="1"/>
  <c r="CS969" i="4"/>
  <c r="CT969" i="4" s="1"/>
  <c r="CS1001" i="4"/>
  <c r="CT1001" i="4" s="1"/>
  <c r="CS1033" i="4"/>
  <c r="CT1033" i="4" s="1"/>
  <c r="CS1065" i="4"/>
  <c r="CT1065" i="4" s="1"/>
  <c r="CS1085" i="4"/>
  <c r="CT1085" i="4" s="1"/>
  <c r="CS1106" i="4"/>
  <c r="CT1106" i="4" s="1"/>
  <c r="CS1129" i="4"/>
  <c r="CT1129" i="4" s="1"/>
  <c r="CS1149" i="4"/>
  <c r="CT1149" i="4" s="1"/>
  <c r="CS1170" i="4"/>
  <c r="CT1170" i="4" s="1"/>
  <c r="CS1193" i="4"/>
  <c r="CT1193" i="4" s="1"/>
  <c r="CS1213" i="4"/>
  <c r="CT1213" i="4" s="1"/>
  <c r="CS1234" i="4"/>
  <c r="CT1234" i="4" s="1"/>
  <c r="CS1257" i="4"/>
  <c r="CT1257" i="4" s="1"/>
  <c r="CS1277" i="4"/>
  <c r="CT1277" i="4" s="1"/>
  <c r="CS1298" i="4"/>
  <c r="CT1298" i="4" s="1"/>
  <c r="CS1321" i="4"/>
  <c r="CT1321" i="4" s="1"/>
  <c r="CS1337" i="4"/>
  <c r="CT1337" i="4" s="1"/>
  <c r="CS1350" i="4"/>
  <c r="CT1350" i="4" s="1"/>
  <c r="CS1361" i="4"/>
  <c r="CT1361" i="4" s="1"/>
  <c r="CS1372" i="4"/>
  <c r="CT1372" i="4" s="1"/>
  <c r="CS1382" i="4"/>
  <c r="CT1382" i="4" s="1"/>
  <c r="CS1391" i="4"/>
  <c r="CT1391" i="4" s="1"/>
  <c r="CS1400" i="4"/>
  <c r="CT1400" i="4" s="1"/>
  <c r="CS1409" i="4"/>
  <c r="CT1409" i="4" s="1"/>
  <c r="CS1418" i="4"/>
  <c r="CT1418" i="4" s="1"/>
  <c r="CS1427" i="4"/>
  <c r="CT1427" i="4" s="1"/>
  <c r="CS1435" i="4"/>
  <c r="CT1435" i="4" s="1"/>
  <c r="CS1443" i="4"/>
  <c r="CT1443" i="4" s="1"/>
  <c r="CS1451" i="4"/>
  <c r="CT1451" i="4" s="1"/>
  <c r="CS1459" i="4"/>
  <c r="CT1459" i="4" s="1"/>
  <c r="CS1467" i="4"/>
  <c r="CT1467" i="4" s="1"/>
  <c r="CS1475" i="4"/>
  <c r="CT1475" i="4" s="1"/>
  <c r="CS1483" i="4"/>
  <c r="CT1483" i="4" s="1"/>
  <c r="CS1491" i="4"/>
  <c r="CT1491" i="4" s="1"/>
  <c r="CS1499" i="4"/>
  <c r="CT1499" i="4" s="1"/>
  <c r="CS1507" i="4"/>
  <c r="CT1507" i="4" s="1"/>
  <c r="CS1515" i="4"/>
  <c r="CT1515" i="4" s="1"/>
  <c r="CS1523" i="4"/>
  <c r="CT1523" i="4" s="1"/>
  <c r="CS1531" i="4"/>
  <c r="CT1531" i="4" s="1"/>
  <c r="CS1539" i="4"/>
  <c r="CT1539" i="4" s="1"/>
  <c r="CS1547" i="4"/>
  <c r="CT1547" i="4" s="1"/>
  <c r="CS1555" i="4"/>
  <c r="CT1555" i="4" s="1"/>
  <c r="CS1563" i="4"/>
  <c r="CT1563" i="4" s="1"/>
  <c r="CS1571" i="4"/>
  <c r="CT1571" i="4" s="1"/>
  <c r="CS1579" i="4"/>
  <c r="CT1579" i="4" s="1"/>
  <c r="CS1587" i="4"/>
  <c r="CT1587" i="4" s="1"/>
  <c r="CS1595" i="4"/>
  <c r="CT1595" i="4" s="1"/>
  <c r="CS1603" i="4"/>
  <c r="CT1603" i="4" s="1"/>
  <c r="CS1611" i="4"/>
  <c r="CT1611" i="4" s="1"/>
  <c r="CS1619" i="4"/>
  <c r="CT1619" i="4" s="1"/>
  <c r="CS1627" i="4"/>
  <c r="CT1627" i="4" s="1"/>
  <c r="CS1635" i="4"/>
  <c r="CT1635" i="4" s="1"/>
  <c r="CS1643" i="4"/>
  <c r="CT1643" i="4" s="1"/>
  <c r="CS1651" i="4"/>
  <c r="CT1651" i="4" s="1"/>
  <c r="CS1659" i="4"/>
  <c r="CT1659" i="4" s="1"/>
  <c r="CS1667" i="4"/>
  <c r="CT1667" i="4" s="1"/>
  <c r="CS1675" i="4"/>
  <c r="CT1675" i="4" s="1"/>
  <c r="CS1683" i="4"/>
  <c r="CT1683" i="4" s="1"/>
  <c r="CS1691" i="4"/>
  <c r="CT1691" i="4" s="1"/>
  <c r="CS1699" i="4"/>
  <c r="CT1699" i="4" s="1"/>
  <c r="CS1707" i="4"/>
  <c r="CT1707" i="4" s="1"/>
  <c r="CS1715" i="4"/>
  <c r="CT1715" i="4" s="1"/>
  <c r="CS1723" i="4"/>
  <c r="CT1723" i="4" s="1"/>
  <c r="CS1731" i="4"/>
  <c r="CT1731" i="4" s="1"/>
  <c r="CS1739" i="4"/>
  <c r="CT1739" i="4" s="1"/>
  <c r="CS1747" i="4"/>
  <c r="CT1747" i="4" s="1"/>
  <c r="CS1755" i="4"/>
  <c r="CT1755" i="4" s="1"/>
  <c r="CS1763" i="4"/>
  <c r="CT1763" i="4" s="1"/>
  <c r="CS1771" i="4"/>
  <c r="CT1771" i="4" s="1"/>
  <c r="CS1779" i="4"/>
  <c r="CT1779" i="4" s="1"/>
  <c r="CS1787" i="4"/>
  <c r="CT1787" i="4" s="1"/>
  <c r="CS1795" i="4"/>
  <c r="CT1795" i="4" s="1"/>
  <c r="CS1803" i="4"/>
  <c r="CT1803" i="4" s="1"/>
  <c r="CS1811" i="4"/>
  <c r="CT1811" i="4" s="1"/>
  <c r="CS1819" i="4"/>
  <c r="CT1819" i="4" s="1"/>
  <c r="CS1827" i="4"/>
  <c r="CT1827" i="4" s="1"/>
  <c r="CS1835" i="4"/>
  <c r="CT1835" i="4" s="1"/>
  <c r="CS1843" i="4"/>
  <c r="CT1843" i="4" s="1"/>
  <c r="CS1851" i="4"/>
  <c r="CT1851" i="4" s="1"/>
  <c r="CS1859" i="4"/>
  <c r="CT1859" i="4" s="1"/>
  <c r="CS1867" i="4"/>
  <c r="CT1867" i="4" s="1"/>
  <c r="CS1875" i="4"/>
  <c r="CT1875" i="4" s="1"/>
  <c r="CS1883" i="4"/>
  <c r="CT1883" i="4" s="1"/>
  <c r="CS1891" i="4"/>
  <c r="CT1891" i="4" s="1"/>
  <c r="CS1899" i="4"/>
  <c r="CT1899" i="4" s="1"/>
  <c r="CS1907" i="4"/>
  <c r="CT1907" i="4" s="1"/>
  <c r="CS1915" i="4"/>
  <c r="CT1915" i="4" s="1"/>
  <c r="CS1923" i="4"/>
  <c r="CT1923" i="4" s="1"/>
  <c r="CS1931" i="4"/>
  <c r="CT1931" i="4" s="1"/>
  <c r="CS1939" i="4"/>
  <c r="CT1939" i="4" s="1"/>
  <c r="CS1947" i="4"/>
  <c r="CT1947" i="4" s="1"/>
  <c r="CS1955" i="4"/>
  <c r="CT1955" i="4" s="1"/>
  <c r="CS1963" i="4"/>
  <c r="CT1963" i="4" s="1"/>
  <c r="CS1971" i="4"/>
  <c r="CT1971" i="4" s="1"/>
  <c r="CS1979" i="4"/>
  <c r="CT1979" i="4" s="1"/>
  <c r="CS1987" i="4"/>
  <c r="CT1987" i="4" s="1"/>
  <c r="CS1995" i="4"/>
  <c r="CT1995" i="4" s="1"/>
  <c r="CS2003" i="4"/>
  <c r="CT2003" i="4" s="1"/>
  <c r="CS2011" i="4"/>
  <c r="CT2011" i="4" s="1"/>
  <c r="CS2019" i="4"/>
  <c r="CT2019" i="4" s="1"/>
  <c r="CS2027" i="4"/>
  <c r="CT2027" i="4" s="1"/>
  <c r="CS2035" i="4"/>
  <c r="CT2035" i="4" s="1"/>
  <c r="CS2043" i="4"/>
  <c r="CT2043" i="4" s="1"/>
  <c r="CS2051" i="4"/>
  <c r="CT2051" i="4" s="1"/>
  <c r="CS2059" i="4"/>
  <c r="CT2059" i="4" s="1"/>
  <c r="CS2067" i="4"/>
  <c r="CT2067" i="4" s="1"/>
  <c r="CS2075" i="4"/>
  <c r="CT2075" i="4" s="1"/>
  <c r="CS2083" i="4"/>
  <c r="CT2083" i="4" s="1"/>
  <c r="CS2091" i="4"/>
  <c r="CT2091" i="4" s="1"/>
  <c r="CS2099" i="4"/>
  <c r="CT2099" i="4" s="1"/>
  <c r="CS2107" i="4"/>
  <c r="CT2107" i="4" s="1"/>
  <c r="CS2115" i="4"/>
  <c r="CT2115" i="4" s="1"/>
  <c r="CS2123" i="4"/>
  <c r="CT2123" i="4" s="1"/>
  <c r="CS2131" i="4"/>
  <c r="CT2131" i="4" s="1"/>
  <c r="CS2139" i="4"/>
  <c r="CT2139" i="4" s="1"/>
  <c r="CS2147" i="4"/>
  <c r="CT2147" i="4" s="1"/>
  <c r="CS2155" i="4"/>
  <c r="CT2155" i="4" s="1"/>
  <c r="CS2163" i="4"/>
  <c r="CT2163" i="4" s="1"/>
  <c r="CS2171" i="4"/>
  <c r="CT2171" i="4" s="1"/>
  <c r="CS2179" i="4"/>
  <c r="CT2179" i="4" s="1"/>
  <c r="CS2187" i="4"/>
  <c r="CT2187" i="4" s="1"/>
  <c r="CS2195" i="4"/>
  <c r="CT2195" i="4" s="1"/>
  <c r="CS2203" i="4"/>
  <c r="CT2203" i="4" s="1"/>
  <c r="CS2211" i="4"/>
  <c r="CT2211" i="4" s="1"/>
  <c r="CS2219" i="4"/>
  <c r="CT2219" i="4" s="1"/>
  <c r="CS2227" i="4"/>
  <c r="CT2227" i="4" s="1"/>
  <c r="CS2235" i="4"/>
  <c r="CT2235" i="4" s="1"/>
  <c r="CS2243" i="4"/>
  <c r="CT2243" i="4" s="1"/>
  <c r="CS2251" i="4"/>
  <c r="CT2251" i="4" s="1"/>
  <c r="CS2259" i="4"/>
  <c r="CT2259" i="4" s="1"/>
  <c r="CS2267" i="4"/>
  <c r="CT2267" i="4" s="1"/>
  <c r="CS2275" i="4"/>
  <c r="CT2275" i="4" s="1"/>
  <c r="CS2283" i="4"/>
  <c r="CT2283" i="4" s="1"/>
  <c r="CS2291" i="4"/>
  <c r="CT2291" i="4" s="1"/>
  <c r="CS2299" i="4"/>
  <c r="CT2299" i="4" s="1"/>
  <c r="CS2307" i="4"/>
  <c r="CT2307" i="4" s="1"/>
  <c r="CS2315" i="4"/>
  <c r="CT2315" i="4" s="1"/>
  <c r="CS2323" i="4"/>
  <c r="CT2323" i="4" s="1"/>
  <c r="CS2331" i="4"/>
  <c r="CT2331" i="4" s="1"/>
  <c r="CS2339" i="4"/>
  <c r="CT2339" i="4" s="1"/>
  <c r="CS2347" i="4"/>
  <c r="CT2347" i="4" s="1"/>
  <c r="CS2355" i="4"/>
  <c r="CT2355" i="4" s="1"/>
  <c r="CS2363" i="4"/>
  <c r="CT2363" i="4" s="1"/>
  <c r="CS81" i="4"/>
  <c r="CT81" i="4" s="1"/>
  <c r="CS185" i="4"/>
  <c r="CT185" i="4" s="1"/>
  <c r="CS251" i="4"/>
  <c r="CT251" i="4" s="1"/>
  <c r="CS298" i="4"/>
  <c r="CT298" i="4" s="1"/>
  <c r="CS330" i="4"/>
  <c r="CT330" i="4" s="1"/>
  <c r="CS362" i="4"/>
  <c r="CT362" i="4" s="1"/>
  <c r="CS394" i="4"/>
  <c r="CT394" i="4" s="1"/>
  <c r="CS426" i="4"/>
  <c r="CT426" i="4" s="1"/>
  <c r="CS458" i="4"/>
  <c r="CT458" i="4" s="1"/>
  <c r="CS490" i="4"/>
  <c r="CT490" i="4" s="1"/>
  <c r="CS522" i="4"/>
  <c r="CT522" i="4" s="1"/>
  <c r="CS554" i="4"/>
  <c r="CT554" i="4" s="1"/>
  <c r="CS586" i="4"/>
  <c r="CT586" i="4" s="1"/>
  <c r="CS618" i="4"/>
  <c r="CT618" i="4" s="1"/>
  <c r="CS650" i="4"/>
  <c r="CT650" i="4" s="1"/>
  <c r="CS682" i="4"/>
  <c r="CT682" i="4" s="1"/>
  <c r="CS714" i="4"/>
  <c r="CT714" i="4" s="1"/>
  <c r="CS746" i="4"/>
  <c r="CT746" i="4" s="1"/>
  <c r="CS778" i="4"/>
  <c r="CT778" i="4" s="1"/>
  <c r="CS810" i="4"/>
  <c r="CT810" i="4" s="1"/>
  <c r="CS842" i="4"/>
  <c r="CT842" i="4" s="1"/>
  <c r="CS874" i="4"/>
  <c r="CT874" i="4" s="1"/>
  <c r="CS906" i="4"/>
  <c r="CT906" i="4" s="1"/>
  <c r="CS938" i="4"/>
  <c r="CT938" i="4" s="1"/>
  <c r="CS970" i="4"/>
  <c r="CT970" i="4" s="1"/>
  <c r="CS1002" i="4"/>
  <c r="CT1002" i="4" s="1"/>
  <c r="CS1034" i="4"/>
  <c r="CT1034" i="4" s="1"/>
  <c r="CS1066" i="4"/>
  <c r="CT1066" i="4" s="1"/>
  <c r="CS1089" i="4"/>
  <c r="CT1089" i="4" s="1"/>
  <c r="CS1109" i="4"/>
  <c r="CT1109" i="4" s="1"/>
  <c r="CS1130" i="4"/>
  <c r="CT1130" i="4" s="1"/>
  <c r="CS1153" i="4"/>
  <c r="CT1153" i="4" s="1"/>
  <c r="CS1173" i="4"/>
  <c r="CT1173" i="4" s="1"/>
  <c r="CS1194" i="4"/>
  <c r="CT1194" i="4" s="1"/>
  <c r="CS1217" i="4"/>
  <c r="CT1217" i="4" s="1"/>
  <c r="CS1237" i="4"/>
  <c r="CT1237" i="4" s="1"/>
  <c r="CS1258" i="4"/>
  <c r="CT1258" i="4" s="1"/>
  <c r="CS1281" i="4"/>
  <c r="CT1281" i="4" s="1"/>
  <c r="CS1301" i="4"/>
  <c r="CT1301" i="4" s="1"/>
  <c r="CS1322" i="4"/>
  <c r="CT1322" i="4" s="1"/>
  <c r="CS1338" i="4"/>
  <c r="CT1338" i="4" s="1"/>
  <c r="CS1352" i="4"/>
  <c r="CT1352" i="4" s="1"/>
  <c r="CS1362" i="4"/>
  <c r="CT1362" i="4" s="1"/>
  <c r="CS1373" i="4"/>
  <c r="CT1373" i="4" s="1"/>
  <c r="CS1383" i="4"/>
  <c r="CT1383" i="4" s="1"/>
  <c r="CS1392" i="4"/>
  <c r="CT1392" i="4" s="1"/>
  <c r="CS1401" i="4"/>
  <c r="CT1401" i="4" s="1"/>
  <c r="CS1410" i="4"/>
  <c r="CT1410" i="4" s="1"/>
  <c r="CS1420" i="4"/>
  <c r="CT1420" i="4" s="1"/>
  <c r="CS1428" i="4"/>
  <c r="CT1428" i="4" s="1"/>
  <c r="CS1436" i="4"/>
  <c r="CT1436" i="4" s="1"/>
  <c r="CS1444" i="4"/>
  <c r="CT1444" i="4" s="1"/>
  <c r="CS1452" i="4"/>
  <c r="CT1452" i="4" s="1"/>
  <c r="CS1460" i="4"/>
  <c r="CT1460" i="4" s="1"/>
  <c r="CS1468" i="4"/>
  <c r="CT1468" i="4" s="1"/>
  <c r="CS1476" i="4"/>
  <c r="CT1476" i="4" s="1"/>
  <c r="CS1484" i="4"/>
  <c r="CT1484" i="4" s="1"/>
  <c r="CS1492" i="4"/>
  <c r="CT1492" i="4" s="1"/>
  <c r="CS1500" i="4"/>
  <c r="CT1500" i="4" s="1"/>
  <c r="CS1508" i="4"/>
  <c r="CT1508" i="4" s="1"/>
  <c r="CS1516" i="4"/>
  <c r="CT1516" i="4" s="1"/>
  <c r="CS1524" i="4"/>
  <c r="CT1524" i="4" s="1"/>
  <c r="CS1532" i="4"/>
  <c r="CT1532" i="4" s="1"/>
  <c r="CS1540" i="4"/>
  <c r="CT1540" i="4" s="1"/>
  <c r="CS1548" i="4"/>
  <c r="CT1548" i="4" s="1"/>
  <c r="CS1556" i="4"/>
  <c r="CT1556" i="4" s="1"/>
  <c r="CS1564" i="4"/>
  <c r="CT1564" i="4" s="1"/>
  <c r="CS1572" i="4"/>
  <c r="CT1572" i="4" s="1"/>
  <c r="CS1580" i="4"/>
  <c r="CT1580" i="4" s="1"/>
  <c r="CS1588" i="4"/>
  <c r="CT1588" i="4" s="1"/>
  <c r="CS1596" i="4"/>
  <c r="CT1596" i="4" s="1"/>
  <c r="CS1604" i="4"/>
  <c r="CT1604" i="4" s="1"/>
  <c r="CS1612" i="4"/>
  <c r="CT1612" i="4" s="1"/>
  <c r="CS1620" i="4"/>
  <c r="CT1620" i="4" s="1"/>
  <c r="CS1628" i="4"/>
  <c r="CT1628" i="4" s="1"/>
  <c r="CS1636" i="4"/>
  <c r="CT1636" i="4" s="1"/>
  <c r="CS1644" i="4"/>
  <c r="CT1644" i="4" s="1"/>
  <c r="CS1652" i="4"/>
  <c r="CT1652" i="4" s="1"/>
  <c r="CS1660" i="4"/>
  <c r="CT1660" i="4" s="1"/>
  <c r="CS1668" i="4"/>
  <c r="CT1668" i="4" s="1"/>
  <c r="CS1676" i="4"/>
  <c r="CT1676" i="4" s="1"/>
  <c r="CS1684" i="4"/>
  <c r="CT1684" i="4" s="1"/>
  <c r="CS1692" i="4"/>
  <c r="CT1692" i="4" s="1"/>
  <c r="CS1700" i="4"/>
  <c r="CT1700" i="4" s="1"/>
  <c r="CS1708" i="4"/>
  <c r="CT1708" i="4" s="1"/>
  <c r="CS1716" i="4"/>
  <c r="CT1716" i="4" s="1"/>
  <c r="CS1724" i="4"/>
  <c r="CT1724" i="4" s="1"/>
  <c r="CS1732" i="4"/>
  <c r="CT1732" i="4" s="1"/>
  <c r="CS1740" i="4"/>
  <c r="CT1740" i="4" s="1"/>
  <c r="CS1748" i="4"/>
  <c r="CT1748" i="4" s="1"/>
  <c r="CS1756" i="4"/>
  <c r="CT1756" i="4" s="1"/>
  <c r="CS1764" i="4"/>
  <c r="CT1764" i="4" s="1"/>
  <c r="CS1772" i="4"/>
  <c r="CT1772" i="4" s="1"/>
  <c r="CS1780" i="4"/>
  <c r="CT1780" i="4" s="1"/>
  <c r="CS1788" i="4"/>
  <c r="CT1788" i="4" s="1"/>
  <c r="CS1796" i="4"/>
  <c r="CT1796" i="4" s="1"/>
  <c r="CS1804" i="4"/>
  <c r="CT1804" i="4" s="1"/>
  <c r="CS1812" i="4"/>
  <c r="CT1812" i="4" s="1"/>
  <c r="CS1820" i="4"/>
  <c r="CT1820" i="4" s="1"/>
  <c r="CS1828" i="4"/>
  <c r="CT1828" i="4" s="1"/>
  <c r="CS1836" i="4"/>
  <c r="CT1836" i="4" s="1"/>
  <c r="CS1844" i="4"/>
  <c r="CT1844" i="4" s="1"/>
  <c r="CS1852" i="4"/>
  <c r="CT1852" i="4" s="1"/>
  <c r="CS1860" i="4"/>
  <c r="CT1860" i="4" s="1"/>
  <c r="CS1868" i="4"/>
  <c r="CT1868" i="4" s="1"/>
  <c r="CS1876" i="4"/>
  <c r="CT1876" i="4" s="1"/>
  <c r="CS1884" i="4"/>
  <c r="CT1884" i="4" s="1"/>
  <c r="CS1892" i="4"/>
  <c r="CT1892" i="4" s="1"/>
  <c r="CS1900" i="4"/>
  <c r="CT1900" i="4" s="1"/>
  <c r="CS1908" i="4"/>
  <c r="CT1908" i="4" s="1"/>
  <c r="CS1916" i="4"/>
  <c r="CT1916" i="4" s="1"/>
  <c r="CS1924" i="4"/>
  <c r="CT1924" i="4" s="1"/>
  <c r="CS1932" i="4"/>
  <c r="CT1932" i="4" s="1"/>
  <c r="CS1940" i="4"/>
  <c r="CT1940" i="4" s="1"/>
  <c r="CS1948" i="4"/>
  <c r="CT1948" i="4" s="1"/>
  <c r="CS1956" i="4"/>
  <c r="CT1956" i="4" s="1"/>
  <c r="CS1964" i="4"/>
  <c r="CT1964" i="4" s="1"/>
  <c r="CS1972" i="4"/>
  <c r="CT1972" i="4" s="1"/>
  <c r="CS1980" i="4"/>
  <c r="CT1980" i="4" s="1"/>
  <c r="CS1988" i="4"/>
  <c r="CT1988" i="4" s="1"/>
  <c r="CS1996" i="4"/>
  <c r="CT1996" i="4" s="1"/>
  <c r="CS2004" i="4"/>
  <c r="CT2004" i="4" s="1"/>
  <c r="CS2012" i="4"/>
  <c r="CT2012" i="4" s="1"/>
  <c r="CS2020" i="4"/>
  <c r="CT2020" i="4" s="1"/>
  <c r="CS2028" i="4"/>
  <c r="CT2028" i="4" s="1"/>
  <c r="CS2036" i="4"/>
  <c r="CT2036" i="4" s="1"/>
  <c r="CS2044" i="4"/>
  <c r="CT2044" i="4" s="1"/>
  <c r="CS2052" i="4"/>
  <c r="CT2052" i="4" s="1"/>
  <c r="CS2060" i="4"/>
  <c r="CT2060" i="4" s="1"/>
  <c r="CS2068" i="4"/>
  <c r="CT2068" i="4" s="1"/>
  <c r="CS2076" i="4"/>
  <c r="CT2076" i="4" s="1"/>
  <c r="CS2084" i="4"/>
  <c r="CT2084" i="4" s="1"/>
  <c r="CS2092" i="4"/>
  <c r="CT2092" i="4" s="1"/>
  <c r="CS2100" i="4"/>
  <c r="CT2100" i="4" s="1"/>
  <c r="CS2108" i="4"/>
  <c r="CT2108" i="4" s="1"/>
  <c r="CS2116" i="4"/>
  <c r="CT2116" i="4" s="1"/>
  <c r="CS2124" i="4"/>
  <c r="CT2124" i="4" s="1"/>
  <c r="CS2132" i="4"/>
  <c r="CT2132" i="4" s="1"/>
  <c r="CS2140" i="4"/>
  <c r="CT2140" i="4" s="1"/>
  <c r="CS2148" i="4"/>
  <c r="CT2148" i="4" s="1"/>
  <c r="CS2156" i="4"/>
  <c r="CT2156" i="4" s="1"/>
  <c r="CS2164" i="4"/>
  <c r="CT2164" i="4" s="1"/>
  <c r="CS2172" i="4"/>
  <c r="CT2172" i="4" s="1"/>
  <c r="CS2180" i="4"/>
  <c r="CT2180" i="4" s="1"/>
  <c r="CS2188" i="4"/>
  <c r="CT2188" i="4" s="1"/>
  <c r="CS2196" i="4"/>
  <c r="CT2196" i="4" s="1"/>
  <c r="CS2204" i="4"/>
  <c r="CT2204" i="4" s="1"/>
  <c r="CS2212" i="4"/>
  <c r="CT2212" i="4" s="1"/>
  <c r="CS2220" i="4"/>
  <c r="CT2220" i="4" s="1"/>
  <c r="CS2228" i="4"/>
  <c r="CT2228" i="4" s="1"/>
  <c r="CS2236" i="4"/>
  <c r="CT2236" i="4" s="1"/>
  <c r="CS2244" i="4"/>
  <c r="CT2244" i="4" s="1"/>
  <c r="CS2252" i="4"/>
  <c r="CT2252" i="4" s="1"/>
  <c r="CS2260" i="4"/>
  <c r="CT2260" i="4" s="1"/>
  <c r="CS2268" i="4"/>
  <c r="CT2268" i="4" s="1"/>
  <c r="CS2276" i="4"/>
  <c r="CT2276" i="4" s="1"/>
  <c r="CS2284" i="4"/>
  <c r="CT2284" i="4" s="1"/>
  <c r="CS2292" i="4"/>
  <c r="CT2292" i="4" s="1"/>
  <c r="CS2300" i="4"/>
  <c r="CT2300" i="4" s="1"/>
  <c r="CS2308" i="4"/>
  <c r="CT2308" i="4" s="1"/>
  <c r="CS2316" i="4"/>
  <c r="CT2316" i="4" s="1"/>
  <c r="CS2324" i="4"/>
  <c r="CT2324" i="4" s="1"/>
  <c r="CS2332" i="4"/>
  <c r="CT2332" i="4" s="1"/>
  <c r="CS2340" i="4"/>
  <c r="CT2340" i="4" s="1"/>
  <c r="CS2348" i="4"/>
  <c r="CT2348" i="4" s="1"/>
  <c r="CS2356" i="4"/>
  <c r="CT2356" i="4" s="1"/>
  <c r="CS112" i="4"/>
  <c r="CT112" i="4" s="1"/>
  <c r="CS203" i="4"/>
  <c r="CT203" i="4" s="1"/>
  <c r="CS263" i="4"/>
  <c r="CT263" i="4" s="1"/>
  <c r="CS305" i="4"/>
  <c r="CT305" i="4" s="1"/>
  <c r="CS337" i="4"/>
  <c r="CT337" i="4" s="1"/>
  <c r="CS369" i="4"/>
  <c r="CT369" i="4" s="1"/>
  <c r="CS401" i="4"/>
  <c r="CT401" i="4" s="1"/>
  <c r="CS433" i="4"/>
  <c r="CT433" i="4" s="1"/>
  <c r="CS465" i="4"/>
  <c r="CT465" i="4" s="1"/>
  <c r="CS497" i="4"/>
  <c r="CT497" i="4" s="1"/>
  <c r="CS529" i="4"/>
  <c r="CT529" i="4" s="1"/>
  <c r="CS561" i="4"/>
  <c r="CT561" i="4" s="1"/>
  <c r="CS593" i="4"/>
  <c r="CT593" i="4" s="1"/>
  <c r="CS625" i="4"/>
  <c r="CT625" i="4" s="1"/>
  <c r="CS657" i="4"/>
  <c r="CT657" i="4" s="1"/>
  <c r="CS689" i="4"/>
  <c r="CT689" i="4" s="1"/>
  <c r="CS721" i="4"/>
  <c r="CT721" i="4" s="1"/>
  <c r="CS753" i="4"/>
  <c r="CT753" i="4" s="1"/>
  <c r="CS785" i="4"/>
  <c r="CT785" i="4" s="1"/>
  <c r="CS817" i="4"/>
  <c r="CT817" i="4" s="1"/>
  <c r="CS849" i="4"/>
  <c r="CT849" i="4" s="1"/>
  <c r="CS881" i="4"/>
  <c r="CT881" i="4" s="1"/>
  <c r="CS913" i="4"/>
  <c r="CT913" i="4" s="1"/>
  <c r="CS945" i="4"/>
  <c r="CT945" i="4" s="1"/>
  <c r="CS977" i="4"/>
  <c r="CT977" i="4" s="1"/>
  <c r="CS1009" i="4"/>
  <c r="CT1009" i="4" s="1"/>
  <c r="CS1041" i="4"/>
  <c r="CT1041" i="4" s="1"/>
  <c r="CS1069" i="4"/>
  <c r="CT1069" i="4" s="1"/>
  <c r="CS1090" i="4"/>
  <c r="CT1090" i="4" s="1"/>
  <c r="CS1113" i="4"/>
  <c r="CT1113" i="4" s="1"/>
  <c r="CS1133" i="4"/>
  <c r="CT1133" i="4" s="1"/>
  <c r="CS1154" i="4"/>
  <c r="CT1154" i="4" s="1"/>
  <c r="CS1177" i="4"/>
  <c r="CT1177" i="4" s="1"/>
  <c r="CS1197" i="4"/>
  <c r="CT1197" i="4" s="1"/>
  <c r="CS1218" i="4"/>
  <c r="CT1218" i="4" s="1"/>
  <c r="CS1241" i="4"/>
  <c r="CT1241" i="4" s="1"/>
  <c r="CS1261" i="4"/>
  <c r="CT1261" i="4" s="1"/>
  <c r="CS1282" i="4"/>
  <c r="CT1282" i="4" s="1"/>
  <c r="CS1305" i="4"/>
  <c r="CT1305" i="4" s="1"/>
  <c r="CS1325" i="4"/>
  <c r="CT1325" i="4" s="1"/>
  <c r="CS1341" i="4"/>
  <c r="CT1341" i="4" s="1"/>
  <c r="CS1353" i="4"/>
  <c r="CT1353" i="4" s="1"/>
  <c r="CS1364" i="4"/>
  <c r="CT1364" i="4" s="1"/>
  <c r="CS1374" i="4"/>
  <c r="CT1374" i="4" s="1"/>
  <c r="CS1384" i="4"/>
  <c r="CT1384" i="4" s="1"/>
  <c r="CS1393" i="4"/>
  <c r="CT1393" i="4" s="1"/>
  <c r="CS1402" i="4"/>
  <c r="CT1402" i="4" s="1"/>
  <c r="CS1412" i="4"/>
  <c r="CT1412" i="4" s="1"/>
  <c r="CS1421" i="4"/>
  <c r="CT1421" i="4" s="1"/>
  <c r="CS1429" i="4"/>
  <c r="CT1429" i="4" s="1"/>
  <c r="CS1437" i="4"/>
  <c r="CT1437" i="4" s="1"/>
  <c r="CS1445" i="4"/>
  <c r="CT1445" i="4" s="1"/>
  <c r="CS1453" i="4"/>
  <c r="CT1453" i="4" s="1"/>
  <c r="CS1461" i="4"/>
  <c r="CT1461" i="4" s="1"/>
  <c r="CS1469" i="4"/>
  <c r="CT1469" i="4" s="1"/>
  <c r="CS1477" i="4"/>
  <c r="CT1477" i="4" s="1"/>
  <c r="CS1485" i="4"/>
  <c r="CT1485" i="4" s="1"/>
  <c r="CS1493" i="4"/>
  <c r="CT1493" i="4" s="1"/>
  <c r="CS1501" i="4"/>
  <c r="CT1501" i="4" s="1"/>
  <c r="CS1509" i="4"/>
  <c r="CT1509" i="4" s="1"/>
  <c r="CS1517" i="4"/>
  <c r="CT1517" i="4" s="1"/>
  <c r="CS1525" i="4"/>
  <c r="CT1525" i="4" s="1"/>
  <c r="CS1533" i="4"/>
  <c r="CT1533" i="4" s="1"/>
  <c r="CS1541" i="4"/>
  <c r="CT1541" i="4" s="1"/>
  <c r="CS1549" i="4"/>
  <c r="CT1549" i="4" s="1"/>
  <c r="CS1557" i="4"/>
  <c r="CT1557" i="4" s="1"/>
  <c r="CS1565" i="4"/>
  <c r="CT1565" i="4" s="1"/>
  <c r="CS1573" i="4"/>
  <c r="CT1573" i="4" s="1"/>
  <c r="CS1581" i="4"/>
  <c r="CT1581" i="4" s="1"/>
  <c r="CS1589" i="4"/>
  <c r="CT1589" i="4" s="1"/>
  <c r="CS1597" i="4"/>
  <c r="CT1597" i="4" s="1"/>
  <c r="CS1605" i="4"/>
  <c r="CT1605" i="4" s="1"/>
  <c r="CS1613" i="4"/>
  <c r="CT1613" i="4" s="1"/>
  <c r="CS1621" i="4"/>
  <c r="CT1621" i="4" s="1"/>
  <c r="CS1629" i="4"/>
  <c r="CT1629" i="4" s="1"/>
  <c r="CS1637" i="4"/>
  <c r="CT1637" i="4" s="1"/>
  <c r="CS1645" i="4"/>
  <c r="CT1645" i="4" s="1"/>
  <c r="CS1653" i="4"/>
  <c r="CT1653" i="4" s="1"/>
  <c r="CS1661" i="4"/>
  <c r="CT1661" i="4" s="1"/>
  <c r="CS1669" i="4"/>
  <c r="CT1669" i="4" s="1"/>
  <c r="CS1677" i="4"/>
  <c r="CT1677" i="4" s="1"/>
  <c r="CS1685" i="4"/>
  <c r="CT1685" i="4" s="1"/>
  <c r="CS1693" i="4"/>
  <c r="CT1693" i="4" s="1"/>
  <c r="CS1701" i="4"/>
  <c r="CT1701" i="4" s="1"/>
  <c r="CS1709" i="4"/>
  <c r="CT1709" i="4" s="1"/>
  <c r="CS1717" i="4"/>
  <c r="CT1717" i="4" s="1"/>
  <c r="CS1725" i="4"/>
  <c r="CT1725" i="4" s="1"/>
  <c r="CS1733" i="4"/>
  <c r="CT1733" i="4" s="1"/>
  <c r="CS1741" i="4"/>
  <c r="CT1741" i="4" s="1"/>
  <c r="CS1749" i="4"/>
  <c r="CT1749" i="4" s="1"/>
  <c r="CS1757" i="4"/>
  <c r="CT1757" i="4" s="1"/>
  <c r="CS1765" i="4"/>
  <c r="CT1765" i="4" s="1"/>
  <c r="CS1773" i="4"/>
  <c r="CT1773" i="4" s="1"/>
  <c r="CS1781" i="4"/>
  <c r="CT1781" i="4" s="1"/>
  <c r="CS1789" i="4"/>
  <c r="CT1789" i="4" s="1"/>
  <c r="CS1797" i="4"/>
  <c r="CT1797" i="4" s="1"/>
  <c r="CS1805" i="4"/>
  <c r="CT1805" i="4" s="1"/>
  <c r="CS1813" i="4"/>
  <c r="CT1813" i="4" s="1"/>
  <c r="CS1821" i="4"/>
  <c r="CT1821" i="4" s="1"/>
  <c r="CS1829" i="4"/>
  <c r="CT1829" i="4" s="1"/>
  <c r="CS1837" i="4"/>
  <c r="CT1837" i="4" s="1"/>
  <c r="CS1845" i="4"/>
  <c r="CT1845" i="4" s="1"/>
  <c r="CS1853" i="4"/>
  <c r="CT1853" i="4" s="1"/>
  <c r="CS1861" i="4"/>
  <c r="CT1861" i="4" s="1"/>
  <c r="CS1869" i="4"/>
  <c r="CT1869" i="4" s="1"/>
  <c r="CS1877" i="4"/>
  <c r="CT1877" i="4" s="1"/>
  <c r="CS1885" i="4"/>
  <c r="CT1885" i="4" s="1"/>
  <c r="CS1893" i="4"/>
  <c r="CT1893" i="4" s="1"/>
  <c r="CS1901" i="4"/>
  <c r="CT1901" i="4" s="1"/>
  <c r="CS1909" i="4"/>
  <c r="CT1909" i="4" s="1"/>
  <c r="CS1917" i="4"/>
  <c r="CT1917" i="4" s="1"/>
  <c r="CS1925" i="4"/>
  <c r="CT1925" i="4" s="1"/>
  <c r="CS1933" i="4"/>
  <c r="CT1933" i="4" s="1"/>
  <c r="CS1941" i="4"/>
  <c r="CT1941" i="4" s="1"/>
  <c r="CS1949" i="4"/>
  <c r="CT1949" i="4" s="1"/>
  <c r="CS1957" i="4"/>
  <c r="CT1957" i="4" s="1"/>
  <c r="CS1965" i="4"/>
  <c r="CT1965" i="4" s="1"/>
  <c r="CS113" i="4"/>
  <c r="CT113" i="4" s="1"/>
  <c r="CS208" i="4"/>
  <c r="CT208" i="4" s="1"/>
  <c r="CS264" i="4"/>
  <c r="CT264" i="4" s="1"/>
  <c r="CS306" i="4"/>
  <c r="CT306" i="4" s="1"/>
  <c r="CS338" i="4"/>
  <c r="CT338" i="4" s="1"/>
  <c r="CS370" i="4"/>
  <c r="CT370" i="4" s="1"/>
  <c r="CS402" i="4"/>
  <c r="CT402" i="4" s="1"/>
  <c r="CS434" i="4"/>
  <c r="CT434" i="4" s="1"/>
  <c r="CS466" i="4"/>
  <c r="CT466" i="4" s="1"/>
  <c r="CS498" i="4"/>
  <c r="CT498" i="4" s="1"/>
  <c r="CS530" i="4"/>
  <c r="CT530" i="4" s="1"/>
  <c r="CS562" i="4"/>
  <c r="CT562" i="4" s="1"/>
  <c r="CS594" i="4"/>
  <c r="CT594" i="4" s="1"/>
  <c r="CS626" i="4"/>
  <c r="CT626" i="4" s="1"/>
  <c r="CS658" i="4"/>
  <c r="CT658" i="4" s="1"/>
  <c r="CS690" i="4"/>
  <c r="CT690" i="4" s="1"/>
  <c r="CS722" i="4"/>
  <c r="CT722" i="4" s="1"/>
  <c r="CS754" i="4"/>
  <c r="CT754" i="4" s="1"/>
  <c r="CS786" i="4"/>
  <c r="CT786" i="4" s="1"/>
  <c r="CS818" i="4"/>
  <c r="CT818" i="4" s="1"/>
  <c r="CS850" i="4"/>
  <c r="CT850" i="4" s="1"/>
  <c r="CS882" i="4"/>
  <c r="CT882" i="4" s="1"/>
  <c r="CS914" i="4"/>
  <c r="CT914" i="4" s="1"/>
  <c r="CS946" i="4"/>
  <c r="CT946" i="4" s="1"/>
  <c r="CS978" i="4"/>
  <c r="CT978" i="4" s="1"/>
  <c r="CS1010" i="4"/>
  <c r="CT1010" i="4" s="1"/>
  <c r="CS1042" i="4"/>
  <c r="CT1042" i="4" s="1"/>
  <c r="CS1073" i="4"/>
  <c r="CT1073" i="4" s="1"/>
  <c r="CS1093" i="4"/>
  <c r="CT1093" i="4" s="1"/>
  <c r="CS1114" i="4"/>
  <c r="CT1114" i="4" s="1"/>
  <c r="CS1137" i="4"/>
  <c r="CT1137" i="4" s="1"/>
  <c r="CS1157" i="4"/>
  <c r="CT1157" i="4" s="1"/>
  <c r="CS1178" i="4"/>
  <c r="CT1178" i="4" s="1"/>
  <c r="CS1201" i="4"/>
  <c r="CT1201" i="4" s="1"/>
  <c r="CS1221" i="4"/>
  <c r="CT1221" i="4" s="1"/>
  <c r="CS1242" i="4"/>
  <c r="CT1242" i="4" s="1"/>
  <c r="CS1265" i="4"/>
  <c r="CT1265" i="4" s="1"/>
  <c r="CS1285" i="4"/>
  <c r="CT1285" i="4" s="1"/>
  <c r="CS1306" i="4"/>
  <c r="CT1306" i="4" s="1"/>
  <c r="CS1326" i="4"/>
  <c r="CT1326" i="4" s="1"/>
  <c r="CS1342" i="4"/>
  <c r="CT1342" i="4" s="1"/>
  <c r="CS1354" i="4"/>
  <c r="CT1354" i="4" s="1"/>
  <c r="CS1365" i="4"/>
  <c r="CT1365" i="4" s="1"/>
  <c r="CS1376" i="4"/>
  <c r="CT1376" i="4" s="1"/>
  <c r="CS1385" i="4"/>
  <c r="CT1385" i="4" s="1"/>
  <c r="CS1394" i="4"/>
  <c r="CT1394" i="4" s="1"/>
  <c r="CS1404" i="4"/>
  <c r="CT1404" i="4" s="1"/>
  <c r="CS1413" i="4"/>
  <c r="CT1413" i="4" s="1"/>
  <c r="CS1422" i="4"/>
  <c r="CT1422" i="4" s="1"/>
  <c r="CS1430" i="4"/>
  <c r="CT1430" i="4" s="1"/>
  <c r="CS1438" i="4"/>
  <c r="CT1438" i="4" s="1"/>
  <c r="CS1446" i="4"/>
  <c r="CT1446" i="4" s="1"/>
  <c r="CS1454" i="4"/>
  <c r="CT1454" i="4" s="1"/>
  <c r="CS1462" i="4"/>
  <c r="CT1462" i="4" s="1"/>
  <c r="CS1470" i="4"/>
  <c r="CT1470" i="4" s="1"/>
  <c r="CS1478" i="4"/>
  <c r="CT1478" i="4" s="1"/>
  <c r="CS1486" i="4"/>
  <c r="CT1486" i="4" s="1"/>
  <c r="CS1494" i="4"/>
  <c r="CT1494" i="4" s="1"/>
  <c r="CS1502" i="4"/>
  <c r="CT1502" i="4" s="1"/>
  <c r="CS1510" i="4"/>
  <c r="CT1510" i="4" s="1"/>
  <c r="CS1518" i="4"/>
  <c r="CT1518" i="4" s="1"/>
  <c r="CS1526" i="4"/>
  <c r="CT1526" i="4" s="1"/>
  <c r="CS1534" i="4"/>
  <c r="CT1534" i="4" s="1"/>
  <c r="CS1542" i="4"/>
  <c r="CT1542" i="4" s="1"/>
  <c r="CS1550" i="4"/>
  <c r="CT1550" i="4" s="1"/>
  <c r="CS1558" i="4"/>
  <c r="CT1558" i="4" s="1"/>
  <c r="CS1566" i="4"/>
  <c r="CT1566" i="4" s="1"/>
  <c r="CS1574" i="4"/>
  <c r="CT1574" i="4" s="1"/>
  <c r="CS1582" i="4"/>
  <c r="CT1582" i="4" s="1"/>
  <c r="CS1590" i="4"/>
  <c r="CT1590" i="4" s="1"/>
  <c r="CS1598" i="4"/>
  <c r="CT1598" i="4" s="1"/>
  <c r="CS1606" i="4"/>
  <c r="CT1606" i="4" s="1"/>
  <c r="CS1614" i="4"/>
  <c r="CT1614" i="4" s="1"/>
  <c r="CS1622" i="4"/>
  <c r="CT1622" i="4" s="1"/>
  <c r="CS1630" i="4"/>
  <c r="CT1630" i="4" s="1"/>
  <c r="CS1638" i="4"/>
  <c r="CT1638" i="4" s="1"/>
  <c r="CS1646" i="4"/>
  <c r="CT1646" i="4" s="1"/>
  <c r="CS1654" i="4"/>
  <c r="CT1654" i="4" s="1"/>
  <c r="CS1662" i="4"/>
  <c r="CT1662" i="4" s="1"/>
  <c r="CS1670" i="4"/>
  <c r="CT1670" i="4" s="1"/>
  <c r="CS1678" i="4"/>
  <c r="CT1678" i="4" s="1"/>
  <c r="CS1686" i="4"/>
  <c r="CT1686" i="4" s="1"/>
  <c r="CS1694" i="4"/>
  <c r="CT1694" i="4" s="1"/>
  <c r="CS1702" i="4"/>
  <c r="CT1702" i="4" s="1"/>
  <c r="CS1710" i="4"/>
  <c r="CT1710" i="4" s="1"/>
  <c r="CS1718" i="4"/>
  <c r="CT1718" i="4" s="1"/>
  <c r="CS1726" i="4"/>
  <c r="CT1726" i="4" s="1"/>
  <c r="CS1734" i="4"/>
  <c r="CT1734" i="4" s="1"/>
  <c r="CS1742" i="4"/>
  <c r="CT1742" i="4" s="1"/>
  <c r="CS1750" i="4"/>
  <c r="CT1750" i="4" s="1"/>
  <c r="CS1758" i="4"/>
  <c r="CT1758" i="4" s="1"/>
  <c r="CS1766" i="4"/>
  <c r="CT1766" i="4" s="1"/>
  <c r="CS1774" i="4"/>
  <c r="CT1774" i="4" s="1"/>
  <c r="CS1782" i="4"/>
  <c r="CT1782" i="4" s="1"/>
  <c r="CS1790" i="4"/>
  <c r="CT1790" i="4" s="1"/>
  <c r="CS1798" i="4"/>
  <c r="CT1798" i="4" s="1"/>
  <c r="CS1806" i="4"/>
  <c r="CT1806" i="4" s="1"/>
  <c r="CS1814" i="4"/>
  <c r="CT1814" i="4" s="1"/>
  <c r="CS1822" i="4"/>
  <c r="CT1822" i="4" s="1"/>
  <c r="CS1830" i="4"/>
  <c r="CT1830" i="4" s="1"/>
  <c r="CS1838" i="4"/>
  <c r="CT1838" i="4" s="1"/>
  <c r="CS1846" i="4"/>
  <c r="CT1846" i="4" s="1"/>
  <c r="CS1854" i="4"/>
  <c r="CT1854" i="4" s="1"/>
  <c r="CS1862" i="4"/>
  <c r="CT1862" i="4" s="1"/>
  <c r="CS1870" i="4"/>
  <c r="CT1870" i="4" s="1"/>
  <c r="CS1878" i="4"/>
  <c r="CT1878" i="4" s="1"/>
  <c r="CS1886" i="4"/>
  <c r="CT1886" i="4" s="1"/>
  <c r="CS1894" i="4"/>
  <c r="CT1894" i="4" s="1"/>
  <c r="CS1902" i="4"/>
  <c r="CT1902" i="4" s="1"/>
  <c r="CS1910" i="4"/>
  <c r="CT1910" i="4" s="1"/>
  <c r="CS1918" i="4"/>
  <c r="CT1918" i="4" s="1"/>
  <c r="CS1926" i="4"/>
  <c r="CT1926" i="4" s="1"/>
  <c r="CS1934" i="4"/>
  <c r="CT1934" i="4" s="1"/>
  <c r="CS1942" i="4"/>
  <c r="CT1942" i="4" s="1"/>
  <c r="CS1950" i="4"/>
  <c r="CT1950" i="4" s="1"/>
  <c r="CS1958" i="4"/>
  <c r="CT1958" i="4" s="1"/>
  <c r="CS1966" i="4"/>
  <c r="CT1966" i="4" s="1"/>
  <c r="CS1974" i="4"/>
  <c r="CT1974" i="4" s="1"/>
  <c r="CS1982" i="4"/>
  <c r="CT1982" i="4" s="1"/>
  <c r="CS1990" i="4"/>
  <c r="CT1990" i="4" s="1"/>
  <c r="CS1998" i="4"/>
  <c r="CT1998" i="4" s="1"/>
  <c r="CS2006" i="4"/>
  <c r="CT2006" i="4" s="1"/>
  <c r="CS2014" i="4"/>
  <c r="CT2014" i="4" s="1"/>
  <c r="CS2022" i="4"/>
  <c r="CT2022" i="4" s="1"/>
  <c r="CS2030" i="4"/>
  <c r="CT2030" i="4" s="1"/>
  <c r="CS2038" i="4"/>
  <c r="CT2038" i="4" s="1"/>
  <c r="CS2046" i="4"/>
  <c r="CT2046" i="4" s="1"/>
  <c r="CS2054" i="4"/>
  <c r="CT2054" i="4" s="1"/>
  <c r="CS2062" i="4"/>
  <c r="CT2062" i="4" s="1"/>
  <c r="CS2070" i="4"/>
  <c r="CT2070" i="4" s="1"/>
  <c r="CS2078" i="4"/>
  <c r="CT2078" i="4" s="1"/>
  <c r="CS2086" i="4"/>
  <c r="CT2086" i="4" s="1"/>
  <c r="CS2094" i="4"/>
  <c r="CT2094" i="4" s="1"/>
  <c r="CS2102" i="4"/>
  <c r="CT2102" i="4" s="1"/>
  <c r="CS2110" i="4"/>
  <c r="CT2110" i="4" s="1"/>
  <c r="CS2118" i="4"/>
  <c r="CT2118" i="4" s="1"/>
  <c r="CS2126" i="4"/>
  <c r="CT2126" i="4" s="1"/>
  <c r="CS2134" i="4"/>
  <c r="CT2134" i="4" s="1"/>
  <c r="CS2142" i="4"/>
  <c r="CT2142" i="4" s="1"/>
  <c r="CS2150" i="4"/>
  <c r="CT2150" i="4" s="1"/>
  <c r="CS2158" i="4"/>
  <c r="CT2158" i="4" s="1"/>
  <c r="CS2166" i="4"/>
  <c r="CT2166" i="4" s="1"/>
  <c r="CS2174" i="4"/>
  <c r="CT2174" i="4" s="1"/>
  <c r="CS2182" i="4"/>
  <c r="CT2182" i="4" s="1"/>
  <c r="CS2190" i="4"/>
  <c r="CT2190" i="4" s="1"/>
  <c r="CS2198" i="4"/>
  <c r="CT2198" i="4" s="1"/>
  <c r="CS2206" i="4"/>
  <c r="CT2206" i="4" s="1"/>
  <c r="CS2214" i="4"/>
  <c r="CT2214" i="4" s="1"/>
  <c r="CS2222" i="4"/>
  <c r="CT2222" i="4" s="1"/>
  <c r="CS2230" i="4"/>
  <c r="CT2230" i="4" s="1"/>
  <c r="CS2238" i="4"/>
  <c r="CT2238" i="4" s="1"/>
  <c r="CS2246" i="4"/>
  <c r="CT2246" i="4" s="1"/>
  <c r="CS2254" i="4"/>
  <c r="CT2254" i="4" s="1"/>
  <c r="CS2262" i="4"/>
  <c r="CT2262" i="4" s="1"/>
  <c r="CS2270" i="4"/>
  <c r="CT2270" i="4" s="1"/>
  <c r="CS16" i="4"/>
  <c r="CT16" i="4" s="1"/>
  <c r="CS139" i="4"/>
  <c r="CT139" i="4" s="1"/>
  <c r="CS224" i="4"/>
  <c r="CT224" i="4" s="1"/>
  <c r="CS275" i="4"/>
  <c r="CT275" i="4" s="1"/>
  <c r="CS313" i="4"/>
  <c r="CT313" i="4" s="1"/>
  <c r="CS345" i="4"/>
  <c r="CT345" i="4" s="1"/>
  <c r="CS377" i="4"/>
  <c r="CT377" i="4" s="1"/>
  <c r="CS409" i="4"/>
  <c r="CT409" i="4" s="1"/>
  <c r="CS441" i="4"/>
  <c r="CT441" i="4" s="1"/>
  <c r="CS473" i="4"/>
  <c r="CT473" i="4" s="1"/>
  <c r="CS505" i="4"/>
  <c r="CT505" i="4" s="1"/>
  <c r="CS537" i="4"/>
  <c r="CT537" i="4" s="1"/>
  <c r="CS569" i="4"/>
  <c r="CT569" i="4" s="1"/>
  <c r="CS601" i="4"/>
  <c r="CT601" i="4" s="1"/>
  <c r="CS633" i="4"/>
  <c r="CT633" i="4" s="1"/>
  <c r="CS665" i="4"/>
  <c r="CT665" i="4" s="1"/>
  <c r="CS697" i="4"/>
  <c r="CT697" i="4" s="1"/>
  <c r="CS729" i="4"/>
  <c r="CT729" i="4" s="1"/>
  <c r="CS761" i="4"/>
  <c r="CT761" i="4" s="1"/>
  <c r="CS793" i="4"/>
  <c r="CT793" i="4" s="1"/>
  <c r="CS825" i="4"/>
  <c r="CT825" i="4" s="1"/>
  <c r="CS857" i="4"/>
  <c r="CT857" i="4" s="1"/>
  <c r="CS889" i="4"/>
  <c r="CT889" i="4" s="1"/>
  <c r="CS921" i="4"/>
  <c r="CT921" i="4" s="1"/>
  <c r="CS953" i="4"/>
  <c r="CT953" i="4" s="1"/>
  <c r="CS985" i="4"/>
  <c r="CT985" i="4" s="1"/>
  <c r="CS1017" i="4"/>
  <c r="CT1017" i="4" s="1"/>
  <c r="CS1049" i="4"/>
  <c r="CT1049" i="4" s="1"/>
  <c r="CS1074" i="4"/>
  <c r="CT1074" i="4" s="1"/>
  <c r="CS1097" i="4"/>
  <c r="CT1097" i="4" s="1"/>
  <c r="CS1117" i="4"/>
  <c r="CT1117" i="4" s="1"/>
  <c r="CS1138" i="4"/>
  <c r="CT1138" i="4" s="1"/>
  <c r="CS1161" i="4"/>
  <c r="CT1161" i="4" s="1"/>
  <c r="CS1181" i="4"/>
  <c r="CT1181" i="4" s="1"/>
  <c r="CS1202" i="4"/>
  <c r="CT1202" i="4" s="1"/>
  <c r="CS1225" i="4"/>
  <c r="CT1225" i="4" s="1"/>
  <c r="CS1245" i="4"/>
  <c r="CT1245" i="4" s="1"/>
  <c r="CS1266" i="4"/>
  <c r="CT1266" i="4" s="1"/>
  <c r="CS1289" i="4"/>
  <c r="CT1289" i="4" s="1"/>
  <c r="CS1309" i="4"/>
  <c r="CT1309" i="4" s="1"/>
  <c r="CS1329" i="4"/>
  <c r="CT1329" i="4" s="1"/>
  <c r="CS1344" i="4"/>
  <c r="CT1344" i="4" s="1"/>
  <c r="CS1356" i="4"/>
  <c r="CT1356" i="4" s="1"/>
  <c r="CS1366" i="4"/>
  <c r="CT1366" i="4" s="1"/>
  <c r="CS1377" i="4"/>
  <c r="CT1377" i="4" s="1"/>
  <c r="CS1386" i="4"/>
  <c r="CT1386" i="4" s="1"/>
  <c r="CS1396" i="4"/>
  <c r="CT1396" i="4" s="1"/>
  <c r="CS1405" i="4"/>
  <c r="CT1405" i="4" s="1"/>
  <c r="CS1414" i="4"/>
  <c r="CT1414" i="4" s="1"/>
  <c r="CS1423" i="4"/>
  <c r="CT1423" i="4" s="1"/>
  <c r="CS1431" i="4"/>
  <c r="CT1431" i="4" s="1"/>
  <c r="CS1439" i="4"/>
  <c r="CT1439" i="4" s="1"/>
  <c r="CS1447" i="4"/>
  <c r="CT1447" i="4" s="1"/>
  <c r="CS1455" i="4"/>
  <c r="CT1455" i="4" s="1"/>
  <c r="CS1463" i="4"/>
  <c r="CT1463" i="4" s="1"/>
  <c r="CS1471" i="4"/>
  <c r="CT1471" i="4" s="1"/>
  <c r="CS1479" i="4"/>
  <c r="CT1479" i="4" s="1"/>
  <c r="CS1487" i="4"/>
  <c r="CT1487" i="4" s="1"/>
  <c r="CS1495" i="4"/>
  <c r="CT1495" i="4" s="1"/>
  <c r="CS1503" i="4"/>
  <c r="CT1503" i="4" s="1"/>
  <c r="CS1511" i="4"/>
  <c r="CT1511" i="4" s="1"/>
  <c r="CS1519" i="4"/>
  <c r="CT1519" i="4" s="1"/>
  <c r="CS1527" i="4"/>
  <c r="CT1527" i="4" s="1"/>
  <c r="CS1535" i="4"/>
  <c r="CT1535" i="4" s="1"/>
  <c r="CS1543" i="4"/>
  <c r="CT1543" i="4" s="1"/>
  <c r="CS1551" i="4"/>
  <c r="CT1551" i="4" s="1"/>
  <c r="CS1559" i="4"/>
  <c r="CT1559" i="4" s="1"/>
  <c r="CS1567" i="4"/>
  <c r="CT1567" i="4" s="1"/>
  <c r="CS1575" i="4"/>
  <c r="CT1575" i="4" s="1"/>
  <c r="CS1583" i="4"/>
  <c r="CT1583" i="4" s="1"/>
  <c r="CS1591" i="4"/>
  <c r="CT1591" i="4" s="1"/>
  <c r="CS1599" i="4"/>
  <c r="CT1599" i="4" s="1"/>
  <c r="CS1607" i="4"/>
  <c r="CT1607" i="4" s="1"/>
  <c r="CS1615" i="4"/>
  <c r="CT1615" i="4" s="1"/>
  <c r="CS1623" i="4"/>
  <c r="CT1623" i="4" s="1"/>
  <c r="CS1631" i="4"/>
  <c r="CT1631" i="4" s="1"/>
  <c r="CS1639" i="4"/>
  <c r="CT1639" i="4" s="1"/>
  <c r="CS1647" i="4"/>
  <c r="CT1647" i="4" s="1"/>
  <c r="CS1655" i="4"/>
  <c r="CT1655" i="4" s="1"/>
  <c r="CS1663" i="4"/>
  <c r="CT1663" i="4" s="1"/>
  <c r="CS1671" i="4"/>
  <c r="CT1671" i="4" s="1"/>
  <c r="CS1679" i="4"/>
  <c r="CT1679" i="4" s="1"/>
  <c r="CS1687" i="4"/>
  <c r="CT1687" i="4" s="1"/>
  <c r="CS1695" i="4"/>
  <c r="CT1695" i="4" s="1"/>
  <c r="CS1703" i="4"/>
  <c r="CT1703" i="4" s="1"/>
  <c r="CS1711" i="4"/>
  <c r="CT1711" i="4" s="1"/>
  <c r="CS1719" i="4"/>
  <c r="CT1719" i="4" s="1"/>
  <c r="CS1727" i="4"/>
  <c r="CT1727" i="4" s="1"/>
  <c r="CS1735" i="4"/>
  <c r="CT1735" i="4" s="1"/>
  <c r="CS1743" i="4"/>
  <c r="CT1743" i="4" s="1"/>
  <c r="CS1751" i="4"/>
  <c r="CT1751" i="4" s="1"/>
  <c r="CS1759" i="4"/>
  <c r="CT1759" i="4" s="1"/>
  <c r="CS1767" i="4"/>
  <c r="CT1767" i="4" s="1"/>
  <c r="CS1775" i="4"/>
  <c r="CT1775" i="4" s="1"/>
  <c r="CS1783" i="4"/>
  <c r="CT1783" i="4" s="1"/>
  <c r="CS1791" i="4"/>
  <c r="CT1791" i="4" s="1"/>
  <c r="CS1799" i="4"/>
  <c r="CT1799" i="4" s="1"/>
  <c r="CS1807" i="4"/>
  <c r="CT1807" i="4" s="1"/>
  <c r="CS1815" i="4"/>
  <c r="CT1815" i="4" s="1"/>
  <c r="CS1823" i="4"/>
  <c r="CT1823" i="4" s="1"/>
  <c r="CS1831" i="4"/>
  <c r="CT1831" i="4" s="1"/>
  <c r="CS1839" i="4"/>
  <c r="CT1839" i="4" s="1"/>
  <c r="CS1847" i="4"/>
  <c r="CT1847" i="4" s="1"/>
  <c r="CS1855" i="4"/>
  <c r="CT1855" i="4" s="1"/>
  <c r="CS1863" i="4"/>
  <c r="CT1863" i="4" s="1"/>
  <c r="CS1871" i="4"/>
  <c r="CT1871" i="4" s="1"/>
  <c r="CS1879" i="4"/>
  <c r="CT1879" i="4" s="1"/>
  <c r="CS1887" i="4"/>
  <c r="CT1887" i="4" s="1"/>
  <c r="CS1895" i="4"/>
  <c r="CT1895" i="4" s="1"/>
  <c r="CS1903" i="4"/>
  <c r="CT1903" i="4" s="1"/>
  <c r="CS1911" i="4"/>
  <c r="CT1911" i="4" s="1"/>
  <c r="CS1919" i="4"/>
  <c r="CT1919" i="4" s="1"/>
  <c r="CS1927" i="4"/>
  <c r="CT1927" i="4" s="1"/>
  <c r="CS1935" i="4"/>
  <c r="CT1935" i="4" s="1"/>
  <c r="CS1943" i="4"/>
  <c r="CT1943" i="4" s="1"/>
  <c r="CS1951" i="4"/>
  <c r="CT1951" i="4" s="1"/>
  <c r="CS1959" i="4"/>
  <c r="CT1959" i="4" s="1"/>
  <c r="CS1967" i="4"/>
  <c r="CT1967" i="4" s="1"/>
  <c r="CS1975" i="4"/>
  <c r="CT1975" i="4" s="1"/>
  <c r="CS1983" i="4"/>
  <c r="CT1983" i="4" s="1"/>
  <c r="CS1991" i="4"/>
  <c r="CT1991" i="4" s="1"/>
  <c r="CS1999" i="4"/>
  <c r="CT1999" i="4" s="1"/>
  <c r="CS2007" i="4"/>
  <c r="CT2007" i="4" s="1"/>
  <c r="CS2015" i="4"/>
  <c r="CT2015" i="4" s="1"/>
  <c r="CS2023" i="4"/>
  <c r="CT2023" i="4" s="1"/>
  <c r="CS2031" i="4"/>
  <c r="CT2031" i="4" s="1"/>
  <c r="CS2039" i="4"/>
  <c r="CT2039" i="4" s="1"/>
  <c r="CS2047" i="4"/>
  <c r="CT2047" i="4" s="1"/>
  <c r="CS2055" i="4"/>
  <c r="CT2055" i="4" s="1"/>
  <c r="CS2063" i="4"/>
  <c r="CT2063" i="4" s="1"/>
  <c r="CS2071" i="4"/>
  <c r="CT2071" i="4" s="1"/>
  <c r="CS2079" i="4"/>
  <c r="CT2079" i="4" s="1"/>
  <c r="CS2087" i="4"/>
  <c r="CT2087" i="4" s="1"/>
  <c r="CS2095" i="4"/>
  <c r="CT2095" i="4" s="1"/>
  <c r="CS2103" i="4"/>
  <c r="CT2103" i="4" s="1"/>
  <c r="CS2111" i="4"/>
  <c r="CT2111" i="4" s="1"/>
  <c r="CS2119" i="4"/>
  <c r="CT2119" i="4" s="1"/>
  <c r="CS2127" i="4"/>
  <c r="CT2127" i="4" s="1"/>
  <c r="CS2135" i="4"/>
  <c r="CT2135" i="4" s="1"/>
  <c r="CS2143" i="4"/>
  <c r="CT2143" i="4" s="1"/>
  <c r="CS2151" i="4"/>
  <c r="CT2151" i="4" s="1"/>
  <c r="CS2159" i="4"/>
  <c r="CT2159" i="4" s="1"/>
  <c r="CS2167" i="4"/>
  <c r="CT2167" i="4" s="1"/>
  <c r="CS2175" i="4"/>
  <c r="CT2175" i="4" s="1"/>
  <c r="CS2183" i="4"/>
  <c r="CT2183" i="4" s="1"/>
  <c r="CS2191" i="4"/>
  <c r="CT2191" i="4" s="1"/>
  <c r="CS2199" i="4"/>
  <c r="CT2199" i="4" s="1"/>
  <c r="CS2207" i="4"/>
  <c r="CT2207" i="4" s="1"/>
  <c r="CS2215" i="4"/>
  <c r="CT2215" i="4" s="1"/>
  <c r="CS2223" i="4"/>
  <c r="CT2223" i="4" s="1"/>
  <c r="CS2231" i="4"/>
  <c r="CT2231" i="4" s="1"/>
  <c r="CS2239" i="4"/>
  <c r="CT2239" i="4" s="1"/>
  <c r="CS2247" i="4"/>
  <c r="CT2247" i="4" s="1"/>
  <c r="CS2255" i="4"/>
  <c r="CT2255" i="4" s="1"/>
  <c r="CS2263" i="4"/>
  <c r="CT2263" i="4" s="1"/>
  <c r="CS2271" i="4"/>
  <c r="CT2271" i="4" s="1"/>
  <c r="CS2279" i="4"/>
  <c r="CT2279" i="4" s="1"/>
  <c r="CS2287" i="4"/>
  <c r="CT2287" i="4" s="1"/>
  <c r="CS2295" i="4"/>
  <c r="CT2295" i="4" s="1"/>
  <c r="CS2303" i="4"/>
  <c r="CT2303" i="4" s="1"/>
  <c r="CS2311" i="4"/>
  <c r="CT2311" i="4" s="1"/>
  <c r="CS17" i="4"/>
  <c r="CT17" i="4" s="1"/>
  <c r="CS144" i="4"/>
  <c r="CT144" i="4" s="1"/>
  <c r="CS225" i="4"/>
  <c r="CT225" i="4" s="1"/>
  <c r="CS278" i="4"/>
  <c r="CT278" i="4" s="1"/>
  <c r="CS314" i="4"/>
  <c r="CT314" i="4" s="1"/>
  <c r="CS346" i="4"/>
  <c r="CT346" i="4" s="1"/>
  <c r="CS378" i="4"/>
  <c r="CT378" i="4" s="1"/>
  <c r="CS410" i="4"/>
  <c r="CT410" i="4" s="1"/>
  <c r="CS442" i="4"/>
  <c r="CT442" i="4" s="1"/>
  <c r="CS474" i="4"/>
  <c r="CT474" i="4" s="1"/>
  <c r="CS506" i="4"/>
  <c r="CT506" i="4" s="1"/>
  <c r="CS538" i="4"/>
  <c r="CT538" i="4" s="1"/>
  <c r="CS570" i="4"/>
  <c r="CT570" i="4" s="1"/>
  <c r="CS602" i="4"/>
  <c r="CT602" i="4" s="1"/>
  <c r="CS634" i="4"/>
  <c r="CT634" i="4" s="1"/>
  <c r="CS666" i="4"/>
  <c r="CT666" i="4" s="1"/>
  <c r="CS698" i="4"/>
  <c r="CT698" i="4" s="1"/>
  <c r="CS730" i="4"/>
  <c r="CT730" i="4" s="1"/>
  <c r="CS762" i="4"/>
  <c r="CT762" i="4" s="1"/>
  <c r="CS794" i="4"/>
  <c r="CT794" i="4" s="1"/>
  <c r="CS826" i="4"/>
  <c r="CT826" i="4" s="1"/>
  <c r="CS858" i="4"/>
  <c r="CT858" i="4" s="1"/>
  <c r="CS890" i="4"/>
  <c r="CT890" i="4" s="1"/>
  <c r="CS922" i="4"/>
  <c r="CT922" i="4" s="1"/>
  <c r="CS954" i="4"/>
  <c r="CT954" i="4" s="1"/>
  <c r="CS986" i="4"/>
  <c r="CT986" i="4" s="1"/>
  <c r="CS1018" i="4"/>
  <c r="CT1018" i="4" s="1"/>
  <c r="CS1050" i="4"/>
  <c r="CT1050" i="4" s="1"/>
  <c r="CS1077" i="4"/>
  <c r="CT1077" i="4" s="1"/>
  <c r="CS1098" i="4"/>
  <c r="CT1098" i="4" s="1"/>
  <c r="CS1121" i="4"/>
  <c r="CT1121" i="4" s="1"/>
  <c r="CS1141" i="4"/>
  <c r="CT1141" i="4" s="1"/>
  <c r="CS1162" i="4"/>
  <c r="CT1162" i="4" s="1"/>
  <c r="CS1185" i="4"/>
  <c r="CT1185" i="4" s="1"/>
  <c r="CS1205" i="4"/>
  <c r="CT1205" i="4" s="1"/>
  <c r="CS1226" i="4"/>
  <c r="CT1226" i="4" s="1"/>
  <c r="CS1249" i="4"/>
  <c r="CT1249" i="4" s="1"/>
  <c r="CS1269" i="4"/>
  <c r="CT1269" i="4" s="1"/>
  <c r="CS1290" i="4"/>
  <c r="CT1290" i="4" s="1"/>
  <c r="CS1313" i="4"/>
  <c r="CT1313" i="4" s="1"/>
  <c r="CS1330" i="4"/>
  <c r="CT1330" i="4" s="1"/>
  <c r="CS1345" i="4"/>
  <c r="CT1345" i="4" s="1"/>
  <c r="CS1357" i="4"/>
  <c r="CT1357" i="4" s="1"/>
  <c r="CS1368" i="4"/>
  <c r="CT1368" i="4" s="1"/>
  <c r="CS1378" i="4"/>
  <c r="CT1378" i="4" s="1"/>
  <c r="CS1388" i="4"/>
  <c r="CT1388" i="4" s="1"/>
  <c r="CS1397" i="4"/>
  <c r="CT1397" i="4" s="1"/>
  <c r="CS1406" i="4"/>
  <c r="CT1406" i="4" s="1"/>
  <c r="CS1415" i="4"/>
  <c r="CT1415" i="4" s="1"/>
  <c r="CS1424" i="4"/>
  <c r="CT1424" i="4" s="1"/>
  <c r="CS1432" i="4"/>
  <c r="CT1432" i="4" s="1"/>
  <c r="CS1440" i="4"/>
  <c r="CT1440" i="4" s="1"/>
  <c r="CS1448" i="4"/>
  <c r="CT1448" i="4" s="1"/>
  <c r="CS1456" i="4"/>
  <c r="CT1456" i="4" s="1"/>
  <c r="CS1464" i="4"/>
  <c r="CT1464" i="4" s="1"/>
  <c r="CS1472" i="4"/>
  <c r="CT1472" i="4" s="1"/>
  <c r="CS1480" i="4"/>
  <c r="CT1480" i="4" s="1"/>
  <c r="CS1488" i="4"/>
  <c r="CT1488" i="4" s="1"/>
  <c r="CS1496" i="4"/>
  <c r="CT1496" i="4" s="1"/>
  <c r="CS1504" i="4"/>
  <c r="CT1504" i="4" s="1"/>
  <c r="CS1512" i="4"/>
  <c r="CT1512" i="4" s="1"/>
  <c r="CS1520" i="4"/>
  <c r="CT1520" i="4" s="1"/>
  <c r="CS1528" i="4"/>
  <c r="CT1528" i="4" s="1"/>
  <c r="CS1536" i="4"/>
  <c r="CT1536" i="4" s="1"/>
  <c r="CS1544" i="4"/>
  <c r="CT1544" i="4" s="1"/>
  <c r="CS1552" i="4"/>
  <c r="CT1552" i="4" s="1"/>
  <c r="CS1560" i="4"/>
  <c r="CT1560" i="4" s="1"/>
  <c r="CS1568" i="4"/>
  <c r="CT1568" i="4" s="1"/>
  <c r="CS1576" i="4"/>
  <c r="CT1576" i="4" s="1"/>
  <c r="CS1584" i="4"/>
  <c r="CT1584" i="4" s="1"/>
  <c r="CS1592" i="4"/>
  <c r="CT1592" i="4" s="1"/>
  <c r="CS1600" i="4"/>
  <c r="CT1600" i="4" s="1"/>
  <c r="CS1608" i="4"/>
  <c r="CT1608" i="4" s="1"/>
  <c r="CS1616" i="4"/>
  <c r="CT1616" i="4" s="1"/>
  <c r="CS1624" i="4"/>
  <c r="CT1624" i="4" s="1"/>
  <c r="CS1632" i="4"/>
  <c r="CT1632" i="4" s="1"/>
  <c r="CS1640" i="4"/>
  <c r="CT1640" i="4" s="1"/>
  <c r="CS1648" i="4"/>
  <c r="CT1648" i="4" s="1"/>
  <c r="CS1656" i="4"/>
  <c r="CT1656" i="4" s="1"/>
  <c r="CS1664" i="4"/>
  <c r="CT1664" i="4" s="1"/>
  <c r="CS1672" i="4"/>
  <c r="CT1672" i="4" s="1"/>
  <c r="CS1680" i="4"/>
  <c r="CT1680" i="4" s="1"/>
  <c r="CS1688" i="4"/>
  <c r="CT1688" i="4" s="1"/>
  <c r="CS1696" i="4"/>
  <c r="CT1696" i="4" s="1"/>
  <c r="CS1704" i="4"/>
  <c r="CT1704" i="4" s="1"/>
  <c r="CS1712" i="4"/>
  <c r="CT1712" i="4" s="1"/>
  <c r="CS1720" i="4"/>
  <c r="CT1720" i="4" s="1"/>
  <c r="CS1728" i="4"/>
  <c r="CT1728" i="4" s="1"/>
  <c r="CS1736" i="4"/>
  <c r="CT1736" i="4" s="1"/>
  <c r="CS1744" i="4"/>
  <c r="CT1744" i="4" s="1"/>
  <c r="CS1752" i="4"/>
  <c r="CT1752" i="4" s="1"/>
  <c r="CS1760" i="4"/>
  <c r="CT1760" i="4" s="1"/>
  <c r="CS1768" i="4"/>
  <c r="CT1768" i="4" s="1"/>
  <c r="CS1776" i="4"/>
  <c r="CT1776" i="4" s="1"/>
  <c r="CS1784" i="4"/>
  <c r="CT1784" i="4" s="1"/>
  <c r="CS1792" i="4"/>
  <c r="CT1792" i="4" s="1"/>
  <c r="CS1800" i="4"/>
  <c r="CT1800" i="4" s="1"/>
  <c r="CS1808" i="4"/>
  <c r="CT1808" i="4" s="1"/>
  <c r="CS1816" i="4"/>
  <c r="CT1816" i="4" s="1"/>
  <c r="CS1824" i="4"/>
  <c r="CT1824" i="4" s="1"/>
  <c r="CS1832" i="4"/>
  <c r="CT1832" i="4" s="1"/>
  <c r="CS1840" i="4"/>
  <c r="CT1840" i="4" s="1"/>
  <c r="CS1848" i="4"/>
  <c r="CT1848" i="4" s="1"/>
  <c r="CS1856" i="4"/>
  <c r="CT1856" i="4" s="1"/>
  <c r="CS1864" i="4"/>
  <c r="CT1864" i="4" s="1"/>
  <c r="CS1872" i="4"/>
  <c r="CT1872" i="4" s="1"/>
  <c r="CS1880" i="4"/>
  <c r="CT1880" i="4" s="1"/>
  <c r="CS1888" i="4"/>
  <c r="CT1888" i="4" s="1"/>
  <c r="CS1896" i="4"/>
  <c r="CT1896" i="4" s="1"/>
  <c r="CS1904" i="4"/>
  <c r="CT1904" i="4" s="1"/>
  <c r="CS1912" i="4"/>
  <c r="CT1912" i="4" s="1"/>
  <c r="CS1920" i="4"/>
  <c r="CT1920" i="4" s="1"/>
  <c r="CS1928" i="4"/>
  <c r="CT1928" i="4" s="1"/>
  <c r="CS1936" i="4"/>
  <c r="CT1936" i="4" s="1"/>
  <c r="CS1944" i="4"/>
  <c r="CT1944" i="4" s="1"/>
  <c r="CS1952" i="4"/>
  <c r="CT1952" i="4" s="1"/>
  <c r="CS1960" i="4"/>
  <c r="CT1960" i="4" s="1"/>
  <c r="CS1968" i="4"/>
  <c r="CT1968" i="4" s="1"/>
  <c r="CS1976" i="4"/>
  <c r="CT1976" i="4" s="1"/>
  <c r="CS1984" i="4"/>
  <c r="CT1984" i="4" s="1"/>
  <c r="CS1992" i="4"/>
  <c r="CT1992" i="4" s="1"/>
  <c r="CS2000" i="4"/>
  <c r="CT2000" i="4" s="1"/>
  <c r="CS2008" i="4"/>
  <c r="CT2008" i="4" s="1"/>
  <c r="CS2016" i="4"/>
  <c r="CT2016" i="4" s="1"/>
  <c r="CS2024" i="4"/>
  <c r="CT2024" i="4" s="1"/>
  <c r="CS2032" i="4"/>
  <c r="CT2032" i="4" s="1"/>
  <c r="CS2040" i="4"/>
  <c r="CT2040" i="4" s="1"/>
  <c r="CS2048" i="4"/>
  <c r="CT2048" i="4" s="1"/>
  <c r="CS2056" i="4"/>
  <c r="CT2056" i="4" s="1"/>
  <c r="CS2064" i="4"/>
  <c r="CT2064" i="4" s="1"/>
  <c r="CS2072" i="4"/>
  <c r="CT2072" i="4" s="1"/>
  <c r="CS2080" i="4"/>
  <c r="CT2080" i="4" s="1"/>
  <c r="CS2088" i="4"/>
  <c r="CT2088" i="4" s="1"/>
  <c r="CS2096" i="4"/>
  <c r="CT2096" i="4" s="1"/>
  <c r="CS2104" i="4"/>
  <c r="CT2104" i="4" s="1"/>
  <c r="CS2112" i="4"/>
  <c r="CT2112" i="4" s="1"/>
  <c r="CS2120" i="4"/>
  <c r="CT2120" i="4" s="1"/>
  <c r="CS2128" i="4"/>
  <c r="CT2128" i="4" s="1"/>
  <c r="CS2136" i="4"/>
  <c r="CT2136" i="4" s="1"/>
  <c r="CS2144" i="4"/>
  <c r="CT2144" i="4" s="1"/>
  <c r="CS2152" i="4"/>
  <c r="CT2152" i="4" s="1"/>
  <c r="CS2160" i="4"/>
  <c r="CT2160" i="4" s="1"/>
  <c r="CS2168" i="4"/>
  <c r="CT2168" i="4" s="1"/>
  <c r="CS2176" i="4"/>
  <c r="CT2176" i="4" s="1"/>
  <c r="CS2184" i="4"/>
  <c r="CT2184" i="4" s="1"/>
  <c r="CS2192" i="4"/>
  <c r="CT2192" i="4" s="1"/>
  <c r="CS2200" i="4"/>
  <c r="CT2200" i="4" s="1"/>
  <c r="CS2208" i="4"/>
  <c r="CT2208" i="4" s="1"/>
  <c r="CS2216" i="4"/>
  <c r="CT2216" i="4" s="1"/>
  <c r="CS2224" i="4"/>
  <c r="CT2224" i="4" s="1"/>
  <c r="CS2232" i="4"/>
  <c r="CT2232" i="4" s="1"/>
  <c r="CS2240" i="4"/>
  <c r="CT2240" i="4" s="1"/>
  <c r="CS2248" i="4"/>
  <c r="CT2248" i="4" s="1"/>
  <c r="CS2256" i="4"/>
  <c r="CT2256" i="4" s="1"/>
  <c r="CS2474" i="4"/>
  <c r="CT2474" i="4" s="1"/>
  <c r="CS2466" i="4"/>
  <c r="CT2466" i="4" s="1"/>
  <c r="CS2458" i="4"/>
  <c r="CT2458" i="4" s="1"/>
  <c r="CS2450" i="4"/>
  <c r="CT2450" i="4" s="1"/>
  <c r="CS2442" i="4"/>
  <c r="CT2442" i="4" s="1"/>
  <c r="CS2434" i="4"/>
  <c r="CT2434" i="4" s="1"/>
  <c r="CS2426" i="4"/>
  <c r="CT2426" i="4" s="1"/>
  <c r="CS2418" i="4"/>
  <c r="CT2418" i="4" s="1"/>
  <c r="CS2410" i="4"/>
  <c r="CT2410" i="4" s="1"/>
  <c r="CS2402" i="4"/>
  <c r="CT2402" i="4" s="1"/>
  <c r="CS2394" i="4"/>
  <c r="CT2394" i="4" s="1"/>
  <c r="CS2386" i="4"/>
  <c r="CT2386" i="4" s="1"/>
  <c r="CS2378" i="4"/>
  <c r="CT2378" i="4" s="1"/>
  <c r="CS2370" i="4"/>
  <c r="CT2370" i="4" s="1"/>
  <c r="CS2361" i="4"/>
  <c r="CT2361" i="4" s="1"/>
  <c r="CS2351" i="4"/>
  <c r="CT2351" i="4" s="1"/>
  <c r="CS2341" i="4"/>
  <c r="CT2341" i="4" s="1"/>
  <c r="CS2329" i="4"/>
  <c r="CT2329" i="4" s="1"/>
  <c r="CS2319" i="4"/>
  <c r="CT2319" i="4" s="1"/>
  <c r="CS2306" i="4"/>
  <c r="CT2306" i="4" s="1"/>
  <c r="CS2294" i="4"/>
  <c r="CT2294" i="4" s="1"/>
  <c r="CS2281" i="4"/>
  <c r="CT2281" i="4" s="1"/>
  <c r="CS2266" i="4"/>
  <c r="CT2266" i="4" s="1"/>
  <c r="CS2249" i="4"/>
  <c r="CT2249" i="4" s="1"/>
  <c r="CS2226" i="4"/>
  <c r="CT2226" i="4" s="1"/>
  <c r="CS2205" i="4"/>
  <c r="CT2205" i="4" s="1"/>
  <c r="CS2185" i="4"/>
  <c r="CT2185" i="4" s="1"/>
  <c r="CS2162" i="4"/>
  <c r="CT2162" i="4" s="1"/>
  <c r="CS2141" i="4"/>
  <c r="CT2141" i="4" s="1"/>
  <c r="CS2121" i="4"/>
  <c r="CT2121" i="4" s="1"/>
  <c r="CS2098" i="4"/>
  <c r="CT2098" i="4" s="1"/>
  <c r="CS2077" i="4"/>
  <c r="CT2077" i="4" s="1"/>
  <c r="CS2057" i="4"/>
  <c r="CT2057" i="4" s="1"/>
  <c r="CS2034" i="4"/>
  <c r="CT2034" i="4" s="1"/>
  <c r="CS2013" i="4"/>
  <c r="CT2013" i="4" s="1"/>
  <c r="CS1993" i="4"/>
  <c r="CT1993" i="4" s="1"/>
  <c r="CS1970" i="4"/>
  <c r="CT1970" i="4" s="1"/>
  <c r="CS1938" i="4"/>
  <c r="CT1938" i="4" s="1"/>
  <c r="CS1906" i="4"/>
  <c r="CT1906" i="4" s="1"/>
  <c r="CS1874" i="4"/>
  <c r="CT1874" i="4" s="1"/>
  <c r="CS1842" i="4"/>
  <c r="CT1842" i="4" s="1"/>
  <c r="CS1810" i="4"/>
  <c r="CT1810" i="4" s="1"/>
  <c r="CS1778" i="4"/>
  <c r="CT1778" i="4" s="1"/>
  <c r="CS1746" i="4"/>
  <c r="CT1746" i="4" s="1"/>
  <c r="CS1714" i="4"/>
  <c r="CT1714" i="4" s="1"/>
  <c r="CS1682" i="4"/>
  <c r="CT1682" i="4" s="1"/>
  <c r="CS1650" i="4"/>
  <c r="CT1650" i="4" s="1"/>
  <c r="CS1618" i="4"/>
  <c r="CT1618" i="4" s="1"/>
  <c r="CS1586" i="4"/>
  <c r="CT1586" i="4" s="1"/>
  <c r="CS1554" i="4"/>
  <c r="CT1554" i="4" s="1"/>
  <c r="CS1522" i="4"/>
  <c r="CT1522" i="4" s="1"/>
  <c r="CS1490" i="4"/>
  <c r="CT1490" i="4" s="1"/>
  <c r="CS1458" i="4"/>
  <c r="CT1458" i="4" s="1"/>
  <c r="CS1426" i="4"/>
  <c r="CT1426" i="4" s="1"/>
  <c r="CS1390" i="4"/>
  <c r="CT1390" i="4" s="1"/>
  <c r="CS1349" i="4"/>
  <c r="CT1349" i="4" s="1"/>
  <c r="CS1274" i="4"/>
  <c r="CT1274" i="4" s="1"/>
  <c r="CS1189" i="4"/>
  <c r="CT1189" i="4" s="1"/>
  <c r="CS1105" i="4"/>
  <c r="CT1105" i="4" s="1"/>
  <c r="CS994" i="4"/>
  <c r="CT994" i="4" s="1"/>
  <c r="CS866" i="4"/>
  <c r="CT866" i="4" s="1"/>
  <c r="CS738" i="4"/>
  <c r="CT738" i="4" s="1"/>
  <c r="CS610" i="4"/>
  <c r="CT610" i="4" s="1"/>
  <c r="CS482" i="4"/>
  <c r="CT482" i="4" s="1"/>
  <c r="CS354" i="4"/>
  <c r="CT354" i="4" s="1"/>
  <c r="CS163" i="4"/>
  <c r="CT163" i="4" s="1"/>
  <c r="CS2473" i="4"/>
  <c r="CT2473" i="4" s="1"/>
  <c r="CS2465" i="4"/>
  <c r="CT2465" i="4" s="1"/>
  <c r="CS2457" i="4"/>
  <c r="CT2457" i="4" s="1"/>
  <c r="CS2449" i="4"/>
  <c r="CT2449" i="4" s="1"/>
  <c r="CS2441" i="4"/>
  <c r="CT2441" i="4" s="1"/>
  <c r="CS2433" i="4"/>
  <c r="CT2433" i="4" s="1"/>
  <c r="CS2425" i="4"/>
  <c r="CT2425" i="4" s="1"/>
  <c r="CS2417" i="4"/>
  <c r="CT2417" i="4" s="1"/>
  <c r="CS2409" i="4"/>
  <c r="CT2409" i="4" s="1"/>
  <c r="CS2401" i="4"/>
  <c r="CT2401" i="4" s="1"/>
  <c r="CS2393" i="4"/>
  <c r="CT2393" i="4" s="1"/>
  <c r="CS2385" i="4"/>
  <c r="CT2385" i="4" s="1"/>
  <c r="CS2377" i="4"/>
  <c r="CT2377" i="4" s="1"/>
  <c r="CS2369" i="4"/>
  <c r="CT2369" i="4" s="1"/>
  <c r="CS2360" i="4"/>
  <c r="CT2360" i="4" s="1"/>
  <c r="CS2350" i="4"/>
  <c r="CT2350" i="4" s="1"/>
  <c r="CS2338" i="4"/>
  <c r="CT2338" i="4" s="1"/>
  <c r="CS2328" i="4"/>
  <c r="CT2328" i="4" s="1"/>
  <c r="CS2318" i="4"/>
  <c r="CT2318" i="4" s="1"/>
  <c r="CS2305" i="4"/>
  <c r="CT2305" i="4" s="1"/>
  <c r="CS2293" i="4"/>
  <c r="CT2293" i="4" s="1"/>
  <c r="CS2280" i="4"/>
  <c r="CT2280" i="4" s="1"/>
  <c r="CS2265" i="4"/>
  <c r="CT2265" i="4" s="1"/>
  <c r="CS2245" i="4"/>
  <c r="CT2245" i="4" s="1"/>
  <c r="CS2225" i="4"/>
  <c r="CT2225" i="4" s="1"/>
  <c r="CS2202" i="4"/>
  <c r="CT2202" i="4" s="1"/>
  <c r="CS2181" i="4"/>
  <c r="CT2181" i="4" s="1"/>
  <c r="CS2161" i="4"/>
  <c r="CT2161" i="4" s="1"/>
  <c r="CS2138" i="4"/>
  <c r="CT2138" i="4" s="1"/>
  <c r="CS2117" i="4"/>
  <c r="CT2117" i="4" s="1"/>
  <c r="CS2097" i="4"/>
  <c r="CT2097" i="4" s="1"/>
  <c r="CS2074" i="4"/>
  <c r="CT2074" i="4" s="1"/>
  <c r="CS2053" i="4"/>
  <c r="CT2053" i="4" s="1"/>
  <c r="CS2033" i="4"/>
  <c r="CT2033" i="4" s="1"/>
  <c r="CS2010" i="4"/>
  <c r="CT2010" i="4" s="1"/>
  <c r="CS1989" i="4"/>
  <c r="CT1989" i="4" s="1"/>
  <c r="CS1969" i="4"/>
  <c r="CT1969" i="4" s="1"/>
  <c r="CS1937" i="4"/>
  <c r="CT1937" i="4" s="1"/>
  <c r="CS1905" i="4"/>
  <c r="CT1905" i="4" s="1"/>
  <c r="CS1873" i="4"/>
  <c r="CT1873" i="4" s="1"/>
  <c r="CS1841" i="4"/>
  <c r="CT1841" i="4" s="1"/>
  <c r="CS1809" i="4"/>
  <c r="CT1809" i="4" s="1"/>
  <c r="CS1777" i="4"/>
  <c r="CT1777" i="4" s="1"/>
  <c r="CS1745" i="4"/>
  <c r="CT1745" i="4" s="1"/>
  <c r="CS1713" i="4"/>
  <c r="CT1713" i="4" s="1"/>
  <c r="CS1681" i="4"/>
  <c r="CT1681" i="4" s="1"/>
  <c r="CS1649" i="4"/>
  <c r="CT1649" i="4" s="1"/>
  <c r="CS1617" i="4"/>
  <c r="CT1617" i="4" s="1"/>
  <c r="CS1585" i="4"/>
  <c r="CT1585" i="4" s="1"/>
  <c r="CS1553" i="4"/>
  <c r="CT1553" i="4" s="1"/>
  <c r="CS1521" i="4"/>
  <c r="CT1521" i="4" s="1"/>
  <c r="CS1489" i="4"/>
  <c r="CT1489" i="4" s="1"/>
  <c r="CS1457" i="4"/>
  <c r="CT1457" i="4" s="1"/>
  <c r="CS1425" i="4"/>
  <c r="CT1425" i="4" s="1"/>
  <c r="CS1389" i="4"/>
  <c r="CT1389" i="4" s="1"/>
  <c r="CS1346" i="4"/>
  <c r="CT1346" i="4" s="1"/>
  <c r="CS1273" i="4"/>
  <c r="CT1273" i="4" s="1"/>
  <c r="CS1186" i="4"/>
  <c r="CT1186" i="4" s="1"/>
  <c r="CS1101" i="4"/>
  <c r="CT1101" i="4" s="1"/>
  <c r="CS993" i="4"/>
  <c r="CT993" i="4" s="1"/>
  <c r="CS865" i="4"/>
  <c r="CT865" i="4" s="1"/>
  <c r="CS737" i="4"/>
  <c r="CT737" i="4" s="1"/>
  <c r="CS609" i="4"/>
  <c r="CT609" i="4" s="1"/>
  <c r="CS481" i="4"/>
  <c r="CT481" i="4" s="1"/>
  <c r="CS353" i="4"/>
  <c r="CT353" i="4" s="1"/>
  <c r="CS161" i="4"/>
  <c r="CT161" i="4" s="1"/>
  <c r="CT2" i="4"/>
  <c r="CR2" i="4"/>
  <c r="BW2" i="4"/>
  <c r="BX2" i="4"/>
  <c r="CC2" i="4"/>
  <c r="AI2185" i="4"/>
  <c r="AI2015" i="4"/>
  <c r="AH905" i="4"/>
  <c r="AJ905" i="4" s="1"/>
  <c r="AH2446" i="4"/>
  <c r="AJ2446" i="4" s="1"/>
  <c r="AH2374" i="4"/>
  <c r="AJ2374" i="4" s="1"/>
  <c r="AH2334" i="4"/>
  <c r="AJ2334" i="4" s="1"/>
  <c r="AH2262" i="4"/>
  <c r="AJ2262" i="4" s="1"/>
  <c r="AH2206" i="4"/>
  <c r="AJ2206" i="4" s="1"/>
  <c r="AH2190" i="4"/>
  <c r="AJ2190" i="4" s="1"/>
  <c r="AH2126" i="4"/>
  <c r="AJ2126" i="4" s="1"/>
  <c r="AH2086" i="4"/>
  <c r="AJ2086" i="4" s="1"/>
  <c r="AH2078" i="4"/>
  <c r="AJ2078" i="4" s="1"/>
  <c r="AH2070" i="4"/>
  <c r="AJ2070" i="4" s="1"/>
  <c r="AH2062" i="4"/>
  <c r="AJ2062" i="4" s="1"/>
  <c r="AH2022" i="4"/>
  <c r="AJ2022" i="4" s="1"/>
  <c r="AH2014" i="4"/>
  <c r="AJ2014" i="4" s="1"/>
  <c r="AH2006" i="4"/>
  <c r="AJ2006" i="4" s="1"/>
  <c r="AH1998" i="4"/>
  <c r="AJ1998" i="4" s="1"/>
  <c r="AH1958" i="4"/>
  <c r="AJ1958" i="4" s="1"/>
  <c r="AH1950" i="4"/>
  <c r="AJ1950" i="4" s="1"/>
  <c r="AH1942" i="4"/>
  <c r="AJ1942" i="4" s="1"/>
  <c r="AH1934" i="4"/>
  <c r="AJ1934" i="4" s="1"/>
  <c r="AH1894" i="4"/>
  <c r="AJ1894" i="4" s="1"/>
  <c r="AH1886" i="4"/>
  <c r="AJ1886" i="4" s="1"/>
  <c r="AH1878" i="4"/>
  <c r="AJ1878" i="4" s="1"/>
  <c r="AH1870" i="4"/>
  <c r="AJ1870" i="4" s="1"/>
  <c r="AH1830" i="4"/>
  <c r="AJ1830" i="4" s="1"/>
  <c r="AH1822" i="4"/>
  <c r="AJ1822" i="4" s="1"/>
  <c r="AH1814" i="4"/>
  <c r="AJ1814" i="4" s="1"/>
  <c r="AH1806" i="4"/>
  <c r="AJ1806" i="4" s="1"/>
  <c r="AH1766" i="4"/>
  <c r="AJ1766" i="4" s="1"/>
  <c r="AH1758" i="4"/>
  <c r="AJ1758" i="4" s="1"/>
  <c r="AH1750" i="4"/>
  <c r="AJ1750" i="4" s="1"/>
  <c r="AH1742" i="4"/>
  <c r="AJ1742" i="4" s="1"/>
  <c r="AH1702" i="4"/>
  <c r="AJ1702" i="4" s="1"/>
  <c r="AH1694" i="4"/>
  <c r="AJ1694" i="4" s="1"/>
  <c r="AH1686" i="4"/>
  <c r="AJ1686" i="4" s="1"/>
  <c r="AH1678" i="4"/>
  <c r="AJ1678" i="4" s="1"/>
  <c r="AH1638" i="4"/>
  <c r="AJ1638" i="4" s="1"/>
  <c r="AH1630" i="4"/>
  <c r="AJ1630" i="4" s="1"/>
  <c r="AH1622" i="4"/>
  <c r="AJ1622" i="4" s="1"/>
  <c r="AH1614" i="4"/>
  <c r="AJ1614" i="4" s="1"/>
  <c r="AH1574" i="4"/>
  <c r="AJ1574" i="4" s="1"/>
  <c r="AH1566" i="4"/>
  <c r="AJ1566" i="4" s="1"/>
  <c r="AH1558" i="4"/>
  <c r="AJ1558" i="4" s="1"/>
  <c r="AH1550" i="4"/>
  <c r="AJ1550" i="4" s="1"/>
  <c r="AH879" i="4"/>
  <c r="AJ879" i="4" s="1"/>
  <c r="AH2462" i="4"/>
  <c r="AJ2462" i="4" s="1"/>
  <c r="AH2406" i="4"/>
  <c r="AJ2406" i="4" s="1"/>
  <c r="AH2182" i="4"/>
  <c r="AJ2182" i="4" s="1"/>
  <c r="AH375" i="4"/>
  <c r="AJ375" i="4" s="1"/>
  <c r="AH1509" i="4"/>
  <c r="AJ1509" i="4" s="1"/>
  <c r="AH1007" i="4"/>
  <c r="AJ1007" i="4" s="1"/>
  <c r="AH2454" i="4"/>
  <c r="AJ2454" i="4" s="1"/>
  <c r="AH2398" i="4"/>
  <c r="AJ2398" i="4" s="1"/>
  <c r="AH2350" i="4"/>
  <c r="AJ2350" i="4" s="1"/>
  <c r="AH2302" i="4"/>
  <c r="AJ2302" i="4" s="1"/>
  <c r="AH2254" i="4"/>
  <c r="AJ2254" i="4" s="1"/>
  <c r="AH2150" i="4"/>
  <c r="AJ2150" i="4" s="1"/>
  <c r="AI2100" i="4"/>
  <c r="AI1844" i="4"/>
  <c r="AH1500" i="4"/>
  <c r="AJ1500" i="4" s="1"/>
  <c r="AH2430" i="4"/>
  <c r="AJ2430" i="4" s="1"/>
  <c r="AH2382" i="4"/>
  <c r="AJ2382" i="4" s="1"/>
  <c r="AH2342" i="4"/>
  <c r="AJ2342" i="4" s="1"/>
  <c r="AH2318" i="4"/>
  <c r="AJ2318" i="4" s="1"/>
  <c r="AH2270" i="4"/>
  <c r="AJ2270" i="4" s="1"/>
  <c r="AH2198" i="4"/>
  <c r="AJ2198" i="4" s="1"/>
  <c r="AH2142" i="4"/>
  <c r="AJ2142" i="4" s="1"/>
  <c r="AH2459" i="4"/>
  <c r="AJ2459" i="4" s="1"/>
  <c r="AH2395" i="4"/>
  <c r="AJ2395" i="4" s="1"/>
  <c r="AH2331" i="4"/>
  <c r="AJ2331" i="4" s="1"/>
  <c r="AH2267" i="4"/>
  <c r="AJ2267" i="4" s="1"/>
  <c r="AH1491" i="4"/>
  <c r="AJ1491" i="4" s="1"/>
  <c r="AH1307" i="4"/>
  <c r="AJ1307" i="4" s="1"/>
  <c r="AH1275" i="4"/>
  <c r="AJ1275" i="4" s="1"/>
  <c r="AH1147" i="4"/>
  <c r="AJ1147" i="4" s="1"/>
  <c r="AH1083" i="4"/>
  <c r="AJ1083" i="4" s="1"/>
  <c r="AH1582" i="4"/>
  <c r="AJ1582" i="4" s="1"/>
  <c r="AH2438" i="4"/>
  <c r="AJ2438" i="4" s="1"/>
  <c r="AH2414" i="4"/>
  <c r="AJ2414" i="4" s="1"/>
  <c r="AH2390" i="4"/>
  <c r="AJ2390" i="4" s="1"/>
  <c r="AH2326" i="4"/>
  <c r="AJ2326" i="4" s="1"/>
  <c r="AH2278" i="4"/>
  <c r="AJ2278" i="4" s="1"/>
  <c r="AH2246" i="4"/>
  <c r="AJ2246" i="4" s="1"/>
  <c r="AH2214" i="4"/>
  <c r="AJ2214" i="4" s="1"/>
  <c r="AH2134" i="4"/>
  <c r="AJ2134" i="4" s="1"/>
  <c r="AI2467" i="4"/>
  <c r="AH2467" i="4"/>
  <c r="AJ2467" i="4" s="1"/>
  <c r="AI1435" i="4"/>
  <c r="AI1427" i="4"/>
  <c r="AH1427" i="4"/>
  <c r="AJ1427" i="4" s="1"/>
  <c r="AI1419" i="4"/>
  <c r="AH1419" i="4"/>
  <c r="AJ1419" i="4" s="1"/>
  <c r="AI1411" i="4"/>
  <c r="AH1411" i="4"/>
  <c r="AJ1411" i="4" s="1"/>
  <c r="AI1387" i="4"/>
  <c r="AH1387" i="4"/>
  <c r="AJ1387" i="4" s="1"/>
  <c r="AI1179" i="4"/>
  <c r="AI1155" i="4"/>
  <c r="AH1155" i="4"/>
  <c r="AJ1155" i="4" s="1"/>
  <c r="AH1035" i="4"/>
  <c r="AJ1035" i="4" s="1"/>
  <c r="AH963" i="4"/>
  <c r="AJ963" i="4" s="1"/>
  <c r="AH891" i="4"/>
  <c r="AJ891" i="4" s="1"/>
  <c r="AH843" i="4"/>
  <c r="AJ843" i="4" s="1"/>
  <c r="AH819" i="4"/>
  <c r="AJ819" i="4" s="1"/>
  <c r="AH787" i="4"/>
  <c r="AJ787" i="4" s="1"/>
  <c r="AH755" i="4"/>
  <c r="AJ755" i="4" s="1"/>
  <c r="AH715" i="4"/>
  <c r="AJ715" i="4" s="1"/>
  <c r="AH651" i="4"/>
  <c r="AJ651" i="4" s="1"/>
  <c r="AH2286" i="4"/>
  <c r="AJ2286" i="4" s="1"/>
  <c r="AH2094" i="4"/>
  <c r="AJ2094" i="4" s="1"/>
  <c r="AH1838" i="4"/>
  <c r="AJ1838" i="4" s="1"/>
  <c r="AH1774" i="4"/>
  <c r="AJ1774" i="4" s="1"/>
  <c r="AH1518" i="4"/>
  <c r="AJ1518" i="4" s="1"/>
  <c r="AH1445" i="4"/>
  <c r="AJ1445" i="4" s="1"/>
  <c r="AH1360" i="4"/>
  <c r="AJ1360" i="4" s="1"/>
  <c r="AH1189" i="4"/>
  <c r="AJ1189" i="4" s="1"/>
  <c r="AH1104" i="4"/>
  <c r="AJ1104" i="4" s="1"/>
  <c r="AH1019" i="4"/>
  <c r="AJ1019" i="4" s="1"/>
  <c r="AH917" i="4"/>
  <c r="AJ917" i="4" s="1"/>
  <c r="AH805" i="4"/>
  <c r="AJ805" i="4" s="1"/>
  <c r="AH657" i="4"/>
  <c r="AJ657" i="4" s="1"/>
  <c r="AH247" i="4"/>
  <c r="AJ247" i="4" s="1"/>
  <c r="AI2466" i="4"/>
  <c r="AH2466" i="4"/>
  <c r="AJ2466" i="4" s="1"/>
  <c r="AI2458" i="4"/>
  <c r="AH2458" i="4"/>
  <c r="AJ2458" i="4" s="1"/>
  <c r="AI2450" i="4"/>
  <c r="AH2450" i="4"/>
  <c r="AJ2450" i="4" s="1"/>
  <c r="AI2442" i="4"/>
  <c r="AH2442" i="4"/>
  <c r="AJ2442" i="4" s="1"/>
  <c r="AI2434" i="4"/>
  <c r="AH2434" i="4"/>
  <c r="AJ2434" i="4" s="1"/>
  <c r="AI2426" i="4"/>
  <c r="AH2426" i="4"/>
  <c r="AJ2426" i="4" s="1"/>
  <c r="AI2418" i="4"/>
  <c r="AH2418" i="4"/>
  <c r="AJ2418" i="4" s="1"/>
  <c r="AI2410" i="4"/>
  <c r="AH2410" i="4"/>
  <c r="AJ2410" i="4" s="1"/>
  <c r="AI2402" i="4"/>
  <c r="AH2402" i="4"/>
  <c r="AJ2402" i="4" s="1"/>
  <c r="AI2394" i="4"/>
  <c r="AH2394" i="4"/>
  <c r="AJ2394" i="4" s="1"/>
  <c r="AI2386" i="4"/>
  <c r="AH2386" i="4"/>
  <c r="AJ2386" i="4" s="1"/>
  <c r="AI2378" i="4"/>
  <c r="AH2378" i="4"/>
  <c r="AJ2378" i="4" s="1"/>
  <c r="AI2370" i="4"/>
  <c r="AH2370" i="4"/>
  <c r="AJ2370" i="4" s="1"/>
  <c r="AI2362" i="4"/>
  <c r="AH2362" i="4"/>
  <c r="AJ2362" i="4" s="1"/>
  <c r="AI2354" i="4"/>
  <c r="AH2354" i="4"/>
  <c r="AJ2354" i="4" s="1"/>
  <c r="AI2346" i="4"/>
  <c r="AH2346" i="4"/>
  <c r="AJ2346" i="4" s="1"/>
  <c r="AI2338" i="4"/>
  <c r="AH2338" i="4"/>
  <c r="AJ2338" i="4" s="1"/>
  <c r="AI2330" i="4"/>
  <c r="AH2330" i="4"/>
  <c r="AJ2330" i="4" s="1"/>
  <c r="AI2322" i="4"/>
  <c r="AH2322" i="4"/>
  <c r="AJ2322" i="4" s="1"/>
  <c r="AI2314" i="4"/>
  <c r="AH2314" i="4"/>
  <c r="AJ2314" i="4" s="1"/>
  <c r="AI2306" i="4"/>
  <c r="AH2306" i="4"/>
  <c r="AJ2306" i="4" s="1"/>
  <c r="AI2298" i="4"/>
  <c r="AH2298" i="4"/>
  <c r="AJ2298" i="4" s="1"/>
  <c r="AI2290" i="4"/>
  <c r="AH2290" i="4"/>
  <c r="AJ2290" i="4" s="1"/>
  <c r="AI2282" i="4"/>
  <c r="AH2282" i="4"/>
  <c r="AJ2282" i="4" s="1"/>
  <c r="AI2274" i="4"/>
  <c r="AH2274" i="4"/>
  <c r="AJ2274" i="4" s="1"/>
  <c r="AI2266" i="4"/>
  <c r="AH2266" i="4"/>
  <c r="AJ2266" i="4" s="1"/>
  <c r="AH2258" i="4"/>
  <c r="AJ2258" i="4" s="1"/>
  <c r="AI2258" i="4"/>
  <c r="AI2250" i="4"/>
  <c r="AH2250" i="4"/>
  <c r="AJ2250" i="4" s="1"/>
  <c r="AI2242" i="4"/>
  <c r="AH2242" i="4"/>
  <c r="AJ2242" i="4" s="1"/>
  <c r="AI2234" i="4"/>
  <c r="AH2234" i="4"/>
  <c r="AJ2234" i="4" s="1"/>
  <c r="AI2226" i="4"/>
  <c r="AH2226" i="4"/>
  <c r="AJ2226" i="4" s="1"/>
  <c r="AI2218" i="4"/>
  <c r="AH2218" i="4"/>
  <c r="AJ2218" i="4" s="1"/>
  <c r="AI2210" i="4"/>
  <c r="AH2210" i="4"/>
  <c r="AJ2210" i="4" s="1"/>
  <c r="AI2202" i="4"/>
  <c r="AH2202" i="4"/>
  <c r="AJ2202" i="4" s="1"/>
  <c r="AI2194" i="4"/>
  <c r="AH2194" i="4"/>
  <c r="AJ2194" i="4" s="1"/>
  <c r="AI2186" i="4"/>
  <c r="AH2186" i="4"/>
  <c r="AJ2186" i="4" s="1"/>
  <c r="AI2178" i="4"/>
  <c r="AH2178" i="4"/>
  <c r="AJ2178" i="4" s="1"/>
  <c r="AI2170" i="4"/>
  <c r="AH2170" i="4"/>
  <c r="AJ2170" i="4" s="1"/>
  <c r="AI2162" i="4"/>
  <c r="AH2162" i="4"/>
  <c r="AJ2162" i="4" s="1"/>
  <c r="AI2154" i="4"/>
  <c r="AH2154" i="4"/>
  <c r="AJ2154" i="4" s="1"/>
  <c r="AI2146" i="4"/>
  <c r="AH2146" i="4"/>
  <c r="AJ2146" i="4" s="1"/>
  <c r="AI2138" i="4"/>
  <c r="AH2138" i="4"/>
  <c r="AJ2138" i="4" s="1"/>
  <c r="AI2130" i="4"/>
  <c r="AH2130" i="4"/>
  <c r="AJ2130" i="4" s="1"/>
  <c r="AI2122" i="4"/>
  <c r="AH2122" i="4"/>
  <c r="AJ2122" i="4" s="1"/>
  <c r="AI2114" i="4"/>
  <c r="AH2114" i="4"/>
  <c r="AJ2114" i="4" s="1"/>
  <c r="AI2106" i="4"/>
  <c r="AH2106" i="4"/>
  <c r="AJ2106" i="4" s="1"/>
  <c r="AI2098" i="4"/>
  <c r="AH2098" i="4"/>
  <c r="AJ2098" i="4" s="1"/>
  <c r="AI2090" i="4"/>
  <c r="AH2090" i="4"/>
  <c r="AJ2090" i="4" s="1"/>
  <c r="AI2082" i="4"/>
  <c r="AH2082" i="4"/>
  <c r="AJ2082" i="4" s="1"/>
  <c r="AI2074" i="4"/>
  <c r="AH2074" i="4"/>
  <c r="AJ2074" i="4" s="1"/>
  <c r="AI2066" i="4"/>
  <c r="AH2066" i="4"/>
  <c r="AJ2066" i="4" s="1"/>
  <c r="AI2058" i="4"/>
  <c r="AH2058" i="4"/>
  <c r="AJ2058" i="4" s="1"/>
  <c r="AI2050" i="4"/>
  <c r="AH2050" i="4"/>
  <c r="AJ2050" i="4" s="1"/>
  <c r="AI2042" i="4"/>
  <c r="AH2042" i="4"/>
  <c r="AJ2042" i="4" s="1"/>
  <c r="AI2034" i="4"/>
  <c r="AH2034" i="4"/>
  <c r="AJ2034" i="4" s="1"/>
  <c r="AI2026" i="4"/>
  <c r="AH2026" i="4"/>
  <c r="AJ2026" i="4" s="1"/>
  <c r="AI2018" i="4"/>
  <c r="AH2018" i="4"/>
  <c r="AJ2018" i="4" s="1"/>
  <c r="AI2010" i="4"/>
  <c r="AH2010" i="4"/>
  <c r="AJ2010" i="4" s="1"/>
  <c r="AI2002" i="4"/>
  <c r="AH2002" i="4"/>
  <c r="AJ2002" i="4" s="1"/>
  <c r="AI1994" i="4"/>
  <c r="AH1994" i="4"/>
  <c r="AJ1994" i="4" s="1"/>
  <c r="AI1986" i="4"/>
  <c r="AH1986" i="4"/>
  <c r="AJ1986" i="4" s="1"/>
  <c r="AI1978" i="4"/>
  <c r="AH1978" i="4"/>
  <c r="AJ1978" i="4" s="1"/>
  <c r="AI1970" i="4"/>
  <c r="AH1970" i="4"/>
  <c r="AJ1970" i="4" s="1"/>
  <c r="AI1962" i="4"/>
  <c r="AH1962" i="4"/>
  <c r="AJ1962" i="4" s="1"/>
  <c r="AI1954" i="4"/>
  <c r="AH1954" i="4"/>
  <c r="AJ1954" i="4" s="1"/>
  <c r="AI1946" i="4"/>
  <c r="AH1946" i="4"/>
  <c r="AJ1946" i="4" s="1"/>
  <c r="AI1938" i="4"/>
  <c r="AH1938" i="4"/>
  <c r="AJ1938" i="4" s="1"/>
  <c r="AI1930" i="4"/>
  <c r="AH1930" i="4"/>
  <c r="AJ1930" i="4" s="1"/>
  <c r="AI1922" i="4"/>
  <c r="AH1922" i="4"/>
  <c r="AJ1922" i="4" s="1"/>
  <c r="AI1914" i="4"/>
  <c r="AH1914" i="4"/>
  <c r="AJ1914" i="4" s="1"/>
  <c r="AI1906" i="4"/>
  <c r="AH1906" i="4"/>
  <c r="AJ1906" i="4" s="1"/>
  <c r="AI1898" i="4"/>
  <c r="AH1898" i="4"/>
  <c r="AJ1898" i="4" s="1"/>
  <c r="AI1890" i="4"/>
  <c r="AH1890" i="4"/>
  <c r="AJ1890" i="4" s="1"/>
  <c r="AI1882" i="4"/>
  <c r="AH1882" i="4"/>
  <c r="AJ1882" i="4" s="1"/>
  <c r="AI1874" i="4"/>
  <c r="AH1874" i="4"/>
  <c r="AJ1874" i="4" s="1"/>
  <c r="AI1866" i="4"/>
  <c r="AH1866" i="4"/>
  <c r="AJ1866" i="4" s="1"/>
  <c r="AI1858" i="4"/>
  <c r="AH1858" i="4"/>
  <c r="AJ1858" i="4" s="1"/>
  <c r="AI1850" i="4"/>
  <c r="AH1850" i="4"/>
  <c r="AJ1850" i="4" s="1"/>
  <c r="AI1842" i="4"/>
  <c r="AH1842" i="4"/>
  <c r="AJ1842" i="4" s="1"/>
  <c r="AI1834" i="4"/>
  <c r="AH1834" i="4"/>
  <c r="AJ1834" i="4" s="1"/>
  <c r="AI1826" i="4"/>
  <c r="AH1826" i="4"/>
  <c r="AJ1826" i="4" s="1"/>
  <c r="AI1818" i="4"/>
  <c r="AH1818" i="4"/>
  <c r="AJ1818" i="4" s="1"/>
  <c r="AI1810" i="4"/>
  <c r="AH1810" i="4"/>
  <c r="AJ1810" i="4" s="1"/>
  <c r="AI1802" i="4"/>
  <c r="AH1802" i="4"/>
  <c r="AJ1802" i="4" s="1"/>
  <c r="AI1794" i="4"/>
  <c r="AH1794" i="4"/>
  <c r="AJ1794" i="4" s="1"/>
  <c r="AI1786" i="4"/>
  <c r="AH1786" i="4"/>
  <c r="AJ1786" i="4" s="1"/>
  <c r="AI1778" i="4"/>
  <c r="AH1778" i="4"/>
  <c r="AJ1778" i="4" s="1"/>
  <c r="AI1770" i="4"/>
  <c r="AH1770" i="4"/>
  <c r="AJ1770" i="4" s="1"/>
  <c r="AI1762" i="4"/>
  <c r="AH1762" i="4"/>
  <c r="AJ1762" i="4" s="1"/>
  <c r="AI1754" i="4"/>
  <c r="AH1754" i="4"/>
  <c r="AJ1754" i="4" s="1"/>
  <c r="AI1746" i="4"/>
  <c r="AH1746" i="4"/>
  <c r="AJ1746" i="4" s="1"/>
  <c r="AI1738" i="4"/>
  <c r="AH1738" i="4"/>
  <c r="AJ1738" i="4" s="1"/>
  <c r="AI1730" i="4"/>
  <c r="AH1730" i="4"/>
  <c r="AJ1730" i="4" s="1"/>
  <c r="AH1722" i="4"/>
  <c r="AJ1722" i="4" s="1"/>
  <c r="AI1714" i="4"/>
  <c r="AH1714" i="4"/>
  <c r="AJ1714" i="4" s="1"/>
  <c r="AI1706" i="4"/>
  <c r="AH1706" i="4"/>
  <c r="AJ1706" i="4" s="1"/>
  <c r="AI1698" i="4"/>
  <c r="AH1698" i="4"/>
  <c r="AJ1698" i="4" s="1"/>
  <c r="AI1690" i="4"/>
  <c r="AH1690" i="4"/>
  <c r="AJ1690" i="4" s="1"/>
  <c r="AI1682" i="4"/>
  <c r="AH1682" i="4"/>
  <c r="AJ1682" i="4" s="1"/>
  <c r="AI1674" i="4"/>
  <c r="AH1674" i="4"/>
  <c r="AJ1674" i="4" s="1"/>
  <c r="AI1666" i="4"/>
  <c r="AH1666" i="4"/>
  <c r="AJ1666" i="4" s="1"/>
  <c r="AH1658" i="4"/>
  <c r="AJ1658" i="4" s="1"/>
  <c r="AI1658" i="4"/>
  <c r="AI1650" i="4"/>
  <c r="AH1650" i="4"/>
  <c r="AJ1650" i="4" s="1"/>
  <c r="AI1642" i="4"/>
  <c r="AH1642" i="4"/>
  <c r="AJ1642" i="4" s="1"/>
  <c r="AI1634" i="4"/>
  <c r="AH1634" i="4"/>
  <c r="AJ1634" i="4" s="1"/>
  <c r="AI1626" i="4"/>
  <c r="AH1626" i="4"/>
  <c r="AJ1626" i="4" s="1"/>
  <c r="AI1618" i="4"/>
  <c r="AH1618" i="4"/>
  <c r="AJ1618" i="4" s="1"/>
  <c r="AI1610" i="4"/>
  <c r="AH1610" i="4"/>
  <c r="AJ1610" i="4" s="1"/>
  <c r="AI1602" i="4"/>
  <c r="AH1602" i="4"/>
  <c r="AJ1602" i="4" s="1"/>
  <c r="AI1594" i="4"/>
  <c r="AH1594" i="4"/>
  <c r="AJ1594" i="4" s="1"/>
  <c r="AI1586" i="4"/>
  <c r="AH1586" i="4"/>
  <c r="AJ1586" i="4" s="1"/>
  <c r="AI1578" i="4"/>
  <c r="AH1578" i="4"/>
  <c r="AJ1578" i="4" s="1"/>
  <c r="AI1570" i="4"/>
  <c r="AH1570" i="4"/>
  <c r="AJ1570" i="4" s="1"/>
  <c r="AI1562" i="4"/>
  <c r="AH1562" i="4"/>
  <c r="AJ1562" i="4" s="1"/>
  <c r="AI1554" i="4"/>
  <c r="AH1554" i="4"/>
  <c r="AJ1554" i="4" s="1"/>
  <c r="AI1546" i="4"/>
  <c r="AH1546" i="4"/>
  <c r="AJ1546" i="4" s="1"/>
  <c r="AI1538" i="4"/>
  <c r="AH1538" i="4"/>
  <c r="AJ1538" i="4" s="1"/>
  <c r="AI1530" i="4"/>
  <c r="AH1530" i="4"/>
  <c r="AJ1530" i="4" s="1"/>
  <c r="AI1522" i="4"/>
  <c r="AH1522" i="4"/>
  <c r="AJ1522" i="4" s="1"/>
  <c r="AI1514" i="4"/>
  <c r="AH1514" i="4"/>
  <c r="AJ1514" i="4" s="1"/>
  <c r="AI1506" i="4"/>
  <c r="AH1506" i="4"/>
  <c r="AJ1506" i="4" s="1"/>
  <c r="AI1498" i="4"/>
  <c r="AH1498" i="4"/>
  <c r="AJ1498" i="4" s="1"/>
  <c r="AI1490" i="4"/>
  <c r="AH1490" i="4"/>
  <c r="AJ1490" i="4" s="1"/>
  <c r="AI1482" i="4"/>
  <c r="AH1466" i="4"/>
  <c r="AJ1466" i="4" s="1"/>
  <c r="AH1458" i="4"/>
  <c r="AJ1458" i="4" s="1"/>
  <c r="AH1450" i="4"/>
  <c r="AJ1450" i="4" s="1"/>
  <c r="AI2469" i="4"/>
  <c r="AH2469" i="4"/>
  <c r="AJ2469" i="4" s="1"/>
  <c r="AH1435" i="4"/>
  <c r="AJ1435" i="4" s="1"/>
  <c r="AH1349" i="4"/>
  <c r="AJ1349" i="4" s="1"/>
  <c r="AH1264" i="4"/>
  <c r="AJ1264" i="4" s="1"/>
  <c r="AH1179" i="4"/>
  <c r="AJ1179" i="4" s="1"/>
  <c r="AH1093" i="4"/>
  <c r="AJ1093" i="4" s="1"/>
  <c r="AH789" i="4"/>
  <c r="AJ789" i="4" s="1"/>
  <c r="AH635" i="4"/>
  <c r="AJ635" i="4" s="1"/>
  <c r="AH183" i="4"/>
  <c r="AJ183" i="4" s="1"/>
  <c r="AI2299" i="4"/>
  <c r="AH2299" i="4"/>
  <c r="AJ2299" i="4" s="1"/>
  <c r="AI2259" i="4"/>
  <c r="AH2259" i="4"/>
  <c r="AJ2259" i="4" s="1"/>
  <c r="AI2211" i="4"/>
  <c r="AH2211" i="4"/>
  <c r="AJ2211" i="4" s="1"/>
  <c r="AI2171" i="4"/>
  <c r="AH2171" i="4"/>
  <c r="AJ2171" i="4" s="1"/>
  <c r="AI2131" i="4"/>
  <c r="AH2131" i="4"/>
  <c r="AJ2131" i="4" s="1"/>
  <c r="AI2091" i="4"/>
  <c r="AH2091" i="4"/>
  <c r="AJ2091" i="4" s="1"/>
  <c r="AI2051" i="4"/>
  <c r="AH2051" i="4"/>
  <c r="AJ2051" i="4" s="1"/>
  <c r="AI2003" i="4"/>
  <c r="AH2003" i="4"/>
  <c r="AJ2003" i="4" s="1"/>
  <c r="AI1963" i="4"/>
  <c r="AH1963" i="4"/>
  <c r="AJ1963" i="4" s="1"/>
  <c r="AI1939" i="4"/>
  <c r="AH1939" i="4"/>
  <c r="AJ1939" i="4" s="1"/>
  <c r="AI1891" i="4"/>
  <c r="AH1891" i="4"/>
  <c r="AJ1891" i="4" s="1"/>
  <c r="AI1851" i="4"/>
  <c r="AH1851" i="4"/>
  <c r="AJ1851" i="4" s="1"/>
  <c r="AI1811" i="4"/>
  <c r="AH1811" i="4"/>
  <c r="AJ1811" i="4" s="1"/>
  <c r="AI1779" i="4"/>
  <c r="AH1779" i="4"/>
  <c r="AJ1779" i="4" s="1"/>
  <c r="AI1747" i="4"/>
  <c r="AH1747" i="4"/>
  <c r="AJ1747" i="4" s="1"/>
  <c r="AI1715" i="4"/>
  <c r="AH1715" i="4"/>
  <c r="AJ1715" i="4" s="1"/>
  <c r="AI1691" i="4"/>
  <c r="AH1691" i="4"/>
  <c r="AJ1691" i="4" s="1"/>
  <c r="AI1675" i="4"/>
  <c r="AH1675" i="4"/>
  <c r="AJ1675" i="4" s="1"/>
  <c r="AI1659" i="4"/>
  <c r="AH1659" i="4"/>
  <c r="AJ1659" i="4" s="1"/>
  <c r="AI1643" i="4"/>
  <c r="AH1643" i="4"/>
  <c r="AJ1643" i="4" s="1"/>
  <c r="AI1619" i="4"/>
  <c r="AH1619" i="4"/>
  <c r="AJ1619" i="4" s="1"/>
  <c r="AI1603" i="4"/>
  <c r="AH1603" i="4"/>
  <c r="AJ1603" i="4" s="1"/>
  <c r="AI1587" i="4"/>
  <c r="AH1587" i="4"/>
  <c r="AJ1587" i="4" s="1"/>
  <c r="AI1571" i="4"/>
  <c r="AH1571" i="4"/>
  <c r="AJ1571" i="4" s="1"/>
  <c r="AI1555" i="4"/>
  <c r="AH1555" i="4"/>
  <c r="AJ1555" i="4" s="1"/>
  <c r="AI1539" i="4"/>
  <c r="AH1539" i="4"/>
  <c r="AJ1539" i="4" s="1"/>
  <c r="AI1507" i="4"/>
  <c r="AH1507" i="4"/>
  <c r="AJ1507" i="4" s="1"/>
  <c r="AI1339" i="4"/>
  <c r="AI1331" i="4"/>
  <c r="AH1331" i="4"/>
  <c r="AJ1331" i="4" s="1"/>
  <c r="AI1323" i="4"/>
  <c r="AH1323" i="4"/>
  <c r="AJ1323" i="4" s="1"/>
  <c r="AI1315" i="4"/>
  <c r="AH1315" i="4"/>
  <c r="AJ1315" i="4" s="1"/>
  <c r="AI1299" i="4"/>
  <c r="AH1299" i="4"/>
  <c r="AJ1299" i="4" s="1"/>
  <c r="AI1283" i="4"/>
  <c r="AH1283" i="4"/>
  <c r="AJ1283" i="4" s="1"/>
  <c r="AI1115" i="4"/>
  <c r="AI1099" i="4"/>
  <c r="AH1099" i="4"/>
  <c r="AJ1099" i="4" s="1"/>
  <c r="AH1027" i="4"/>
  <c r="AJ1027" i="4" s="1"/>
  <c r="AH955" i="4"/>
  <c r="AJ955" i="4" s="1"/>
  <c r="AH875" i="4"/>
  <c r="AJ875" i="4" s="1"/>
  <c r="AH835" i="4"/>
  <c r="AJ835" i="4" s="1"/>
  <c r="AH803" i="4"/>
  <c r="AJ803" i="4" s="1"/>
  <c r="AH771" i="4"/>
  <c r="AJ771" i="4" s="1"/>
  <c r="AH731" i="4"/>
  <c r="AJ731" i="4" s="1"/>
  <c r="AH675" i="4"/>
  <c r="AJ675" i="4" s="1"/>
  <c r="AI619" i="4"/>
  <c r="AH2030" i="4"/>
  <c r="AJ2030" i="4" s="1"/>
  <c r="AH1646" i="4"/>
  <c r="AJ1646" i="4" s="1"/>
  <c r="AI2369" i="4"/>
  <c r="AH2369" i="4"/>
  <c r="AJ2369" i="4" s="1"/>
  <c r="AH1929" i="4"/>
  <c r="AJ1929" i="4" s="1"/>
  <c r="AI1913" i="4"/>
  <c r="AH1913" i="4"/>
  <c r="AJ1913" i="4" s="1"/>
  <c r="AI1881" i="4"/>
  <c r="AH1881" i="4"/>
  <c r="AJ1881" i="4" s="1"/>
  <c r="AI1857" i="4"/>
  <c r="AH1857" i="4"/>
  <c r="AJ1857" i="4" s="1"/>
  <c r="AH1833" i="4"/>
  <c r="AJ1833" i="4" s="1"/>
  <c r="AI1833" i="4"/>
  <c r="AI1817" i="4"/>
  <c r="AH1817" i="4"/>
  <c r="AJ1817" i="4" s="1"/>
  <c r="AI1801" i="4"/>
  <c r="AH1801" i="4"/>
  <c r="AJ1801" i="4" s="1"/>
  <c r="AI1785" i="4"/>
  <c r="AH1785" i="4"/>
  <c r="AJ1785" i="4" s="1"/>
  <c r="AI1769" i="4"/>
  <c r="AH1769" i="4"/>
  <c r="AJ1769" i="4" s="1"/>
  <c r="AI1753" i="4"/>
  <c r="AH1753" i="4"/>
  <c r="AJ1753" i="4" s="1"/>
  <c r="AI1737" i="4"/>
  <c r="AH1737" i="4"/>
  <c r="AJ1737" i="4" s="1"/>
  <c r="AI1721" i="4"/>
  <c r="AH1721" i="4"/>
  <c r="AJ1721" i="4" s="1"/>
  <c r="AI1705" i="4"/>
  <c r="AH1705" i="4"/>
  <c r="AJ1705" i="4" s="1"/>
  <c r="AH1681" i="4"/>
  <c r="AJ1681" i="4" s="1"/>
  <c r="AI1681" i="4"/>
  <c r="AI1665" i="4"/>
  <c r="AH1665" i="4"/>
  <c r="AJ1665" i="4" s="1"/>
  <c r="AI1649" i="4"/>
  <c r="AH1649" i="4"/>
  <c r="AJ1649" i="4" s="1"/>
  <c r="AI1625" i="4"/>
  <c r="AH1625" i="4"/>
  <c r="AJ1625" i="4" s="1"/>
  <c r="AI1609" i="4"/>
  <c r="AH1609" i="4"/>
  <c r="AJ1609" i="4" s="1"/>
  <c r="AI1593" i="4"/>
  <c r="AH1593" i="4"/>
  <c r="AJ1593" i="4" s="1"/>
  <c r="AI1577" i="4"/>
  <c r="AH1577" i="4"/>
  <c r="AJ1577" i="4" s="1"/>
  <c r="AI1561" i="4"/>
  <c r="AH1561" i="4"/>
  <c r="AJ1561" i="4" s="1"/>
  <c r="AI1545" i="4"/>
  <c r="AH1545" i="4"/>
  <c r="AJ1545" i="4" s="1"/>
  <c r="AI1529" i="4"/>
  <c r="AH1529" i="4"/>
  <c r="AJ1529" i="4" s="1"/>
  <c r="AI1513" i="4"/>
  <c r="AH1513" i="4"/>
  <c r="AJ1513" i="4" s="1"/>
  <c r="AI1505" i="4"/>
  <c r="AH1505" i="4"/>
  <c r="AJ1505" i="4" s="1"/>
  <c r="AI1489" i="4"/>
  <c r="AH1489" i="4"/>
  <c r="AJ1489" i="4" s="1"/>
  <c r="AI1481" i="4"/>
  <c r="AH1481" i="4"/>
  <c r="AJ1481" i="4" s="1"/>
  <c r="AI1465" i="4"/>
  <c r="AH1465" i="4"/>
  <c r="AJ1465" i="4" s="1"/>
  <c r="AI1449" i="4"/>
  <c r="AH1449" i="4"/>
  <c r="AJ1449" i="4" s="1"/>
  <c r="AI1433" i="4"/>
  <c r="AH1433" i="4"/>
  <c r="AJ1433" i="4" s="1"/>
  <c r="AI1417" i="4"/>
  <c r="AH1417" i="4"/>
  <c r="AJ1417" i="4" s="1"/>
  <c r="AI1393" i="4"/>
  <c r="AH1393" i="4"/>
  <c r="AJ1393" i="4" s="1"/>
  <c r="AI1377" i="4"/>
  <c r="AH1377" i="4"/>
  <c r="AJ1377" i="4" s="1"/>
  <c r="AI1361" i="4"/>
  <c r="AH1361" i="4"/>
  <c r="AJ1361" i="4" s="1"/>
  <c r="AI1345" i="4"/>
  <c r="AH1345" i="4"/>
  <c r="AJ1345" i="4" s="1"/>
  <c r="AI1329" i="4"/>
  <c r="AH1329" i="4"/>
  <c r="AJ1329" i="4" s="1"/>
  <c r="AI1313" i="4"/>
  <c r="AH1313" i="4"/>
  <c r="AJ1313" i="4" s="1"/>
  <c r="AI1297" i="4"/>
  <c r="AH1297" i="4"/>
  <c r="AJ1297" i="4" s="1"/>
  <c r="AI1281" i="4"/>
  <c r="AH1281" i="4"/>
  <c r="AJ1281" i="4" s="1"/>
  <c r="AI1265" i="4"/>
  <c r="AH1265" i="4"/>
  <c r="AJ1265" i="4" s="1"/>
  <c r="AI1249" i="4"/>
  <c r="AH1249" i="4"/>
  <c r="AJ1249" i="4" s="1"/>
  <c r="AI1233" i="4"/>
  <c r="AH1233" i="4"/>
  <c r="AJ1233" i="4" s="1"/>
  <c r="AI1217" i="4"/>
  <c r="AH1217" i="4"/>
  <c r="AJ1217" i="4" s="1"/>
  <c r="AI1185" i="4"/>
  <c r="AH1185" i="4"/>
  <c r="AJ1185" i="4" s="1"/>
  <c r="AI1169" i="4"/>
  <c r="AH1169" i="4"/>
  <c r="AJ1169" i="4" s="1"/>
  <c r="AI1153" i="4"/>
  <c r="AH1153" i="4"/>
  <c r="AJ1153" i="4" s="1"/>
  <c r="AI1129" i="4"/>
  <c r="AH1129" i="4"/>
  <c r="AJ1129" i="4" s="1"/>
  <c r="AI1113" i="4"/>
  <c r="AH1113" i="4"/>
  <c r="AJ1113" i="4" s="1"/>
  <c r="AI1097" i="4"/>
  <c r="AH1097" i="4"/>
  <c r="AJ1097" i="4" s="1"/>
  <c r="AI1089" i="4"/>
  <c r="AH1089" i="4"/>
  <c r="AJ1089" i="4" s="1"/>
  <c r="AI1081" i="4"/>
  <c r="AH1081" i="4"/>
  <c r="AJ1081" i="4" s="1"/>
  <c r="AI1073" i="4"/>
  <c r="AH1073" i="4"/>
  <c r="AJ1073" i="4" s="1"/>
  <c r="AI1065" i="4"/>
  <c r="AH1065" i="4"/>
  <c r="AJ1065" i="4" s="1"/>
  <c r="AI1057" i="4"/>
  <c r="AH1057" i="4"/>
  <c r="AJ1057" i="4" s="1"/>
  <c r="AI1049" i="4"/>
  <c r="AH1049" i="4"/>
  <c r="AJ1049" i="4" s="1"/>
  <c r="AI1033" i="4"/>
  <c r="AH1033" i="4"/>
  <c r="AJ1033" i="4" s="1"/>
  <c r="AI1025" i="4"/>
  <c r="AH1025" i="4"/>
  <c r="AJ1025" i="4" s="1"/>
  <c r="AI1017" i="4"/>
  <c r="AH1017" i="4"/>
  <c r="AJ1017" i="4" s="1"/>
  <c r="AI1009" i="4"/>
  <c r="AH1009" i="4"/>
  <c r="AJ1009" i="4" s="1"/>
  <c r="AI1001" i="4"/>
  <c r="AH1001" i="4"/>
  <c r="AJ1001" i="4" s="1"/>
  <c r="AI993" i="4"/>
  <c r="AH993" i="4"/>
  <c r="AJ993" i="4" s="1"/>
  <c r="AI985" i="4"/>
  <c r="AH985" i="4"/>
  <c r="AJ985" i="4" s="1"/>
  <c r="AI977" i="4"/>
  <c r="AH977" i="4"/>
  <c r="AJ977" i="4" s="1"/>
  <c r="AI969" i="4"/>
  <c r="AI961" i="4"/>
  <c r="AH961" i="4"/>
  <c r="AJ961" i="4" s="1"/>
  <c r="AI953" i="4"/>
  <c r="AH953" i="4"/>
  <c r="AJ953" i="4" s="1"/>
  <c r="AI945" i="4"/>
  <c r="AH945" i="4"/>
  <c r="AJ945" i="4" s="1"/>
  <c r="AI937" i="4"/>
  <c r="AH937" i="4"/>
  <c r="AJ937" i="4" s="1"/>
  <c r="AI929" i="4"/>
  <c r="AH929" i="4"/>
  <c r="AJ929" i="4" s="1"/>
  <c r="AI921" i="4"/>
  <c r="AH921" i="4"/>
  <c r="AJ921" i="4" s="1"/>
  <c r="AI913" i="4"/>
  <c r="AH913" i="4"/>
  <c r="AJ913" i="4" s="1"/>
  <c r="AI905" i="4"/>
  <c r="AI897" i="4"/>
  <c r="AH897" i="4"/>
  <c r="AJ897" i="4" s="1"/>
  <c r="AI889" i="4"/>
  <c r="AH889" i="4"/>
  <c r="AJ889" i="4" s="1"/>
  <c r="AI881" i="4"/>
  <c r="AH881" i="4"/>
  <c r="AJ881" i="4" s="1"/>
  <c r="AI873" i="4"/>
  <c r="AH873" i="4"/>
  <c r="AJ873" i="4" s="1"/>
  <c r="AI865" i="4"/>
  <c r="AH865" i="4"/>
  <c r="AJ865" i="4" s="1"/>
  <c r="AI857" i="4"/>
  <c r="AH857" i="4"/>
  <c r="AJ857" i="4" s="1"/>
  <c r="AH849" i="4"/>
  <c r="AJ849" i="4" s="1"/>
  <c r="AI849" i="4"/>
  <c r="AI841" i="4"/>
  <c r="AH841" i="4"/>
  <c r="AJ841" i="4" s="1"/>
  <c r="AI833" i="4"/>
  <c r="AH833" i="4"/>
  <c r="AJ833" i="4" s="1"/>
  <c r="AI825" i="4"/>
  <c r="AH825" i="4"/>
  <c r="AJ825" i="4" s="1"/>
  <c r="AI817" i="4"/>
  <c r="AH817" i="4"/>
  <c r="AJ817" i="4" s="1"/>
  <c r="AI809" i="4"/>
  <c r="AH809" i="4"/>
  <c r="AJ809" i="4" s="1"/>
  <c r="AI801" i="4"/>
  <c r="AH801" i="4"/>
  <c r="AJ801" i="4" s="1"/>
  <c r="AI793" i="4"/>
  <c r="AH793" i="4"/>
  <c r="AJ793" i="4" s="1"/>
  <c r="AI785" i="4"/>
  <c r="AH785" i="4"/>
  <c r="AJ785" i="4" s="1"/>
  <c r="AI777" i="4"/>
  <c r="AH777" i="4"/>
  <c r="AJ777" i="4" s="1"/>
  <c r="AI769" i="4"/>
  <c r="AH769" i="4"/>
  <c r="AJ769" i="4" s="1"/>
  <c r="AI761" i="4"/>
  <c r="AH761" i="4"/>
  <c r="AJ761" i="4" s="1"/>
  <c r="AI753" i="4"/>
  <c r="AH753" i="4"/>
  <c r="AJ753" i="4" s="1"/>
  <c r="AI745" i="4"/>
  <c r="AH745" i="4"/>
  <c r="AJ745" i="4" s="1"/>
  <c r="AI737" i="4"/>
  <c r="AH737" i="4"/>
  <c r="AJ737" i="4" s="1"/>
  <c r="AI721" i="4"/>
  <c r="AI713" i="4"/>
  <c r="AH713" i="4"/>
  <c r="AJ713" i="4" s="1"/>
  <c r="AI705" i="4"/>
  <c r="AH705" i="4"/>
  <c r="AJ705" i="4" s="1"/>
  <c r="AI697" i="4"/>
  <c r="AH697" i="4"/>
  <c r="AJ697" i="4" s="1"/>
  <c r="AI689" i="4"/>
  <c r="AH689" i="4"/>
  <c r="AJ689" i="4" s="1"/>
  <c r="AI681" i="4"/>
  <c r="AH681" i="4"/>
  <c r="AJ681" i="4" s="1"/>
  <c r="AI673" i="4"/>
  <c r="AH673" i="4"/>
  <c r="AJ673" i="4" s="1"/>
  <c r="AI665" i="4"/>
  <c r="AH665" i="4"/>
  <c r="AJ665" i="4" s="1"/>
  <c r="AI657" i="4"/>
  <c r="AI649" i="4"/>
  <c r="AH649" i="4"/>
  <c r="AJ649" i="4" s="1"/>
  <c r="AI641" i="4"/>
  <c r="AH641" i="4"/>
  <c r="AJ641" i="4" s="1"/>
  <c r="AI633" i="4"/>
  <c r="AH633" i="4"/>
  <c r="AJ633" i="4" s="1"/>
  <c r="AI625" i="4"/>
  <c r="AH625" i="4"/>
  <c r="AJ625" i="4" s="1"/>
  <c r="AI617" i="4"/>
  <c r="AH617" i="4"/>
  <c r="AJ617" i="4" s="1"/>
  <c r="AI609" i="4"/>
  <c r="AH609" i="4"/>
  <c r="AJ609" i="4" s="1"/>
  <c r="AI601" i="4"/>
  <c r="AH601" i="4"/>
  <c r="AJ601" i="4" s="1"/>
  <c r="AI593" i="4"/>
  <c r="AH593" i="4"/>
  <c r="AJ593" i="4" s="1"/>
  <c r="AI585" i="4"/>
  <c r="AH585" i="4"/>
  <c r="AJ585" i="4" s="1"/>
  <c r="AI577" i="4"/>
  <c r="AH577" i="4"/>
  <c r="AJ577" i="4" s="1"/>
  <c r="AI569" i="4"/>
  <c r="AH569" i="4"/>
  <c r="AJ569" i="4" s="1"/>
  <c r="AI561" i="4"/>
  <c r="AH561" i="4"/>
  <c r="AJ561" i="4" s="1"/>
  <c r="AI553" i="4"/>
  <c r="AH553" i="4"/>
  <c r="AJ553" i="4" s="1"/>
  <c r="AI545" i="4"/>
  <c r="AH545" i="4"/>
  <c r="AJ545" i="4" s="1"/>
  <c r="AI537" i="4"/>
  <c r="AH537" i="4"/>
  <c r="AJ537" i="4" s="1"/>
  <c r="AI529" i="4"/>
  <c r="AH529" i="4"/>
  <c r="AJ529" i="4" s="1"/>
  <c r="AI521" i="4"/>
  <c r="AH521" i="4"/>
  <c r="AJ521" i="4" s="1"/>
  <c r="AH513" i="4"/>
  <c r="AJ513" i="4" s="1"/>
  <c r="AI513" i="4"/>
  <c r="AI505" i="4"/>
  <c r="AH505" i="4"/>
  <c r="AJ505" i="4" s="1"/>
  <c r="AH497" i="4"/>
  <c r="AJ497" i="4" s="1"/>
  <c r="AI497" i="4"/>
  <c r="AI489" i="4"/>
  <c r="AH489" i="4"/>
  <c r="AJ489" i="4" s="1"/>
  <c r="AI481" i="4"/>
  <c r="AH481" i="4"/>
  <c r="AJ481" i="4" s="1"/>
  <c r="AI473" i="4"/>
  <c r="AH473" i="4"/>
  <c r="AJ473" i="4" s="1"/>
  <c r="AI465" i="4"/>
  <c r="AH465" i="4"/>
  <c r="AJ465" i="4" s="1"/>
  <c r="AI457" i="4"/>
  <c r="AH457" i="4"/>
  <c r="AJ457" i="4" s="1"/>
  <c r="AI449" i="4"/>
  <c r="AH449" i="4"/>
  <c r="AJ449" i="4" s="1"/>
  <c r="AI441" i="4"/>
  <c r="AH441" i="4"/>
  <c r="AJ441" i="4" s="1"/>
  <c r="AH433" i="4"/>
  <c r="AJ433" i="4" s="1"/>
  <c r="AI433" i="4"/>
  <c r="AI425" i="4"/>
  <c r="AH425" i="4"/>
  <c r="AJ425" i="4" s="1"/>
  <c r="AI417" i="4"/>
  <c r="AH417" i="4"/>
  <c r="AJ417" i="4" s="1"/>
  <c r="AI409" i="4"/>
  <c r="AH409" i="4"/>
  <c r="AJ409" i="4" s="1"/>
  <c r="AI401" i="4"/>
  <c r="AH401" i="4"/>
  <c r="AJ401" i="4" s="1"/>
  <c r="AI393" i="4"/>
  <c r="AH393" i="4"/>
  <c r="AJ393" i="4" s="1"/>
  <c r="AI385" i="4"/>
  <c r="AH385" i="4"/>
  <c r="AJ385" i="4" s="1"/>
  <c r="AI377" i="4"/>
  <c r="AH377" i="4"/>
  <c r="AJ377" i="4" s="1"/>
  <c r="AI369" i="4"/>
  <c r="AH369" i="4"/>
  <c r="AJ369" i="4" s="1"/>
  <c r="AI361" i="4"/>
  <c r="AH361" i="4"/>
  <c r="AJ361" i="4" s="1"/>
  <c r="AI353" i="4"/>
  <c r="AH353" i="4"/>
  <c r="AJ353" i="4" s="1"/>
  <c r="AI345" i="4"/>
  <c r="AH345" i="4"/>
  <c r="AJ345" i="4" s="1"/>
  <c r="AI337" i="4"/>
  <c r="AH337" i="4"/>
  <c r="AJ337" i="4" s="1"/>
  <c r="AI329" i="4"/>
  <c r="AH329" i="4"/>
  <c r="AJ329" i="4" s="1"/>
  <c r="AI321" i="4"/>
  <c r="AH321" i="4"/>
  <c r="AJ321" i="4" s="1"/>
  <c r="AI313" i="4"/>
  <c r="AH313" i="4"/>
  <c r="AJ313" i="4" s="1"/>
  <c r="AI305" i="4"/>
  <c r="AH305" i="4"/>
  <c r="AJ305" i="4" s="1"/>
  <c r="AI297" i="4"/>
  <c r="AH297" i="4"/>
  <c r="AJ297" i="4" s="1"/>
  <c r="AI289" i="4"/>
  <c r="AH289" i="4"/>
  <c r="AJ289" i="4" s="1"/>
  <c r="AI281" i="4"/>
  <c r="AH281" i="4"/>
  <c r="AJ281" i="4" s="1"/>
  <c r="AI273" i="4"/>
  <c r="AH273" i="4"/>
  <c r="AJ273" i="4" s="1"/>
  <c r="AI265" i="4"/>
  <c r="AH265" i="4"/>
  <c r="AJ265" i="4" s="1"/>
  <c r="AI257" i="4"/>
  <c r="AH257" i="4"/>
  <c r="AJ257" i="4" s="1"/>
  <c r="AI249" i="4"/>
  <c r="AH249" i="4"/>
  <c r="AJ249" i="4" s="1"/>
  <c r="AI241" i="4"/>
  <c r="AH241" i="4"/>
  <c r="AJ241" i="4" s="1"/>
  <c r="AI233" i="4"/>
  <c r="AH233" i="4"/>
  <c r="AJ233" i="4" s="1"/>
  <c r="AI225" i="4"/>
  <c r="AH225" i="4"/>
  <c r="AJ225" i="4" s="1"/>
  <c r="AI217" i="4"/>
  <c r="AH217" i="4"/>
  <c r="AJ217" i="4" s="1"/>
  <c r="AI209" i="4"/>
  <c r="AH209" i="4"/>
  <c r="AJ209" i="4" s="1"/>
  <c r="AI201" i="4"/>
  <c r="AH201" i="4"/>
  <c r="AJ201" i="4" s="1"/>
  <c r="AI193" i="4"/>
  <c r="AH193" i="4"/>
  <c r="AJ193" i="4" s="1"/>
  <c r="AI185" i="4"/>
  <c r="AH185" i="4"/>
  <c r="AJ185" i="4" s="1"/>
  <c r="AI177" i="4"/>
  <c r="AH177" i="4"/>
  <c r="AJ177" i="4" s="1"/>
  <c r="AI169" i="4"/>
  <c r="AH169" i="4"/>
  <c r="AJ169" i="4" s="1"/>
  <c r="AI161" i="4"/>
  <c r="AH161" i="4"/>
  <c r="AJ161" i="4" s="1"/>
  <c r="AI153" i="4"/>
  <c r="AH153" i="4"/>
  <c r="AJ153" i="4" s="1"/>
  <c r="AI145" i="4"/>
  <c r="AH145" i="4"/>
  <c r="AJ145" i="4" s="1"/>
  <c r="AI137" i="4"/>
  <c r="AH137" i="4"/>
  <c r="AJ137" i="4" s="1"/>
  <c r="AI129" i="4"/>
  <c r="AH129" i="4"/>
  <c r="AJ129" i="4" s="1"/>
  <c r="AI121" i="4"/>
  <c r="AH121" i="4"/>
  <c r="AJ121" i="4" s="1"/>
  <c r="AI113" i="4"/>
  <c r="AH113" i="4"/>
  <c r="AJ113" i="4" s="1"/>
  <c r="AI105" i="4"/>
  <c r="AH105" i="4"/>
  <c r="AJ105" i="4" s="1"/>
  <c r="AI97" i="4"/>
  <c r="AH97" i="4"/>
  <c r="AJ97" i="4" s="1"/>
  <c r="AI89" i="4"/>
  <c r="AH89" i="4"/>
  <c r="AJ89" i="4" s="1"/>
  <c r="AI81" i="4"/>
  <c r="AH81" i="4"/>
  <c r="AJ81" i="4" s="1"/>
  <c r="AI73" i="4"/>
  <c r="AH73" i="4"/>
  <c r="AJ73" i="4" s="1"/>
  <c r="AI65" i="4"/>
  <c r="AH65" i="4"/>
  <c r="AJ65" i="4" s="1"/>
  <c r="AI57" i="4"/>
  <c r="AH57" i="4"/>
  <c r="AJ57" i="4" s="1"/>
  <c r="AI49" i="4"/>
  <c r="AH49" i="4"/>
  <c r="AJ49" i="4" s="1"/>
  <c r="AI41" i="4"/>
  <c r="AH41" i="4"/>
  <c r="AJ41" i="4" s="1"/>
  <c r="AI33" i="4"/>
  <c r="AH33" i="4"/>
  <c r="AJ33" i="4" s="1"/>
  <c r="AI25" i="4"/>
  <c r="AH25" i="4"/>
  <c r="AJ25" i="4" s="1"/>
  <c r="AI17" i="4"/>
  <c r="AH17" i="4"/>
  <c r="AJ17" i="4" s="1"/>
  <c r="AI9" i="4"/>
  <c r="AH9" i="4"/>
  <c r="AJ9" i="4" s="1"/>
  <c r="AH1424" i="4"/>
  <c r="AJ1424" i="4" s="1"/>
  <c r="AH1339" i="4"/>
  <c r="AJ1339" i="4" s="1"/>
  <c r="AH1253" i="4"/>
  <c r="AJ1253" i="4" s="1"/>
  <c r="AH1168" i="4"/>
  <c r="AJ1168" i="4" s="1"/>
  <c r="AH995" i="4"/>
  <c r="AJ995" i="4" s="1"/>
  <c r="AH892" i="4"/>
  <c r="AJ892" i="4" s="1"/>
  <c r="AH773" i="4"/>
  <c r="AJ773" i="4" s="1"/>
  <c r="AH607" i="4"/>
  <c r="AJ607" i="4" s="1"/>
  <c r="AH119" i="4"/>
  <c r="AJ119" i="4" s="1"/>
  <c r="AH2451" i="4"/>
  <c r="AJ2451" i="4" s="1"/>
  <c r="AI2451" i="4"/>
  <c r="AH2443" i="4"/>
  <c r="AJ2443" i="4" s="1"/>
  <c r="AI2443" i="4"/>
  <c r="AI2427" i="4"/>
  <c r="AH2427" i="4"/>
  <c r="AJ2427" i="4" s="1"/>
  <c r="AI2419" i="4"/>
  <c r="AH2419" i="4"/>
  <c r="AJ2419" i="4" s="1"/>
  <c r="AI2411" i="4"/>
  <c r="AH2411" i="4"/>
  <c r="AJ2411" i="4" s="1"/>
  <c r="AI2403" i="4"/>
  <c r="AH2403" i="4"/>
  <c r="AJ2403" i="4" s="1"/>
  <c r="AI2371" i="4"/>
  <c r="AH2371" i="4"/>
  <c r="AJ2371" i="4" s="1"/>
  <c r="AI2347" i="4"/>
  <c r="AH2347" i="4"/>
  <c r="AJ2347" i="4" s="1"/>
  <c r="AH2323" i="4"/>
  <c r="AJ2323" i="4" s="1"/>
  <c r="AI2323" i="4"/>
  <c r="AI2307" i="4"/>
  <c r="AH2307" i="4"/>
  <c r="AJ2307" i="4" s="1"/>
  <c r="AI2291" i="4"/>
  <c r="AH2291" i="4"/>
  <c r="AJ2291" i="4" s="1"/>
  <c r="AI2275" i="4"/>
  <c r="AH2275" i="4"/>
  <c r="AJ2275" i="4" s="1"/>
  <c r="AI2251" i="4"/>
  <c r="AH2251" i="4"/>
  <c r="AJ2251" i="4" s="1"/>
  <c r="AI2227" i="4"/>
  <c r="AH2227" i="4"/>
  <c r="AJ2227" i="4" s="1"/>
  <c r="AI2203" i="4"/>
  <c r="AH2203" i="4"/>
  <c r="AJ2203" i="4" s="1"/>
  <c r="AI2179" i="4"/>
  <c r="AH2179" i="4"/>
  <c r="AJ2179" i="4" s="1"/>
  <c r="AI2147" i="4"/>
  <c r="AH2147" i="4"/>
  <c r="AJ2147" i="4" s="1"/>
  <c r="AI2115" i="4"/>
  <c r="AH2115" i="4"/>
  <c r="AJ2115" i="4" s="1"/>
  <c r="AI2075" i="4"/>
  <c r="AH2075" i="4"/>
  <c r="AJ2075" i="4" s="1"/>
  <c r="AI2043" i="4"/>
  <c r="AH2043" i="4"/>
  <c r="AJ2043" i="4" s="1"/>
  <c r="AI2019" i="4"/>
  <c r="AH2019" i="4"/>
  <c r="AJ2019" i="4" s="1"/>
  <c r="AI1979" i="4"/>
  <c r="AH1979" i="4"/>
  <c r="AJ1979" i="4" s="1"/>
  <c r="AI1947" i="4"/>
  <c r="AH1947" i="4"/>
  <c r="AJ1947" i="4" s="1"/>
  <c r="AI1923" i="4"/>
  <c r="AH1923" i="4"/>
  <c r="AJ1923" i="4" s="1"/>
  <c r="AI1899" i="4"/>
  <c r="AH1899" i="4"/>
  <c r="AJ1899" i="4" s="1"/>
  <c r="AI1875" i="4"/>
  <c r="AH1875" i="4"/>
  <c r="AJ1875" i="4" s="1"/>
  <c r="AI1867" i="4"/>
  <c r="AH1867" i="4"/>
  <c r="AJ1867" i="4" s="1"/>
  <c r="AI1843" i="4"/>
  <c r="AH1843" i="4"/>
  <c r="AJ1843" i="4" s="1"/>
  <c r="AI1827" i="4"/>
  <c r="AH1827" i="4"/>
  <c r="AJ1827" i="4" s="1"/>
  <c r="AI1795" i="4"/>
  <c r="AH1795" i="4"/>
  <c r="AJ1795" i="4" s="1"/>
  <c r="AI1731" i="4"/>
  <c r="AH1731" i="4"/>
  <c r="AJ1731" i="4" s="1"/>
  <c r="AI1403" i="4"/>
  <c r="AI1395" i="4"/>
  <c r="AH1395" i="4"/>
  <c r="AJ1395" i="4" s="1"/>
  <c r="AI1379" i="4"/>
  <c r="AH1379" i="4"/>
  <c r="AJ1379" i="4" s="1"/>
  <c r="AI1363" i="4"/>
  <c r="AH1363" i="4"/>
  <c r="AJ1363" i="4" s="1"/>
  <c r="AI1347" i="4"/>
  <c r="AH1347" i="4"/>
  <c r="AJ1347" i="4" s="1"/>
  <c r="AI1243" i="4"/>
  <c r="AI1235" i="4"/>
  <c r="AH1235" i="4"/>
  <c r="AJ1235" i="4" s="1"/>
  <c r="AI1227" i="4"/>
  <c r="AH1227" i="4"/>
  <c r="AJ1227" i="4" s="1"/>
  <c r="AI1219" i="4"/>
  <c r="AH1219" i="4"/>
  <c r="AJ1219" i="4" s="1"/>
  <c r="AI1203" i="4"/>
  <c r="AH1203" i="4"/>
  <c r="AJ1203" i="4" s="1"/>
  <c r="AI1187" i="4"/>
  <c r="AH1187" i="4"/>
  <c r="AJ1187" i="4" s="1"/>
  <c r="AI1163" i="4"/>
  <c r="AH1163" i="4"/>
  <c r="AJ1163" i="4" s="1"/>
  <c r="AH1067" i="4"/>
  <c r="AJ1067" i="4" s="1"/>
  <c r="AH979" i="4"/>
  <c r="AJ979" i="4" s="1"/>
  <c r="AH899" i="4"/>
  <c r="AJ899" i="4" s="1"/>
  <c r="AH851" i="4"/>
  <c r="AJ851" i="4" s="1"/>
  <c r="AH811" i="4"/>
  <c r="AJ811" i="4" s="1"/>
  <c r="AH779" i="4"/>
  <c r="AJ779" i="4" s="1"/>
  <c r="AH747" i="4"/>
  <c r="AJ747" i="4" s="1"/>
  <c r="AH707" i="4"/>
  <c r="AJ707" i="4" s="1"/>
  <c r="AH667" i="4"/>
  <c r="AJ667" i="4" s="1"/>
  <c r="AH2222" i="4"/>
  <c r="AJ2222" i="4" s="1"/>
  <c r="AH1966" i="4"/>
  <c r="AJ1966" i="4" s="1"/>
  <c r="AI2465" i="4"/>
  <c r="AH2465" i="4"/>
  <c r="AJ2465" i="4" s="1"/>
  <c r="AI2457" i="4"/>
  <c r="AH2457" i="4"/>
  <c r="AJ2457" i="4" s="1"/>
  <c r="AI2449" i="4"/>
  <c r="AH2449" i="4"/>
  <c r="AJ2449" i="4" s="1"/>
  <c r="AI2441" i="4"/>
  <c r="AH2441" i="4"/>
  <c r="AJ2441" i="4" s="1"/>
  <c r="AI2433" i="4"/>
  <c r="AH2433" i="4"/>
  <c r="AJ2433" i="4" s="1"/>
  <c r="AI2425" i="4"/>
  <c r="AH2425" i="4"/>
  <c r="AJ2425" i="4" s="1"/>
  <c r="AI2417" i="4"/>
  <c r="AH2417" i="4"/>
  <c r="AJ2417" i="4" s="1"/>
  <c r="AI2409" i="4"/>
  <c r="AH2409" i="4"/>
  <c r="AJ2409" i="4" s="1"/>
  <c r="AI2401" i="4"/>
  <c r="AH2401" i="4"/>
  <c r="AJ2401" i="4" s="1"/>
  <c r="AI2393" i="4"/>
  <c r="AH2393" i="4"/>
  <c r="AJ2393" i="4" s="1"/>
  <c r="AI2385" i="4"/>
  <c r="AH2385" i="4"/>
  <c r="AJ2385" i="4" s="1"/>
  <c r="AI2377" i="4"/>
  <c r="AH2377" i="4"/>
  <c r="AJ2377" i="4" s="1"/>
  <c r="AI2361" i="4"/>
  <c r="AH2361" i="4"/>
  <c r="AJ2361" i="4" s="1"/>
  <c r="AI2353" i="4"/>
  <c r="AH2353" i="4"/>
  <c r="AJ2353" i="4" s="1"/>
  <c r="AI2345" i="4"/>
  <c r="AH2345" i="4"/>
  <c r="AJ2345" i="4" s="1"/>
  <c r="AI2337" i="4"/>
  <c r="AH2337" i="4"/>
  <c r="AJ2337" i="4" s="1"/>
  <c r="AI2329" i="4"/>
  <c r="AH2329" i="4"/>
  <c r="AJ2329" i="4" s="1"/>
  <c r="AI2321" i="4"/>
  <c r="AH2321" i="4"/>
  <c r="AJ2321" i="4" s="1"/>
  <c r="AI2313" i="4"/>
  <c r="AH2313" i="4"/>
  <c r="AJ2313" i="4" s="1"/>
  <c r="AI2305" i="4"/>
  <c r="AH2305" i="4"/>
  <c r="AJ2305" i="4" s="1"/>
  <c r="AI2297" i="4"/>
  <c r="AH2297" i="4"/>
  <c r="AJ2297" i="4" s="1"/>
  <c r="AI2289" i="4"/>
  <c r="AH2289" i="4"/>
  <c r="AJ2289" i="4" s="1"/>
  <c r="AI2281" i="4"/>
  <c r="AH2281" i="4"/>
  <c r="AJ2281" i="4" s="1"/>
  <c r="AI2273" i="4"/>
  <c r="AH2273" i="4"/>
  <c r="AJ2273" i="4" s="1"/>
  <c r="AI2265" i="4"/>
  <c r="AH2265" i="4"/>
  <c r="AJ2265" i="4" s="1"/>
  <c r="AI2257" i="4"/>
  <c r="AH2257" i="4"/>
  <c r="AJ2257" i="4" s="1"/>
  <c r="AH2249" i="4"/>
  <c r="AJ2249" i="4" s="1"/>
  <c r="AI2249" i="4"/>
  <c r="AI2241" i="4"/>
  <c r="AH2241" i="4"/>
  <c r="AJ2241" i="4" s="1"/>
  <c r="AI2233" i="4"/>
  <c r="AH2233" i="4"/>
  <c r="AJ2233" i="4" s="1"/>
  <c r="AI2225" i="4"/>
  <c r="AH2225" i="4"/>
  <c r="AJ2225" i="4" s="1"/>
  <c r="AI2217" i="4"/>
  <c r="AH2217" i="4"/>
  <c r="AJ2217" i="4" s="1"/>
  <c r="AI2209" i="4"/>
  <c r="AH2209" i="4"/>
  <c r="AJ2209" i="4" s="1"/>
  <c r="AI2201" i="4"/>
  <c r="AH2201" i="4"/>
  <c r="AJ2201" i="4" s="1"/>
  <c r="AI2193" i="4"/>
  <c r="AH2193" i="4"/>
  <c r="AJ2193" i="4" s="1"/>
  <c r="AI2177" i="4"/>
  <c r="AH2177" i="4"/>
  <c r="AJ2177" i="4" s="1"/>
  <c r="AI2161" i="4"/>
  <c r="AH2161" i="4"/>
  <c r="AJ2161" i="4" s="1"/>
  <c r="AI2145" i="4"/>
  <c r="AH2145" i="4"/>
  <c r="AJ2145" i="4" s="1"/>
  <c r="AI2129" i="4"/>
  <c r="AH2129" i="4"/>
  <c r="AJ2129" i="4" s="1"/>
  <c r="AI2113" i="4"/>
  <c r="AH2113" i="4"/>
  <c r="AJ2113" i="4" s="1"/>
  <c r="AI2097" i="4"/>
  <c r="AH2097" i="4"/>
  <c r="AJ2097" i="4" s="1"/>
  <c r="AI2081" i="4"/>
  <c r="AH2081" i="4"/>
  <c r="AJ2081" i="4" s="1"/>
  <c r="AI2065" i="4"/>
  <c r="AH2065" i="4"/>
  <c r="AJ2065" i="4" s="1"/>
  <c r="AI2049" i="4"/>
  <c r="AH2049" i="4"/>
  <c r="AJ2049" i="4" s="1"/>
  <c r="AI2033" i="4"/>
  <c r="AH2033" i="4"/>
  <c r="AJ2033" i="4" s="1"/>
  <c r="AI2017" i="4"/>
  <c r="AH2017" i="4"/>
  <c r="AJ2017" i="4" s="1"/>
  <c r="AI2001" i="4"/>
  <c r="AH2001" i="4"/>
  <c r="AJ2001" i="4" s="1"/>
  <c r="AH1993" i="4"/>
  <c r="AJ1993" i="4" s="1"/>
  <c r="AI1993" i="4"/>
  <c r="AI1985" i="4"/>
  <c r="AH1985" i="4"/>
  <c r="AJ1985" i="4" s="1"/>
  <c r="AI1969" i="4"/>
  <c r="AH1969" i="4"/>
  <c r="AJ1969" i="4" s="1"/>
  <c r="AI1961" i="4"/>
  <c r="AH1961" i="4"/>
  <c r="AJ1961" i="4" s="1"/>
  <c r="AI1953" i="4"/>
  <c r="AH1953" i="4"/>
  <c r="AJ1953" i="4" s="1"/>
  <c r="AI1945" i="4"/>
  <c r="AH1945" i="4"/>
  <c r="AJ1945" i="4" s="1"/>
  <c r="AI1937" i="4"/>
  <c r="AH1937" i="4"/>
  <c r="AJ1937" i="4" s="1"/>
  <c r="AI1921" i="4"/>
  <c r="AH1921" i="4"/>
  <c r="AJ1921" i="4" s="1"/>
  <c r="AI1905" i="4"/>
  <c r="AH1905" i="4"/>
  <c r="AJ1905" i="4" s="1"/>
  <c r="AI1889" i="4"/>
  <c r="AH1889" i="4"/>
  <c r="AJ1889" i="4" s="1"/>
  <c r="AI1873" i="4"/>
  <c r="AH1873" i="4"/>
  <c r="AJ1873" i="4" s="1"/>
  <c r="AI1865" i="4"/>
  <c r="AH1865" i="4"/>
  <c r="AJ1865" i="4" s="1"/>
  <c r="AI1849" i="4"/>
  <c r="AH1849" i="4"/>
  <c r="AJ1849" i="4" s="1"/>
  <c r="AI1841" i="4"/>
  <c r="AH1841" i="4"/>
  <c r="AJ1841" i="4" s="1"/>
  <c r="AI1825" i="4"/>
  <c r="AH1825" i="4"/>
  <c r="AJ1825" i="4" s="1"/>
  <c r="AI1809" i="4"/>
  <c r="AH1809" i="4"/>
  <c r="AJ1809" i="4" s="1"/>
  <c r="AI1793" i="4"/>
  <c r="AH1793" i="4"/>
  <c r="AJ1793" i="4" s="1"/>
  <c r="AI1777" i="4"/>
  <c r="AH1777" i="4"/>
  <c r="AJ1777" i="4" s="1"/>
  <c r="AI1761" i="4"/>
  <c r="AH1761" i="4"/>
  <c r="AJ1761" i="4" s="1"/>
  <c r="AI1745" i="4"/>
  <c r="AH1745" i="4"/>
  <c r="AJ1745" i="4" s="1"/>
  <c r="AI1729" i="4"/>
  <c r="AH1729" i="4"/>
  <c r="AJ1729" i="4" s="1"/>
  <c r="AI1713" i="4"/>
  <c r="AH1713" i="4"/>
  <c r="AJ1713" i="4" s="1"/>
  <c r="AI1697" i="4"/>
  <c r="AH1697" i="4"/>
  <c r="AJ1697" i="4" s="1"/>
  <c r="AI1689" i="4"/>
  <c r="AH1689" i="4"/>
  <c r="AJ1689" i="4" s="1"/>
  <c r="AI1673" i="4"/>
  <c r="AH1673" i="4"/>
  <c r="AJ1673" i="4" s="1"/>
  <c r="AI1657" i="4"/>
  <c r="AH1657" i="4"/>
  <c r="AJ1657" i="4" s="1"/>
  <c r="AI1641" i="4"/>
  <c r="AH1641" i="4"/>
  <c r="AJ1641" i="4" s="1"/>
  <c r="AI1633" i="4"/>
  <c r="AH1633" i="4"/>
  <c r="AJ1633" i="4" s="1"/>
  <c r="AI1617" i="4"/>
  <c r="AH1617" i="4"/>
  <c r="AJ1617" i="4" s="1"/>
  <c r="AI1601" i="4"/>
  <c r="AH1601" i="4"/>
  <c r="AJ1601" i="4" s="1"/>
  <c r="AI1585" i="4"/>
  <c r="AH1585" i="4"/>
  <c r="AJ1585" i="4" s="1"/>
  <c r="AI1569" i="4"/>
  <c r="AH1569" i="4"/>
  <c r="AJ1569" i="4" s="1"/>
  <c r="AI1553" i="4"/>
  <c r="AH1553" i="4"/>
  <c r="AJ1553" i="4" s="1"/>
  <c r="AI1537" i="4"/>
  <c r="AH1537" i="4"/>
  <c r="AJ1537" i="4" s="1"/>
  <c r="AI1521" i="4"/>
  <c r="AH1521" i="4"/>
  <c r="AJ1521" i="4" s="1"/>
  <c r="AI1497" i="4"/>
  <c r="AH1497" i="4"/>
  <c r="AJ1497" i="4" s="1"/>
  <c r="AI1473" i="4"/>
  <c r="AI1457" i="4"/>
  <c r="AH1457" i="4"/>
  <c r="AJ1457" i="4" s="1"/>
  <c r="AI1441" i="4"/>
  <c r="AH1441" i="4"/>
  <c r="AJ1441" i="4" s="1"/>
  <c r="AI1425" i="4"/>
  <c r="AH1425" i="4"/>
  <c r="AJ1425" i="4" s="1"/>
  <c r="AI1409" i="4"/>
  <c r="AH1409" i="4"/>
  <c r="AJ1409" i="4" s="1"/>
  <c r="AI1401" i="4"/>
  <c r="AH1401" i="4"/>
  <c r="AJ1401" i="4" s="1"/>
  <c r="AI1385" i="4"/>
  <c r="AH1385" i="4"/>
  <c r="AJ1385" i="4" s="1"/>
  <c r="AI1369" i="4"/>
  <c r="AH1369" i="4"/>
  <c r="AJ1369" i="4" s="1"/>
  <c r="AI1353" i="4"/>
  <c r="AH1353" i="4"/>
  <c r="AJ1353" i="4" s="1"/>
  <c r="AI1337" i="4"/>
  <c r="AH1337" i="4"/>
  <c r="AJ1337" i="4" s="1"/>
  <c r="AI1321" i="4"/>
  <c r="AH1321" i="4"/>
  <c r="AJ1321" i="4" s="1"/>
  <c r="AI1305" i="4"/>
  <c r="AH1305" i="4"/>
  <c r="AJ1305" i="4" s="1"/>
  <c r="AI1289" i="4"/>
  <c r="AH1289" i="4"/>
  <c r="AJ1289" i="4" s="1"/>
  <c r="AI1273" i="4"/>
  <c r="AH1273" i="4"/>
  <c r="AJ1273" i="4" s="1"/>
  <c r="AI1257" i="4"/>
  <c r="AH1257" i="4"/>
  <c r="AJ1257" i="4" s="1"/>
  <c r="AI1241" i="4"/>
  <c r="AH1241" i="4"/>
  <c r="AJ1241" i="4" s="1"/>
  <c r="AI1225" i="4"/>
  <c r="AH1225" i="4"/>
  <c r="AJ1225" i="4" s="1"/>
  <c r="AI1209" i="4"/>
  <c r="AH1209" i="4"/>
  <c r="AJ1209" i="4" s="1"/>
  <c r="AI1201" i="4"/>
  <c r="AH1201" i="4"/>
  <c r="AJ1201" i="4" s="1"/>
  <c r="AI1193" i="4"/>
  <c r="AH1193" i="4"/>
  <c r="AJ1193" i="4" s="1"/>
  <c r="AI1177" i="4"/>
  <c r="AH1177" i="4"/>
  <c r="AJ1177" i="4" s="1"/>
  <c r="AI1161" i="4"/>
  <c r="AH1161" i="4"/>
  <c r="AJ1161" i="4" s="1"/>
  <c r="AI1145" i="4"/>
  <c r="AH1145" i="4"/>
  <c r="AJ1145" i="4" s="1"/>
  <c r="AI1137" i="4"/>
  <c r="AH1137" i="4"/>
  <c r="AJ1137" i="4" s="1"/>
  <c r="AI1121" i="4"/>
  <c r="AH1121" i="4"/>
  <c r="AJ1121" i="4" s="1"/>
  <c r="AI1105" i="4"/>
  <c r="AH1105" i="4"/>
  <c r="AJ1105" i="4" s="1"/>
  <c r="AI1041" i="4"/>
  <c r="AH1041" i="4"/>
  <c r="AJ1041" i="4" s="1"/>
  <c r="AI729" i="4"/>
  <c r="AH729" i="4"/>
  <c r="AJ729" i="4" s="1"/>
  <c r="AI2464" i="4"/>
  <c r="AH2464" i="4"/>
  <c r="AJ2464" i="4" s="1"/>
  <c r="AI2456" i="4"/>
  <c r="AH2456" i="4"/>
  <c r="AJ2456" i="4" s="1"/>
  <c r="AI2448" i="4"/>
  <c r="AH2448" i="4"/>
  <c r="AJ2448" i="4" s="1"/>
  <c r="AI2440" i="4"/>
  <c r="AH2440" i="4"/>
  <c r="AJ2440" i="4" s="1"/>
  <c r="AI2432" i="4"/>
  <c r="AH2432" i="4"/>
  <c r="AJ2432" i="4" s="1"/>
  <c r="AI2424" i="4"/>
  <c r="AH2424" i="4"/>
  <c r="AJ2424" i="4" s="1"/>
  <c r="AI2416" i="4"/>
  <c r="AH2416" i="4"/>
  <c r="AJ2416" i="4" s="1"/>
  <c r="AI2408" i="4"/>
  <c r="AH2408" i="4"/>
  <c r="AJ2408" i="4" s="1"/>
  <c r="AI2400" i="4"/>
  <c r="AH2400" i="4"/>
  <c r="AJ2400" i="4" s="1"/>
  <c r="AI2392" i="4"/>
  <c r="AH2392" i="4"/>
  <c r="AJ2392" i="4" s="1"/>
  <c r="AI2384" i="4"/>
  <c r="AH2384" i="4"/>
  <c r="AJ2384" i="4" s="1"/>
  <c r="AI2376" i="4"/>
  <c r="AH2376" i="4"/>
  <c r="AJ2376" i="4" s="1"/>
  <c r="AI2368" i="4"/>
  <c r="AH2368" i="4"/>
  <c r="AJ2368" i="4" s="1"/>
  <c r="AI2360" i="4"/>
  <c r="AH2360" i="4"/>
  <c r="AJ2360" i="4" s="1"/>
  <c r="AI2352" i="4"/>
  <c r="AH2352" i="4"/>
  <c r="AJ2352" i="4" s="1"/>
  <c r="AI2344" i="4"/>
  <c r="AH2344" i="4"/>
  <c r="AJ2344" i="4" s="1"/>
  <c r="AI2336" i="4"/>
  <c r="AH2336" i="4"/>
  <c r="AJ2336" i="4" s="1"/>
  <c r="AI2328" i="4"/>
  <c r="AH2328" i="4"/>
  <c r="AJ2328" i="4" s="1"/>
  <c r="AI2320" i="4"/>
  <c r="AH2320" i="4"/>
  <c r="AJ2320" i="4" s="1"/>
  <c r="AI2312" i="4"/>
  <c r="AH2312" i="4"/>
  <c r="AJ2312" i="4" s="1"/>
  <c r="AI2304" i="4"/>
  <c r="AH2304" i="4"/>
  <c r="AJ2304" i="4" s="1"/>
  <c r="AI2296" i="4"/>
  <c r="AH2296" i="4"/>
  <c r="AJ2296" i="4" s="1"/>
  <c r="AI2288" i="4"/>
  <c r="AH2288" i="4"/>
  <c r="AJ2288" i="4" s="1"/>
  <c r="AI2280" i="4"/>
  <c r="AH2280" i="4"/>
  <c r="AJ2280" i="4" s="1"/>
  <c r="AI2272" i="4"/>
  <c r="AH2272" i="4"/>
  <c r="AJ2272" i="4" s="1"/>
  <c r="AI2264" i="4"/>
  <c r="AH2264" i="4"/>
  <c r="AJ2264" i="4" s="1"/>
  <c r="AI2256" i="4"/>
  <c r="AH2256" i="4"/>
  <c r="AJ2256" i="4" s="1"/>
  <c r="AI2248" i="4"/>
  <c r="AH2248" i="4"/>
  <c r="AJ2248" i="4" s="1"/>
  <c r="AI2240" i="4"/>
  <c r="AH2240" i="4"/>
  <c r="AJ2240" i="4" s="1"/>
  <c r="AI2232" i="4"/>
  <c r="AH2232" i="4"/>
  <c r="AJ2232" i="4" s="1"/>
  <c r="AI2224" i="4"/>
  <c r="AH2224" i="4"/>
  <c r="AJ2224" i="4" s="1"/>
  <c r="AI2216" i="4"/>
  <c r="AH2216" i="4"/>
  <c r="AJ2216" i="4" s="1"/>
  <c r="AI2208" i="4"/>
  <c r="AH2208" i="4"/>
  <c r="AJ2208" i="4" s="1"/>
  <c r="AI2200" i="4"/>
  <c r="AH2200" i="4"/>
  <c r="AJ2200" i="4" s="1"/>
  <c r="AI2192" i="4"/>
  <c r="AH2192" i="4"/>
  <c r="AJ2192" i="4" s="1"/>
  <c r="AI2184" i="4"/>
  <c r="AH2184" i="4"/>
  <c r="AJ2184" i="4" s="1"/>
  <c r="AI2176" i="4"/>
  <c r="AH2176" i="4"/>
  <c r="AJ2176" i="4" s="1"/>
  <c r="AI2168" i="4"/>
  <c r="AH2168" i="4"/>
  <c r="AJ2168" i="4" s="1"/>
  <c r="AI2160" i="4"/>
  <c r="AH2160" i="4"/>
  <c r="AJ2160" i="4" s="1"/>
  <c r="AI2152" i="4"/>
  <c r="AH2152" i="4"/>
  <c r="AJ2152" i="4" s="1"/>
  <c r="AI2144" i="4"/>
  <c r="AH2144" i="4"/>
  <c r="AJ2144" i="4" s="1"/>
  <c r="AI2136" i="4"/>
  <c r="AH2136" i="4"/>
  <c r="AJ2136" i="4" s="1"/>
  <c r="AI2128" i="4"/>
  <c r="AH2128" i="4"/>
  <c r="AJ2128" i="4" s="1"/>
  <c r="AI2120" i="4"/>
  <c r="AH2120" i="4"/>
  <c r="AJ2120" i="4" s="1"/>
  <c r="AI2112" i="4"/>
  <c r="AH2112" i="4"/>
  <c r="AJ2112" i="4" s="1"/>
  <c r="AI2104" i="4"/>
  <c r="AH2104" i="4"/>
  <c r="AJ2104" i="4" s="1"/>
  <c r="AI2096" i="4"/>
  <c r="AH2096" i="4"/>
  <c r="AJ2096" i="4" s="1"/>
  <c r="AI2088" i="4"/>
  <c r="AH2088" i="4"/>
  <c r="AJ2088" i="4" s="1"/>
  <c r="AI2080" i="4"/>
  <c r="AH2080" i="4"/>
  <c r="AJ2080" i="4" s="1"/>
  <c r="AI2072" i="4"/>
  <c r="AH2072" i="4"/>
  <c r="AJ2072" i="4" s="1"/>
  <c r="AI2064" i="4"/>
  <c r="AH2064" i="4"/>
  <c r="AJ2064" i="4" s="1"/>
  <c r="AI2056" i="4"/>
  <c r="AH2056" i="4"/>
  <c r="AJ2056" i="4" s="1"/>
  <c r="AI2048" i="4"/>
  <c r="AH2048" i="4"/>
  <c r="AJ2048" i="4" s="1"/>
  <c r="AI2040" i="4"/>
  <c r="AH2040" i="4"/>
  <c r="AJ2040" i="4" s="1"/>
  <c r="AI2032" i="4"/>
  <c r="AH2032" i="4"/>
  <c r="AJ2032" i="4" s="1"/>
  <c r="AI2024" i="4"/>
  <c r="AH2024" i="4"/>
  <c r="AJ2024" i="4" s="1"/>
  <c r="AI2016" i="4"/>
  <c r="AH2016" i="4"/>
  <c r="AJ2016" i="4" s="1"/>
  <c r="AI2008" i="4"/>
  <c r="AH2008" i="4"/>
  <c r="AJ2008" i="4" s="1"/>
  <c r="AI2000" i="4"/>
  <c r="AH2000" i="4"/>
  <c r="AJ2000" i="4" s="1"/>
  <c r="AI1992" i="4"/>
  <c r="AH1992" i="4"/>
  <c r="AJ1992" i="4" s="1"/>
  <c r="AI1984" i="4"/>
  <c r="AH1984" i="4"/>
  <c r="AJ1984" i="4" s="1"/>
  <c r="AI1976" i="4"/>
  <c r="AH1976" i="4"/>
  <c r="AJ1976" i="4" s="1"/>
  <c r="AI1968" i="4"/>
  <c r="AH1968" i="4"/>
  <c r="AJ1968" i="4" s="1"/>
  <c r="AI1960" i="4"/>
  <c r="AH1960" i="4"/>
  <c r="AJ1960" i="4" s="1"/>
  <c r="AI1952" i="4"/>
  <c r="AH1952" i="4"/>
  <c r="AJ1952" i="4" s="1"/>
  <c r="AI1944" i="4"/>
  <c r="AH1944" i="4"/>
  <c r="AJ1944" i="4" s="1"/>
  <c r="AI1936" i="4"/>
  <c r="AH1936" i="4"/>
  <c r="AJ1936" i="4" s="1"/>
  <c r="AI1928" i="4"/>
  <c r="AH1928" i="4"/>
  <c r="AJ1928" i="4" s="1"/>
  <c r="AI1920" i="4"/>
  <c r="AH1920" i="4"/>
  <c r="AJ1920" i="4" s="1"/>
  <c r="AI1912" i="4"/>
  <c r="AH1912" i="4"/>
  <c r="AJ1912" i="4" s="1"/>
  <c r="AI1904" i="4"/>
  <c r="AH1904" i="4"/>
  <c r="AJ1904" i="4" s="1"/>
  <c r="AI1896" i="4"/>
  <c r="AH1896" i="4"/>
  <c r="AJ1896" i="4" s="1"/>
  <c r="AI1888" i="4"/>
  <c r="AH1888" i="4"/>
  <c r="AJ1888" i="4" s="1"/>
  <c r="AI1880" i="4"/>
  <c r="AH1880" i="4"/>
  <c r="AJ1880" i="4" s="1"/>
  <c r="AI1872" i="4"/>
  <c r="AH1872" i="4"/>
  <c r="AJ1872" i="4" s="1"/>
  <c r="AI1864" i="4"/>
  <c r="AH1864" i="4"/>
  <c r="AJ1864" i="4" s="1"/>
  <c r="AI1856" i="4"/>
  <c r="AH1856" i="4"/>
  <c r="AJ1856" i="4" s="1"/>
  <c r="AI1848" i="4"/>
  <c r="AH1848" i="4"/>
  <c r="AJ1848" i="4" s="1"/>
  <c r="AI1840" i="4"/>
  <c r="AH1840" i="4"/>
  <c r="AJ1840" i="4" s="1"/>
  <c r="AI1832" i="4"/>
  <c r="AH1832" i="4"/>
  <c r="AJ1832" i="4" s="1"/>
  <c r="AI1824" i="4"/>
  <c r="AH1824" i="4"/>
  <c r="AJ1824" i="4" s="1"/>
  <c r="AI1816" i="4"/>
  <c r="AH1816" i="4"/>
  <c r="AJ1816" i="4" s="1"/>
  <c r="AI1808" i="4"/>
  <c r="AH1808" i="4"/>
  <c r="AJ1808" i="4" s="1"/>
  <c r="AI1800" i="4"/>
  <c r="AH1800" i="4"/>
  <c r="AJ1800" i="4" s="1"/>
  <c r="AI1792" i="4"/>
  <c r="AH1792" i="4"/>
  <c r="AJ1792" i="4" s="1"/>
  <c r="AI1784" i="4"/>
  <c r="AH1784" i="4"/>
  <c r="AJ1784" i="4" s="1"/>
  <c r="AI1776" i="4"/>
  <c r="AH1776" i="4"/>
  <c r="AJ1776" i="4" s="1"/>
  <c r="AI1768" i="4"/>
  <c r="AH1768" i="4"/>
  <c r="AJ1768" i="4" s="1"/>
  <c r="AI1760" i="4"/>
  <c r="AH1760" i="4"/>
  <c r="AJ1760" i="4" s="1"/>
  <c r="AI1752" i="4"/>
  <c r="AH1752" i="4"/>
  <c r="AJ1752" i="4" s="1"/>
  <c r="AI1744" i="4"/>
  <c r="AH1744" i="4"/>
  <c r="AJ1744" i="4" s="1"/>
  <c r="AI1736" i="4"/>
  <c r="AH1736" i="4"/>
  <c r="AJ1736" i="4" s="1"/>
  <c r="AI1728" i="4"/>
  <c r="AH1728" i="4"/>
  <c r="AJ1728" i="4" s="1"/>
  <c r="AI1720" i="4"/>
  <c r="AH1720" i="4"/>
  <c r="AJ1720" i="4" s="1"/>
  <c r="AI1712" i="4"/>
  <c r="AH1712" i="4"/>
  <c r="AJ1712" i="4" s="1"/>
  <c r="AI1704" i="4"/>
  <c r="AH1704" i="4"/>
  <c r="AJ1704" i="4" s="1"/>
  <c r="AI1696" i="4"/>
  <c r="AH1696" i="4"/>
  <c r="AJ1696" i="4" s="1"/>
  <c r="AI1688" i="4"/>
  <c r="AH1688" i="4"/>
  <c r="AJ1688" i="4" s="1"/>
  <c r="AI1680" i="4"/>
  <c r="AH1680" i="4"/>
  <c r="AJ1680" i="4" s="1"/>
  <c r="AH1413" i="4"/>
  <c r="AJ1413" i="4" s="1"/>
  <c r="AH1328" i="4"/>
  <c r="AJ1328" i="4" s="1"/>
  <c r="AH1243" i="4"/>
  <c r="AJ1243" i="4" s="1"/>
  <c r="AH1157" i="4"/>
  <c r="AJ1157" i="4" s="1"/>
  <c r="AH1072" i="4"/>
  <c r="AJ1072" i="4" s="1"/>
  <c r="AH981" i="4"/>
  <c r="AJ981" i="4" s="1"/>
  <c r="AH757" i="4"/>
  <c r="AJ757" i="4" s="1"/>
  <c r="AH567" i="4"/>
  <c r="AJ567" i="4" s="1"/>
  <c r="AH55" i="4"/>
  <c r="AJ55" i="4" s="1"/>
  <c r="AI1929" i="4"/>
  <c r="AI2435" i="4"/>
  <c r="AH2435" i="4"/>
  <c r="AJ2435" i="4" s="1"/>
  <c r="AI1491" i="4"/>
  <c r="AI1483" i="4"/>
  <c r="AH1483" i="4"/>
  <c r="AJ1483" i="4" s="1"/>
  <c r="AI1475" i="4"/>
  <c r="AH1475" i="4"/>
  <c r="AJ1475" i="4" s="1"/>
  <c r="AI1467" i="4"/>
  <c r="AH1467" i="4"/>
  <c r="AJ1467" i="4" s="1"/>
  <c r="AI1459" i="4"/>
  <c r="AH1459" i="4"/>
  <c r="AJ1459" i="4" s="1"/>
  <c r="AI1451" i="4"/>
  <c r="AH1451" i="4"/>
  <c r="AJ1451" i="4" s="1"/>
  <c r="AI1443" i="4"/>
  <c r="AH1443" i="4"/>
  <c r="AJ1443" i="4" s="1"/>
  <c r="AI1275" i="4"/>
  <c r="AI1267" i="4"/>
  <c r="AH1267" i="4"/>
  <c r="AJ1267" i="4" s="1"/>
  <c r="AI1259" i="4"/>
  <c r="AH1259" i="4"/>
  <c r="AJ1259" i="4" s="1"/>
  <c r="AI1251" i="4"/>
  <c r="AH1251" i="4"/>
  <c r="AJ1251" i="4" s="1"/>
  <c r="AI1083" i="4"/>
  <c r="AI1075" i="4"/>
  <c r="AH1075" i="4"/>
  <c r="AJ1075" i="4" s="1"/>
  <c r="AH987" i="4"/>
  <c r="AJ987" i="4" s="1"/>
  <c r="AH915" i="4"/>
  <c r="AJ915" i="4" s="1"/>
  <c r="AH859" i="4"/>
  <c r="AJ859" i="4" s="1"/>
  <c r="AH827" i="4"/>
  <c r="AJ827" i="4" s="1"/>
  <c r="AH795" i="4"/>
  <c r="AJ795" i="4" s="1"/>
  <c r="AH763" i="4"/>
  <c r="AJ763" i="4" s="1"/>
  <c r="AH739" i="4"/>
  <c r="AJ739" i="4" s="1"/>
  <c r="AH691" i="4"/>
  <c r="AJ691" i="4" s="1"/>
  <c r="AH643" i="4"/>
  <c r="AJ643" i="4" s="1"/>
  <c r="AH2158" i="4"/>
  <c r="AJ2158" i="4" s="1"/>
  <c r="AH1902" i="4"/>
  <c r="AJ1902" i="4" s="1"/>
  <c r="AH1710" i="4"/>
  <c r="AJ1710" i="4" s="1"/>
  <c r="AH2185" i="4"/>
  <c r="AJ2185" i="4" s="1"/>
  <c r="AI2169" i="4"/>
  <c r="AH2169" i="4"/>
  <c r="AJ2169" i="4" s="1"/>
  <c r="AH2153" i="4"/>
  <c r="AJ2153" i="4" s="1"/>
  <c r="AI2153" i="4"/>
  <c r="AI2137" i="4"/>
  <c r="AH2137" i="4"/>
  <c r="AJ2137" i="4" s="1"/>
  <c r="AI2121" i="4"/>
  <c r="AH2121" i="4"/>
  <c r="AJ2121" i="4" s="1"/>
  <c r="AI2105" i="4"/>
  <c r="AH2105" i="4"/>
  <c r="AJ2105" i="4" s="1"/>
  <c r="AH2089" i="4"/>
  <c r="AJ2089" i="4" s="1"/>
  <c r="AI2089" i="4"/>
  <c r="AI2073" i="4"/>
  <c r="AH2073" i="4"/>
  <c r="AJ2073" i="4" s="1"/>
  <c r="AH2057" i="4"/>
  <c r="AJ2057" i="4" s="1"/>
  <c r="AI2057" i="4"/>
  <c r="AI2041" i="4"/>
  <c r="AH2041" i="4"/>
  <c r="AJ2041" i="4" s="1"/>
  <c r="AI2025" i="4"/>
  <c r="AH2025" i="4"/>
  <c r="AJ2025" i="4" s="1"/>
  <c r="AI2009" i="4"/>
  <c r="AH2009" i="4"/>
  <c r="AJ2009" i="4" s="1"/>
  <c r="AI1977" i="4"/>
  <c r="AH1977" i="4"/>
  <c r="AJ1977" i="4" s="1"/>
  <c r="AH1897" i="4"/>
  <c r="AJ1897" i="4" s="1"/>
  <c r="AI1897" i="4"/>
  <c r="AI2463" i="4"/>
  <c r="AH2463" i="4"/>
  <c r="AJ2463" i="4" s="1"/>
  <c r="AI2455" i="4"/>
  <c r="AH2455" i="4"/>
  <c r="AJ2455" i="4" s="1"/>
  <c r="AI2447" i="4"/>
  <c r="AH2447" i="4"/>
  <c r="AJ2447" i="4" s="1"/>
  <c r="AI2439" i="4"/>
  <c r="AH2439" i="4"/>
  <c r="AJ2439" i="4" s="1"/>
  <c r="AI2431" i="4"/>
  <c r="AH2431" i="4"/>
  <c r="AJ2431" i="4" s="1"/>
  <c r="AI2423" i="4"/>
  <c r="AH2423" i="4"/>
  <c r="AJ2423" i="4" s="1"/>
  <c r="AI2415" i="4"/>
  <c r="AH2415" i="4"/>
  <c r="AJ2415" i="4" s="1"/>
  <c r="AI2407" i="4"/>
  <c r="AH2407" i="4"/>
  <c r="AJ2407" i="4" s="1"/>
  <c r="AI2399" i="4"/>
  <c r="AH2399" i="4"/>
  <c r="AJ2399" i="4" s="1"/>
  <c r="AI2391" i="4"/>
  <c r="AH2391" i="4"/>
  <c r="AJ2391" i="4" s="1"/>
  <c r="AI2383" i="4"/>
  <c r="AH2383" i="4"/>
  <c r="AJ2383" i="4" s="1"/>
  <c r="AI2375" i="4"/>
  <c r="AH2375" i="4"/>
  <c r="AJ2375" i="4" s="1"/>
  <c r="AI2367" i="4"/>
  <c r="AH2367" i="4"/>
  <c r="AJ2367" i="4" s="1"/>
  <c r="AI2359" i="4"/>
  <c r="AH2359" i="4"/>
  <c r="AJ2359" i="4" s="1"/>
  <c r="AI2351" i="4"/>
  <c r="AH2351" i="4"/>
  <c r="AJ2351" i="4" s="1"/>
  <c r="AI2343" i="4"/>
  <c r="AH2343" i="4"/>
  <c r="AJ2343" i="4" s="1"/>
  <c r="AI2335" i="4"/>
  <c r="AH2335" i="4"/>
  <c r="AJ2335" i="4" s="1"/>
  <c r="AI2327" i="4"/>
  <c r="AH2327" i="4"/>
  <c r="AJ2327" i="4" s="1"/>
  <c r="AI2319" i="4"/>
  <c r="AH2319" i="4"/>
  <c r="AJ2319" i="4" s="1"/>
  <c r="AI2311" i="4"/>
  <c r="AH2311" i="4"/>
  <c r="AJ2311" i="4" s="1"/>
  <c r="AI2303" i="4"/>
  <c r="AH2303" i="4"/>
  <c r="AJ2303" i="4" s="1"/>
  <c r="AI2295" i="4"/>
  <c r="AH2295" i="4"/>
  <c r="AJ2295" i="4" s="1"/>
  <c r="AI2287" i="4"/>
  <c r="AH2287" i="4"/>
  <c r="AJ2287" i="4" s="1"/>
  <c r="AI2279" i="4"/>
  <c r="AH2279" i="4"/>
  <c r="AJ2279" i="4" s="1"/>
  <c r="AI2271" i="4"/>
  <c r="AH2271" i="4"/>
  <c r="AJ2271" i="4" s="1"/>
  <c r="AI2263" i="4"/>
  <c r="AH2263" i="4"/>
  <c r="AJ2263" i="4" s="1"/>
  <c r="AI2255" i="4"/>
  <c r="AH2255" i="4"/>
  <c r="AJ2255" i="4" s="1"/>
  <c r="AI2247" i="4"/>
  <c r="AH2247" i="4"/>
  <c r="AJ2247" i="4" s="1"/>
  <c r="AH2239" i="4"/>
  <c r="AJ2239" i="4" s="1"/>
  <c r="AI2239" i="4"/>
  <c r="AI2231" i="4"/>
  <c r="AH2231" i="4"/>
  <c r="AJ2231" i="4" s="1"/>
  <c r="AI2223" i="4"/>
  <c r="AH2223" i="4"/>
  <c r="AJ2223" i="4" s="1"/>
  <c r="AI2215" i="4"/>
  <c r="AH2215" i="4"/>
  <c r="AJ2215" i="4" s="1"/>
  <c r="AH2207" i="4"/>
  <c r="AJ2207" i="4" s="1"/>
  <c r="AI2207" i="4"/>
  <c r="AI2199" i="4"/>
  <c r="AH2199" i="4"/>
  <c r="AJ2199" i="4" s="1"/>
  <c r="AI2191" i="4"/>
  <c r="AH2191" i="4"/>
  <c r="AJ2191" i="4" s="1"/>
  <c r="AI2183" i="4"/>
  <c r="AH2183" i="4"/>
  <c r="AJ2183" i="4" s="1"/>
  <c r="AH2175" i="4"/>
  <c r="AJ2175" i="4" s="1"/>
  <c r="AI2175" i="4"/>
  <c r="AI2167" i="4"/>
  <c r="AH2167" i="4"/>
  <c r="AJ2167" i="4" s="1"/>
  <c r="AI2159" i="4"/>
  <c r="AH2159" i="4"/>
  <c r="AJ2159" i="4" s="1"/>
  <c r="AI2151" i="4"/>
  <c r="AH2151" i="4"/>
  <c r="AJ2151" i="4" s="1"/>
  <c r="AH2143" i="4"/>
  <c r="AJ2143" i="4" s="1"/>
  <c r="AI2143" i="4"/>
  <c r="AI2135" i="4"/>
  <c r="AH2135" i="4"/>
  <c r="AJ2135" i="4" s="1"/>
  <c r="AI2127" i="4"/>
  <c r="AH2127" i="4"/>
  <c r="AJ2127" i="4" s="1"/>
  <c r="AI2119" i="4"/>
  <c r="AH2119" i="4"/>
  <c r="AJ2119" i="4" s="1"/>
  <c r="AI2111" i="4"/>
  <c r="AH2111" i="4"/>
  <c r="AJ2111" i="4" s="1"/>
  <c r="AI2103" i="4"/>
  <c r="AH2103" i="4"/>
  <c r="AJ2103" i="4" s="1"/>
  <c r="AI2095" i="4"/>
  <c r="AH2095" i="4"/>
  <c r="AJ2095" i="4" s="1"/>
  <c r="AI2087" i="4"/>
  <c r="AH2087" i="4"/>
  <c r="AJ2087" i="4" s="1"/>
  <c r="AH2079" i="4"/>
  <c r="AJ2079" i="4" s="1"/>
  <c r="AI2079" i="4"/>
  <c r="AI2071" i="4"/>
  <c r="AH2071" i="4"/>
  <c r="AJ2071" i="4" s="1"/>
  <c r="AI2063" i="4"/>
  <c r="AH2063" i="4"/>
  <c r="AJ2063" i="4" s="1"/>
  <c r="AI2055" i="4"/>
  <c r="AH2055" i="4"/>
  <c r="AJ2055" i="4" s="1"/>
  <c r="AH2047" i="4"/>
  <c r="AJ2047" i="4" s="1"/>
  <c r="AI2047" i="4"/>
  <c r="AI2039" i="4"/>
  <c r="AH2039" i="4"/>
  <c r="AJ2039" i="4" s="1"/>
  <c r="AI2031" i="4"/>
  <c r="AH2031" i="4"/>
  <c r="AJ2031" i="4" s="1"/>
  <c r="AI2023" i="4"/>
  <c r="AH2023" i="4"/>
  <c r="AJ2023" i="4" s="1"/>
  <c r="AH2015" i="4"/>
  <c r="AJ2015" i="4" s="1"/>
  <c r="AI2007" i="4"/>
  <c r="AH2007" i="4"/>
  <c r="AJ2007" i="4" s="1"/>
  <c r="AI1999" i="4"/>
  <c r="AH1999" i="4"/>
  <c r="AJ1999" i="4" s="1"/>
  <c r="AI1991" i="4"/>
  <c r="AH1991" i="4"/>
  <c r="AJ1991" i="4" s="1"/>
  <c r="AH1983" i="4"/>
  <c r="AJ1983" i="4" s="1"/>
  <c r="AI1983" i="4"/>
  <c r="AI1975" i="4"/>
  <c r="AH1975" i="4"/>
  <c r="AJ1975" i="4" s="1"/>
  <c r="AI1967" i="4"/>
  <c r="AH1967" i="4"/>
  <c r="AJ1967" i="4" s="1"/>
  <c r="AI1959" i="4"/>
  <c r="AH1959" i="4"/>
  <c r="AJ1959" i="4" s="1"/>
  <c r="AH1951" i="4"/>
  <c r="AJ1951" i="4" s="1"/>
  <c r="AI1951" i="4"/>
  <c r="AI1943" i="4"/>
  <c r="AH1943" i="4"/>
  <c r="AJ1943" i="4" s="1"/>
  <c r="AI1935" i="4"/>
  <c r="AH1935" i="4"/>
  <c r="AJ1935" i="4" s="1"/>
  <c r="AI1927" i="4"/>
  <c r="AH1927" i="4"/>
  <c r="AJ1927" i="4" s="1"/>
  <c r="AH1919" i="4"/>
  <c r="AJ1919" i="4" s="1"/>
  <c r="AI1919" i="4"/>
  <c r="AI1911" i="4"/>
  <c r="AH1911" i="4"/>
  <c r="AJ1911" i="4" s="1"/>
  <c r="AI1903" i="4"/>
  <c r="AH1903" i="4"/>
  <c r="AJ1903" i="4" s="1"/>
  <c r="AI1895" i="4"/>
  <c r="AH1895" i="4"/>
  <c r="AJ1895" i="4" s="1"/>
  <c r="AH1887" i="4"/>
  <c r="AJ1887" i="4" s="1"/>
  <c r="AI1887" i="4"/>
  <c r="AI1879" i="4"/>
  <c r="AH1879" i="4"/>
  <c r="AJ1879" i="4" s="1"/>
  <c r="AI1871" i="4"/>
  <c r="AH1871" i="4"/>
  <c r="AJ1871" i="4" s="1"/>
  <c r="AI1863" i="4"/>
  <c r="AH1863" i="4"/>
  <c r="AJ1863" i="4" s="1"/>
  <c r="AI1855" i="4"/>
  <c r="AH1855" i="4"/>
  <c r="AJ1855" i="4" s="1"/>
  <c r="AI1847" i="4"/>
  <c r="AH1847" i="4"/>
  <c r="AJ1847" i="4" s="1"/>
  <c r="AI1839" i="4"/>
  <c r="AH1839" i="4"/>
  <c r="AJ1839" i="4" s="1"/>
  <c r="AI1831" i="4"/>
  <c r="AH1831" i="4"/>
  <c r="AJ1831" i="4" s="1"/>
  <c r="AH1823" i="4"/>
  <c r="AJ1823" i="4" s="1"/>
  <c r="AI1823" i="4"/>
  <c r="AI1815" i="4"/>
  <c r="AH1815" i="4"/>
  <c r="AJ1815" i="4" s="1"/>
  <c r="AI1807" i="4"/>
  <c r="AH1807" i="4"/>
  <c r="AJ1807" i="4" s="1"/>
  <c r="AH1799" i="4"/>
  <c r="AJ1799" i="4" s="1"/>
  <c r="AI1799" i="4"/>
  <c r="AI1791" i="4"/>
  <c r="AH1791" i="4"/>
  <c r="AJ1791" i="4" s="1"/>
  <c r="AH1783" i="4"/>
  <c r="AJ1783" i="4" s="1"/>
  <c r="AI1783" i="4"/>
  <c r="AI1775" i="4"/>
  <c r="AH1775" i="4"/>
  <c r="AJ1775" i="4" s="1"/>
  <c r="AH1767" i="4"/>
  <c r="AJ1767" i="4" s="1"/>
  <c r="AI1767" i="4"/>
  <c r="AI1759" i="4"/>
  <c r="AH1759" i="4"/>
  <c r="AJ1759" i="4" s="1"/>
  <c r="AI1751" i="4"/>
  <c r="AH1751" i="4"/>
  <c r="AJ1751" i="4" s="1"/>
  <c r="AI1743" i="4"/>
  <c r="AH1743" i="4"/>
  <c r="AJ1743" i="4" s="1"/>
  <c r="AI1735" i="4"/>
  <c r="AH1735" i="4"/>
  <c r="AJ1735" i="4" s="1"/>
  <c r="AI1727" i="4"/>
  <c r="AH1727" i="4"/>
  <c r="AJ1727" i="4" s="1"/>
  <c r="AI1719" i="4"/>
  <c r="AH1719" i="4"/>
  <c r="AJ1719" i="4" s="1"/>
  <c r="AI1711" i="4"/>
  <c r="AH1711" i="4"/>
  <c r="AJ1711" i="4" s="1"/>
  <c r="AH1703" i="4"/>
  <c r="AJ1703" i="4" s="1"/>
  <c r="AI1703" i="4"/>
  <c r="AI1695" i="4"/>
  <c r="AH1695" i="4"/>
  <c r="AJ1695" i="4" s="1"/>
  <c r="AI1687" i="4"/>
  <c r="AH1687" i="4"/>
  <c r="AJ1687" i="4" s="1"/>
  <c r="AI1679" i="4"/>
  <c r="AH1679" i="4"/>
  <c r="AJ1679" i="4" s="1"/>
  <c r="AI1671" i="4"/>
  <c r="AH1671" i="4"/>
  <c r="AJ1671" i="4" s="1"/>
  <c r="AI1663" i="4"/>
  <c r="AH1663" i="4"/>
  <c r="AJ1663" i="4" s="1"/>
  <c r="AI1655" i="4"/>
  <c r="AH1655" i="4"/>
  <c r="AJ1655" i="4" s="1"/>
  <c r="AI1647" i="4"/>
  <c r="AH1647" i="4"/>
  <c r="AJ1647" i="4" s="1"/>
  <c r="AH1639" i="4"/>
  <c r="AJ1639" i="4" s="1"/>
  <c r="AI1639" i="4"/>
  <c r="AI1631" i="4"/>
  <c r="AH1631" i="4"/>
  <c r="AJ1631" i="4" s="1"/>
  <c r="AI1623" i="4"/>
  <c r="AH1623" i="4"/>
  <c r="AJ1623" i="4" s="1"/>
  <c r="AI1615" i="4"/>
  <c r="AH1615" i="4"/>
  <c r="AJ1615" i="4" s="1"/>
  <c r="AI1607" i="4"/>
  <c r="AH1607" i="4"/>
  <c r="AJ1607" i="4" s="1"/>
  <c r="AI1599" i="4"/>
  <c r="AH1599" i="4"/>
  <c r="AJ1599" i="4" s="1"/>
  <c r="AI1591" i="4"/>
  <c r="AH1591" i="4"/>
  <c r="AJ1591" i="4" s="1"/>
  <c r="AI1583" i="4"/>
  <c r="AH1583" i="4"/>
  <c r="AJ1583" i="4" s="1"/>
  <c r="AI1575" i="4"/>
  <c r="AH1575" i="4"/>
  <c r="AJ1575" i="4" s="1"/>
  <c r="AI1567" i="4"/>
  <c r="AH1567" i="4"/>
  <c r="AJ1567" i="4" s="1"/>
  <c r="AH1559" i="4"/>
  <c r="AJ1559" i="4" s="1"/>
  <c r="AI1559" i="4"/>
  <c r="AI1551" i="4"/>
  <c r="AH1551" i="4"/>
  <c r="AJ1551" i="4" s="1"/>
  <c r="AI1543" i="4"/>
  <c r="AH1543" i="4"/>
  <c r="AJ1543" i="4" s="1"/>
  <c r="AI1535" i="4"/>
  <c r="AH1535" i="4"/>
  <c r="AJ1535" i="4" s="1"/>
  <c r="AI1527" i="4"/>
  <c r="AH1527" i="4"/>
  <c r="AJ1527" i="4" s="1"/>
  <c r="AI1519" i="4"/>
  <c r="AH1519" i="4"/>
  <c r="AJ1519" i="4" s="1"/>
  <c r="AI1511" i="4"/>
  <c r="AH1511" i="4"/>
  <c r="AJ1511" i="4" s="1"/>
  <c r="AI1503" i="4"/>
  <c r="AH1503" i="4"/>
  <c r="AJ1503" i="4" s="1"/>
  <c r="AI1495" i="4"/>
  <c r="AH1495" i="4"/>
  <c r="AJ1495" i="4" s="1"/>
  <c r="AI1487" i="4"/>
  <c r="AH1487" i="4"/>
  <c r="AJ1487" i="4" s="1"/>
  <c r="AI1479" i="4"/>
  <c r="AH1479" i="4"/>
  <c r="AJ1479" i="4" s="1"/>
  <c r="AI1471" i="4"/>
  <c r="AH1471" i="4"/>
  <c r="AJ1471" i="4" s="1"/>
  <c r="AI1463" i="4"/>
  <c r="AH1463" i="4"/>
  <c r="AJ1463" i="4" s="1"/>
  <c r="AI1455" i="4"/>
  <c r="AI1447" i="4"/>
  <c r="AH1447" i="4"/>
  <c r="AJ1447" i="4" s="1"/>
  <c r="AI1439" i="4"/>
  <c r="AH1439" i="4"/>
  <c r="AJ1439" i="4" s="1"/>
  <c r="AH1431" i="4"/>
  <c r="AJ1431" i="4" s="1"/>
  <c r="AI1423" i="4"/>
  <c r="AH1423" i="4"/>
  <c r="AJ1423" i="4" s="1"/>
  <c r="AI1415" i="4"/>
  <c r="AH1415" i="4"/>
  <c r="AJ1415" i="4" s="1"/>
  <c r="AI1407" i="4"/>
  <c r="AH1407" i="4"/>
  <c r="AJ1407" i="4" s="1"/>
  <c r="AI1399" i="4"/>
  <c r="AH1399" i="4"/>
  <c r="AJ1399" i="4" s="1"/>
  <c r="AI1391" i="4"/>
  <c r="AH1391" i="4"/>
  <c r="AJ1391" i="4" s="1"/>
  <c r="AI1383" i="4"/>
  <c r="AH1383" i="4"/>
  <c r="AJ1383" i="4" s="1"/>
  <c r="AI1375" i="4"/>
  <c r="AH1375" i="4"/>
  <c r="AJ1375" i="4" s="1"/>
  <c r="AH1367" i="4"/>
  <c r="AJ1367" i="4" s="1"/>
  <c r="AI1367" i="4"/>
  <c r="AI1359" i="4"/>
  <c r="AH1359" i="4"/>
  <c r="AJ1359" i="4" s="1"/>
  <c r="AI1351" i="4"/>
  <c r="AH1351" i="4"/>
  <c r="AJ1351" i="4" s="1"/>
  <c r="AI1343" i="4"/>
  <c r="AH1343" i="4"/>
  <c r="AJ1343" i="4" s="1"/>
  <c r="AI1335" i="4"/>
  <c r="AH1335" i="4"/>
  <c r="AJ1335" i="4" s="1"/>
  <c r="AI1327" i="4"/>
  <c r="AH1327" i="4"/>
  <c r="AJ1327" i="4" s="1"/>
  <c r="AI1319" i="4"/>
  <c r="AH1319" i="4"/>
  <c r="AJ1319" i="4" s="1"/>
  <c r="AI1311" i="4"/>
  <c r="AH1311" i="4"/>
  <c r="AJ1311" i="4" s="1"/>
  <c r="AH1303" i="4"/>
  <c r="AJ1303" i="4" s="1"/>
  <c r="AI1303" i="4"/>
  <c r="AI1295" i="4"/>
  <c r="AH1295" i="4"/>
  <c r="AJ1295" i="4" s="1"/>
  <c r="AI1287" i="4"/>
  <c r="AH1287" i="4"/>
  <c r="AJ1287" i="4" s="1"/>
  <c r="AI1279" i="4"/>
  <c r="AH1279" i="4"/>
  <c r="AJ1279" i="4" s="1"/>
  <c r="AI1271" i="4"/>
  <c r="AH1271" i="4"/>
  <c r="AJ1271" i="4" s="1"/>
  <c r="AI1263" i="4"/>
  <c r="AH1263" i="4"/>
  <c r="AJ1263" i="4" s="1"/>
  <c r="AI1255" i="4"/>
  <c r="AH1255" i="4"/>
  <c r="AJ1255" i="4" s="1"/>
  <c r="AI1247" i="4"/>
  <c r="AH1247" i="4"/>
  <c r="AJ1247" i="4" s="1"/>
  <c r="AI1239" i="4"/>
  <c r="AH1239" i="4"/>
  <c r="AJ1239" i="4" s="1"/>
  <c r="AI1231" i="4"/>
  <c r="AH1231" i="4"/>
  <c r="AJ1231" i="4" s="1"/>
  <c r="AI1223" i="4"/>
  <c r="AH1223" i="4"/>
  <c r="AJ1223" i="4" s="1"/>
  <c r="AI1215" i="4"/>
  <c r="AH1215" i="4"/>
  <c r="AJ1215" i="4" s="1"/>
  <c r="AI1207" i="4"/>
  <c r="AH1207" i="4"/>
  <c r="AJ1207" i="4" s="1"/>
  <c r="AI1199" i="4"/>
  <c r="AH1199" i="4"/>
  <c r="AJ1199" i="4" s="1"/>
  <c r="AI1191" i="4"/>
  <c r="AH1191" i="4"/>
  <c r="AJ1191" i="4" s="1"/>
  <c r="AI1183" i="4"/>
  <c r="AH1183" i="4"/>
  <c r="AJ1183" i="4" s="1"/>
  <c r="AI1175" i="4"/>
  <c r="AH1175" i="4"/>
  <c r="AJ1175" i="4" s="1"/>
  <c r="AI1167" i="4"/>
  <c r="AH1167" i="4"/>
  <c r="AJ1167" i="4" s="1"/>
  <c r="AI1159" i="4"/>
  <c r="AH1159" i="4"/>
  <c r="AJ1159" i="4" s="1"/>
  <c r="AI1151" i="4"/>
  <c r="AH1151" i="4"/>
  <c r="AJ1151" i="4" s="1"/>
  <c r="AI1143" i="4"/>
  <c r="AH1143" i="4"/>
  <c r="AJ1143" i="4" s="1"/>
  <c r="AI1135" i="4"/>
  <c r="AH1135" i="4"/>
  <c r="AJ1135" i="4" s="1"/>
  <c r="AI1127" i="4"/>
  <c r="AH1127" i="4"/>
  <c r="AJ1127" i="4" s="1"/>
  <c r="AI1119" i="4"/>
  <c r="AH1119" i="4"/>
  <c r="AJ1119" i="4" s="1"/>
  <c r="AI1111" i="4"/>
  <c r="AH1111" i="4"/>
  <c r="AJ1111" i="4" s="1"/>
  <c r="AI1103" i="4"/>
  <c r="AH1103" i="4"/>
  <c r="AJ1103" i="4" s="1"/>
  <c r="AI1095" i="4"/>
  <c r="AH1095" i="4"/>
  <c r="AJ1095" i="4" s="1"/>
  <c r="AI1087" i="4"/>
  <c r="AH1087" i="4"/>
  <c r="AJ1087" i="4" s="1"/>
  <c r="AI1079" i="4"/>
  <c r="AH1079" i="4"/>
  <c r="AJ1079" i="4" s="1"/>
  <c r="AI1071" i="4"/>
  <c r="AH1071" i="4"/>
  <c r="AJ1071" i="4" s="1"/>
  <c r="AI1063" i="4"/>
  <c r="AH1063" i="4"/>
  <c r="AJ1063" i="4" s="1"/>
  <c r="AI1055" i="4"/>
  <c r="AH1055" i="4"/>
  <c r="AJ1055" i="4" s="1"/>
  <c r="AI1047" i="4"/>
  <c r="AH1047" i="4"/>
  <c r="AJ1047" i="4" s="1"/>
  <c r="AI1039" i="4"/>
  <c r="AH1039" i="4"/>
  <c r="AJ1039" i="4" s="1"/>
  <c r="AI1031" i="4"/>
  <c r="AH1031" i="4"/>
  <c r="AJ1031" i="4" s="1"/>
  <c r="AI1023" i="4"/>
  <c r="AH1023" i="4"/>
  <c r="AJ1023" i="4" s="1"/>
  <c r="AI1015" i="4"/>
  <c r="AH1015" i="4"/>
  <c r="AJ1015" i="4" s="1"/>
  <c r="AI1007" i="4"/>
  <c r="AI999" i="4"/>
  <c r="AH999" i="4"/>
  <c r="AJ999" i="4" s="1"/>
  <c r="AI991" i="4"/>
  <c r="AH991" i="4"/>
  <c r="AJ991" i="4" s="1"/>
  <c r="AI983" i="4"/>
  <c r="AH983" i="4"/>
  <c r="AJ983" i="4" s="1"/>
  <c r="AI975" i="4"/>
  <c r="AH975" i="4"/>
  <c r="AJ975" i="4" s="1"/>
  <c r="AI967" i="4"/>
  <c r="AH967" i="4"/>
  <c r="AJ967" i="4" s="1"/>
  <c r="AI959" i="4"/>
  <c r="AH959" i="4"/>
  <c r="AJ959" i="4" s="1"/>
  <c r="AI951" i="4"/>
  <c r="AH951" i="4"/>
  <c r="AJ951" i="4" s="1"/>
  <c r="AI943" i="4"/>
  <c r="AI935" i="4"/>
  <c r="AH935" i="4"/>
  <c r="AJ935" i="4" s="1"/>
  <c r="AI927" i="4"/>
  <c r="AH927" i="4"/>
  <c r="AJ927" i="4" s="1"/>
  <c r="AH919" i="4"/>
  <c r="AJ919" i="4" s="1"/>
  <c r="AI911" i="4"/>
  <c r="AH911" i="4"/>
  <c r="AJ911" i="4" s="1"/>
  <c r="AI903" i="4"/>
  <c r="AH903" i="4"/>
  <c r="AJ903" i="4" s="1"/>
  <c r="AI895" i="4"/>
  <c r="AH895" i="4"/>
  <c r="AJ895" i="4" s="1"/>
  <c r="AI887" i="4"/>
  <c r="AH887" i="4"/>
  <c r="AJ887" i="4" s="1"/>
  <c r="AI879" i="4"/>
  <c r="AI871" i="4"/>
  <c r="AH871" i="4"/>
  <c r="AJ871" i="4" s="1"/>
  <c r="AI863" i="4"/>
  <c r="AH863" i="4"/>
  <c r="AJ863" i="4" s="1"/>
  <c r="AI855" i="4"/>
  <c r="AH855" i="4"/>
  <c r="AJ855" i="4" s="1"/>
  <c r="AI847" i="4"/>
  <c r="AH847" i="4"/>
  <c r="AJ847" i="4" s="1"/>
  <c r="AI839" i="4"/>
  <c r="AH839" i="4"/>
  <c r="AJ839" i="4" s="1"/>
  <c r="AI831" i="4"/>
  <c r="AH831" i="4"/>
  <c r="AJ831" i="4" s="1"/>
  <c r="AI823" i="4"/>
  <c r="AH823" i="4"/>
  <c r="AJ823" i="4" s="1"/>
  <c r="AI815" i="4"/>
  <c r="AH815" i="4"/>
  <c r="AJ815" i="4" s="1"/>
  <c r="AI807" i="4"/>
  <c r="AH807" i="4"/>
  <c r="AJ807" i="4" s="1"/>
  <c r="AI799" i="4"/>
  <c r="AH799" i="4"/>
  <c r="AJ799" i="4" s="1"/>
  <c r="AI791" i="4"/>
  <c r="AH791" i="4"/>
  <c r="AJ791" i="4" s="1"/>
  <c r="AI783" i="4"/>
  <c r="AH783" i="4"/>
  <c r="AJ783" i="4" s="1"/>
  <c r="AI775" i="4"/>
  <c r="AH775" i="4"/>
  <c r="AJ775" i="4" s="1"/>
  <c r="AI767" i="4"/>
  <c r="AH767" i="4"/>
  <c r="AJ767" i="4" s="1"/>
  <c r="AI759" i="4"/>
  <c r="AH759" i="4"/>
  <c r="AJ759" i="4" s="1"/>
  <c r="AI751" i="4"/>
  <c r="AH751" i="4"/>
  <c r="AJ751" i="4" s="1"/>
  <c r="AI743" i="4"/>
  <c r="AH743" i="4"/>
  <c r="AJ743" i="4" s="1"/>
  <c r="AI735" i="4"/>
  <c r="AH735" i="4"/>
  <c r="AJ735" i="4" s="1"/>
  <c r="AI727" i="4"/>
  <c r="AH727" i="4"/>
  <c r="AJ727" i="4" s="1"/>
  <c r="AI719" i="4"/>
  <c r="AH719" i="4"/>
  <c r="AJ719" i="4" s="1"/>
  <c r="AI711" i="4"/>
  <c r="AH711" i="4"/>
  <c r="AJ711" i="4" s="1"/>
  <c r="AH703" i="4"/>
  <c r="AJ703" i="4" s="1"/>
  <c r="AI703" i="4"/>
  <c r="AI695" i="4"/>
  <c r="AH695" i="4"/>
  <c r="AJ695" i="4" s="1"/>
  <c r="AI687" i="4"/>
  <c r="AH687" i="4"/>
  <c r="AJ687" i="4" s="1"/>
  <c r="AI679" i="4"/>
  <c r="AI671" i="4"/>
  <c r="AH671" i="4"/>
  <c r="AJ671" i="4" s="1"/>
  <c r="AI663" i="4"/>
  <c r="AH663" i="4"/>
  <c r="AJ663" i="4" s="1"/>
  <c r="AI655" i="4"/>
  <c r="AH655" i="4"/>
  <c r="AJ655" i="4" s="1"/>
  <c r="AI647" i="4"/>
  <c r="AH647" i="4"/>
  <c r="AJ647" i="4" s="1"/>
  <c r="AH559" i="4"/>
  <c r="AJ559" i="4" s="1"/>
  <c r="AH495" i="4"/>
  <c r="AJ495" i="4" s="1"/>
  <c r="AH431" i="4"/>
  <c r="AJ431" i="4" s="1"/>
  <c r="AH367" i="4"/>
  <c r="AJ367" i="4" s="1"/>
  <c r="AH319" i="4"/>
  <c r="AJ319" i="4" s="1"/>
  <c r="AH303" i="4"/>
  <c r="AJ303" i="4" s="1"/>
  <c r="AH239" i="4"/>
  <c r="AJ239" i="4" s="1"/>
  <c r="AH175" i="4"/>
  <c r="AJ175" i="4" s="1"/>
  <c r="AH111" i="4"/>
  <c r="AJ111" i="4" s="1"/>
  <c r="AH47" i="4"/>
  <c r="AJ47" i="4" s="1"/>
  <c r="AH1482" i="4"/>
  <c r="AJ1482" i="4" s="1"/>
  <c r="AH1403" i="4"/>
  <c r="AJ1403" i="4" s="1"/>
  <c r="AH1317" i="4"/>
  <c r="AJ1317" i="4" s="1"/>
  <c r="AH1232" i="4"/>
  <c r="AJ1232" i="4" s="1"/>
  <c r="AH1061" i="4"/>
  <c r="AJ1061" i="4" s="1"/>
  <c r="AH969" i="4"/>
  <c r="AJ969" i="4" s="1"/>
  <c r="AH867" i="4"/>
  <c r="AJ867" i="4" s="1"/>
  <c r="AH741" i="4"/>
  <c r="AJ741" i="4" s="1"/>
  <c r="AH503" i="4"/>
  <c r="AJ503" i="4" s="1"/>
  <c r="AI2459" i="4"/>
  <c r="AF2" i="4"/>
  <c r="AD7" i="4" s="1"/>
  <c r="AI2446" i="4"/>
  <c r="AI2422" i="4"/>
  <c r="AI2406" i="4"/>
  <c r="AI2382" i="4"/>
  <c r="AI2358" i="4"/>
  <c r="AI2334" i="4"/>
  <c r="AI2310" i="4"/>
  <c r="AI2286" i="4"/>
  <c r="AI2262" i="4"/>
  <c r="AI2238" i="4"/>
  <c r="AI2214" i="4"/>
  <c r="AI2190" i="4"/>
  <c r="AI2166" i="4"/>
  <c r="AI2158" i="4"/>
  <c r="AI2150" i="4"/>
  <c r="AI2142" i="4"/>
  <c r="AI2134" i="4"/>
  <c r="AI2126" i="4"/>
  <c r="AI2118" i="4"/>
  <c r="AI2110" i="4"/>
  <c r="AI2102" i="4"/>
  <c r="AI2094" i="4"/>
  <c r="AI2086" i="4"/>
  <c r="AI2078" i="4"/>
  <c r="AI2070" i="4"/>
  <c r="AI2062" i="4"/>
  <c r="AI2054" i="4"/>
  <c r="AI2046" i="4"/>
  <c r="AI2038" i="4"/>
  <c r="AI2030" i="4"/>
  <c r="AI2022" i="4"/>
  <c r="AI2014" i="4"/>
  <c r="AI2006" i="4"/>
  <c r="AI1998" i="4"/>
  <c r="AI1990" i="4"/>
  <c r="AI1982" i="4"/>
  <c r="AI1974" i="4"/>
  <c r="AI1966" i="4"/>
  <c r="AI1958" i="4"/>
  <c r="AI1950" i="4"/>
  <c r="AI1942" i="4"/>
  <c r="AI1934" i="4"/>
  <c r="AI1926" i="4"/>
  <c r="AI1918" i="4"/>
  <c r="AI1910" i="4"/>
  <c r="AI1902" i="4"/>
  <c r="AI1894" i="4"/>
  <c r="AI1886" i="4"/>
  <c r="AI1878" i="4"/>
  <c r="AI1870" i="4"/>
  <c r="AI1862" i="4"/>
  <c r="AI1854" i="4"/>
  <c r="AI1846" i="4"/>
  <c r="AI1838" i="4"/>
  <c r="AI1830" i="4"/>
  <c r="AI1822" i="4"/>
  <c r="AI1814" i="4"/>
  <c r="AI1806" i="4"/>
  <c r="AI1798" i="4"/>
  <c r="AI1790" i="4"/>
  <c r="AI1782" i="4"/>
  <c r="AI1774" i="4"/>
  <c r="AI1766" i="4"/>
  <c r="AI1758" i="4"/>
  <c r="AI1750" i="4"/>
  <c r="AI1742" i="4"/>
  <c r="AI1734" i="4"/>
  <c r="AI1726" i="4"/>
  <c r="AI1718" i="4"/>
  <c r="AI1710" i="4"/>
  <c r="AI1702" i="4"/>
  <c r="AI1694" i="4"/>
  <c r="AI1686" i="4"/>
  <c r="AI1678" i="4"/>
  <c r="AI1670" i="4"/>
  <c r="AI1662" i="4"/>
  <c r="AI1654" i="4"/>
  <c r="AI1646" i="4"/>
  <c r="AI1638" i="4"/>
  <c r="AI1630" i="4"/>
  <c r="AI1622" i="4"/>
  <c r="AI1614" i="4"/>
  <c r="AI1606" i="4"/>
  <c r="AI1598" i="4"/>
  <c r="AI1590" i="4"/>
  <c r="AI1582" i="4"/>
  <c r="AI1574" i="4"/>
  <c r="AI1566" i="4"/>
  <c r="AI1558" i="4"/>
  <c r="AI1550" i="4"/>
  <c r="AI1542" i="4"/>
  <c r="AH2310" i="4"/>
  <c r="AJ2310" i="4" s="1"/>
  <c r="AH2118" i="4"/>
  <c r="AJ2118" i="4" s="1"/>
  <c r="AH2054" i="4"/>
  <c r="AJ2054" i="4" s="1"/>
  <c r="AH1990" i="4"/>
  <c r="AJ1990" i="4" s="1"/>
  <c r="AH1926" i="4"/>
  <c r="AJ1926" i="4" s="1"/>
  <c r="AH1862" i="4"/>
  <c r="AJ1862" i="4" s="1"/>
  <c r="AH1798" i="4"/>
  <c r="AJ1798" i="4" s="1"/>
  <c r="AH1734" i="4"/>
  <c r="AJ1734" i="4" s="1"/>
  <c r="AH1670" i="4"/>
  <c r="AJ1670" i="4" s="1"/>
  <c r="AH1606" i="4"/>
  <c r="AJ1606" i="4" s="1"/>
  <c r="AH1542" i="4"/>
  <c r="AJ1542" i="4" s="1"/>
  <c r="AH1473" i="4"/>
  <c r="AJ1473" i="4" s="1"/>
  <c r="AH1392" i="4"/>
  <c r="AJ1392" i="4" s="1"/>
  <c r="AH1221" i="4"/>
  <c r="AJ1221" i="4" s="1"/>
  <c r="AH1136" i="4"/>
  <c r="AJ1136" i="4" s="1"/>
  <c r="AH1051" i="4"/>
  <c r="AJ1051" i="4" s="1"/>
  <c r="AH956" i="4"/>
  <c r="AJ956" i="4" s="1"/>
  <c r="AH853" i="4"/>
  <c r="AJ853" i="4" s="1"/>
  <c r="AH721" i="4"/>
  <c r="AJ721" i="4" s="1"/>
  <c r="AH439" i="4"/>
  <c r="AJ439" i="4" s="1"/>
  <c r="AI2395" i="4"/>
  <c r="AI1722" i="4"/>
  <c r="AH2387" i="4"/>
  <c r="AJ2387" i="4" s="1"/>
  <c r="AI2387" i="4"/>
  <c r="AH2379" i="4"/>
  <c r="AJ2379" i="4" s="1"/>
  <c r="AI2379" i="4"/>
  <c r="AI2363" i="4"/>
  <c r="AH2363" i="4"/>
  <c r="AJ2363" i="4" s="1"/>
  <c r="AI2355" i="4"/>
  <c r="AH2355" i="4"/>
  <c r="AJ2355" i="4" s="1"/>
  <c r="AI2339" i="4"/>
  <c r="AH2339" i="4"/>
  <c r="AJ2339" i="4" s="1"/>
  <c r="AH2315" i="4"/>
  <c r="AJ2315" i="4" s="1"/>
  <c r="AI2315" i="4"/>
  <c r="AI2283" i="4"/>
  <c r="AH2283" i="4"/>
  <c r="AJ2283" i="4" s="1"/>
  <c r="AI2235" i="4"/>
  <c r="AH2235" i="4"/>
  <c r="AJ2235" i="4" s="1"/>
  <c r="AI2195" i="4"/>
  <c r="AH2195" i="4"/>
  <c r="AJ2195" i="4" s="1"/>
  <c r="AI2163" i="4"/>
  <c r="AH2163" i="4"/>
  <c r="AJ2163" i="4" s="1"/>
  <c r="AI2139" i="4"/>
  <c r="AH2139" i="4"/>
  <c r="AJ2139" i="4" s="1"/>
  <c r="AI2099" i="4"/>
  <c r="AH2099" i="4"/>
  <c r="AJ2099" i="4" s="1"/>
  <c r="AI2067" i="4"/>
  <c r="AH2067" i="4"/>
  <c r="AJ2067" i="4" s="1"/>
  <c r="AI2027" i="4"/>
  <c r="AH2027" i="4"/>
  <c r="AJ2027" i="4" s="1"/>
  <c r="AI1987" i="4"/>
  <c r="AH1987" i="4"/>
  <c r="AJ1987" i="4" s="1"/>
  <c r="AI1907" i="4"/>
  <c r="AH1907" i="4"/>
  <c r="AJ1907" i="4" s="1"/>
  <c r="AI1763" i="4"/>
  <c r="AH1763" i="4"/>
  <c r="AJ1763" i="4" s="1"/>
  <c r="AI1371" i="4"/>
  <c r="AI1355" i="4"/>
  <c r="AH1355" i="4"/>
  <c r="AJ1355" i="4" s="1"/>
  <c r="AI1211" i="4"/>
  <c r="AI1195" i="4"/>
  <c r="AH1195" i="4"/>
  <c r="AJ1195" i="4" s="1"/>
  <c r="AI1171" i="4"/>
  <c r="AH1171" i="4"/>
  <c r="AJ1171" i="4" s="1"/>
  <c r="AH1059" i="4"/>
  <c r="AJ1059" i="4" s="1"/>
  <c r="AH923" i="4"/>
  <c r="AJ923" i="4" s="1"/>
  <c r="AI2462" i="4"/>
  <c r="AI2438" i="4"/>
  <c r="AI2414" i="4"/>
  <c r="AI2390" i="4"/>
  <c r="AI2366" i="4"/>
  <c r="AI2342" i="4"/>
  <c r="AI2318" i="4"/>
  <c r="AI2294" i="4"/>
  <c r="AI2270" i="4"/>
  <c r="AI2246" i="4"/>
  <c r="AI2222" i="4"/>
  <c r="AI2198" i="4"/>
  <c r="AI2174" i="4"/>
  <c r="AI2461" i="4"/>
  <c r="AH2461" i="4"/>
  <c r="AJ2461" i="4" s="1"/>
  <c r="AI2445" i="4"/>
  <c r="AH2445" i="4"/>
  <c r="AJ2445" i="4" s="1"/>
  <c r="AI2429" i="4"/>
  <c r="AH2429" i="4"/>
  <c r="AJ2429" i="4" s="1"/>
  <c r="AI2405" i="4"/>
  <c r="AH2405" i="4"/>
  <c r="AJ2405" i="4" s="1"/>
  <c r="AI2389" i="4"/>
  <c r="AH2389" i="4"/>
  <c r="AJ2389" i="4" s="1"/>
  <c r="AI2373" i="4"/>
  <c r="AH2373" i="4"/>
  <c r="AJ2373" i="4" s="1"/>
  <c r="AI2365" i="4"/>
  <c r="AH2365" i="4"/>
  <c r="AJ2365" i="4" s="1"/>
  <c r="AI2357" i="4"/>
  <c r="AH2357" i="4"/>
  <c r="AJ2357" i="4" s="1"/>
  <c r="AI2341" i="4"/>
  <c r="AH2341" i="4"/>
  <c r="AJ2341" i="4" s="1"/>
  <c r="AI2333" i="4"/>
  <c r="AH2333" i="4"/>
  <c r="AJ2333" i="4" s="1"/>
  <c r="AI2325" i="4"/>
  <c r="AH2325" i="4"/>
  <c r="AJ2325" i="4" s="1"/>
  <c r="AI2317" i="4"/>
  <c r="AH2317" i="4"/>
  <c r="AJ2317" i="4" s="1"/>
  <c r="AI2309" i="4"/>
  <c r="AH2309" i="4"/>
  <c r="AJ2309" i="4" s="1"/>
  <c r="AI2301" i="4"/>
  <c r="AH2301" i="4"/>
  <c r="AJ2301" i="4" s="1"/>
  <c r="AI2293" i="4"/>
  <c r="AH2293" i="4"/>
  <c r="AJ2293" i="4" s="1"/>
  <c r="AI2285" i="4"/>
  <c r="AH2285" i="4"/>
  <c r="AJ2285" i="4" s="1"/>
  <c r="AI2277" i="4"/>
  <c r="AH2277" i="4"/>
  <c r="AJ2277" i="4" s="1"/>
  <c r="AI2269" i="4"/>
  <c r="AH2269" i="4"/>
  <c r="AJ2269" i="4" s="1"/>
  <c r="AI2261" i="4"/>
  <c r="AH2261" i="4"/>
  <c r="AJ2261" i="4" s="1"/>
  <c r="AI2253" i="4"/>
  <c r="AH2253" i="4"/>
  <c r="AJ2253" i="4" s="1"/>
  <c r="AI2245" i="4"/>
  <c r="AH2245" i="4"/>
  <c r="AJ2245" i="4" s="1"/>
  <c r="AI2237" i="4"/>
  <c r="AH2237" i="4"/>
  <c r="AJ2237" i="4" s="1"/>
  <c r="AI2229" i="4"/>
  <c r="AH2229" i="4"/>
  <c r="AJ2229" i="4" s="1"/>
  <c r="AI2221" i="4"/>
  <c r="AH2221" i="4"/>
  <c r="AJ2221" i="4" s="1"/>
  <c r="AI2213" i="4"/>
  <c r="AH2213" i="4"/>
  <c r="AJ2213" i="4" s="1"/>
  <c r="AI2205" i="4"/>
  <c r="AH2205" i="4"/>
  <c r="AJ2205" i="4" s="1"/>
  <c r="AI2197" i="4"/>
  <c r="AH2197" i="4"/>
  <c r="AJ2197" i="4" s="1"/>
  <c r="AI2189" i="4"/>
  <c r="AH2189" i="4"/>
  <c r="AJ2189" i="4" s="1"/>
  <c r="AI2181" i="4"/>
  <c r="AH2181" i="4"/>
  <c r="AJ2181" i="4" s="1"/>
  <c r="AI2173" i="4"/>
  <c r="AH2173" i="4"/>
  <c r="AJ2173" i="4" s="1"/>
  <c r="AI2165" i="4"/>
  <c r="AH2165" i="4"/>
  <c r="AJ2165" i="4" s="1"/>
  <c r="AI2157" i="4"/>
  <c r="AH2157" i="4"/>
  <c r="AJ2157" i="4" s="1"/>
  <c r="AI2149" i="4"/>
  <c r="AH2149" i="4"/>
  <c r="AJ2149" i="4" s="1"/>
  <c r="AI2141" i="4"/>
  <c r="AH2141" i="4"/>
  <c r="AJ2141" i="4" s="1"/>
  <c r="AI2133" i="4"/>
  <c r="AH2133" i="4"/>
  <c r="AJ2133" i="4" s="1"/>
  <c r="AI2125" i="4"/>
  <c r="AH2125" i="4"/>
  <c r="AJ2125" i="4" s="1"/>
  <c r="AI2117" i="4"/>
  <c r="AH2117" i="4"/>
  <c r="AJ2117" i="4" s="1"/>
  <c r="AI2109" i="4"/>
  <c r="AH2109" i="4"/>
  <c r="AJ2109" i="4" s="1"/>
  <c r="AI2101" i="4"/>
  <c r="AH2101" i="4"/>
  <c r="AJ2101" i="4" s="1"/>
  <c r="AI2093" i="4"/>
  <c r="AH2093" i="4"/>
  <c r="AJ2093" i="4" s="1"/>
  <c r="AI2085" i="4"/>
  <c r="AH2085" i="4"/>
  <c r="AJ2085" i="4" s="1"/>
  <c r="AI2077" i="4"/>
  <c r="AH2077" i="4"/>
  <c r="AJ2077" i="4" s="1"/>
  <c r="AI2069" i="4"/>
  <c r="AH2069" i="4"/>
  <c r="AJ2069" i="4" s="1"/>
  <c r="AI2061" i="4"/>
  <c r="AH2061" i="4"/>
  <c r="AJ2061" i="4" s="1"/>
  <c r="AI2053" i="4"/>
  <c r="AH2053" i="4"/>
  <c r="AJ2053" i="4" s="1"/>
  <c r="AI2045" i="4"/>
  <c r="AH2045" i="4"/>
  <c r="AJ2045" i="4" s="1"/>
  <c r="AI2037" i="4"/>
  <c r="AH2037" i="4"/>
  <c r="AJ2037" i="4" s="1"/>
  <c r="AI2029" i="4"/>
  <c r="AH2029" i="4"/>
  <c r="AJ2029" i="4" s="1"/>
  <c r="AI2021" i="4"/>
  <c r="AH2021" i="4"/>
  <c r="AJ2021" i="4" s="1"/>
  <c r="AI2013" i="4"/>
  <c r="AH2013" i="4"/>
  <c r="AJ2013" i="4" s="1"/>
  <c r="AI2005" i="4"/>
  <c r="AH2005" i="4"/>
  <c r="AJ2005" i="4" s="1"/>
  <c r="AI1997" i="4"/>
  <c r="AH1997" i="4"/>
  <c r="AJ1997" i="4" s="1"/>
  <c r="AI1989" i="4"/>
  <c r="AH1989" i="4"/>
  <c r="AJ1989" i="4" s="1"/>
  <c r="AI1981" i="4"/>
  <c r="AH1981" i="4"/>
  <c r="AJ1981" i="4" s="1"/>
  <c r="AI1973" i="4"/>
  <c r="AH1973" i="4"/>
  <c r="AJ1973" i="4" s="1"/>
  <c r="AI1965" i="4"/>
  <c r="AH1965" i="4"/>
  <c r="AJ1965" i="4" s="1"/>
  <c r="AI1957" i="4"/>
  <c r="AH1957" i="4"/>
  <c r="AJ1957" i="4" s="1"/>
  <c r="AI1949" i="4"/>
  <c r="AH1949" i="4"/>
  <c r="AJ1949" i="4" s="1"/>
  <c r="AI1941" i="4"/>
  <c r="AH1941" i="4"/>
  <c r="AJ1941" i="4" s="1"/>
  <c r="AI1933" i="4"/>
  <c r="AH1933" i="4"/>
  <c r="AJ1933" i="4" s="1"/>
  <c r="AI1925" i="4"/>
  <c r="AH1925" i="4"/>
  <c r="AJ1925" i="4" s="1"/>
  <c r="AI1917" i="4"/>
  <c r="AH1917" i="4"/>
  <c r="AJ1917" i="4" s="1"/>
  <c r="AI1909" i="4"/>
  <c r="AH1909" i="4"/>
  <c r="AJ1909" i="4" s="1"/>
  <c r="AI1901" i="4"/>
  <c r="AH1901" i="4"/>
  <c r="AJ1901" i="4" s="1"/>
  <c r="AI1893" i="4"/>
  <c r="AH1893" i="4"/>
  <c r="AJ1893" i="4" s="1"/>
  <c r="AI1885" i="4"/>
  <c r="AH1885" i="4"/>
  <c r="AJ1885" i="4" s="1"/>
  <c r="AI1877" i="4"/>
  <c r="AH1877" i="4"/>
  <c r="AJ1877" i="4" s="1"/>
  <c r="AI1869" i="4"/>
  <c r="AH1869" i="4"/>
  <c r="AJ1869" i="4" s="1"/>
  <c r="AI1861" i="4"/>
  <c r="AH1861" i="4"/>
  <c r="AJ1861" i="4" s="1"/>
  <c r="AI1853" i="4"/>
  <c r="AH1853" i="4"/>
  <c r="AJ1853" i="4" s="1"/>
  <c r="AI1845" i="4"/>
  <c r="AH1845" i="4"/>
  <c r="AJ1845" i="4" s="1"/>
  <c r="AI1837" i="4"/>
  <c r="AH1837" i="4"/>
  <c r="AJ1837" i="4" s="1"/>
  <c r="AI1829" i="4"/>
  <c r="AH1829" i="4"/>
  <c r="AJ1829" i="4" s="1"/>
  <c r="AI1821" i="4"/>
  <c r="AH1821" i="4"/>
  <c r="AJ1821" i="4" s="1"/>
  <c r="AI1813" i="4"/>
  <c r="AH1813" i="4"/>
  <c r="AJ1813" i="4" s="1"/>
  <c r="AI1805" i="4"/>
  <c r="AH1805" i="4"/>
  <c r="AJ1805" i="4" s="1"/>
  <c r="AI1797" i="4"/>
  <c r="AH1797" i="4"/>
  <c r="AJ1797" i="4" s="1"/>
  <c r="AI1789" i="4"/>
  <c r="AH1789" i="4"/>
  <c r="AJ1789" i="4" s="1"/>
  <c r="AI1781" i="4"/>
  <c r="AH1781" i="4"/>
  <c r="AJ1781" i="4" s="1"/>
  <c r="AI1773" i="4"/>
  <c r="AH1773" i="4"/>
  <c r="AJ1773" i="4" s="1"/>
  <c r="AI1765" i="4"/>
  <c r="AH1765" i="4"/>
  <c r="AJ1765" i="4" s="1"/>
  <c r="AI1757" i="4"/>
  <c r="AH1757" i="4"/>
  <c r="AJ1757" i="4" s="1"/>
  <c r="AI1749" i="4"/>
  <c r="AH1749" i="4"/>
  <c r="AJ1749" i="4" s="1"/>
  <c r="AI1741" i="4"/>
  <c r="AH1741" i="4"/>
  <c r="AJ1741" i="4" s="1"/>
  <c r="AI1733" i="4"/>
  <c r="AH1733" i="4"/>
  <c r="AJ1733" i="4" s="1"/>
  <c r="AI1725" i="4"/>
  <c r="AH1725" i="4"/>
  <c r="AJ1725" i="4" s="1"/>
  <c r="AI1717" i="4"/>
  <c r="AH1717" i="4"/>
  <c r="AJ1717" i="4" s="1"/>
  <c r="AI1709" i="4"/>
  <c r="AH1709" i="4"/>
  <c r="AJ1709" i="4" s="1"/>
  <c r="AI1701" i="4"/>
  <c r="AH1701" i="4"/>
  <c r="AJ1701" i="4" s="1"/>
  <c r="AI1693" i="4"/>
  <c r="AH1693" i="4"/>
  <c r="AJ1693" i="4" s="1"/>
  <c r="AI1685" i="4"/>
  <c r="AH1685" i="4"/>
  <c r="AJ1685" i="4" s="1"/>
  <c r="AI1677" i="4"/>
  <c r="AH1677" i="4"/>
  <c r="AJ1677" i="4" s="1"/>
  <c r="AI1669" i="4"/>
  <c r="AH1669" i="4"/>
  <c r="AJ1669" i="4" s="1"/>
  <c r="AI1661" i="4"/>
  <c r="AH1661" i="4"/>
  <c r="AJ1661" i="4" s="1"/>
  <c r="AI1653" i="4"/>
  <c r="AH1653" i="4"/>
  <c r="AJ1653" i="4" s="1"/>
  <c r="AI1645" i="4"/>
  <c r="AH1645" i="4"/>
  <c r="AJ1645" i="4" s="1"/>
  <c r="AI1637" i="4"/>
  <c r="AH1637" i="4"/>
  <c r="AJ1637" i="4" s="1"/>
  <c r="AI1629" i="4"/>
  <c r="AH1629" i="4"/>
  <c r="AJ1629" i="4" s="1"/>
  <c r="AI1621" i="4"/>
  <c r="AH1621" i="4"/>
  <c r="AJ1621" i="4" s="1"/>
  <c r="AI1613" i="4"/>
  <c r="AH1613" i="4"/>
  <c r="AJ1613" i="4" s="1"/>
  <c r="AI1605" i="4"/>
  <c r="AH1605" i="4"/>
  <c r="AJ1605" i="4" s="1"/>
  <c r="AI1597" i="4"/>
  <c r="AH1597" i="4"/>
  <c r="AJ1597" i="4" s="1"/>
  <c r="AI1589" i="4"/>
  <c r="AH1589" i="4"/>
  <c r="AJ1589" i="4" s="1"/>
  <c r="AI1581" i="4"/>
  <c r="AH1581" i="4"/>
  <c r="AJ1581" i="4" s="1"/>
  <c r="AI1573" i="4"/>
  <c r="AH1573" i="4"/>
  <c r="AJ1573" i="4" s="1"/>
  <c r="AI1565" i="4"/>
  <c r="AH1565" i="4"/>
  <c r="AJ1565" i="4" s="1"/>
  <c r="AI1557" i="4"/>
  <c r="AH1557" i="4"/>
  <c r="AJ1557" i="4" s="1"/>
  <c r="AI1549" i="4"/>
  <c r="AH1549" i="4"/>
  <c r="AJ1549" i="4" s="1"/>
  <c r="AI1541" i="4"/>
  <c r="AH1541" i="4"/>
  <c r="AJ1541" i="4" s="1"/>
  <c r="AI1533" i="4"/>
  <c r="AH1533" i="4"/>
  <c r="AJ1533" i="4" s="1"/>
  <c r="AI1525" i="4"/>
  <c r="AH1525" i="4"/>
  <c r="AJ1525" i="4" s="1"/>
  <c r="AI1517" i="4"/>
  <c r="AH1517" i="4"/>
  <c r="AJ1517" i="4" s="1"/>
  <c r="AI1509" i="4"/>
  <c r="AI1501" i="4"/>
  <c r="AH1501" i="4"/>
  <c r="AJ1501" i="4" s="1"/>
  <c r="AI1493" i="4"/>
  <c r="AH1493" i="4"/>
  <c r="AJ1493" i="4" s="1"/>
  <c r="AI1485" i="4"/>
  <c r="AH1485" i="4"/>
  <c r="AJ1485" i="4" s="1"/>
  <c r="AI1477" i="4"/>
  <c r="AH1477" i="4"/>
  <c r="AJ1477" i="4" s="1"/>
  <c r="AI1469" i="4"/>
  <c r="AH1469" i="4"/>
  <c r="AJ1469" i="4" s="1"/>
  <c r="AI1461" i="4"/>
  <c r="AH1461" i="4"/>
  <c r="AJ1461" i="4" s="1"/>
  <c r="AI1453" i="4"/>
  <c r="AH1453" i="4"/>
  <c r="AJ1453" i="4" s="1"/>
  <c r="AH1421" i="4"/>
  <c r="AJ1421" i="4" s="1"/>
  <c r="AH1389" i="4"/>
  <c r="AJ1389" i="4" s="1"/>
  <c r="AH1357" i="4"/>
  <c r="AJ1357" i="4" s="1"/>
  <c r="AH1325" i="4"/>
  <c r="AJ1325" i="4" s="1"/>
  <c r="AH1293" i="4"/>
  <c r="AJ1293" i="4" s="1"/>
  <c r="AH1261" i="4"/>
  <c r="AJ1261" i="4" s="1"/>
  <c r="AH1229" i="4"/>
  <c r="AJ1229" i="4" s="1"/>
  <c r="AH1197" i="4"/>
  <c r="AJ1197" i="4" s="1"/>
  <c r="AH1165" i="4"/>
  <c r="AJ1165" i="4" s="1"/>
  <c r="AH1133" i="4"/>
  <c r="AJ1133" i="4" s="1"/>
  <c r="AH1101" i="4"/>
  <c r="AJ1101" i="4" s="1"/>
  <c r="AH1069" i="4"/>
  <c r="AJ1069" i="4" s="1"/>
  <c r="AH1037" i="4"/>
  <c r="AJ1037" i="4" s="1"/>
  <c r="AH1005" i="4"/>
  <c r="AJ1005" i="4" s="1"/>
  <c r="AH989" i="4"/>
  <c r="AJ989" i="4" s="1"/>
  <c r="AH965" i="4"/>
  <c r="AJ965" i="4" s="1"/>
  <c r="AH941" i="4"/>
  <c r="AJ941" i="4" s="1"/>
  <c r="AH925" i="4"/>
  <c r="AJ925" i="4" s="1"/>
  <c r="AH901" i="4"/>
  <c r="AJ901" i="4" s="1"/>
  <c r="AH877" i="4"/>
  <c r="AJ877" i="4" s="1"/>
  <c r="AH861" i="4"/>
  <c r="AJ861" i="4" s="1"/>
  <c r="AH2366" i="4"/>
  <c r="AJ2366" i="4" s="1"/>
  <c r="AH2238" i="4"/>
  <c r="AJ2238" i="4" s="1"/>
  <c r="AH2174" i="4"/>
  <c r="AJ2174" i="4" s="1"/>
  <c r="AH2110" i="4"/>
  <c r="AJ2110" i="4" s="1"/>
  <c r="AH2046" i="4"/>
  <c r="AJ2046" i="4" s="1"/>
  <c r="AH1982" i="4"/>
  <c r="AJ1982" i="4" s="1"/>
  <c r="AH1918" i="4"/>
  <c r="AJ1918" i="4" s="1"/>
  <c r="AH1854" i="4"/>
  <c r="AJ1854" i="4" s="1"/>
  <c r="AH1790" i="4"/>
  <c r="AJ1790" i="4" s="1"/>
  <c r="AH1726" i="4"/>
  <c r="AJ1726" i="4" s="1"/>
  <c r="AH1662" i="4"/>
  <c r="AJ1662" i="4" s="1"/>
  <c r="AH1598" i="4"/>
  <c r="AJ1598" i="4" s="1"/>
  <c r="AH1534" i="4"/>
  <c r="AJ1534" i="4" s="1"/>
  <c r="AH1464" i="4"/>
  <c r="AJ1464" i="4" s="1"/>
  <c r="AH1381" i="4"/>
  <c r="AJ1381" i="4" s="1"/>
  <c r="AH1296" i="4"/>
  <c r="AJ1296" i="4" s="1"/>
  <c r="AH1211" i="4"/>
  <c r="AJ1211" i="4" s="1"/>
  <c r="AH1125" i="4"/>
  <c r="AJ1125" i="4" s="1"/>
  <c r="AH1040" i="4"/>
  <c r="AJ1040" i="4" s="1"/>
  <c r="AH943" i="4"/>
  <c r="AJ943" i="4" s="1"/>
  <c r="AH837" i="4"/>
  <c r="AJ837" i="4" s="1"/>
  <c r="AH699" i="4"/>
  <c r="AJ699" i="4" s="1"/>
  <c r="AI2331" i="4"/>
  <c r="AI1431" i="4"/>
  <c r="AI2243" i="4"/>
  <c r="AH2243" i="4"/>
  <c r="AJ2243" i="4" s="1"/>
  <c r="AI2219" i="4"/>
  <c r="AH2219" i="4"/>
  <c r="AJ2219" i="4" s="1"/>
  <c r="AI2187" i="4"/>
  <c r="AH2187" i="4"/>
  <c r="AJ2187" i="4" s="1"/>
  <c r="AI2155" i="4"/>
  <c r="AH2155" i="4"/>
  <c r="AJ2155" i="4" s="1"/>
  <c r="AI2123" i="4"/>
  <c r="AH2123" i="4"/>
  <c r="AJ2123" i="4" s="1"/>
  <c r="AI2107" i="4"/>
  <c r="AH2107" i="4"/>
  <c r="AJ2107" i="4" s="1"/>
  <c r="AI2083" i="4"/>
  <c r="AH2083" i="4"/>
  <c r="AJ2083" i="4" s="1"/>
  <c r="AI2059" i="4"/>
  <c r="AH2059" i="4"/>
  <c r="AJ2059" i="4" s="1"/>
  <c r="AI2035" i="4"/>
  <c r="AH2035" i="4"/>
  <c r="AJ2035" i="4" s="1"/>
  <c r="AI2011" i="4"/>
  <c r="AH2011" i="4"/>
  <c r="AJ2011" i="4" s="1"/>
  <c r="AI1995" i="4"/>
  <c r="AH1995" i="4"/>
  <c r="AJ1995" i="4" s="1"/>
  <c r="AI1971" i="4"/>
  <c r="AH1971" i="4"/>
  <c r="AJ1971" i="4" s="1"/>
  <c r="AI1955" i="4"/>
  <c r="AH1955" i="4"/>
  <c r="AJ1955" i="4" s="1"/>
  <c r="AI1931" i="4"/>
  <c r="AH1931" i="4"/>
  <c r="AJ1931" i="4" s="1"/>
  <c r="AI1915" i="4"/>
  <c r="AH1915" i="4"/>
  <c r="AJ1915" i="4" s="1"/>
  <c r="AI1883" i="4"/>
  <c r="AH1883" i="4"/>
  <c r="AJ1883" i="4" s="1"/>
  <c r="AI1859" i="4"/>
  <c r="AH1859" i="4"/>
  <c r="AJ1859" i="4" s="1"/>
  <c r="AI1835" i="4"/>
  <c r="AH1835" i="4"/>
  <c r="AJ1835" i="4" s="1"/>
  <c r="AI1819" i="4"/>
  <c r="AH1819" i="4"/>
  <c r="AJ1819" i="4" s="1"/>
  <c r="AI1803" i="4"/>
  <c r="AH1803" i="4"/>
  <c r="AJ1803" i="4" s="1"/>
  <c r="AI1787" i="4"/>
  <c r="AH1787" i="4"/>
  <c r="AJ1787" i="4" s="1"/>
  <c r="AI1771" i="4"/>
  <c r="AH1771" i="4"/>
  <c r="AJ1771" i="4" s="1"/>
  <c r="AI1755" i="4"/>
  <c r="AH1755" i="4"/>
  <c r="AJ1755" i="4" s="1"/>
  <c r="AI1739" i="4"/>
  <c r="AH1739" i="4"/>
  <c r="AJ1739" i="4" s="1"/>
  <c r="AI1723" i="4"/>
  <c r="AH1723" i="4"/>
  <c r="AJ1723" i="4" s="1"/>
  <c r="AI1707" i="4"/>
  <c r="AH1707" i="4"/>
  <c r="AJ1707" i="4" s="1"/>
  <c r="AI1699" i="4"/>
  <c r="AH1699" i="4"/>
  <c r="AJ1699" i="4" s="1"/>
  <c r="AI1683" i="4"/>
  <c r="AH1683" i="4"/>
  <c r="AJ1683" i="4" s="1"/>
  <c r="AI1667" i="4"/>
  <c r="AH1667" i="4"/>
  <c r="AJ1667" i="4" s="1"/>
  <c r="AI1651" i="4"/>
  <c r="AH1651" i="4"/>
  <c r="AJ1651" i="4" s="1"/>
  <c r="AI1635" i="4"/>
  <c r="AH1635" i="4"/>
  <c r="AJ1635" i="4" s="1"/>
  <c r="AI1627" i="4"/>
  <c r="AH1627" i="4"/>
  <c r="AJ1627" i="4" s="1"/>
  <c r="AI1611" i="4"/>
  <c r="AH1611" i="4"/>
  <c r="AJ1611" i="4" s="1"/>
  <c r="AI1595" i="4"/>
  <c r="AH1595" i="4"/>
  <c r="AJ1595" i="4" s="1"/>
  <c r="AI1579" i="4"/>
  <c r="AH1579" i="4"/>
  <c r="AJ1579" i="4" s="1"/>
  <c r="AI1563" i="4"/>
  <c r="AH1563" i="4"/>
  <c r="AJ1563" i="4" s="1"/>
  <c r="AI1547" i="4"/>
  <c r="AH1547" i="4"/>
  <c r="AJ1547" i="4" s="1"/>
  <c r="AI1531" i="4"/>
  <c r="AH1531" i="4"/>
  <c r="AJ1531" i="4" s="1"/>
  <c r="AI1523" i="4"/>
  <c r="AH1523" i="4"/>
  <c r="AJ1523" i="4" s="1"/>
  <c r="AI1515" i="4"/>
  <c r="AH1515" i="4"/>
  <c r="AJ1515" i="4" s="1"/>
  <c r="AI1499" i="4"/>
  <c r="AH1499" i="4"/>
  <c r="AJ1499" i="4" s="1"/>
  <c r="AI1307" i="4"/>
  <c r="AI1291" i="4"/>
  <c r="AH1291" i="4"/>
  <c r="AJ1291" i="4" s="1"/>
  <c r="AI1147" i="4"/>
  <c r="AI1139" i="4"/>
  <c r="AH1139" i="4"/>
  <c r="AJ1139" i="4" s="1"/>
  <c r="AI1131" i="4"/>
  <c r="AH1131" i="4"/>
  <c r="AJ1131" i="4" s="1"/>
  <c r="AI1123" i="4"/>
  <c r="AH1123" i="4"/>
  <c r="AJ1123" i="4" s="1"/>
  <c r="AI1107" i="4"/>
  <c r="AH1107" i="4"/>
  <c r="AJ1107" i="4" s="1"/>
  <c r="AI1091" i="4"/>
  <c r="AH1091" i="4"/>
  <c r="AJ1091" i="4" s="1"/>
  <c r="AH1003" i="4"/>
  <c r="AJ1003" i="4" s="1"/>
  <c r="AH939" i="4"/>
  <c r="AJ939" i="4" s="1"/>
  <c r="AI2454" i="4"/>
  <c r="AI2430" i="4"/>
  <c r="AI2398" i="4"/>
  <c r="AI2374" i="4"/>
  <c r="AI2350" i="4"/>
  <c r="AI2326" i="4"/>
  <c r="AI2302" i="4"/>
  <c r="AI2278" i="4"/>
  <c r="AI2254" i="4"/>
  <c r="AI2230" i="4"/>
  <c r="AI2206" i="4"/>
  <c r="AI2182" i="4"/>
  <c r="AI2" i="4"/>
  <c r="AH2" i="4"/>
  <c r="AJ2" i="4" s="1"/>
  <c r="AI2453" i="4"/>
  <c r="AH2453" i="4"/>
  <c r="AJ2453" i="4" s="1"/>
  <c r="AI2437" i="4"/>
  <c r="AH2437" i="4"/>
  <c r="AJ2437" i="4" s="1"/>
  <c r="AI2421" i="4"/>
  <c r="AH2421" i="4"/>
  <c r="AJ2421" i="4" s="1"/>
  <c r="AI2413" i="4"/>
  <c r="AH2413" i="4"/>
  <c r="AJ2413" i="4" s="1"/>
  <c r="AI2397" i="4"/>
  <c r="AH2397" i="4"/>
  <c r="AJ2397" i="4" s="1"/>
  <c r="AI2381" i="4"/>
  <c r="AH2381" i="4"/>
  <c r="AJ2381" i="4" s="1"/>
  <c r="AI2349" i="4"/>
  <c r="AH2349" i="4"/>
  <c r="AJ2349" i="4" s="1"/>
  <c r="AI2468" i="4"/>
  <c r="AH2468" i="4"/>
  <c r="AJ2468" i="4" s="1"/>
  <c r="AI2460" i="4"/>
  <c r="AH2460" i="4"/>
  <c r="AJ2460" i="4" s="1"/>
  <c r="AI2452" i="4"/>
  <c r="AH2452" i="4"/>
  <c r="AJ2452" i="4" s="1"/>
  <c r="AI2444" i="4"/>
  <c r="AH2444" i="4"/>
  <c r="AJ2444" i="4" s="1"/>
  <c r="AI2436" i="4"/>
  <c r="AH2436" i="4"/>
  <c r="AJ2436" i="4" s="1"/>
  <c r="AI2428" i="4"/>
  <c r="AH2428" i="4"/>
  <c r="AJ2428" i="4" s="1"/>
  <c r="AI2420" i="4"/>
  <c r="AH2420" i="4"/>
  <c r="AJ2420" i="4" s="1"/>
  <c r="AI2412" i="4"/>
  <c r="AH2412" i="4"/>
  <c r="AJ2412" i="4" s="1"/>
  <c r="AI2404" i="4"/>
  <c r="AH2404" i="4"/>
  <c r="AJ2404" i="4" s="1"/>
  <c r="AI2396" i="4"/>
  <c r="AH2396" i="4"/>
  <c r="AJ2396" i="4" s="1"/>
  <c r="AI2388" i="4"/>
  <c r="AH2388" i="4"/>
  <c r="AJ2388" i="4" s="1"/>
  <c r="AI2380" i="4"/>
  <c r="AH2380" i="4"/>
  <c r="AJ2380" i="4" s="1"/>
  <c r="AI2372" i="4"/>
  <c r="AH2372" i="4"/>
  <c r="AJ2372" i="4" s="1"/>
  <c r="AI2364" i="4"/>
  <c r="AH2364" i="4"/>
  <c r="AJ2364" i="4" s="1"/>
  <c r="AI2356" i="4"/>
  <c r="AH2356" i="4"/>
  <c r="AJ2356" i="4" s="1"/>
  <c r="AI2348" i="4"/>
  <c r="AH2348" i="4"/>
  <c r="AJ2348" i="4" s="1"/>
  <c r="AI2340" i="4"/>
  <c r="AH2340" i="4"/>
  <c r="AJ2340" i="4" s="1"/>
  <c r="AI2332" i="4"/>
  <c r="AH2332" i="4"/>
  <c r="AJ2332" i="4" s="1"/>
  <c r="AI2324" i="4"/>
  <c r="AH2324" i="4"/>
  <c r="AJ2324" i="4" s="1"/>
  <c r="AI2316" i="4"/>
  <c r="AH2316" i="4"/>
  <c r="AJ2316" i="4" s="1"/>
  <c r="AI2308" i="4"/>
  <c r="AH2308" i="4"/>
  <c r="AJ2308" i="4" s="1"/>
  <c r="AI2300" i="4"/>
  <c r="AH2300" i="4"/>
  <c r="AJ2300" i="4" s="1"/>
  <c r="AI2292" i="4"/>
  <c r="AH2292" i="4"/>
  <c r="AJ2292" i="4" s="1"/>
  <c r="AI2284" i="4"/>
  <c r="AH2284" i="4"/>
  <c r="AJ2284" i="4" s="1"/>
  <c r="AI2276" i="4"/>
  <c r="AH2276" i="4"/>
  <c r="AJ2276" i="4" s="1"/>
  <c r="AI2268" i="4"/>
  <c r="AH2268" i="4"/>
  <c r="AJ2268" i="4" s="1"/>
  <c r="AI2260" i="4"/>
  <c r="AH2260" i="4"/>
  <c r="AJ2260" i="4" s="1"/>
  <c r="AI2252" i="4"/>
  <c r="AH2252" i="4"/>
  <c r="AJ2252" i="4" s="1"/>
  <c r="AI2244" i="4"/>
  <c r="AH2244" i="4"/>
  <c r="AJ2244" i="4" s="1"/>
  <c r="AI2236" i="4"/>
  <c r="AH2236" i="4"/>
  <c r="AJ2236" i="4" s="1"/>
  <c r="AI2228" i="4"/>
  <c r="AH2228" i="4"/>
  <c r="AJ2228" i="4" s="1"/>
  <c r="AI2220" i="4"/>
  <c r="AH2220" i="4"/>
  <c r="AJ2220" i="4" s="1"/>
  <c r="AI2212" i="4"/>
  <c r="AH2212" i="4"/>
  <c r="AJ2212" i="4" s="1"/>
  <c r="AI2204" i="4"/>
  <c r="AH2204" i="4"/>
  <c r="AJ2204" i="4" s="1"/>
  <c r="AI2196" i="4"/>
  <c r="AH2196" i="4"/>
  <c r="AJ2196" i="4" s="1"/>
  <c r="AI2188" i="4"/>
  <c r="AH2188" i="4"/>
  <c r="AJ2188" i="4" s="1"/>
  <c r="AI2180" i="4"/>
  <c r="AH2180" i="4"/>
  <c r="AJ2180" i="4" s="1"/>
  <c r="AI2172" i="4"/>
  <c r="AH2172" i="4"/>
  <c r="AJ2172" i="4" s="1"/>
  <c r="AI2164" i="4"/>
  <c r="AH2164" i="4"/>
  <c r="AJ2164" i="4" s="1"/>
  <c r="AI2156" i="4"/>
  <c r="AH2156" i="4"/>
  <c r="AJ2156" i="4" s="1"/>
  <c r="AI2148" i="4"/>
  <c r="AH2148" i="4"/>
  <c r="AJ2148" i="4" s="1"/>
  <c r="AI2140" i="4"/>
  <c r="AH2140" i="4"/>
  <c r="AJ2140" i="4" s="1"/>
  <c r="AI2132" i="4"/>
  <c r="AH2132" i="4"/>
  <c r="AJ2132" i="4" s="1"/>
  <c r="AI2124" i="4"/>
  <c r="AH2124" i="4"/>
  <c r="AJ2124" i="4" s="1"/>
  <c r="AI2116" i="4"/>
  <c r="AH2116" i="4"/>
  <c r="AJ2116" i="4" s="1"/>
  <c r="AI2108" i="4"/>
  <c r="AH2108" i="4"/>
  <c r="AJ2108" i="4" s="1"/>
  <c r="AH2100" i="4"/>
  <c r="AJ2100" i="4" s="1"/>
  <c r="AI2092" i="4"/>
  <c r="AH2092" i="4"/>
  <c r="AJ2092" i="4" s="1"/>
  <c r="AI2084" i="4"/>
  <c r="AH2084" i="4"/>
  <c r="AJ2084" i="4" s="1"/>
  <c r="AI2076" i="4"/>
  <c r="AH2076" i="4"/>
  <c r="AJ2076" i="4" s="1"/>
  <c r="AI2068" i="4"/>
  <c r="AH2068" i="4"/>
  <c r="AJ2068" i="4" s="1"/>
  <c r="AI2060" i="4"/>
  <c r="AH2060" i="4"/>
  <c r="AJ2060" i="4" s="1"/>
  <c r="AI2052" i="4"/>
  <c r="AH2052" i="4"/>
  <c r="AJ2052" i="4" s="1"/>
  <c r="AI2044" i="4"/>
  <c r="AH2044" i="4"/>
  <c r="AJ2044" i="4" s="1"/>
  <c r="AI2036" i="4"/>
  <c r="AH2036" i="4"/>
  <c r="AJ2036" i="4" s="1"/>
  <c r="AI2028" i="4"/>
  <c r="AH2028" i="4"/>
  <c r="AJ2028" i="4" s="1"/>
  <c r="AI2020" i="4"/>
  <c r="AH2020" i="4"/>
  <c r="AJ2020" i="4" s="1"/>
  <c r="AI2012" i="4"/>
  <c r="AH2012" i="4"/>
  <c r="AJ2012" i="4" s="1"/>
  <c r="AH2004" i="4"/>
  <c r="AJ2004" i="4" s="1"/>
  <c r="AI2004" i="4"/>
  <c r="AI1996" i="4"/>
  <c r="AH1996" i="4"/>
  <c r="AJ1996" i="4" s="1"/>
  <c r="AI1988" i="4"/>
  <c r="AH1988" i="4"/>
  <c r="AJ1988" i="4" s="1"/>
  <c r="AI1980" i="4"/>
  <c r="AH1980" i="4"/>
  <c r="AJ1980" i="4" s="1"/>
  <c r="AI1972" i="4"/>
  <c r="AH1972" i="4"/>
  <c r="AJ1972" i="4" s="1"/>
  <c r="AI1964" i="4"/>
  <c r="AH1964" i="4"/>
  <c r="AJ1964" i="4" s="1"/>
  <c r="AI1956" i="4"/>
  <c r="AH1956" i="4"/>
  <c r="AJ1956" i="4" s="1"/>
  <c r="AI1948" i="4"/>
  <c r="AH1948" i="4"/>
  <c r="AJ1948" i="4" s="1"/>
  <c r="AI1940" i="4"/>
  <c r="AH1940" i="4"/>
  <c r="AJ1940" i="4" s="1"/>
  <c r="AI1932" i="4"/>
  <c r="AH1932" i="4"/>
  <c r="AJ1932" i="4" s="1"/>
  <c r="AI1924" i="4"/>
  <c r="AH1924" i="4"/>
  <c r="AJ1924" i="4" s="1"/>
  <c r="AI1916" i="4"/>
  <c r="AH1916" i="4"/>
  <c r="AJ1916" i="4" s="1"/>
  <c r="AI1908" i="4"/>
  <c r="AH1908" i="4"/>
  <c r="AJ1908" i="4" s="1"/>
  <c r="AI1900" i="4"/>
  <c r="AH1900" i="4"/>
  <c r="AJ1900" i="4" s="1"/>
  <c r="AI1892" i="4"/>
  <c r="AH1892" i="4"/>
  <c r="AJ1892" i="4" s="1"/>
  <c r="AI1884" i="4"/>
  <c r="AH1884" i="4"/>
  <c r="AJ1884" i="4" s="1"/>
  <c r="AI1876" i="4"/>
  <c r="AH1876" i="4"/>
  <c r="AJ1876" i="4" s="1"/>
  <c r="AI1868" i="4"/>
  <c r="AH1868" i="4"/>
  <c r="AJ1868" i="4" s="1"/>
  <c r="AI1860" i="4"/>
  <c r="AH1860" i="4"/>
  <c r="AJ1860" i="4" s="1"/>
  <c r="AI1852" i="4"/>
  <c r="AH1852" i="4"/>
  <c r="AJ1852" i="4" s="1"/>
  <c r="AH1844" i="4"/>
  <c r="AJ1844" i="4" s="1"/>
  <c r="AI1836" i="4"/>
  <c r="AH1836" i="4"/>
  <c r="AJ1836" i="4" s="1"/>
  <c r="AI1828" i="4"/>
  <c r="AH1828" i="4"/>
  <c r="AJ1828" i="4" s="1"/>
  <c r="AI1820" i="4"/>
  <c r="AH1820" i="4"/>
  <c r="AJ1820" i="4" s="1"/>
  <c r="AI1812" i="4"/>
  <c r="AH1812" i="4"/>
  <c r="AJ1812" i="4" s="1"/>
  <c r="AI1804" i="4"/>
  <c r="AH1804" i="4"/>
  <c r="AJ1804" i="4" s="1"/>
  <c r="AI1796" i="4"/>
  <c r="AH1796" i="4"/>
  <c r="AJ1796" i="4" s="1"/>
  <c r="AI1788" i="4"/>
  <c r="AH1788" i="4"/>
  <c r="AJ1788" i="4" s="1"/>
  <c r="AI1780" i="4"/>
  <c r="AH1780" i="4"/>
  <c r="AJ1780" i="4" s="1"/>
  <c r="AI1772" i="4"/>
  <c r="AH1772" i="4"/>
  <c r="AJ1772" i="4" s="1"/>
  <c r="AI1764" i="4"/>
  <c r="AH1764" i="4"/>
  <c r="AJ1764" i="4" s="1"/>
  <c r="AI1756" i="4"/>
  <c r="AH1756" i="4"/>
  <c r="AJ1756" i="4" s="1"/>
  <c r="AI1748" i="4"/>
  <c r="AH1748" i="4"/>
  <c r="AJ1748" i="4" s="1"/>
  <c r="AI1740" i="4"/>
  <c r="AH1740" i="4"/>
  <c r="AJ1740" i="4" s="1"/>
  <c r="AI1732" i="4"/>
  <c r="AH1732" i="4"/>
  <c r="AJ1732" i="4" s="1"/>
  <c r="AI1724" i="4"/>
  <c r="AH1724" i="4"/>
  <c r="AJ1724" i="4" s="1"/>
  <c r="AI1716" i="4"/>
  <c r="AH1716" i="4"/>
  <c r="AJ1716" i="4" s="1"/>
  <c r="AI1708" i="4"/>
  <c r="AH1708" i="4"/>
  <c r="AJ1708" i="4" s="1"/>
  <c r="AI1700" i="4"/>
  <c r="AH1700" i="4"/>
  <c r="AJ1700" i="4" s="1"/>
  <c r="AI1692" i="4"/>
  <c r="AH1692" i="4"/>
  <c r="AJ1692" i="4" s="1"/>
  <c r="AI1684" i="4"/>
  <c r="AH1684" i="4"/>
  <c r="AJ1684" i="4" s="1"/>
  <c r="AI1676" i="4"/>
  <c r="AH1676" i="4"/>
  <c r="AJ1676" i="4" s="1"/>
  <c r="AI1668" i="4"/>
  <c r="AH1668" i="4"/>
  <c r="AJ1668" i="4" s="1"/>
  <c r="AI1660" i="4"/>
  <c r="AH1660" i="4"/>
  <c r="AJ1660" i="4" s="1"/>
  <c r="AI1652" i="4"/>
  <c r="AH1652" i="4"/>
  <c r="AJ1652" i="4" s="1"/>
  <c r="AI1644" i="4"/>
  <c r="AH1644" i="4"/>
  <c r="AJ1644" i="4" s="1"/>
  <c r="AI1636" i="4"/>
  <c r="AH1636" i="4"/>
  <c r="AJ1636" i="4" s="1"/>
  <c r="AI1628" i="4"/>
  <c r="AH1628" i="4"/>
  <c r="AJ1628" i="4" s="1"/>
  <c r="AI1620" i="4"/>
  <c r="AH1620" i="4"/>
  <c r="AJ1620" i="4" s="1"/>
  <c r="AI1612" i="4"/>
  <c r="AH1612" i="4"/>
  <c r="AJ1612" i="4" s="1"/>
  <c r="AI1604" i="4"/>
  <c r="AH1604" i="4"/>
  <c r="AJ1604" i="4" s="1"/>
  <c r="AI1596" i="4"/>
  <c r="AH1596" i="4"/>
  <c r="AJ1596" i="4" s="1"/>
  <c r="AI1588" i="4"/>
  <c r="AH1588" i="4"/>
  <c r="AJ1588" i="4" s="1"/>
  <c r="AI1580" i="4"/>
  <c r="AH1580" i="4"/>
  <c r="AJ1580" i="4" s="1"/>
  <c r="AI1572" i="4"/>
  <c r="AH1572" i="4"/>
  <c r="AJ1572" i="4" s="1"/>
  <c r="AI1564" i="4"/>
  <c r="AH1564" i="4"/>
  <c r="AJ1564" i="4" s="1"/>
  <c r="AI1556" i="4"/>
  <c r="AH1556" i="4"/>
  <c r="AJ1556" i="4" s="1"/>
  <c r="AI1548" i="4"/>
  <c r="AH1548" i="4"/>
  <c r="AJ1548" i="4" s="1"/>
  <c r="AI1540" i="4"/>
  <c r="AH1540" i="4"/>
  <c r="AJ1540" i="4" s="1"/>
  <c r="AI1532" i="4"/>
  <c r="AH1532" i="4"/>
  <c r="AJ1532" i="4" s="1"/>
  <c r="AI1524" i="4"/>
  <c r="AH1524" i="4"/>
  <c r="AJ1524" i="4" s="1"/>
  <c r="AI1516" i="4"/>
  <c r="AH1516" i="4"/>
  <c r="AJ1516" i="4" s="1"/>
  <c r="AI1508" i="4"/>
  <c r="AH1508" i="4"/>
  <c r="AJ1508" i="4" s="1"/>
  <c r="AI1500" i="4"/>
  <c r="AI1492" i="4"/>
  <c r="AH1492" i="4"/>
  <c r="AJ1492" i="4" s="1"/>
  <c r="AI1484" i="4"/>
  <c r="AH1484" i="4"/>
  <c r="AJ1484" i="4" s="1"/>
  <c r="AI1476" i="4"/>
  <c r="AH1476" i="4"/>
  <c r="AJ1476" i="4" s="1"/>
  <c r="AI1468" i="4"/>
  <c r="AH1468" i="4"/>
  <c r="AJ1468" i="4" s="1"/>
  <c r="AI1460" i="4"/>
  <c r="AH1460" i="4"/>
  <c r="AJ1460" i="4" s="1"/>
  <c r="AI1452" i="4"/>
  <c r="AH1452" i="4"/>
  <c r="AJ1452" i="4" s="1"/>
  <c r="AI1444" i="4"/>
  <c r="AH1444" i="4"/>
  <c r="AJ1444" i="4" s="1"/>
  <c r="AI1436" i="4"/>
  <c r="AH1436" i="4"/>
  <c r="AJ1436" i="4" s="1"/>
  <c r="AI1428" i="4"/>
  <c r="AH1428" i="4"/>
  <c r="AJ1428" i="4" s="1"/>
  <c r="AI1420" i="4"/>
  <c r="AH1420" i="4"/>
  <c r="AJ1420" i="4" s="1"/>
  <c r="AI1412" i="4"/>
  <c r="AH1412" i="4"/>
  <c r="AJ1412" i="4" s="1"/>
  <c r="AI1404" i="4"/>
  <c r="AH1404" i="4"/>
  <c r="AJ1404" i="4" s="1"/>
  <c r="AI1396" i="4"/>
  <c r="AH1396" i="4"/>
  <c r="AJ1396" i="4" s="1"/>
  <c r="AI1388" i="4"/>
  <c r="AH1388" i="4"/>
  <c r="AJ1388" i="4" s="1"/>
  <c r="AI1380" i="4"/>
  <c r="AH1380" i="4"/>
  <c r="AJ1380" i="4" s="1"/>
  <c r="AI1372" i="4"/>
  <c r="AH1372" i="4"/>
  <c r="AJ1372" i="4" s="1"/>
  <c r="AI1364" i="4"/>
  <c r="AH1364" i="4"/>
  <c r="AJ1364" i="4" s="1"/>
  <c r="AI1356" i="4"/>
  <c r="AH1356" i="4"/>
  <c r="AJ1356" i="4" s="1"/>
  <c r="AI1348" i="4"/>
  <c r="AH1348" i="4"/>
  <c r="AJ1348" i="4" s="1"/>
  <c r="AI1340" i="4"/>
  <c r="AH1340" i="4"/>
  <c r="AJ1340" i="4" s="1"/>
  <c r="AI1332" i="4"/>
  <c r="AH1332" i="4"/>
  <c r="AJ1332" i="4" s="1"/>
  <c r="AI1324" i="4"/>
  <c r="AH1324" i="4"/>
  <c r="AJ1324" i="4" s="1"/>
  <c r="AI1316" i="4"/>
  <c r="AH1316" i="4"/>
  <c r="AJ1316" i="4" s="1"/>
  <c r="AI1308" i="4"/>
  <c r="AH1308" i="4"/>
  <c r="AJ1308" i="4" s="1"/>
  <c r="AI1300" i="4"/>
  <c r="AH1300" i="4"/>
  <c r="AJ1300" i="4" s="1"/>
  <c r="AI1292" i="4"/>
  <c r="AH1292" i="4"/>
  <c r="AJ1292" i="4" s="1"/>
  <c r="AI1284" i="4"/>
  <c r="AH1284" i="4"/>
  <c r="AJ1284" i="4" s="1"/>
  <c r="AI1276" i="4"/>
  <c r="AH1276" i="4"/>
  <c r="AJ1276" i="4" s="1"/>
  <c r="AI1268" i="4"/>
  <c r="AH1268" i="4"/>
  <c r="AJ1268" i="4" s="1"/>
  <c r="AI1260" i="4"/>
  <c r="AH1260" i="4"/>
  <c r="AJ1260" i="4" s="1"/>
  <c r="AI1252" i="4"/>
  <c r="AH1252" i="4"/>
  <c r="AJ1252" i="4" s="1"/>
  <c r="AI1244" i="4"/>
  <c r="AH1244" i="4"/>
  <c r="AJ1244" i="4" s="1"/>
  <c r="AI1236" i="4"/>
  <c r="AH1236" i="4"/>
  <c r="AJ1236" i="4" s="1"/>
  <c r="AI1228" i="4"/>
  <c r="AH1228" i="4"/>
  <c r="AJ1228" i="4" s="1"/>
  <c r="AI1220" i="4"/>
  <c r="AH1220" i="4"/>
  <c r="AJ1220" i="4" s="1"/>
  <c r="AI1212" i="4"/>
  <c r="AH1212" i="4"/>
  <c r="AJ1212" i="4" s="1"/>
  <c r="AI1204" i="4"/>
  <c r="AH1204" i="4"/>
  <c r="AJ1204" i="4" s="1"/>
  <c r="AI1196" i="4"/>
  <c r="AH1196" i="4"/>
  <c r="AJ1196" i="4" s="1"/>
  <c r="AI1188" i="4"/>
  <c r="AH1188" i="4"/>
  <c r="AJ1188" i="4" s="1"/>
  <c r="AI1180" i="4"/>
  <c r="AH1180" i="4"/>
  <c r="AJ1180" i="4" s="1"/>
  <c r="AI1172" i="4"/>
  <c r="AH1172" i="4"/>
  <c r="AJ1172" i="4" s="1"/>
  <c r="AH1164" i="4"/>
  <c r="AJ1164" i="4" s="1"/>
  <c r="AH1156" i="4"/>
  <c r="AJ1156" i="4" s="1"/>
  <c r="AH1132" i="4"/>
  <c r="AJ1132" i="4" s="1"/>
  <c r="AH1124" i="4"/>
  <c r="AJ1124" i="4" s="1"/>
  <c r="AH1100" i="4"/>
  <c r="AJ1100" i="4" s="1"/>
  <c r="AH1092" i="4"/>
  <c r="AJ1092" i="4" s="1"/>
  <c r="AH1068" i="4"/>
  <c r="AJ1068" i="4" s="1"/>
  <c r="AH1060" i="4"/>
  <c r="AJ1060" i="4" s="1"/>
  <c r="AH1036" i="4"/>
  <c r="AJ1036" i="4" s="1"/>
  <c r="AH1028" i="4"/>
  <c r="AJ1028" i="4" s="1"/>
  <c r="AH1004" i="4"/>
  <c r="AJ1004" i="4" s="1"/>
  <c r="AH988" i="4"/>
  <c r="AJ988" i="4" s="1"/>
  <c r="AH980" i="4"/>
  <c r="AJ980" i="4" s="1"/>
  <c r="AH964" i="4"/>
  <c r="AJ964" i="4" s="1"/>
  <c r="AH940" i="4"/>
  <c r="AJ940" i="4" s="1"/>
  <c r="AH924" i="4"/>
  <c r="AJ924" i="4" s="1"/>
  <c r="AH916" i="4"/>
  <c r="AJ916" i="4" s="1"/>
  <c r="AH900" i="4"/>
  <c r="AJ900" i="4" s="1"/>
  <c r="AH876" i="4"/>
  <c r="AJ876" i="4" s="1"/>
  <c r="AH860" i="4"/>
  <c r="AJ860" i="4" s="1"/>
  <c r="AH2422" i="4"/>
  <c r="AJ2422" i="4" s="1"/>
  <c r="AH2358" i="4"/>
  <c r="AJ2358" i="4" s="1"/>
  <c r="AH2294" i="4"/>
  <c r="AJ2294" i="4" s="1"/>
  <c r="AH2230" i="4"/>
  <c r="AJ2230" i="4" s="1"/>
  <c r="AH2166" i="4"/>
  <c r="AJ2166" i="4" s="1"/>
  <c r="AH2102" i="4"/>
  <c r="AJ2102" i="4" s="1"/>
  <c r="AH2038" i="4"/>
  <c r="AJ2038" i="4" s="1"/>
  <c r="AH1974" i="4"/>
  <c r="AJ1974" i="4" s="1"/>
  <c r="AH1910" i="4"/>
  <c r="AJ1910" i="4" s="1"/>
  <c r="AH1846" i="4"/>
  <c r="AJ1846" i="4" s="1"/>
  <c r="AH1782" i="4"/>
  <c r="AJ1782" i="4" s="1"/>
  <c r="AH1718" i="4"/>
  <c r="AJ1718" i="4" s="1"/>
  <c r="AH1654" i="4"/>
  <c r="AJ1654" i="4" s="1"/>
  <c r="AH1590" i="4"/>
  <c r="AJ1590" i="4" s="1"/>
  <c r="AH1526" i="4"/>
  <c r="AJ1526" i="4" s="1"/>
  <c r="AH1455" i="4"/>
  <c r="AJ1455" i="4" s="1"/>
  <c r="AH1371" i="4"/>
  <c r="AJ1371" i="4" s="1"/>
  <c r="AH1285" i="4"/>
  <c r="AJ1285" i="4" s="1"/>
  <c r="AH1200" i="4"/>
  <c r="AJ1200" i="4" s="1"/>
  <c r="AH1115" i="4"/>
  <c r="AJ1115" i="4" s="1"/>
  <c r="AH1029" i="4"/>
  <c r="AJ1029" i="4" s="1"/>
  <c r="AH931" i="4"/>
  <c r="AJ931" i="4" s="1"/>
  <c r="AH821" i="4"/>
  <c r="AJ821" i="4" s="1"/>
  <c r="AH679" i="4"/>
  <c r="AJ679" i="4" s="1"/>
  <c r="AH311" i="4"/>
  <c r="AJ311" i="4" s="1"/>
  <c r="AI2267" i="4"/>
  <c r="AI919" i="4"/>
  <c r="AI1672" i="4"/>
  <c r="AI1664" i="4"/>
  <c r="AI1656" i="4"/>
  <c r="AI1648" i="4"/>
  <c r="AI1640" i="4"/>
  <c r="AI1632" i="4"/>
  <c r="AI1624" i="4"/>
  <c r="AI1616" i="4"/>
  <c r="AI1608" i="4"/>
  <c r="AI1600" i="4"/>
  <c r="AI1592" i="4"/>
  <c r="AI1584" i="4"/>
  <c r="AI1576" i="4"/>
  <c r="AI1568" i="4"/>
  <c r="AI1560" i="4"/>
  <c r="AI1552" i="4"/>
  <c r="AI1544" i="4"/>
  <c r="AI1536" i="4"/>
  <c r="AI1528" i="4"/>
  <c r="AI1520" i="4"/>
  <c r="AI1512" i="4"/>
  <c r="AI1504" i="4"/>
  <c r="AI1496" i="4"/>
  <c r="AI1488" i="4"/>
  <c r="AI1480" i="4"/>
  <c r="AI1472" i="4"/>
  <c r="AI1464" i="4"/>
  <c r="AI1456" i="4"/>
  <c r="AI1448" i="4"/>
  <c r="AI1440" i="4"/>
  <c r="AI1432" i="4"/>
  <c r="AI1424" i="4"/>
  <c r="AI1416" i="4"/>
  <c r="AI1408" i="4"/>
  <c r="AI1400" i="4"/>
  <c r="AI1392" i="4"/>
  <c r="AI1384" i="4"/>
  <c r="AI1376" i="4"/>
  <c r="AI1368" i="4"/>
  <c r="AI1360" i="4"/>
  <c r="AI1352" i="4"/>
  <c r="AI1344" i="4"/>
  <c r="AI1336" i="4"/>
  <c r="AI1328" i="4"/>
  <c r="AI1320" i="4"/>
  <c r="AI1312" i="4"/>
  <c r="AI1304" i="4"/>
  <c r="AI1296" i="4"/>
  <c r="AI1288" i="4"/>
  <c r="AI1280" i="4"/>
  <c r="AI1272" i="4"/>
  <c r="AI1264" i="4"/>
  <c r="AI1256" i="4"/>
  <c r="AI1248" i="4"/>
  <c r="AI1240" i="4"/>
  <c r="AI1232" i="4"/>
  <c r="AI1224" i="4"/>
  <c r="AI1216" i="4"/>
  <c r="AI1208" i="4"/>
  <c r="AI1200" i="4"/>
  <c r="AI1192" i="4"/>
  <c r="AI1184" i="4"/>
  <c r="AI1176" i="4"/>
  <c r="AI1168" i="4"/>
  <c r="AI1160" i="4"/>
  <c r="AI1152" i="4"/>
  <c r="AI1144" i="4"/>
  <c r="AI1136" i="4"/>
  <c r="AI1128" i="4"/>
  <c r="AI1120" i="4"/>
  <c r="AI1112" i="4"/>
  <c r="AI1104" i="4"/>
  <c r="AI1096" i="4"/>
  <c r="AI1088" i="4"/>
  <c r="AI1080" i="4"/>
  <c r="AI1072" i="4"/>
  <c r="AI1064" i="4"/>
  <c r="AI1056" i="4"/>
  <c r="AI1048" i="4"/>
  <c r="AI1040" i="4"/>
  <c r="AI1032" i="4"/>
  <c r="AI1024" i="4"/>
  <c r="AI1016" i="4"/>
  <c r="AI1008" i="4"/>
  <c r="AH1008" i="4"/>
  <c r="AJ1008" i="4" s="1"/>
  <c r="AI1000" i="4"/>
  <c r="AH1000" i="4"/>
  <c r="AJ1000" i="4" s="1"/>
  <c r="AI992" i="4"/>
  <c r="AH992" i="4"/>
  <c r="AJ992" i="4" s="1"/>
  <c r="AI984" i="4"/>
  <c r="AH984" i="4"/>
  <c r="AJ984" i="4" s="1"/>
  <c r="AI976" i="4"/>
  <c r="AH976" i="4"/>
  <c r="AJ976" i="4" s="1"/>
  <c r="AI968" i="4"/>
  <c r="AH968" i="4"/>
  <c r="AJ968" i="4" s="1"/>
  <c r="AI960" i="4"/>
  <c r="AH960" i="4"/>
  <c r="AJ960" i="4" s="1"/>
  <c r="AI952" i="4"/>
  <c r="AH952" i="4"/>
  <c r="AJ952" i="4" s="1"/>
  <c r="AI944" i="4"/>
  <c r="AH944" i="4"/>
  <c r="AJ944" i="4" s="1"/>
  <c r="AI936" i="4"/>
  <c r="AH936" i="4"/>
  <c r="AJ936" i="4" s="1"/>
  <c r="AI928" i="4"/>
  <c r="AH928" i="4"/>
  <c r="AJ928" i="4" s="1"/>
  <c r="AI920" i="4"/>
  <c r="AH920" i="4"/>
  <c r="AJ920" i="4" s="1"/>
  <c r="AI912" i="4"/>
  <c r="AH912" i="4"/>
  <c r="AJ912" i="4" s="1"/>
  <c r="AI904" i="4"/>
  <c r="AH904" i="4"/>
  <c r="AJ904" i="4" s="1"/>
  <c r="AI896" i="4"/>
  <c r="AH896" i="4"/>
  <c r="AJ896" i="4" s="1"/>
  <c r="AI888" i="4"/>
  <c r="AH888" i="4"/>
  <c r="AJ888" i="4" s="1"/>
  <c r="AI880" i="4"/>
  <c r="AH880" i="4"/>
  <c r="AJ880" i="4" s="1"/>
  <c r="AI872" i="4"/>
  <c r="AH872" i="4"/>
  <c r="AJ872" i="4" s="1"/>
  <c r="AI864" i="4"/>
  <c r="AH864" i="4"/>
  <c r="AJ864" i="4" s="1"/>
  <c r="AI856" i="4"/>
  <c r="AH856" i="4"/>
  <c r="AJ856" i="4" s="1"/>
  <c r="AI848" i="4"/>
  <c r="AH848" i="4"/>
  <c r="AJ848" i="4" s="1"/>
  <c r="AH840" i="4"/>
  <c r="AJ840" i="4" s="1"/>
  <c r="AI840" i="4"/>
  <c r="AI832" i="4"/>
  <c r="AH832" i="4"/>
  <c r="AJ832" i="4" s="1"/>
  <c r="AI824" i="4"/>
  <c r="AH824" i="4"/>
  <c r="AJ824" i="4" s="1"/>
  <c r="AI816" i="4"/>
  <c r="AH816" i="4"/>
  <c r="AJ816" i="4" s="1"/>
  <c r="AI808" i="4"/>
  <c r="AH808" i="4"/>
  <c r="AJ808" i="4" s="1"/>
  <c r="AI800" i="4"/>
  <c r="AH800" i="4"/>
  <c r="AJ800" i="4" s="1"/>
  <c r="AI792" i="4"/>
  <c r="AH792" i="4"/>
  <c r="AJ792" i="4" s="1"/>
  <c r="AI784" i="4"/>
  <c r="AH784" i="4"/>
  <c r="AJ784" i="4" s="1"/>
  <c r="AH776" i="4"/>
  <c r="AJ776" i="4" s="1"/>
  <c r="AI768" i="4"/>
  <c r="AH768" i="4"/>
  <c r="AJ768" i="4" s="1"/>
  <c r="AI760" i="4"/>
  <c r="AH760" i="4"/>
  <c r="AJ760" i="4" s="1"/>
  <c r="AI752" i="4"/>
  <c r="AH752" i="4"/>
  <c r="AJ752" i="4" s="1"/>
  <c r="AI744" i="4"/>
  <c r="AH744" i="4"/>
  <c r="AJ744" i="4" s="1"/>
  <c r="AI736" i="4"/>
  <c r="AH736" i="4"/>
  <c r="AJ736" i="4" s="1"/>
  <c r="AI728" i="4"/>
  <c r="AH728" i="4"/>
  <c r="AJ728" i="4" s="1"/>
  <c r="AI720" i="4"/>
  <c r="AH720" i="4"/>
  <c r="AJ720" i="4" s="1"/>
  <c r="AI712" i="4"/>
  <c r="AH712" i="4"/>
  <c r="AJ712" i="4" s="1"/>
  <c r="AI704" i="4"/>
  <c r="AH704" i="4"/>
  <c r="AJ704" i="4" s="1"/>
  <c r="AI696" i="4"/>
  <c r="AH696" i="4"/>
  <c r="AJ696" i="4" s="1"/>
  <c r="AI688" i="4"/>
  <c r="AH688" i="4"/>
  <c r="AJ688" i="4" s="1"/>
  <c r="AI680" i="4"/>
  <c r="AH680" i="4"/>
  <c r="AJ680" i="4" s="1"/>
  <c r="AI672" i="4"/>
  <c r="AH672" i="4"/>
  <c r="AJ672" i="4" s="1"/>
  <c r="AI664" i="4"/>
  <c r="AH664" i="4"/>
  <c r="AJ664" i="4" s="1"/>
  <c r="AI656" i="4"/>
  <c r="AH656" i="4"/>
  <c r="AJ656" i="4" s="1"/>
  <c r="AI648" i="4"/>
  <c r="AH648" i="4"/>
  <c r="AJ648" i="4" s="1"/>
  <c r="AI640" i="4"/>
  <c r="AH640" i="4"/>
  <c r="AJ640" i="4" s="1"/>
  <c r="AI632" i="4"/>
  <c r="AH632" i="4"/>
  <c r="AJ632" i="4" s="1"/>
  <c r="AI624" i="4"/>
  <c r="AH624" i="4"/>
  <c r="AJ624" i="4" s="1"/>
  <c r="AI616" i="4"/>
  <c r="AH616" i="4"/>
  <c r="AJ616" i="4" s="1"/>
  <c r="AI608" i="4"/>
  <c r="AH608" i="4"/>
  <c r="AJ608" i="4" s="1"/>
  <c r="AI600" i="4"/>
  <c r="AH600" i="4"/>
  <c r="AJ600" i="4" s="1"/>
  <c r="AI592" i="4"/>
  <c r="AH592" i="4"/>
  <c r="AJ592" i="4" s="1"/>
  <c r="AI584" i="4"/>
  <c r="AH584" i="4"/>
  <c r="AJ584" i="4" s="1"/>
  <c r="AI576" i="4"/>
  <c r="AH576" i="4"/>
  <c r="AJ576" i="4" s="1"/>
  <c r="AI568" i="4"/>
  <c r="AH568" i="4"/>
  <c r="AJ568" i="4" s="1"/>
  <c r="AI560" i="4"/>
  <c r="AH560" i="4"/>
  <c r="AJ560" i="4" s="1"/>
  <c r="AI552" i="4"/>
  <c r="AH552" i="4"/>
  <c r="AJ552" i="4" s="1"/>
  <c r="AI544" i="4"/>
  <c r="AH544" i="4"/>
  <c r="AJ544" i="4" s="1"/>
  <c r="AI536" i="4"/>
  <c r="AH536" i="4"/>
  <c r="AJ536" i="4" s="1"/>
  <c r="AI528" i="4"/>
  <c r="AH528" i="4"/>
  <c r="AJ528" i="4" s="1"/>
  <c r="AI520" i="4"/>
  <c r="AH520" i="4"/>
  <c r="AJ520" i="4" s="1"/>
  <c r="AI512" i="4"/>
  <c r="AH512" i="4"/>
  <c r="AJ512" i="4" s="1"/>
  <c r="AI504" i="4"/>
  <c r="AH504" i="4"/>
  <c r="AJ504" i="4" s="1"/>
  <c r="AI496" i="4"/>
  <c r="AH496" i="4"/>
  <c r="AJ496" i="4" s="1"/>
  <c r="AI488" i="4"/>
  <c r="AH488" i="4"/>
  <c r="AJ488" i="4" s="1"/>
  <c r="AI480" i="4"/>
  <c r="AH480" i="4"/>
  <c r="AJ480" i="4" s="1"/>
  <c r="AI472" i="4"/>
  <c r="AH472" i="4"/>
  <c r="AJ472" i="4" s="1"/>
  <c r="AI464" i="4"/>
  <c r="AH464" i="4"/>
  <c r="AJ464" i="4" s="1"/>
  <c r="AI456" i="4"/>
  <c r="AH456" i="4"/>
  <c r="AJ456" i="4" s="1"/>
  <c r="AI448" i="4"/>
  <c r="AH448" i="4"/>
  <c r="AJ448" i="4" s="1"/>
  <c r="AI440" i="4"/>
  <c r="AH440" i="4"/>
  <c r="AJ440" i="4" s="1"/>
  <c r="AI432" i="4"/>
  <c r="AH432" i="4"/>
  <c r="AJ432" i="4" s="1"/>
  <c r="AI424" i="4"/>
  <c r="AH424" i="4"/>
  <c r="AJ424" i="4" s="1"/>
  <c r="AI416" i="4"/>
  <c r="AH416" i="4"/>
  <c r="AJ416" i="4" s="1"/>
  <c r="AI408" i="4"/>
  <c r="AH408" i="4"/>
  <c r="AJ408" i="4" s="1"/>
  <c r="AI400" i="4"/>
  <c r="AH400" i="4"/>
  <c r="AJ400" i="4" s="1"/>
  <c r="AI392" i="4"/>
  <c r="AH392" i="4"/>
  <c r="AJ392" i="4" s="1"/>
  <c r="AI384" i="4"/>
  <c r="AH384" i="4"/>
  <c r="AJ384" i="4" s="1"/>
  <c r="AI376" i="4"/>
  <c r="AH376" i="4"/>
  <c r="AJ376" i="4" s="1"/>
  <c r="AI368" i="4"/>
  <c r="AH368" i="4"/>
  <c r="AJ368" i="4" s="1"/>
  <c r="AI360" i="4"/>
  <c r="AH360" i="4"/>
  <c r="AJ360" i="4" s="1"/>
  <c r="AI352" i="4"/>
  <c r="AH352" i="4"/>
  <c r="AJ352" i="4" s="1"/>
  <c r="AI344" i="4"/>
  <c r="AH344" i="4"/>
  <c r="AJ344" i="4" s="1"/>
  <c r="AI336" i="4"/>
  <c r="AH336" i="4"/>
  <c r="AJ336" i="4" s="1"/>
  <c r="AI328" i="4"/>
  <c r="AH328" i="4"/>
  <c r="AJ328" i="4" s="1"/>
  <c r="AI320" i="4"/>
  <c r="AH320" i="4"/>
  <c r="AJ320" i="4" s="1"/>
  <c r="AI312" i="4"/>
  <c r="AH312" i="4"/>
  <c r="AJ312" i="4" s="1"/>
  <c r="AI304" i="4"/>
  <c r="AH304" i="4"/>
  <c r="AJ304" i="4" s="1"/>
  <c r="AI296" i="4"/>
  <c r="AH296" i="4"/>
  <c r="AJ296" i="4" s="1"/>
  <c r="AI288" i="4"/>
  <c r="AH288" i="4"/>
  <c r="AJ288" i="4" s="1"/>
  <c r="AI280" i="4"/>
  <c r="AH280" i="4"/>
  <c r="AJ280" i="4" s="1"/>
  <c r="AI272" i="4"/>
  <c r="AH272" i="4"/>
  <c r="AJ272" i="4" s="1"/>
  <c r="AI264" i="4"/>
  <c r="AH264" i="4"/>
  <c r="AJ264" i="4" s="1"/>
  <c r="AI256" i="4"/>
  <c r="AH256" i="4"/>
  <c r="AJ256" i="4" s="1"/>
  <c r="AI248" i="4"/>
  <c r="AH248" i="4"/>
  <c r="AJ248" i="4" s="1"/>
  <c r="AI240" i="4"/>
  <c r="AH240" i="4"/>
  <c r="AJ240" i="4" s="1"/>
  <c r="AI232" i="4"/>
  <c r="AH232" i="4"/>
  <c r="AJ232" i="4" s="1"/>
  <c r="AI224" i="4"/>
  <c r="AH224" i="4"/>
  <c r="AJ224" i="4" s="1"/>
  <c r="AI216" i="4"/>
  <c r="AH216" i="4"/>
  <c r="AJ216" i="4" s="1"/>
  <c r="AI208" i="4"/>
  <c r="AH208" i="4"/>
  <c r="AJ208" i="4" s="1"/>
  <c r="AI200" i="4"/>
  <c r="AH200" i="4"/>
  <c r="AJ200" i="4" s="1"/>
  <c r="AI192" i="4"/>
  <c r="AH192" i="4"/>
  <c r="AJ192" i="4" s="1"/>
  <c r="AI184" i="4"/>
  <c r="AH184" i="4"/>
  <c r="AJ184" i="4" s="1"/>
  <c r="AI176" i="4"/>
  <c r="AH176" i="4"/>
  <c r="AJ176" i="4" s="1"/>
  <c r="AI168" i="4"/>
  <c r="AH168" i="4"/>
  <c r="AJ168" i="4" s="1"/>
  <c r="AI160" i="4"/>
  <c r="AH160" i="4"/>
  <c r="AJ160" i="4" s="1"/>
  <c r="AI152" i="4"/>
  <c r="AH152" i="4"/>
  <c r="AJ152" i="4" s="1"/>
  <c r="AI144" i="4"/>
  <c r="AH144" i="4"/>
  <c r="AJ144" i="4" s="1"/>
  <c r="AI136" i="4"/>
  <c r="AH136" i="4"/>
  <c r="AJ136" i="4" s="1"/>
  <c r="AI128" i="4"/>
  <c r="AH128" i="4"/>
  <c r="AJ128" i="4" s="1"/>
  <c r="AI120" i="4"/>
  <c r="AH120" i="4"/>
  <c r="AJ120" i="4" s="1"/>
  <c r="AI112" i="4"/>
  <c r="AH112" i="4"/>
  <c r="AJ112" i="4" s="1"/>
  <c r="AI104" i="4"/>
  <c r="AH104" i="4"/>
  <c r="AJ104" i="4" s="1"/>
  <c r="AI96" i="4"/>
  <c r="AH96" i="4"/>
  <c r="AJ96" i="4" s="1"/>
  <c r="AI88" i="4"/>
  <c r="AH88" i="4"/>
  <c r="AJ88" i="4" s="1"/>
  <c r="AI80" i="4"/>
  <c r="AH80" i="4"/>
  <c r="AJ80" i="4" s="1"/>
  <c r="AI72" i="4"/>
  <c r="AH72" i="4"/>
  <c r="AJ72" i="4" s="1"/>
  <c r="AI64" i="4"/>
  <c r="AH64" i="4"/>
  <c r="AJ64" i="4" s="1"/>
  <c r="AI56" i="4"/>
  <c r="AH56" i="4"/>
  <c r="AJ56" i="4" s="1"/>
  <c r="AI48" i="4"/>
  <c r="AH48" i="4"/>
  <c r="AJ48" i="4" s="1"/>
  <c r="AI40" i="4"/>
  <c r="AH40" i="4"/>
  <c r="AJ40" i="4" s="1"/>
  <c r="AI32" i="4"/>
  <c r="AH32" i="4"/>
  <c r="AJ32" i="4" s="1"/>
  <c r="AI24" i="4"/>
  <c r="AH24" i="4"/>
  <c r="AJ24" i="4" s="1"/>
  <c r="AI16" i="4"/>
  <c r="AH16" i="4"/>
  <c r="AJ16" i="4" s="1"/>
  <c r="AI8" i="4"/>
  <c r="AH8" i="4"/>
  <c r="AJ8" i="4" s="1"/>
  <c r="AH1472" i="4"/>
  <c r="AJ1472" i="4" s="1"/>
  <c r="AI639" i="4"/>
  <c r="AI631" i="4"/>
  <c r="AI623" i="4"/>
  <c r="AI615" i="4"/>
  <c r="AI607" i="4"/>
  <c r="AI599" i="4"/>
  <c r="AI591" i="4"/>
  <c r="AI583" i="4"/>
  <c r="AI575" i="4"/>
  <c r="AI567" i="4"/>
  <c r="AI559" i="4"/>
  <c r="AI551" i="4"/>
  <c r="AI543" i="4"/>
  <c r="AI535" i="4"/>
  <c r="AI527" i="4"/>
  <c r="AI519" i="4"/>
  <c r="AI511" i="4"/>
  <c r="AI503" i="4"/>
  <c r="AI495" i="4"/>
  <c r="AI487" i="4"/>
  <c r="AI479" i="4"/>
  <c r="AI471" i="4"/>
  <c r="AI463" i="4"/>
  <c r="AI455" i="4"/>
  <c r="AI447" i="4"/>
  <c r="AI439" i="4"/>
  <c r="AI431" i="4"/>
  <c r="AI423" i="4"/>
  <c r="AI415" i="4"/>
  <c r="AI407" i="4"/>
  <c r="AI399" i="4"/>
  <c r="AI391" i="4"/>
  <c r="AI383" i="4"/>
  <c r="AI375" i="4"/>
  <c r="AI367" i="4"/>
  <c r="AI359" i="4"/>
  <c r="AI351" i="4"/>
  <c r="AI343" i="4"/>
  <c r="AI335" i="4"/>
  <c r="AI327" i="4"/>
  <c r="AI311" i="4"/>
  <c r="AI303" i="4"/>
  <c r="AI295" i="4"/>
  <c r="AI287" i="4"/>
  <c r="AI279" i="4"/>
  <c r="AI271" i="4"/>
  <c r="AI263" i="4"/>
  <c r="AI255" i="4"/>
  <c r="AI247" i="4"/>
  <c r="AI239" i="4"/>
  <c r="AI231" i="4"/>
  <c r="AI223" i="4"/>
  <c r="AI215" i="4"/>
  <c r="AI207" i="4"/>
  <c r="AI199" i="4"/>
  <c r="AI191" i="4"/>
  <c r="AI183" i="4"/>
  <c r="AI175" i="4"/>
  <c r="AI167" i="4"/>
  <c r="AI159" i="4"/>
  <c r="AI151" i="4"/>
  <c r="AI143" i="4"/>
  <c r="AI135" i="4"/>
  <c r="AI127" i="4"/>
  <c r="AI119" i="4"/>
  <c r="AI111" i="4"/>
  <c r="AI103" i="4"/>
  <c r="AI95" i="4"/>
  <c r="AI87" i="4"/>
  <c r="AI79" i="4"/>
  <c r="AI71" i="4"/>
  <c r="AI63" i="4"/>
  <c r="AI55" i="4"/>
  <c r="AI47" i="4"/>
  <c r="AI39" i="4"/>
  <c r="AI31" i="4"/>
  <c r="AI23" i="4"/>
  <c r="AI15" i="4"/>
  <c r="AI7" i="4"/>
  <c r="AH1480" i="4"/>
  <c r="AJ1480" i="4" s="1"/>
  <c r="AH1432" i="4"/>
  <c r="AJ1432" i="4" s="1"/>
  <c r="AH1400" i="4"/>
  <c r="AJ1400" i="4" s="1"/>
  <c r="AH1368" i="4"/>
  <c r="AJ1368" i="4" s="1"/>
  <c r="AH1336" i="4"/>
  <c r="AJ1336" i="4" s="1"/>
  <c r="AH1304" i="4"/>
  <c r="AJ1304" i="4" s="1"/>
  <c r="AH1272" i="4"/>
  <c r="AJ1272" i="4" s="1"/>
  <c r="AH1240" i="4"/>
  <c r="AJ1240" i="4" s="1"/>
  <c r="AH1208" i="4"/>
  <c r="AJ1208" i="4" s="1"/>
  <c r="AH1176" i="4"/>
  <c r="AJ1176" i="4" s="1"/>
  <c r="AH1144" i="4"/>
  <c r="AJ1144" i="4" s="1"/>
  <c r="AH1112" i="4"/>
  <c r="AJ1112" i="4" s="1"/>
  <c r="AH1080" i="4"/>
  <c r="AJ1080" i="4" s="1"/>
  <c r="AH1048" i="4"/>
  <c r="AJ1048" i="4" s="1"/>
  <c r="AH1016" i="4"/>
  <c r="AJ1016" i="4" s="1"/>
  <c r="AH631" i="4"/>
  <c r="AJ631" i="4" s="1"/>
  <c r="AH599" i="4"/>
  <c r="AJ599" i="4" s="1"/>
  <c r="AH551" i="4"/>
  <c r="AJ551" i="4" s="1"/>
  <c r="AH487" i="4"/>
  <c r="AJ487" i="4" s="1"/>
  <c r="AH423" i="4"/>
  <c r="AJ423" i="4" s="1"/>
  <c r="AH359" i="4"/>
  <c r="AJ359" i="4" s="1"/>
  <c r="AH295" i="4"/>
  <c r="AJ295" i="4" s="1"/>
  <c r="AH231" i="4"/>
  <c r="AJ231" i="4" s="1"/>
  <c r="AH167" i="4"/>
  <c r="AJ167" i="4" s="1"/>
  <c r="AH103" i="4"/>
  <c r="AJ103" i="4" s="1"/>
  <c r="AH39" i="4"/>
  <c r="AJ39" i="4" s="1"/>
  <c r="AI776" i="4"/>
  <c r="AI1534" i="4"/>
  <c r="AI1526" i="4"/>
  <c r="AI1518" i="4"/>
  <c r="AI1510" i="4"/>
  <c r="AH1510" i="4"/>
  <c r="AJ1510" i="4" s="1"/>
  <c r="AI1502" i="4"/>
  <c r="AH1502" i="4"/>
  <c r="AJ1502" i="4" s="1"/>
  <c r="AI1494" i="4"/>
  <c r="AH1494" i="4"/>
  <c r="AJ1494" i="4" s="1"/>
  <c r="AI1486" i="4"/>
  <c r="AH1486" i="4"/>
  <c r="AJ1486" i="4" s="1"/>
  <c r="AI1478" i="4"/>
  <c r="AH1478" i="4"/>
  <c r="AJ1478" i="4" s="1"/>
  <c r="AI1470" i="4"/>
  <c r="AH1470" i="4"/>
  <c r="AJ1470" i="4" s="1"/>
  <c r="AI1462" i="4"/>
  <c r="AH1462" i="4"/>
  <c r="AJ1462" i="4" s="1"/>
  <c r="AI1454" i="4"/>
  <c r="AH1454" i="4"/>
  <c r="AJ1454" i="4" s="1"/>
  <c r="AI1446" i="4"/>
  <c r="AH1446" i="4"/>
  <c r="AJ1446" i="4" s="1"/>
  <c r="AI1438" i="4"/>
  <c r="AH1438" i="4"/>
  <c r="AJ1438" i="4" s="1"/>
  <c r="AI1430" i="4"/>
  <c r="AH1430" i="4"/>
  <c r="AJ1430" i="4" s="1"/>
  <c r="AI1422" i="4"/>
  <c r="AH1422" i="4"/>
  <c r="AJ1422" i="4" s="1"/>
  <c r="AI1414" i="4"/>
  <c r="AH1414" i="4"/>
  <c r="AJ1414" i="4" s="1"/>
  <c r="AI1406" i="4"/>
  <c r="AH1406" i="4"/>
  <c r="AJ1406" i="4" s="1"/>
  <c r="AI1398" i="4"/>
  <c r="AH1398" i="4"/>
  <c r="AJ1398" i="4" s="1"/>
  <c r="AI1390" i="4"/>
  <c r="AH1390" i="4"/>
  <c r="AJ1390" i="4" s="1"/>
  <c r="AI1382" i="4"/>
  <c r="AH1382" i="4"/>
  <c r="AJ1382" i="4" s="1"/>
  <c r="AI1374" i="4"/>
  <c r="AH1374" i="4"/>
  <c r="AJ1374" i="4" s="1"/>
  <c r="AI1366" i="4"/>
  <c r="AH1366" i="4"/>
  <c r="AJ1366" i="4" s="1"/>
  <c r="AI1358" i="4"/>
  <c r="AH1358" i="4"/>
  <c r="AJ1358" i="4" s="1"/>
  <c r="AI1350" i="4"/>
  <c r="AH1350" i="4"/>
  <c r="AJ1350" i="4" s="1"/>
  <c r="AI1342" i="4"/>
  <c r="AH1342" i="4"/>
  <c r="AJ1342" i="4" s="1"/>
  <c r="AI1334" i="4"/>
  <c r="AH1334" i="4"/>
  <c r="AJ1334" i="4" s="1"/>
  <c r="AI1326" i="4"/>
  <c r="AH1326" i="4"/>
  <c r="AJ1326" i="4" s="1"/>
  <c r="AI1318" i="4"/>
  <c r="AH1318" i="4"/>
  <c r="AJ1318" i="4" s="1"/>
  <c r="AI1310" i="4"/>
  <c r="AH1310" i="4"/>
  <c r="AJ1310" i="4" s="1"/>
  <c r="AI1302" i="4"/>
  <c r="AH1302" i="4"/>
  <c r="AJ1302" i="4" s="1"/>
  <c r="AI1294" i="4"/>
  <c r="AH1294" i="4"/>
  <c r="AJ1294" i="4" s="1"/>
  <c r="AI1286" i="4"/>
  <c r="AH1286" i="4"/>
  <c r="AJ1286" i="4" s="1"/>
  <c r="AI1278" i="4"/>
  <c r="AH1278" i="4"/>
  <c r="AJ1278" i="4" s="1"/>
  <c r="AI1270" i="4"/>
  <c r="AH1270" i="4"/>
  <c r="AJ1270" i="4" s="1"/>
  <c r="AI1262" i="4"/>
  <c r="AH1262" i="4"/>
  <c r="AJ1262" i="4" s="1"/>
  <c r="AI1254" i="4"/>
  <c r="AH1254" i="4"/>
  <c r="AJ1254" i="4" s="1"/>
  <c r="AI1246" i="4"/>
  <c r="AH1246" i="4"/>
  <c r="AJ1246" i="4" s="1"/>
  <c r="AI1238" i="4"/>
  <c r="AH1238" i="4"/>
  <c r="AJ1238" i="4" s="1"/>
  <c r="AI1230" i="4"/>
  <c r="AH1230" i="4"/>
  <c r="AJ1230" i="4" s="1"/>
  <c r="AI1222" i="4"/>
  <c r="AH1222" i="4"/>
  <c r="AJ1222" i="4" s="1"/>
  <c r="AI1214" i="4"/>
  <c r="AH1214" i="4"/>
  <c r="AJ1214" i="4" s="1"/>
  <c r="AI1206" i="4"/>
  <c r="AH1206" i="4"/>
  <c r="AJ1206" i="4" s="1"/>
  <c r="AI1198" i="4"/>
  <c r="AH1198" i="4"/>
  <c r="AJ1198" i="4" s="1"/>
  <c r="AI1190" i="4"/>
  <c r="AH1190" i="4"/>
  <c r="AJ1190" i="4" s="1"/>
  <c r="AI1182" i="4"/>
  <c r="AH1182" i="4"/>
  <c r="AJ1182" i="4" s="1"/>
  <c r="AI1174" i="4"/>
  <c r="AH1174" i="4"/>
  <c r="AJ1174" i="4" s="1"/>
  <c r="AI1166" i="4"/>
  <c r="AH1166" i="4"/>
  <c r="AJ1166" i="4" s="1"/>
  <c r="AI1158" i="4"/>
  <c r="AH1158" i="4"/>
  <c r="AJ1158" i="4" s="1"/>
  <c r="AI1150" i="4"/>
  <c r="AH1150" i="4"/>
  <c r="AJ1150" i="4" s="1"/>
  <c r="AI1142" i="4"/>
  <c r="AH1142" i="4"/>
  <c r="AJ1142" i="4" s="1"/>
  <c r="AI1134" i="4"/>
  <c r="AH1134" i="4"/>
  <c r="AJ1134" i="4" s="1"/>
  <c r="AI1126" i="4"/>
  <c r="AH1126" i="4"/>
  <c r="AJ1126" i="4" s="1"/>
  <c r="AI1118" i="4"/>
  <c r="AH1118" i="4"/>
  <c r="AJ1118" i="4" s="1"/>
  <c r="AI1110" i="4"/>
  <c r="AH1110" i="4"/>
  <c r="AJ1110" i="4" s="1"/>
  <c r="AI1102" i="4"/>
  <c r="AH1102" i="4"/>
  <c r="AJ1102" i="4" s="1"/>
  <c r="AI1094" i="4"/>
  <c r="AH1094" i="4"/>
  <c r="AJ1094" i="4" s="1"/>
  <c r="AI1086" i="4"/>
  <c r="AH1086" i="4"/>
  <c r="AJ1086" i="4" s="1"/>
  <c r="AI1078" i="4"/>
  <c r="AH1078" i="4"/>
  <c r="AJ1078" i="4" s="1"/>
  <c r="AI1070" i="4"/>
  <c r="AH1070" i="4"/>
  <c r="AJ1070" i="4" s="1"/>
  <c r="AI1062" i="4"/>
  <c r="AH1062" i="4"/>
  <c r="AJ1062" i="4" s="1"/>
  <c r="AI1054" i="4"/>
  <c r="AH1054" i="4"/>
  <c r="AJ1054" i="4" s="1"/>
  <c r="AI1046" i="4"/>
  <c r="AH1046" i="4"/>
  <c r="AJ1046" i="4" s="1"/>
  <c r="AI1038" i="4"/>
  <c r="AH1038" i="4"/>
  <c r="AJ1038" i="4" s="1"/>
  <c r="AI1030" i="4"/>
  <c r="AH1030" i="4"/>
  <c r="AJ1030" i="4" s="1"/>
  <c r="AI1022" i="4"/>
  <c r="AH1022" i="4"/>
  <c r="AJ1022" i="4" s="1"/>
  <c r="AI1014" i="4"/>
  <c r="AH1014" i="4"/>
  <c r="AJ1014" i="4" s="1"/>
  <c r="AI1006" i="4"/>
  <c r="AH1006" i="4"/>
  <c r="AJ1006" i="4" s="1"/>
  <c r="AI998" i="4"/>
  <c r="AH998" i="4"/>
  <c r="AJ998" i="4" s="1"/>
  <c r="AI990" i="4"/>
  <c r="AH990" i="4"/>
  <c r="AJ990" i="4" s="1"/>
  <c r="AI982" i="4"/>
  <c r="AH982" i="4"/>
  <c r="AJ982" i="4" s="1"/>
  <c r="AI974" i="4"/>
  <c r="AH974" i="4"/>
  <c r="AJ974" i="4" s="1"/>
  <c r="AI966" i="4"/>
  <c r="AH966" i="4"/>
  <c r="AJ966" i="4" s="1"/>
  <c r="AI958" i="4"/>
  <c r="AH958" i="4"/>
  <c r="AJ958" i="4" s="1"/>
  <c r="AI950" i="4"/>
  <c r="AH950" i="4"/>
  <c r="AJ950" i="4" s="1"/>
  <c r="AI942" i="4"/>
  <c r="AH942" i="4"/>
  <c r="AJ942" i="4" s="1"/>
  <c r="AI934" i="4"/>
  <c r="AH934" i="4"/>
  <c r="AJ934" i="4" s="1"/>
  <c r="AI926" i="4"/>
  <c r="AH926" i="4"/>
  <c r="AJ926" i="4" s="1"/>
  <c r="AI918" i="4"/>
  <c r="AH918" i="4"/>
  <c r="AJ918" i="4" s="1"/>
  <c r="AI910" i="4"/>
  <c r="AH910" i="4"/>
  <c r="AJ910" i="4" s="1"/>
  <c r="AI902" i="4"/>
  <c r="AH902" i="4"/>
  <c r="AJ902" i="4" s="1"/>
  <c r="AI894" i="4"/>
  <c r="AH894" i="4"/>
  <c r="AJ894" i="4" s="1"/>
  <c r="AI886" i="4"/>
  <c r="AH886" i="4"/>
  <c r="AJ886" i="4" s="1"/>
  <c r="AI878" i="4"/>
  <c r="AH878" i="4"/>
  <c r="AJ878" i="4" s="1"/>
  <c r="AI870" i="4"/>
  <c r="AH870" i="4"/>
  <c r="AJ870" i="4" s="1"/>
  <c r="AI862" i="4"/>
  <c r="AH862" i="4"/>
  <c r="AJ862" i="4" s="1"/>
  <c r="AI854" i="4"/>
  <c r="AH854" i="4"/>
  <c r="AJ854" i="4" s="1"/>
  <c r="AI846" i="4"/>
  <c r="AH846" i="4"/>
  <c r="AJ846" i="4" s="1"/>
  <c r="AI838" i="4"/>
  <c r="AH838" i="4"/>
  <c r="AJ838" i="4" s="1"/>
  <c r="AI830" i="4"/>
  <c r="AH830" i="4"/>
  <c r="AJ830" i="4" s="1"/>
  <c r="AI822" i="4"/>
  <c r="AH822" i="4"/>
  <c r="AJ822" i="4" s="1"/>
  <c r="AI814" i="4"/>
  <c r="AH814" i="4"/>
  <c r="AJ814" i="4" s="1"/>
  <c r="AI806" i="4"/>
  <c r="AH806" i="4"/>
  <c r="AJ806" i="4" s="1"/>
  <c r="AI798" i="4"/>
  <c r="AH798" i="4"/>
  <c r="AJ798" i="4" s="1"/>
  <c r="AI790" i="4"/>
  <c r="AH790" i="4"/>
  <c r="AJ790" i="4" s="1"/>
  <c r="AI782" i="4"/>
  <c r="AH782" i="4"/>
  <c r="AJ782" i="4" s="1"/>
  <c r="AI774" i="4"/>
  <c r="AH774" i="4"/>
  <c r="AJ774" i="4" s="1"/>
  <c r="AI766" i="4"/>
  <c r="AH766" i="4"/>
  <c r="AJ766" i="4" s="1"/>
  <c r="AI758" i="4"/>
  <c r="AH758" i="4"/>
  <c r="AJ758" i="4" s="1"/>
  <c r="AI750" i="4"/>
  <c r="AH750" i="4"/>
  <c r="AJ750" i="4" s="1"/>
  <c r="AI742" i="4"/>
  <c r="AH742" i="4"/>
  <c r="AJ742" i="4" s="1"/>
  <c r="AI734" i="4"/>
  <c r="AH734" i="4"/>
  <c r="AJ734" i="4" s="1"/>
  <c r="AI726" i="4"/>
  <c r="AH726" i="4"/>
  <c r="AJ726" i="4" s="1"/>
  <c r="AI718" i="4"/>
  <c r="AH718" i="4"/>
  <c r="AJ718" i="4" s="1"/>
  <c r="AI710" i="4"/>
  <c r="AH710" i="4"/>
  <c r="AJ710" i="4" s="1"/>
  <c r="AI702" i="4"/>
  <c r="AH702" i="4"/>
  <c r="AJ702" i="4" s="1"/>
  <c r="AI694" i="4"/>
  <c r="AH694" i="4"/>
  <c r="AJ694" i="4" s="1"/>
  <c r="AI686" i="4"/>
  <c r="AH686" i="4"/>
  <c r="AJ686" i="4" s="1"/>
  <c r="AI678" i="4"/>
  <c r="AH678" i="4"/>
  <c r="AJ678" i="4" s="1"/>
  <c r="AI670" i="4"/>
  <c r="AH670" i="4"/>
  <c r="AJ670" i="4" s="1"/>
  <c r="AI662" i="4"/>
  <c r="AH662" i="4"/>
  <c r="AJ662" i="4" s="1"/>
  <c r="AI654" i="4"/>
  <c r="AH654" i="4"/>
  <c r="AJ654" i="4" s="1"/>
  <c r="AI646" i="4"/>
  <c r="AH646" i="4"/>
  <c r="AJ646" i="4" s="1"/>
  <c r="AI638" i="4"/>
  <c r="AH638" i="4"/>
  <c r="AJ638" i="4" s="1"/>
  <c r="AI630" i="4"/>
  <c r="AH630" i="4"/>
  <c r="AJ630" i="4" s="1"/>
  <c r="AI622" i="4"/>
  <c r="AH622" i="4"/>
  <c r="AJ622" i="4" s="1"/>
  <c r="AI614" i="4"/>
  <c r="AH614" i="4"/>
  <c r="AJ614" i="4" s="1"/>
  <c r="AI606" i="4"/>
  <c r="AH606" i="4"/>
  <c r="AJ606" i="4" s="1"/>
  <c r="AI598" i="4"/>
  <c r="AH598" i="4"/>
  <c r="AJ598" i="4" s="1"/>
  <c r="AI590" i="4"/>
  <c r="AH590" i="4"/>
  <c r="AJ590" i="4" s="1"/>
  <c r="AI582" i="4"/>
  <c r="AH582" i="4"/>
  <c r="AJ582" i="4" s="1"/>
  <c r="AI574" i="4"/>
  <c r="AH574" i="4"/>
  <c r="AJ574" i="4" s="1"/>
  <c r="AI566" i="4"/>
  <c r="AH566" i="4"/>
  <c r="AJ566" i="4" s="1"/>
  <c r="AI558" i="4"/>
  <c r="AH558" i="4"/>
  <c r="AJ558" i="4" s="1"/>
  <c r="AI550" i="4"/>
  <c r="AH550" i="4"/>
  <c r="AJ550" i="4" s="1"/>
  <c r="AI542" i="4"/>
  <c r="AH542" i="4"/>
  <c r="AJ542" i="4" s="1"/>
  <c r="AI534" i="4"/>
  <c r="AH534" i="4"/>
  <c r="AJ534" i="4" s="1"/>
  <c r="AI526" i="4"/>
  <c r="AH526" i="4"/>
  <c r="AJ526" i="4" s="1"/>
  <c r="AI518" i="4"/>
  <c r="AH518" i="4"/>
  <c r="AJ518" i="4" s="1"/>
  <c r="AI510" i="4"/>
  <c r="AH510" i="4"/>
  <c r="AJ510" i="4" s="1"/>
  <c r="AI502" i="4"/>
  <c r="AH502" i="4"/>
  <c r="AJ502" i="4" s="1"/>
  <c r="AI494" i="4"/>
  <c r="AH494" i="4"/>
  <c r="AJ494" i="4" s="1"/>
  <c r="AI486" i="4"/>
  <c r="AH486" i="4"/>
  <c r="AJ486" i="4" s="1"/>
  <c r="AI478" i="4"/>
  <c r="AH478" i="4"/>
  <c r="AJ478" i="4" s="1"/>
  <c r="AI470" i="4"/>
  <c r="AH470" i="4"/>
  <c r="AJ470" i="4" s="1"/>
  <c r="AI462" i="4"/>
  <c r="AH462" i="4"/>
  <c r="AJ462" i="4" s="1"/>
  <c r="AI454" i="4"/>
  <c r="AH454" i="4"/>
  <c r="AJ454" i="4" s="1"/>
  <c r="AI446" i="4"/>
  <c r="AH446" i="4"/>
  <c r="AJ446" i="4" s="1"/>
  <c r="AI438" i="4"/>
  <c r="AH438" i="4"/>
  <c r="AJ438" i="4" s="1"/>
  <c r="AI430" i="4"/>
  <c r="AH430" i="4"/>
  <c r="AJ430" i="4" s="1"/>
  <c r="AI422" i="4"/>
  <c r="AH422" i="4"/>
  <c r="AJ422" i="4" s="1"/>
  <c r="AI414" i="4"/>
  <c r="AH414" i="4"/>
  <c r="AJ414" i="4" s="1"/>
  <c r="AI406" i="4"/>
  <c r="AH406" i="4"/>
  <c r="AJ406" i="4" s="1"/>
  <c r="AI398" i="4"/>
  <c r="AH398" i="4"/>
  <c r="AJ398" i="4" s="1"/>
  <c r="AI390" i="4"/>
  <c r="AH390" i="4"/>
  <c r="AJ390" i="4" s="1"/>
  <c r="AI382" i="4"/>
  <c r="AH382" i="4"/>
  <c r="AJ382" i="4" s="1"/>
  <c r="AI374" i="4"/>
  <c r="AH374" i="4"/>
  <c r="AJ374" i="4" s="1"/>
  <c r="AI366" i="4"/>
  <c r="AH366" i="4"/>
  <c r="AJ366" i="4" s="1"/>
  <c r="AI358" i="4"/>
  <c r="AH358" i="4"/>
  <c r="AJ358" i="4" s="1"/>
  <c r="AI350" i="4"/>
  <c r="AH350" i="4"/>
  <c r="AJ350" i="4" s="1"/>
  <c r="AI342" i="4"/>
  <c r="AH342" i="4"/>
  <c r="AJ342" i="4" s="1"/>
  <c r="AI334" i="4"/>
  <c r="AH334" i="4"/>
  <c r="AJ334" i="4" s="1"/>
  <c r="AI326" i="4"/>
  <c r="AH326" i="4"/>
  <c r="AJ326" i="4" s="1"/>
  <c r="AI318" i="4"/>
  <c r="AH318" i="4"/>
  <c r="AJ318" i="4" s="1"/>
  <c r="AI310" i="4"/>
  <c r="AH310" i="4"/>
  <c r="AJ310" i="4" s="1"/>
  <c r="AI302" i="4"/>
  <c r="AH302" i="4"/>
  <c r="AJ302" i="4" s="1"/>
  <c r="AI294" i="4"/>
  <c r="AH294" i="4"/>
  <c r="AJ294" i="4" s="1"/>
  <c r="AI286" i="4"/>
  <c r="AH286" i="4"/>
  <c r="AJ286" i="4" s="1"/>
  <c r="AI278" i="4"/>
  <c r="AH278" i="4"/>
  <c r="AJ278" i="4" s="1"/>
  <c r="AI270" i="4"/>
  <c r="AH270" i="4"/>
  <c r="AJ270" i="4" s="1"/>
  <c r="AI262" i="4"/>
  <c r="AH262" i="4"/>
  <c r="AJ262" i="4" s="1"/>
  <c r="AI254" i="4"/>
  <c r="AH254" i="4"/>
  <c r="AJ254" i="4" s="1"/>
  <c r="AI246" i="4"/>
  <c r="AH246" i="4"/>
  <c r="AJ246" i="4" s="1"/>
  <c r="AI238" i="4"/>
  <c r="AH238" i="4"/>
  <c r="AJ238" i="4" s="1"/>
  <c r="AI230" i="4"/>
  <c r="AH230" i="4"/>
  <c r="AJ230" i="4" s="1"/>
  <c r="AI222" i="4"/>
  <c r="AH222" i="4"/>
  <c r="AJ222" i="4" s="1"/>
  <c r="AI214" i="4"/>
  <c r="AH214" i="4"/>
  <c r="AJ214" i="4" s="1"/>
  <c r="AI206" i="4"/>
  <c r="AH206" i="4"/>
  <c r="AJ206" i="4" s="1"/>
  <c r="AI198" i="4"/>
  <c r="AH198" i="4"/>
  <c r="AJ198" i="4" s="1"/>
  <c r="AI190" i="4"/>
  <c r="AH190" i="4"/>
  <c r="AJ190" i="4" s="1"/>
  <c r="AI182" i="4"/>
  <c r="AH182" i="4"/>
  <c r="AJ182" i="4" s="1"/>
  <c r="AI174" i="4"/>
  <c r="AH174" i="4"/>
  <c r="AJ174" i="4" s="1"/>
  <c r="AI166" i="4"/>
  <c r="AH166" i="4"/>
  <c r="AJ166" i="4" s="1"/>
  <c r="AI158" i="4"/>
  <c r="AH158" i="4"/>
  <c r="AJ158" i="4" s="1"/>
  <c r="AI150" i="4"/>
  <c r="AH150" i="4"/>
  <c r="AJ150" i="4" s="1"/>
  <c r="AI142" i="4"/>
  <c r="AH142" i="4"/>
  <c r="AJ142" i="4" s="1"/>
  <c r="AI134" i="4"/>
  <c r="AH134" i="4"/>
  <c r="AJ134" i="4" s="1"/>
  <c r="AI126" i="4"/>
  <c r="AH126" i="4"/>
  <c r="AJ126" i="4" s="1"/>
  <c r="AI118" i="4"/>
  <c r="AH118" i="4"/>
  <c r="AJ118" i="4" s="1"/>
  <c r="AI110" i="4"/>
  <c r="AH110" i="4"/>
  <c r="AJ110" i="4" s="1"/>
  <c r="AI102" i="4"/>
  <c r="AH102" i="4"/>
  <c r="AJ102" i="4" s="1"/>
  <c r="AI94" i="4"/>
  <c r="AH94" i="4"/>
  <c r="AJ94" i="4" s="1"/>
  <c r="AI86" i="4"/>
  <c r="AH86" i="4"/>
  <c r="AJ86" i="4" s="1"/>
  <c r="AI78" i="4"/>
  <c r="AH78" i="4"/>
  <c r="AJ78" i="4" s="1"/>
  <c r="AI70" i="4"/>
  <c r="AH70" i="4"/>
  <c r="AJ70" i="4" s="1"/>
  <c r="AI62" i="4"/>
  <c r="AH62" i="4"/>
  <c r="AJ62" i="4" s="1"/>
  <c r="AI54" i="4"/>
  <c r="AH54" i="4"/>
  <c r="AJ54" i="4" s="1"/>
  <c r="AI46" i="4"/>
  <c r="AH46" i="4"/>
  <c r="AJ46" i="4" s="1"/>
  <c r="AI38" i="4"/>
  <c r="AH38" i="4"/>
  <c r="AJ38" i="4" s="1"/>
  <c r="AI30" i="4"/>
  <c r="AH30" i="4"/>
  <c r="AJ30" i="4" s="1"/>
  <c r="AI22" i="4"/>
  <c r="AH22" i="4"/>
  <c r="AJ22" i="4" s="1"/>
  <c r="AI14" i="4"/>
  <c r="AH14" i="4"/>
  <c r="AJ14" i="4" s="1"/>
  <c r="AI6" i="4"/>
  <c r="AH6" i="4"/>
  <c r="AJ6" i="4" s="1"/>
  <c r="AH1488" i="4"/>
  <c r="AJ1488" i="4" s="1"/>
  <c r="AH543" i="4"/>
  <c r="AJ543" i="4" s="1"/>
  <c r="AH479" i="4"/>
  <c r="AJ479" i="4" s="1"/>
  <c r="AH415" i="4"/>
  <c r="AJ415" i="4" s="1"/>
  <c r="AH351" i="4"/>
  <c r="AJ351" i="4" s="1"/>
  <c r="AH287" i="4"/>
  <c r="AJ287" i="4" s="1"/>
  <c r="AH223" i="4"/>
  <c r="AJ223" i="4" s="1"/>
  <c r="AH159" i="4"/>
  <c r="AJ159" i="4" s="1"/>
  <c r="AH95" i="4"/>
  <c r="AJ95" i="4" s="1"/>
  <c r="AH31" i="4"/>
  <c r="AJ31" i="4" s="1"/>
  <c r="AI1445" i="4"/>
  <c r="AI1437" i="4"/>
  <c r="AI1429" i="4"/>
  <c r="AI1421" i="4"/>
  <c r="AI1413" i="4"/>
  <c r="AI1405" i="4"/>
  <c r="AI1397" i="4"/>
  <c r="AI1389" i="4"/>
  <c r="AI1381" i="4"/>
  <c r="AI1373" i="4"/>
  <c r="AI1365" i="4"/>
  <c r="AI1357" i="4"/>
  <c r="AI1349" i="4"/>
  <c r="AI1341" i="4"/>
  <c r="AI1333" i="4"/>
  <c r="AI1325" i="4"/>
  <c r="AI1317" i="4"/>
  <c r="AI1309" i="4"/>
  <c r="AI1301" i="4"/>
  <c r="AI1293" i="4"/>
  <c r="AI1285" i="4"/>
  <c r="AI1277" i="4"/>
  <c r="AI1269" i="4"/>
  <c r="AI1261" i="4"/>
  <c r="AI1253" i="4"/>
  <c r="AI1245" i="4"/>
  <c r="AI1237" i="4"/>
  <c r="AI1229" i="4"/>
  <c r="AI1221" i="4"/>
  <c r="AI1213" i="4"/>
  <c r="AI1205" i="4"/>
  <c r="AI1197" i="4"/>
  <c r="AI1189" i="4"/>
  <c r="AI1181" i="4"/>
  <c r="AI1173" i="4"/>
  <c r="AI1165" i="4"/>
  <c r="AI1157" i="4"/>
  <c r="AI1149" i="4"/>
  <c r="AI1141" i="4"/>
  <c r="AI1133" i="4"/>
  <c r="AI1125" i="4"/>
  <c r="AI1117" i="4"/>
  <c r="AI1109" i="4"/>
  <c r="AI1101" i="4"/>
  <c r="AI1093" i="4"/>
  <c r="AI1085" i="4"/>
  <c r="AI1077" i="4"/>
  <c r="AI1069" i="4"/>
  <c r="AI1061" i="4"/>
  <c r="AI1053" i="4"/>
  <c r="AI1045" i="4"/>
  <c r="AI1037" i="4"/>
  <c r="AI1029" i="4"/>
  <c r="AI1021" i="4"/>
  <c r="AI1013" i="4"/>
  <c r="AI1005" i="4"/>
  <c r="AI997" i="4"/>
  <c r="AI989" i="4"/>
  <c r="AI981" i="4"/>
  <c r="AI973" i="4"/>
  <c r="AI965" i="4"/>
  <c r="AI957" i="4"/>
  <c r="AI949" i="4"/>
  <c r="AI941" i="4"/>
  <c r="AI933" i="4"/>
  <c r="AI925" i="4"/>
  <c r="AI917" i="4"/>
  <c r="AI909" i="4"/>
  <c r="AI901" i="4"/>
  <c r="AI893" i="4"/>
  <c r="AI885" i="4"/>
  <c r="AI877" i="4"/>
  <c r="AI869" i="4"/>
  <c r="AI861" i="4"/>
  <c r="AI853" i="4"/>
  <c r="AI845" i="4"/>
  <c r="AI837" i="4"/>
  <c r="AI829" i="4"/>
  <c r="AI821" i="4"/>
  <c r="AI813" i="4"/>
  <c r="AI805" i="4"/>
  <c r="AI797" i="4"/>
  <c r="AI789" i="4"/>
  <c r="AI781" i="4"/>
  <c r="AI773" i="4"/>
  <c r="AI765" i="4"/>
  <c r="AI757" i="4"/>
  <c r="AI749" i="4"/>
  <c r="AI741" i="4"/>
  <c r="AI733" i="4"/>
  <c r="AH733" i="4"/>
  <c r="AJ733" i="4" s="1"/>
  <c r="AI725" i="4"/>
  <c r="AH725" i="4"/>
  <c r="AJ725" i="4" s="1"/>
  <c r="AI717" i="4"/>
  <c r="AH717" i="4"/>
  <c r="AJ717" i="4" s="1"/>
  <c r="AI709" i="4"/>
  <c r="AH709" i="4"/>
  <c r="AJ709" i="4" s="1"/>
  <c r="AI701" i="4"/>
  <c r="AH701" i="4"/>
  <c r="AJ701" i="4" s="1"/>
  <c r="AI693" i="4"/>
  <c r="AH693" i="4"/>
  <c r="AJ693" i="4" s="1"/>
  <c r="AI685" i="4"/>
  <c r="AH685" i="4"/>
  <c r="AJ685" i="4" s="1"/>
  <c r="AI677" i="4"/>
  <c r="AH677" i="4"/>
  <c r="AJ677" i="4" s="1"/>
  <c r="AI669" i="4"/>
  <c r="AH669" i="4"/>
  <c r="AJ669" i="4" s="1"/>
  <c r="AI661" i="4"/>
  <c r="AH661" i="4"/>
  <c r="AJ661" i="4" s="1"/>
  <c r="AI653" i="4"/>
  <c r="AH653" i="4"/>
  <c r="AJ653" i="4" s="1"/>
  <c r="AI645" i="4"/>
  <c r="AH645" i="4"/>
  <c r="AJ645" i="4" s="1"/>
  <c r="AI637" i="4"/>
  <c r="AH637" i="4"/>
  <c r="AJ637" i="4" s="1"/>
  <c r="AI629" i="4"/>
  <c r="AH629" i="4"/>
  <c r="AJ629" i="4" s="1"/>
  <c r="AI621" i="4"/>
  <c r="AH621" i="4"/>
  <c r="AJ621" i="4" s="1"/>
  <c r="AI613" i="4"/>
  <c r="AH613" i="4"/>
  <c r="AJ613" i="4" s="1"/>
  <c r="AI605" i="4"/>
  <c r="AH605" i="4"/>
  <c r="AJ605" i="4" s="1"/>
  <c r="AI597" i="4"/>
  <c r="AH597" i="4"/>
  <c r="AJ597" i="4" s="1"/>
  <c r="AI589" i="4"/>
  <c r="AH589" i="4"/>
  <c r="AJ589" i="4" s="1"/>
  <c r="AI581" i="4"/>
  <c r="AH581" i="4"/>
  <c r="AJ581" i="4" s="1"/>
  <c r="AI573" i="4"/>
  <c r="AH573" i="4"/>
  <c r="AJ573" i="4" s="1"/>
  <c r="AI565" i="4"/>
  <c r="AH565" i="4"/>
  <c r="AJ565" i="4" s="1"/>
  <c r="AI557" i="4"/>
  <c r="AH557" i="4"/>
  <c r="AJ557" i="4" s="1"/>
  <c r="AI549" i="4"/>
  <c r="AH549" i="4"/>
  <c r="AJ549" i="4" s="1"/>
  <c r="AI541" i="4"/>
  <c r="AH541" i="4"/>
  <c r="AJ541" i="4" s="1"/>
  <c r="AI533" i="4"/>
  <c r="AH533" i="4"/>
  <c r="AJ533" i="4" s="1"/>
  <c r="AI525" i="4"/>
  <c r="AH525" i="4"/>
  <c r="AJ525" i="4" s="1"/>
  <c r="AI517" i="4"/>
  <c r="AH517" i="4"/>
  <c r="AJ517" i="4" s="1"/>
  <c r="AI509" i="4"/>
  <c r="AH509" i="4"/>
  <c r="AJ509" i="4" s="1"/>
  <c r="AI501" i="4"/>
  <c r="AH501" i="4"/>
  <c r="AJ501" i="4" s="1"/>
  <c r="AI493" i="4"/>
  <c r="AH493" i="4"/>
  <c r="AJ493" i="4" s="1"/>
  <c r="AI485" i="4"/>
  <c r="AH485" i="4"/>
  <c r="AJ485" i="4" s="1"/>
  <c r="AI477" i="4"/>
  <c r="AH477" i="4"/>
  <c r="AJ477" i="4" s="1"/>
  <c r="AI469" i="4"/>
  <c r="AH469" i="4"/>
  <c r="AJ469" i="4" s="1"/>
  <c r="AI461" i="4"/>
  <c r="AH461" i="4"/>
  <c r="AJ461" i="4" s="1"/>
  <c r="AI453" i="4"/>
  <c r="AH453" i="4"/>
  <c r="AJ453" i="4" s="1"/>
  <c r="AI445" i="4"/>
  <c r="AH445" i="4"/>
  <c r="AJ445" i="4" s="1"/>
  <c r="AI437" i="4"/>
  <c r="AH437" i="4"/>
  <c r="AJ437" i="4" s="1"/>
  <c r="AI429" i="4"/>
  <c r="AH429" i="4"/>
  <c r="AJ429" i="4" s="1"/>
  <c r="AI421" i="4"/>
  <c r="AH421" i="4"/>
  <c r="AJ421" i="4" s="1"/>
  <c r="AI413" i="4"/>
  <c r="AH413" i="4"/>
  <c r="AJ413" i="4" s="1"/>
  <c r="AI405" i="4"/>
  <c r="AH405" i="4"/>
  <c r="AJ405" i="4" s="1"/>
  <c r="AI397" i="4"/>
  <c r="AH397" i="4"/>
  <c r="AJ397" i="4" s="1"/>
  <c r="AI389" i="4"/>
  <c r="AH389" i="4"/>
  <c r="AJ389" i="4" s="1"/>
  <c r="AI381" i="4"/>
  <c r="AH381" i="4"/>
  <c r="AJ381" i="4" s="1"/>
  <c r="AI373" i="4"/>
  <c r="AH373" i="4"/>
  <c r="AJ373" i="4" s="1"/>
  <c r="AI365" i="4"/>
  <c r="AH365" i="4"/>
  <c r="AJ365" i="4" s="1"/>
  <c r="AI357" i="4"/>
  <c r="AH357" i="4"/>
  <c r="AJ357" i="4" s="1"/>
  <c r="AI349" i="4"/>
  <c r="AH349" i="4"/>
  <c r="AJ349" i="4" s="1"/>
  <c r="AI341" i="4"/>
  <c r="AH341" i="4"/>
  <c r="AJ341" i="4" s="1"/>
  <c r="AI333" i="4"/>
  <c r="AH333" i="4"/>
  <c r="AJ333" i="4" s="1"/>
  <c r="AI325" i="4"/>
  <c r="AH325" i="4"/>
  <c r="AJ325" i="4" s="1"/>
  <c r="AI317" i="4"/>
  <c r="AH317" i="4"/>
  <c r="AJ317" i="4" s="1"/>
  <c r="AI309" i="4"/>
  <c r="AH309" i="4"/>
  <c r="AJ309" i="4" s="1"/>
  <c r="AI301" i="4"/>
  <c r="AH301" i="4"/>
  <c r="AJ301" i="4" s="1"/>
  <c r="AI293" i="4"/>
  <c r="AH293" i="4"/>
  <c r="AJ293" i="4" s="1"/>
  <c r="AI285" i="4"/>
  <c r="AH285" i="4"/>
  <c r="AJ285" i="4" s="1"/>
  <c r="AI277" i="4"/>
  <c r="AH277" i="4"/>
  <c r="AJ277" i="4" s="1"/>
  <c r="AI269" i="4"/>
  <c r="AH269" i="4"/>
  <c r="AJ269" i="4" s="1"/>
  <c r="AI261" i="4"/>
  <c r="AH261" i="4"/>
  <c r="AJ261" i="4" s="1"/>
  <c r="AI253" i="4"/>
  <c r="AH253" i="4"/>
  <c r="AJ253" i="4" s="1"/>
  <c r="AI245" i="4"/>
  <c r="AH245" i="4"/>
  <c r="AJ245" i="4" s="1"/>
  <c r="AI237" i="4"/>
  <c r="AH237" i="4"/>
  <c r="AJ237" i="4" s="1"/>
  <c r="AI229" i="4"/>
  <c r="AH229" i="4"/>
  <c r="AJ229" i="4" s="1"/>
  <c r="AI221" i="4"/>
  <c r="AH221" i="4"/>
  <c r="AJ221" i="4" s="1"/>
  <c r="AI213" i="4"/>
  <c r="AH213" i="4"/>
  <c r="AJ213" i="4" s="1"/>
  <c r="AI205" i="4"/>
  <c r="AH205" i="4"/>
  <c r="AJ205" i="4" s="1"/>
  <c r="AI197" i="4"/>
  <c r="AH197" i="4"/>
  <c r="AJ197" i="4" s="1"/>
  <c r="AI189" i="4"/>
  <c r="AH189" i="4"/>
  <c r="AJ189" i="4" s="1"/>
  <c r="AI181" i="4"/>
  <c r="AH181" i="4"/>
  <c r="AJ181" i="4" s="1"/>
  <c r="AI173" i="4"/>
  <c r="AH173" i="4"/>
  <c r="AJ173" i="4" s="1"/>
  <c r="AI165" i="4"/>
  <c r="AH165" i="4"/>
  <c r="AJ165" i="4" s="1"/>
  <c r="AI157" i="4"/>
  <c r="AH157" i="4"/>
  <c r="AJ157" i="4" s="1"/>
  <c r="AI149" i="4"/>
  <c r="AH149" i="4"/>
  <c r="AJ149" i="4" s="1"/>
  <c r="AI141" i="4"/>
  <c r="AH141" i="4"/>
  <c r="AJ141" i="4" s="1"/>
  <c r="AI133" i="4"/>
  <c r="AH133" i="4"/>
  <c r="AJ133" i="4" s="1"/>
  <c r="AI125" i="4"/>
  <c r="AH125" i="4"/>
  <c r="AJ125" i="4" s="1"/>
  <c r="AI117" i="4"/>
  <c r="AH117" i="4"/>
  <c r="AJ117" i="4" s="1"/>
  <c r="AI109" i="4"/>
  <c r="AH109" i="4"/>
  <c r="AJ109" i="4" s="1"/>
  <c r="AI101" i="4"/>
  <c r="AH101" i="4"/>
  <c r="AJ101" i="4" s="1"/>
  <c r="AI93" i="4"/>
  <c r="AH93" i="4"/>
  <c r="AJ93" i="4" s="1"/>
  <c r="AI85" i="4"/>
  <c r="AH85" i="4"/>
  <c r="AJ85" i="4" s="1"/>
  <c r="AI77" i="4"/>
  <c r="AH77" i="4"/>
  <c r="AJ77" i="4" s="1"/>
  <c r="AI69" i="4"/>
  <c r="AH69" i="4"/>
  <c r="AJ69" i="4" s="1"/>
  <c r="AI61" i="4"/>
  <c r="AH61" i="4"/>
  <c r="AJ61" i="4" s="1"/>
  <c r="AI53" i="4"/>
  <c r="AH53" i="4"/>
  <c r="AJ53" i="4" s="1"/>
  <c r="AI45" i="4"/>
  <c r="AH45" i="4"/>
  <c r="AJ45" i="4" s="1"/>
  <c r="AI37" i="4"/>
  <c r="AH37" i="4"/>
  <c r="AJ37" i="4" s="1"/>
  <c r="AI29" i="4"/>
  <c r="AH29" i="4"/>
  <c r="AJ29" i="4" s="1"/>
  <c r="AI21" i="4"/>
  <c r="AH21" i="4"/>
  <c r="AJ21" i="4" s="1"/>
  <c r="AI13" i="4"/>
  <c r="AH13" i="4"/>
  <c r="AJ13" i="4" s="1"/>
  <c r="AI5" i="4"/>
  <c r="AH5" i="4"/>
  <c r="AJ5" i="4" s="1"/>
  <c r="AH1496" i="4"/>
  <c r="AJ1496" i="4" s="1"/>
  <c r="AH1440" i="4"/>
  <c r="AJ1440" i="4" s="1"/>
  <c r="AH1429" i="4"/>
  <c r="AJ1429" i="4" s="1"/>
  <c r="AH1408" i="4"/>
  <c r="AJ1408" i="4" s="1"/>
  <c r="AH1397" i="4"/>
  <c r="AJ1397" i="4" s="1"/>
  <c r="AH1376" i="4"/>
  <c r="AJ1376" i="4" s="1"/>
  <c r="AH1365" i="4"/>
  <c r="AJ1365" i="4" s="1"/>
  <c r="AH1344" i="4"/>
  <c r="AJ1344" i="4" s="1"/>
  <c r="AH1333" i="4"/>
  <c r="AJ1333" i="4" s="1"/>
  <c r="AH1312" i="4"/>
  <c r="AJ1312" i="4" s="1"/>
  <c r="AH1301" i="4"/>
  <c r="AJ1301" i="4" s="1"/>
  <c r="AH1280" i="4"/>
  <c r="AJ1280" i="4" s="1"/>
  <c r="AH1269" i="4"/>
  <c r="AJ1269" i="4" s="1"/>
  <c r="AH1248" i="4"/>
  <c r="AJ1248" i="4" s="1"/>
  <c r="AH1237" i="4"/>
  <c r="AJ1237" i="4" s="1"/>
  <c r="AH1216" i="4"/>
  <c r="AJ1216" i="4" s="1"/>
  <c r="AH1205" i="4"/>
  <c r="AJ1205" i="4" s="1"/>
  <c r="AH1184" i="4"/>
  <c r="AJ1184" i="4" s="1"/>
  <c r="AH1173" i="4"/>
  <c r="AJ1173" i="4" s="1"/>
  <c r="AH1152" i="4"/>
  <c r="AJ1152" i="4" s="1"/>
  <c r="AH1141" i="4"/>
  <c r="AJ1141" i="4" s="1"/>
  <c r="AH1120" i="4"/>
  <c r="AJ1120" i="4" s="1"/>
  <c r="AH1109" i="4"/>
  <c r="AJ1109" i="4" s="1"/>
  <c r="AH1088" i="4"/>
  <c r="AJ1088" i="4" s="1"/>
  <c r="AH1077" i="4"/>
  <c r="AJ1077" i="4" s="1"/>
  <c r="AH1056" i="4"/>
  <c r="AJ1056" i="4" s="1"/>
  <c r="AH1045" i="4"/>
  <c r="AJ1045" i="4" s="1"/>
  <c r="AH1024" i="4"/>
  <c r="AJ1024" i="4" s="1"/>
  <c r="AH1013" i="4"/>
  <c r="AJ1013" i="4" s="1"/>
  <c r="AH949" i="4"/>
  <c r="AJ949" i="4" s="1"/>
  <c r="AH885" i="4"/>
  <c r="AJ885" i="4" s="1"/>
  <c r="AH845" i="4"/>
  <c r="AJ845" i="4" s="1"/>
  <c r="AH829" i="4"/>
  <c r="AJ829" i="4" s="1"/>
  <c r="AH813" i="4"/>
  <c r="AJ813" i="4" s="1"/>
  <c r="AH797" i="4"/>
  <c r="AJ797" i="4" s="1"/>
  <c r="AH781" i="4"/>
  <c r="AJ781" i="4" s="1"/>
  <c r="AH765" i="4"/>
  <c r="AJ765" i="4" s="1"/>
  <c r="AH749" i="4"/>
  <c r="AJ749" i="4" s="1"/>
  <c r="AH623" i="4"/>
  <c r="AJ623" i="4" s="1"/>
  <c r="AH591" i="4"/>
  <c r="AJ591" i="4" s="1"/>
  <c r="AH535" i="4"/>
  <c r="AJ535" i="4" s="1"/>
  <c r="AH471" i="4"/>
  <c r="AJ471" i="4" s="1"/>
  <c r="AH407" i="4"/>
  <c r="AJ407" i="4" s="1"/>
  <c r="AH343" i="4"/>
  <c r="AJ343" i="4" s="1"/>
  <c r="AH279" i="4"/>
  <c r="AJ279" i="4" s="1"/>
  <c r="AH215" i="4"/>
  <c r="AJ215" i="4" s="1"/>
  <c r="AH151" i="4"/>
  <c r="AJ151" i="4" s="1"/>
  <c r="AH87" i="4"/>
  <c r="AJ87" i="4" s="1"/>
  <c r="AH23" i="4"/>
  <c r="AJ23" i="4" s="1"/>
  <c r="AI1164" i="4"/>
  <c r="AI1156" i="4"/>
  <c r="AI1148" i="4"/>
  <c r="AI1140" i="4"/>
  <c r="AI1132" i="4"/>
  <c r="AI1124" i="4"/>
  <c r="AI1116" i="4"/>
  <c r="AI1108" i="4"/>
  <c r="AI1100" i="4"/>
  <c r="AI1092" i="4"/>
  <c r="AI1084" i="4"/>
  <c r="AI1076" i="4"/>
  <c r="AI1068" i="4"/>
  <c r="AI1060" i="4"/>
  <c r="AI1052" i="4"/>
  <c r="AI1044" i="4"/>
  <c r="AI1036" i="4"/>
  <c r="AI1028" i="4"/>
  <c r="AI1020" i="4"/>
  <c r="AI1012" i="4"/>
  <c r="AI1004" i="4"/>
  <c r="AI996" i="4"/>
  <c r="AI988" i="4"/>
  <c r="AI980" i="4"/>
  <c r="AI972" i="4"/>
  <c r="AI964" i="4"/>
  <c r="AI956" i="4"/>
  <c r="AI948" i="4"/>
  <c r="AI940" i="4"/>
  <c r="AI932" i="4"/>
  <c r="AI924" i="4"/>
  <c r="AI916" i="4"/>
  <c r="AI908" i="4"/>
  <c r="AI900" i="4"/>
  <c r="AI892" i="4"/>
  <c r="AI884" i="4"/>
  <c r="AI876" i="4"/>
  <c r="AI868" i="4"/>
  <c r="AI860" i="4"/>
  <c r="AI852" i="4"/>
  <c r="AH852" i="4"/>
  <c r="AJ852" i="4" s="1"/>
  <c r="AI844" i="4"/>
  <c r="AH844" i="4"/>
  <c r="AJ844" i="4" s="1"/>
  <c r="AI836" i="4"/>
  <c r="AH836" i="4"/>
  <c r="AJ836" i="4" s="1"/>
  <c r="AI828" i="4"/>
  <c r="AH828" i="4"/>
  <c r="AJ828" i="4" s="1"/>
  <c r="AI820" i="4"/>
  <c r="AH820" i="4"/>
  <c r="AJ820" i="4" s="1"/>
  <c r="AI812" i="4"/>
  <c r="AH812" i="4"/>
  <c r="AJ812" i="4" s="1"/>
  <c r="AI804" i="4"/>
  <c r="AH804" i="4"/>
  <c r="AJ804" i="4" s="1"/>
  <c r="AI796" i="4"/>
  <c r="AH796" i="4"/>
  <c r="AJ796" i="4" s="1"/>
  <c r="AI788" i="4"/>
  <c r="AH788" i="4"/>
  <c r="AJ788" i="4" s="1"/>
  <c r="AI780" i="4"/>
  <c r="AH780" i="4"/>
  <c r="AJ780" i="4" s="1"/>
  <c r="AI772" i="4"/>
  <c r="AH772" i="4"/>
  <c r="AJ772" i="4" s="1"/>
  <c r="AI764" i="4"/>
  <c r="AH764" i="4"/>
  <c r="AJ764" i="4" s="1"/>
  <c r="AI756" i="4"/>
  <c r="AH756" i="4"/>
  <c r="AJ756" i="4" s="1"/>
  <c r="AI748" i="4"/>
  <c r="AH748" i="4"/>
  <c r="AJ748" i="4" s="1"/>
  <c r="AI740" i="4"/>
  <c r="AH740" i="4"/>
  <c r="AJ740" i="4" s="1"/>
  <c r="AI732" i="4"/>
  <c r="AH732" i="4"/>
  <c r="AJ732" i="4" s="1"/>
  <c r="AI724" i="4"/>
  <c r="AH724" i="4"/>
  <c r="AJ724" i="4" s="1"/>
  <c r="AI716" i="4"/>
  <c r="AH716" i="4"/>
  <c r="AJ716" i="4" s="1"/>
  <c r="AI708" i="4"/>
  <c r="AH708" i="4"/>
  <c r="AJ708" i="4" s="1"/>
  <c r="AI700" i="4"/>
  <c r="AH700" i="4"/>
  <c r="AJ700" i="4" s="1"/>
  <c r="AI692" i="4"/>
  <c r="AH692" i="4"/>
  <c r="AJ692" i="4" s="1"/>
  <c r="AI684" i="4"/>
  <c r="AH684" i="4"/>
  <c r="AJ684" i="4" s="1"/>
  <c r="AI676" i="4"/>
  <c r="AH676" i="4"/>
  <c r="AJ676" i="4" s="1"/>
  <c r="AI668" i="4"/>
  <c r="AH668" i="4"/>
  <c r="AJ668" i="4" s="1"/>
  <c r="AI660" i="4"/>
  <c r="AH660" i="4"/>
  <c r="AJ660" i="4" s="1"/>
  <c r="AI652" i="4"/>
  <c r="AH652" i="4"/>
  <c r="AJ652" i="4" s="1"/>
  <c r="AI644" i="4"/>
  <c r="AH644" i="4"/>
  <c r="AJ644" i="4" s="1"/>
  <c r="AI636" i="4"/>
  <c r="AH636" i="4"/>
  <c r="AJ636" i="4" s="1"/>
  <c r="AI628" i="4"/>
  <c r="AH628" i="4"/>
  <c r="AJ628" i="4" s="1"/>
  <c r="AI620" i="4"/>
  <c r="AH620" i="4"/>
  <c r="AJ620" i="4" s="1"/>
  <c r="AI612" i="4"/>
  <c r="AH612" i="4"/>
  <c r="AJ612" i="4" s="1"/>
  <c r="AI604" i="4"/>
  <c r="AH604" i="4"/>
  <c r="AJ604" i="4" s="1"/>
  <c r="AI596" i="4"/>
  <c r="AH596" i="4"/>
  <c r="AJ596" i="4" s="1"/>
  <c r="AI588" i="4"/>
  <c r="AH588" i="4"/>
  <c r="AJ588" i="4" s="1"/>
  <c r="AI580" i="4"/>
  <c r="AH580" i="4"/>
  <c r="AJ580" i="4" s="1"/>
  <c r="AI572" i="4"/>
  <c r="AH572" i="4"/>
  <c r="AJ572" i="4" s="1"/>
  <c r="AI564" i="4"/>
  <c r="AH564" i="4"/>
  <c r="AJ564" i="4" s="1"/>
  <c r="AI556" i="4"/>
  <c r="AH556" i="4"/>
  <c r="AJ556" i="4" s="1"/>
  <c r="AI548" i="4"/>
  <c r="AH548" i="4"/>
  <c r="AJ548" i="4" s="1"/>
  <c r="AI540" i="4"/>
  <c r="AH540" i="4"/>
  <c r="AJ540" i="4" s="1"/>
  <c r="AI532" i="4"/>
  <c r="AH532" i="4"/>
  <c r="AJ532" i="4" s="1"/>
  <c r="AI524" i="4"/>
  <c r="AH524" i="4"/>
  <c r="AJ524" i="4" s="1"/>
  <c r="AI516" i="4"/>
  <c r="AH516" i="4"/>
  <c r="AJ516" i="4" s="1"/>
  <c r="AI508" i="4"/>
  <c r="AH508" i="4"/>
  <c r="AJ508" i="4" s="1"/>
  <c r="AI500" i="4"/>
  <c r="AH500" i="4"/>
  <c r="AJ500" i="4" s="1"/>
  <c r="AI492" i="4"/>
  <c r="AH492" i="4"/>
  <c r="AJ492" i="4" s="1"/>
  <c r="AI484" i="4"/>
  <c r="AH484" i="4"/>
  <c r="AJ484" i="4" s="1"/>
  <c r="AI476" i="4"/>
  <c r="AH476" i="4"/>
  <c r="AJ476" i="4" s="1"/>
  <c r="AI468" i="4"/>
  <c r="AH468" i="4"/>
  <c r="AJ468" i="4" s="1"/>
  <c r="AI460" i="4"/>
  <c r="AH460" i="4"/>
  <c r="AJ460" i="4" s="1"/>
  <c r="AI452" i="4"/>
  <c r="AH452" i="4"/>
  <c r="AJ452" i="4" s="1"/>
  <c r="AI444" i="4"/>
  <c r="AH444" i="4"/>
  <c r="AJ444" i="4" s="1"/>
  <c r="AI436" i="4"/>
  <c r="AH436" i="4"/>
  <c r="AJ436" i="4" s="1"/>
  <c r="AI428" i="4"/>
  <c r="AH428" i="4"/>
  <c r="AJ428" i="4" s="1"/>
  <c r="AI420" i="4"/>
  <c r="AH420" i="4"/>
  <c r="AJ420" i="4" s="1"/>
  <c r="AI412" i="4"/>
  <c r="AH412" i="4"/>
  <c r="AJ412" i="4" s="1"/>
  <c r="AI404" i="4"/>
  <c r="AH404" i="4"/>
  <c r="AJ404" i="4" s="1"/>
  <c r="AI396" i="4"/>
  <c r="AH396" i="4"/>
  <c r="AJ396" i="4" s="1"/>
  <c r="AI388" i="4"/>
  <c r="AH388" i="4"/>
  <c r="AJ388" i="4" s="1"/>
  <c r="AI380" i="4"/>
  <c r="AH380" i="4"/>
  <c r="AJ380" i="4" s="1"/>
  <c r="AI372" i="4"/>
  <c r="AH372" i="4"/>
  <c r="AJ372" i="4" s="1"/>
  <c r="AI364" i="4"/>
  <c r="AH364" i="4"/>
  <c r="AJ364" i="4" s="1"/>
  <c r="AI356" i="4"/>
  <c r="AH356" i="4"/>
  <c r="AJ356" i="4" s="1"/>
  <c r="AI348" i="4"/>
  <c r="AH348" i="4"/>
  <c r="AJ348" i="4" s="1"/>
  <c r="AI340" i="4"/>
  <c r="AH340" i="4"/>
  <c r="AJ340" i="4" s="1"/>
  <c r="AI332" i="4"/>
  <c r="AH332" i="4"/>
  <c r="AJ332" i="4" s="1"/>
  <c r="AI324" i="4"/>
  <c r="AH324" i="4"/>
  <c r="AJ324" i="4" s="1"/>
  <c r="AI316" i="4"/>
  <c r="AH316" i="4"/>
  <c r="AJ316" i="4" s="1"/>
  <c r="AI308" i="4"/>
  <c r="AH308" i="4"/>
  <c r="AJ308" i="4" s="1"/>
  <c r="AI300" i="4"/>
  <c r="AH300" i="4"/>
  <c r="AJ300" i="4" s="1"/>
  <c r="AI292" i="4"/>
  <c r="AH292" i="4"/>
  <c r="AJ292" i="4" s="1"/>
  <c r="AI284" i="4"/>
  <c r="AH284" i="4"/>
  <c r="AJ284" i="4" s="1"/>
  <c r="AI276" i="4"/>
  <c r="AH276" i="4"/>
  <c r="AJ276" i="4" s="1"/>
  <c r="AI268" i="4"/>
  <c r="AH268" i="4"/>
  <c r="AJ268" i="4" s="1"/>
  <c r="AI260" i="4"/>
  <c r="AH260" i="4"/>
  <c r="AJ260" i="4" s="1"/>
  <c r="AI252" i="4"/>
  <c r="AH252" i="4"/>
  <c r="AJ252" i="4" s="1"/>
  <c r="AI244" i="4"/>
  <c r="AH244" i="4"/>
  <c r="AJ244" i="4" s="1"/>
  <c r="AI236" i="4"/>
  <c r="AH236" i="4"/>
  <c r="AJ236" i="4" s="1"/>
  <c r="AI228" i="4"/>
  <c r="AH228" i="4"/>
  <c r="AJ228" i="4" s="1"/>
  <c r="AI220" i="4"/>
  <c r="AH220" i="4"/>
  <c r="AJ220" i="4" s="1"/>
  <c r="AI212" i="4"/>
  <c r="AH212" i="4"/>
  <c r="AJ212" i="4" s="1"/>
  <c r="AI204" i="4"/>
  <c r="AH204" i="4"/>
  <c r="AJ204" i="4" s="1"/>
  <c r="AI196" i="4"/>
  <c r="AH196" i="4"/>
  <c r="AJ196" i="4" s="1"/>
  <c r="AI188" i="4"/>
  <c r="AH188" i="4"/>
  <c r="AJ188" i="4" s="1"/>
  <c r="AI180" i="4"/>
  <c r="AH180" i="4"/>
  <c r="AJ180" i="4" s="1"/>
  <c r="AI172" i="4"/>
  <c r="AH172" i="4"/>
  <c r="AJ172" i="4" s="1"/>
  <c r="AI164" i="4"/>
  <c r="AH164" i="4"/>
  <c r="AJ164" i="4" s="1"/>
  <c r="AI156" i="4"/>
  <c r="AH156" i="4"/>
  <c r="AJ156" i="4" s="1"/>
  <c r="AI148" i="4"/>
  <c r="AH148" i="4"/>
  <c r="AJ148" i="4" s="1"/>
  <c r="AI140" i="4"/>
  <c r="AH140" i="4"/>
  <c r="AJ140" i="4" s="1"/>
  <c r="AI132" i="4"/>
  <c r="AH132" i="4"/>
  <c r="AJ132" i="4" s="1"/>
  <c r="AI124" i="4"/>
  <c r="AH124" i="4"/>
  <c r="AJ124" i="4" s="1"/>
  <c r="AI116" i="4"/>
  <c r="AH116" i="4"/>
  <c r="AJ116" i="4" s="1"/>
  <c r="AI108" i="4"/>
  <c r="AH108" i="4"/>
  <c r="AJ108" i="4" s="1"/>
  <c r="AI100" i="4"/>
  <c r="AH100" i="4"/>
  <c r="AJ100" i="4" s="1"/>
  <c r="AI92" i="4"/>
  <c r="AH92" i="4"/>
  <c r="AJ92" i="4" s="1"/>
  <c r="AI84" i="4"/>
  <c r="AH84" i="4"/>
  <c r="AJ84" i="4" s="1"/>
  <c r="AI76" i="4"/>
  <c r="AH76" i="4"/>
  <c r="AJ76" i="4" s="1"/>
  <c r="AI68" i="4"/>
  <c r="AH68" i="4"/>
  <c r="AJ68" i="4" s="1"/>
  <c r="AI60" i="4"/>
  <c r="AH60" i="4"/>
  <c r="AJ60" i="4" s="1"/>
  <c r="AI52" i="4"/>
  <c r="AH52" i="4"/>
  <c r="AJ52" i="4" s="1"/>
  <c r="AI44" i="4"/>
  <c r="AH44" i="4"/>
  <c r="AJ44" i="4" s="1"/>
  <c r="AI36" i="4"/>
  <c r="AH36" i="4"/>
  <c r="AJ36" i="4" s="1"/>
  <c r="AI28" i="4"/>
  <c r="AH28" i="4"/>
  <c r="AJ28" i="4" s="1"/>
  <c r="AI20" i="4"/>
  <c r="AH20" i="4"/>
  <c r="AJ20" i="4" s="1"/>
  <c r="AI12" i="4"/>
  <c r="AH12" i="4"/>
  <c r="AJ12" i="4" s="1"/>
  <c r="AI4" i="4"/>
  <c r="AH4" i="4"/>
  <c r="AJ4" i="4" s="1"/>
  <c r="AH1504" i="4"/>
  <c r="AJ1504" i="4" s="1"/>
  <c r="AH1140" i="4"/>
  <c r="AJ1140" i="4" s="1"/>
  <c r="AH1108" i="4"/>
  <c r="AJ1108" i="4" s="1"/>
  <c r="AH1076" i="4"/>
  <c r="AJ1076" i="4" s="1"/>
  <c r="AH1044" i="4"/>
  <c r="AJ1044" i="4" s="1"/>
  <c r="AH1012" i="4"/>
  <c r="AJ1012" i="4" s="1"/>
  <c r="AH973" i="4"/>
  <c r="AJ973" i="4" s="1"/>
  <c r="AH948" i="4"/>
  <c r="AJ948" i="4" s="1"/>
  <c r="AH909" i="4"/>
  <c r="AJ909" i="4" s="1"/>
  <c r="AH884" i="4"/>
  <c r="AJ884" i="4" s="1"/>
  <c r="AH527" i="4"/>
  <c r="AJ527" i="4" s="1"/>
  <c r="AH463" i="4"/>
  <c r="AJ463" i="4" s="1"/>
  <c r="AH399" i="4"/>
  <c r="AJ399" i="4" s="1"/>
  <c r="AH335" i="4"/>
  <c r="AJ335" i="4" s="1"/>
  <c r="AH271" i="4"/>
  <c r="AJ271" i="4" s="1"/>
  <c r="AH207" i="4"/>
  <c r="AJ207" i="4" s="1"/>
  <c r="AH143" i="4"/>
  <c r="AJ143" i="4" s="1"/>
  <c r="AH79" i="4"/>
  <c r="AJ79" i="4" s="1"/>
  <c r="AH15" i="4"/>
  <c r="AJ15" i="4" s="1"/>
  <c r="AI1067" i="4"/>
  <c r="AI1059" i="4"/>
  <c r="AI1051" i="4"/>
  <c r="AI1043" i="4"/>
  <c r="AI1035" i="4"/>
  <c r="AI1027" i="4"/>
  <c r="AI1019" i="4"/>
  <c r="AI1011" i="4"/>
  <c r="AI1003" i="4"/>
  <c r="AI995" i="4"/>
  <c r="AI987" i="4"/>
  <c r="AI979" i="4"/>
  <c r="AI971" i="4"/>
  <c r="AI963" i="4"/>
  <c r="AI955" i="4"/>
  <c r="AI947" i="4"/>
  <c r="AI939" i="4"/>
  <c r="AI931" i="4"/>
  <c r="AI923" i="4"/>
  <c r="AI915" i="4"/>
  <c r="AI907" i="4"/>
  <c r="AI899" i="4"/>
  <c r="AI891" i="4"/>
  <c r="AI883" i="4"/>
  <c r="AI875" i="4"/>
  <c r="AI867" i="4"/>
  <c r="AI859" i="4"/>
  <c r="AI851" i="4"/>
  <c r="AI843" i="4"/>
  <c r="AI835" i="4"/>
  <c r="AI827" i="4"/>
  <c r="AI819" i="4"/>
  <c r="AI811" i="4"/>
  <c r="AI803" i="4"/>
  <c r="AI795" i="4"/>
  <c r="AI787" i="4"/>
  <c r="AI779" i="4"/>
  <c r="AI771" i="4"/>
  <c r="AI763" i="4"/>
  <c r="AI755" i="4"/>
  <c r="AI747" i="4"/>
  <c r="AI739" i="4"/>
  <c r="AI731" i="4"/>
  <c r="AI723" i="4"/>
  <c r="AI715" i="4"/>
  <c r="AI707" i="4"/>
  <c r="AI699" i="4"/>
  <c r="AI691" i="4"/>
  <c r="AI683" i="4"/>
  <c r="AI675" i="4"/>
  <c r="AI667" i="4"/>
  <c r="AI659" i="4"/>
  <c r="AI651" i="4"/>
  <c r="AI643" i="4"/>
  <c r="AI635" i="4"/>
  <c r="AI627" i="4"/>
  <c r="AH627" i="4"/>
  <c r="AJ627" i="4" s="1"/>
  <c r="AH619" i="4"/>
  <c r="AJ619" i="4" s="1"/>
  <c r="AI611" i="4"/>
  <c r="AH611" i="4"/>
  <c r="AJ611" i="4" s="1"/>
  <c r="AI603" i="4"/>
  <c r="AH603" i="4"/>
  <c r="AJ603" i="4" s="1"/>
  <c r="AI595" i="4"/>
  <c r="AH595" i="4"/>
  <c r="AJ595" i="4" s="1"/>
  <c r="AI587" i="4"/>
  <c r="AH587" i="4"/>
  <c r="AJ587" i="4" s="1"/>
  <c r="AI579" i="4"/>
  <c r="AH579" i="4"/>
  <c r="AJ579" i="4" s="1"/>
  <c r="AI571" i="4"/>
  <c r="AH571" i="4"/>
  <c r="AJ571" i="4" s="1"/>
  <c r="AI563" i="4"/>
  <c r="AH563" i="4"/>
  <c r="AJ563" i="4" s="1"/>
  <c r="AI555" i="4"/>
  <c r="AH555" i="4"/>
  <c r="AJ555" i="4" s="1"/>
  <c r="AI547" i="4"/>
  <c r="AH547" i="4"/>
  <c r="AJ547" i="4" s="1"/>
  <c r="AI539" i="4"/>
  <c r="AH539" i="4"/>
  <c r="AJ539" i="4" s="1"/>
  <c r="AI531" i="4"/>
  <c r="AH531" i="4"/>
  <c r="AJ531" i="4" s="1"/>
  <c r="AI523" i="4"/>
  <c r="AH523" i="4"/>
  <c r="AJ523" i="4" s="1"/>
  <c r="AI515" i="4"/>
  <c r="AH515" i="4"/>
  <c r="AJ515" i="4" s="1"/>
  <c r="AI507" i="4"/>
  <c r="AH507" i="4"/>
  <c r="AJ507" i="4" s="1"/>
  <c r="AI499" i="4"/>
  <c r="AH499" i="4"/>
  <c r="AJ499" i="4" s="1"/>
  <c r="AI491" i="4"/>
  <c r="AH491" i="4"/>
  <c r="AJ491" i="4" s="1"/>
  <c r="AI483" i="4"/>
  <c r="AH483" i="4"/>
  <c r="AJ483" i="4" s="1"/>
  <c r="AH475" i="4"/>
  <c r="AJ475" i="4" s="1"/>
  <c r="AI475" i="4"/>
  <c r="AI467" i="4"/>
  <c r="AH467" i="4"/>
  <c r="AJ467" i="4" s="1"/>
  <c r="AI459" i="4"/>
  <c r="AH459" i="4"/>
  <c r="AJ459" i="4" s="1"/>
  <c r="AI451" i="4"/>
  <c r="AH451" i="4"/>
  <c r="AJ451" i="4" s="1"/>
  <c r="AI443" i="4"/>
  <c r="AH443" i="4"/>
  <c r="AJ443" i="4" s="1"/>
  <c r="AI435" i="4"/>
  <c r="AH435" i="4"/>
  <c r="AJ435" i="4" s="1"/>
  <c r="AI427" i="4"/>
  <c r="AH427" i="4"/>
  <c r="AJ427" i="4" s="1"/>
  <c r="AI419" i="4"/>
  <c r="AH419" i="4"/>
  <c r="AJ419" i="4" s="1"/>
  <c r="AI411" i="4"/>
  <c r="AH411" i="4"/>
  <c r="AJ411" i="4" s="1"/>
  <c r="AI403" i="4"/>
  <c r="AH403" i="4"/>
  <c r="AJ403" i="4" s="1"/>
  <c r="AI395" i="4"/>
  <c r="AH395" i="4"/>
  <c r="AJ395" i="4" s="1"/>
  <c r="AI387" i="4"/>
  <c r="AH387" i="4"/>
  <c r="AJ387" i="4" s="1"/>
  <c r="AI379" i="4"/>
  <c r="AH379" i="4"/>
  <c r="AJ379" i="4" s="1"/>
  <c r="AI371" i="4"/>
  <c r="AH371" i="4"/>
  <c r="AJ371" i="4" s="1"/>
  <c r="AI363" i="4"/>
  <c r="AH363" i="4"/>
  <c r="AJ363" i="4" s="1"/>
  <c r="AI355" i="4"/>
  <c r="AH355" i="4"/>
  <c r="AJ355" i="4" s="1"/>
  <c r="AI347" i="4"/>
  <c r="AH347" i="4"/>
  <c r="AJ347" i="4" s="1"/>
  <c r="AI339" i="4"/>
  <c r="AH339" i="4"/>
  <c r="AJ339" i="4" s="1"/>
  <c r="AI331" i="4"/>
  <c r="AH331" i="4"/>
  <c r="AJ331" i="4" s="1"/>
  <c r="AI323" i="4"/>
  <c r="AH323" i="4"/>
  <c r="AJ323" i="4" s="1"/>
  <c r="AI315" i="4"/>
  <c r="AH315" i="4"/>
  <c r="AJ315" i="4" s="1"/>
  <c r="AI307" i="4"/>
  <c r="AH307" i="4"/>
  <c r="AJ307" i="4" s="1"/>
  <c r="AI299" i="4"/>
  <c r="AH299" i="4"/>
  <c r="AJ299" i="4" s="1"/>
  <c r="AI291" i="4"/>
  <c r="AH291" i="4"/>
  <c r="AJ291" i="4" s="1"/>
  <c r="AI283" i="4"/>
  <c r="AH283" i="4"/>
  <c r="AJ283" i="4" s="1"/>
  <c r="AI275" i="4"/>
  <c r="AH275" i="4"/>
  <c r="AJ275" i="4" s="1"/>
  <c r="AI267" i="4"/>
  <c r="AH267" i="4"/>
  <c r="AJ267" i="4" s="1"/>
  <c r="AI259" i="4"/>
  <c r="AH259" i="4"/>
  <c r="AJ259" i="4" s="1"/>
  <c r="AI251" i="4"/>
  <c r="AH251" i="4"/>
  <c r="AJ251" i="4" s="1"/>
  <c r="AI243" i="4"/>
  <c r="AH243" i="4"/>
  <c r="AJ243" i="4" s="1"/>
  <c r="AI235" i="4"/>
  <c r="AH235" i="4"/>
  <c r="AJ235" i="4" s="1"/>
  <c r="AI227" i="4"/>
  <c r="AH227" i="4"/>
  <c r="AJ227" i="4" s="1"/>
  <c r="AI219" i="4"/>
  <c r="AH219" i="4"/>
  <c r="AJ219" i="4" s="1"/>
  <c r="AI211" i="4"/>
  <c r="AH211" i="4"/>
  <c r="AJ211" i="4" s="1"/>
  <c r="AI203" i="4"/>
  <c r="AH203" i="4"/>
  <c r="AJ203" i="4" s="1"/>
  <c r="AI195" i="4"/>
  <c r="AH195" i="4"/>
  <c r="AJ195" i="4" s="1"/>
  <c r="AI187" i="4"/>
  <c r="AH187" i="4"/>
  <c r="AJ187" i="4" s="1"/>
  <c r="AI179" i="4"/>
  <c r="AH179" i="4"/>
  <c r="AJ179" i="4" s="1"/>
  <c r="AI171" i="4"/>
  <c r="AH171" i="4"/>
  <c r="AJ171" i="4" s="1"/>
  <c r="AI163" i="4"/>
  <c r="AH163" i="4"/>
  <c r="AJ163" i="4" s="1"/>
  <c r="AI155" i="4"/>
  <c r="AH155" i="4"/>
  <c r="AJ155" i="4" s="1"/>
  <c r="AI147" i="4"/>
  <c r="AH147" i="4"/>
  <c r="AJ147" i="4" s="1"/>
  <c r="AI139" i="4"/>
  <c r="AH139" i="4"/>
  <c r="AJ139" i="4" s="1"/>
  <c r="AI131" i="4"/>
  <c r="AH131" i="4"/>
  <c r="AJ131" i="4" s="1"/>
  <c r="AI123" i="4"/>
  <c r="AH123" i="4"/>
  <c r="AJ123" i="4" s="1"/>
  <c r="AI115" i="4"/>
  <c r="AH115" i="4"/>
  <c r="AJ115" i="4" s="1"/>
  <c r="AI107" i="4"/>
  <c r="AH107" i="4"/>
  <c r="AJ107" i="4" s="1"/>
  <c r="AI99" i="4"/>
  <c r="AH99" i="4"/>
  <c r="AJ99" i="4" s="1"/>
  <c r="AI91" i="4"/>
  <c r="AH91" i="4"/>
  <c r="AJ91" i="4" s="1"/>
  <c r="AI83" i="4"/>
  <c r="AH83" i="4"/>
  <c r="AJ83" i="4" s="1"/>
  <c r="AI75" i="4"/>
  <c r="AH75" i="4"/>
  <c r="AJ75" i="4" s="1"/>
  <c r="AI67" i="4"/>
  <c r="AH67" i="4"/>
  <c r="AJ67" i="4" s="1"/>
  <c r="AI59" i="4"/>
  <c r="AH59" i="4"/>
  <c r="AJ59" i="4" s="1"/>
  <c r="AI51" i="4"/>
  <c r="AH51" i="4"/>
  <c r="AJ51" i="4" s="1"/>
  <c r="AI43" i="4"/>
  <c r="AH43" i="4"/>
  <c r="AJ43" i="4" s="1"/>
  <c r="AI35" i="4"/>
  <c r="AH35" i="4"/>
  <c r="AJ35" i="4" s="1"/>
  <c r="AI27" i="4"/>
  <c r="AH27" i="4"/>
  <c r="AJ27" i="4" s="1"/>
  <c r="AI19" i="4"/>
  <c r="AH19" i="4"/>
  <c r="AJ19" i="4" s="1"/>
  <c r="AI11" i="4"/>
  <c r="AH11" i="4"/>
  <c r="AJ11" i="4" s="1"/>
  <c r="AI3" i="4"/>
  <c r="AH3" i="4"/>
  <c r="AJ3" i="4" s="1"/>
  <c r="AH1672" i="4"/>
  <c r="AJ1672" i="4" s="1"/>
  <c r="AH1664" i="4"/>
  <c r="AJ1664" i="4" s="1"/>
  <c r="AH1656" i="4"/>
  <c r="AJ1656" i="4" s="1"/>
  <c r="AH1648" i="4"/>
  <c r="AJ1648" i="4" s="1"/>
  <c r="AH1640" i="4"/>
  <c r="AJ1640" i="4" s="1"/>
  <c r="AH1632" i="4"/>
  <c r="AJ1632" i="4" s="1"/>
  <c r="AH1624" i="4"/>
  <c r="AJ1624" i="4" s="1"/>
  <c r="AH1616" i="4"/>
  <c r="AJ1616" i="4" s="1"/>
  <c r="AH1608" i="4"/>
  <c r="AJ1608" i="4" s="1"/>
  <c r="AH1600" i="4"/>
  <c r="AJ1600" i="4" s="1"/>
  <c r="AH1592" i="4"/>
  <c r="AJ1592" i="4" s="1"/>
  <c r="AH1584" i="4"/>
  <c r="AJ1584" i="4" s="1"/>
  <c r="AH1576" i="4"/>
  <c r="AJ1576" i="4" s="1"/>
  <c r="AH1568" i="4"/>
  <c r="AJ1568" i="4" s="1"/>
  <c r="AH1560" i="4"/>
  <c r="AJ1560" i="4" s="1"/>
  <c r="AH1552" i="4"/>
  <c r="AJ1552" i="4" s="1"/>
  <c r="AH1544" i="4"/>
  <c r="AJ1544" i="4" s="1"/>
  <c r="AH1536" i="4"/>
  <c r="AJ1536" i="4" s="1"/>
  <c r="AH1528" i="4"/>
  <c r="AJ1528" i="4" s="1"/>
  <c r="AH1520" i="4"/>
  <c r="AJ1520" i="4" s="1"/>
  <c r="AH1512" i="4"/>
  <c r="AJ1512" i="4" s="1"/>
  <c r="AH1448" i="4"/>
  <c r="AJ1448" i="4" s="1"/>
  <c r="AH1437" i="4"/>
  <c r="AJ1437" i="4" s="1"/>
  <c r="AH1416" i="4"/>
  <c r="AJ1416" i="4" s="1"/>
  <c r="AH1405" i="4"/>
  <c r="AJ1405" i="4" s="1"/>
  <c r="AH1384" i="4"/>
  <c r="AJ1384" i="4" s="1"/>
  <c r="AH1373" i="4"/>
  <c r="AJ1373" i="4" s="1"/>
  <c r="AH1352" i="4"/>
  <c r="AJ1352" i="4" s="1"/>
  <c r="AH1341" i="4"/>
  <c r="AJ1341" i="4" s="1"/>
  <c r="AH1320" i="4"/>
  <c r="AJ1320" i="4" s="1"/>
  <c r="AH1309" i="4"/>
  <c r="AJ1309" i="4" s="1"/>
  <c r="AH1288" i="4"/>
  <c r="AJ1288" i="4" s="1"/>
  <c r="AH1277" i="4"/>
  <c r="AJ1277" i="4" s="1"/>
  <c r="AH1256" i="4"/>
  <c r="AJ1256" i="4" s="1"/>
  <c r="AH1245" i="4"/>
  <c r="AJ1245" i="4" s="1"/>
  <c r="AH1224" i="4"/>
  <c r="AJ1224" i="4" s="1"/>
  <c r="AH1213" i="4"/>
  <c r="AJ1213" i="4" s="1"/>
  <c r="AH1192" i="4"/>
  <c r="AJ1192" i="4" s="1"/>
  <c r="AH1181" i="4"/>
  <c r="AJ1181" i="4" s="1"/>
  <c r="AH1160" i="4"/>
  <c r="AJ1160" i="4" s="1"/>
  <c r="AH1149" i="4"/>
  <c r="AJ1149" i="4" s="1"/>
  <c r="AH1128" i="4"/>
  <c r="AJ1128" i="4" s="1"/>
  <c r="AH1117" i="4"/>
  <c r="AJ1117" i="4" s="1"/>
  <c r="AH1096" i="4"/>
  <c r="AJ1096" i="4" s="1"/>
  <c r="AH1085" i="4"/>
  <c r="AJ1085" i="4" s="1"/>
  <c r="AH1064" i="4"/>
  <c r="AJ1064" i="4" s="1"/>
  <c r="AH1053" i="4"/>
  <c r="AJ1053" i="4" s="1"/>
  <c r="AH1043" i="4"/>
  <c r="AJ1043" i="4" s="1"/>
  <c r="AH1032" i="4"/>
  <c r="AJ1032" i="4" s="1"/>
  <c r="AH1021" i="4"/>
  <c r="AJ1021" i="4" s="1"/>
  <c r="AH1011" i="4"/>
  <c r="AJ1011" i="4" s="1"/>
  <c r="AH997" i="4"/>
  <c r="AJ997" i="4" s="1"/>
  <c r="AH972" i="4"/>
  <c r="AJ972" i="4" s="1"/>
  <c r="AH947" i="4"/>
  <c r="AJ947" i="4" s="1"/>
  <c r="AH933" i="4"/>
  <c r="AJ933" i="4" s="1"/>
  <c r="AH908" i="4"/>
  <c r="AJ908" i="4" s="1"/>
  <c r="AH883" i="4"/>
  <c r="AJ883" i="4" s="1"/>
  <c r="AH869" i="4"/>
  <c r="AJ869" i="4" s="1"/>
  <c r="AH683" i="4"/>
  <c r="AJ683" i="4" s="1"/>
  <c r="AH615" i="4"/>
  <c r="AJ615" i="4" s="1"/>
  <c r="AH583" i="4"/>
  <c r="AJ583" i="4" s="1"/>
  <c r="AH519" i="4"/>
  <c r="AJ519" i="4" s="1"/>
  <c r="AH455" i="4"/>
  <c r="AJ455" i="4" s="1"/>
  <c r="AH391" i="4"/>
  <c r="AJ391" i="4" s="1"/>
  <c r="AH327" i="4"/>
  <c r="AJ327" i="4" s="1"/>
  <c r="AH263" i="4"/>
  <c r="AJ263" i="4" s="1"/>
  <c r="AH199" i="4"/>
  <c r="AJ199" i="4" s="1"/>
  <c r="AH135" i="4"/>
  <c r="AJ135" i="4" s="1"/>
  <c r="AH71" i="4"/>
  <c r="AJ71" i="4" s="1"/>
  <c r="AH7" i="4"/>
  <c r="AJ7" i="4" s="1"/>
  <c r="AI319" i="4"/>
  <c r="AI1474" i="4"/>
  <c r="AI1466" i="4"/>
  <c r="AI1458" i="4"/>
  <c r="AI1450" i="4"/>
  <c r="AI1442" i="4"/>
  <c r="AH1442" i="4"/>
  <c r="AJ1442" i="4" s="1"/>
  <c r="AI1434" i="4"/>
  <c r="AH1434" i="4"/>
  <c r="AJ1434" i="4" s="1"/>
  <c r="AI1426" i="4"/>
  <c r="AH1426" i="4"/>
  <c r="AJ1426" i="4" s="1"/>
  <c r="AI1418" i="4"/>
  <c r="AH1418" i="4"/>
  <c r="AJ1418" i="4" s="1"/>
  <c r="AI1410" i="4"/>
  <c r="AH1410" i="4"/>
  <c r="AJ1410" i="4" s="1"/>
  <c r="AI1402" i="4"/>
  <c r="AH1402" i="4"/>
  <c r="AJ1402" i="4" s="1"/>
  <c r="AI1394" i="4"/>
  <c r="AH1394" i="4"/>
  <c r="AJ1394" i="4" s="1"/>
  <c r="AI1386" i="4"/>
  <c r="AH1386" i="4"/>
  <c r="AJ1386" i="4" s="1"/>
  <c r="AI1378" i="4"/>
  <c r="AH1378" i="4"/>
  <c r="AJ1378" i="4" s="1"/>
  <c r="AI1370" i="4"/>
  <c r="AH1370" i="4"/>
  <c r="AJ1370" i="4" s="1"/>
  <c r="AI1362" i="4"/>
  <c r="AH1362" i="4"/>
  <c r="AJ1362" i="4" s="1"/>
  <c r="AI1354" i="4"/>
  <c r="AH1354" i="4"/>
  <c r="AJ1354" i="4" s="1"/>
  <c r="AI1346" i="4"/>
  <c r="AH1346" i="4"/>
  <c r="AJ1346" i="4" s="1"/>
  <c r="AI1338" i="4"/>
  <c r="AH1338" i="4"/>
  <c r="AJ1338" i="4" s="1"/>
  <c r="AI1330" i="4"/>
  <c r="AH1330" i="4"/>
  <c r="AJ1330" i="4" s="1"/>
  <c r="AI1322" i="4"/>
  <c r="AH1322" i="4"/>
  <c r="AJ1322" i="4" s="1"/>
  <c r="AI1314" i="4"/>
  <c r="AH1314" i="4"/>
  <c r="AJ1314" i="4" s="1"/>
  <c r="AI1306" i="4"/>
  <c r="AH1306" i="4"/>
  <c r="AJ1306" i="4" s="1"/>
  <c r="AI1298" i="4"/>
  <c r="AH1298" i="4"/>
  <c r="AJ1298" i="4" s="1"/>
  <c r="AI1290" i="4"/>
  <c r="AH1290" i="4"/>
  <c r="AJ1290" i="4" s="1"/>
  <c r="AI1282" i="4"/>
  <c r="AH1282" i="4"/>
  <c r="AJ1282" i="4" s="1"/>
  <c r="AI1274" i="4"/>
  <c r="AH1274" i="4"/>
  <c r="AJ1274" i="4" s="1"/>
  <c r="AI1266" i="4"/>
  <c r="AH1266" i="4"/>
  <c r="AJ1266" i="4" s="1"/>
  <c r="AI1258" i="4"/>
  <c r="AH1258" i="4"/>
  <c r="AJ1258" i="4" s="1"/>
  <c r="AI1250" i="4"/>
  <c r="AH1250" i="4"/>
  <c r="AJ1250" i="4" s="1"/>
  <c r="AI1242" i="4"/>
  <c r="AH1242" i="4"/>
  <c r="AJ1242" i="4" s="1"/>
  <c r="AI1234" i="4"/>
  <c r="AH1234" i="4"/>
  <c r="AJ1234" i="4" s="1"/>
  <c r="AI1226" i="4"/>
  <c r="AH1226" i="4"/>
  <c r="AJ1226" i="4" s="1"/>
  <c r="AI1218" i="4"/>
  <c r="AH1218" i="4"/>
  <c r="AJ1218" i="4" s="1"/>
  <c r="AI1210" i="4"/>
  <c r="AH1210" i="4"/>
  <c r="AJ1210" i="4" s="1"/>
  <c r="AI1202" i="4"/>
  <c r="AH1202" i="4"/>
  <c r="AJ1202" i="4" s="1"/>
  <c r="AI1194" i="4"/>
  <c r="AH1194" i="4"/>
  <c r="AJ1194" i="4" s="1"/>
  <c r="AI1186" i="4"/>
  <c r="AH1186" i="4"/>
  <c r="AJ1186" i="4" s="1"/>
  <c r="AI1178" i="4"/>
  <c r="AH1178" i="4"/>
  <c r="AJ1178" i="4" s="1"/>
  <c r="AI1170" i="4"/>
  <c r="AH1170" i="4"/>
  <c r="AJ1170" i="4" s="1"/>
  <c r="AI1162" i="4"/>
  <c r="AH1162" i="4"/>
  <c r="AJ1162" i="4" s="1"/>
  <c r="AI1154" i="4"/>
  <c r="AH1154" i="4"/>
  <c r="AJ1154" i="4" s="1"/>
  <c r="AI1146" i="4"/>
  <c r="AH1146" i="4"/>
  <c r="AJ1146" i="4" s="1"/>
  <c r="AI1138" i="4"/>
  <c r="AH1138" i="4"/>
  <c r="AJ1138" i="4" s="1"/>
  <c r="AI1130" i="4"/>
  <c r="AH1130" i="4"/>
  <c r="AJ1130" i="4" s="1"/>
  <c r="AI1122" i="4"/>
  <c r="AH1122" i="4"/>
  <c r="AJ1122" i="4" s="1"/>
  <c r="AI1114" i="4"/>
  <c r="AH1114" i="4"/>
  <c r="AJ1114" i="4" s="1"/>
  <c r="AI1106" i="4"/>
  <c r="AH1106" i="4"/>
  <c r="AJ1106" i="4" s="1"/>
  <c r="AI1098" i="4"/>
  <c r="AH1098" i="4"/>
  <c r="AJ1098" i="4" s="1"/>
  <c r="AI1090" i="4"/>
  <c r="AH1090" i="4"/>
  <c r="AJ1090" i="4" s="1"/>
  <c r="AI1082" i="4"/>
  <c r="AH1082" i="4"/>
  <c r="AJ1082" i="4" s="1"/>
  <c r="AI1074" i="4"/>
  <c r="AH1074" i="4"/>
  <c r="AJ1074" i="4" s="1"/>
  <c r="AI1066" i="4"/>
  <c r="AH1066" i="4"/>
  <c r="AJ1066" i="4" s="1"/>
  <c r="AI1058" i="4"/>
  <c r="AH1058" i="4"/>
  <c r="AJ1058" i="4" s="1"/>
  <c r="AI1050" i="4"/>
  <c r="AH1050" i="4"/>
  <c r="AJ1050" i="4" s="1"/>
  <c r="AI1042" i="4"/>
  <c r="AH1042" i="4"/>
  <c r="AJ1042" i="4" s="1"/>
  <c r="AI1034" i="4"/>
  <c r="AH1034" i="4"/>
  <c r="AJ1034" i="4" s="1"/>
  <c r="AI1026" i="4"/>
  <c r="AH1026" i="4"/>
  <c r="AJ1026" i="4" s="1"/>
  <c r="AI1018" i="4"/>
  <c r="AH1018" i="4"/>
  <c r="AJ1018" i="4" s="1"/>
  <c r="AI1010" i="4"/>
  <c r="AH1010" i="4"/>
  <c r="AJ1010" i="4" s="1"/>
  <c r="AI1002" i="4"/>
  <c r="AH1002" i="4"/>
  <c r="AJ1002" i="4" s="1"/>
  <c r="AI994" i="4"/>
  <c r="AH994" i="4"/>
  <c r="AJ994" i="4" s="1"/>
  <c r="AI986" i="4"/>
  <c r="AH986" i="4"/>
  <c r="AJ986" i="4" s="1"/>
  <c r="AI978" i="4"/>
  <c r="AH978" i="4"/>
  <c r="AJ978" i="4" s="1"/>
  <c r="AI970" i="4"/>
  <c r="AH970" i="4"/>
  <c r="AJ970" i="4" s="1"/>
  <c r="AI962" i="4"/>
  <c r="AH962" i="4"/>
  <c r="AJ962" i="4" s="1"/>
  <c r="AI954" i="4"/>
  <c r="AH954" i="4"/>
  <c r="AJ954" i="4" s="1"/>
  <c r="AI946" i="4"/>
  <c r="AH946" i="4"/>
  <c r="AJ946" i="4" s="1"/>
  <c r="AI938" i="4"/>
  <c r="AH938" i="4"/>
  <c r="AJ938" i="4" s="1"/>
  <c r="AI930" i="4"/>
  <c r="AH930" i="4"/>
  <c r="AJ930" i="4" s="1"/>
  <c r="AI922" i="4"/>
  <c r="AH922" i="4"/>
  <c r="AJ922" i="4" s="1"/>
  <c r="AI914" i="4"/>
  <c r="AH914" i="4"/>
  <c r="AJ914" i="4" s="1"/>
  <c r="AI906" i="4"/>
  <c r="AH906" i="4"/>
  <c r="AJ906" i="4" s="1"/>
  <c r="AI898" i="4"/>
  <c r="AH898" i="4"/>
  <c r="AJ898" i="4" s="1"/>
  <c r="AI890" i="4"/>
  <c r="AH890" i="4"/>
  <c r="AJ890" i="4" s="1"/>
  <c r="AI882" i="4"/>
  <c r="AH882" i="4"/>
  <c r="AJ882" i="4" s="1"/>
  <c r="AI874" i="4"/>
  <c r="AH874" i="4"/>
  <c r="AJ874" i="4" s="1"/>
  <c r="AI866" i="4"/>
  <c r="AH866" i="4"/>
  <c r="AJ866" i="4" s="1"/>
  <c r="AI858" i="4"/>
  <c r="AH858" i="4"/>
  <c r="AJ858" i="4" s="1"/>
  <c r="AI850" i="4"/>
  <c r="AH850" i="4"/>
  <c r="AJ850" i="4" s="1"/>
  <c r="AI842" i="4"/>
  <c r="AH842" i="4"/>
  <c r="AJ842" i="4" s="1"/>
  <c r="AI834" i="4"/>
  <c r="AH834" i="4"/>
  <c r="AJ834" i="4" s="1"/>
  <c r="AI826" i="4"/>
  <c r="AH826" i="4"/>
  <c r="AJ826" i="4" s="1"/>
  <c r="AI818" i="4"/>
  <c r="AH818" i="4"/>
  <c r="AJ818" i="4" s="1"/>
  <c r="AI810" i="4"/>
  <c r="AH810" i="4"/>
  <c r="AJ810" i="4" s="1"/>
  <c r="AI802" i="4"/>
  <c r="AH802" i="4"/>
  <c r="AJ802" i="4" s="1"/>
  <c r="AI794" i="4"/>
  <c r="AH794" i="4"/>
  <c r="AJ794" i="4" s="1"/>
  <c r="AI786" i="4"/>
  <c r="AH786" i="4"/>
  <c r="AJ786" i="4" s="1"/>
  <c r="AI778" i="4"/>
  <c r="AH778" i="4"/>
  <c r="AJ778" i="4" s="1"/>
  <c r="AI770" i="4"/>
  <c r="AH770" i="4"/>
  <c r="AJ770" i="4" s="1"/>
  <c r="AI762" i="4"/>
  <c r="AH762" i="4"/>
  <c r="AJ762" i="4" s="1"/>
  <c r="AI754" i="4"/>
  <c r="AH754" i="4"/>
  <c r="AJ754" i="4" s="1"/>
  <c r="AI746" i="4"/>
  <c r="AH746" i="4"/>
  <c r="AJ746" i="4" s="1"/>
  <c r="AI738" i="4"/>
  <c r="AH738" i="4"/>
  <c r="AJ738" i="4" s="1"/>
  <c r="AI730" i="4"/>
  <c r="AH730" i="4"/>
  <c r="AJ730" i="4" s="1"/>
  <c r="AI722" i="4"/>
  <c r="AH722" i="4"/>
  <c r="AJ722" i="4" s="1"/>
  <c r="AI714" i="4"/>
  <c r="AH714" i="4"/>
  <c r="AJ714" i="4" s="1"/>
  <c r="AI706" i="4"/>
  <c r="AH706" i="4"/>
  <c r="AJ706" i="4" s="1"/>
  <c r="AI698" i="4"/>
  <c r="AH698" i="4"/>
  <c r="AJ698" i="4" s="1"/>
  <c r="AI690" i="4"/>
  <c r="AH690" i="4"/>
  <c r="AJ690" i="4" s="1"/>
  <c r="AI682" i="4"/>
  <c r="AH682" i="4"/>
  <c r="AJ682" i="4" s="1"/>
  <c r="AI674" i="4"/>
  <c r="AH674" i="4"/>
  <c r="AJ674" i="4" s="1"/>
  <c r="AI666" i="4"/>
  <c r="AH666" i="4"/>
  <c r="AJ666" i="4" s="1"/>
  <c r="AI658" i="4"/>
  <c r="AH658" i="4"/>
  <c r="AJ658" i="4" s="1"/>
  <c r="AI650" i="4"/>
  <c r="AH650" i="4"/>
  <c r="AJ650" i="4" s="1"/>
  <c r="AI642" i="4"/>
  <c r="AH642" i="4"/>
  <c r="AJ642" i="4" s="1"/>
  <c r="AI634" i="4"/>
  <c r="AH634" i="4"/>
  <c r="AJ634" i="4" s="1"/>
  <c r="AI626" i="4"/>
  <c r="AH626" i="4"/>
  <c r="AJ626" i="4" s="1"/>
  <c r="AI618" i="4"/>
  <c r="AH618" i="4"/>
  <c r="AJ618" i="4" s="1"/>
  <c r="AI610" i="4"/>
  <c r="AH610" i="4"/>
  <c r="AJ610" i="4" s="1"/>
  <c r="AI602" i="4"/>
  <c r="AH602" i="4"/>
  <c r="AJ602" i="4" s="1"/>
  <c r="AI594" i="4"/>
  <c r="AH594" i="4"/>
  <c r="AJ594" i="4" s="1"/>
  <c r="AI586" i="4"/>
  <c r="AH586" i="4"/>
  <c r="AJ586" i="4" s="1"/>
  <c r="AI578" i="4"/>
  <c r="AH578" i="4"/>
  <c r="AJ578" i="4" s="1"/>
  <c r="AI570" i="4"/>
  <c r="AH570" i="4"/>
  <c r="AJ570" i="4" s="1"/>
  <c r="AI562" i="4"/>
  <c r="AH562" i="4"/>
  <c r="AJ562" i="4" s="1"/>
  <c r="AI554" i="4"/>
  <c r="AH554" i="4"/>
  <c r="AJ554" i="4" s="1"/>
  <c r="AI546" i="4"/>
  <c r="AH546" i="4"/>
  <c r="AJ546" i="4" s="1"/>
  <c r="AI538" i="4"/>
  <c r="AH538" i="4"/>
  <c r="AJ538" i="4" s="1"/>
  <c r="AI530" i="4"/>
  <c r="AH530" i="4"/>
  <c r="AJ530" i="4" s="1"/>
  <c r="AI522" i="4"/>
  <c r="AH522" i="4"/>
  <c r="AJ522" i="4" s="1"/>
  <c r="AI514" i="4"/>
  <c r="AH514" i="4"/>
  <c r="AJ514" i="4" s="1"/>
  <c r="AI506" i="4"/>
  <c r="AH506" i="4"/>
  <c r="AJ506" i="4" s="1"/>
  <c r="AI498" i="4"/>
  <c r="AH498" i="4"/>
  <c r="AJ498" i="4" s="1"/>
  <c r="AI490" i="4"/>
  <c r="AH490" i="4"/>
  <c r="AJ490" i="4" s="1"/>
  <c r="AI482" i="4"/>
  <c r="AH482" i="4"/>
  <c r="AJ482" i="4" s="1"/>
  <c r="AI474" i="4"/>
  <c r="AH474" i="4"/>
  <c r="AJ474" i="4" s="1"/>
  <c r="AI466" i="4"/>
  <c r="AH466" i="4"/>
  <c r="AJ466" i="4" s="1"/>
  <c r="AI458" i="4"/>
  <c r="AH458" i="4"/>
  <c r="AJ458" i="4" s="1"/>
  <c r="AI450" i="4"/>
  <c r="AH450" i="4"/>
  <c r="AJ450" i="4" s="1"/>
  <c r="AI442" i="4"/>
  <c r="AH442" i="4"/>
  <c r="AJ442" i="4" s="1"/>
  <c r="AI434" i="4"/>
  <c r="AH434" i="4"/>
  <c r="AJ434" i="4" s="1"/>
  <c r="AI426" i="4"/>
  <c r="AH426" i="4"/>
  <c r="AJ426" i="4" s="1"/>
  <c r="AI418" i="4"/>
  <c r="AH418" i="4"/>
  <c r="AJ418" i="4" s="1"/>
  <c r="AI410" i="4"/>
  <c r="AH410" i="4"/>
  <c r="AJ410" i="4" s="1"/>
  <c r="AI402" i="4"/>
  <c r="AH402" i="4"/>
  <c r="AJ402" i="4" s="1"/>
  <c r="AI394" i="4"/>
  <c r="AH394" i="4"/>
  <c r="AJ394" i="4" s="1"/>
  <c r="AI386" i="4"/>
  <c r="AH386" i="4"/>
  <c r="AJ386" i="4" s="1"/>
  <c r="AI378" i="4"/>
  <c r="AH378" i="4"/>
  <c r="AJ378" i="4" s="1"/>
  <c r="AI370" i="4"/>
  <c r="AH370" i="4"/>
  <c r="AJ370" i="4" s="1"/>
  <c r="AI362" i="4"/>
  <c r="AH362" i="4"/>
  <c r="AJ362" i="4" s="1"/>
  <c r="AI354" i="4"/>
  <c r="AH354" i="4"/>
  <c r="AJ354" i="4" s="1"/>
  <c r="AI346" i="4"/>
  <c r="AH346" i="4"/>
  <c r="AJ346" i="4" s="1"/>
  <c r="AI338" i="4"/>
  <c r="AH338" i="4"/>
  <c r="AJ338" i="4" s="1"/>
  <c r="AI330" i="4"/>
  <c r="AH330" i="4"/>
  <c r="AJ330" i="4" s="1"/>
  <c r="AI322" i="4"/>
  <c r="AH322" i="4"/>
  <c r="AJ322" i="4" s="1"/>
  <c r="AI314" i="4"/>
  <c r="AH314" i="4"/>
  <c r="AJ314" i="4" s="1"/>
  <c r="AI306" i="4"/>
  <c r="AH306" i="4"/>
  <c r="AJ306" i="4" s="1"/>
  <c r="AI298" i="4"/>
  <c r="AH298" i="4"/>
  <c r="AJ298" i="4" s="1"/>
  <c r="AI290" i="4"/>
  <c r="AH290" i="4"/>
  <c r="AJ290" i="4" s="1"/>
  <c r="AI282" i="4"/>
  <c r="AH282" i="4"/>
  <c r="AJ282" i="4" s="1"/>
  <c r="AI274" i="4"/>
  <c r="AH274" i="4"/>
  <c r="AJ274" i="4" s="1"/>
  <c r="AI266" i="4"/>
  <c r="AH266" i="4"/>
  <c r="AJ266" i="4" s="1"/>
  <c r="AI258" i="4"/>
  <c r="AH258" i="4"/>
  <c r="AJ258" i="4" s="1"/>
  <c r="AI250" i="4"/>
  <c r="AH250" i="4"/>
  <c r="AJ250" i="4" s="1"/>
  <c r="AI242" i="4"/>
  <c r="AH242" i="4"/>
  <c r="AJ242" i="4" s="1"/>
  <c r="AI234" i="4"/>
  <c r="AH234" i="4"/>
  <c r="AJ234" i="4" s="1"/>
  <c r="AI226" i="4"/>
  <c r="AH226" i="4"/>
  <c r="AJ226" i="4" s="1"/>
  <c r="AI218" i="4"/>
  <c r="AH218" i="4"/>
  <c r="AJ218" i="4" s="1"/>
  <c r="AI210" i="4"/>
  <c r="AH210" i="4"/>
  <c r="AJ210" i="4" s="1"/>
  <c r="AI202" i="4"/>
  <c r="AH202" i="4"/>
  <c r="AJ202" i="4" s="1"/>
  <c r="AI194" i="4"/>
  <c r="AH194" i="4"/>
  <c r="AJ194" i="4" s="1"/>
  <c r="AI186" i="4"/>
  <c r="AH186" i="4"/>
  <c r="AJ186" i="4" s="1"/>
  <c r="AI178" i="4"/>
  <c r="AH178" i="4"/>
  <c r="AJ178" i="4" s="1"/>
  <c r="AI170" i="4"/>
  <c r="AH170" i="4"/>
  <c r="AJ170" i="4" s="1"/>
  <c r="AI162" i="4"/>
  <c r="AH162" i="4"/>
  <c r="AJ162" i="4" s="1"/>
  <c r="AI154" i="4"/>
  <c r="AH154" i="4"/>
  <c r="AJ154" i="4" s="1"/>
  <c r="AI146" i="4"/>
  <c r="AH146" i="4"/>
  <c r="AJ146" i="4" s="1"/>
  <c r="AI138" i="4"/>
  <c r="AH138" i="4"/>
  <c r="AJ138" i="4" s="1"/>
  <c r="AI130" i="4"/>
  <c r="AH130" i="4"/>
  <c r="AJ130" i="4" s="1"/>
  <c r="AI122" i="4"/>
  <c r="AH122" i="4"/>
  <c r="AJ122" i="4" s="1"/>
  <c r="AI114" i="4"/>
  <c r="AH114" i="4"/>
  <c r="AJ114" i="4" s="1"/>
  <c r="AI106" i="4"/>
  <c r="AH106" i="4"/>
  <c r="AJ106" i="4" s="1"/>
  <c r="AI98" i="4"/>
  <c r="AH98" i="4"/>
  <c r="AJ98" i="4" s="1"/>
  <c r="AI90" i="4"/>
  <c r="AH90" i="4"/>
  <c r="AJ90" i="4" s="1"/>
  <c r="AI82" i="4"/>
  <c r="AH82" i="4"/>
  <c r="AJ82" i="4" s="1"/>
  <c r="AI74" i="4"/>
  <c r="AH74" i="4"/>
  <c r="AJ74" i="4" s="1"/>
  <c r="AI66" i="4"/>
  <c r="AH66" i="4"/>
  <c r="AJ66" i="4" s="1"/>
  <c r="AI58" i="4"/>
  <c r="AH58" i="4"/>
  <c r="AJ58" i="4" s="1"/>
  <c r="AI50" i="4"/>
  <c r="AH50" i="4"/>
  <c r="AJ50" i="4" s="1"/>
  <c r="AI42" i="4"/>
  <c r="AH42" i="4"/>
  <c r="AJ42" i="4" s="1"/>
  <c r="AI34" i="4"/>
  <c r="AH34" i="4"/>
  <c r="AJ34" i="4" s="1"/>
  <c r="AI26" i="4"/>
  <c r="AH26" i="4"/>
  <c r="AJ26" i="4" s="1"/>
  <c r="AI18" i="4"/>
  <c r="AH18" i="4"/>
  <c r="AJ18" i="4" s="1"/>
  <c r="AI10" i="4"/>
  <c r="AH10" i="4"/>
  <c r="AJ10" i="4" s="1"/>
  <c r="AH1474" i="4"/>
  <c r="AJ1474" i="4" s="1"/>
  <c r="AH1456" i="4"/>
  <c r="AJ1456" i="4" s="1"/>
  <c r="AH1148" i="4"/>
  <c r="AJ1148" i="4" s="1"/>
  <c r="AH1116" i="4"/>
  <c r="AJ1116" i="4" s="1"/>
  <c r="AH1084" i="4"/>
  <c r="AJ1084" i="4" s="1"/>
  <c r="AH1052" i="4"/>
  <c r="AJ1052" i="4" s="1"/>
  <c r="AH1020" i="4"/>
  <c r="AJ1020" i="4" s="1"/>
  <c r="AH996" i="4"/>
  <c r="AJ996" i="4" s="1"/>
  <c r="AH971" i="4"/>
  <c r="AJ971" i="4" s="1"/>
  <c r="AH957" i="4"/>
  <c r="AJ957" i="4" s="1"/>
  <c r="AH932" i="4"/>
  <c r="AJ932" i="4" s="1"/>
  <c r="AH907" i="4"/>
  <c r="AJ907" i="4" s="1"/>
  <c r="AH893" i="4"/>
  <c r="AJ893" i="4" s="1"/>
  <c r="AH868" i="4"/>
  <c r="AJ868" i="4" s="1"/>
  <c r="AH723" i="4"/>
  <c r="AJ723" i="4" s="1"/>
  <c r="AH659" i="4"/>
  <c r="AJ659" i="4" s="1"/>
  <c r="AH639" i="4"/>
  <c r="AJ639" i="4" s="1"/>
  <c r="AH575" i="4"/>
  <c r="AJ575" i="4" s="1"/>
  <c r="AH511" i="4"/>
  <c r="AJ511" i="4" s="1"/>
  <c r="AH447" i="4"/>
  <c r="AJ447" i="4" s="1"/>
  <c r="AH383" i="4"/>
  <c r="AJ383" i="4" s="1"/>
  <c r="AH255" i="4"/>
  <c r="AJ255" i="4" s="1"/>
  <c r="AH191" i="4"/>
  <c r="AJ191" i="4" s="1"/>
  <c r="AH127" i="4"/>
  <c r="AJ127" i="4" s="1"/>
  <c r="AH63" i="4"/>
  <c r="AJ63" i="4" s="1"/>
  <c r="CV2" i="4" l="1"/>
  <c r="AQ6" i="4"/>
  <c r="AP6" i="4"/>
  <c r="AO6" i="4"/>
  <c r="AD6" i="4"/>
  <c r="BY2" i="4" l="1"/>
  <c r="CA2" i="4" s="1"/>
  <c r="AK53" i="4"/>
  <c r="AL53" i="4" s="1"/>
  <c r="AK46" i="4"/>
  <c r="AL46" i="4" s="1"/>
  <c r="AK39" i="4"/>
  <c r="AL39" i="4" s="1"/>
  <c r="AK32" i="4"/>
  <c r="AL32" i="4" s="1"/>
  <c r="AK25" i="4"/>
  <c r="AL25" i="4" s="1"/>
  <c r="AK26" i="4"/>
  <c r="AL26" i="4" s="1"/>
  <c r="AK87" i="4"/>
  <c r="AL87" i="4" s="1"/>
  <c r="AK151" i="4"/>
  <c r="AL151" i="4" s="1"/>
  <c r="AK215" i="4"/>
  <c r="AL215" i="4" s="1"/>
  <c r="AK279" i="4"/>
  <c r="AL279" i="4" s="1"/>
  <c r="AK343" i="4"/>
  <c r="AL343" i="4" s="1"/>
  <c r="AK407" i="4"/>
  <c r="AL407" i="4" s="1"/>
  <c r="AK12" i="4"/>
  <c r="AL12" i="4" s="1"/>
  <c r="AK120" i="4"/>
  <c r="AL120" i="4" s="1"/>
  <c r="AK184" i="4"/>
  <c r="AL184" i="4" s="1"/>
  <c r="AK248" i="4"/>
  <c r="AL248" i="4" s="1"/>
  <c r="AK312" i="4"/>
  <c r="AL312" i="4" s="1"/>
  <c r="AK376" i="4"/>
  <c r="AL376" i="4" s="1"/>
  <c r="AK440" i="4"/>
  <c r="AL440" i="4" s="1"/>
  <c r="AK504" i="4"/>
  <c r="AL504" i="4" s="1"/>
  <c r="AK568" i="4"/>
  <c r="AL568" i="4" s="1"/>
  <c r="AK97" i="4"/>
  <c r="AL97" i="4" s="1"/>
  <c r="AK161" i="4"/>
  <c r="AL161" i="4" s="1"/>
  <c r="AK225" i="4"/>
  <c r="AL225" i="4" s="1"/>
  <c r="AK289" i="4"/>
  <c r="AL289" i="4" s="1"/>
  <c r="AK353" i="4"/>
  <c r="AL353" i="4" s="1"/>
  <c r="AK417" i="4"/>
  <c r="AL417" i="4" s="1"/>
  <c r="AK481" i="4"/>
  <c r="AL481" i="4" s="1"/>
  <c r="AK545" i="4"/>
  <c r="AL545" i="4" s="1"/>
  <c r="AK90" i="4"/>
  <c r="AL90" i="4" s="1"/>
  <c r="AK154" i="4"/>
  <c r="AL154" i="4" s="1"/>
  <c r="AK218" i="4"/>
  <c r="AL218" i="4" s="1"/>
  <c r="AK282" i="4"/>
  <c r="AL282" i="4" s="1"/>
  <c r="AK346" i="4"/>
  <c r="AL346" i="4" s="1"/>
  <c r="AK410" i="4"/>
  <c r="AL410" i="4" s="1"/>
  <c r="AK115" i="4"/>
  <c r="AL115" i="4" s="1"/>
  <c r="AK179" i="4"/>
  <c r="AL179" i="4" s="1"/>
  <c r="AK243" i="4"/>
  <c r="AL243" i="4" s="1"/>
  <c r="AK307" i="4"/>
  <c r="AL307" i="4" s="1"/>
  <c r="AK371" i="4"/>
  <c r="AL371" i="4" s="1"/>
  <c r="AK76" i="4"/>
  <c r="AL76" i="4" s="1"/>
  <c r="AK140" i="4"/>
  <c r="AL140" i="4" s="1"/>
  <c r="AK204" i="4"/>
  <c r="AL204" i="4" s="1"/>
  <c r="AK268" i="4"/>
  <c r="AL268" i="4" s="1"/>
  <c r="AK332" i="4"/>
  <c r="AL332" i="4" s="1"/>
  <c r="AK396" i="4"/>
  <c r="AL396" i="4" s="1"/>
  <c r="AK460" i="4"/>
  <c r="AL460" i="4" s="1"/>
  <c r="AK524" i="4"/>
  <c r="AL524" i="4" s="1"/>
  <c r="AK35" i="4"/>
  <c r="AL35" i="4" s="1"/>
  <c r="AK125" i="4"/>
  <c r="AL125" i="4" s="1"/>
  <c r="AK189" i="4"/>
  <c r="AL189" i="4" s="1"/>
  <c r="AK253" i="4"/>
  <c r="AL253" i="4" s="1"/>
  <c r="AK317" i="4"/>
  <c r="AL317" i="4" s="1"/>
  <c r="AK381" i="4"/>
  <c r="AL381" i="4" s="1"/>
  <c r="AK445" i="4"/>
  <c r="AL445" i="4" s="1"/>
  <c r="AK509" i="4"/>
  <c r="AL509" i="4" s="1"/>
  <c r="AK573" i="4"/>
  <c r="AL573" i="4" s="1"/>
  <c r="AK438" i="4"/>
  <c r="AL438" i="4" s="1"/>
  <c r="AK462" i="4"/>
  <c r="AL462" i="4" s="1"/>
  <c r="AK586" i="4"/>
  <c r="AL586" i="4" s="1"/>
  <c r="AK650" i="4"/>
  <c r="AL650" i="4" s="1"/>
  <c r="AK714" i="4"/>
  <c r="AL714" i="4" s="1"/>
  <c r="AK778" i="4"/>
  <c r="AL778" i="4" s="1"/>
  <c r="AK842" i="4"/>
  <c r="AL842" i="4" s="1"/>
  <c r="AK906" i="4"/>
  <c r="AL906" i="4" s="1"/>
  <c r="AK970" i="4"/>
  <c r="AL970" i="4" s="1"/>
  <c r="AK1034" i="4"/>
  <c r="AL1034" i="4" s="1"/>
  <c r="AK1098" i="4"/>
  <c r="AL1098" i="4" s="1"/>
  <c r="AK246" i="4"/>
  <c r="AL246" i="4" s="1"/>
  <c r="AK262" i="4"/>
  <c r="AL262" i="4" s="1"/>
  <c r="AK518" i="4"/>
  <c r="AL518" i="4" s="1"/>
  <c r="AK613" i="4"/>
  <c r="AL613" i="4" s="1"/>
  <c r="AK677" i="4"/>
  <c r="AL677" i="4" s="1"/>
  <c r="AK741" i="4"/>
  <c r="AL741" i="4" s="1"/>
  <c r="AK805" i="4"/>
  <c r="AL805" i="4" s="1"/>
  <c r="AK869" i="4"/>
  <c r="AL869" i="4" s="1"/>
  <c r="AK933" i="4"/>
  <c r="AL933" i="4" s="1"/>
  <c r="AK997" i="4"/>
  <c r="AL997" i="4" s="1"/>
  <c r="AK142" i="4"/>
  <c r="AL142" i="4" s="1"/>
  <c r="AK487" i="4"/>
  <c r="AL487" i="4" s="1"/>
  <c r="AK598" i="4"/>
  <c r="AL598" i="4" s="1"/>
  <c r="AK662" i="4"/>
  <c r="AL662" i="4" s="1"/>
  <c r="AK726" i="4"/>
  <c r="AL726" i="4" s="1"/>
  <c r="AK790" i="4"/>
  <c r="AL790" i="4" s="1"/>
  <c r="AK854" i="4"/>
  <c r="AL854" i="4" s="1"/>
  <c r="AK918" i="4"/>
  <c r="AL918" i="4" s="1"/>
  <c r="AK982" i="4"/>
  <c r="AL982" i="4" s="1"/>
  <c r="AK1046" i="4"/>
  <c r="AL1046" i="4" s="1"/>
  <c r="AK1110" i="4"/>
  <c r="AL1110" i="4" s="1"/>
  <c r="AK342" i="4"/>
  <c r="AL342" i="4" s="1"/>
  <c r="AK538" i="4"/>
  <c r="AL538" i="4" s="1"/>
  <c r="AK623" i="4"/>
  <c r="AL623" i="4" s="1"/>
  <c r="AK687" i="4"/>
  <c r="AL687" i="4" s="1"/>
  <c r="AK751" i="4"/>
  <c r="AL751" i="4" s="1"/>
  <c r="AK815" i="4"/>
  <c r="AL815" i="4" s="1"/>
  <c r="AK879" i="4"/>
  <c r="AL879" i="4" s="1"/>
  <c r="AK943" i="4"/>
  <c r="AL943" i="4" s="1"/>
  <c r="AK1007" i="4"/>
  <c r="AL1007" i="4" s="1"/>
  <c r="AK523" i="4"/>
  <c r="AL523" i="4" s="1"/>
  <c r="AK680" i="4"/>
  <c r="AL680" i="4" s="1"/>
  <c r="AK808" i="4"/>
  <c r="AL808" i="4" s="1"/>
  <c r="AK936" i="4"/>
  <c r="AL936" i="4" s="1"/>
  <c r="AK1057" i="4"/>
  <c r="AL1057" i="4" s="1"/>
  <c r="AK36" i="4"/>
  <c r="AL36" i="4" s="1"/>
  <c r="AK617" i="4"/>
  <c r="AL617" i="4" s="1"/>
  <c r="AK745" i="4"/>
  <c r="AL745" i="4" s="1"/>
  <c r="AK873" i="4"/>
  <c r="AL873" i="4" s="1"/>
  <c r="AK1001" i="4"/>
  <c r="AL1001" i="4" s="1"/>
  <c r="AK1101" i="4"/>
  <c r="AL1101" i="4" s="1"/>
  <c r="AK1174" i="4"/>
  <c r="AL1174" i="4" s="1"/>
  <c r="AK1238" i="4"/>
  <c r="AL1238" i="4" s="1"/>
  <c r="AK1302" i="4"/>
  <c r="AL1302" i="4" s="1"/>
  <c r="AK1366" i="4"/>
  <c r="AL1366" i="4" s="1"/>
  <c r="AK94" i="4"/>
  <c r="AL94" i="4" s="1"/>
  <c r="AK619" i="4"/>
  <c r="AL619" i="4" s="1"/>
  <c r="AK747" i="4"/>
  <c r="AL747" i="4" s="1"/>
  <c r="AK875" i="4"/>
  <c r="AL875" i="4" s="1"/>
  <c r="AK1003" i="4"/>
  <c r="AL1003" i="4" s="1"/>
  <c r="AK1103" i="4"/>
  <c r="AL1103" i="4" s="1"/>
  <c r="AK1175" i="4"/>
  <c r="AL1175" i="4" s="1"/>
  <c r="AK1239" i="4"/>
  <c r="AL1239" i="4" s="1"/>
  <c r="AK1303" i="4"/>
  <c r="AL1303" i="4" s="1"/>
  <c r="AK1367" i="4"/>
  <c r="AL1367" i="4" s="1"/>
  <c r="AK1431" i="4"/>
  <c r="AL1431" i="4" s="1"/>
  <c r="AK1495" i="4"/>
  <c r="AL1495" i="4" s="1"/>
  <c r="AK1559" i="4"/>
  <c r="AL1559" i="4" s="1"/>
  <c r="AK1623" i="4"/>
  <c r="AL1623" i="4" s="1"/>
  <c r="AK1687" i="4"/>
  <c r="AL1687" i="4" s="1"/>
  <c r="AK1751" i="4"/>
  <c r="AL1751" i="4" s="1"/>
  <c r="AK1815" i="4"/>
  <c r="AL1815" i="4" s="1"/>
  <c r="AK1879" i="4"/>
  <c r="AL1879" i="4" s="1"/>
  <c r="AK1943" i="4"/>
  <c r="AL1943" i="4" s="1"/>
  <c r="AK2007" i="4"/>
  <c r="AL2007" i="4" s="1"/>
  <c r="AK2071" i="4"/>
  <c r="AL2071" i="4" s="1"/>
  <c r="AK2135" i="4"/>
  <c r="AL2135" i="4" s="1"/>
  <c r="AK588" i="4"/>
  <c r="AL588" i="4" s="1"/>
  <c r="AK716" i="4"/>
  <c r="AL716" i="4" s="1"/>
  <c r="AK844" i="4"/>
  <c r="AL844" i="4" s="1"/>
  <c r="AK972" i="4"/>
  <c r="AL972" i="4" s="1"/>
  <c r="AK1083" i="4"/>
  <c r="AL1083" i="4" s="1"/>
  <c r="AK1160" i="4"/>
  <c r="AL1160" i="4" s="1"/>
  <c r="AK1224" i="4"/>
  <c r="AL1224" i="4" s="1"/>
  <c r="AK1288" i="4"/>
  <c r="AL1288" i="4" s="1"/>
  <c r="AK1352" i="4"/>
  <c r="AL1352" i="4" s="1"/>
  <c r="AK1416" i="4"/>
  <c r="AL1416" i="4" s="1"/>
  <c r="AK592" i="4"/>
  <c r="AL592" i="4" s="1"/>
  <c r="AK720" i="4"/>
  <c r="AL720" i="4" s="1"/>
  <c r="AK848" i="4"/>
  <c r="AL848" i="4" s="1"/>
  <c r="AK976" i="4"/>
  <c r="AL976" i="4" s="1"/>
  <c r="AK1084" i="4"/>
  <c r="AL1084" i="4" s="1"/>
  <c r="AK510" i="4"/>
  <c r="AL510" i="4" s="1"/>
  <c r="AK673" i="4"/>
  <c r="AL673" i="4" s="1"/>
  <c r="AK801" i="4"/>
  <c r="AL801" i="4" s="1"/>
  <c r="AK929" i="4"/>
  <c r="AL929" i="4" s="1"/>
  <c r="AK1053" i="4"/>
  <c r="AL1053" i="4" s="1"/>
  <c r="AK1138" i="4"/>
  <c r="AL1138" i="4" s="1"/>
  <c r="AK1202" i="4"/>
  <c r="AL1202" i="4" s="1"/>
  <c r="AK1266" i="4"/>
  <c r="AL1266" i="4" s="1"/>
  <c r="AK1330" i="4"/>
  <c r="AL1330" i="4" s="1"/>
  <c r="AK1394" i="4"/>
  <c r="AL1394" i="4" s="1"/>
  <c r="AK1458" i="4"/>
  <c r="AL1458" i="4" s="1"/>
  <c r="AK1522" i="4"/>
  <c r="AL1522" i="4" s="1"/>
  <c r="AK1586" i="4"/>
  <c r="AL1586" i="4" s="1"/>
  <c r="AK1650" i="4"/>
  <c r="AL1650" i="4" s="1"/>
  <c r="AK1714" i="4"/>
  <c r="AL1714" i="4" s="1"/>
  <c r="AK1778" i="4"/>
  <c r="AL1778" i="4" s="1"/>
  <c r="AK1842" i="4"/>
  <c r="AL1842" i="4" s="1"/>
  <c r="AK1906" i="4"/>
  <c r="AL1906" i="4" s="1"/>
  <c r="AK482" i="4"/>
  <c r="AL482" i="4" s="1"/>
  <c r="AK659" i="4"/>
  <c r="AL659" i="4" s="1"/>
  <c r="AK787" i="4"/>
  <c r="AL787" i="4" s="1"/>
  <c r="AK915" i="4"/>
  <c r="AL915" i="4" s="1"/>
  <c r="AK1043" i="4"/>
  <c r="AL1043" i="4" s="1"/>
  <c r="AK1129" i="4"/>
  <c r="AL1129" i="4" s="1"/>
  <c r="AK1195" i="4"/>
  <c r="AL1195" i="4" s="1"/>
  <c r="AK1259" i="4"/>
  <c r="AL1259" i="4" s="1"/>
  <c r="AK1323" i="4"/>
  <c r="AL1323" i="4" s="1"/>
  <c r="AK1387" i="4"/>
  <c r="AL1387" i="4" s="1"/>
  <c r="AK1451" i="4"/>
  <c r="AL1451" i="4" s="1"/>
  <c r="AK1515" i="4"/>
  <c r="AL1515" i="4" s="1"/>
  <c r="AK1579" i="4"/>
  <c r="AL1579" i="4" s="1"/>
  <c r="AK1643" i="4"/>
  <c r="AL1643" i="4" s="1"/>
  <c r="AK1707" i="4"/>
  <c r="AL1707" i="4" s="1"/>
  <c r="AK1771" i="4"/>
  <c r="AL1771" i="4" s="1"/>
  <c r="AK1835" i="4"/>
  <c r="AL1835" i="4" s="1"/>
  <c r="AK1899" i="4"/>
  <c r="AL1899" i="4" s="1"/>
  <c r="AK1963" i="4"/>
  <c r="AL1963" i="4" s="1"/>
  <c r="AK2027" i="4"/>
  <c r="AL2027" i="4" s="1"/>
  <c r="AK2091" i="4"/>
  <c r="AL2091" i="4" s="1"/>
  <c r="AK628" i="4"/>
  <c r="AL628" i="4" s="1"/>
  <c r="AK1213" i="4"/>
  <c r="AL1213" i="4" s="1"/>
  <c r="AK1385" i="4"/>
  <c r="AL1385" i="4" s="1"/>
  <c r="AK1504" i="4"/>
  <c r="AL1504" i="4" s="1"/>
  <c r="AK1606" i="4"/>
  <c r="AL1606" i="4" s="1"/>
  <c r="AK1709" i="4"/>
  <c r="AL1709" i="4" s="1"/>
  <c r="AK1812" i="4"/>
  <c r="AL1812" i="4" s="1"/>
  <c r="AK1913" i="4"/>
  <c r="AL1913" i="4" s="1"/>
  <c r="AK2005" i="4"/>
  <c r="AL2005" i="4" s="1"/>
  <c r="AK2090" i="4"/>
  <c r="AL2090" i="4" s="1"/>
  <c r="AK2168" i="4"/>
  <c r="AL2168" i="4" s="1"/>
  <c r="AK2232" i="4"/>
  <c r="AL2232" i="4" s="1"/>
  <c r="AK1120" i="4"/>
  <c r="AL1120" i="4" s="1"/>
  <c r="AK1301" i="4"/>
  <c r="AL1301" i="4" s="1"/>
  <c r="AK1454" i="4"/>
  <c r="AL1454" i="4" s="1"/>
  <c r="AK1557" i="4"/>
  <c r="AL1557" i="4" s="1"/>
  <c r="AK1660" i="4"/>
  <c r="AL1660" i="4" s="1"/>
  <c r="AK1761" i="4"/>
  <c r="AL1761" i="4" s="1"/>
  <c r="AK1864" i="4"/>
  <c r="AL1864" i="4" s="1"/>
  <c r="AK483" i="4"/>
  <c r="AL483" i="4" s="1"/>
  <c r="AK1197" i="4"/>
  <c r="AL1197" i="4" s="1"/>
  <c r="AK1369" i="4"/>
  <c r="AL1369" i="4" s="1"/>
  <c r="AK1494" i="4"/>
  <c r="AL1494" i="4" s="1"/>
  <c r="AK1597" i="4"/>
  <c r="AL1597" i="4" s="1"/>
  <c r="AK1700" i="4"/>
  <c r="AL1700" i="4" s="1"/>
  <c r="AK1801" i="4"/>
  <c r="AL1801" i="4" s="1"/>
  <c r="AK1904" i="4"/>
  <c r="AL1904" i="4" s="1"/>
  <c r="AK932" i="4"/>
  <c r="AL932" i="4" s="1"/>
  <c r="AK1265" i="4"/>
  <c r="AL1265" i="4" s="1"/>
  <c r="AK1432" i="4"/>
  <c r="AL1432" i="4" s="1"/>
  <c r="AK1534" i="4"/>
  <c r="AL1534" i="4" s="1"/>
  <c r="AK1637" i="4"/>
  <c r="AL1637" i="4" s="1"/>
  <c r="AK1740" i="4"/>
  <c r="AL1740" i="4" s="1"/>
  <c r="AK1841" i="4"/>
  <c r="AL1841" i="4" s="1"/>
  <c r="AK1944" i="4"/>
  <c r="AL1944" i="4" s="1"/>
  <c r="AK2030" i="4"/>
  <c r="AL2030" i="4" s="1"/>
  <c r="AK2116" i="4"/>
  <c r="AL2116" i="4" s="1"/>
  <c r="AK2187" i="4"/>
  <c r="AL2187" i="4" s="1"/>
  <c r="AK2251" i="4"/>
  <c r="AL2251" i="4" s="1"/>
  <c r="AK2315" i="4"/>
  <c r="AL2315" i="4" s="1"/>
  <c r="AK2379" i="4"/>
  <c r="AL2379" i="4" s="1"/>
  <c r="AK2443" i="4"/>
  <c r="AL2443" i="4" s="1"/>
  <c r="AK1067" i="4"/>
  <c r="AL1067" i="4" s="1"/>
  <c r="AK1289" i="4"/>
  <c r="AL1289" i="4" s="1"/>
  <c r="AK1446" i="4"/>
  <c r="AL1446" i="4" s="1"/>
  <c r="AK1549" i="4"/>
  <c r="AL1549" i="4" s="1"/>
  <c r="AK1652" i="4"/>
  <c r="AL1652" i="4" s="1"/>
  <c r="AK1753" i="4"/>
  <c r="AL1753" i="4" s="1"/>
  <c r="AK1856" i="4"/>
  <c r="AL1856" i="4" s="1"/>
  <c r="AK1957" i="4"/>
  <c r="AL1957" i="4" s="1"/>
  <c r="AK2042" i="4"/>
  <c r="AL2042" i="4" s="1"/>
  <c r="AK2128" i="4"/>
  <c r="AL2128" i="4" s="1"/>
  <c r="AK2196" i="4"/>
  <c r="AL2196" i="4" s="1"/>
  <c r="AK578" i="4"/>
  <c r="AL578" i="4" s="1"/>
  <c r="AK1205" i="4"/>
  <c r="AL1205" i="4" s="1"/>
  <c r="AK1377" i="4"/>
  <c r="AL1377" i="4" s="1"/>
  <c r="AK1500" i="4"/>
  <c r="AL1500" i="4" s="1"/>
  <c r="AK1601" i="4"/>
  <c r="AL1601" i="4" s="1"/>
  <c r="AK1704" i="4"/>
  <c r="AL1704" i="4" s="1"/>
  <c r="AK1806" i="4"/>
  <c r="AL1806" i="4" s="1"/>
  <c r="AK1909" i="4"/>
  <c r="AL1909" i="4" s="1"/>
  <c r="AK2001" i="4"/>
  <c r="AL2001" i="4" s="1"/>
  <c r="AK2086" i="4"/>
  <c r="AL2086" i="4" s="1"/>
  <c r="AK2165" i="4"/>
  <c r="AL2165" i="4" s="1"/>
  <c r="AK2229" i="4"/>
  <c r="AL2229" i="4" s="1"/>
  <c r="AK2293" i="4"/>
  <c r="AL2293" i="4" s="1"/>
  <c r="AK2357" i="4"/>
  <c r="AL2357" i="4" s="1"/>
  <c r="AK2421" i="4"/>
  <c r="AL2421" i="4" s="1"/>
  <c r="AK724" i="4"/>
  <c r="AL724" i="4" s="1"/>
  <c r="AK1229" i="4"/>
  <c r="AL1229" i="4" s="1"/>
  <c r="AK1401" i="4"/>
  <c r="AL1401" i="4" s="1"/>
  <c r="AK1513" i="4"/>
  <c r="AL1513" i="4" s="1"/>
  <c r="AK1616" i="4"/>
  <c r="AL1616" i="4" s="1"/>
  <c r="AK1718" i="4"/>
  <c r="AL1718" i="4" s="1"/>
  <c r="AK1821" i="4"/>
  <c r="AL1821" i="4" s="1"/>
  <c r="AK1924" i="4"/>
  <c r="AL1924" i="4" s="1"/>
  <c r="AK2013" i="4"/>
  <c r="AL2013" i="4" s="1"/>
  <c r="AK2098" i="4"/>
  <c r="AL2098" i="4" s="1"/>
  <c r="AK2174" i="4"/>
  <c r="AL2174" i="4" s="1"/>
  <c r="AK2238" i="4"/>
  <c r="AL2238" i="4" s="1"/>
  <c r="AK2302" i="4"/>
  <c r="AL2302" i="4" s="1"/>
  <c r="AK2366" i="4"/>
  <c r="AL2366" i="4" s="1"/>
  <c r="AK2430" i="4"/>
  <c r="AL2430" i="4" s="1"/>
  <c r="AK1502" i="4"/>
  <c r="AL1502" i="4" s="1"/>
  <c r="AK2060" i="4"/>
  <c r="AL2060" i="4" s="1"/>
  <c r="AK2250" i="4"/>
  <c r="AL2250" i="4" s="1"/>
  <c r="AK2354" i="4"/>
  <c r="AL2354" i="4" s="1"/>
  <c r="AK2457" i="4"/>
  <c r="AL2457" i="4" s="1"/>
  <c r="AK1925" i="4"/>
  <c r="AL1925" i="4" s="1"/>
  <c r="AK2169" i="4"/>
  <c r="AL2169" i="4" s="1"/>
  <c r="AK2305" i="4"/>
  <c r="AL2305" i="4" s="1"/>
  <c r="AK2408" i="4"/>
  <c r="AL2408" i="4" s="1"/>
  <c r="AK1528" i="4"/>
  <c r="AL1528" i="4" s="1"/>
  <c r="AK2068" i="4"/>
  <c r="AL2068" i="4" s="1"/>
  <c r="AK2256" i="4"/>
  <c r="AL2256" i="4" s="1"/>
  <c r="AK2359" i="4"/>
  <c r="AL2359" i="4" s="1"/>
  <c r="AK2460" i="4"/>
  <c r="AL2460" i="4" s="1"/>
  <c r="AK1950" i="4"/>
  <c r="AL1950" i="4" s="1"/>
  <c r="AK2175" i="4"/>
  <c r="AL2175" i="4" s="1"/>
  <c r="AK2308" i="4"/>
  <c r="AL2308" i="4" s="1"/>
  <c r="AK2410" i="4"/>
  <c r="AL2410" i="4" s="1"/>
  <c r="AK1553" i="4"/>
  <c r="AL1553" i="4" s="1"/>
  <c r="AK2072" i="4"/>
  <c r="AL2072" i="4" s="1"/>
  <c r="AK2258" i="4"/>
  <c r="AL2258" i="4" s="1"/>
  <c r="AK2361" i="4"/>
  <c r="AL2361" i="4" s="1"/>
  <c r="AK2464" i="4"/>
  <c r="AL2464" i="4" s="1"/>
  <c r="AK1964" i="4"/>
  <c r="AL1964" i="4" s="1"/>
  <c r="AK2178" i="4"/>
  <c r="AL2178" i="4" s="1"/>
  <c r="AK2312" i="4"/>
  <c r="AL2312" i="4" s="1"/>
  <c r="AK2415" i="4"/>
  <c r="AL2415" i="4" s="1"/>
  <c r="AK1580" i="4"/>
  <c r="AL1580" i="4" s="1"/>
  <c r="AK2081" i="4"/>
  <c r="AL2081" i="4" s="1"/>
  <c r="AK2263" i="4"/>
  <c r="AL2263" i="4" s="1"/>
  <c r="AK2364" i="4"/>
  <c r="AL2364" i="4" s="1"/>
  <c r="AK2466" i="4"/>
  <c r="AL2466" i="4" s="1"/>
  <c r="AK2226" i="4"/>
  <c r="AL2226" i="4" s="1"/>
  <c r="AK1592" i="4"/>
  <c r="AL1592" i="4" s="1"/>
  <c r="AK2378" i="4"/>
  <c r="AL2378" i="4" s="1"/>
  <c r="AK2404" i="4"/>
  <c r="AL2404" i="4" s="1"/>
  <c r="AK61" i="4"/>
  <c r="AL61" i="4" s="1"/>
  <c r="AK54" i="4"/>
  <c r="AL54" i="4" s="1"/>
  <c r="AK47" i="4"/>
  <c r="AL47" i="4" s="1"/>
  <c r="AK40" i="4"/>
  <c r="AL40" i="4" s="1"/>
  <c r="AK33" i="4"/>
  <c r="AL33" i="4" s="1"/>
  <c r="AK34" i="4"/>
  <c r="AL34" i="4" s="1"/>
  <c r="AK95" i="4"/>
  <c r="AL95" i="4" s="1"/>
  <c r="AK159" i="4"/>
  <c r="AL159" i="4" s="1"/>
  <c r="AK223" i="4"/>
  <c r="AL223" i="4" s="1"/>
  <c r="AK287" i="4"/>
  <c r="AL287" i="4" s="1"/>
  <c r="AK351" i="4"/>
  <c r="AL351" i="4" s="1"/>
  <c r="AK415" i="4"/>
  <c r="AL415" i="4" s="1"/>
  <c r="AK44" i="4"/>
  <c r="AL44" i="4" s="1"/>
  <c r="AK128" i="4"/>
  <c r="AL128" i="4" s="1"/>
  <c r="AK192" i="4"/>
  <c r="AL192" i="4" s="1"/>
  <c r="AK256" i="4"/>
  <c r="AL256" i="4" s="1"/>
  <c r="AK320" i="4"/>
  <c r="AL320" i="4" s="1"/>
  <c r="AK384" i="4"/>
  <c r="AL384" i="4" s="1"/>
  <c r="AK448" i="4"/>
  <c r="AL448" i="4" s="1"/>
  <c r="AK512" i="4"/>
  <c r="AL512" i="4" s="1"/>
  <c r="AK576" i="4"/>
  <c r="AL576" i="4" s="1"/>
  <c r="AK105" i="4"/>
  <c r="AL105" i="4" s="1"/>
  <c r="AK169" i="4"/>
  <c r="AL169" i="4" s="1"/>
  <c r="AK233" i="4"/>
  <c r="AL233" i="4" s="1"/>
  <c r="AK297" i="4"/>
  <c r="AL297" i="4" s="1"/>
  <c r="AK361" i="4"/>
  <c r="AL361" i="4" s="1"/>
  <c r="AK425" i="4"/>
  <c r="AL425" i="4" s="1"/>
  <c r="AK489" i="4"/>
  <c r="AL489" i="4" s="1"/>
  <c r="AK553" i="4"/>
  <c r="AL553" i="4" s="1"/>
  <c r="AK98" i="4"/>
  <c r="AL98" i="4" s="1"/>
  <c r="AK162" i="4"/>
  <c r="AL162" i="4" s="1"/>
  <c r="AK226" i="4"/>
  <c r="AL226" i="4" s="1"/>
  <c r="AK290" i="4"/>
  <c r="AL290" i="4" s="1"/>
  <c r="AK354" i="4"/>
  <c r="AL354" i="4" s="1"/>
  <c r="AK27" i="4"/>
  <c r="AL27" i="4" s="1"/>
  <c r="AK123" i="4"/>
  <c r="AL123" i="4" s="1"/>
  <c r="AK187" i="4"/>
  <c r="AL187" i="4" s="1"/>
  <c r="AK251" i="4"/>
  <c r="AL251" i="4" s="1"/>
  <c r="AK315" i="4"/>
  <c r="AL315" i="4" s="1"/>
  <c r="AK379" i="4"/>
  <c r="AL379" i="4" s="1"/>
  <c r="AK84" i="4"/>
  <c r="AL84" i="4" s="1"/>
  <c r="AK148" i="4"/>
  <c r="AL148" i="4" s="1"/>
  <c r="AK212" i="4"/>
  <c r="AL212" i="4" s="1"/>
  <c r="AK276" i="4"/>
  <c r="AL276" i="4" s="1"/>
  <c r="AK340" i="4"/>
  <c r="AL340" i="4" s="1"/>
  <c r="AK404" i="4"/>
  <c r="AL404" i="4" s="1"/>
  <c r="AK468" i="4"/>
  <c r="AL468" i="4" s="1"/>
  <c r="AK532" i="4"/>
  <c r="AL532" i="4" s="1"/>
  <c r="AK60" i="4"/>
  <c r="AL60" i="4" s="1"/>
  <c r="AK133" i="4"/>
  <c r="AL133" i="4" s="1"/>
  <c r="AK197" i="4"/>
  <c r="AL197" i="4" s="1"/>
  <c r="AK261" i="4"/>
  <c r="AL261" i="4" s="1"/>
  <c r="AK325" i="4"/>
  <c r="AL325" i="4" s="1"/>
  <c r="AK389" i="4"/>
  <c r="AL389" i="4" s="1"/>
  <c r="AK453" i="4"/>
  <c r="AL453" i="4" s="1"/>
  <c r="AK517" i="4"/>
  <c r="AL517" i="4" s="1"/>
  <c r="AK581" i="4"/>
  <c r="AL581" i="4" s="1"/>
  <c r="AK110" i="4"/>
  <c r="AL110" i="4" s="1"/>
  <c r="AK479" i="4"/>
  <c r="AL479" i="4" s="1"/>
  <c r="AK594" i="4"/>
  <c r="AL594" i="4" s="1"/>
  <c r="AK658" i="4"/>
  <c r="AL658" i="4" s="1"/>
  <c r="AK722" i="4"/>
  <c r="AL722" i="4" s="1"/>
  <c r="AK786" i="4"/>
  <c r="AL786" i="4" s="1"/>
  <c r="AK850" i="4"/>
  <c r="AL850" i="4" s="1"/>
  <c r="AK914" i="4"/>
  <c r="AL914" i="4" s="1"/>
  <c r="AK978" i="4"/>
  <c r="AL978" i="4" s="1"/>
  <c r="AK1042" i="4"/>
  <c r="AL1042" i="4" s="1"/>
  <c r="AK1106" i="4"/>
  <c r="AL1106" i="4" s="1"/>
  <c r="AK310" i="4"/>
  <c r="AL310" i="4" s="1"/>
  <c r="AK326" i="4"/>
  <c r="AL326" i="4" s="1"/>
  <c r="AK534" i="4"/>
  <c r="AL534" i="4" s="1"/>
  <c r="AK621" i="4"/>
  <c r="AL621" i="4" s="1"/>
  <c r="AK685" i="4"/>
  <c r="AL685" i="4" s="1"/>
  <c r="AK749" i="4"/>
  <c r="AL749" i="4" s="1"/>
  <c r="AK813" i="4"/>
  <c r="AL813" i="4" s="1"/>
  <c r="AK877" i="4"/>
  <c r="AL877" i="4" s="1"/>
  <c r="AK941" i="4"/>
  <c r="AL941" i="4" s="1"/>
  <c r="AK1005" i="4"/>
  <c r="AL1005" i="4" s="1"/>
  <c r="AK206" i="4"/>
  <c r="AL206" i="4" s="1"/>
  <c r="AK503" i="4"/>
  <c r="AL503" i="4" s="1"/>
  <c r="AK606" i="4"/>
  <c r="AL606" i="4" s="1"/>
  <c r="AK670" i="4"/>
  <c r="AL670" i="4" s="1"/>
  <c r="AK734" i="4"/>
  <c r="AL734" i="4" s="1"/>
  <c r="AK798" i="4"/>
  <c r="AL798" i="4" s="1"/>
  <c r="AK862" i="4"/>
  <c r="AL862" i="4" s="1"/>
  <c r="AK926" i="4"/>
  <c r="AL926" i="4" s="1"/>
  <c r="AK990" i="4"/>
  <c r="AL990" i="4" s="1"/>
  <c r="AK1054" i="4"/>
  <c r="AL1054" i="4" s="1"/>
  <c r="AK1118" i="4"/>
  <c r="AL1118" i="4" s="1"/>
  <c r="AK406" i="4"/>
  <c r="AL406" i="4" s="1"/>
  <c r="AK554" i="4"/>
  <c r="AL554" i="4" s="1"/>
  <c r="AK631" i="4"/>
  <c r="AL631" i="4" s="1"/>
  <c r="AK695" i="4"/>
  <c r="AL695" i="4" s="1"/>
  <c r="AK759" i="4"/>
  <c r="AL759" i="4" s="1"/>
  <c r="AK823" i="4"/>
  <c r="AL823" i="4" s="1"/>
  <c r="AK887" i="4"/>
  <c r="AL887" i="4" s="1"/>
  <c r="AK951" i="4"/>
  <c r="AL951" i="4" s="1"/>
  <c r="AK1015" i="4"/>
  <c r="AL1015" i="4" s="1"/>
  <c r="AK555" i="4"/>
  <c r="AL555" i="4" s="1"/>
  <c r="AK696" i="4"/>
  <c r="AL696" i="4" s="1"/>
  <c r="AK824" i="4"/>
  <c r="AL824" i="4" s="1"/>
  <c r="AK952" i="4"/>
  <c r="AL952" i="4" s="1"/>
  <c r="AK1068" i="4"/>
  <c r="AL1068" i="4" s="1"/>
  <c r="AK318" i="4"/>
  <c r="AL318" i="4" s="1"/>
  <c r="AK633" i="4"/>
  <c r="AL633" i="4" s="1"/>
  <c r="AK761" i="4"/>
  <c r="AL761" i="4" s="1"/>
  <c r="AK889" i="4"/>
  <c r="AL889" i="4" s="1"/>
  <c r="AK1017" i="4"/>
  <c r="AL1017" i="4" s="1"/>
  <c r="AK1112" i="4"/>
  <c r="AL1112" i="4" s="1"/>
  <c r="AK1182" i="4"/>
  <c r="AL1182" i="4" s="1"/>
  <c r="AK1246" i="4"/>
  <c r="AL1246" i="4" s="1"/>
  <c r="AK1310" i="4"/>
  <c r="AL1310" i="4" s="1"/>
  <c r="AK1374" i="4"/>
  <c r="AL1374" i="4" s="1"/>
  <c r="AK350" i="4"/>
  <c r="AL350" i="4" s="1"/>
  <c r="AK635" i="4"/>
  <c r="AL635" i="4" s="1"/>
  <c r="AK763" i="4"/>
  <c r="AL763" i="4" s="1"/>
  <c r="AK891" i="4"/>
  <c r="AL891" i="4" s="1"/>
  <c r="AK1019" i="4"/>
  <c r="AL1019" i="4" s="1"/>
  <c r="AK1113" i="4"/>
  <c r="AL1113" i="4" s="1"/>
  <c r="AK1183" i="4"/>
  <c r="AL1183" i="4" s="1"/>
  <c r="AK1247" i="4"/>
  <c r="AL1247" i="4" s="1"/>
  <c r="AK1311" i="4"/>
  <c r="AL1311" i="4" s="1"/>
  <c r="AK1375" i="4"/>
  <c r="AL1375" i="4" s="1"/>
  <c r="AK1439" i="4"/>
  <c r="AL1439" i="4" s="1"/>
  <c r="AK1503" i="4"/>
  <c r="AL1503" i="4" s="1"/>
  <c r="AK1567" i="4"/>
  <c r="AL1567" i="4" s="1"/>
  <c r="AK1631" i="4"/>
  <c r="AL1631" i="4" s="1"/>
  <c r="AK1695" i="4"/>
  <c r="AL1695" i="4" s="1"/>
  <c r="AK1759" i="4"/>
  <c r="AL1759" i="4" s="1"/>
  <c r="AK1823" i="4"/>
  <c r="AL1823" i="4" s="1"/>
  <c r="AK1887" i="4"/>
  <c r="AL1887" i="4" s="1"/>
  <c r="AK1951" i="4"/>
  <c r="AL1951" i="4" s="1"/>
  <c r="AK2015" i="4"/>
  <c r="AL2015" i="4" s="1"/>
  <c r="AK2079" i="4"/>
  <c r="AL2079" i="4" s="1"/>
  <c r="AK2143" i="4"/>
  <c r="AL2143" i="4" s="1"/>
  <c r="AK604" i="4"/>
  <c r="AL604" i="4" s="1"/>
  <c r="AK732" i="4"/>
  <c r="AL732" i="4" s="1"/>
  <c r="AK860" i="4"/>
  <c r="AL860" i="4" s="1"/>
  <c r="AK988" i="4"/>
  <c r="AL988" i="4" s="1"/>
  <c r="AK1093" i="4"/>
  <c r="AL1093" i="4" s="1"/>
  <c r="AK1168" i="4"/>
  <c r="AL1168" i="4" s="1"/>
  <c r="AK1232" i="4"/>
  <c r="AL1232" i="4" s="1"/>
  <c r="AK1296" i="4"/>
  <c r="AL1296" i="4" s="1"/>
  <c r="AK1360" i="4"/>
  <c r="AL1360" i="4" s="1"/>
  <c r="AK1424" i="4"/>
  <c r="AL1424" i="4" s="1"/>
  <c r="AK608" i="4"/>
  <c r="AL608" i="4" s="1"/>
  <c r="AK736" i="4"/>
  <c r="AL736" i="4" s="1"/>
  <c r="AK864" i="4"/>
  <c r="AL864" i="4" s="1"/>
  <c r="AK992" i="4"/>
  <c r="AL992" i="4" s="1"/>
  <c r="AK1095" i="4"/>
  <c r="AL1095" i="4" s="1"/>
  <c r="AK542" i="4"/>
  <c r="AL542" i="4" s="1"/>
  <c r="AK689" i="4"/>
  <c r="AL689" i="4" s="1"/>
  <c r="AK817" i="4"/>
  <c r="AL817" i="4" s="1"/>
  <c r="AK945" i="4"/>
  <c r="AL945" i="4" s="1"/>
  <c r="AK1064" i="4"/>
  <c r="AL1064" i="4" s="1"/>
  <c r="AK1146" i="4"/>
  <c r="AL1146" i="4" s="1"/>
  <c r="AK1210" i="4"/>
  <c r="AL1210" i="4" s="1"/>
  <c r="AK1274" i="4"/>
  <c r="AL1274" i="4" s="1"/>
  <c r="AK1338" i="4"/>
  <c r="AL1338" i="4" s="1"/>
  <c r="AK1402" i="4"/>
  <c r="AL1402" i="4" s="1"/>
  <c r="AK1466" i="4"/>
  <c r="AL1466" i="4" s="1"/>
  <c r="AK1530" i="4"/>
  <c r="AL1530" i="4" s="1"/>
  <c r="AK1594" i="4"/>
  <c r="AL1594" i="4" s="1"/>
  <c r="AK1658" i="4"/>
  <c r="AL1658" i="4" s="1"/>
  <c r="AK1722" i="4"/>
  <c r="AL1722" i="4" s="1"/>
  <c r="AK1786" i="4"/>
  <c r="AL1786" i="4" s="1"/>
  <c r="AK1850" i="4"/>
  <c r="AL1850" i="4" s="1"/>
  <c r="AK1914" i="4"/>
  <c r="AL1914" i="4" s="1"/>
  <c r="AK514" i="4"/>
  <c r="AL514" i="4" s="1"/>
  <c r="AK675" i="4"/>
  <c r="AL675" i="4" s="1"/>
  <c r="AK803" i="4"/>
  <c r="AL803" i="4" s="1"/>
  <c r="AK931" i="4"/>
  <c r="AL931" i="4" s="1"/>
  <c r="AK1055" i="4"/>
  <c r="AL1055" i="4" s="1"/>
  <c r="AK1139" i="4"/>
  <c r="AL1139" i="4" s="1"/>
  <c r="AK1203" i="4"/>
  <c r="AL1203" i="4" s="1"/>
  <c r="AK1267" i="4"/>
  <c r="AL1267" i="4" s="1"/>
  <c r="AK1331" i="4"/>
  <c r="AL1331" i="4" s="1"/>
  <c r="AK1395" i="4"/>
  <c r="AL1395" i="4" s="1"/>
  <c r="AK1459" i="4"/>
  <c r="AL1459" i="4" s="1"/>
  <c r="AK1523" i="4"/>
  <c r="AL1523" i="4" s="1"/>
  <c r="AK1587" i="4"/>
  <c r="AL1587" i="4" s="1"/>
  <c r="AK1651" i="4"/>
  <c r="AL1651" i="4" s="1"/>
  <c r="AK1715" i="4"/>
  <c r="AL1715" i="4" s="1"/>
  <c r="AK1779" i="4"/>
  <c r="AL1779" i="4" s="1"/>
  <c r="AK1843" i="4"/>
  <c r="AL1843" i="4" s="1"/>
  <c r="AK1907" i="4"/>
  <c r="AL1907" i="4" s="1"/>
  <c r="AK1971" i="4"/>
  <c r="AL1971" i="4" s="1"/>
  <c r="AK2035" i="4"/>
  <c r="AL2035" i="4" s="1"/>
  <c r="AK2099" i="4"/>
  <c r="AL2099" i="4" s="1"/>
  <c r="AK756" i="4"/>
  <c r="AL756" i="4" s="1"/>
  <c r="AK1236" i="4"/>
  <c r="AL1236" i="4" s="1"/>
  <c r="AK1405" i="4"/>
  <c r="AL1405" i="4" s="1"/>
  <c r="AK1517" i="4"/>
  <c r="AL1517" i="4" s="1"/>
  <c r="AK1620" i="4"/>
  <c r="AL1620" i="4" s="1"/>
  <c r="AK1721" i="4"/>
  <c r="AL1721" i="4" s="1"/>
  <c r="AK1824" i="4"/>
  <c r="AL1824" i="4" s="1"/>
  <c r="AK1926" i="4"/>
  <c r="AL1926" i="4" s="1"/>
  <c r="AK2016" i="4"/>
  <c r="AL2016" i="4" s="1"/>
  <c r="AK2101" i="4"/>
  <c r="AL2101" i="4" s="1"/>
  <c r="AK2176" i="4"/>
  <c r="AL2176" i="4" s="1"/>
  <c r="AK2240" i="4"/>
  <c r="AL2240" i="4" s="1"/>
  <c r="AK1153" i="4"/>
  <c r="AL1153" i="4" s="1"/>
  <c r="AK1324" i="4"/>
  <c r="AL1324" i="4" s="1"/>
  <c r="AK1468" i="4"/>
  <c r="AL1468" i="4" s="1"/>
  <c r="AK1569" i="4"/>
  <c r="AL1569" i="4" s="1"/>
  <c r="AK1672" i="4"/>
  <c r="AL1672" i="4" s="1"/>
  <c r="AK1774" i="4"/>
  <c r="AL1774" i="4" s="1"/>
  <c r="AK1877" i="4"/>
  <c r="AL1877" i="4" s="1"/>
  <c r="AK660" i="4"/>
  <c r="AL660" i="4" s="1"/>
  <c r="AK1220" i="4"/>
  <c r="AL1220" i="4" s="1"/>
  <c r="AK1389" i="4"/>
  <c r="AL1389" i="4" s="1"/>
  <c r="AK1508" i="4"/>
  <c r="AL1508" i="4" s="1"/>
  <c r="AK1609" i="4"/>
  <c r="AL1609" i="4" s="1"/>
  <c r="AK1712" i="4"/>
  <c r="AL1712" i="4" s="1"/>
  <c r="AK1814" i="4"/>
  <c r="AL1814" i="4" s="1"/>
  <c r="AK1917" i="4"/>
  <c r="AL1917" i="4" s="1"/>
  <c r="AK1056" i="4"/>
  <c r="AL1056" i="4" s="1"/>
  <c r="AK1285" i="4"/>
  <c r="AL1285" i="4" s="1"/>
  <c r="AK1445" i="4"/>
  <c r="AL1445" i="4" s="1"/>
  <c r="AK1548" i="4"/>
  <c r="AL1548" i="4" s="1"/>
  <c r="AK1649" i="4"/>
  <c r="AL1649" i="4" s="1"/>
  <c r="AK1752" i="4"/>
  <c r="AL1752" i="4" s="1"/>
  <c r="AK1854" i="4"/>
  <c r="AL1854" i="4" s="1"/>
  <c r="AK1956" i="4"/>
  <c r="AL1956" i="4" s="1"/>
  <c r="AK2041" i="4"/>
  <c r="AL2041" i="4" s="1"/>
  <c r="AK2126" i="4"/>
  <c r="AL2126" i="4" s="1"/>
  <c r="AK2195" i="4"/>
  <c r="AL2195" i="4" s="1"/>
  <c r="AK2259" i="4"/>
  <c r="AL2259" i="4" s="1"/>
  <c r="AK2323" i="4"/>
  <c r="AL2323" i="4" s="1"/>
  <c r="AK2387" i="4"/>
  <c r="AL2387" i="4" s="1"/>
  <c r="AK2451" i="4"/>
  <c r="AL2451" i="4" s="1"/>
  <c r="AK1140" i="4"/>
  <c r="AL1140" i="4" s="1"/>
  <c r="AK1309" i="4"/>
  <c r="AL1309" i="4" s="1"/>
  <c r="AK1460" i="4"/>
  <c r="AL1460" i="4" s="1"/>
  <c r="AK1561" i="4"/>
  <c r="AL1561" i="4" s="1"/>
  <c r="AK1664" i="4"/>
  <c r="AL1664" i="4" s="1"/>
  <c r="AK1766" i="4"/>
  <c r="AL1766" i="4" s="1"/>
  <c r="AK1869" i="4"/>
  <c r="AL1869" i="4" s="1"/>
  <c r="AK1968" i="4"/>
  <c r="AL1968" i="4" s="1"/>
  <c r="AK2053" i="4"/>
  <c r="AL2053" i="4" s="1"/>
  <c r="AK2138" i="4"/>
  <c r="AL2138" i="4" s="1"/>
  <c r="AK2204" i="4"/>
  <c r="AL2204" i="4" s="1"/>
  <c r="AK708" i="4"/>
  <c r="AL708" i="4" s="1"/>
  <c r="AK1228" i="4"/>
  <c r="AL1228" i="4" s="1"/>
  <c r="AK1397" i="4"/>
  <c r="AL1397" i="4" s="1"/>
  <c r="AK1512" i="4"/>
  <c r="AL1512" i="4" s="1"/>
  <c r="AK1614" i="4"/>
  <c r="AL1614" i="4" s="1"/>
  <c r="AK1717" i="4"/>
  <c r="AL1717" i="4" s="1"/>
  <c r="AK1820" i="4"/>
  <c r="AL1820" i="4" s="1"/>
  <c r="AK1921" i="4"/>
  <c r="AL1921" i="4" s="1"/>
  <c r="AK2012" i="4"/>
  <c r="AL2012" i="4" s="1"/>
  <c r="AK2097" i="4"/>
  <c r="AL2097" i="4" s="1"/>
  <c r="AK2173" i="4"/>
  <c r="AL2173" i="4" s="1"/>
  <c r="AK2237" i="4"/>
  <c r="AL2237" i="4" s="1"/>
  <c r="AK2301" i="4"/>
  <c r="AL2301" i="4" s="1"/>
  <c r="AK2365" i="4"/>
  <c r="AL2365" i="4" s="1"/>
  <c r="AK2429" i="4"/>
  <c r="AL2429" i="4" s="1"/>
  <c r="AK852" i="4"/>
  <c r="AL852" i="4" s="1"/>
  <c r="AK1252" i="4"/>
  <c r="AL1252" i="4" s="1"/>
  <c r="AK1421" i="4"/>
  <c r="AL1421" i="4" s="1"/>
  <c r="AK1526" i="4"/>
  <c r="AL1526" i="4" s="1"/>
  <c r="AK1629" i="4"/>
  <c r="AL1629" i="4" s="1"/>
  <c r="AK1732" i="4"/>
  <c r="AL1732" i="4" s="1"/>
  <c r="AK1833" i="4"/>
  <c r="AL1833" i="4" s="1"/>
  <c r="AK1936" i="4"/>
  <c r="AL1936" i="4" s="1"/>
  <c r="AK2024" i="4"/>
  <c r="AL2024" i="4" s="1"/>
  <c r="AK2109" i="4"/>
  <c r="AL2109" i="4" s="1"/>
  <c r="AK2182" i="4"/>
  <c r="AL2182" i="4" s="1"/>
  <c r="AK2246" i="4"/>
  <c r="AL2246" i="4" s="1"/>
  <c r="AK2310" i="4"/>
  <c r="AL2310" i="4" s="1"/>
  <c r="AK2374" i="4"/>
  <c r="AL2374" i="4" s="1"/>
  <c r="AK2438" i="4"/>
  <c r="AL2438" i="4" s="1"/>
  <c r="AK1605" i="4"/>
  <c r="AL1605" i="4" s="1"/>
  <c r="AK2089" i="4"/>
  <c r="AL2089" i="4" s="1"/>
  <c r="AK2265" i="4"/>
  <c r="AL2265" i="4" s="1"/>
  <c r="AK2368" i="4"/>
  <c r="AL2368" i="4" s="1"/>
  <c r="AK740" i="4"/>
  <c r="AL740" i="4" s="1"/>
  <c r="AK1976" i="4"/>
  <c r="AL1976" i="4" s="1"/>
  <c r="AK2191" i="4"/>
  <c r="AL2191" i="4" s="1"/>
  <c r="AK2319" i="4"/>
  <c r="AL2319" i="4" s="1"/>
  <c r="AK2420" i="4"/>
  <c r="AL2420" i="4" s="1"/>
  <c r="AK1630" i="4"/>
  <c r="AL1630" i="4" s="1"/>
  <c r="AK2093" i="4"/>
  <c r="AL2093" i="4" s="1"/>
  <c r="AK2268" i="4"/>
  <c r="AL2268" i="4" s="1"/>
  <c r="AK2370" i="4"/>
  <c r="AL2370" i="4" s="1"/>
  <c r="AK996" i="4"/>
  <c r="AL996" i="4" s="1"/>
  <c r="AK1985" i="4"/>
  <c r="AL1985" i="4" s="1"/>
  <c r="AK2194" i="4"/>
  <c r="AL2194" i="4" s="1"/>
  <c r="AK2321" i="4"/>
  <c r="AL2321" i="4" s="1"/>
  <c r="AK2424" i="4"/>
  <c r="AL2424" i="4" s="1"/>
  <c r="AK1656" i="4"/>
  <c r="AL1656" i="4" s="1"/>
  <c r="AK2102" i="4"/>
  <c r="AL2102" i="4" s="1"/>
  <c r="AK2272" i="4"/>
  <c r="AL2272" i="4" s="1"/>
  <c r="AK2375" i="4"/>
  <c r="AL2375" i="4" s="1"/>
  <c r="AK1148" i="4"/>
  <c r="AL1148" i="4" s="1"/>
  <c r="AK1993" i="4"/>
  <c r="AL1993" i="4" s="1"/>
  <c r="AK2201" i="4"/>
  <c r="AL2201" i="4" s="1"/>
  <c r="AK2324" i="4"/>
  <c r="AL2324" i="4" s="1"/>
  <c r="AK2426" i="4"/>
  <c r="AL2426" i="4" s="1"/>
  <c r="AK1681" i="4"/>
  <c r="AL1681" i="4" s="1"/>
  <c r="AK2110" i="4"/>
  <c r="AL2110" i="4" s="1"/>
  <c r="AK2274" i="4"/>
  <c r="AL2274" i="4" s="1"/>
  <c r="AK2377" i="4"/>
  <c r="AL2377" i="4" s="1"/>
  <c r="AK1189" i="4"/>
  <c r="AL1189" i="4" s="1"/>
  <c r="AK2340" i="4"/>
  <c r="AL2340" i="4" s="1"/>
  <c r="AK2082" i="4"/>
  <c r="AL2082" i="4" s="1"/>
  <c r="AK1797" i="4"/>
  <c r="AL1797" i="4" s="1"/>
  <c r="AK1972" i="4"/>
  <c r="AL1972" i="4" s="1"/>
  <c r="AK31" i="4"/>
  <c r="AL31" i="4" s="1"/>
  <c r="AK463" i="4"/>
  <c r="AL463" i="4" s="1"/>
  <c r="AK368" i="4"/>
  <c r="AL368" i="4" s="1"/>
  <c r="AK89" i="4"/>
  <c r="AL89" i="4" s="1"/>
  <c r="AK281" i="4"/>
  <c r="AL281" i="4" s="1"/>
  <c r="AK473" i="4"/>
  <c r="AL473" i="4" s="1"/>
  <c r="AK210" i="4"/>
  <c r="AL210" i="4" s="1"/>
  <c r="AK235" i="4"/>
  <c r="AL235" i="4" s="1"/>
  <c r="AK132" i="4"/>
  <c r="AL132" i="4" s="1"/>
  <c r="AK452" i="4"/>
  <c r="AL452" i="4" s="1"/>
  <c r="AK181" i="4"/>
  <c r="AL181" i="4" s="1"/>
  <c r="AK501" i="4"/>
  <c r="AL501" i="4" s="1"/>
  <c r="AK642" i="4"/>
  <c r="AL642" i="4" s="1"/>
  <c r="AK898" i="4"/>
  <c r="AL898" i="4" s="1"/>
  <c r="AK605" i="4"/>
  <c r="AL605" i="4" s="1"/>
  <c r="AK925" i="4"/>
  <c r="AL925" i="4" s="1"/>
  <c r="AK590" i="4"/>
  <c r="AL590" i="4" s="1"/>
  <c r="AK782" i="4"/>
  <c r="AL782" i="4" s="1"/>
  <c r="AK1102" i="4"/>
  <c r="AL1102" i="4" s="1"/>
  <c r="AK743" i="4"/>
  <c r="AL743" i="4" s="1"/>
  <c r="AK491" i="4"/>
  <c r="AL491" i="4" s="1"/>
  <c r="AK1132" i="4"/>
  <c r="AL1132" i="4" s="1"/>
  <c r="AK1230" i="4"/>
  <c r="AL1230" i="4" s="1"/>
  <c r="AK731" i="4"/>
  <c r="AL731" i="4" s="1"/>
  <c r="AK1359" i="4"/>
  <c r="AL1359" i="4" s="1"/>
  <c r="AK1679" i="4"/>
  <c r="AL1679" i="4" s="1"/>
  <c r="AK1999" i="4"/>
  <c r="AL1999" i="4" s="1"/>
  <c r="AK828" i="4"/>
  <c r="AL828" i="4" s="1"/>
  <c r="AK1280" i="4"/>
  <c r="AL1280" i="4" s="1"/>
  <c r="AK5" i="4"/>
  <c r="AL5" i="4" s="1"/>
  <c r="AK69" i="4"/>
  <c r="AL69" i="4" s="1"/>
  <c r="AK62" i="4"/>
  <c r="AL62" i="4" s="1"/>
  <c r="AK55" i="4"/>
  <c r="AL55" i="4" s="1"/>
  <c r="AK48" i="4"/>
  <c r="AL48" i="4" s="1"/>
  <c r="AK41" i="4"/>
  <c r="AL41" i="4" s="1"/>
  <c r="AK42" i="4"/>
  <c r="AL42" i="4" s="1"/>
  <c r="AK103" i="4"/>
  <c r="AL103" i="4" s="1"/>
  <c r="AK167" i="4"/>
  <c r="AL167" i="4" s="1"/>
  <c r="AK231" i="4"/>
  <c r="AL231" i="4" s="1"/>
  <c r="AK295" i="4"/>
  <c r="AL295" i="4" s="1"/>
  <c r="AK359" i="4"/>
  <c r="AL359" i="4" s="1"/>
  <c r="AK423" i="4"/>
  <c r="AL423" i="4" s="1"/>
  <c r="AK68" i="4"/>
  <c r="AL68" i="4" s="1"/>
  <c r="AK136" i="4"/>
  <c r="AL136" i="4" s="1"/>
  <c r="AK200" i="4"/>
  <c r="AL200" i="4" s="1"/>
  <c r="AK264" i="4"/>
  <c r="AL264" i="4" s="1"/>
  <c r="AK328" i="4"/>
  <c r="AL328" i="4" s="1"/>
  <c r="AK392" i="4"/>
  <c r="AL392" i="4" s="1"/>
  <c r="AK456" i="4"/>
  <c r="AL456" i="4" s="1"/>
  <c r="AK520" i="4"/>
  <c r="AL520" i="4" s="1"/>
  <c r="AK584" i="4"/>
  <c r="AL584" i="4" s="1"/>
  <c r="AK113" i="4"/>
  <c r="AL113" i="4" s="1"/>
  <c r="AK177" i="4"/>
  <c r="AL177" i="4" s="1"/>
  <c r="AK241" i="4"/>
  <c r="AL241" i="4" s="1"/>
  <c r="AK305" i="4"/>
  <c r="AL305" i="4" s="1"/>
  <c r="AK369" i="4"/>
  <c r="AL369" i="4" s="1"/>
  <c r="AK433" i="4"/>
  <c r="AL433" i="4" s="1"/>
  <c r="AK497" i="4"/>
  <c r="AL497" i="4" s="1"/>
  <c r="AK561" i="4"/>
  <c r="AL561" i="4" s="1"/>
  <c r="AK106" i="4"/>
  <c r="AL106" i="4" s="1"/>
  <c r="AK170" i="4"/>
  <c r="AL170" i="4" s="1"/>
  <c r="AK234" i="4"/>
  <c r="AL234" i="4" s="1"/>
  <c r="AK298" i="4"/>
  <c r="AL298" i="4" s="1"/>
  <c r="AK362" i="4"/>
  <c r="AL362" i="4" s="1"/>
  <c r="AK58" i="4"/>
  <c r="AL58" i="4" s="1"/>
  <c r="AK131" i="4"/>
  <c r="AL131" i="4" s="1"/>
  <c r="AK195" i="4"/>
  <c r="AL195" i="4" s="1"/>
  <c r="AK259" i="4"/>
  <c r="AL259" i="4" s="1"/>
  <c r="AK323" i="4"/>
  <c r="AL323" i="4" s="1"/>
  <c r="AK387" i="4"/>
  <c r="AL387" i="4" s="1"/>
  <c r="AK92" i="4"/>
  <c r="AL92" i="4" s="1"/>
  <c r="AK156" i="4"/>
  <c r="AL156" i="4" s="1"/>
  <c r="AK220" i="4"/>
  <c r="AL220" i="4" s="1"/>
  <c r="AK284" i="4"/>
  <c r="AL284" i="4" s="1"/>
  <c r="AK348" i="4"/>
  <c r="AL348" i="4" s="1"/>
  <c r="AK412" i="4"/>
  <c r="AL412" i="4" s="1"/>
  <c r="AK476" i="4"/>
  <c r="AL476" i="4" s="1"/>
  <c r="AK540" i="4"/>
  <c r="AL540" i="4" s="1"/>
  <c r="AK77" i="4"/>
  <c r="AL77" i="4" s="1"/>
  <c r="AK141" i="4"/>
  <c r="AL141" i="4" s="1"/>
  <c r="AK205" i="4"/>
  <c r="AL205" i="4" s="1"/>
  <c r="AK269" i="4"/>
  <c r="AL269" i="4" s="1"/>
  <c r="AK333" i="4"/>
  <c r="AL333" i="4" s="1"/>
  <c r="AK397" i="4"/>
  <c r="AL397" i="4" s="1"/>
  <c r="AK461" i="4"/>
  <c r="AL461" i="4" s="1"/>
  <c r="AK525" i="4"/>
  <c r="AL525" i="4" s="1"/>
  <c r="AK102" i="4"/>
  <c r="AL102" i="4" s="1"/>
  <c r="AK174" i="4"/>
  <c r="AL174" i="4" s="1"/>
  <c r="AK495" i="4"/>
  <c r="AL495" i="4" s="1"/>
  <c r="AK602" i="4"/>
  <c r="AL602" i="4" s="1"/>
  <c r="AK666" i="4"/>
  <c r="AL666" i="4" s="1"/>
  <c r="AK730" i="4"/>
  <c r="AL730" i="4" s="1"/>
  <c r="AK794" i="4"/>
  <c r="AL794" i="4" s="1"/>
  <c r="AK858" i="4"/>
  <c r="AL858" i="4" s="1"/>
  <c r="AK922" i="4"/>
  <c r="AL922" i="4" s="1"/>
  <c r="AK986" i="4"/>
  <c r="AL986" i="4" s="1"/>
  <c r="AK1050" i="4"/>
  <c r="AL1050" i="4" s="1"/>
  <c r="AK1114" i="4"/>
  <c r="AL1114" i="4" s="1"/>
  <c r="AK374" i="4"/>
  <c r="AL374" i="4" s="1"/>
  <c r="AK390" i="4"/>
  <c r="AL390" i="4" s="1"/>
  <c r="AK550" i="4"/>
  <c r="AL550" i="4" s="1"/>
  <c r="AK629" i="4"/>
  <c r="AL629" i="4" s="1"/>
  <c r="AK693" i="4"/>
  <c r="AL693" i="4" s="1"/>
  <c r="AK757" i="4"/>
  <c r="AL757" i="4" s="1"/>
  <c r="AK821" i="4"/>
  <c r="AL821" i="4" s="1"/>
  <c r="AK885" i="4"/>
  <c r="AL885" i="4" s="1"/>
  <c r="AK949" i="4"/>
  <c r="AL949" i="4" s="1"/>
  <c r="AK1013" i="4"/>
  <c r="AL1013" i="4" s="1"/>
  <c r="AK270" i="4"/>
  <c r="AL270" i="4" s="1"/>
  <c r="AK519" i="4"/>
  <c r="AL519" i="4" s="1"/>
  <c r="AK614" i="4"/>
  <c r="AL614" i="4" s="1"/>
  <c r="AK678" i="4"/>
  <c r="AL678" i="4" s="1"/>
  <c r="AK742" i="4"/>
  <c r="AL742" i="4" s="1"/>
  <c r="AK806" i="4"/>
  <c r="AL806" i="4" s="1"/>
  <c r="AK870" i="4"/>
  <c r="AL870" i="4" s="1"/>
  <c r="AK934" i="4"/>
  <c r="AL934" i="4" s="1"/>
  <c r="AK998" i="4"/>
  <c r="AL998" i="4" s="1"/>
  <c r="AK1062" i="4"/>
  <c r="AL1062" i="4" s="1"/>
  <c r="AK1126" i="4"/>
  <c r="AL1126" i="4" s="1"/>
  <c r="AK434" i="4"/>
  <c r="AL434" i="4" s="1"/>
  <c r="AK570" i="4"/>
  <c r="AL570" i="4" s="1"/>
  <c r="AK639" i="4"/>
  <c r="AL639" i="4" s="1"/>
  <c r="AK703" i="4"/>
  <c r="AL703" i="4" s="1"/>
  <c r="AK767" i="4"/>
  <c r="AL767" i="4" s="1"/>
  <c r="AK831" i="4"/>
  <c r="AL831" i="4" s="1"/>
  <c r="AK895" i="4"/>
  <c r="AL895" i="4" s="1"/>
  <c r="AK959" i="4"/>
  <c r="AL959" i="4" s="1"/>
  <c r="AK1023" i="4"/>
  <c r="AL1023" i="4" s="1"/>
  <c r="AK583" i="4"/>
  <c r="AL583" i="4" s="1"/>
  <c r="AK712" i="4"/>
  <c r="AL712" i="4" s="1"/>
  <c r="AK840" i="4"/>
  <c r="AL840" i="4" s="1"/>
  <c r="AK968" i="4"/>
  <c r="AL968" i="4" s="1"/>
  <c r="AK1079" i="4"/>
  <c r="AL1079" i="4" s="1"/>
  <c r="AK459" i="4"/>
  <c r="AL459" i="4" s="1"/>
  <c r="AK649" i="4"/>
  <c r="AL649" i="4" s="1"/>
  <c r="AK777" i="4"/>
  <c r="AL777" i="4" s="1"/>
  <c r="AK905" i="4"/>
  <c r="AL905" i="4" s="1"/>
  <c r="AK1033" i="4"/>
  <c r="AL1033" i="4" s="1"/>
  <c r="AK1123" i="4"/>
  <c r="AL1123" i="4" s="1"/>
  <c r="AK1190" i="4"/>
  <c r="AL1190" i="4" s="1"/>
  <c r="AK1254" i="4"/>
  <c r="AL1254" i="4" s="1"/>
  <c r="AK1318" i="4"/>
  <c r="AL1318" i="4" s="1"/>
  <c r="AK1382" i="4"/>
  <c r="AL1382" i="4" s="1"/>
  <c r="AK466" i="4"/>
  <c r="AL466" i="4" s="1"/>
  <c r="AK651" i="4"/>
  <c r="AL651" i="4" s="1"/>
  <c r="AK779" i="4"/>
  <c r="AL779" i="4" s="1"/>
  <c r="AK907" i="4"/>
  <c r="AL907" i="4" s="1"/>
  <c r="AK1035" i="4"/>
  <c r="AL1035" i="4" s="1"/>
  <c r="AK1124" i="4"/>
  <c r="AL1124" i="4" s="1"/>
  <c r="AK1191" i="4"/>
  <c r="AL1191" i="4" s="1"/>
  <c r="AK1255" i="4"/>
  <c r="AL1255" i="4" s="1"/>
  <c r="AK1319" i="4"/>
  <c r="AL1319" i="4" s="1"/>
  <c r="AK1383" i="4"/>
  <c r="AL1383" i="4" s="1"/>
  <c r="AK1447" i="4"/>
  <c r="AL1447" i="4" s="1"/>
  <c r="AK1511" i="4"/>
  <c r="AL1511" i="4" s="1"/>
  <c r="AK1575" i="4"/>
  <c r="AL1575" i="4" s="1"/>
  <c r="AK1639" i="4"/>
  <c r="AL1639" i="4" s="1"/>
  <c r="AK1703" i="4"/>
  <c r="AL1703" i="4" s="1"/>
  <c r="AK1767" i="4"/>
  <c r="AL1767" i="4" s="1"/>
  <c r="AK1831" i="4"/>
  <c r="AL1831" i="4" s="1"/>
  <c r="AK1895" i="4"/>
  <c r="AL1895" i="4" s="1"/>
  <c r="AK1959" i="4"/>
  <c r="AL1959" i="4" s="1"/>
  <c r="AK2023" i="4"/>
  <c r="AL2023" i="4" s="1"/>
  <c r="AK2087" i="4"/>
  <c r="AL2087" i="4" s="1"/>
  <c r="AK126" i="4"/>
  <c r="AL126" i="4" s="1"/>
  <c r="AK620" i="4"/>
  <c r="AL620" i="4" s="1"/>
  <c r="AK748" i="4"/>
  <c r="AL748" i="4" s="1"/>
  <c r="AK876" i="4"/>
  <c r="AL876" i="4" s="1"/>
  <c r="AK1004" i="4"/>
  <c r="AL1004" i="4" s="1"/>
  <c r="AK1104" i="4"/>
  <c r="AL1104" i="4" s="1"/>
  <c r="AK1176" i="4"/>
  <c r="AL1176" i="4" s="1"/>
  <c r="AK1240" i="4"/>
  <c r="AL1240" i="4" s="1"/>
  <c r="AK1304" i="4"/>
  <c r="AL1304" i="4" s="1"/>
  <c r="AK1368" i="4"/>
  <c r="AL1368" i="4" s="1"/>
  <c r="AK158" i="4"/>
  <c r="AL158" i="4" s="1"/>
  <c r="AK624" i="4"/>
  <c r="AL624" i="4" s="1"/>
  <c r="AK752" i="4"/>
  <c r="AL752" i="4" s="1"/>
  <c r="AK880" i="4"/>
  <c r="AL880" i="4" s="1"/>
  <c r="AK1008" i="4"/>
  <c r="AL1008" i="4" s="1"/>
  <c r="AK1105" i="4"/>
  <c r="AL1105" i="4" s="1"/>
  <c r="AK574" i="4"/>
  <c r="AL574" i="4" s="1"/>
  <c r="AK705" i="4"/>
  <c r="AL705" i="4" s="1"/>
  <c r="AK833" i="4"/>
  <c r="AL833" i="4" s="1"/>
  <c r="AK961" i="4"/>
  <c r="AL961" i="4" s="1"/>
  <c r="AK1075" i="4"/>
  <c r="AL1075" i="4" s="1"/>
  <c r="AK1154" i="4"/>
  <c r="AL1154" i="4" s="1"/>
  <c r="AK1218" i="4"/>
  <c r="AL1218" i="4" s="1"/>
  <c r="AK1282" i="4"/>
  <c r="AL1282" i="4" s="1"/>
  <c r="AK1346" i="4"/>
  <c r="AL1346" i="4" s="1"/>
  <c r="AK1410" i="4"/>
  <c r="AL1410" i="4" s="1"/>
  <c r="AK1474" i="4"/>
  <c r="AL1474" i="4" s="1"/>
  <c r="AK1538" i="4"/>
  <c r="AL1538" i="4" s="1"/>
  <c r="AK1602" i="4"/>
  <c r="AL1602" i="4" s="1"/>
  <c r="AK1666" i="4"/>
  <c r="AL1666" i="4" s="1"/>
  <c r="AK1730" i="4"/>
  <c r="AL1730" i="4" s="1"/>
  <c r="AK1794" i="4"/>
  <c r="AL1794" i="4" s="1"/>
  <c r="AK1858" i="4"/>
  <c r="AL1858" i="4" s="1"/>
  <c r="AK1922" i="4"/>
  <c r="AL1922" i="4" s="1"/>
  <c r="AK546" i="4"/>
  <c r="AL546" i="4" s="1"/>
  <c r="AK691" i="4"/>
  <c r="AL691" i="4" s="1"/>
  <c r="AK819" i="4"/>
  <c r="AL819" i="4" s="1"/>
  <c r="AK947" i="4"/>
  <c r="AL947" i="4" s="1"/>
  <c r="AK1065" i="4"/>
  <c r="AL1065" i="4" s="1"/>
  <c r="AK1147" i="4"/>
  <c r="AL1147" i="4" s="1"/>
  <c r="AK1211" i="4"/>
  <c r="AL1211" i="4" s="1"/>
  <c r="AK1275" i="4"/>
  <c r="AL1275" i="4" s="1"/>
  <c r="AK1339" i="4"/>
  <c r="AL1339" i="4" s="1"/>
  <c r="AK1403" i="4"/>
  <c r="AL1403" i="4" s="1"/>
  <c r="AK1467" i="4"/>
  <c r="AL1467" i="4" s="1"/>
  <c r="AK1531" i="4"/>
  <c r="AL1531" i="4" s="1"/>
  <c r="AK1595" i="4"/>
  <c r="AL1595" i="4" s="1"/>
  <c r="AK1659" i="4"/>
  <c r="AL1659" i="4" s="1"/>
  <c r="AK1723" i="4"/>
  <c r="AL1723" i="4" s="1"/>
  <c r="AK1787" i="4"/>
  <c r="AL1787" i="4" s="1"/>
  <c r="AK1851" i="4"/>
  <c r="AL1851" i="4" s="1"/>
  <c r="AK1915" i="4"/>
  <c r="AL1915" i="4" s="1"/>
  <c r="AK1979" i="4"/>
  <c r="AL1979" i="4" s="1"/>
  <c r="AK2043" i="4"/>
  <c r="AL2043" i="4" s="1"/>
  <c r="AK2107" i="4"/>
  <c r="AL2107" i="4" s="1"/>
  <c r="AK884" i="4"/>
  <c r="AL884" i="4" s="1"/>
  <c r="AK1257" i="4"/>
  <c r="AL1257" i="4" s="1"/>
  <c r="AK1428" i="4"/>
  <c r="AL1428" i="4" s="1"/>
  <c r="AK1529" i="4"/>
  <c r="AL1529" i="4" s="1"/>
  <c r="AK1632" i="4"/>
  <c r="AL1632" i="4" s="1"/>
  <c r="AK1734" i="4"/>
  <c r="AL1734" i="4" s="1"/>
  <c r="AK1837" i="4"/>
  <c r="AL1837" i="4" s="1"/>
  <c r="AK1940" i="4"/>
  <c r="AL1940" i="4" s="1"/>
  <c r="AK2026" i="4"/>
  <c r="AL2026" i="4" s="1"/>
  <c r="AK2112" i="4"/>
  <c r="AL2112" i="4" s="1"/>
  <c r="AK2184" i="4"/>
  <c r="AL2184" i="4" s="1"/>
  <c r="AK2248" i="4"/>
  <c r="AL2248" i="4" s="1"/>
  <c r="AK1173" i="4"/>
  <c r="AL1173" i="4" s="1"/>
  <c r="AK1345" i="4"/>
  <c r="AL1345" i="4" s="1"/>
  <c r="AK1480" i="4"/>
  <c r="AL1480" i="4" s="1"/>
  <c r="AK1582" i="4"/>
  <c r="AL1582" i="4" s="1"/>
  <c r="AK1685" i="4"/>
  <c r="AL1685" i="4" s="1"/>
  <c r="AK1788" i="4"/>
  <c r="AL1788" i="4" s="1"/>
  <c r="AK1889" i="4"/>
  <c r="AL1889" i="4" s="1"/>
  <c r="AK788" i="4"/>
  <c r="AL788" i="4" s="1"/>
  <c r="AK1241" i="4"/>
  <c r="AL1241" i="4" s="1"/>
  <c r="AK1412" i="4"/>
  <c r="AL1412" i="4" s="1"/>
  <c r="AK1520" i="4"/>
  <c r="AL1520" i="4" s="1"/>
  <c r="AK1622" i="4"/>
  <c r="AL1622" i="4" s="1"/>
  <c r="AK1725" i="4"/>
  <c r="AL1725" i="4" s="1"/>
  <c r="AK1828" i="4"/>
  <c r="AL1828" i="4" s="1"/>
  <c r="AK1929" i="4"/>
  <c r="AL1929" i="4" s="1"/>
  <c r="AK1137" i="4"/>
  <c r="AL1137" i="4" s="1"/>
  <c r="AK1308" i="4"/>
  <c r="AL1308" i="4" s="1"/>
  <c r="AK1457" i="4"/>
  <c r="AL1457" i="4" s="1"/>
  <c r="AK1560" i="4"/>
  <c r="AL1560" i="4" s="1"/>
  <c r="AK1662" i="4"/>
  <c r="AL1662" i="4" s="1"/>
  <c r="AK1765" i="4"/>
  <c r="AL1765" i="4" s="1"/>
  <c r="AK1868" i="4"/>
  <c r="AL1868" i="4" s="1"/>
  <c r="AK1966" i="4"/>
  <c r="AL1966" i="4" s="1"/>
  <c r="AK2052" i="4"/>
  <c r="AL2052" i="4" s="1"/>
  <c r="AK2137" i="4"/>
  <c r="AL2137" i="4" s="1"/>
  <c r="AK2203" i="4"/>
  <c r="AL2203" i="4" s="1"/>
  <c r="AK2267" i="4"/>
  <c r="AL2267" i="4" s="1"/>
  <c r="AK2331" i="4"/>
  <c r="AL2331" i="4" s="1"/>
  <c r="AK2395" i="4"/>
  <c r="AL2395" i="4" s="1"/>
  <c r="AK2459" i="4"/>
  <c r="AL2459" i="4" s="1"/>
  <c r="AK1161" i="4"/>
  <c r="AL1161" i="4" s="1"/>
  <c r="AK1332" i="4"/>
  <c r="AL1332" i="4" s="1"/>
  <c r="AK1472" i="4"/>
  <c r="AL1472" i="4" s="1"/>
  <c r="AK1574" i="4"/>
  <c r="AL1574" i="4" s="1"/>
  <c r="AK1677" i="4"/>
  <c r="AL1677" i="4" s="1"/>
  <c r="AK1780" i="4"/>
  <c r="AL1780" i="4" s="1"/>
  <c r="AK1881" i="4"/>
  <c r="AL1881" i="4" s="1"/>
  <c r="AK1978" i="4"/>
  <c r="AL1978" i="4" s="1"/>
  <c r="AK2064" i="4"/>
  <c r="AL2064" i="4" s="1"/>
  <c r="AK2148" i="4"/>
  <c r="AL2148" i="4" s="1"/>
  <c r="AK2212" i="4"/>
  <c r="AL2212" i="4" s="1"/>
  <c r="AK836" i="4"/>
  <c r="AL836" i="4" s="1"/>
  <c r="AK1249" i="4"/>
  <c r="AL1249" i="4" s="1"/>
  <c r="AK1420" i="4"/>
  <c r="AL1420" i="4" s="1"/>
  <c r="AK1525" i="4"/>
  <c r="AL1525" i="4" s="1"/>
  <c r="AK1628" i="4"/>
  <c r="AL1628" i="4" s="1"/>
  <c r="AK1729" i="4"/>
  <c r="AL1729" i="4" s="1"/>
  <c r="AK1832" i="4"/>
  <c r="AL1832" i="4" s="1"/>
  <c r="AK1934" i="4"/>
  <c r="AL1934" i="4" s="1"/>
  <c r="AK2022" i="4"/>
  <c r="AL2022" i="4" s="1"/>
  <c r="AK2108" i="4"/>
  <c r="AL2108" i="4" s="1"/>
  <c r="AK2181" i="4"/>
  <c r="AL2181" i="4" s="1"/>
  <c r="AK2245" i="4"/>
  <c r="AL2245" i="4" s="1"/>
  <c r="AK2309" i="4"/>
  <c r="AL2309" i="4" s="1"/>
  <c r="AK2373" i="4"/>
  <c r="AL2373" i="4" s="1"/>
  <c r="AK2437" i="4"/>
  <c r="AL2437" i="4" s="1"/>
  <c r="AK980" i="4"/>
  <c r="AL980" i="4" s="1"/>
  <c r="AK1273" i="4"/>
  <c r="AL1273" i="4" s="1"/>
  <c r="AK1437" i="4"/>
  <c r="AL1437" i="4" s="1"/>
  <c r="AK1540" i="4"/>
  <c r="AL1540" i="4" s="1"/>
  <c r="AK1641" i="4"/>
  <c r="AL1641" i="4" s="1"/>
  <c r="AK1744" i="4"/>
  <c r="AL1744" i="4" s="1"/>
  <c r="AK1846" i="4"/>
  <c r="AL1846" i="4" s="1"/>
  <c r="AK1949" i="4"/>
  <c r="AL1949" i="4" s="1"/>
  <c r="AK2034" i="4"/>
  <c r="AL2034" i="4" s="1"/>
  <c r="AK2120" i="4"/>
  <c r="AL2120" i="4" s="1"/>
  <c r="AK2190" i="4"/>
  <c r="AL2190" i="4" s="1"/>
  <c r="AK2254" i="4"/>
  <c r="AL2254" i="4" s="1"/>
  <c r="AK2318" i="4"/>
  <c r="AL2318" i="4" s="1"/>
  <c r="AK2382" i="4"/>
  <c r="AL2382" i="4" s="1"/>
  <c r="AK2446" i="4"/>
  <c r="AL2446" i="4" s="1"/>
  <c r="AK1708" i="4"/>
  <c r="AL1708" i="4" s="1"/>
  <c r="AK2114" i="4"/>
  <c r="AL2114" i="4" s="1"/>
  <c r="AK2279" i="4"/>
  <c r="AL2279" i="4" s="1"/>
  <c r="AK2380" i="4"/>
  <c r="AL2380" i="4" s="1"/>
  <c r="AK1233" i="4"/>
  <c r="AL1233" i="4" s="1"/>
  <c r="AK2006" i="4"/>
  <c r="AL2006" i="4" s="1"/>
  <c r="AK2210" i="4"/>
  <c r="AL2210" i="4" s="1"/>
  <c r="AK2330" i="4"/>
  <c r="AL2330" i="4" s="1"/>
  <c r="AK2433" i="4"/>
  <c r="AL2433" i="4" s="1"/>
  <c r="AK1733" i="4"/>
  <c r="AL1733" i="4" s="1"/>
  <c r="AK2124" i="4"/>
  <c r="AL2124" i="4" s="1"/>
  <c r="AK2281" i="4"/>
  <c r="AL2281" i="4" s="1"/>
  <c r="AK2384" i="4"/>
  <c r="AL2384" i="4" s="1"/>
  <c r="AK1276" i="4"/>
  <c r="AL1276" i="4" s="1"/>
  <c r="AK2014" i="4"/>
  <c r="AL2014" i="4" s="1"/>
  <c r="AK2217" i="4"/>
  <c r="AL2217" i="4" s="1"/>
  <c r="AK2335" i="4"/>
  <c r="AL2335" i="4" s="1"/>
  <c r="AK2436" i="4"/>
  <c r="AL2436" i="4" s="1"/>
  <c r="AK1758" i="4"/>
  <c r="AL1758" i="4" s="1"/>
  <c r="AK2132" i="4"/>
  <c r="AL2132" i="4" s="1"/>
  <c r="AK2284" i="4"/>
  <c r="AL2284" i="4" s="1"/>
  <c r="AK2386" i="4"/>
  <c r="AL2386" i="4" s="1"/>
  <c r="AK1317" i="4"/>
  <c r="AL1317" i="4" s="1"/>
  <c r="AK2018" i="4"/>
  <c r="AL2018" i="4" s="1"/>
  <c r="AK2223" i="4"/>
  <c r="AL2223" i="4" s="1"/>
  <c r="AK2337" i="4"/>
  <c r="AL2337" i="4" s="1"/>
  <c r="AK2440" i="4"/>
  <c r="AL2440" i="4" s="1"/>
  <c r="AK1784" i="4"/>
  <c r="AL1784" i="4" s="1"/>
  <c r="AK2136" i="4"/>
  <c r="AL2136" i="4" s="1"/>
  <c r="AK2288" i="4"/>
  <c r="AL2288" i="4" s="1"/>
  <c r="AK2391" i="4"/>
  <c r="AL2391" i="4" s="1"/>
  <c r="AK1997" i="4"/>
  <c r="AL1997" i="4" s="1"/>
  <c r="AK2442" i="4"/>
  <c r="AL2442" i="4" s="1"/>
  <c r="AK2264" i="4"/>
  <c r="AL2264" i="4" s="1"/>
  <c r="AK2142" i="4"/>
  <c r="AL2142" i="4" s="1"/>
  <c r="AK2185" i="4"/>
  <c r="AL2185" i="4" s="1"/>
  <c r="AK496" i="4"/>
  <c r="AL496" i="4" s="1"/>
  <c r="AK82" i="4"/>
  <c r="AL82" i="4" s="1"/>
  <c r="AK338" i="4"/>
  <c r="AL338" i="4" s="1"/>
  <c r="AK171" i="4"/>
  <c r="AL171" i="4" s="1"/>
  <c r="AK59" i="4"/>
  <c r="AL59" i="4" s="1"/>
  <c r="AK324" i="4"/>
  <c r="AL324" i="4" s="1"/>
  <c r="AK3" i="4"/>
  <c r="AL3" i="4" s="1"/>
  <c r="AK309" i="4"/>
  <c r="AL309" i="4" s="1"/>
  <c r="AK437" i="4"/>
  <c r="AL437" i="4" s="1"/>
  <c r="AK442" i="4"/>
  <c r="AL442" i="4" s="1"/>
  <c r="AK706" i="4"/>
  <c r="AL706" i="4" s="1"/>
  <c r="AK962" i="4"/>
  <c r="AL962" i="4" s="1"/>
  <c r="AK198" i="4"/>
  <c r="AL198" i="4" s="1"/>
  <c r="AK733" i="4"/>
  <c r="AL733" i="4" s="1"/>
  <c r="AK471" i="4"/>
  <c r="AL471" i="4" s="1"/>
  <c r="AK846" i="4"/>
  <c r="AL846" i="4" s="1"/>
  <c r="AK278" i="4"/>
  <c r="AL278" i="4" s="1"/>
  <c r="AK871" i="4"/>
  <c r="AL871" i="4" s="1"/>
  <c r="AK792" i="4"/>
  <c r="AL792" i="4" s="1"/>
  <c r="AK729" i="4"/>
  <c r="AL729" i="4" s="1"/>
  <c r="AK985" i="4"/>
  <c r="AL985" i="4" s="1"/>
  <c r="AK1294" i="4"/>
  <c r="AL1294" i="4" s="1"/>
  <c r="AK859" i="4"/>
  <c r="AL859" i="4" s="1"/>
  <c r="AK1231" i="4"/>
  <c r="AL1231" i="4" s="1"/>
  <c r="AK1615" i="4"/>
  <c r="AL1615" i="4" s="1"/>
  <c r="AK1935" i="4"/>
  <c r="AL1935" i="4" s="1"/>
  <c r="AK700" i="4"/>
  <c r="AL700" i="4" s="1"/>
  <c r="AK1152" i="4"/>
  <c r="AL1152" i="4" s="1"/>
  <c r="AK13" i="4"/>
  <c r="AL13" i="4" s="1"/>
  <c r="AK6" i="4"/>
  <c r="AL6" i="4" s="1"/>
  <c r="AK70" i="4"/>
  <c r="AL70" i="4" s="1"/>
  <c r="AK63" i="4"/>
  <c r="AL63" i="4" s="1"/>
  <c r="AK56" i="4"/>
  <c r="AL56" i="4" s="1"/>
  <c r="AK49" i="4"/>
  <c r="AL49" i="4" s="1"/>
  <c r="AK50" i="4"/>
  <c r="AL50" i="4" s="1"/>
  <c r="AK111" i="4"/>
  <c r="AL111" i="4" s="1"/>
  <c r="AK175" i="4"/>
  <c r="AL175" i="4" s="1"/>
  <c r="AK239" i="4"/>
  <c r="AL239" i="4" s="1"/>
  <c r="AK303" i="4"/>
  <c r="AL303" i="4" s="1"/>
  <c r="AK367" i="4"/>
  <c r="AL367" i="4" s="1"/>
  <c r="AK431" i="4"/>
  <c r="AL431" i="4" s="1"/>
  <c r="AK80" i="4"/>
  <c r="AL80" i="4" s="1"/>
  <c r="AK144" i="4"/>
  <c r="AL144" i="4" s="1"/>
  <c r="AK208" i="4"/>
  <c r="AL208" i="4" s="1"/>
  <c r="AK272" i="4"/>
  <c r="AL272" i="4" s="1"/>
  <c r="AK336" i="4"/>
  <c r="AL336" i="4" s="1"/>
  <c r="AK400" i="4"/>
  <c r="AL400" i="4" s="1"/>
  <c r="AK464" i="4"/>
  <c r="AL464" i="4" s="1"/>
  <c r="AK528" i="4"/>
  <c r="AL528" i="4" s="1"/>
  <c r="AK19" i="4"/>
  <c r="AL19" i="4" s="1"/>
  <c r="AK121" i="4"/>
  <c r="AL121" i="4" s="1"/>
  <c r="AK185" i="4"/>
  <c r="AL185" i="4" s="1"/>
  <c r="AK249" i="4"/>
  <c r="AL249" i="4" s="1"/>
  <c r="AK313" i="4"/>
  <c r="AL313" i="4" s="1"/>
  <c r="AK377" i="4"/>
  <c r="AL377" i="4" s="1"/>
  <c r="AK441" i="4"/>
  <c r="AL441" i="4" s="1"/>
  <c r="AK505" i="4"/>
  <c r="AL505" i="4" s="1"/>
  <c r="AK569" i="4"/>
  <c r="AL569" i="4" s="1"/>
  <c r="AK114" i="4"/>
  <c r="AL114" i="4" s="1"/>
  <c r="AK178" i="4"/>
  <c r="AL178" i="4" s="1"/>
  <c r="AK242" i="4"/>
  <c r="AL242" i="4" s="1"/>
  <c r="AK306" i="4"/>
  <c r="AL306" i="4" s="1"/>
  <c r="AK370" i="4"/>
  <c r="AL370" i="4" s="1"/>
  <c r="AK75" i="4"/>
  <c r="AL75" i="4" s="1"/>
  <c r="AK139" i="4"/>
  <c r="AL139" i="4" s="1"/>
  <c r="AK203" i="4"/>
  <c r="AL203" i="4" s="1"/>
  <c r="AK267" i="4"/>
  <c r="AL267" i="4" s="1"/>
  <c r="AK331" i="4"/>
  <c r="AL331" i="4" s="1"/>
  <c r="AK395" i="4"/>
  <c r="AL395" i="4" s="1"/>
  <c r="AK100" i="4"/>
  <c r="AL100" i="4" s="1"/>
  <c r="AK164" i="4"/>
  <c r="AL164" i="4" s="1"/>
  <c r="AK228" i="4"/>
  <c r="AL228" i="4" s="1"/>
  <c r="AK292" i="4"/>
  <c r="AL292" i="4" s="1"/>
  <c r="AK356" i="4"/>
  <c r="AL356" i="4" s="1"/>
  <c r="AK420" i="4"/>
  <c r="AL420" i="4" s="1"/>
  <c r="AK484" i="4"/>
  <c r="AL484" i="4" s="1"/>
  <c r="AK548" i="4"/>
  <c r="AL548" i="4" s="1"/>
  <c r="AK85" i="4"/>
  <c r="AL85" i="4" s="1"/>
  <c r="AK149" i="4"/>
  <c r="AL149" i="4" s="1"/>
  <c r="AK213" i="4"/>
  <c r="AL213" i="4" s="1"/>
  <c r="AK277" i="4"/>
  <c r="AL277" i="4" s="1"/>
  <c r="AK341" i="4"/>
  <c r="AL341" i="4" s="1"/>
  <c r="AK405" i="4"/>
  <c r="AL405" i="4" s="1"/>
  <c r="AK469" i="4"/>
  <c r="AL469" i="4" s="1"/>
  <c r="AK533" i="4"/>
  <c r="AL533" i="4" s="1"/>
  <c r="AK166" i="4"/>
  <c r="AL166" i="4" s="1"/>
  <c r="AK238" i="4"/>
  <c r="AL238" i="4" s="1"/>
  <c r="AK511" i="4"/>
  <c r="AL511" i="4" s="1"/>
  <c r="AK610" i="4"/>
  <c r="AL610" i="4" s="1"/>
  <c r="AK674" i="4"/>
  <c r="AL674" i="4" s="1"/>
  <c r="AK738" i="4"/>
  <c r="AL738" i="4" s="1"/>
  <c r="AK802" i="4"/>
  <c r="AL802" i="4" s="1"/>
  <c r="AK866" i="4"/>
  <c r="AL866" i="4" s="1"/>
  <c r="AK930" i="4"/>
  <c r="AL930" i="4" s="1"/>
  <c r="AK994" i="4"/>
  <c r="AL994" i="4" s="1"/>
  <c r="AK1058" i="4"/>
  <c r="AL1058" i="4" s="1"/>
  <c r="AK1122" i="4"/>
  <c r="AL1122" i="4" s="1"/>
  <c r="AK422" i="4"/>
  <c r="AL422" i="4" s="1"/>
  <c r="AK427" i="4"/>
  <c r="AL427" i="4" s="1"/>
  <c r="AK566" i="4"/>
  <c r="AL566" i="4" s="1"/>
  <c r="AK637" i="4"/>
  <c r="AL637" i="4" s="1"/>
  <c r="AK701" i="4"/>
  <c r="AL701" i="4" s="1"/>
  <c r="AK765" i="4"/>
  <c r="AL765" i="4" s="1"/>
  <c r="AK829" i="4"/>
  <c r="AL829" i="4" s="1"/>
  <c r="AK893" i="4"/>
  <c r="AL893" i="4" s="1"/>
  <c r="AK957" i="4"/>
  <c r="AL957" i="4" s="1"/>
  <c r="AK1021" i="4"/>
  <c r="AL1021" i="4" s="1"/>
  <c r="AK334" i="4"/>
  <c r="AL334" i="4" s="1"/>
  <c r="AK535" i="4"/>
  <c r="AL535" i="4" s="1"/>
  <c r="AK622" i="4"/>
  <c r="AL622" i="4" s="1"/>
  <c r="AK686" i="4"/>
  <c r="AL686" i="4" s="1"/>
  <c r="AK750" i="4"/>
  <c r="AL750" i="4" s="1"/>
  <c r="AK814" i="4"/>
  <c r="AL814" i="4" s="1"/>
  <c r="AK878" i="4"/>
  <c r="AL878" i="4" s="1"/>
  <c r="AK942" i="4"/>
  <c r="AL942" i="4" s="1"/>
  <c r="AK1006" i="4"/>
  <c r="AL1006" i="4" s="1"/>
  <c r="AK1070" i="4"/>
  <c r="AL1070" i="4" s="1"/>
  <c r="AK1134" i="4"/>
  <c r="AL1134" i="4" s="1"/>
  <c r="AK454" i="4"/>
  <c r="AL454" i="4" s="1"/>
  <c r="AK582" i="4"/>
  <c r="AL582" i="4" s="1"/>
  <c r="AK647" i="4"/>
  <c r="AL647" i="4" s="1"/>
  <c r="AK711" i="4"/>
  <c r="AL711" i="4" s="1"/>
  <c r="AK775" i="4"/>
  <c r="AL775" i="4" s="1"/>
  <c r="AK839" i="4"/>
  <c r="AL839" i="4" s="1"/>
  <c r="AK903" i="4"/>
  <c r="AL903" i="4" s="1"/>
  <c r="AK967" i="4"/>
  <c r="AL967" i="4" s="1"/>
  <c r="AK1031" i="4"/>
  <c r="AL1031" i="4" s="1"/>
  <c r="AK600" i="4"/>
  <c r="AL600" i="4" s="1"/>
  <c r="AK728" i="4"/>
  <c r="AL728" i="4" s="1"/>
  <c r="AK856" i="4"/>
  <c r="AL856" i="4" s="1"/>
  <c r="AK984" i="4"/>
  <c r="AL984" i="4" s="1"/>
  <c r="AK1089" i="4"/>
  <c r="AL1089" i="4" s="1"/>
  <c r="AK494" i="4"/>
  <c r="AL494" i="4" s="1"/>
  <c r="AK665" i="4"/>
  <c r="AL665" i="4" s="1"/>
  <c r="AK793" i="4"/>
  <c r="AL793" i="4" s="1"/>
  <c r="AK921" i="4"/>
  <c r="AL921" i="4" s="1"/>
  <c r="AK1048" i="4"/>
  <c r="AL1048" i="4" s="1"/>
  <c r="AK1133" i="4"/>
  <c r="AL1133" i="4" s="1"/>
  <c r="AK1198" i="4"/>
  <c r="AL1198" i="4" s="1"/>
  <c r="AK1262" i="4"/>
  <c r="AL1262" i="4" s="1"/>
  <c r="AK1326" i="4"/>
  <c r="AL1326" i="4" s="1"/>
  <c r="AK1390" i="4"/>
  <c r="AL1390" i="4" s="1"/>
  <c r="AK498" i="4"/>
  <c r="AL498" i="4" s="1"/>
  <c r="AK667" i="4"/>
  <c r="AL667" i="4" s="1"/>
  <c r="AK795" i="4"/>
  <c r="AL795" i="4" s="1"/>
  <c r="AK923" i="4"/>
  <c r="AL923" i="4" s="1"/>
  <c r="AK1049" i="4"/>
  <c r="AL1049" i="4" s="1"/>
  <c r="AK1135" i="4"/>
  <c r="AL1135" i="4" s="1"/>
  <c r="AK1199" i="4"/>
  <c r="AL1199" i="4" s="1"/>
  <c r="AK1263" i="4"/>
  <c r="AL1263" i="4" s="1"/>
  <c r="AK1327" i="4"/>
  <c r="AL1327" i="4" s="1"/>
  <c r="AK1391" i="4"/>
  <c r="AL1391" i="4" s="1"/>
  <c r="AK1455" i="4"/>
  <c r="AL1455" i="4" s="1"/>
  <c r="AK1519" i="4"/>
  <c r="AL1519" i="4" s="1"/>
  <c r="AK1583" i="4"/>
  <c r="AL1583" i="4" s="1"/>
  <c r="AK1647" i="4"/>
  <c r="AL1647" i="4" s="1"/>
  <c r="AK1711" i="4"/>
  <c r="AL1711" i="4" s="1"/>
  <c r="AK1775" i="4"/>
  <c r="AL1775" i="4" s="1"/>
  <c r="AK1839" i="4"/>
  <c r="AL1839" i="4" s="1"/>
  <c r="AK1903" i="4"/>
  <c r="AL1903" i="4" s="1"/>
  <c r="AK1967" i="4"/>
  <c r="AL1967" i="4" s="1"/>
  <c r="AK2031" i="4"/>
  <c r="AL2031" i="4" s="1"/>
  <c r="AK2095" i="4"/>
  <c r="AL2095" i="4" s="1"/>
  <c r="AK382" i="4"/>
  <c r="AL382" i="4" s="1"/>
  <c r="AK636" i="4"/>
  <c r="AL636" i="4" s="1"/>
  <c r="AK764" i="4"/>
  <c r="AL764" i="4" s="1"/>
  <c r="AK892" i="4"/>
  <c r="AL892" i="4" s="1"/>
  <c r="AK1020" i="4"/>
  <c r="AL1020" i="4" s="1"/>
  <c r="AK1115" i="4"/>
  <c r="AL1115" i="4" s="1"/>
  <c r="AK1184" i="4"/>
  <c r="AL1184" i="4" s="1"/>
  <c r="AK1248" i="4"/>
  <c r="AL1248" i="4" s="1"/>
  <c r="AK1312" i="4"/>
  <c r="AL1312" i="4" s="1"/>
  <c r="AK1376" i="4"/>
  <c r="AL1376" i="4" s="1"/>
  <c r="AK414" i="4"/>
  <c r="AL414" i="4" s="1"/>
  <c r="AK640" i="4"/>
  <c r="AL640" i="4" s="1"/>
  <c r="AK768" i="4"/>
  <c r="AL768" i="4" s="1"/>
  <c r="AK896" i="4"/>
  <c r="AL896" i="4" s="1"/>
  <c r="AK1024" i="4"/>
  <c r="AL1024" i="4" s="1"/>
  <c r="AK1116" i="4"/>
  <c r="AL1116" i="4" s="1"/>
  <c r="AK593" i="4"/>
  <c r="AL593" i="4" s="1"/>
  <c r="AK721" i="4"/>
  <c r="AL721" i="4" s="1"/>
  <c r="AK849" i="4"/>
  <c r="AL849" i="4" s="1"/>
  <c r="AK977" i="4"/>
  <c r="AL977" i="4" s="1"/>
  <c r="AK1085" i="4"/>
  <c r="AL1085" i="4" s="1"/>
  <c r="AK1162" i="4"/>
  <c r="AL1162" i="4" s="1"/>
  <c r="AK1226" i="4"/>
  <c r="AL1226" i="4" s="1"/>
  <c r="AK1290" i="4"/>
  <c r="AL1290" i="4" s="1"/>
  <c r="AK1354" i="4"/>
  <c r="AL1354" i="4" s="1"/>
  <c r="AK1418" i="4"/>
  <c r="AL1418" i="4" s="1"/>
  <c r="AK1482" i="4"/>
  <c r="AL1482" i="4" s="1"/>
  <c r="AK1546" i="4"/>
  <c r="AL1546" i="4" s="1"/>
  <c r="AK1610" i="4"/>
  <c r="AL1610" i="4" s="1"/>
  <c r="AK1674" i="4"/>
  <c r="AL1674" i="4" s="1"/>
  <c r="AK1738" i="4"/>
  <c r="AL1738" i="4" s="1"/>
  <c r="AK1802" i="4"/>
  <c r="AL1802" i="4" s="1"/>
  <c r="AK1866" i="4"/>
  <c r="AL1866" i="4" s="1"/>
  <c r="AK1930" i="4"/>
  <c r="AL1930" i="4" s="1"/>
  <c r="AK577" i="4"/>
  <c r="AL577" i="4" s="1"/>
  <c r="AK707" i="4"/>
  <c r="AL707" i="4" s="1"/>
  <c r="AK835" i="4"/>
  <c r="AL835" i="4" s="1"/>
  <c r="AK963" i="4"/>
  <c r="AL963" i="4" s="1"/>
  <c r="AK1076" i="4"/>
  <c r="AL1076" i="4" s="1"/>
  <c r="AK1155" i="4"/>
  <c r="AL1155" i="4" s="1"/>
  <c r="AK1219" i="4"/>
  <c r="AL1219" i="4" s="1"/>
  <c r="AK1283" i="4"/>
  <c r="AL1283" i="4" s="1"/>
  <c r="AK1347" i="4"/>
  <c r="AL1347" i="4" s="1"/>
  <c r="AK1411" i="4"/>
  <c r="AL1411" i="4" s="1"/>
  <c r="AK1475" i="4"/>
  <c r="AL1475" i="4" s="1"/>
  <c r="AK1539" i="4"/>
  <c r="AL1539" i="4" s="1"/>
  <c r="AK1603" i="4"/>
  <c r="AL1603" i="4" s="1"/>
  <c r="AK1667" i="4"/>
  <c r="AL1667" i="4" s="1"/>
  <c r="AK1731" i="4"/>
  <c r="AL1731" i="4" s="1"/>
  <c r="AK1795" i="4"/>
  <c r="AL1795" i="4" s="1"/>
  <c r="AK1859" i="4"/>
  <c r="AL1859" i="4" s="1"/>
  <c r="AK1923" i="4"/>
  <c r="AL1923" i="4" s="1"/>
  <c r="AK1987" i="4"/>
  <c r="AL1987" i="4" s="1"/>
  <c r="AK2051" i="4"/>
  <c r="AL2051" i="4" s="1"/>
  <c r="AK2115" i="4"/>
  <c r="AL2115" i="4" s="1"/>
  <c r="AK1012" i="4"/>
  <c r="AL1012" i="4" s="1"/>
  <c r="AK1277" i="4"/>
  <c r="AL1277" i="4" s="1"/>
  <c r="AK1440" i="4"/>
  <c r="AL1440" i="4" s="1"/>
  <c r="AK1542" i="4"/>
  <c r="AL1542" i="4" s="1"/>
  <c r="AK1645" i="4"/>
  <c r="AL1645" i="4" s="1"/>
  <c r="AK1748" i="4"/>
  <c r="AL1748" i="4" s="1"/>
  <c r="AK1849" i="4"/>
  <c r="AL1849" i="4" s="1"/>
  <c r="AK1952" i="4"/>
  <c r="AL1952" i="4" s="1"/>
  <c r="AK2037" i="4"/>
  <c r="AL2037" i="4" s="1"/>
  <c r="AK2122" i="4"/>
  <c r="AL2122" i="4" s="1"/>
  <c r="AK2192" i="4"/>
  <c r="AL2192" i="4" s="1"/>
  <c r="AK446" i="4"/>
  <c r="AL446" i="4" s="1"/>
  <c r="AK1196" i="4"/>
  <c r="AL1196" i="4" s="1"/>
  <c r="AK1365" i="4"/>
  <c r="AL1365" i="4" s="1"/>
  <c r="AK1493" i="4"/>
  <c r="AL1493" i="4" s="1"/>
  <c r="AK1596" i="4"/>
  <c r="AL1596" i="4" s="1"/>
  <c r="AK1697" i="4"/>
  <c r="AL1697" i="4" s="1"/>
  <c r="AK1800" i="4"/>
  <c r="AL1800" i="4" s="1"/>
  <c r="AK1902" i="4"/>
  <c r="AL1902" i="4" s="1"/>
  <c r="AK916" i="4"/>
  <c r="AL916" i="4" s="1"/>
  <c r="AK1261" i="4"/>
  <c r="AL1261" i="4" s="1"/>
  <c r="AK1430" i="4"/>
  <c r="AL1430" i="4" s="1"/>
  <c r="AK1533" i="4"/>
  <c r="AL1533" i="4" s="1"/>
  <c r="AK1636" i="4"/>
  <c r="AL1636" i="4" s="1"/>
  <c r="AK1737" i="4"/>
  <c r="AL1737" i="4" s="1"/>
  <c r="AK1840" i="4"/>
  <c r="AL1840" i="4" s="1"/>
  <c r="AK1942" i="4"/>
  <c r="AL1942" i="4" s="1"/>
  <c r="AK1157" i="4"/>
  <c r="AL1157" i="4" s="1"/>
  <c r="AK1329" i="4"/>
  <c r="AL1329" i="4" s="1"/>
  <c r="AK1470" i="4"/>
  <c r="AL1470" i="4" s="1"/>
  <c r="AK1573" i="4"/>
  <c r="AL1573" i="4" s="1"/>
  <c r="AK1676" i="4"/>
  <c r="AL1676" i="4" s="1"/>
  <c r="AK1777" i="4"/>
  <c r="AL1777" i="4" s="1"/>
  <c r="AK1880" i="4"/>
  <c r="AL1880" i="4" s="1"/>
  <c r="AK1977" i="4"/>
  <c r="AL1977" i="4" s="1"/>
  <c r="AK2062" i="4"/>
  <c r="AL2062" i="4" s="1"/>
  <c r="AK2147" i="4"/>
  <c r="AL2147" i="4" s="1"/>
  <c r="AK2211" i="4"/>
  <c r="AL2211" i="4" s="1"/>
  <c r="AK2275" i="4"/>
  <c r="AL2275" i="4" s="1"/>
  <c r="AK2339" i="4"/>
  <c r="AL2339" i="4" s="1"/>
  <c r="AK2403" i="4"/>
  <c r="AL2403" i="4" s="1"/>
  <c r="AK2467" i="4"/>
  <c r="AL2467" i="4" s="1"/>
  <c r="AK1181" i="4"/>
  <c r="AL1181" i="4" s="1"/>
  <c r="AK1353" i="4"/>
  <c r="AL1353" i="4" s="1"/>
  <c r="AK1485" i="4"/>
  <c r="AL1485" i="4" s="1"/>
  <c r="AK1588" i="4"/>
  <c r="AL1588" i="4" s="1"/>
  <c r="AK1689" i="4"/>
  <c r="AL1689" i="4" s="1"/>
  <c r="AK1792" i="4"/>
  <c r="AL1792" i="4" s="1"/>
  <c r="AK1894" i="4"/>
  <c r="AL1894" i="4" s="1"/>
  <c r="AK1989" i="4"/>
  <c r="AL1989" i="4" s="1"/>
  <c r="AK2074" i="4"/>
  <c r="AL2074" i="4" s="1"/>
  <c r="AK2156" i="4"/>
  <c r="AL2156" i="4" s="1"/>
  <c r="AK2220" i="4"/>
  <c r="AL2220" i="4" s="1"/>
  <c r="AK964" i="4"/>
  <c r="AL964" i="4" s="1"/>
  <c r="AK1269" i="4"/>
  <c r="AL1269" i="4" s="1"/>
  <c r="AK1436" i="4"/>
  <c r="AL1436" i="4" s="1"/>
  <c r="AK1537" i="4"/>
  <c r="AL1537" i="4" s="1"/>
  <c r="AK1640" i="4"/>
  <c r="AL1640" i="4" s="1"/>
  <c r="AK1742" i="4"/>
  <c r="AL1742" i="4" s="1"/>
  <c r="AK1845" i="4"/>
  <c r="AL1845" i="4" s="1"/>
  <c r="AK1948" i="4"/>
  <c r="AL1948" i="4" s="1"/>
  <c r="AK2033" i="4"/>
  <c r="AL2033" i="4" s="1"/>
  <c r="AK2118" i="4"/>
  <c r="AL2118" i="4" s="1"/>
  <c r="AK2189" i="4"/>
  <c r="AL2189" i="4" s="1"/>
  <c r="AK2253" i="4"/>
  <c r="AL2253" i="4" s="1"/>
  <c r="AK2317" i="4"/>
  <c r="AL2317" i="4" s="1"/>
  <c r="AK2381" i="4"/>
  <c r="AL2381" i="4" s="1"/>
  <c r="AK2445" i="4"/>
  <c r="AL2445" i="4" s="1"/>
  <c r="AK1088" i="4"/>
  <c r="AL1088" i="4" s="1"/>
  <c r="AK1293" i="4"/>
  <c r="AL1293" i="4" s="1"/>
  <c r="AK1449" i="4"/>
  <c r="AL1449" i="4" s="1"/>
  <c r="AK1552" i="4"/>
  <c r="AL1552" i="4" s="1"/>
  <c r="AK1654" i="4"/>
  <c r="AL1654" i="4" s="1"/>
  <c r="AK1757" i="4"/>
  <c r="AL1757" i="4" s="1"/>
  <c r="AK1860" i="4"/>
  <c r="AL1860" i="4" s="1"/>
  <c r="AK1960" i="4"/>
  <c r="AL1960" i="4" s="1"/>
  <c r="AK2045" i="4"/>
  <c r="AL2045" i="4" s="1"/>
  <c r="AK2130" i="4"/>
  <c r="AL2130" i="4" s="1"/>
  <c r="AK2198" i="4"/>
  <c r="AL2198" i="4" s="1"/>
  <c r="AK2262" i="4"/>
  <c r="AL2262" i="4" s="1"/>
  <c r="AK2326" i="4"/>
  <c r="AL2326" i="4" s="1"/>
  <c r="AK2390" i="4"/>
  <c r="AL2390" i="4" s="1"/>
  <c r="AK2454" i="4"/>
  <c r="AL2454" i="4" s="1"/>
  <c r="AK1809" i="4"/>
  <c r="AL1809" i="4" s="1"/>
  <c r="AK2145" i="4"/>
  <c r="AL2145" i="4" s="1"/>
  <c r="AK2290" i="4"/>
  <c r="AL2290" i="4" s="1"/>
  <c r="AK2393" i="4"/>
  <c r="AL2393" i="4" s="1"/>
  <c r="AK1404" i="4"/>
  <c r="AL1404" i="4" s="1"/>
  <c r="AK2036" i="4"/>
  <c r="AL2036" i="4" s="1"/>
  <c r="AK2233" i="4"/>
  <c r="AL2233" i="4" s="1"/>
  <c r="AK2344" i="4"/>
  <c r="AL2344" i="4" s="1"/>
  <c r="AK2447" i="4"/>
  <c r="AL2447" i="4" s="1"/>
  <c r="AK1836" i="4"/>
  <c r="AL1836" i="4" s="1"/>
  <c r="AK2151" i="4"/>
  <c r="AL2151" i="4" s="1"/>
  <c r="AK2295" i="4"/>
  <c r="AL2295" i="4" s="1"/>
  <c r="AK2396" i="4"/>
  <c r="AL2396" i="4" s="1"/>
  <c r="AK1438" i="4"/>
  <c r="AL1438" i="4" s="1"/>
  <c r="AK2040" i="4"/>
  <c r="AL2040" i="4" s="1"/>
  <c r="AK2239" i="4"/>
  <c r="AL2239" i="4" s="1"/>
  <c r="AK2346" i="4"/>
  <c r="AL2346" i="4" s="1"/>
  <c r="AK2449" i="4"/>
  <c r="AL2449" i="4" s="1"/>
  <c r="AK1861" i="4"/>
  <c r="AL1861" i="4" s="1"/>
  <c r="AK2154" i="4"/>
  <c r="AL2154" i="4" s="1"/>
  <c r="AK2297" i="4"/>
  <c r="AL2297" i="4" s="1"/>
  <c r="AK2400" i="4"/>
  <c r="AL2400" i="4" s="1"/>
  <c r="AK1464" i="4"/>
  <c r="AL1464" i="4" s="1"/>
  <c r="AK2049" i="4"/>
  <c r="AL2049" i="4" s="1"/>
  <c r="AK2242" i="4"/>
  <c r="AL2242" i="4" s="1"/>
  <c r="AK2351" i="4"/>
  <c r="AL2351" i="4" s="1"/>
  <c r="AK2452" i="4"/>
  <c r="AL2452" i="4" s="1"/>
  <c r="AK1886" i="4"/>
  <c r="AL1886" i="4" s="1"/>
  <c r="AK2161" i="4"/>
  <c r="AL2161" i="4" s="1"/>
  <c r="AK2300" i="4"/>
  <c r="AL2300" i="4" s="1"/>
  <c r="AK2402" i="4"/>
  <c r="AL2402" i="4" s="1"/>
  <c r="AK2207" i="4"/>
  <c r="AL2207" i="4" s="1"/>
  <c r="AK1489" i="4"/>
  <c r="AL1489" i="4" s="1"/>
  <c r="AK2367" i="4"/>
  <c r="AL2367" i="4" s="1"/>
  <c r="AK2289" i="4"/>
  <c r="AL2289" i="4" s="1"/>
  <c r="AK2314" i="4"/>
  <c r="AL2314" i="4" s="1"/>
  <c r="AK24" i="4"/>
  <c r="AL24" i="4" s="1"/>
  <c r="AK399" i="4"/>
  <c r="AL399" i="4" s="1"/>
  <c r="AK240" i="4"/>
  <c r="AL240" i="4" s="1"/>
  <c r="AK560" i="4"/>
  <c r="AL560" i="4" s="1"/>
  <c r="AK345" i="4"/>
  <c r="AL345" i="4" s="1"/>
  <c r="AK537" i="4"/>
  <c r="AL537" i="4" s="1"/>
  <c r="AK274" i="4"/>
  <c r="AL274" i="4" s="1"/>
  <c r="AK107" i="4"/>
  <c r="AL107" i="4" s="1"/>
  <c r="AK363" i="4"/>
  <c r="AL363" i="4" s="1"/>
  <c r="AK260" i="4"/>
  <c r="AL260" i="4" s="1"/>
  <c r="AK117" i="4"/>
  <c r="AL117" i="4" s="1"/>
  <c r="AK373" i="4"/>
  <c r="AL373" i="4" s="1"/>
  <c r="AK565" i="4"/>
  <c r="AL565" i="4" s="1"/>
  <c r="AK575" i="4"/>
  <c r="AL575" i="4" s="1"/>
  <c r="AK834" i="4"/>
  <c r="AL834" i="4" s="1"/>
  <c r="AK1026" i="4"/>
  <c r="AL1026" i="4" s="1"/>
  <c r="AK502" i="4"/>
  <c r="AL502" i="4" s="1"/>
  <c r="AK797" i="4"/>
  <c r="AL797" i="4" s="1"/>
  <c r="AK654" i="4"/>
  <c r="AL654" i="4" s="1"/>
  <c r="AK974" i="4"/>
  <c r="AL974" i="4" s="1"/>
  <c r="AK522" i="4"/>
  <c r="AL522" i="4" s="1"/>
  <c r="AK807" i="4"/>
  <c r="AL807" i="4" s="1"/>
  <c r="AK664" i="4"/>
  <c r="AL664" i="4" s="1"/>
  <c r="AK601" i="4"/>
  <c r="AL601" i="4" s="1"/>
  <c r="AK1091" i="4"/>
  <c r="AL1091" i="4" s="1"/>
  <c r="AK1358" i="4"/>
  <c r="AL1358" i="4" s="1"/>
  <c r="AK987" i="4"/>
  <c r="AL987" i="4" s="1"/>
  <c r="AK1295" i="4"/>
  <c r="AL1295" i="4" s="1"/>
  <c r="AK1551" i="4"/>
  <c r="AL1551" i="4" s="1"/>
  <c r="AK1871" i="4"/>
  <c r="AL1871" i="4" s="1"/>
  <c r="AK2127" i="4"/>
  <c r="AL2127" i="4" s="1"/>
  <c r="AK1072" i="4"/>
  <c r="AL1072" i="4" s="1"/>
  <c r="AK21" i="4"/>
  <c r="AL21" i="4" s="1"/>
  <c r="AK14" i="4"/>
  <c r="AL14" i="4" s="1"/>
  <c r="AK7" i="4"/>
  <c r="AL7" i="4" s="1"/>
  <c r="AK71" i="4"/>
  <c r="AL71" i="4" s="1"/>
  <c r="AK64" i="4"/>
  <c r="AL64" i="4" s="1"/>
  <c r="AK57" i="4"/>
  <c r="AL57" i="4" s="1"/>
  <c r="AK11" i="4"/>
  <c r="AL11" i="4" s="1"/>
  <c r="AK119" i="4"/>
  <c r="AL119" i="4" s="1"/>
  <c r="AK183" i="4"/>
  <c r="AL183" i="4" s="1"/>
  <c r="AK247" i="4"/>
  <c r="AL247" i="4" s="1"/>
  <c r="AK311" i="4"/>
  <c r="AL311" i="4" s="1"/>
  <c r="AK375" i="4"/>
  <c r="AL375" i="4" s="1"/>
  <c r="AK439" i="4"/>
  <c r="AL439" i="4" s="1"/>
  <c r="AK88" i="4"/>
  <c r="AL88" i="4" s="1"/>
  <c r="AK152" i="4"/>
  <c r="AL152" i="4" s="1"/>
  <c r="AK216" i="4"/>
  <c r="AL216" i="4" s="1"/>
  <c r="AK280" i="4"/>
  <c r="AL280" i="4" s="1"/>
  <c r="AK344" i="4"/>
  <c r="AL344" i="4" s="1"/>
  <c r="AK408" i="4"/>
  <c r="AL408" i="4" s="1"/>
  <c r="AK472" i="4"/>
  <c r="AL472" i="4" s="1"/>
  <c r="AK536" i="4"/>
  <c r="AL536" i="4" s="1"/>
  <c r="AK51" i="4"/>
  <c r="AL51" i="4" s="1"/>
  <c r="AK129" i="4"/>
  <c r="AL129" i="4" s="1"/>
  <c r="AK193" i="4"/>
  <c r="AL193" i="4" s="1"/>
  <c r="AK257" i="4"/>
  <c r="AL257" i="4" s="1"/>
  <c r="AK321" i="4"/>
  <c r="AL321" i="4" s="1"/>
  <c r="AK385" i="4"/>
  <c r="AL385" i="4" s="1"/>
  <c r="AK449" i="4"/>
  <c r="AL449" i="4" s="1"/>
  <c r="AK513" i="4"/>
  <c r="AL513" i="4" s="1"/>
  <c r="AK20" i="4"/>
  <c r="AL20" i="4" s="1"/>
  <c r="AK122" i="4"/>
  <c r="AL122" i="4" s="1"/>
  <c r="AK186" i="4"/>
  <c r="AL186" i="4" s="1"/>
  <c r="AK250" i="4"/>
  <c r="AL250" i="4" s="1"/>
  <c r="AK314" i="4"/>
  <c r="AL314" i="4" s="1"/>
  <c r="AK378" i="4"/>
  <c r="AL378" i="4" s="1"/>
  <c r="AK83" i="4"/>
  <c r="AL83" i="4" s="1"/>
  <c r="AK147" i="4"/>
  <c r="AL147" i="4" s="1"/>
  <c r="AK211" i="4"/>
  <c r="AL211" i="4" s="1"/>
  <c r="AK275" i="4"/>
  <c r="AL275" i="4" s="1"/>
  <c r="AK339" i="4"/>
  <c r="AL339" i="4" s="1"/>
  <c r="AK403" i="4"/>
  <c r="AL403" i="4" s="1"/>
  <c r="AK108" i="4"/>
  <c r="AL108" i="4" s="1"/>
  <c r="AK172" i="4"/>
  <c r="AL172" i="4" s="1"/>
  <c r="AK236" i="4"/>
  <c r="AL236" i="4" s="1"/>
  <c r="AK300" i="4"/>
  <c r="AL300" i="4" s="1"/>
  <c r="AK364" i="4"/>
  <c r="AL364" i="4" s="1"/>
  <c r="AK428" i="4"/>
  <c r="AL428" i="4" s="1"/>
  <c r="AK492" i="4"/>
  <c r="AL492" i="4" s="1"/>
  <c r="AK556" i="4"/>
  <c r="AL556" i="4" s="1"/>
  <c r="AK93" i="4"/>
  <c r="AL93" i="4" s="1"/>
  <c r="AK157" i="4"/>
  <c r="AL157" i="4" s="1"/>
  <c r="AK221" i="4"/>
  <c r="AL221" i="4" s="1"/>
  <c r="AK285" i="4"/>
  <c r="AL285" i="4" s="1"/>
  <c r="AK349" i="4"/>
  <c r="AL349" i="4" s="1"/>
  <c r="AK413" i="4"/>
  <c r="AL413" i="4" s="1"/>
  <c r="AK477" i="4"/>
  <c r="AL477" i="4" s="1"/>
  <c r="AK541" i="4"/>
  <c r="AL541" i="4" s="1"/>
  <c r="AK230" i="4"/>
  <c r="AL230" i="4" s="1"/>
  <c r="AK302" i="4"/>
  <c r="AL302" i="4" s="1"/>
  <c r="AK527" i="4"/>
  <c r="AL527" i="4" s="1"/>
  <c r="AK618" i="4"/>
  <c r="AL618" i="4" s="1"/>
  <c r="AK682" i="4"/>
  <c r="AL682" i="4" s="1"/>
  <c r="AK746" i="4"/>
  <c r="AL746" i="4" s="1"/>
  <c r="AK810" i="4"/>
  <c r="AL810" i="4" s="1"/>
  <c r="AK874" i="4"/>
  <c r="AL874" i="4" s="1"/>
  <c r="AK938" i="4"/>
  <c r="AL938" i="4" s="1"/>
  <c r="AK1002" i="4"/>
  <c r="AL1002" i="4" s="1"/>
  <c r="AK1066" i="4"/>
  <c r="AL1066" i="4" s="1"/>
  <c r="AK1130" i="4"/>
  <c r="AL1130" i="4" s="1"/>
  <c r="AK443" i="4"/>
  <c r="AL443" i="4" s="1"/>
  <c r="AK450" i="4"/>
  <c r="AL450" i="4" s="1"/>
  <c r="AK579" i="4"/>
  <c r="AL579" i="4" s="1"/>
  <c r="AK645" i="4"/>
  <c r="AL645" i="4" s="1"/>
  <c r="AK709" i="4"/>
  <c r="AL709" i="4" s="1"/>
  <c r="AK773" i="4"/>
  <c r="AL773" i="4" s="1"/>
  <c r="AK837" i="4"/>
  <c r="AL837" i="4" s="1"/>
  <c r="AK901" i="4"/>
  <c r="AL901" i="4" s="1"/>
  <c r="AK965" i="4"/>
  <c r="AL965" i="4" s="1"/>
  <c r="AK1029" i="4"/>
  <c r="AL1029" i="4" s="1"/>
  <c r="AK398" i="4"/>
  <c r="AL398" i="4" s="1"/>
  <c r="AK551" i="4"/>
  <c r="AL551" i="4" s="1"/>
  <c r="AK630" i="4"/>
  <c r="AL630" i="4" s="1"/>
  <c r="AK694" i="4"/>
  <c r="AL694" i="4" s="1"/>
  <c r="AK758" i="4"/>
  <c r="AL758" i="4" s="1"/>
  <c r="AK822" i="4"/>
  <c r="AL822" i="4" s="1"/>
  <c r="AK886" i="4"/>
  <c r="AL886" i="4" s="1"/>
  <c r="AK950" i="4"/>
  <c r="AL950" i="4" s="1"/>
  <c r="AK1014" i="4"/>
  <c r="AL1014" i="4" s="1"/>
  <c r="AK1078" i="4"/>
  <c r="AL1078" i="4" s="1"/>
  <c r="AK86" i="4"/>
  <c r="AL86" i="4" s="1"/>
  <c r="AK474" i="4"/>
  <c r="AL474" i="4" s="1"/>
  <c r="AK591" i="4"/>
  <c r="AL591" i="4" s="1"/>
  <c r="AK655" i="4"/>
  <c r="AL655" i="4" s="1"/>
  <c r="AK719" i="4"/>
  <c r="AL719" i="4" s="1"/>
  <c r="AK783" i="4"/>
  <c r="AL783" i="4" s="1"/>
  <c r="AK847" i="4"/>
  <c r="AL847" i="4" s="1"/>
  <c r="AK911" i="4"/>
  <c r="AL911" i="4" s="1"/>
  <c r="AK975" i="4"/>
  <c r="AL975" i="4" s="1"/>
  <c r="AK1039" i="4"/>
  <c r="AL1039" i="4" s="1"/>
  <c r="AK616" i="4"/>
  <c r="AL616" i="4" s="1"/>
  <c r="AK744" i="4"/>
  <c r="AL744" i="4" s="1"/>
  <c r="AK872" i="4"/>
  <c r="AL872" i="4" s="1"/>
  <c r="AK1000" i="4"/>
  <c r="AL1000" i="4" s="1"/>
  <c r="AK1100" i="4"/>
  <c r="AL1100" i="4" s="1"/>
  <c r="AK526" i="4"/>
  <c r="AL526" i="4" s="1"/>
  <c r="AK681" i="4"/>
  <c r="AL681" i="4" s="1"/>
  <c r="AK809" i="4"/>
  <c r="AL809" i="4" s="1"/>
  <c r="AK937" i="4"/>
  <c r="AL937" i="4" s="1"/>
  <c r="AK1059" i="4"/>
  <c r="AL1059" i="4" s="1"/>
  <c r="AK1142" i="4"/>
  <c r="AL1142" i="4" s="1"/>
  <c r="AK1206" i="4"/>
  <c r="AL1206" i="4" s="1"/>
  <c r="AK1270" i="4"/>
  <c r="AL1270" i="4" s="1"/>
  <c r="AK1334" i="4"/>
  <c r="AL1334" i="4" s="1"/>
  <c r="AK1398" i="4"/>
  <c r="AL1398" i="4" s="1"/>
  <c r="AK530" i="4"/>
  <c r="AL530" i="4" s="1"/>
  <c r="AK683" i="4"/>
  <c r="AL683" i="4" s="1"/>
  <c r="AK811" i="4"/>
  <c r="AL811" i="4" s="1"/>
  <c r="AK939" i="4"/>
  <c r="AL939" i="4" s="1"/>
  <c r="AK1060" i="4"/>
  <c r="AL1060" i="4" s="1"/>
  <c r="AK1143" i="4"/>
  <c r="AL1143" i="4" s="1"/>
  <c r="AK1207" i="4"/>
  <c r="AL1207" i="4" s="1"/>
  <c r="AK1271" i="4"/>
  <c r="AL1271" i="4" s="1"/>
  <c r="AK1335" i="4"/>
  <c r="AL1335" i="4" s="1"/>
  <c r="AK1399" i="4"/>
  <c r="AL1399" i="4" s="1"/>
  <c r="AK1463" i="4"/>
  <c r="AL1463" i="4" s="1"/>
  <c r="AK1527" i="4"/>
  <c r="AL1527" i="4" s="1"/>
  <c r="AK1591" i="4"/>
  <c r="AL1591" i="4" s="1"/>
  <c r="AK1655" i="4"/>
  <c r="AL1655" i="4" s="1"/>
  <c r="AK1719" i="4"/>
  <c r="AL1719" i="4" s="1"/>
  <c r="AK1783" i="4"/>
  <c r="AL1783" i="4" s="1"/>
  <c r="AK1847" i="4"/>
  <c r="AL1847" i="4" s="1"/>
  <c r="AK1911" i="4"/>
  <c r="AL1911" i="4" s="1"/>
  <c r="AK1975" i="4"/>
  <c r="AL1975" i="4" s="1"/>
  <c r="AK2039" i="4"/>
  <c r="AL2039" i="4" s="1"/>
  <c r="AK2103" i="4"/>
  <c r="AL2103" i="4" s="1"/>
  <c r="AK467" i="4"/>
  <c r="AL467" i="4" s="1"/>
  <c r="AK652" i="4"/>
  <c r="AL652" i="4" s="1"/>
  <c r="AK780" i="4"/>
  <c r="AL780" i="4" s="1"/>
  <c r="AK908" i="4"/>
  <c r="AL908" i="4" s="1"/>
  <c r="AK1036" i="4"/>
  <c r="AL1036" i="4" s="1"/>
  <c r="AK1125" i="4"/>
  <c r="AL1125" i="4" s="1"/>
  <c r="AK1192" i="4"/>
  <c r="AL1192" i="4" s="1"/>
  <c r="AK1256" i="4"/>
  <c r="AL1256" i="4" s="1"/>
  <c r="AK1320" i="4"/>
  <c r="AL1320" i="4" s="1"/>
  <c r="AK1384" i="4"/>
  <c r="AL1384" i="4" s="1"/>
  <c r="AK475" i="4"/>
  <c r="AL475" i="4" s="1"/>
  <c r="AK656" i="4"/>
  <c r="AL656" i="4" s="1"/>
  <c r="AK784" i="4"/>
  <c r="AL784" i="4" s="1"/>
  <c r="AK912" i="4"/>
  <c r="AL912" i="4" s="1"/>
  <c r="AK1040" i="4"/>
  <c r="AL1040" i="4" s="1"/>
  <c r="AK1127" i="4"/>
  <c r="AL1127" i="4" s="1"/>
  <c r="AK609" i="4"/>
  <c r="AL609" i="4" s="1"/>
  <c r="AK737" i="4"/>
  <c r="AL737" i="4" s="1"/>
  <c r="AK865" i="4"/>
  <c r="AL865" i="4" s="1"/>
  <c r="AK993" i="4"/>
  <c r="AL993" i="4" s="1"/>
  <c r="AK1096" i="4"/>
  <c r="AL1096" i="4" s="1"/>
  <c r="AK1170" i="4"/>
  <c r="AL1170" i="4" s="1"/>
  <c r="AK1234" i="4"/>
  <c r="AL1234" i="4" s="1"/>
  <c r="AK1298" i="4"/>
  <c r="AL1298" i="4" s="1"/>
  <c r="AK1362" i="4"/>
  <c r="AL1362" i="4" s="1"/>
  <c r="AK1426" i="4"/>
  <c r="AL1426" i="4" s="1"/>
  <c r="AK1490" i="4"/>
  <c r="AL1490" i="4" s="1"/>
  <c r="AK1554" i="4"/>
  <c r="AL1554" i="4" s="1"/>
  <c r="AK1618" i="4"/>
  <c r="AL1618" i="4" s="1"/>
  <c r="AK1682" i="4"/>
  <c r="AL1682" i="4" s="1"/>
  <c r="AK1746" i="4"/>
  <c r="AL1746" i="4" s="1"/>
  <c r="AK1810" i="4"/>
  <c r="AL1810" i="4" s="1"/>
  <c r="AK1874" i="4"/>
  <c r="AL1874" i="4" s="1"/>
  <c r="AK1938" i="4"/>
  <c r="AL1938" i="4" s="1"/>
  <c r="AK595" i="4"/>
  <c r="AL595" i="4" s="1"/>
  <c r="AK723" i="4"/>
  <c r="AL723" i="4" s="1"/>
  <c r="AK851" i="4"/>
  <c r="AL851" i="4" s="1"/>
  <c r="AK979" i="4"/>
  <c r="AL979" i="4" s="1"/>
  <c r="AK1087" i="4"/>
  <c r="AL1087" i="4" s="1"/>
  <c r="AK1163" i="4"/>
  <c r="AL1163" i="4" s="1"/>
  <c r="AK1227" i="4"/>
  <c r="AL1227" i="4" s="1"/>
  <c r="AK1291" i="4"/>
  <c r="AL1291" i="4" s="1"/>
  <c r="AK1355" i="4"/>
  <c r="AL1355" i="4" s="1"/>
  <c r="AK1419" i="4"/>
  <c r="AL1419" i="4" s="1"/>
  <c r="AK1483" i="4"/>
  <c r="AL1483" i="4" s="1"/>
  <c r="AK1547" i="4"/>
  <c r="AL1547" i="4" s="1"/>
  <c r="AK1611" i="4"/>
  <c r="AL1611" i="4" s="1"/>
  <c r="AK1675" i="4"/>
  <c r="AL1675" i="4" s="1"/>
  <c r="AK1739" i="4"/>
  <c r="AL1739" i="4" s="1"/>
  <c r="AK1803" i="4"/>
  <c r="AL1803" i="4" s="1"/>
  <c r="AK1867" i="4"/>
  <c r="AL1867" i="4" s="1"/>
  <c r="AK1931" i="4"/>
  <c r="AL1931" i="4" s="1"/>
  <c r="AK1995" i="4"/>
  <c r="AL1995" i="4" s="1"/>
  <c r="AK2059" i="4"/>
  <c r="AL2059" i="4" s="1"/>
  <c r="AK2123" i="4"/>
  <c r="AL2123" i="4" s="1"/>
  <c r="AK1109" i="4"/>
  <c r="AL1109" i="4" s="1"/>
  <c r="AK1300" i="4"/>
  <c r="AL1300" i="4" s="1"/>
  <c r="AK1453" i="4"/>
  <c r="AL1453" i="4" s="1"/>
  <c r="AK1556" i="4"/>
  <c r="AL1556" i="4" s="1"/>
  <c r="AK1657" i="4"/>
  <c r="AL1657" i="4" s="1"/>
  <c r="AK1760" i="4"/>
  <c r="AL1760" i="4" s="1"/>
  <c r="AK1862" i="4"/>
  <c r="AL1862" i="4" s="1"/>
  <c r="AK1962" i="4"/>
  <c r="AL1962" i="4" s="1"/>
  <c r="AK2048" i="4"/>
  <c r="AL2048" i="4" s="1"/>
  <c r="AK2133" i="4"/>
  <c r="AL2133" i="4" s="1"/>
  <c r="AK2200" i="4"/>
  <c r="AL2200" i="4" s="1"/>
  <c r="AK644" i="4"/>
  <c r="AL644" i="4" s="1"/>
  <c r="AK1217" i="4"/>
  <c r="AL1217" i="4" s="1"/>
  <c r="AK1388" i="4"/>
  <c r="AL1388" i="4" s="1"/>
  <c r="AK1505" i="4"/>
  <c r="AL1505" i="4" s="1"/>
  <c r="AK1608" i="4"/>
  <c r="AL1608" i="4" s="1"/>
  <c r="AK1710" i="4"/>
  <c r="AL1710" i="4" s="1"/>
  <c r="AK1813" i="4"/>
  <c r="AL1813" i="4" s="1"/>
  <c r="AK1916" i="4"/>
  <c r="AL1916" i="4" s="1"/>
  <c r="AK1044" i="4"/>
  <c r="AL1044" i="4" s="1"/>
  <c r="AK1284" i="4"/>
  <c r="AL1284" i="4" s="1"/>
  <c r="AK1444" i="4"/>
  <c r="AL1444" i="4" s="1"/>
  <c r="AK1545" i="4"/>
  <c r="AL1545" i="4" s="1"/>
  <c r="AK1648" i="4"/>
  <c r="AL1648" i="4" s="1"/>
  <c r="AK1750" i="4"/>
  <c r="AL1750" i="4" s="1"/>
  <c r="AK1853" i="4"/>
  <c r="AL1853" i="4" s="1"/>
  <c r="AK1954" i="4"/>
  <c r="AL1954" i="4" s="1"/>
  <c r="AK1180" i="4"/>
  <c r="AL1180" i="4" s="1"/>
  <c r="AK1349" i="4"/>
  <c r="AL1349" i="4" s="1"/>
  <c r="AK1484" i="4"/>
  <c r="AL1484" i="4" s="1"/>
  <c r="AK1585" i="4"/>
  <c r="AL1585" i="4" s="1"/>
  <c r="AK1688" i="4"/>
  <c r="AL1688" i="4" s="1"/>
  <c r="AK1790" i="4"/>
  <c r="AL1790" i="4" s="1"/>
  <c r="AK1893" i="4"/>
  <c r="AL1893" i="4" s="1"/>
  <c r="AK1988" i="4"/>
  <c r="AL1988" i="4" s="1"/>
  <c r="AK2073" i="4"/>
  <c r="AL2073" i="4" s="1"/>
  <c r="AK2155" i="4"/>
  <c r="AL2155" i="4" s="1"/>
  <c r="AK2219" i="4"/>
  <c r="AL2219" i="4" s="1"/>
  <c r="AK2283" i="4"/>
  <c r="AL2283" i="4" s="1"/>
  <c r="AK2347" i="4"/>
  <c r="AL2347" i="4" s="1"/>
  <c r="AK2411" i="4"/>
  <c r="AL2411" i="4" s="1"/>
  <c r="AK547" i="4"/>
  <c r="AL547" i="4" s="1"/>
  <c r="AK1204" i="4"/>
  <c r="AL1204" i="4" s="1"/>
  <c r="AK1373" i="4"/>
  <c r="AL1373" i="4" s="1"/>
  <c r="AK1497" i="4"/>
  <c r="AL1497" i="4" s="1"/>
  <c r="AK1600" i="4"/>
  <c r="AL1600" i="4" s="1"/>
  <c r="AK1702" i="4"/>
  <c r="AL1702" i="4" s="1"/>
  <c r="AK1805" i="4"/>
  <c r="AL1805" i="4" s="1"/>
  <c r="AK1908" i="4"/>
  <c r="AL1908" i="4" s="1"/>
  <c r="AK2000" i="4"/>
  <c r="AL2000" i="4" s="1"/>
  <c r="AK2085" i="4"/>
  <c r="AL2085" i="4" s="1"/>
  <c r="AK2164" i="4"/>
  <c r="AL2164" i="4" s="1"/>
  <c r="AK2228" i="4"/>
  <c r="AL2228" i="4" s="1"/>
  <c r="AK1077" i="4"/>
  <c r="AL1077" i="4" s="1"/>
  <c r="AK1292" i="4"/>
  <c r="AL1292" i="4" s="1"/>
  <c r="AK1448" i="4"/>
  <c r="AL1448" i="4" s="1"/>
  <c r="AK1550" i="4"/>
  <c r="AL1550" i="4" s="1"/>
  <c r="AK1653" i="4"/>
  <c r="AL1653" i="4" s="1"/>
  <c r="AK1756" i="4"/>
  <c r="AL1756" i="4" s="1"/>
  <c r="AK1857" i="4"/>
  <c r="AL1857" i="4" s="1"/>
  <c r="AK1958" i="4"/>
  <c r="AL1958" i="4" s="1"/>
  <c r="AK2044" i="4"/>
  <c r="AL2044" i="4" s="1"/>
  <c r="AK2129" i="4"/>
  <c r="AL2129" i="4" s="1"/>
  <c r="AK2197" i="4"/>
  <c r="AL2197" i="4" s="1"/>
  <c r="AK2261" i="4"/>
  <c r="AL2261" i="4" s="1"/>
  <c r="AK2325" i="4"/>
  <c r="AL2325" i="4" s="1"/>
  <c r="AK2389" i="4"/>
  <c r="AL2389" i="4" s="1"/>
  <c r="AK2453" i="4"/>
  <c r="AL2453" i="4" s="1"/>
  <c r="AK1145" i="4"/>
  <c r="AL1145" i="4" s="1"/>
  <c r="AK1316" i="4"/>
  <c r="AL1316" i="4" s="1"/>
  <c r="AK1462" i="4"/>
  <c r="AL1462" i="4" s="1"/>
  <c r="AK1565" i="4"/>
  <c r="AL1565" i="4" s="1"/>
  <c r="AK1668" i="4"/>
  <c r="AL1668" i="4" s="1"/>
  <c r="AK1769" i="4"/>
  <c r="AL1769" i="4" s="1"/>
  <c r="AK1872" i="4"/>
  <c r="AL1872" i="4" s="1"/>
  <c r="AK1970" i="4"/>
  <c r="AL1970" i="4" s="1"/>
  <c r="AK2056" i="4"/>
  <c r="AL2056" i="4" s="1"/>
  <c r="AK2141" i="4"/>
  <c r="AL2141" i="4" s="1"/>
  <c r="AK2206" i="4"/>
  <c r="AL2206" i="4" s="1"/>
  <c r="AK2270" i="4"/>
  <c r="AL2270" i="4" s="1"/>
  <c r="AK2334" i="4"/>
  <c r="AL2334" i="4" s="1"/>
  <c r="AK2398" i="4"/>
  <c r="AL2398" i="4" s="1"/>
  <c r="AK2462" i="4"/>
  <c r="AL2462" i="4" s="1"/>
  <c r="AK1912" i="4"/>
  <c r="AL1912" i="4" s="1"/>
  <c r="AK2167" i="4"/>
  <c r="AL2167" i="4" s="1"/>
  <c r="AK2304" i="4"/>
  <c r="AL2304" i="4" s="1"/>
  <c r="AK2407" i="4"/>
  <c r="AL2407" i="4" s="1"/>
  <c r="AK1516" i="4"/>
  <c r="AL1516" i="4" s="1"/>
  <c r="AK2061" i="4"/>
  <c r="AL2061" i="4" s="1"/>
  <c r="AK2255" i="4"/>
  <c r="AL2255" i="4" s="1"/>
  <c r="AK2356" i="4"/>
  <c r="AL2356" i="4" s="1"/>
  <c r="AK2458" i="4"/>
  <c r="AL2458" i="4" s="1"/>
  <c r="AK1937" i="4"/>
  <c r="AL1937" i="4" s="1"/>
  <c r="AK2170" i="4"/>
  <c r="AL2170" i="4" s="1"/>
  <c r="AK2306" i="4"/>
  <c r="AL2306" i="4" s="1"/>
  <c r="AK2409" i="4"/>
  <c r="AL2409" i="4" s="1"/>
  <c r="AK1541" i="4"/>
  <c r="AL1541" i="4" s="1"/>
  <c r="AK2070" i="4"/>
  <c r="AL2070" i="4" s="1"/>
  <c r="AK2257" i="4"/>
  <c r="AL2257" i="4" s="1"/>
  <c r="AK2360" i="4"/>
  <c r="AL2360" i="4" s="1"/>
  <c r="AK2463" i="4"/>
  <c r="AL2463" i="4" s="1"/>
  <c r="AK1961" i="4"/>
  <c r="AL1961" i="4" s="1"/>
  <c r="AK2177" i="4"/>
  <c r="AL2177" i="4" s="1"/>
  <c r="AK2311" i="4"/>
  <c r="AL2311" i="4" s="1"/>
  <c r="AK2412" i="4"/>
  <c r="AL2412" i="4" s="1"/>
  <c r="AK1566" i="4"/>
  <c r="AL1566" i="4" s="1"/>
  <c r="AK2078" i="4"/>
  <c r="AL2078" i="4" s="1"/>
  <c r="AK2260" i="4"/>
  <c r="AL2260" i="4" s="1"/>
  <c r="AK2362" i="4"/>
  <c r="AL2362" i="4" s="1"/>
  <c r="AK2465" i="4"/>
  <c r="AL2465" i="4" s="1"/>
  <c r="AK1965" i="4"/>
  <c r="AL1965" i="4" s="1"/>
  <c r="AK2183" i="4"/>
  <c r="AL2183" i="4" s="1"/>
  <c r="AK2313" i="4"/>
  <c r="AL2313" i="4" s="1"/>
  <c r="AK2416" i="4"/>
  <c r="AL2416" i="4" s="1"/>
  <c r="AK2328" i="4"/>
  <c r="AL2328" i="4" s="1"/>
  <c r="AK2057" i="4"/>
  <c r="AL2057" i="4" s="1"/>
  <c r="AK2468" i="4"/>
  <c r="AL2468" i="4" s="1"/>
  <c r="AK2392" i="4"/>
  <c r="AL2392" i="4" s="1"/>
  <c r="AK2417" i="4"/>
  <c r="AL2417" i="4" s="1"/>
  <c r="AK29" i="4"/>
  <c r="AL29" i="4" s="1"/>
  <c r="AK22" i="4"/>
  <c r="AL22" i="4" s="1"/>
  <c r="AK15" i="4"/>
  <c r="AL15" i="4" s="1"/>
  <c r="AK8" i="4"/>
  <c r="AL8" i="4" s="1"/>
  <c r="AK72" i="4"/>
  <c r="AL72" i="4" s="1"/>
  <c r="AK65" i="4"/>
  <c r="AL65" i="4" s="1"/>
  <c r="AK43" i="4"/>
  <c r="AL43" i="4" s="1"/>
  <c r="AK127" i="4"/>
  <c r="AL127" i="4" s="1"/>
  <c r="AK191" i="4"/>
  <c r="AL191" i="4" s="1"/>
  <c r="AK255" i="4"/>
  <c r="AL255" i="4" s="1"/>
  <c r="AK319" i="4"/>
  <c r="AL319" i="4" s="1"/>
  <c r="AK383" i="4"/>
  <c r="AL383" i="4" s="1"/>
  <c r="AK447" i="4"/>
  <c r="AL447" i="4" s="1"/>
  <c r="AK96" i="4"/>
  <c r="AL96" i="4" s="1"/>
  <c r="AK160" i="4"/>
  <c r="AL160" i="4" s="1"/>
  <c r="AK224" i="4"/>
  <c r="AL224" i="4" s="1"/>
  <c r="AK288" i="4"/>
  <c r="AL288" i="4" s="1"/>
  <c r="AK352" i="4"/>
  <c r="AL352" i="4" s="1"/>
  <c r="AK416" i="4"/>
  <c r="AL416" i="4" s="1"/>
  <c r="AK480" i="4"/>
  <c r="AL480" i="4" s="1"/>
  <c r="AK544" i="4"/>
  <c r="AL544" i="4" s="1"/>
  <c r="AK73" i="4"/>
  <c r="AL73" i="4" s="1"/>
  <c r="AK137" i="4"/>
  <c r="AL137" i="4" s="1"/>
  <c r="AK201" i="4"/>
  <c r="AL201" i="4" s="1"/>
  <c r="AK265" i="4"/>
  <c r="AL265" i="4" s="1"/>
  <c r="AK329" i="4"/>
  <c r="AL329" i="4" s="1"/>
  <c r="AK393" i="4"/>
  <c r="AL393" i="4" s="1"/>
  <c r="AK457" i="4"/>
  <c r="AL457" i="4" s="1"/>
  <c r="AK521" i="4"/>
  <c r="AL521" i="4" s="1"/>
  <c r="AK52" i="4"/>
  <c r="AL52" i="4" s="1"/>
  <c r="AK130" i="4"/>
  <c r="AL130" i="4" s="1"/>
  <c r="AK194" i="4"/>
  <c r="AL194" i="4" s="1"/>
  <c r="AK258" i="4"/>
  <c r="AL258" i="4" s="1"/>
  <c r="AK322" i="4"/>
  <c r="AL322" i="4" s="1"/>
  <c r="AK386" i="4"/>
  <c r="AL386" i="4" s="1"/>
  <c r="AK91" i="4"/>
  <c r="AL91" i="4" s="1"/>
  <c r="AK155" i="4"/>
  <c r="AL155" i="4" s="1"/>
  <c r="AK219" i="4"/>
  <c r="AL219" i="4" s="1"/>
  <c r="AK283" i="4"/>
  <c r="AL283" i="4" s="1"/>
  <c r="AK347" i="4"/>
  <c r="AL347" i="4" s="1"/>
  <c r="AK411" i="4"/>
  <c r="AL411" i="4" s="1"/>
  <c r="AK116" i="4"/>
  <c r="AL116" i="4" s="1"/>
  <c r="AK180" i="4"/>
  <c r="AL180" i="4" s="1"/>
  <c r="AK244" i="4"/>
  <c r="AL244" i="4" s="1"/>
  <c r="AK308" i="4"/>
  <c r="AL308" i="4" s="1"/>
  <c r="AK372" i="4"/>
  <c r="AL372" i="4" s="1"/>
  <c r="AK436" i="4"/>
  <c r="AL436" i="4" s="1"/>
  <c r="AK500" i="4"/>
  <c r="AL500" i="4" s="1"/>
  <c r="AK564" i="4"/>
  <c r="AL564" i="4" s="1"/>
  <c r="AK101" i="4"/>
  <c r="AL101" i="4" s="1"/>
  <c r="AK165" i="4"/>
  <c r="AL165" i="4" s="1"/>
  <c r="AK229" i="4"/>
  <c r="AL229" i="4" s="1"/>
  <c r="AK293" i="4"/>
  <c r="AL293" i="4" s="1"/>
  <c r="AK357" i="4"/>
  <c r="AL357" i="4" s="1"/>
  <c r="AK421" i="4"/>
  <c r="AL421" i="4" s="1"/>
  <c r="AK485" i="4"/>
  <c r="AL485" i="4" s="1"/>
  <c r="AK549" i="4"/>
  <c r="AL549" i="4" s="1"/>
  <c r="AK294" i="4"/>
  <c r="AL294" i="4" s="1"/>
  <c r="AK366" i="4"/>
  <c r="AL366" i="4" s="1"/>
  <c r="AK543" i="4"/>
  <c r="AL543" i="4" s="1"/>
  <c r="AK626" i="4"/>
  <c r="AL626" i="4" s="1"/>
  <c r="AK690" i="4"/>
  <c r="AL690" i="4" s="1"/>
  <c r="AK754" i="4"/>
  <c r="AL754" i="4" s="1"/>
  <c r="AK818" i="4"/>
  <c r="AL818" i="4" s="1"/>
  <c r="AK882" i="4"/>
  <c r="AL882" i="4" s="1"/>
  <c r="AK946" i="4"/>
  <c r="AL946" i="4" s="1"/>
  <c r="AK1010" i="4"/>
  <c r="AL1010" i="4" s="1"/>
  <c r="AK1074" i="4"/>
  <c r="AL1074" i="4" s="1"/>
  <c r="AK4" i="4"/>
  <c r="AL4" i="4" s="1"/>
  <c r="AK66" i="4"/>
  <c r="AL66" i="4" s="1"/>
  <c r="AK470" i="4"/>
  <c r="AL470" i="4" s="1"/>
  <c r="AK589" i="4"/>
  <c r="AL589" i="4" s="1"/>
  <c r="AK653" i="4"/>
  <c r="AL653" i="4" s="1"/>
  <c r="AK717" i="4"/>
  <c r="AL717" i="4" s="1"/>
  <c r="AK781" i="4"/>
  <c r="AL781" i="4" s="1"/>
  <c r="AK845" i="4"/>
  <c r="AL845" i="4" s="1"/>
  <c r="AK909" i="4"/>
  <c r="AL909" i="4" s="1"/>
  <c r="AK973" i="4"/>
  <c r="AL973" i="4" s="1"/>
  <c r="AK1037" i="4"/>
  <c r="AL1037" i="4" s="1"/>
  <c r="AK430" i="4"/>
  <c r="AL430" i="4" s="1"/>
  <c r="AK567" i="4"/>
  <c r="AL567" i="4" s="1"/>
  <c r="AK638" i="4"/>
  <c r="AL638" i="4" s="1"/>
  <c r="AK702" i="4"/>
  <c r="AL702" i="4" s="1"/>
  <c r="AK766" i="4"/>
  <c r="AL766" i="4" s="1"/>
  <c r="AK830" i="4"/>
  <c r="AL830" i="4" s="1"/>
  <c r="AK894" i="4"/>
  <c r="AL894" i="4" s="1"/>
  <c r="AK958" i="4"/>
  <c r="AL958" i="4" s="1"/>
  <c r="AK1022" i="4"/>
  <c r="AL1022" i="4" s="1"/>
  <c r="AK1086" i="4"/>
  <c r="AL1086" i="4" s="1"/>
  <c r="AK150" i="4"/>
  <c r="AL150" i="4" s="1"/>
  <c r="AK490" i="4"/>
  <c r="AL490" i="4" s="1"/>
  <c r="AK599" i="4"/>
  <c r="AL599" i="4" s="1"/>
  <c r="AK663" i="4"/>
  <c r="AL663" i="4" s="1"/>
  <c r="AK727" i="4"/>
  <c r="AL727" i="4" s="1"/>
  <c r="AK791" i="4"/>
  <c r="AL791" i="4" s="1"/>
  <c r="AK855" i="4"/>
  <c r="AL855" i="4" s="1"/>
  <c r="AK919" i="4"/>
  <c r="AL919" i="4" s="1"/>
  <c r="AK983" i="4"/>
  <c r="AL983" i="4" s="1"/>
  <c r="AK286" i="4"/>
  <c r="AL286" i="4" s="1"/>
  <c r="AK632" i="4"/>
  <c r="AL632" i="4" s="1"/>
  <c r="AK760" i="4"/>
  <c r="AL760" i="4" s="1"/>
  <c r="AK888" i="4"/>
  <c r="AL888" i="4" s="1"/>
  <c r="AK1016" i="4"/>
  <c r="AL1016" i="4" s="1"/>
  <c r="AK1111" i="4"/>
  <c r="AL1111" i="4" s="1"/>
  <c r="AK558" i="4"/>
  <c r="AL558" i="4" s="1"/>
  <c r="AK697" i="4"/>
  <c r="AL697" i="4" s="1"/>
  <c r="AK825" i="4"/>
  <c r="AL825" i="4" s="1"/>
  <c r="AK953" i="4"/>
  <c r="AL953" i="4" s="1"/>
  <c r="AK1069" i="4"/>
  <c r="AL1069" i="4" s="1"/>
  <c r="AK1150" i="4"/>
  <c r="AL1150" i="4" s="1"/>
  <c r="AK1214" i="4"/>
  <c r="AL1214" i="4" s="1"/>
  <c r="AK1278" i="4"/>
  <c r="AL1278" i="4" s="1"/>
  <c r="AK1342" i="4"/>
  <c r="AL1342" i="4" s="1"/>
  <c r="AK1406" i="4"/>
  <c r="AL1406" i="4" s="1"/>
  <c r="AK562" i="4"/>
  <c r="AL562" i="4" s="1"/>
  <c r="AK699" i="4"/>
  <c r="AL699" i="4" s="1"/>
  <c r="AK827" i="4"/>
  <c r="AL827" i="4" s="1"/>
  <c r="AK955" i="4"/>
  <c r="AL955" i="4" s="1"/>
  <c r="AK1071" i="4"/>
  <c r="AL1071" i="4" s="1"/>
  <c r="AK1151" i="4"/>
  <c r="AL1151" i="4" s="1"/>
  <c r="AK1215" i="4"/>
  <c r="AL1215" i="4" s="1"/>
  <c r="AK1279" i="4"/>
  <c r="AL1279" i="4" s="1"/>
  <c r="AK1343" i="4"/>
  <c r="AL1343" i="4" s="1"/>
  <c r="AK1407" i="4"/>
  <c r="AL1407" i="4" s="1"/>
  <c r="AK1471" i="4"/>
  <c r="AL1471" i="4" s="1"/>
  <c r="AK1535" i="4"/>
  <c r="AL1535" i="4" s="1"/>
  <c r="AK1599" i="4"/>
  <c r="AL1599" i="4" s="1"/>
  <c r="AK1663" i="4"/>
  <c r="AL1663" i="4" s="1"/>
  <c r="AK1727" i="4"/>
  <c r="AL1727" i="4" s="1"/>
  <c r="AK1791" i="4"/>
  <c r="AL1791" i="4" s="1"/>
  <c r="AK1855" i="4"/>
  <c r="AL1855" i="4" s="1"/>
  <c r="AK1919" i="4"/>
  <c r="AL1919" i="4" s="1"/>
  <c r="AK1983" i="4"/>
  <c r="AL1983" i="4" s="1"/>
  <c r="AK2047" i="4"/>
  <c r="AL2047" i="4" s="1"/>
  <c r="AK2111" i="4"/>
  <c r="AL2111" i="4" s="1"/>
  <c r="AK499" i="4"/>
  <c r="AL499" i="4" s="1"/>
  <c r="AK668" i="4"/>
  <c r="AL668" i="4" s="1"/>
  <c r="AK796" i="4"/>
  <c r="AL796" i="4" s="1"/>
  <c r="AK924" i="4"/>
  <c r="AL924" i="4" s="1"/>
  <c r="AK1051" i="4"/>
  <c r="AL1051" i="4" s="1"/>
  <c r="AK1136" i="4"/>
  <c r="AL1136" i="4" s="1"/>
  <c r="AK1200" i="4"/>
  <c r="AL1200" i="4" s="1"/>
  <c r="AK1264" i="4"/>
  <c r="AL1264" i="4" s="1"/>
  <c r="AK1328" i="4"/>
  <c r="AL1328" i="4" s="1"/>
  <c r="AK1392" i="4"/>
  <c r="AL1392" i="4" s="1"/>
  <c r="AK507" i="4"/>
  <c r="AL507" i="4" s="1"/>
  <c r="AK672" i="4"/>
  <c r="AL672" i="4" s="1"/>
  <c r="AK800" i="4"/>
  <c r="AL800" i="4" s="1"/>
  <c r="AK928" i="4"/>
  <c r="AL928" i="4" s="1"/>
  <c r="AK1052" i="4"/>
  <c r="AL1052" i="4" s="1"/>
  <c r="AK190" i="4"/>
  <c r="AL190" i="4" s="1"/>
  <c r="AK625" i="4"/>
  <c r="AL625" i="4" s="1"/>
  <c r="AK753" i="4"/>
  <c r="AL753" i="4" s="1"/>
  <c r="AK881" i="4"/>
  <c r="AL881" i="4" s="1"/>
  <c r="AK1009" i="4"/>
  <c r="AL1009" i="4" s="1"/>
  <c r="AK1107" i="4"/>
  <c r="AL1107" i="4" s="1"/>
  <c r="AK1178" i="4"/>
  <c r="AL1178" i="4" s="1"/>
  <c r="AK1242" i="4"/>
  <c r="AL1242" i="4" s="1"/>
  <c r="AK1306" i="4"/>
  <c r="AL1306" i="4" s="1"/>
  <c r="AK1370" i="4"/>
  <c r="AL1370" i="4" s="1"/>
  <c r="AK1434" i="4"/>
  <c r="AL1434" i="4" s="1"/>
  <c r="AK1498" i="4"/>
  <c r="AL1498" i="4" s="1"/>
  <c r="AK1562" i="4"/>
  <c r="AL1562" i="4" s="1"/>
  <c r="AK1626" i="4"/>
  <c r="AL1626" i="4" s="1"/>
  <c r="AK1690" i="4"/>
  <c r="AL1690" i="4" s="1"/>
  <c r="AK1754" i="4"/>
  <c r="AL1754" i="4" s="1"/>
  <c r="AK1818" i="4"/>
  <c r="AL1818" i="4" s="1"/>
  <c r="AK1882" i="4"/>
  <c r="AL1882" i="4" s="1"/>
  <c r="AK1946" i="4"/>
  <c r="AL1946" i="4" s="1"/>
  <c r="AK611" i="4"/>
  <c r="AL611" i="4" s="1"/>
  <c r="AK739" i="4"/>
  <c r="AL739" i="4" s="1"/>
  <c r="AK867" i="4"/>
  <c r="AL867" i="4" s="1"/>
  <c r="AK995" i="4"/>
  <c r="AL995" i="4" s="1"/>
  <c r="AK1097" i="4"/>
  <c r="AL1097" i="4" s="1"/>
  <c r="AK1171" i="4"/>
  <c r="AL1171" i="4" s="1"/>
  <c r="AK1235" i="4"/>
  <c r="AL1235" i="4" s="1"/>
  <c r="AK1299" i="4"/>
  <c r="AL1299" i="4" s="1"/>
  <c r="AK1363" i="4"/>
  <c r="AL1363" i="4" s="1"/>
  <c r="AK1427" i="4"/>
  <c r="AL1427" i="4" s="1"/>
  <c r="AK1491" i="4"/>
  <c r="AL1491" i="4" s="1"/>
  <c r="AK1555" i="4"/>
  <c r="AL1555" i="4" s="1"/>
  <c r="AK1619" i="4"/>
  <c r="AL1619" i="4" s="1"/>
  <c r="AK1683" i="4"/>
  <c r="AL1683" i="4" s="1"/>
  <c r="AK1747" i="4"/>
  <c r="AL1747" i="4" s="1"/>
  <c r="AK1811" i="4"/>
  <c r="AL1811" i="4" s="1"/>
  <c r="AK1875" i="4"/>
  <c r="AL1875" i="4" s="1"/>
  <c r="AK1939" i="4"/>
  <c r="AL1939" i="4" s="1"/>
  <c r="AK2003" i="4"/>
  <c r="AL2003" i="4" s="1"/>
  <c r="AK2067" i="4"/>
  <c r="AL2067" i="4" s="1"/>
  <c r="AK2131" i="4"/>
  <c r="AL2131" i="4" s="1"/>
  <c r="AK1149" i="4"/>
  <c r="AL1149" i="4" s="1"/>
  <c r="AK1321" i="4"/>
  <c r="AL1321" i="4" s="1"/>
  <c r="AK1465" i="4"/>
  <c r="AL1465" i="4" s="1"/>
  <c r="AK1568" i="4"/>
  <c r="AL1568" i="4" s="1"/>
  <c r="AK1670" i="4"/>
  <c r="AL1670" i="4" s="1"/>
  <c r="AK1773" i="4"/>
  <c r="AL1773" i="4" s="1"/>
  <c r="AK1876" i="4"/>
  <c r="AL1876" i="4" s="1"/>
  <c r="AK1973" i="4"/>
  <c r="AL1973" i="4" s="1"/>
  <c r="AK2058" i="4"/>
  <c r="AL2058" i="4" s="1"/>
  <c r="AK2144" i="4"/>
  <c r="AL2144" i="4" s="1"/>
  <c r="AK2208" i="4"/>
  <c r="AL2208" i="4" s="1"/>
  <c r="AK772" i="4"/>
  <c r="AL772" i="4" s="1"/>
  <c r="AK1237" i="4"/>
  <c r="AL1237" i="4" s="1"/>
  <c r="AK1409" i="4"/>
  <c r="AL1409" i="4" s="1"/>
  <c r="AK1518" i="4"/>
  <c r="AL1518" i="4" s="1"/>
  <c r="AK1621" i="4"/>
  <c r="AL1621" i="4" s="1"/>
  <c r="AK1724" i="4"/>
  <c r="AL1724" i="4" s="1"/>
  <c r="AK1825" i="4"/>
  <c r="AL1825" i="4" s="1"/>
  <c r="AK1928" i="4"/>
  <c r="AL1928" i="4" s="1"/>
  <c r="AK1131" i="4"/>
  <c r="AL1131" i="4" s="1"/>
  <c r="AK1305" i="4"/>
  <c r="AL1305" i="4" s="1"/>
  <c r="AK1456" i="4"/>
  <c r="AL1456" i="4" s="1"/>
  <c r="AK1558" i="4"/>
  <c r="AL1558" i="4" s="1"/>
  <c r="AK1661" i="4"/>
  <c r="AL1661" i="4" s="1"/>
  <c r="AK1764" i="4"/>
  <c r="AL1764" i="4" s="1"/>
  <c r="AK1865" i="4"/>
  <c r="AL1865" i="4" s="1"/>
  <c r="AK515" i="4"/>
  <c r="AL515" i="4" s="1"/>
  <c r="AK1201" i="4"/>
  <c r="AL1201" i="4" s="1"/>
  <c r="AK1372" i="4"/>
  <c r="AL1372" i="4" s="1"/>
  <c r="AK1496" i="4"/>
  <c r="AL1496" i="4" s="1"/>
  <c r="AK1598" i="4"/>
  <c r="AL1598" i="4" s="1"/>
  <c r="AK1701" i="4"/>
  <c r="AL1701" i="4" s="1"/>
  <c r="AK1804" i="4"/>
  <c r="AL1804" i="4" s="1"/>
  <c r="AK1905" i="4"/>
  <c r="AL1905" i="4" s="1"/>
  <c r="AK1998" i="4"/>
  <c r="AL1998" i="4" s="1"/>
  <c r="AK2084" i="4"/>
  <c r="AL2084" i="4" s="1"/>
  <c r="AK2163" i="4"/>
  <c r="AL2163" i="4" s="1"/>
  <c r="AK2227" i="4"/>
  <c r="AL2227" i="4" s="1"/>
  <c r="AK2291" i="4"/>
  <c r="AL2291" i="4" s="1"/>
  <c r="AK2355" i="4"/>
  <c r="AL2355" i="4" s="1"/>
  <c r="AK2419" i="4"/>
  <c r="AL2419" i="4" s="1"/>
  <c r="AK692" i="4"/>
  <c r="AL692" i="4" s="1"/>
  <c r="AK1225" i="4"/>
  <c r="AL1225" i="4" s="1"/>
  <c r="AK1396" i="4"/>
  <c r="AL1396" i="4" s="1"/>
  <c r="AK1510" i="4"/>
  <c r="AL1510" i="4" s="1"/>
  <c r="AK1613" i="4"/>
  <c r="AL1613" i="4" s="1"/>
  <c r="AK1716" i="4"/>
  <c r="AL1716" i="4" s="1"/>
  <c r="AK1817" i="4"/>
  <c r="AL1817" i="4" s="1"/>
  <c r="AK1920" i="4"/>
  <c r="AL1920" i="4" s="1"/>
  <c r="AK2010" i="4"/>
  <c r="AL2010" i="4" s="1"/>
  <c r="AK2096" i="4"/>
  <c r="AL2096" i="4" s="1"/>
  <c r="AK2172" i="4"/>
  <c r="AL2172" i="4" s="1"/>
  <c r="AK2236" i="4"/>
  <c r="AL2236" i="4" s="1"/>
  <c r="AK1141" i="4"/>
  <c r="AL1141" i="4" s="1"/>
  <c r="AK1313" i="4"/>
  <c r="AL1313" i="4" s="1"/>
  <c r="AK1461" i="4"/>
  <c r="AL1461" i="4" s="1"/>
  <c r="AK1564" i="4"/>
  <c r="AL1564" i="4" s="1"/>
  <c r="AK1665" i="4"/>
  <c r="AL1665" i="4" s="1"/>
  <c r="AK1768" i="4"/>
  <c r="AL1768" i="4" s="1"/>
  <c r="AK1870" i="4"/>
  <c r="AL1870" i="4" s="1"/>
  <c r="AK1969" i="4"/>
  <c r="AL1969" i="4" s="1"/>
  <c r="AK2054" i="4"/>
  <c r="AL2054" i="4" s="1"/>
  <c r="AK2140" i="4"/>
  <c r="AL2140" i="4" s="1"/>
  <c r="AK2205" i="4"/>
  <c r="AL2205" i="4" s="1"/>
  <c r="AK2269" i="4"/>
  <c r="AL2269" i="4" s="1"/>
  <c r="AK2333" i="4"/>
  <c r="AL2333" i="4" s="1"/>
  <c r="AK2397" i="4"/>
  <c r="AL2397" i="4" s="1"/>
  <c r="AK2461" i="4"/>
  <c r="AL2461" i="4" s="1"/>
  <c r="AK1165" i="4"/>
  <c r="AL1165" i="4" s="1"/>
  <c r="AK1337" i="4"/>
  <c r="AL1337" i="4" s="1"/>
  <c r="AK1476" i="4"/>
  <c r="AL1476" i="4" s="1"/>
  <c r="AK1577" i="4"/>
  <c r="AL1577" i="4" s="1"/>
  <c r="AK1680" i="4"/>
  <c r="AL1680" i="4" s="1"/>
  <c r="AK1782" i="4"/>
  <c r="AL1782" i="4" s="1"/>
  <c r="AK1885" i="4"/>
  <c r="AL1885" i="4" s="1"/>
  <c r="AK1981" i="4"/>
  <c r="AL1981" i="4" s="1"/>
  <c r="AK2066" i="4"/>
  <c r="AL2066" i="4" s="1"/>
  <c r="AK2150" i="4"/>
  <c r="AL2150" i="4" s="1"/>
  <c r="AK2214" i="4"/>
  <c r="AL2214" i="4" s="1"/>
  <c r="AK2278" i="4"/>
  <c r="AL2278" i="4" s="1"/>
  <c r="AK2342" i="4"/>
  <c r="AL2342" i="4" s="1"/>
  <c r="AK2406" i="4"/>
  <c r="AL2406" i="4" s="1"/>
  <c r="AK612" i="4"/>
  <c r="AL612" i="4" s="1"/>
  <c r="AK1974" i="4"/>
  <c r="AL1974" i="4" s="1"/>
  <c r="AK2186" i="4"/>
  <c r="AL2186" i="4" s="1"/>
  <c r="AK2316" i="4"/>
  <c r="AL2316" i="4" s="1"/>
  <c r="AK2418" i="4"/>
  <c r="AL2418" i="4" s="1"/>
  <c r="AK1617" i="4"/>
  <c r="AL1617" i="4" s="1"/>
  <c r="AK2092" i="4"/>
  <c r="AL2092" i="4" s="1"/>
  <c r="AK2266" i="4"/>
  <c r="AL2266" i="4" s="1"/>
  <c r="AK2369" i="4"/>
  <c r="AL2369" i="4" s="1"/>
  <c r="AK868" i="4"/>
  <c r="AL868" i="4" s="1"/>
  <c r="AK1982" i="4"/>
  <c r="AL1982" i="4" s="1"/>
  <c r="AK2193" i="4"/>
  <c r="AL2193" i="4" s="1"/>
  <c r="AK2320" i="4"/>
  <c r="AL2320" i="4" s="1"/>
  <c r="AK2423" i="4"/>
  <c r="AL2423" i="4" s="1"/>
  <c r="AK1644" i="4"/>
  <c r="AL1644" i="4" s="1"/>
  <c r="AK2100" i="4"/>
  <c r="AL2100" i="4" s="1"/>
  <c r="AK2271" i="4"/>
  <c r="AL2271" i="4" s="1"/>
  <c r="AK2372" i="4"/>
  <c r="AL2372" i="4" s="1"/>
  <c r="AK1099" i="4"/>
  <c r="AL1099" i="4" s="1"/>
  <c r="AK1986" i="4"/>
  <c r="AL1986" i="4" s="1"/>
  <c r="AK2199" i="4"/>
  <c r="AL2199" i="4" s="1"/>
  <c r="AK2322" i="4"/>
  <c r="AL2322" i="4" s="1"/>
  <c r="AK2425" i="4"/>
  <c r="AL2425" i="4" s="1"/>
  <c r="AK1669" i="4"/>
  <c r="AL1669" i="4" s="1"/>
  <c r="AK2104" i="4"/>
  <c r="AL2104" i="4" s="1"/>
  <c r="AK2273" i="4"/>
  <c r="AL2273" i="4" s="1"/>
  <c r="AK2376" i="4"/>
  <c r="AL2376" i="4" s="1"/>
  <c r="AK1169" i="4"/>
  <c r="AL1169" i="4" s="1"/>
  <c r="AK1996" i="4"/>
  <c r="AL1996" i="4" s="1"/>
  <c r="AK2202" i="4"/>
  <c r="AL2202" i="4" s="1"/>
  <c r="AK2327" i="4"/>
  <c r="AL2327" i="4" s="1"/>
  <c r="AK2428" i="4"/>
  <c r="AL2428" i="4" s="1"/>
  <c r="AK2431" i="4"/>
  <c r="AL2431" i="4" s="1"/>
  <c r="AK2249" i="4"/>
  <c r="AL2249" i="4" s="1"/>
  <c r="AK1694" i="4"/>
  <c r="AL1694" i="4" s="1"/>
  <c r="AK1900" i="4"/>
  <c r="AL1900" i="4" s="1"/>
  <c r="AK37" i="4"/>
  <c r="AL37" i="4" s="1"/>
  <c r="AK30" i="4"/>
  <c r="AL30" i="4" s="1"/>
  <c r="AK23" i="4"/>
  <c r="AL23" i="4" s="1"/>
  <c r="AK16" i="4"/>
  <c r="AL16" i="4" s="1"/>
  <c r="AK9" i="4"/>
  <c r="AL9" i="4" s="1"/>
  <c r="AK10" i="4"/>
  <c r="AL10" i="4" s="1"/>
  <c r="AK67" i="4"/>
  <c r="AL67" i="4" s="1"/>
  <c r="AK135" i="4"/>
  <c r="AL135" i="4" s="1"/>
  <c r="AK199" i="4"/>
  <c r="AL199" i="4" s="1"/>
  <c r="AK263" i="4"/>
  <c r="AL263" i="4" s="1"/>
  <c r="AK327" i="4"/>
  <c r="AL327" i="4" s="1"/>
  <c r="AK391" i="4"/>
  <c r="AL391" i="4" s="1"/>
  <c r="AK455" i="4"/>
  <c r="AL455" i="4" s="1"/>
  <c r="AK104" i="4"/>
  <c r="AL104" i="4" s="1"/>
  <c r="AK168" i="4"/>
  <c r="AL168" i="4" s="1"/>
  <c r="AK232" i="4"/>
  <c r="AL232" i="4" s="1"/>
  <c r="AK296" i="4"/>
  <c r="AL296" i="4" s="1"/>
  <c r="AK360" i="4"/>
  <c r="AL360" i="4" s="1"/>
  <c r="AK424" i="4"/>
  <c r="AL424" i="4" s="1"/>
  <c r="AK488" i="4"/>
  <c r="AL488" i="4" s="1"/>
  <c r="AK552" i="4"/>
  <c r="AL552" i="4" s="1"/>
  <c r="AK81" i="4"/>
  <c r="AL81" i="4" s="1"/>
  <c r="AK145" i="4"/>
  <c r="AL145" i="4" s="1"/>
  <c r="AK209" i="4"/>
  <c r="AL209" i="4" s="1"/>
  <c r="AK273" i="4"/>
  <c r="AL273" i="4" s="1"/>
  <c r="AK337" i="4"/>
  <c r="AL337" i="4" s="1"/>
  <c r="AK401" i="4"/>
  <c r="AL401" i="4" s="1"/>
  <c r="AK465" i="4"/>
  <c r="AL465" i="4" s="1"/>
  <c r="AK529" i="4"/>
  <c r="AL529" i="4" s="1"/>
  <c r="AK74" i="4"/>
  <c r="AL74" i="4" s="1"/>
  <c r="AK138" i="4"/>
  <c r="AL138" i="4" s="1"/>
  <c r="AK202" i="4"/>
  <c r="AL202" i="4" s="1"/>
  <c r="AK266" i="4"/>
  <c r="AL266" i="4" s="1"/>
  <c r="AK330" i="4"/>
  <c r="AL330" i="4" s="1"/>
  <c r="AK394" i="4"/>
  <c r="AL394" i="4" s="1"/>
  <c r="AK99" i="4"/>
  <c r="AL99" i="4" s="1"/>
  <c r="AK163" i="4"/>
  <c r="AL163" i="4" s="1"/>
  <c r="AK227" i="4"/>
  <c r="AL227" i="4" s="1"/>
  <c r="AK291" i="4"/>
  <c r="AL291" i="4" s="1"/>
  <c r="AK355" i="4"/>
  <c r="AL355" i="4" s="1"/>
  <c r="AK28" i="4"/>
  <c r="AL28" i="4" s="1"/>
  <c r="AK124" i="4"/>
  <c r="AL124" i="4" s="1"/>
  <c r="AK188" i="4"/>
  <c r="AL188" i="4" s="1"/>
  <c r="AK252" i="4"/>
  <c r="AL252" i="4" s="1"/>
  <c r="AK316" i="4"/>
  <c r="AL316" i="4" s="1"/>
  <c r="AK380" i="4"/>
  <c r="AL380" i="4" s="1"/>
  <c r="AK444" i="4"/>
  <c r="AL444" i="4" s="1"/>
  <c r="AK508" i="4"/>
  <c r="AL508" i="4" s="1"/>
  <c r="AK572" i="4"/>
  <c r="AL572" i="4" s="1"/>
  <c r="AK109" i="4"/>
  <c r="AL109" i="4" s="1"/>
  <c r="AK173" i="4"/>
  <c r="AL173" i="4" s="1"/>
  <c r="AK237" i="4"/>
  <c r="AL237" i="4" s="1"/>
  <c r="AK301" i="4"/>
  <c r="AL301" i="4" s="1"/>
  <c r="AK365" i="4"/>
  <c r="AL365" i="4" s="1"/>
  <c r="AK429" i="4"/>
  <c r="AL429" i="4" s="1"/>
  <c r="AK493" i="4"/>
  <c r="AL493" i="4" s="1"/>
  <c r="AK557" i="4"/>
  <c r="AL557" i="4" s="1"/>
  <c r="AK358" i="4"/>
  <c r="AL358" i="4" s="1"/>
  <c r="AK419" i="4"/>
  <c r="AL419" i="4" s="1"/>
  <c r="AK559" i="4"/>
  <c r="AL559" i="4" s="1"/>
  <c r="AK634" i="4"/>
  <c r="AL634" i="4" s="1"/>
  <c r="AK698" i="4"/>
  <c r="AL698" i="4" s="1"/>
  <c r="AK762" i="4"/>
  <c r="AL762" i="4" s="1"/>
  <c r="AK826" i="4"/>
  <c r="AL826" i="4" s="1"/>
  <c r="AK890" i="4"/>
  <c r="AL890" i="4" s="1"/>
  <c r="AK954" i="4"/>
  <c r="AL954" i="4" s="1"/>
  <c r="AK1018" i="4"/>
  <c r="AL1018" i="4" s="1"/>
  <c r="AK1082" i="4"/>
  <c r="AL1082" i="4" s="1"/>
  <c r="AK118" i="4"/>
  <c r="AL118" i="4" s="1"/>
  <c r="AK134" i="4"/>
  <c r="AL134" i="4" s="1"/>
  <c r="AK486" i="4"/>
  <c r="AL486" i="4" s="1"/>
  <c r="AK597" i="4"/>
  <c r="AL597" i="4" s="1"/>
  <c r="AK661" i="4"/>
  <c r="AL661" i="4" s="1"/>
  <c r="AK725" i="4"/>
  <c r="AL725" i="4" s="1"/>
  <c r="AK789" i="4"/>
  <c r="AL789" i="4" s="1"/>
  <c r="AK853" i="4"/>
  <c r="AL853" i="4" s="1"/>
  <c r="AK917" i="4"/>
  <c r="AL917" i="4" s="1"/>
  <c r="AK981" i="4"/>
  <c r="AL981" i="4" s="1"/>
  <c r="AK1045" i="4"/>
  <c r="AL1045" i="4" s="1"/>
  <c r="AK451" i="4"/>
  <c r="AL451" i="4" s="1"/>
  <c r="AK580" i="4"/>
  <c r="AL580" i="4" s="1"/>
  <c r="AK646" i="4"/>
  <c r="AL646" i="4" s="1"/>
  <c r="AK710" i="4"/>
  <c r="AL710" i="4" s="1"/>
  <c r="AK774" i="4"/>
  <c r="AL774" i="4" s="1"/>
  <c r="AK838" i="4"/>
  <c r="AL838" i="4" s="1"/>
  <c r="AK902" i="4"/>
  <c r="AL902" i="4" s="1"/>
  <c r="AK966" i="4"/>
  <c r="AL966" i="4" s="1"/>
  <c r="AK1030" i="4"/>
  <c r="AL1030" i="4" s="1"/>
  <c r="AK1094" i="4"/>
  <c r="AL1094" i="4" s="1"/>
  <c r="AK214" i="4"/>
  <c r="AL214" i="4" s="1"/>
  <c r="AK506" i="4"/>
  <c r="AL506" i="4" s="1"/>
  <c r="AK607" i="4"/>
  <c r="AL607" i="4" s="1"/>
  <c r="AK671" i="4"/>
  <c r="AL671" i="4" s="1"/>
  <c r="AK735" i="4"/>
  <c r="AL735" i="4" s="1"/>
  <c r="AK799" i="4"/>
  <c r="AL799" i="4" s="1"/>
  <c r="AK863" i="4"/>
  <c r="AL863" i="4" s="1"/>
  <c r="AK927" i="4"/>
  <c r="AL927" i="4" s="1"/>
  <c r="AK991" i="4"/>
  <c r="AL991" i="4" s="1"/>
  <c r="AK458" i="4"/>
  <c r="AL458" i="4" s="1"/>
  <c r="AK648" i="4"/>
  <c r="AL648" i="4" s="1"/>
  <c r="AK776" i="4"/>
  <c r="AL776" i="4" s="1"/>
  <c r="AK904" i="4"/>
  <c r="AL904" i="4" s="1"/>
  <c r="AK1032" i="4"/>
  <c r="AL1032" i="4" s="1"/>
  <c r="AK1121" i="4"/>
  <c r="AL1121" i="4" s="1"/>
  <c r="AK585" i="4"/>
  <c r="AL585" i="4" s="1"/>
  <c r="AK713" i="4"/>
  <c r="AL713" i="4" s="1"/>
  <c r="AK841" i="4"/>
  <c r="AL841" i="4" s="1"/>
  <c r="AK969" i="4"/>
  <c r="AL969" i="4" s="1"/>
  <c r="AK1080" i="4"/>
  <c r="AL1080" i="4" s="1"/>
  <c r="AK1158" i="4"/>
  <c r="AL1158" i="4" s="1"/>
  <c r="AK1222" i="4"/>
  <c r="AL1222" i="4" s="1"/>
  <c r="AK1286" i="4"/>
  <c r="AL1286" i="4" s="1"/>
  <c r="AK1350" i="4"/>
  <c r="AL1350" i="4" s="1"/>
  <c r="AK1414" i="4"/>
  <c r="AL1414" i="4" s="1"/>
  <c r="AK587" i="4"/>
  <c r="AL587" i="4" s="1"/>
  <c r="AK715" i="4"/>
  <c r="AL715" i="4" s="1"/>
  <c r="AK843" i="4"/>
  <c r="AL843" i="4" s="1"/>
  <c r="AK971" i="4"/>
  <c r="AL971" i="4" s="1"/>
  <c r="AK1081" i="4"/>
  <c r="AL1081" i="4" s="1"/>
  <c r="AK1159" i="4"/>
  <c r="AL1159" i="4" s="1"/>
  <c r="AK1223" i="4"/>
  <c r="AL1223" i="4" s="1"/>
  <c r="AK1287" i="4"/>
  <c r="AL1287" i="4" s="1"/>
  <c r="AK1351" i="4"/>
  <c r="AL1351" i="4" s="1"/>
  <c r="AK1415" i="4"/>
  <c r="AL1415" i="4" s="1"/>
  <c r="AK1479" i="4"/>
  <c r="AL1479" i="4" s="1"/>
  <c r="AK1543" i="4"/>
  <c r="AL1543" i="4" s="1"/>
  <c r="AK1607" i="4"/>
  <c r="AL1607" i="4" s="1"/>
  <c r="AK1671" i="4"/>
  <c r="AL1671" i="4" s="1"/>
  <c r="AK1735" i="4"/>
  <c r="AL1735" i="4" s="1"/>
  <c r="AK1799" i="4"/>
  <c r="AL1799" i="4" s="1"/>
  <c r="AK1863" i="4"/>
  <c r="AL1863" i="4" s="1"/>
  <c r="AK1927" i="4"/>
  <c r="AL1927" i="4" s="1"/>
  <c r="AK1991" i="4"/>
  <c r="AL1991" i="4" s="1"/>
  <c r="AK2055" i="4"/>
  <c r="AL2055" i="4" s="1"/>
  <c r="AK2119" i="4"/>
  <c r="AL2119" i="4" s="1"/>
  <c r="AK531" i="4"/>
  <c r="AL531" i="4" s="1"/>
  <c r="AK684" i="4"/>
  <c r="AL684" i="4" s="1"/>
  <c r="AK812" i="4"/>
  <c r="AL812" i="4" s="1"/>
  <c r="AK940" i="4"/>
  <c r="AL940" i="4" s="1"/>
  <c r="AK1061" i="4"/>
  <c r="AL1061" i="4" s="1"/>
  <c r="AK1144" i="4"/>
  <c r="AL1144" i="4" s="1"/>
  <c r="AK1208" i="4"/>
  <c r="AL1208" i="4" s="1"/>
  <c r="AK1272" i="4"/>
  <c r="AL1272" i="4" s="1"/>
  <c r="AK1336" i="4"/>
  <c r="AL1336" i="4" s="1"/>
  <c r="AK1400" i="4"/>
  <c r="AL1400" i="4" s="1"/>
  <c r="AK539" i="4"/>
  <c r="AL539" i="4" s="1"/>
  <c r="AK688" i="4"/>
  <c r="AL688" i="4" s="1"/>
  <c r="AK816" i="4"/>
  <c r="AL816" i="4" s="1"/>
  <c r="AK944" i="4"/>
  <c r="AL944" i="4" s="1"/>
  <c r="AK1063" i="4"/>
  <c r="AL1063" i="4" s="1"/>
  <c r="AK426" i="4"/>
  <c r="AL426" i="4" s="1"/>
  <c r="AK641" i="4"/>
  <c r="AL641" i="4" s="1"/>
  <c r="AK769" i="4"/>
  <c r="AL769" i="4" s="1"/>
  <c r="AK897" i="4"/>
  <c r="AL897" i="4" s="1"/>
  <c r="AK1025" i="4"/>
  <c r="AL1025" i="4" s="1"/>
  <c r="AK1117" i="4"/>
  <c r="AL1117" i="4" s="1"/>
  <c r="AK1186" i="4"/>
  <c r="AL1186" i="4" s="1"/>
  <c r="AK1250" i="4"/>
  <c r="AL1250" i="4" s="1"/>
  <c r="AK1314" i="4"/>
  <c r="AL1314" i="4" s="1"/>
  <c r="AK1378" i="4"/>
  <c r="AL1378" i="4" s="1"/>
  <c r="AK1442" i="4"/>
  <c r="AL1442" i="4" s="1"/>
  <c r="AK1506" i="4"/>
  <c r="AL1506" i="4" s="1"/>
  <c r="AK1570" i="4"/>
  <c r="AL1570" i="4" s="1"/>
  <c r="AK1634" i="4"/>
  <c r="AL1634" i="4" s="1"/>
  <c r="AK1698" i="4"/>
  <c r="AL1698" i="4" s="1"/>
  <c r="AK1762" i="4"/>
  <c r="AL1762" i="4" s="1"/>
  <c r="AK1826" i="4"/>
  <c r="AL1826" i="4" s="1"/>
  <c r="AK1890" i="4"/>
  <c r="AL1890" i="4" s="1"/>
  <c r="AK222" i="4"/>
  <c r="AL222" i="4" s="1"/>
  <c r="AK627" i="4"/>
  <c r="AL627" i="4" s="1"/>
  <c r="AK755" i="4"/>
  <c r="AL755" i="4" s="1"/>
  <c r="AK883" i="4"/>
  <c r="AL883" i="4" s="1"/>
  <c r="AK1011" i="4"/>
  <c r="AL1011" i="4" s="1"/>
  <c r="AK1108" i="4"/>
  <c r="AL1108" i="4" s="1"/>
  <c r="AK1179" i="4"/>
  <c r="AL1179" i="4" s="1"/>
  <c r="AK1243" i="4"/>
  <c r="AL1243" i="4" s="1"/>
  <c r="AK1307" i="4"/>
  <c r="AL1307" i="4" s="1"/>
  <c r="AK1371" i="4"/>
  <c r="AL1371" i="4" s="1"/>
  <c r="AK1435" i="4"/>
  <c r="AL1435" i="4" s="1"/>
  <c r="AK1499" i="4"/>
  <c r="AL1499" i="4" s="1"/>
  <c r="AK1563" i="4"/>
  <c r="AL1563" i="4" s="1"/>
  <c r="AK1627" i="4"/>
  <c r="AL1627" i="4" s="1"/>
  <c r="AK1691" i="4"/>
  <c r="AL1691" i="4" s="1"/>
  <c r="AK1755" i="4"/>
  <c r="AL1755" i="4" s="1"/>
  <c r="AK1819" i="4"/>
  <c r="AL1819" i="4" s="1"/>
  <c r="AK1883" i="4"/>
  <c r="AL1883" i="4" s="1"/>
  <c r="AK1947" i="4"/>
  <c r="AL1947" i="4" s="1"/>
  <c r="AK2011" i="4"/>
  <c r="AL2011" i="4" s="1"/>
  <c r="AK2075" i="4"/>
  <c r="AL2075" i="4" s="1"/>
  <c r="AK2139" i="4"/>
  <c r="AL2139" i="4" s="1"/>
  <c r="AK1172" i="4"/>
  <c r="AL1172" i="4" s="1"/>
  <c r="AK1341" i="4"/>
  <c r="AL1341" i="4" s="1"/>
  <c r="AK1478" i="4"/>
  <c r="AL1478" i="4" s="1"/>
  <c r="AK1581" i="4"/>
  <c r="AL1581" i="4" s="1"/>
  <c r="AK1684" i="4"/>
  <c r="AL1684" i="4" s="1"/>
  <c r="AK1785" i="4"/>
  <c r="AL1785" i="4" s="1"/>
  <c r="AK1888" i="4"/>
  <c r="AL1888" i="4" s="1"/>
  <c r="AK1984" i="4"/>
  <c r="AL1984" i="4" s="1"/>
  <c r="AK2069" i="4"/>
  <c r="AL2069" i="4" s="1"/>
  <c r="AK2152" i="4"/>
  <c r="AL2152" i="4" s="1"/>
  <c r="AK2216" i="4"/>
  <c r="AL2216" i="4" s="1"/>
  <c r="AK900" i="4"/>
  <c r="AL900" i="4" s="1"/>
  <c r="AK1260" i="4"/>
  <c r="AL1260" i="4" s="1"/>
  <c r="AK1429" i="4"/>
  <c r="AL1429" i="4" s="1"/>
  <c r="AK1532" i="4"/>
  <c r="AL1532" i="4" s="1"/>
  <c r="AK1633" i="4"/>
  <c r="AL1633" i="4" s="1"/>
  <c r="AK1736" i="4"/>
  <c r="AL1736" i="4" s="1"/>
  <c r="AK1838" i="4"/>
  <c r="AL1838" i="4" s="1"/>
  <c r="AK1941" i="4"/>
  <c r="AL1941" i="4" s="1"/>
  <c r="AK1156" i="4"/>
  <c r="AL1156" i="4" s="1"/>
  <c r="AK1325" i="4"/>
  <c r="AL1325" i="4" s="1"/>
  <c r="AK1469" i="4"/>
  <c r="AL1469" i="4" s="1"/>
  <c r="AK1572" i="4"/>
  <c r="AL1572" i="4" s="1"/>
  <c r="AK1673" i="4"/>
  <c r="AL1673" i="4" s="1"/>
  <c r="AK1776" i="4"/>
  <c r="AL1776" i="4" s="1"/>
  <c r="AK1878" i="4"/>
  <c r="AL1878" i="4" s="1"/>
  <c r="AK676" i="4"/>
  <c r="AL676" i="4" s="1"/>
  <c r="AK1221" i="4"/>
  <c r="AL1221" i="4" s="1"/>
  <c r="AK1393" i="4"/>
  <c r="AL1393" i="4" s="1"/>
  <c r="AK1509" i="4"/>
  <c r="AL1509" i="4" s="1"/>
  <c r="AK1612" i="4"/>
  <c r="AL1612" i="4" s="1"/>
  <c r="AK1713" i="4"/>
  <c r="AL1713" i="4" s="1"/>
  <c r="AK1816" i="4"/>
  <c r="AL1816" i="4" s="1"/>
  <c r="AK1918" i="4"/>
  <c r="AL1918" i="4" s="1"/>
  <c r="AK2009" i="4"/>
  <c r="AL2009" i="4" s="1"/>
  <c r="AK2094" i="4"/>
  <c r="AL2094" i="4" s="1"/>
  <c r="AK2171" i="4"/>
  <c r="AL2171" i="4" s="1"/>
  <c r="AK2235" i="4"/>
  <c r="AL2235" i="4" s="1"/>
  <c r="AK2299" i="4"/>
  <c r="AL2299" i="4" s="1"/>
  <c r="AK2363" i="4"/>
  <c r="AL2363" i="4" s="1"/>
  <c r="AK2427" i="4"/>
  <c r="AL2427" i="4" s="1"/>
  <c r="AK820" i="4"/>
  <c r="AL820" i="4" s="1"/>
  <c r="AK1245" i="4"/>
  <c r="AL1245" i="4" s="1"/>
  <c r="AK1417" i="4"/>
  <c r="AL1417" i="4" s="1"/>
  <c r="AK1524" i="4"/>
  <c r="AL1524" i="4" s="1"/>
  <c r="AK1625" i="4"/>
  <c r="AL1625" i="4" s="1"/>
  <c r="AK1728" i="4"/>
  <c r="AL1728" i="4" s="1"/>
  <c r="AK1830" i="4"/>
  <c r="AL1830" i="4" s="1"/>
  <c r="AK1933" i="4"/>
  <c r="AL1933" i="4" s="1"/>
  <c r="AK2021" i="4"/>
  <c r="AL2021" i="4" s="1"/>
  <c r="AK2106" i="4"/>
  <c r="AL2106" i="4" s="1"/>
  <c r="AK2180" i="4"/>
  <c r="AL2180" i="4" s="1"/>
  <c r="AK2244" i="4"/>
  <c r="AL2244" i="4" s="1"/>
  <c r="AK1164" i="4"/>
  <c r="AL1164" i="4" s="1"/>
  <c r="AK1333" i="4"/>
  <c r="AL1333" i="4" s="1"/>
  <c r="AK1473" i="4"/>
  <c r="AL1473" i="4" s="1"/>
  <c r="AK1576" i="4"/>
  <c r="AL1576" i="4" s="1"/>
  <c r="AK1678" i="4"/>
  <c r="AL1678" i="4" s="1"/>
  <c r="AK1781" i="4"/>
  <c r="AL1781" i="4" s="1"/>
  <c r="AK1884" i="4"/>
  <c r="AL1884" i="4" s="1"/>
  <c r="AK1980" i="4"/>
  <c r="AL1980" i="4" s="1"/>
  <c r="AK2065" i="4"/>
  <c r="AL2065" i="4" s="1"/>
  <c r="AK2149" i="4"/>
  <c r="AL2149" i="4" s="1"/>
  <c r="AK2213" i="4"/>
  <c r="AL2213" i="4" s="1"/>
  <c r="AK2277" i="4"/>
  <c r="AL2277" i="4" s="1"/>
  <c r="AK2341" i="4"/>
  <c r="AL2341" i="4" s="1"/>
  <c r="AK2405" i="4"/>
  <c r="AL2405" i="4" s="1"/>
  <c r="AK2469" i="4"/>
  <c r="AL2469" i="4" s="1"/>
  <c r="AK1188" i="4"/>
  <c r="AL1188" i="4" s="1"/>
  <c r="AK1357" i="4"/>
  <c r="AL1357" i="4" s="1"/>
  <c r="AK1488" i="4"/>
  <c r="AL1488" i="4" s="1"/>
  <c r="AK1590" i="4"/>
  <c r="AL1590" i="4" s="1"/>
  <c r="AK1693" i="4"/>
  <c r="AL1693" i="4" s="1"/>
  <c r="AK1796" i="4"/>
  <c r="AL1796" i="4" s="1"/>
  <c r="AK1897" i="4"/>
  <c r="AL1897" i="4" s="1"/>
  <c r="AK1992" i="4"/>
  <c r="AL1992" i="4" s="1"/>
  <c r="AK2077" i="4"/>
  <c r="AL2077" i="4" s="1"/>
  <c r="AK2158" i="4"/>
  <c r="AL2158" i="4" s="1"/>
  <c r="AK2222" i="4"/>
  <c r="AL2222" i="4" s="1"/>
  <c r="AK2286" i="4"/>
  <c r="AL2286" i="4" s="1"/>
  <c r="AK2350" i="4"/>
  <c r="AL2350" i="4" s="1"/>
  <c r="AK2414" i="4"/>
  <c r="AL2414" i="4" s="1"/>
  <c r="AK1212" i="4"/>
  <c r="AL1212" i="4" s="1"/>
  <c r="AK2004" i="4"/>
  <c r="AL2004" i="4" s="1"/>
  <c r="AK2209" i="4"/>
  <c r="AL2209" i="4" s="1"/>
  <c r="AK2329" i="4"/>
  <c r="AL2329" i="4" s="1"/>
  <c r="AK2432" i="4"/>
  <c r="AL2432" i="4" s="1"/>
  <c r="AK1720" i="4"/>
  <c r="AL1720" i="4" s="1"/>
  <c r="AK2121" i="4"/>
  <c r="AL2121" i="4" s="1"/>
  <c r="AK2280" i="4"/>
  <c r="AL2280" i="4" s="1"/>
  <c r="AK2383" i="4"/>
  <c r="AL2383" i="4" s="1"/>
  <c r="AK1253" i="4"/>
  <c r="AL1253" i="4" s="1"/>
  <c r="AK2008" i="4"/>
  <c r="AL2008" i="4" s="1"/>
  <c r="AK2215" i="4"/>
  <c r="AL2215" i="4" s="1"/>
  <c r="AK2332" i="4"/>
  <c r="AL2332" i="4" s="1"/>
  <c r="AK2434" i="4"/>
  <c r="AL2434" i="4" s="1"/>
  <c r="AK1745" i="4"/>
  <c r="AL1745" i="4" s="1"/>
  <c r="AK2125" i="4"/>
  <c r="AL2125" i="4" s="1"/>
  <c r="AK2282" i="4"/>
  <c r="AL2282" i="4" s="1"/>
  <c r="AK2385" i="4"/>
  <c r="AL2385" i="4" s="1"/>
  <c r="AK1297" i="4"/>
  <c r="AL1297" i="4" s="1"/>
  <c r="AK2017" i="4"/>
  <c r="AL2017" i="4" s="1"/>
  <c r="AK2218" i="4"/>
  <c r="AL2218" i="4" s="1"/>
  <c r="AK2336" i="4"/>
  <c r="AL2336" i="4" s="1"/>
  <c r="AK2439" i="4"/>
  <c r="AL2439" i="4" s="1"/>
  <c r="AK1772" i="4"/>
  <c r="AL1772" i="4" s="1"/>
  <c r="AK2134" i="4"/>
  <c r="AL2134" i="4" s="1"/>
  <c r="AK2287" i="4"/>
  <c r="AL2287" i="4" s="1"/>
  <c r="AK2388" i="4"/>
  <c r="AL2388" i="4" s="1"/>
  <c r="AK1340" i="4"/>
  <c r="AL1340" i="4" s="1"/>
  <c r="AK2025" i="4"/>
  <c r="AL2025" i="4" s="1"/>
  <c r="AK2225" i="4"/>
  <c r="AL2225" i="4" s="1"/>
  <c r="AK2338" i="4"/>
  <c r="AL2338" i="4" s="1"/>
  <c r="AK2441" i="4"/>
  <c r="AL2441" i="4" s="1"/>
  <c r="AK1361" i="4"/>
  <c r="AL1361" i="4" s="1"/>
  <c r="AK2353" i="4"/>
  <c r="AL2353" i="4" s="1"/>
  <c r="AK2113" i="4"/>
  <c r="AL2113" i="4" s="1"/>
  <c r="AK2162" i="4"/>
  <c r="AL2162" i="4" s="1"/>
  <c r="AK45" i="4"/>
  <c r="AL45" i="4" s="1"/>
  <c r="AK38" i="4"/>
  <c r="AL38" i="4" s="1"/>
  <c r="AK17" i="4"/>
  <c r="AL17" i="4" s="1"/>
  <c r="AK18" i="4"/>
  <c r="AL18" i="4" s="1"/>
  <c r="AK79" i="4"/>
  <c r="AL79" i="4" s="1"/>
  <c r="AK143" i="4"/>
  <c r="AL143" i="4" s="1"/>
  <c r="AK207" i="4"/>
  <c r="AL207" i="4" s="1"/>
  <c r="AK271" i="4"/>
  <c r="AL271" i="4" s="1"/>
  <c r="AK335" i="4"/>
  <c r="AL335" i="4" s="1"/>
  <c r="AK112" i="4"/>
  <c r="AL112" i="4" s="1"/>
  <c r="AK176" i="4"/>
  <c r="AL176" i="4" s="1"/>
  <c r="AK304" i="4"/>
  <c r="AL304" i="4" s="1"/>
  <c r="AK432" i="4"/>
  <c r="AL432" i="4" s="1"/>
  <c r="AK153" i="4"/>
  <c r="AL153" i="4" s="1"/>
  <c r="AK217" i="4"/>
  <c r="AL217" i="4" s="1"/>
  <c r="AK409" i="4"/>
  <c r="AL409" i="4" s="1"/>
  <c r="AK146" i="4"/>
  <c r="AL146" i="4" s="1"/>
  <c r="AK402" i="4"/>
  <c r="AL402" i="4" s="1"/>
  <c r="AK299" i="4"/>
  <c r="AL299" i="4" s="1"/>
  <c r="AK196" i="4"/>
  <c r="AL196" i="4" s="1"/>
  <c r="AK516" i="4"/>
  <c r="AL516" i="4" s="1"/>
  <c r="AK245" i="4"/>
  <c r="AL245" i="4" s="1"/>
  <c r="AK418" i="4"/>
  <c r="AL418" i="4" s="1"/>
  <c r="AK770" i="4"/>
  <c r="AL770" i="4" s="1"/>
  <c r="AK1090" i="4"/>
  <c r="AL1090" i="4" s="1"/>
  <c r="AK669" i="4"/>
  <c r="AL669" i="4" s="1"/>
  <c r="AK78" i="4"/>
  <c r="AL78" i="4" s="1"/>
  <c r="AK910" i="4"/>
  <c r="AL910" i="4" s="1"/>
  <c r="AK615" i="4"/>
  <c r="AL615" i="4" s="1"/>
  <c r="AK935" i="4"/>
  <c r="AL935" i="4" s="1"/>
  <c r="AK920" i="4"/>
  <c r="AL920" i="4" s="1"/>
  <c r="AK857" i="4"/>
  <c r="AL857" i="4" s="1"/>
  <c r="AK1422" i="4"/>
  <c r="AL1422" i="4" s="1"/>
  <c r="AK1167" i="4"/>
  <c r="AL1167" i="4" s="1"/>
  <c r="AK1487" i="4"/>
  <c r="AL1487" i="4" s="1"/>
  <c r="AK1807" i="4"/>
  <c r="AL1807" i="4" s="1"/>
  <c r="AK563" i="4"/>
  <c r="AL563" i="4" s="1"/>
  <c r="AK1216" i="4"/>
  <c r="AL1216" i="4" s="1"/>
  <c r="AK388" i="4"/>
  <c r="AL388" i="4" s="1"/>
  <c r="AK182" i="4"/>
  <c r="AL182" i="4" s="1"/>
  <c r="AK861" i="4"/>
  <c r="AL861" i="4" s="1"/>
  <c r="AK989" i="4"/>
  <c r="AL989" i="4" s="1"/>
  <c r="AK718" i="4"/>
  <c r="AL718" i="4" s="1"/>
  <c r="AK1038" i="4"/>
  <c r="AL1038" i="4" s="1"/>
  <c r="AK679" i="4"/>
  <c r="AL679" i="4" s="1"/>
  <c r="AK999" i="4"/>
  <c r="AL999" i="4" s="1"/>
  <c r="AK1047" i="4"/>
  <c r="AL1047" i="4" s="1"/>
  <c r="AK1166" i="4"/>
  <c r="AL1166" i="4" s="1"/>
  <c r="AK603" i="4"/>
  <c r="AL603" i="4" s="1"/>
  <c r="AK1092" i="4"/>
  <c r="AL1092" i="4" s="1"/>
  <c r="AK1423" i="4"/>
  <c r="AL1423" i="4" s="1"/>
  <c r="AK1743" i="4"/>
  <c r="AL1743" i="4" s="1"/>
  <c r="AK2063" i="4"/>
  <c r="AL2063" i="4" s="1"/>
  <c r="AK956" i="4"/>
  <c r="AL956" i="4" s="1"/>
  <c r="AK1344" i="4"/>
  <c r="AL1344" i="4" s="1"/>
  <c r="AK478" i="4"/>
  <c r="AL478" i="4" s="1"/>
  <c r="AK1322" i="4"/>
  <c r="AL1322" i="4" s="1"/>
  <c r="AK1834" i="4"/>
  <c r="AL1834" i="4" s="1"/>
  <c r="AK1187" i="4"/>
  <c r="AL1187" i="4" s="1"/>
  <c r="AK1699" i="4"/>
  <c r="AL1699" i="4" s="1"/>
  <c r="AK1193" i="4"/>
  <c r="AL1193" i="4" s="1"/>
  <c r="AK2080" i="4"/>
  <c r="AL2080" i="4" s="1"/>
  <c r="AK1749" i="4"/>
  <c r="AL1749" i="4" s="1"/>
  <c r="AK1789" i="4"/>
  <c r="AL1789" i="4" s="1"/>
  <c r="AK1829" i="4"/>
  <c r="AL1829" i="4" s="1"/>
  <c r="AK2435" i="4"/>
  <c r="AL2435" i="4" s="1"/>
  <c r="AK1945" i="4"/>
  <c r="AL1945" i="4" s="1"/>
  <c r="AK1589" i="4"/>
  <c r="AL1589" i="4" s="1"/>
  <c r="AK2285" i="4"/>
  <c r="AL2285" i="4" s="1"/>
  <c r="AK1705" i="4"/>
  <c r="AL1705" i="4" s="1"/>
  <c r="AK2358" i="4"/>
  <c r="AL2358" i="4" s="1"/>
  <c r="AK2146" i="4"/>
  <c r="AL2146" i="4" s="1"/>
  <c r="AK1848" i="4"/>
  <c r="AL1848" i="4" s="1"/>
  <c r="AK2450" i="4"/>
  <c r="AL2450" i="4" s="1"/>
  <c r="AK2352" i="4"/>
  <c r="AL2352" i="4" s="1"/>
  <c r="AK657" i="4"/>
  <c r="AL657" i="4" s="1"/>
  <c r="AK1386" i="4"/>
  <c r="AL1386" i="4" s="1"/>
  <c r="AK1898" i="4"/>
  <c r="AL1898" i="4" s="1"/>
  <c r="AK1251" i="4"/>
  <c r="AL1251" i="4" s="1"/>
  <c r="AK1763" i="4"/>
  <c r="AL1763" i="4" s="1"/>
  <c r="AK1364" i="4"/>
  <c r="AL1364" i="4" s="1"/>
  <c r="AK2160" i="4"/>
  <c r="AL2160" i="4" s="1"/>
  <c r="AK1852" i="4"/>
  <c r="AL1852" i="4" s="1"/>
  <c r="AK1892" i="4"/>
  <c r="AL1892" i="4" s="1"/>
  <c r="AK1932" i="4"/>
  <c r="AL1932" i="4" s="1"/>
  <c r="AK948" i="4"/>
  <c r="AL948" i="4" s="1"/>
  <c r="AK2032" i="4"/>
  <c r="AL2032" i="4" s="1"/>
  <c r="AK1692" i="4"/>
  <c r="AL1692" i="4" s="1"/>
  <c r="AK2349" i="4"/>
  <c r="AL2349" i="4" s="1"/>
  <c r="AK1808" i="4"/>
  <c r="AL1808" i="4" s="1"/>
  <c r="AK2422" i="4"/>
  <c r="AL2422" i="4" s="1"/>
  <c r="AK2292" i="4"/>
  <c r="AL2292" i="4" s="1"/>
  <c r="AK2153" i="4"/>
  <c r="AL2153" i="4" s="1"/>
  <c r="AK1873" i="4"/>
  <c r="AL1873" i="4" s="1"/>
  <c r="AK2455" i="4"/>
  <c r="AL2455" i="4" s="1"/>
  <c r="AK1408" i="4"/>
  <c r="AL1408" i="4" s="1"/>
  <c r="AK785" i="4"/>
  <c r="AL785" i="4" s="1"/>
  <c r="AK1450" i="4"/>
  <c r="AL1450" i="4" s="1"/>
  <c r="AK435" i="4"/>
  <c r="AL435" i="4" s="1"/>
  <c r="AK1315" i="4"/>
  <c r="AL1315" i="4" s="1"/>
  <c r="AK1827" i="4"/>
  <c r="AL1827" i="4" s="1"/>
  <c r="AK1492" i="4"/>
  <c r="AL1492" i="4" s="1"/>
  <c r="AK2224" i="4"/>
  <c r="AL2224" i="4" s="1"/>
  <c r="AK1953" i="4"/>
  <c r="AL1953" i="4" s="1"/>
  <c r="AK804" i="4"/>
  <c r="AL804" i="4" s="1"/>
  <c r="AK2020" i="4"/>
  <c r="AL2020" i="4" s="1"/>
  <c r="AK1268" i="4"/>
  <c r="AL1268" i="4" s="1"/>
  <c r="AK2117" i="4"/>
  <c r="AL2117" i="4" s="1"/>
  <c r="AK1793" i="4"/>
  <c r="AL1793" i="4" s="1"/>
  <c r="AK2413" i="4"/>
  <c r="AL2413" i="4" s="1"/>
  <c r="AK1910" i="4"/>
  <c r="AL1910" i="4" s="1"/>
  <c r="AK1381" i="4"/>
  <c r="AL1381" i="4" s="1"/>
  <c r="AK2394" i="4"/>
  <c r="AL2394" i="4" s="1"/>
  <c r="AK2296" i="4"/>
  <c r="AL2296" i="4" s="1"/>
  <c r="AK2159" i="4"/>
  <c r="AL2159" i="4" s="1"/>
  <c r="AK2028" i="4"/>
  <c r="AL2028" i="4" s="1"/>
  <c r="AK571" i="4"/>
  <c r="AL571" i="4" s="1"/>
  <c r="AK913" i="4"/>
  <c r="AL913" i="4" s="1"/>
  <c r="AK1514" i="4"/>
  <c r="AL1514" i="4" s="1"/>
  <c r="AK643" i="4"/>
  <c r="AL643" i="4" s="1"/>
  <c r="AK1379" i="4"/>
  <c r="AL1379" i="4" s="1"/>
  <c r="AK1891" i="4"/>
  <c r="AL1891" i="4" s="1"/>
  <c r="AK1593" i="4"/>
  <c r="AL1593" i="4" s="1"/>
  <c r="AK1028" i="4"/>
  <c r="AL1028" i="4" s="1"/>
  <c r="AK1177" i="4"/>
  <c r="AL1177" i="4" s="1"/>
  <c r="AK1244" i="4"/>
  <c r="AL1244" i="4" s="1"/>
  <c r="AK2105" i="4"/>
  <c r="AL2105" i="4" s="1"/>
  <c r="AK1433" i="4"/>
  <c r="AL1433" i="4" s="1"/>
  <c r="AK2188" i="4"/>
  <c r="AL2188" i="4" s="1"/>
  <c r="AK1896" i="4"/>
  <c r="AL1896" i="4" s="1"/>
  <c r="AK596" i="4"/>
  <c r="AL596" i="4" s="1"/>
  <c r="AK2002" i="4"/>
  <c r="AL2002" i="4" s="1"/>
  <c r="AK2029" i="4"/>
  <c r="AL2029" i="4" s="1"/>
  <c r="AK1425" i="4"/>
  <c r="AL1425" i="4" s="1"/>
  <c r="AK2399" i="4"/>
  <c r="AL2399" i="4" s="1"/>
  <c r="AK2298" i="4"/>
  <c r="AL2298" i="4" s="1"/>
  <c r="AK2456" i="4"/>
  <c r="AL2456" i="4" s="1"/>
  <c r="AK704" i="4"/>
  <c r="AL704" i="4" s="1"/>
  <c r="AK1041" i="4"/>
  <c r="AL1041" i="4" s="1"/>
  <c r="AK1578" i="4"/>
  <c r="AL1578" i="4" s="1"/>
  <c r="AK771" i="4"/>
  <c r="AL771" i="4" s="1"/>
  <c r="AK1443" i="4"/>
  <c r="AL1443" i="4" s="1"/>
  <c r="AK1955" i="4"/>
  <c r="AL1955" i="4" s="1"/>
  <c r="AK1696" i="4"/>
  <c r="AL1696" i="4" s="1"/>
  <c r="AK1281" i="4"/>
  <c r="AL1281" i="4" s="1"/>
  <c r="AK1348" i="4"/>
  <c r="AL1348" i="4" s="1"/>
  <c r="AK1413" i="4"/>
  <c r="AL1413" i="4" s="1"/>
  <c r="AK2179" i="4"/>
  <c r="AL2179" i="4" s="1"/>
  <c r="AK1536" i="4"/>
  <c r="AL1536" i="4" s="1"/>
  <c r="AK2252" i="4"/>
  <c r="AL2252" i="4" s="1"/>
  <c r="AK1990" i="4"/>
  <c r="AL1990" i="4" s="1"/>
  <c r="AK1209" i="4"/>
  <c r="AL1209" i="4" s="1"/>
  <c r="AK2088" i="4"/>
  <c r="AL2088" i="4" s="1"/>
  <c r="AK2231" i="4"/>
  <c r="AL2231" i="4" s="1"/>
  <c r="AK2038" i="4"/>
  <c r="AL2038" i="4" s="1"/>
  <c r="AK1452" i="4"/>
  <c r="AL1452" i="4" s="1"/>
  <c r="AK2401" i="4"/>
  <c r="AL2401" i="4" s="1"/>
  <c r="AK2276" i="4"/>
  <c r="AL2276" i="4" s="1"/>
  <c r="AK832" i="4"/>
  <c r="AL832" i="4" s="1"/>
  <c r="AK1128" i="4"/>
  <c r="AL1128" i="4" s="1"/>
  <c r="AK1642" i="4"/>
  <c r="AL1642" i="4" s="1"/>
  <c r="AK899" i="4"/>
  <c r="AL899" i="4" s="1"/>
  <c r="AK1507" i="4"/>
  <c r="AL1507" i="4" s="1"/>
  <c r="AK2019" i="4"/>
  <c r="AL2019" i="4" s="1"/>
  <c r="AK1798" i="4"/>
  <c r="AL1798" i="4" s="1"/>
  <c r="AK1441" i="4"/>
  <c r="AL1441" i="4" s="1"/>
  <c r="AK1481" i="4"/>
  <c r="AL1481" i="4" s="1"/>
  <c r="AK1521" i="4"/>
  <c r="AL1521" i="4" s="1"/>
  <c r="AK2243" i="4"/>
  <c r="AL2243" i="4" s="1"/>
  <c r="AK1638" i="4"/>
  <c r="AL1638" i="4" s="1"/>
  <c r="AK1185" i="4"/>
  <c r="AL1185" i="4" s="1"/>
  <c r="AK2076" i="4"/>
  <c r="AL2076" i="4" s="1"/>
  <c r="AK1380" i="4"/>
  <c r="AL1380" i="4" s="1"/>
  <c r="AK2166" i="4"/>
  <c r="AL2166" i="4" s="1"/>
  <c r="AK2343" i="4"/>
  <c r="AL2343" i="4" s="1"/>
  <c r="AK2234" i="4"/>
  <c r="AL2234" i="4" s="1"/>
  <c r="AK2046" i="4"/>
  <c r="AL2046" i="4" s="1"/>
  <c r="AK1477" i="4"/>
  <c r="AL1477" i="4" s="1"/>
  <c r="AK2303" i="4"/>
  <c r="AL2303" i="4" s="1"/>
  <c r="AK960" i="4"/>
  <c r="AL960" i="4" s="1"/>
  <c r="AK1194" i="4"/>
  <c r="AL1194" i="4" s="1"/>
  <c r="AK1706" i="4"/>
  <c r="AL1706" i="4" s="1"/>
  <c r="AK1027" i="4"/>
  <c r="AL1027" i="4" s="1"/>
  <c r="AK1571" i="4"/>
  <c r="AL1571" i="4" s="1"/>
  <c r="AK2083" i="4"/>
  <c r="AL2083" i="4" s="1"/>
  <c r="AK1901" i="4"/>
  <c r="AL1901" i="4" s="1"/>
  <c r="AK1544" i="4"/>
  <c r="AL1544" i="4" s="1"/>
  <c r="AK1584" i="4"/>
  <c r="AL1584" i="4" s="1"/>
  <c r="AK1624" i="4"/>
  <c r="AL1624" i="4" s="1"/>
  <c r="AK2307" i="4"/>
  <c r="AL2307" i="4" s="1"/>
  <c r="AK1741" i="4"/>
  <c r="AL1741" i="4" s="1"/>
  <c r="AK1356" i="4"/>
  <c r="AL1356" i="4" s="1"/>
  <c r="AK2157" i="4"/>
  <c r="AL2157" i="4" s="1"/>
  <c r="AK1501" i="4"/>
  <c r="AL1501" i="4" s="1"/>
  <c r="AK2230" i="4"/>
  <c r="AL2230" i="4" s="1"/>
  <c r="AK2444" i="4"/>
  <c r="AL2444" i="4" s="1"/>
  <c r="AK2345" i="4"/>
  <c r="AL2345" i="4" s="1"/>
  <c r="AK2241" i="4"/>
  <c r="AL2241" i="4" s="1"/>
  <c r="AK2050" i="4"/>
  <c r="AL2050" i="4" s="1"/>
  <c r="AK1073" i="4"/>
  <c r="AL1073" i="4" s="1"/>
  <c r="AK1258" i="4"/>
  <c r="AL1258" i="4" s="1"/>
  <c r="AK1770" i="4"/>
  <c r="AL1770" i="4" s="1"/>
  <c r="AK1119" i="4"/>
  <c r="AL1119" i="4" s="1"/>
  <c r="AK1635" i="4"/>
  <c r="AL1635" i="4" s="1"/>
  <c r="AK254" i="4"/>
  <c r="AL254" i="4" s="1"/>
  <c r="AK1994" i="4"/>
  <c r="AL1994" i="4" s="1"/>
  <c r="AK1646" i="4"/>
  <c r="AL1646" i="4" s="1"/>
  <c r="AK1686" i="4"/>
  <c r="AL1686" i="4" s="1"/>
  <c r="AK1726" i="4"/>
  <c r="AL1726" i="4" s="1"/>
  <c r="AK2371" i="4"/>
  <c r="AL2371" i="4" s="1"/>
  <c r="AK1844" i="4"/>
  <c r="AL1844" i="4" s="1"/>
  <c r="AK1486" i="4"/>
  <c r="AL1486" i="4" s="1"/>
  <c r="AK2221" i="4"/>
  <c r="AL2221" i="4" s="1"/>
  <c r="AK1604" i="4"/>
  <c r="AL1604" i="4" s="1"/>
  <c r="AK2294" i="4"/>
  <c r="AL2294" i="4" s="1"/>
  <c r="AK1822" i="4"/>
  <c r="AL1822" i="4" s="1"/>
  <c r="AK2448" i="4"/>
  <c r="AL2448" i="4" s="1"/>
  <c r="AK2348" i="4"/>
  <c r="AL2348" i="4" s="1"/>
  <c r="AK2247" i="4"/>
  <c r="AL2247" i="4" s="1"/>
  <c r="AK2" i="4"/>
  <c r="AL2" i="4" s="1"/>
  <c r="AN2" i="4" l="1"/>
  <c r="F19" i="2" l="1"/>
  <c r="F14" i="2" l="1"/>
  <c r="N43" i="2" a="1"/>
  <c r="N43" i="2" s="1"/>
  <c r="N13" i="2"/>
  <c r="N23" i="2"/>
  <c r="N16" i="2"/>
  <c r="N17" i="2"/>
  <c r="N18" i="2"/>
  <c r="N22" i="2"/>
  <c r="N15" i="2"/>
  <c r="N19" i="2"/>
  <c r="N20" i="2"/>
  <c r="N21" i="2"/>
  <c r="N14" i="2"/>
  <c r="F13" i="2"/>
  <c r="F15" i="2"/>
  <c r="F17" i="2"/>
  <c r="F21" i="2"/>
  <c r="F23" i="2"/>
  <c r="F18" i="2"/>
  <c r="F20" i="2"/>
  <c r="F2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tc={000B0549-2FD2-4DC6-8E17-6099F3F984BB}</author>
    <author>tc={7D88C9D3-D2BD-4396-81D2-DDCB1DFD74B8}</author>
  </authors>
  <commentList>
    <comment ref="W1" authorId="0" shapeId="0" xr:uid="{000B0549-2FD2-4DC6-8E17-6099F3F984BB}">
      <text>
        <t xml:space="preserve">[Threaded comment]
Your version of Excel allows you to read this threaded comment; however, any edits to it will get removed if the file is opened in a newer version of Excel. Learn more: https://go.microsoft.com/fwlink/?linkid=870924
Comment:
    0.04:0.4=x:1
</t>
      </text>
    </comment>
    <comment ref="CJ1" authorId="1" shapeId="0" xr:uid="{7D88C9D3-D2BD-4396-81D2-DDCB1DFD74B8}">
      <text>
        <t xml:space="preserve">[Threaded comment]
Your version of Excel allows you to read this threaded comment; however, any edits to it will get removed if the file is opened in a newer version of Excel. Learn more: https://go.microsoft.com/fwlink/?linkid=870924
Comment:
    Multiplied for rescaled weights
since here we want to test if the consideration about first differences of yields are influencing the results, we removed totally bonds here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<sst xmlns="http://schemas.openxmlformats.org/spreadsheetml/2006/main" count="733" uniqueCount="284">
  <si>
    <t>Black Litterman Weights</t>
  </si>
  <si>
    <t>Gold ETF</t>
  </si>
  <si>
    <t>NORW</t>
  </si>
  <si>
    <t>Walmart</t>
  </si>
  <si>
    <t>Waste Mgmt</t>
  </si>
  <si>
    <t>Swiss Bond</t>
  </si>
  <si>
    <t>Italian Bond</t>
  </si>
  <si>
    <t>Risk Free - Treasury Bill (10y)</t>
  </si>
  <si>
    <t>Sum</t>
  </si>
  <si>
    <t xml:space="preserve">Returns (Asset in the portfolio) </t>
  </si>
  <si>
    <t>Dates</t>
  </si>
  <si>
    <t>GLD US Equity</t>
  </si>
  <si>
    <t>NORW US Equity</t>
  </si>
  <si>
    <t>WMT US Equity</t>
  </si>
  <si>
    <t>WM US Equity</t>
  </si>
  <si>
    <t>CH_BOND</t>
  </si>
  <si>
    <t>IT_BOND</t>
  </si>
  <si>
    <t>US_BOND</t>
  </si>
  <si>
    <t xml:space="preserve">Date </t>
  </si>
  <si>
    <t>Returns</t>
  </si>
  <si>
    <t>Returns sorted</t>
  </si>
  <si>
    <t>Portfolio Returns</t>
  </si>
  <si>
    <t>Bond Yields</t>
  </si>
  <si>
    <t>Bond returns</t>
  </si>
  <si>
    <t>Stock Prices</t>
  </si>
  <si>
    <t>Stock returns</t>
  </si>
  <si>
    <t>Market Price</t>
  </si>
  <si>
    <t>Market Return</t>
  </si>
  <si>
    <t>S&amp;P500</t>
  </si>
  <si>
    <t xml:space="preserve">95th Percentile </t>
  </si>
  <si>
    <t xml:space="preserve">Amount invested </t>
  </si>
  <si>
    <t>VaR(95%;5)</t>
  </si>
  <si>
    <t xml:space="preserve">Volatility </t>
  </si>
  <si>
    <t xml:space="preserve">90th Percentile </t>
  </si>
  <si>
    <t>Non-parametric VaR (95%;5)</t>
  </si>
  <si>
    <t>Non-Parametric VaR (90%;5)</t>
  </si>
  <si>
    <t>Expected Shortfall  (95%)</t>
  </si>
  <si>
    <t>Expected Shortfall  (90%)</t>
  </si>
  <si>
    <t xml:space="preserve">90th percentile </t>
  </si>
  <si>
    <t>ES 95%</t>
  </si>
  <si>
    <t>ES 90%</t>
  </si>
  <si>
    <t>US Bond (rf)</t>
  </si>
  <si>
    <t>Gold</t>
  </si>
  <si>
    <t>d</t>
  </si>
  <si>
    <t>f</t>
  </si>
  <si>
    <t xml:space="preserve">Portfolio returns </t>
  </si>
  <si>
    <t>Prices returns</t>
  </si>
  <si>
    <t xml:space="preserve">10y yields negative first differences </t>
  </si>
  <si>
    <t>Cumulative</t>
  </si>
  <si>
    <t>Expected</t>
  </si>
  <si>
    <t xml:space="preserve">Rank </t>
  </si>
  <si>
    <t>Average of portfolio rets</t>
  </si>
  <si>
    <t>STDV of portfolio rets</t>
  </si>
  <si>
    <t>Norm.S.Inv</t>
  </si>
  <si>
    <t xml:space="preserve">Actual dist </t>
  </si>
  <si>
    <t xml:space="preserve">Differences </t>
  </si>
  <si>
    <t>Maximum</t>
  </si>
  <si>
    <t>Alpha</t>
  </si>
  <si>
    <t>Comments</t>
  </si>
  <si>
    <t xml:space="preserve">Plots </t>
  </si>
  <si>
    <t>Normal distribution</t>
  </si>
  <si>
    <t xml:space="preserve">Pasted as values </t>
  </si>
  <si>
    <t>Portfolio</t>
  </si>
  <si>
    <t xml:space="preserve">Steps </t>
  </si>
  <si>
    <t>Firstly, we computed historical returns for our portfolio including bonds, and using First differences of the yields (with negative sign) as a proxy for bond returns</t>
  </si>
  <si>
    <t xml:space="preserve">Then we ran the Kolmogorov Smirnov test with this historical portfolio, highlighting that for every chosen comnfidence level, the retunrs do not distribute as a normal random variable </t>
  </si>
  <si>
    <t>Then we repeated the excercise the last weeks returns (period of the challenge). Note that here bonds yeilds are the one referred to the listed bond we chosen</t>
  </si>
  <si>
    <t>Then we tried to use equity only. Since our client is concerned about capital protection, we wanted to asses if holding bond until maturity would have change our results, making sense to consider different VaR and ES computation in this case</t>
  </si>
  <si>
    <t>Step</t>
  </si>
  <si>
    <t xml:space="preserve">Kolmogorov Inputs (HISTORICAL PORTFOLIO RETURNS W/BONDS) -- &gt; </t>
  </si>
  <si>
    <t>Critical value</t>
  </si>
  <si>
    <t>Sample size</t>
  </si>
  <si>
    <t xml:space="preserve">Kolmogorov Inputs (Weeks of the challenge returns W/BONDS) -- &gt; </t>
  </si>
  <si>
    <t>This file should be read horizontally</t>
  </si>
  <si>
    <t xml:space="preserve">Since our critical values for any given alpha (confidence interval) are lower than the maximum value we found (0.9807325) we reject the Null Hypothesis under which our data (portfolio returns) are normally distributed </t>
  </si>
  <si>
    <t>Weights w/out bonds</t>
  </si>
  <si>
    <t>P&amp;L Week 1 (07/11-11/11)</t>
  </si>
  <si>
    <t xml:space="preserve">Total Portfolio </t>
  </si>
  <si>
    <t>Total Portfolio Returns</t>
  </si>
  <si>
    <t>Equity/ETF Port Returns</t>
  </si>
  <si>
    <t>VaR 7/11 - 11/11</t>
  </si>
  <si>
    <t>VaR 2/12 -  16/12</t>
  </si>
  <si>
    <t>VaR 11/11 - 2/12</t>
  </si>
  <si>
    <t>ES 2/12 -  16/12</t>
  </si>
  <si>
    <t>ES 11/11 - 2/12</t>
  </si>
  <si>
    <t xml:space="preserve">VaR total period </t>
  </si>
  <si>
    <t xml:space="preserve">ES total period </t>
  </si>
  <si>
    <t>VaR(90%;5)</t>
  </si>
  <si>
    <t/>
  </si>
  <si>
    <t>Date</t>
  </si>
  <si>
    <t>Risk-free rate daily</t>
  </si>
  <si>
    <t>Daily Sharpe Ratio (based on 2/12 - 16/12)</t>
  </si>
  <si>
    <t>5-Days Sharpe Ratio (based on 2/12 - 16/12)</t>
  </si>
  <si>
    <t>Equity &amp; ETF Portfolio</t>
  </si>
  <si>
    <t>Equity &amp; ETF only weights</t>
  </si>
  <si>
    <t>Equity &amp; ETF portfolio</t>
  </si>
  <si>
    <t>sum</t>
  </si>
  <si>
    <r>
      <t xml:space="preserve">Here we computed the VaR and ES (at 5% and 10% confidence level) of our portfolio, considering a situation in which we have invested 60% on bond and 40% on Equity &amp; ETF as before, </t>
    </r>
    <r>
      <rPr>
        <b/>
        <sz val="11"/>
        <color theme="1"/>
        <rFont val="Calibri"/>
        <family val="2"/>
        <scheme val="minor"/>
      </rPr>
      <t xml:space="preserve">BUT our client want to hold bonds until maturity </t>
    </r>
    <r>
      <rPr>
        <sz val="11"/>
        <color theme="1"/>
        <rFont val="Calibri"/>
        <family val="2"/>
        <scheme val="minor"/>
      </rPr>
      <t>-- &gt; considered the 60% invested on bonds as it is cash and does not move</t>
    </r>
  </si>
  <si>
    <t>VaR for a Client who hold bonds until maturity (considering the total period of the challenge)</t>
  </si>
  <si>
    <t xml:space="preserve">Kolmogorov Inputs (Historical returns EQUITY &amp; ETF ONLY) -- &gt; </t>
  </si>
  <si>
    <t xml:space="preserve">Round 1 </t>
  </si>
  <si>
    <t xml:space="preserve">Round 2 </t>
  </si>
  <si>
    <t xml:space="preserve">Round 3 </t>
  </si>
  <si>
    <t xml:space="preserve">Average Period Return </t>
  </si>
  <si>
    <t>Non farm payroll (C: 200k ; A: 261k)</t>
  </si>
  <si>
    <t xml:space="preserve">Importance ratings </t>
  </si>
  <si>
    <t>***</t>
  </si>
  <si>
    <t xml:space="preserve">Calendar (C: Consensus ; A: Actual) </t>
  </si>
  <si>
    <t>Inflation rate YoY (C: 8% ; A: 7.7%)</t>
  </si>
  <si>
    <t>BU</t>
  </si>
  <si>
    <t xml:space="preserve">Region </t>
  </si>
  <si>
    <t>US</t>
  </si>
  <si>
    <t xml:space="preserve">PPI (C: 0.4% ; A: 0.2%) </t>
  </si>
  <si>
    <t>**</t>
  </si>
  <si>
    <t>BE</t>
  </si>
  <si>
    <t>Theoretical Impact (BU : Bullish ; BE : Bearish )</t>
  </si>
  <si>
    <t xml:space="preserve">Durables Goods orders (C: 0.4% ; A: 1%) </t>
  </si>
  <si>
    <t>Consumer Confidence (C: -39.6 ; A: -40.2)</t>
  </si>
  <si>
    <t>DE</t>
  </si>
  <si>
    <t>Inflation rate YoY (C: 10.4% ; A: 10%)</t>
  </si>
  <si>
    <t>EA</t>
  </si>
  <si>
    <t>*</t>
  </si>
  <si>
    <t>Non farm payroll (C: 200k ; A: 263k)</t>
  </si>
  <si>
    <t>Inflation rate YoY (C: 7.3% ; A: 7.1%)</t>
  </si>
  <si>
    <t>Retail sales MoM (C: -0.1% ; A: -0.6%)</t>
  </si>
  <si>
    <t>Macro News</t>
  </si>
  <si>
    <t>Stock News</t>
  </si>
  <si>
    <t xml:space="preserve">Link </t>
  </si>
  <si>
    <t>GLD</t>
  </si>
  <si>
    <t>News</t>
  </si>
  <si>
    <t xml:space="preserve">Noticeable asset movement (up or down) </t>
  </si>
  <si>
    <t>Return</t>
  </si>
  <si>
    <t>WMT</t>
  </si>
  <si>
    <t>Link</t>
  </si>
  <si>
    <t>This file has to be read from left to right. These are the results of the first, third rounds; and the entire historical returns</t>
  </si>
  <si>
    <t>Mean Returns</t>
  </si>
  <si>
    <t>Volatility</t>
  </si>
  <si>
    <t>Sector and Security Selection's contribution</t>
  </si>
  <si>
    <t>Cash</t>
  </si>
  <si>
    <t>Bonds</t>
  </si>
  <si>
    <t>Equity</t>
  </si>
  <si>
    <t>Sector and Security Selection</t>
  </si>
  <si>
    <t>Asset Allocation's contribution</t>
  </si>
  <si>
    <t>Asset Allocation</t>
  </si>
  <si>
    <t>Excess return of managed portfolio</t>
  </si>
  <si>
    <t>-Return bogey portfolio</t>
  </si>
  <si>
    <t>Return of managed portfolio</t>
  </si>
  <si>
    <t>Bogey</t>
  </si>
  <si>
    <t>Cash (money market)</t>
  </si>
  <si>
    <t>AVERAGE</t>
  </si>
  <si>
    <t>November 01, 2022</t>
  </si>
  <si>
    <t>Equity (USA BIG AND CONSERVATIVE)</t>
  </si>
  <si>
    <t>November 02, 2022</t>
  </si>
  <si>
    <t>Portfolio Return</t>
  </si>
  <si>
    <t>Portfolio weight</t>
  </si>
  <si>
    <t>Return of Index during Month (%)</t>
  </si>
  <si>
    <t>Benchmark weight</t>
  </si>
  <si>
    <t>November 03, 2022</t>
  </si>
  <si>
    <t>Bogey Performance and Excess Return</t>
  </si>
  <si>
    <t>November 04, 2022</t>
  </si>
  <si>
    <t>November 07, 2022</t>
  </si>
  <si>
    <t>2nd scenario more conservative</t>
  </si>
  <si>
    <t>November 08, 2022</t>
  </si>
  <si>
    <t>November 09, 2022</t>
  </si>
  <si>
    <t>November 10, 2022</t>
  </si>
  <si>
    <t>November 11, 2022</t>
  </si>
  <si>
    <t>November 14, 2022</t>
  </si>
  <si>
    <t>November 15, 2022</t>
  </si>
  <si>
    <t>November 16, 2022</t>
  </si>
  <si>
    <t>November 17, 2022</t>
  </si>
  <si>
    <t>November 18, 2022</t>
  </si>
  <si>
    <t>November 21, 2022</t>
  </si>
  <si>
    <t>November 22, 2022</t>
  </si>
  <si>
    <t>November 23, 2022</t>
  </si>
  <si>
    <t>November 24, 2022</t>
  </si>
  <si>
    <t>November 25, 2022</t>
  </si>
  <si>
    <t>November 28, 2022</t>
  </si>
  <si>
    <t>November 29, 2022</t>
  </si>
  <si>
    <t>November 30, 2022</t>
  </si>
  <si>
    <t>December 01, 2022</t>
  </si>
  <si>
    <t>December 02, 2022</t>
  </si>
  <si>
    <t>December 05, 2022</t>
  </si>
  <si>
    <t>December 06, 2022</t>
  </si>
  <si>
    <t>December 07, 2022</t>
  </si>
  <si>
    <t>December 08, 2022</t>
  </si>
  <si>
    <t>December 09, 2022</t>
  </si>
  <si>
    <t>December 12, 2022</t>
  </si>
  <si>
    <t>Last 30 days</t>
  </si>
  <si>
    <t>10-Year Eurozone Central Government Bond Par Yield Curve</t>
  </si>
  <si>
    <t>US BIG SIZE AND CONSERVATIVE COMPANIES RETURNS (KENNETH FR. FRENCH DATA)</t>
  </si>
  <si>
    <t>1st scenario more aggressive</t>
  </si>
  <si>
    <t>IT0005518128</t>
  </si>
  <si>
    <t>CH0344958688</t>
  </si>
  <si>
    <t>Mean Return Per Stock</t>
  </si>
  <si>
    <t xml:space="preserve">Returns </t>
  </si>
  <si>
    <t>Variance Covariance Matrix</t>
  </si>
  <si>
    <t>SUM</t>
  </si>
  <si>
    <t>Mean Market Return</t>
  </si>
  <si>
    <t>Risk Free Daily</t>
  </si>
  <si>
    <t>Mean Return</t>
  </si>
  <si>
    <t>Beta 	β</t>
  </si>
  <si>
    <r>
      <rPr>
        <b/>
        <sz val="11"/>
        <color rgb="FF202124"/>
        <rFont val="Calibri"/>
        <family val="2"/>
        <scheme val="minor"/>
      </rPr>
      <t xml:space="preserve">Alpha </t>
    </r>
    <r>
      <rPr>
        <b/>
        <sz val="8"/>
        <color rgb="FF202124"/>
        <rFont val="Arial"/>
        <family val="2"/>
      </rPr>
      <t>α</t>
    </r>
  </si>
  <si>
    <t>Jensen Ratio</t>
  </si>
  <si>
    <t>Treynor Ratio</t>
  </si>
  <si>
    <t>Risk Free Rate</t>
  </si>
  <si>
    <t>Beta</t>
  </si>
  <si>
    <t>Sortino Ratio</t>
  </si>
  <si>
    <t>RF daily</t>
  </si>
  <si>
    <t xml:space="preserve">Mean  returns </t>
  </si>
  <si>
    <t>Downside Volatility</t>
  </si>
  <si>
    <t>We used the Sortino, Treynor and Jensen indicators to have an overview over the performance of our portfolio since the stocks were purchased</t>
  </si>
  <si>
    <t xml:space="preserve">Negative returns </t>
  </si>
  <si>
    <t>Weights - Rescaled</t>
  </si>
  <si>
    <t>Sharpe Ratio</t>
  </si>
  <si>
    <t>Volatility - 10 years</t>
  </si>
  <si>
    <t xml:space="preserve">Excess Return - 10 years </t>
  </si>
  <si>
    <t xml:space="preserve">Sum </t>
  </si>
  <si>
    <t>RESTRICTED</t>
  </si>
  <si>
    <t>UNRESTRICTED</t>
  </si>
  <si>
    <t>Final Weights</t>
  </si>
  <si>
    <t>Z</t>
  </si>
  <si>
    <t>Expected Excess Returns (F.T.*S.T)</t>
  </si>
  <si>
    <t>P'InvOmegaQ</t>
  </si>
  <si>
    <t>InvSigma*Pi</t>
  </si>
  <si>
    <t xml:space="preserve">Second Term </t>
  </si>
  <si>
    <t>(P'InverseOmegaP)</t>
  </si>
  <si>
    <t>First Term</t>
  </si>
  <si>
    <t>OMEGA</t>
  </si>
  <si>
    <t>View 3</t>
  </si>
  <si>
    <t>View 2</t>
  </si>
  <si>
    <t>View 1</t>
  </si>
  <si>
    <t>Q</t>
  </si>
  <si>
    <t>P</t>
  </si>
  <si>
    <t>Views Matrix</t>
  </si>
  <si>
    <t>Implied Equilibrium Returns - Pi</t>
  </si>
  <si>
    <t xml:space="preserve">Market Capitalization </t>
  </si>
  <si>
    <t>Tau</t>
  </si>
  <si>
    <t xml:space="preserve">A </t>
  </si>
  <si>
    <t xml:space="preserve">Risk Aversion </t>
  </si>
  <si>
    <t xml:space="preserve">Variance Covariance Matrix </t>
  </si>
  <si>
    <t>ASSUMPTIONS:</t>
  </si>
  <si>
    <t>The file has to be read vertically - calculus shown on the RHS</t>
  </si>
  <si>
    <t>We used the following weights to compute the returns of equity only portfolio, to be able to do the considerations on Kolmogorov Smirnov and Bogey</t>
  </si>
  <si>
    <t>or</t>
  </si>
  <si>
    <t>Yield</t>
  </si>
  <si>
    <t>Bonds (Euro Bond 10 years)</t>
  </si>
  <si>
    <t xml:space="preserve">Stock/ ETF Return </t>
  </si>
  <si>
    <t>Fed Interest rates decision (C: 4.5% ; A: 4.5%)</t>
  </si>
  <si>
    <t>These are the drivers leading our portofolio returns throughout the months. On the RHS you may found the highlights disinguishing the most importants</t>
  </si>
  <si>
    <t>TMUBMUSD10Y</t>
  </si>
  <si>
    <t xml:space="preserve">Total port rets </t>
  </si>
  <si>
    <t>Portfolio vallue</t>
  </si>
  <si>
    <t xml:space="preserve">Since our critical values for any given alpha (confidence interval) are lower than the maximum value we found (0.98209) we reject the Null Hypothesis under which our data (portfolio returns) are normally distributed </t>
  </si>
  <si>
    <t>Cumulated returns</t>
  </si>
  <si>
    <t xml:space="preserve">Since our critical values for any given alpha (confidence interval) are lower than the maximum value we found (0.88719) we reject the Null Hypothesis under which our data (portfolio returns) are normally distributed </t>
  </si>
  <si>
    <t xml:space="preserve">Solo equity </t>
  </si>
  <si>
    <t xml:space="preserve">Holding Bonds </t>
  </si>
  <si>
    <t>Risk free last 2 years average (daily)</t>
  </si>
  <si>
    <t>Cumulated Profit and Losses Round 3</t>
  </si>
  <si>
    <t xml:space="preserve">Cumulative returns </t>
  </si>
  <si>
    <t xml:space="preserve">Value </t>
  </si>
  <si>
    <t>Cumulated profit and Loss total Period of the challenge</t>
  </si>
  <si>
    <t xml:space="preserve">Sharpe ratio </t>
  </si>
  <si>
    <t>7/11 - 11/11</t>
  </si>
  <si>
    <t>11/11 - 2/12</t>
  </si>
  <si>
    <t>2/12 - 15/12</t>
  </si>
  <si>
    <t xml:space="preserve">Total Sharpe ratio </t>
  </si>
  <si>
    <t xml:space="preserve">Max drawdaown </t>
  </si>
  <si>
    <t xml:space="preserve">Metrics with historical data incorporation </t>
  </si>
  <si>
    <t xml:space="preserve">Non-Parametric VaR (95%; 5) </t>
  </si>
  <si>
    <t>90th Percentile Findings</t>
  </si>
  <si>
    <t>95th percentile</t>
  </si>
  <si>
    <t xml:space="preserve">Non-Parametric VaR (90%; 5) </t>
  </si>
  <si>
    <t xml:space="preserve">ES (95%; 5) </t>
  </si>
  <si>
    <t xml:space="preserve">ES (90%; 5) </t>
  </si>
  <si>
    <t>95th Percentile Findings</t>
  </si>
  <si>
    <t>Average</t>
  </si>
  <si>
    <t>ES(95%;5)</t>
  </si>
  <si>
    <t>ES(90%;5)</t>
  </si>
  <si>
    <t>90th percentile</t>
  </si>
  <si>
    <t>Annualized Sharpe Ratio</t>
  </si>
  <si>
    <t>P&amp;L Week 2 (11/11-02/12)</t>
  </si>
  <si>
    <t>P&amp;L Week 3 (02/12-16/12)</t>
  </si>
  <si>
    <t>Asset-specific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</si>
</sst>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 #,##0.00\ &quot;€&quot;_-;\-* #,##0.00\ &quot;€&quot;_-;_-* &quot;-&quot;??\ &quot;€&quot;_-;_-@_-"/>
    <numFmt numFmtId="164" formatCode="_ &quot;CHF&quot;\ * #,##0.00_ ;_ &quot;CHF&quot;\ * \-#,##0.00_ ;_ &quot;CHF&quot;\ * &quot;-&quot;??_ ;_ @_ "/>
    <numFmt numFmtId="165" formatCode="_ * #,##0.00_ ;_ * \-#,##0.00_ ;_ * &quot;-&quot;??_ ;_ @_ "/>
    <numFmt numFmtId="166" formatCode="dd\.mm\.yyyy"/>
    <numFmt numFmtId="167" formatCode="0.000%"/>
    <numFmt numFmtId="168" formatCode="_-* #,##0.00\ [$USD]_-;\-* #,##0.00\ [$USD]_-;_-* &quot;-&quot;??\ [$USD]_-;_-@_-"/>
    <numFmt numFmtId="169" formatCode="_ * #,##0.00000_ ;_ * \-#,##0.00000_ ;_ * &quot;-&quot;??_ ;_ @_ "/>
    <numFmt numFmtId="170" formatCode="0.00000"/>
    <numFmt numFmtId="171" formatCode="0.0%"/>
    <numFmt numFmtId="172" formatCode="0.0000%"/>
    <numFmt numFmtId="173" formatCode="0.00000%"/>
    <numFmt numFmtId="174" formatCode="0.0000"/>
    <numFmt numFmtId="175" formatCode="0.000000"/>
    <numFmt numFmtId="176" formatCode="_ * #,##0.0000_ ;_ * \-#,##0.0000_ ;_ * &quot;-&quot;??_ ;_ @_ "/>
    <numFmt numFmtId="177" formatCode="_ * #,##0.000_ ;_ * \-#,##0.000_ ;_ * &quot;-&quot;??_ ;_ @_ "/>
    <numFmt numFmtId="178" formatCode="0.00000000000"/>
    <numFmt numFmtId="179" formatCode="0.0000000%"/>
    <numFmt numFmtId="180" formatCode="0.000000%"/>
    <numFmt numFmtId="181" formatCode="0.0"/>
    <numFmt numFmtId="182" formatCode="#,##0.00\ [$USD]"/>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
      <scheme val="minor"/>
    </font>
    <font>
      <b/>
      <i/>
      <sz val="11"/>
      <color theme="1"/>
      <name val="Calibri"/>
      <family val="2"/>
      <scheme val="minor"/>
    </font>
    <font>
      <b/>
      <sz val="11"/>
      <name val="Calibri"/>
      <family val="2"/>
      <scheme val="minor"/>
    </font>
    <font>
      <b/>
      <sz val="11"/>
      <color rgb="FF0070C0"/>
      <name val="Calibri"/>
      <family val="2"/>
      <scheme val="minor"/>
    </font>
    <font>
      <b/>
      <i/>
      <sz val="11"/>
      <name val="Calibri"/>
      <family val="2"/>
      <scheme val="minor"/>
    </font>
    <font>
      <b/>
      <i/>
      <sz val="10"/>
      <color theme="1"/>
      <name val="Arial"/>
      <family val="2"/>
    </font>
    <font>
      <b/>
      <sz val="10"/>
      <color theme="1"/>
      <name val="Arial"/>
      <family val="2"/>
    </font>
    <font>
      <sz val="10"/>
      <color theme="1"/>
      <name val="Arial"/>
      <family val="2"/>
    </font>
    <font>
      <sz val="10"/>
      <name val="Verdana"/>
      <family val="2"/>
    </font>
    <font>
      <u/>
      <sz val="11"/>
      <color theme="10"/>
      <name val="Calibri"/>
      <family val="2"/>
      <scheme val="minor"/>
    </font>
    <font>
      <i/>
      <sz val="11"/>
      <color theme="1"/>
      <name val="Calibri"/>
      <family val="2"/>
      <scheme val="minor"/>
    </font>
    <font>
      <b/>
      <i/>
      <sz val="11"/>
      <color theme="1"/>
      <name val="Times New Roman"/>
      <family val="1"/>
    </font>
    <font>
      <i/>
      <sz val="11"/>
      <color theme="1"/>
      <name val="Times New Roman"/>
      <family val="1"/>
    </font>
    <font>
      <sz val="12"/>
      <name val="Calibri"/>
      <family val="2"/>
      <scheme val="minor"/>
    </font>
    <font>
      <sz val="8"/>
      <color rgb="FF1A1A1A"/>
      <name val="Arial"/>
      <family val="2"/>
    </font>
    <font>
      <sz val="8"/>
      <color rgb="FF1A1A1A"/>
      <name val="Calibri"/>
      <family val="2"/>
      <scheme val="minor"/>
    </font>
    <font>
      <sz val="11"/>
      <name val="Calibri"/>
      <family val="2"/>
      <scheme val="minor"/>
    </font>
    <font>
      <b/>
      <sz val="12"/>
      <name val="Calibri"/>
      <family val="2"/>
      <scheme val="minor"/>
    </font>
    <font>
      <b/>
      <i/>
      <sz val="12"/>
      <name val="Calibri"/>
      <family val="2"/>
      <scheme val="minor"/>
    </font>
    <font>
      <u/>
      <sz val="11"/>
      <color theme="10"/>
      <name val="Calibri"/>
      <family val="2"/>
      <charset val="1"/>
      <scheme val="minor"/>
    </font>
    <font>
      <i/>
      <sz val="11"/>
      <color theme="1"/>
      <name val="Calibri"/>
      <family val="2"/>
      <charset val="1"/>
      <scheme val="minor"/>
    </font>
    <font>
      <sz val="11"/>
      <color rgb="FF202020"/>
      <name val="Calibri"/>
      <family val="2"/>
      <scheme val="minor"/>
    </font>
    <font>
      <b/>
      <sz val="11"/>
      <color theme="1"/>
      <name val="Times New Roman"/>
      <family val="1"/>
    </font>
    <font>
      <b/>
      <sz val="11"/>
      <color theme="1"/>
      <name val="Calibri"/>
      <family val="2"/>
      <charset val="1"/>
      <scheme val="minor"/>
    </font>
    <font>
      <b/>
      <sz val="8"/>
      <color rgb="FF202124"/>
      <name val="Arial"/>
      <family val="2"/>
    </font>
    <font>
      <b/>
      <sz val="11"/>
      <color rgb="FF202124"/>
      <name val="Calibri"/>
      <family val="2"/>
      <scheme val="minor"/>
    </font>
    <font>
      <sz val="10"/>
      <color theme="1"/>
      <name val="Arial"/>
      <family val="2"/>
      <charset val="1"/>
    </font>
    <font>
      <b/>
      <i/>
      <sz val="11"/>
      <color theme="1"/>
      <name val="Arial"/>
      <family val="2"/>
    </font>
    <font>
      <b/>
      <i/>
      <sz val="11"/>
      <name val="Arial"/>
      <family val="2"/>
    </font>
    <font>
      <sz val="11"/>
      <name val="Arial"/>
      <family val="2"/>
    </font>
    <font>
      <i/>
      <sz val="11"/>
      <color theme="1"/>
      <name val="Arial"/>
      <family val="2"/>
    </font>
    <font>
      <sz val="11"/>
      <color theme="1"/>
      <name val="Arial"/>
      <family val="2"/>
    </font>
    <font>
      <b/>
      <sz val="11"/>
      <name val="Arial"/>
      <family val="2"/>
    </font>
    <font>
      <i/>
      <sz val="10"/>
      <color theme="1"/>
      <name val="Arial"/>
      <family val="2"/>
    </font>
    <font>
      <i/>
      <u/>
      <sz val="11"/>
      <name val="Arial"/>
      <family val="2"/>
    </font>
  </fonts>
  <fills count="14">
    <fill>
      <patternFill patternType="none"/>
    </fill>
    <fill>
      <patternFill patternType="gray125"/>
    </fill>
    <fill>
      <patternFill patternType="solid">
        <fgColor theme="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4" tint="0.39997558519241921"/>
        <bgColor indexed="64"/>
      </patternFill>
    </fill>
    <fill>
      <patternFill patternType="solid">
        <fgColor rgb="FFF9FBFD"/>
        <bgColor indexed="64"/>
      </patternFill>
    </fill>
    <fill>
      <patternFill patternType="solid">
        <fgColor theme="6" tint="0.59999389629810485"/>
        <bgColor indexed="64"/>
      </patternFill>
    </fill>
  </fills>
  <borders count="4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rgb="FFE6E6E6"/>
      </top>
      <bottom style="medium">
        <color rgb="FFE6E6E6"/>
      </bottom>
      <diagonal/>
    </border>
    <border>
      <left/>
      <right/>
      <top style="medium">
        <color rgb="FFE6E6E6"/>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medium">
        <color indexed="64"/>
      </right>
      <top style="medium">
        <color rgb="FFE6E6E6"/>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thin">
        <color indexed="64"/>
      </bottom>
      <diagonal/>
    </border>
    <border>
      <left style="medium">
        <color rgb="FFE1E1E1"/>
      </left>
      <right style="medium">
        <color rgb="FFE1E1E1"/>
      </right>
      <top style="medium">
        <color rgb="FFE1E1E1"/>
      </top>
      <bottom style="medium">
        <color rgb="FFE1E1E1"/>
      </bottom>
      <diagonal/>
    </border>
    <border>
      <left style="medium">
        <color rgb="FFE1E1E1"/>
      </left>
      <right/>
      <top style="medium">
        <color rgb="FFE1E1E1"/>
      </top>
      <bottom style="medium">
        <color rgb="FFE1E1E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medium">
        <color rgb="FFE6E6E6"/>
      </top>
      <bottom style="medium">
        <color indexed="64"/>
      </bottom>
      <diagonal/>
    </border>
  </borders>
  <cellStyleXfs count="13">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1" fillId="0" borderId="0"/>
    <xf numFmtId="0" fontId="10" fillId="0" borderId="0"/>
    <xf numFmtId="0" fontId="11" fillId="0" borderId="0"/>
    <xf numFmtId="0" fontId="12" fillId="0" borderId="0" applyNumberFormat="0" applyFill="0" applyBorder="0" applyAlignment="0" applyProtection="0"/>
    <xf numFmtId="0" fontId="22" fillId="0" borderId="0" applyNumberFormat="0" applyFill="0" applyBorder="0" applyAlignment="0" applyProtection="0"/>
    <xf numFmtId="0" fontId="29" fillId="0" borderId="0"/>
  </cellStyleXfs>
  <cellXfs count="447">
    <xf numFmtId="0" fontId="0" fillId="0" borderId="0" xfId="0"/>
    <xf numFmtId="0" fontId="3" fillId="0" borderId="7" xfId="3" applyBorder="1"/>
    <xf numFmtId="0" fontId="3" fillId="0" borderId="9" xfId="3" applyBorder="1"/>
    <xf numFmtId="0" fontId="3" fillId="0" borderId="8" xfId="3" applyBorder="1"/>
    <xf numFmtId="0" fontId="6" fillId="0" borderId="4" xfId="3" applyFont="1" applyBorder="1"/>
    <xf numFmtId="0" fontId="3" fillId="0" borderId="0" xfId="3"/>
    <xf numFmtId="0" fontId="2" fillId="0" borderId="5" xfId="3" applyFont="1" applyBorder="1"/>
    <xf numFmtId="14" fontId="3" fillId="0" borderId="4" xfId="3" applyNumberFormat="1" applyBorder="1"/>
    <xf numFmtId="0" fontId="2" fillId="0" borderId="1" xfId="3" applyFont="1" applyBorder="1"/>
    <xf numFmtId="0" fontId="2" fillId="0" borderId="3" xfId="3" applyFont="1" applyBorder="1"/>
    <xf numFmtId="2" fontId="3" fillId="0" borderId="7" xfId="5" applyNumberFormat="1" applyFont="1" applyBorder="1"/>
    <xf numFmtId="14" fontId="3" fillId="0" borderId="0" xfId="3" applyNumberFormat="1"/>
    <xf numFmtId="166" fontId="3" fillId="0" borderId="0" xfId="3" applyNumberFormat="1"/>
    <xf numFmtId="0" fontId="2" fillId="3" borderId="5" xfId="3" applyFont="1" applyFill="1" applyBorder="1"/>
    <xf numFmtId="0" fontId="2" fillId="2" borderId="6" xfId="3" applyFont="1" applyFill="1" applyBorder="1"/>
    <xf numFmtId="0" fontId="1" fillId="0" borderId="0" xfId="3" applyFont="1"/>
    <xf numFmtId="0" fontId="4" fillId="2" borderId="6" xfId="3" applyFont="1" applyFill="1" applyBorder="1"/>
    <xf numFmtId="169" fontId="3" fillId="0" borderId="0" xfId="3" applyNumberFormat="1"/>
    <xf numFmtId="10" fontId="0" fillId="0" borderId="0" xfId="2" applyNumberFormat="1" applyFont="1"/>
    <xf numFmtId="167" fontId="0" fillId="0" borderId="0" xfId="2" applyNumberFormat="1" applyFont="1"/>
    <xf numFmtId="0" fontId="2" fillId="0" borderId="0" xfId="0" applyFont="1"/>
    <xf numFmtId="168" fontId="0" fillId="0" borderId="0" xfId="1" applyNumberFormat="1" applyFont="1"/>
    <xf numFmtId="168" fontId="0" fillId="0" borderId="0" xfId="0" applyNumberFormat="1"/>
    <xf numFmtId="14" fontId="1" fillId="0" borderId="0" xfId="7" applyNumberFormat="1"/>
    <xf numFmtId="170" fontId="10" fillId="0" borderId="0" xfId="0" applyNumberFormat="1" applyFont="1"/>
    <xf numFmtId="170" fontId="0" fillId="0" borderId="0" xfId="0" applyNumberFormat="1"/>
    <xf numFmtId="14" fontId="0" fillId="0" borderId="0" xfId="0" applyNumberFormat="1"/>
    <xf numFmtId="11" fontId="8" fillId="0" borderId="1" xfId="0" applyNumberFormat="1" applyFont="1" applyBorder="1"/>
    <xf numFmtId="0" fontId="8" fillId="0" borderId="2" xfId="0" applyFont="1" applyBorder="1"/>
    <xf numFmtId="0" fontId="9" fillId="0" borderId="3" xfId="0" applyFont="1" applyBorder="1"/>
    <xf numFmtId="2" fontId="8" fillId="0" borderId="1" xfId="0" applyNumberFormat="1" applyFont="1" applyBorder="1"/>
    <xf numFmtId="11" fontId="8" fillId="0" borderId="2" xfId="0" applyNumberFormat="1" applyFont="1" applyBorder="1"/>
    <xf numFmtId="11" fontId="8" fillId="0" borderId="3" xfId="0" applyNumberFormat="1" applyFont="1" applyBorder="1"/>
    <xf numFmtId="171" fontId="0" fillId="0" borderId="0" xfId="2" applyNumberFormat="1" applyFont="1"/>
    <xf numFmtId="167" fontId="0" fillId="0" borderId="0" xfId="0" applyNumberFormat="1"/>
    <xf numFmtId="0" fontId="0" fillId="0" borderId="0" xfId="0" applyAlignment="1">
      <alignment horizontal="center" vertical="center" wrapText="1"/>
    </xf>
    <xf numFmtId="2" fontId="3" fillId="0" borderId="0" xfId="5" applyNumberFormat="1" applyFont="1" applyBorder="1"/>
    <xf numFmtId="0" fontId="7" fillId="0" borderId="0" xfId="3" applyFont="1" applyAlignment="1">
      <alignment horizontal="center" vertical="center"/>
    </xf>
    <xf numFmtId="0" fontId="2" fillId="7" borderId="1" xfId="0" applyFont="1" applyFill="1" applyBorder="1"/>
    <xf numFmtId="0" fontId="2" fillId="7" borderId="2" xfId="0" applyFont="1" applyFill="1" applyBorder="1"/>
    <xf numFmtId="0" fontId="2" fillId="7" borderId="3" xfId="0" applyFont="1" applyFill="1" applyBorder="1"/>
    <xf numFmtId="0" fontId="2" fillId="7" borderId="0" xfId="0" applyFont="1" applyFill="1"/>
    <xf numFmtId="0" fontId="2" fillId="7" borderId="5" xfId="0" applyFont="1" applyFill="1" applyBorder="1"/>
    <xf numFmtId="0" fontId="0" fillId="0" borderId="0" xfId="0" applyAlignment="1">
      <alignment horizontal="center"/>
    </xf>
    <xf numFmtId="0" fontId="4" fillId="0" borderId="0" xfId="0" applyFont="1"/>
    <xf numFmtId="0" fontId="2" fillId="7" borderId="12" xfId="0" applyFont="1" applyFill="1" applyBorder="1"/>
    <xf numFmtId="0" fontId="2" fillId="7" borderId="8" xfId="0" applyFont="1" applyFill="1" applyBorder="1"/>
    <xf numFmtId="0" fontId="0" fillId="0" borderId="6" xfId="0" applyBorder="1"/>
    <xf numFmtId="0" fontId="0" fillId="0" borderId="16" xfId="0" applyBorder="1"/>
    <xf numFmtId="0" fontId="0" fillId="0" borderId="17" xfId="0" applyBorder="1"/>
    <xf numFmtId="0" fontId="7" fillId="4" borderId="0" xfId="3" applyFont="1" applyFill="1" applyAlignment="1">
      <alignment horizontal="center" vertical="center"/>
    </xf>
    <xf numFmtId="0" fontId="0" fillId="0" borderId="0" xfId="2" applyNumberFormat="1" applyFont="1"/>
    <xf numFmtId="2" fontId="3" fillId="0" borderId="9" xfId="3" applyNumberFormat="1" applyBorder="1"/>
    <xf numFmtId="0" fontId="0" fillId="0" borderId="0" xfId="0" quotePrefix="1"/>
    <xf numFmtId="0" fontId="2" fillId="0" borderId="0" xfId="0" applyFont="1" applyAlignment="1">
      <alignment horizontal="center"/>
    </xf>
    <xf numFmtId="170" fontId="1" fillId="0" borderId="0" xfId="3" applyNumberFormat="1" applyFont="1"/>
    <xf numFmtId="170" fontId="3" fillId="0" borderId="0" xfId="3" applyNumberFormat="1"/>
    <xf numFmtId="170" fontId="3" fillId="0" borderId="7" xfId="3" applyNumberFormat="1" applyBorder="1"/>
    <xf numFmtId="0" fontId="9" fillId="0" borderId="0" xfId="8" applyFont="1"/>
    <xf numFmtId="14" fontId="2" fillId="0" borderId="0" xfId="7" applyNumberFormat="1" applyFont="1"/>
    <xf numFmtId="0" fontId="2" fillId="0" borderId="0" xfId="2" applyNumberFormat="1" applyFont="1" applyFill="1" applyBorder="1"/>
    <xf numFmtId="173" fontId="3" fillId="0" borderId="0" xfId="2" applyNumberFormat="1" applyFont="1" applyFill="1" applyBorder="1"/>
    <xf numFmtId="173" fontId="3" fillId="0" borderId="0" xfId="2" applyNumberFormat="1" applyFont="1" applyFill="1"/>
    <xf numFmtId="173" fontId="0" fillId="0" borderId="0" xfId="2" applyNumberFormat="1" applyFont="1" applyFill="1"/>
    <xf numFmtId="0" fontId="0" fillId="0" borderId="0" xfId="0" applyAlignment="1">
      <alignment horizontal="center" vertical="center"/>
    </xf>
    <xf numFmtId="167" fontId="0" fillId="0" borderId="0" xfId="2" applyNumberFormat="1" applyFont="1" applyFill="1" applyBorder="1"/>
    <xf numFmtId="2" fontId="0" fillId="0" borderId="0" xfId="0" applyNumberFormat="1"/>
    <xf numFmtId="14" fontId="2" fillId="0" borderId="0" xfId="0" applyNumberFormat="1" applyFont="1"/>
    <xf numFmtId="173" fontId="0" fillId="0" borderId="0" xfId="0" applyNumberFormat="1"/>
    <xf numFmtId="0" fontId="13" fillId="0" borderId="0" xfId="0" applyFont="1" applyAlignment="1">
      <alignment horizontal="center"/>
    </xf>
    <xf numFmtId="172" fontId="0" fillId="0" borderId="0" xfId="2" applyNumberFormat="1" applyFont="1" applyFill="1"/>
    <xf numFmtId="169" fontId="0" fillId="0" borderId="0" xfId="0" applyNumberFormat="1"/>
    <xf numFmtId="0" fontId="0" fillId="0" borderId="7" xfId="0" applyBorder="1"/>
    <xf numFmtId="0" fontId="6" fillId="0" borderId="0" xfId="3" applyFont="1"/>
    <xf numFmtId="0" fontId="2" fillId="0" borderId="8" xfId="3" applyFont="1" applyBorder="1"/>
    <xf numFmtId="2" fontId="3" fillId="0" borderId="9" xfId="5" applyNumberFormat="1" applyFont="1" applyBorder="1"/>
    <xf numFmtId="0" fontId="2" fillId="0" borderId="0" xfId="3" applyFont="1"/>
    <xf numFmtId="14" fontId="3" fillId="2" borderId="4" xfId="3" applyNumberFormat="1" applyFill="1" applyBorder="1"/>
    <xf numFmtId="14" fontId="3" fillId="5" borderId="4" xfId="3" applyNumberFormat="1" applyFill="1" applyBorder="1"/>
    <xf numFmtId="0" fontId="2" fillId="0" borderId="12" xfId="3" applyFont="1" applyBorder="1"/>
    <xf numFmtId="0" fontId="0" fillId="0" borderId="13" xfId="0" applyBorder="1"/>
    <xf numFmtId="167" fontId="0" fillId="2" borderId="0" xfId="2" applyNumberFormat="1" applyFont="1" applyFill="1" applyBorder="1"/>
    <xf numFmtId="14" fontId="3" fillId="5" borderId="12" xfId="3" applyNumberFormat="1" applyFill="1" applyBorder="1"/>
    <xf numFmtId="167" fontId="0" fillId="5" borderId="13" xfId="2" applyNumberFormat="1" applyFont="1" applyFill="1" applyBorder="1"/>
    <xf numFmtId="167" fontId="0" fillId="5" borderId="0" xfId="2" applyNumberFormat="1" applyFont="1" applyFill="1" applyBorder="1"/>
    <xf numFmtId="14" fontId="3" fillId="5" borderId="8" xfId="3" applyNumberFormat="1" applyFill="1" applyBorder="1"/>
    <xf numFmtId="167" fontId="0" fillId="5" borderId="15" xfId="2" applyNumberFormat="1" applyFont="1" applyFill="1" applyBorder="1"/>
    <xf numFmtId="14" fontId="0" fillId="8" borderId="12" xfId="0" applyNumberFormat="1" applyFill="1" applyBorder="1"/>
    <xf numFmtId="172" fontId="0" fillId="8" borderId="13" xfId="2" applyNumberFormat="1" applyFont="1" applyFill="1" applyBorder="1"/>
    <xf numFmtId="14" fontId="0" fillId="8" borderId="4" xfId="0" applyNumberFormat="1" applyFill="1" applyBorder="1"/>
    <xf numFmtId="172" fontId="0" fillId="8" borderId="0" xfId="2" applyNumberFormat="1" applyFont="1" applyFill="1" applyBorder="1"/>
    <xf numFmtId="14" fontId="0" fillId="8" borderId="8" xfId="0" applyNumberFormat="1" applyFill="1" applyBorder="1"/>
    <xf numFmtId="172" fontId="0" fillId="8" borderId="15" xfId="2" applyNumberFormat="1" applyFont="1" applyFill="1" applyBorder="1"/>
    <xf numFmtId="14" fontId="3" fillId="2" borderId="12" xfId="3" applyNumberFormat="1" applyFill="1" applyBorder="1"/>
    <xf numFmtId="0" fontId="12" fillId="0" borderId="0" xfId="10"/>
    <xf numFmtId="14" fontId="3" fillId="0" borderId="12" xfId="3" applyNumberFormat="1" applyBorder="1"/>
    <xf numFmtId="0" fontId="3" fillId="0" borderId="13" xfId="3" applyBorder="1"/>
    <xf numFmtId="0" fontId="3" fillId="0" borderId="14" xfId="3" applyBorder="1"/>
    <xf numFmtId="14" fontId="0" fillId="0" borderId="4" xfId="0" applyNumberFormat="1" applyBorder="1"/>
    <xf numFmtId="14" fontId="0" fillId="0" borderId="8" xfId="0" applyNumberFormat="1" applyBorder="1"/>
    <xf numFmtId="0" fontId="0" fillId="0" borderId="15" xfId="0" applyBorder="1"/>
    <xf numFmtId="0" fontId="0" fillId="0" borderId="9" xfId="0" applyBorder="1"/>
    <xf numFmtId="0" fontId="0" fillId="0" borderId="14" xfId="0" applyBorder="1"/>
    <xf numFmtId="167" fontId="0" fillId="0" borderId="7" xfId="2" applyNumberFormat="1" applyFont="1" applyBorder="1"/>
    <xf numFmtId="172" fontId="0" fillId="0" borderId="7" xfId="2" applyNumberFormat="1" applyFont="1" applyBorder="1"/>
    <xf numFmtId="172" fontId="0" fillId="0" borderId="9" xfId="2" applyNumberFormat="1" applyFont="1" applyBorder="1"/>
    <xf numFmtId="14" fontId="2" fillId="0" borderId="1" xfId="0" applyNumberFormat="1" applyFont="1" applyBorder="1"/>
    <xf numFmtId="0" fontId="2" fillId="0" borderId="3" xfId="0" applyFont="1" applyBorder="1"/>
    <xf numFmtId="174" fontId="16" fillId="0" borderId="0" xfId="2" applyNumberFormat="1" applyFont="1" applyAlignment="1">
      <alignment horizontal="center" vertical="center"/>
    </xf>
    <xf numFmtId="10" fontId="17" fillId="10" borderId="18" xfId="0" applyNumberFormat="1" applyFont="1" applyFill="1" applyBorder="1" applyAlignment="1">
      <alignment horizontal="right" vertical="top" wrapText="1"/>
    </xf>
    <xf numFmtId="0" fontId="17" fillId="10" borderId="18" xfId="0" applyFont="1" applyFill="1" applyBorder="1" applyAlignment="1">
      <alignment vertical="top" wrapText="1"/>
    </xf>
    <xf numFmtId="10" fontId="17" fillId="10" borderId="19" xfId="0" applyNumberFormat="1" applyFont="1" applyFill="1" applyBorder="1" applyAlignment="1">
      <alignment horizontal="right" vertical="top" wrapText="1"/>
    </xf>
    <xf numFmtId="0" fontId="17" fillId="10" borderId="19" xfId="0" applyFont="1" applyFill="1" applyBorder="1" applyAlignment="1">
      <alignment vertical="top" wrapText="1"/>
    </xf>
    <xf numFmtId="10" fontId="16" fillId="0" borderId="6" xfId="2" applyNumberFormat="1" applyFont="1" applyBorder="1" applyAlignment="1">
      <alignment horizontal="center" vertical="center"/>
    </xf>
    <xf numFmtId="174" fontId="16" fillId="0" borderId="6" xfId="2" quotePrefix="1" applyNumberFormat="1" applyFont="1" applyBorder="1" applyAlignment="1">
      <alignment horizontal="center" vertical="center"/>
    </xf>
    <xf numFmtId="174" fontId="16" fillId="0" borderId="6" xfId="2" applyNumberFormat="1" applyFont="1" applyBorder="1" applyAlignment="1">
      <alignment horizontal="center" vertical="center"/>
    </xf>
    <xf numFmtId="175" fontId="16" fillId="0" borderId="6" xfId="2" applyNumberFormat="1" applyFont="1" applyBorder="1" applyAlignment="1">
      <alignment horizontal="center" vertical="center"/>
    </xf>
    <xf numFmtId="2" fontId="16" fillId="0" borderId="0" xfId="2" applyNumberFormat="1" applyFont="1" applyAlignment="1">
      <alignment horizontal="center" vertical="center"/>
    </xf>
    <xf numFmtId="175" fontId="16" fillId="0" borderId="0" xfId="2" applyNumberFormat="1" applyFont="1" applyAlignment="1">
      <alignment horizontal="center" vertical="center"/>
    </xf>
    <xf numFmtId="10" fontId="17" fillId="10" borderId="0" xfId="0" applyNumberFormat="1" applyFont="1" applyFill="1" applyAlignment="1">
      <alignment horizontal="right" vertical="top" wrapText="1"/>
    </xf>
    <xf numFmtId="174" fontId="16" fillId="0" borderId="0" xfId="2" applyNumberFormat="1" applyFont="1" applyBorder="1" applyAlignment="1">
      <alignment horizontal="center" vertical="center"/>
    </xf>
    <xf numFmtId="10" fontId="18" fillId="10" borderId="0" xfId="0" applyNumberFormat="1" applyFont="1" applyFill="1" applyAlignment="1">
      <alignment horizontal="right" vertical="top" wrapText="1"/>
    </xf>
    <xf numFmtId="174" fontId="19" fillId="0" borderId="0" xfId="2" applyNumberFormat="1" applyFont="1" applyAlignment="1">
      <alignment horizontal="center" vertical="center"/>
    </xf>
    <xf numFmtId="174" fontId="16" fillId="0" borderId="20" xfId="2" applyNumberFormat="1" applyFont="1" applyBorder="1" applyAlignment="1">
      <alignment horizontal="center" vertical="center"/>
    </xf>
    <xf numFmtId="174" fontId="16" fillId="0" borderId="21" xfId="2" applyNumberFormat="1" applyFont="1" applyBorder="1" applyAlignment="1">
      <alignment horizontal="center" vertical="center"/>
    </xf>
    <xf numFmtId="175" fontId="19" fillId="0" borderId="22" xfId="2" applyNumberFormat="1" applyFont="1" applyBorder="1" applyAlignment="1">
      <alignment horizontal="center" vertical="center"/>
    </xf>
    <xf numFmtId="174" fontId="19" fillId="0" borderId="23" xfId="2" applyNumberFormat="1" applyFont="1" applyBorder="1" applyAlignment="1">
      <alignment horizontal="center" vertical="center"/>
    </xf>
    <xf numFmtId="174" fontId="16" fillId="0" borderId="22" xfId="2" applyNumberFormat="1" applyFont="1" applyBorder="1" applyAlignment="1">
      <alignment horizontal="center" vertical="center"/>
    </xf>
    <xf numFmtId="174" fontId="16" fillId="0" borderId="23" xfId="2" applyNumberFormat="1" applyFont="1" applyBorder="1" applyAlignment="1">
      <alignment horizontal="center" vertical="center"/>
    </xf>
    <xf numFmtId="174" fontId="16" fillId="0" borderId="9" xfId="2" applyNumberFormat="1" applyFont="1" applyBorder="1" applyAlignment="1">
      <alignment horizontal="center" vertical="center"/>
    </xf>
    <xf numFmtId="174" fontId="16" fillId="0" borderId="15" xfId="2" applyNumberFormat="1" applyFont="1" applyBorder="1" applyAlignment="1">
      <alignment vertical="center"/>
    </xf>
    <xf numFmtId="174" fontId="16" fillId="0" borderId="15" xfId="2" applyNumberFormat="1" applyFont="1" applyBorder="1" applyAlignment="1">
      <alignment horizontal="center" vertical="center"/>
    </xf>
    <xf numFmtId="174" fontId="16" fillId="0" borderId="8" xfId="2" applyNumberFormat="1" applyFont="1" applyBorder="1" applyAlignment="1">
      <alignment horizontal="center" vertical="center"/>
    </xf>
    <xf numFmtId="175" fontId="19" fillId="0" borderId="24" xfId="2" applyNumberFormat="1" applyFont="1" applyBorder="1" applyAlignment="1">
      <alignment horizontal="center" vertical="center"/>
    </xf>
    <xf numFmtId="174" fontId="19" fillId="0" borderId="25" xfId="2" applyNumberFormat="1" applyFont="1" applyBorder="1" applyAlignment="1">
      <alignment horizontal="center" vertical="center"/>
    </xf>
    <xf numFmtId="174" fontId="16" fillId="0" borderId="24" xfId="2" applyNumberFormat="1" applyFont="1" applyBorder="1" applyAlignment="1">
      <alignment horizontal="center" vertical="center"/>
    </xf>
    <xf numFmtId="174" fontId="16" fillId="0" borderId="25" xfId="2" applyNumberFormat="1" applyFont="1" applyBorder="1" applyAlignment="1">
      <alignment horizontal="center" vertical="center"/>
    </xf>
    <xf numFmtId="174" fontId="16" fillId="0" borderId="7" xfId="2" applyNumberFormat="1" applyFont="1" applyBorder="1" applyAlignment="1">
      <alignment horizontal="center" vertical="center"/>
    </xf>
    <xf numFmtId="2" fontId="16" fillId="0" borderId="0" xfId="2" applyNumberFormat="1" applyFont="1" applyBorder="1" applyAlignment="1">
      <alignment horizontal="center" vertical="center"/>
    </xf>
    <xf numFmtId="174" fontId="16" fillId="0" borderId="4" xfId="2" applyNumberFormat="1" applyFont="1" applyBorder="1" applyAlignment="1">
      <alignment horizontal="center" vertical="center"/>
    </xf>
    <xf numFmtId="0" fontId="17" fillId="10" borderId="26" xfId="0" applyFont="1" applyFill="1" applyBorder="1" applyAlignment="1">
      <alignment vertical="top" wrapText="1"/>
    </xf>
    <xf numFmtId="175" fontId="1" fillId="0" borderId="0" xfId="0" applyNumberFormat="1" applyFont="1" applyAlignment="1">
      <alignment horizontal="center" vertical="center"/>
    </xf>
    <xf numFmtId="174" fontId="19" fillId="0" borderId="27" xfId="2" applyNumberFormat="1" applyFont="1" applyBorder="1" applyAlignment="1">
      <alignment horizontal="center" vertical="center"/>
    </xf>
    <xf numFmtId="174" fontId="16" fillId="0" borderId="28" xfId="2" applyNumberFormat="1" applyFont="1" applyBorder="1" applyAlignment="1">
      <alignment horizontal="center" vertical="center"/>
    </xf>
    <xf numFmtId="174" fontId="16" fillId="0" borderId="27" xfId="2" applyNumberFormat="1" applyFont="1" applyBorder="1" applyAlignment="1">
      <alignment horizontal="center" vertical="center"/>
    </xf>
    <xf numFmtId="174" fontId="19" fillId="11" borderId="6" xfId="2" applyNumberFormat="1" applyFont="1" applyFill="1" applyBorder="1" applyAlignment="1">
      <alignment horizontal="center" vertical="center"/>
    </xf>
    <xf numFmtId="174" fontId="16" fillId="11" borderId="29" xfId="2" applyNumberFormat="1" applyFont="1" applyFill="1" applyBorder="1" applyAlignment="1">
      <alignment horizontal="center" vertical="center"/>
    </xf>
    <xf numFmtId="174" fontId="16" fillId="11" borderId="21" xfId="2" applyNumberFormat="1" applyFont="1" applyFill="1" applyBorder="1" applyAlignment="1">
      <alignment horizontal="center" vertical="center"/>
    </xf>
    <xf numFmtId="174" fontId="16" fillId="0" borderId="0" xfId="2" applyNumberFormat="1" applyFont="1" applyBorder="1" applyAlignment="1">
      <alignment vertical="center"/>
    </xf>
    <xf numFmtId="174" fontId="21" fillId="0" borderId="3" xfId="2" applyNumberFormat="1" applyFont="1" applyBorder="1" applyAlignment="1">
      <alignment horizontal="center" vertical="center"/>
    </xf>
    <xf numFmtId="174" fontId="21" fillId="0" borderId="2" xfId="2" applyNumberFormat="1" applyFont="1" applyBorder="1" applyAlignment="1">
      <alignment horizontal="center" vertical="center"/>
    </xf>
    <xf numFmtId="2" fontId="21" fillId="0" borderId="2" xfId="2" applyNumberFormat="1" applyFont="1" applyBorder="1" applyAlignment="1">
      <alignment horizontal="center" vertical="center"/>
    </xf>
    <xf numFmtId="174" fontId="21" fillId="0" borderId="1" xfId="2" applyNumberFormat="1" applyFont="1" applyBorder="1" applyAlignment="1">
      <alignment horizontal="center" vertical="center"/>
    </xf>
    <xf numFmtId="0" fontId="2" fillId="0" borderId="4" xfId="3" applyFont="1" applyBorder="1"/>
    <xf numFmtId="0" fontId="14" fillId="0" borderId="0" xfId="3" applyFont="1"/>
    <xf numFmtId="0" fontId="3" fillId="0" borderId="15" xfId="3" applyBorder="1"/>
    <xf numFmtId="0" fontId="3" fillId="0" borderId="4" xfId="3" applyBorder="1"/>
    <xf numFmtId="0" fontId="4" fillId="2" borderId="5" xfId="3" applyFont="1" applyFill="1" applyBorder="1"/>
    <xf numFmtId="0" fontId="23" fillId="0" borderId="0" xfId="3" applyFont="1" applyAlignment="1">
      <alignment horizontal="center"/>
    </xf>
    <xf numFmtId="167" fontId="0" fillId="0" borderId="0" xfId="5" applyNumberFormat="1" applyFont="1"/>
    <xf numFmtId="0" fontId="3" fillId="0" borderId="30" xfId="3" applyBorder="1"/>
    <xf numFmtId="0" fontId="3" fillId="0" borderId="31" xfId="3" applyBorder="1"/>
    <xf numFmtId="0" fontId="3" fillId="0" borderId="32" xfId="3" applyBorder="1"/>
    <xf numFmtId="0" fontId="3" fillId="0" borderId="33" xfId="3" applyBorder="1"/>
    <xf numFmtId="14" fontId="4" fillId="2" borderId="8" xfId="3" applyNumberFormat="1" applyFont="1" applyFill="1" applyBorder="1"/>
    <xf numFmtId="173" fontId="0" fillId="0" borderId="15" xfId="5" applyNumberFormat="1" applyFont="1" applyBorder="1"/>
    <xf numFmtId="14" fontId="3" fillId="0" borderId="8" xfId="3" applyNumberFormat="1" applyBorder="1"/>
    <xf numFmtId="165" fontId="3" fillId="0" borderId="7" xfId="3" applyNumberFormat="1" applyBorder="1"/>
    <xf numFmtId="173" fontId="0" fillId="0" borderId="0" xfId="5" applyNumberFormat="1" applyFont="1" applyBorder="1"/>
    <xf numFmtId="0" fontId="2" fillId="0" borderId="2" xfId="3" applyFont="1" applyBorder="1"/>
    <xf numFmtId="167" fontId="0" fillId="0" borderId="7" xfId="5" applyNumberFormat="1" applyFont="1" applyBorder="1"/>
    <xf numFmtId="0" fontId="3" fillId="0" borderId="12" xfId="3" applyBorder="1"/>
    <xf numFmtId="166" fontId="3" fillId="0" borderId="4" xfId="3" applyNumberFormat="1" applyBorder="1"/>
    <xf numFmtId="0" fontId="2" fillId="0" borderId="10" xfId="3" applyFont="1" applyBorder="1"/>
    <xf numFmtId="0" fontId="23" fillId="0" borderId="34" xfId="3" applyFont="1" applyBorder="1" applyAlignment="1">
      <alignment horizontal="center"/>
    </xf>
    <xf numFmtId="176" fontId="0" fillId="0" borderId="0" xfId="6" applyNumberFormat="1" applyFont="1"/>
    <xf numFmtId="14" fontId="1" fillId="0" borderId="0" xfId="3" applyNumberFormat="1" applyFont="1" applyAlignment="1">
      <alignment horizontal="center" vertical="center"/>
    </xf>
    <xf numFmtId="177" fontId="3" fillId="0" borderId="0" xfId="3" applyNumberFormat="1"/>
    <xf numFmtId="10" fontId="24" fillId="0" borderId="35" xfId="3" applyNumberFormat="1" applyFont="1" applyBorder="1" applyAlignment="1">
      <alignment horizontal="center" vertical="center" wrapText="1"/>
    </xf>
    <xf numFmtId="176" fontId="24" fillId="0" borderId="36" xfId="6" applyNumberFormat="1" applyFont="1" applyFill="1" applyBorder="1" applyAlignment="1">
      <alignment horizontal="center" vertical="center" wrapText="1"/>
    </xf>
    <xf numFmtId="14" fontId="24" fillId="12" borderId="35" xfId="3" applyNumberFormat="1" applyFont="1" applyFill="1" applyBorder="1" applyAlignment="1">
      <alignment horizontal="center" vertical="center" wrapText="1"/>
    </xf>
    <xf numFmtId="176" fontId="24" fillId="0" borderId="0" xfId="6" applyNumberFormat="1" applyFont="1"/>
    <xf numFmtId="0" fontId="3" fillId="0" borderId="0" xfId="3" applyAlignment="1">
      <alignment horizontal="center" vertical="center"/>
    </xf>
    <xf numFmtId="14" fontId="25" fillId="0" borderId="0" xfId="3" applyNumberFormat="1" applyFont="1"/>
    <xf numFmtId="0" fontId="15" fillId="0" borderId="0" xfId="3" applyFont="1"/>
    <xf numFmtId="178" fontId="3" fillId="0" borderId="0" xfId="3" applyNumberFormat="1"/>
    <xf numFmtId="0" fontId="9" fillId="0" borderId="0" xfId="3" applyFont="1" applyAlignment="1">
      <alignment horizontal="center"/>
    </xf>
    <xf numFmtId="0" fontId="3" fillId="0" borderId="5" xfId="3" applyBorder="1"/>
    <xf numFmtId="0" fontId="3" fillId="0" borderId="9" xfId="3" applyBorder="1" applyAlignment="1">
      <alignment horizontal="center" vertical="center"/>
    </xf>
    <xf numFmtId="0" fontId="26" fillId="0" borderId="5" xfId="3" applyFont="1" applyBorder="1" applyAlignment="1">
      <alignment horizontal="center" vertical="center"/>
    </xf>
    <xf numFmtId="0" fontId="26" fillId="0" borderId="4" xfId="3" applyFont="1" applyBorder="1"/>
    <xf numFmtId="172" fontId="0" fillId="0" borderId="7" xfId="5" applyNumberFormat="1" applyFont="1" applyBorder="1"/>
    <xf numFmtId="172" fontId="3" fillId="0" borderId="7" xfId="3" applyNumberFormat="1" applyBorder="1"/>
    <xf numFmtId="0" fontId="27" fillId="0" borderId="4" xfId="3" applyFont="1" applyBorder="1"/>
    <xf numFmtId="0" fontId="9" fillId="3" borderId="3" xfId="3" applyFont="1" applyFill="1" applyBorder="1" applyAlignment="1">
      <alignment horizontal="center"/>
    </xf>
    <xf numFmtId="0" fontId="9" fillId="3" borderId="1" xfId="3" applyFont="1" applyFill="1" applyBorder="1" applyAlignment="1">
      <alignment horizontal="center"/>
    </xf>
    <xf numFmtId="172" fontId="0" fillId="0" borderId="0" xfId="5" applyNumberFormat="1" applyFont="1"/>
    <xf numFmtId="172" fontId="0" fillId="0" borderId="0" xfId="5" applyNumberFormat="1" applyFont="1" applyFill="1" applyBorder="1"/>
    <xf numFmtId="170" fontId="2" fillId="3" borderId="3" xfId="5" applyNumberFormat="1" applyFont="1" applyFill="1" applyBorder="1"/>
    <xf numFmtId="0" fontId="8" fillId="3" borderId="5" xfId="3" applyFont="1" applyFill="1" applyBorder="1"/>
    <xf numFmtId="0" fontId="9" fillId="0" borderId="0" xfId="3" applyFont="1"/>
    <xf numFmtId="172" fontId="0" fillId="0" borderId="15" xfId="5" applyNumberFormat="1" applyFont="1" applyBorder="1"/>
    <xf numFmtId="172" fontId="0" fillId="0" borderId="0" xfId="5" applyNumberFormat="1" applyFont="1" applyBorder="1"/>
    <xf numFmtId="0" fontId="1" fillId="0" borderId="4" xfId="3" applyFont="1" applyBorder="1"/>
    <xf numFmtId="172" fontId="0" fillId="0" borderId="7" xfId="5" applyNumberFormat="1" applyFont="1" applyFill="1" applyBorder="1"/>
    <xf numFmtId="0" fontId="2" fillId="2" borderId="1" xfId="3" applyFont="1" applyFill="1" applyBorder="1"/>
    <xf numFmtId="0" fontId="2" fillId="13" borderId="2" xfId="3" applyFont="1" applyFill="1" applyBorder="1"/>
    <xf numFmtId="0" fontId="2" fillId="13" borderId="12" xfId="3" applyFont="1" applyFill="1" applyBorder="1"/>
    <xf numFmtId="0" fontId="10" fillId="0" borderId="0" xfId="12" applyFont="1"/>
    <xf numFmtId="0" fontId="9" fillId="0" borderId="0" xfId="12" applyFont="1"/>
    <xf numFmtId="170" fontId="10" fillId="0" borderId="0" xfId="12" applyNumberFormat="1" applyFont="1"/>
    <xf numFmtId="0" fontId="8" fillId="0" borderId="0" xfId="12" applyFont="1"/>
    <xf numFmtId="10" fontId="10" fillId="0" borderId="0" xfId="12" applyNumberFormat="1" applyFont="1"/>
    <xf numFmtId="2" fontId="30" fillId="0" borderId="37" xfId="12" applyNumberFormat="1" applyFont="1" applyBorder="1"/>
    <xf numFmtId="0" fontId="31" fillId="0" borderId="6" xfId="12" applyFont="1" applyBorder="1"/>
    <xf numFmtId="2" fontId="30" fillId="0" borderId="6" xfId="12" applyNumberFormat="1" applyFont="1" applyBorder="1"/>
    <xf numFmtId="181" fontId="10" fillId="0" borderId="6" xfId="12" applyNumberFormat="1" applyFont="1" applyBorder="1"/>
    <xf numFmtId="0" fontId="10" fillId="0" borderId="6" xfId="12" applyFont="1" applyBorder="1"/>
    <xf numFmtId="0" fontId="8" fillId="0" borderId="6" xfId="12" applyFont="1" applyBorder="1"/>
    <xf numFmtId="0" fontId="32" fillId="0" borderId="0" xfId="12" applyFont="1"/>
    <xf numFmtId="2" fontId="33" fillId="0" borderId="6" xfId="12" applyNumberFormat="1" applyFont="1" applyBorder="1"/>
    <xf numFmtId="0" fontId="8" fillId="0" borderId="0" xfId="12" applyFont="1" applyAlignment="1">
      <alignment horizontal="center"/>
    </xf>
    <xf numFmtId="0" fontId="8" fillId="0" borderId="6" xfId="12" applyFont="1" applyBorder="1" applyAlignment="1">
      <alignment horizontal="center"/>
    </xf>
    <xf numFmtId="2" fontId="9" fillId="0" borderId="0" xfId="12" applyNumberFormat="1" applyFont="1"/>
    <xf numFmtId="174" fontId="10" fillId="0" borderId="0" xfId="12" applyNumberFormat="1" applyFont="1"/>
    <xf numFmtId="0" fontId="10" fillId="0" borderId="39" xfId="12" applyFont="1" applyBorder="1"/>
    <xf numFmtId="2" fontId="34" fillId="0" borderId="39" xfId="12" applyNumberFormat="1" applyFont="1" applyBorder="1"/>
    <xf numFmtId="2" fontId="34" fillId="0" borderId="6" xfId="12" applyNumberFormat="1" applyFont="1" applyBorder="1"/>
    <xf numFmtId="2" fontId="34" fillId="0" borderId="0" xfId="12" applyNumberFormat="1" applyFont="1"/>
    <xf numFmtId="1" fontId="32" fillId="0" borderId="6" xfId="12" applyNumberFormat="1" applyFont="1" applyBorder="1"/>
    <xf numFmtId="2" fontId="32" fillId="0" borderId="6" xfId="12" applyNumberFormat="1" applyFont="1" applyBorder="1"/>
    <xf numFmtId="0" fontId="35" fillId="0" borderId="6" xfId="12" applyFont="1" applyBorder="1"/>
    <xf numFmtId="2" fontId="32" fillId="0" borderId="0" xfId="12" applyNumberFormat="1" applyFont="1"/>
    <xf numFmtId="2" fontId="9" fillId="0" borderId="6" xfId="12" applyNumberFormat="1" applyFont="1" applyBorder="1"/>
    <xf numFmtId="0" fontId="36" fillId="0" borderId="0" xfId="12" applyFont="1" applyAlignment="1">
      <alignment horizontal="center"/>
    </xf>
    <xf numFmtId="0" fontId="32" fillId="0" borderId="6" xfId="12" applyFont="1" applyBorder="1"/>
    <xf numFmtId="2" fontId="9" fillId="0" borderId="21" xfId="12" applyNumberFormat="1" applyFont="1" applyBorder="1"/>
    <xf numFmtId="0" fontId="35" fillId="0" borderId="0" xfId="12" applyFont="1"/>
    <xf numFmtId="0" fontId="31" fillId="0" borderId="0" xfId="12" applyFont="1"/>
    <xf numFmtId="0" fontId="2" fillId="2" borderId="21" xfId="3" applyFont="1" applyFill="1" applyBorder="1"/>
    <xf numFmtId="0" fontId="14" fillId="0" borderId="0" xfId="0" applyFont="1"/>
    <xf numFmtId="2" fontId="16" fillId="0" borderId="15" xfId="2" applyNumberFormat="1" applyFont="1" applyBorder="1" applyAlignment="1">
      <alignment horizontal="center" vertical="center"/>
    </xf>
    <xf numFmtId="174" fontId="16" fillId="0" borderId="15" xfId="2" applyNumberFormat="1" applyFont="1" applyFill="1" applyBorder="1" applyAlignment="1">
      <alignment horizontal="center" vertical="center"/>
    </xf>
    <xf numFmtId="0" fontId="17" fillId="10" borderId="40" xfId="0" applyFont="1" applyFill="1" applyBorder="1" applyAlignment="1">
      <alignment vertical="top" wrapText="1"/>
    </xf>
    <xf numFmtId="2" fontId="16" fillId="0" borderId="4" xfId="2" applyNumberFormat="1" applyFont="1" applyBorder="1" applyAlignment="1">
      <alignment horizontal="center" vertical="center"/>
    </xf>
    <xf numFmtId="174" fontId="21" fillId="0" borderId="5" xfId="2" applyNumberFormat="1" applyFont="1" applyBorder="1" applyAlignment="1">
      <alignment horizontal="center" vertical="center"/>
    </xf>
    <xf numFmtId="174" fontId="16" fillId="0" borderId="32" xfId="2" applyNumberFormat="1" applyFont="1" applyBorder="1" applyAlignment="1">
      <alignment horizontal="center" vertical="center"/>
    </xf>
    <xf numFmtId="10" fontId="3" fillId="0" borderId="0" xfId="2" applyNumberFormat="1" applyFont="1"/>
    <xf numFmtId="167" fontId="0" fillId="2" borderId="15" xfId="2" applyNumberFormat="1" applyFont="1" applyFill="1" applyBorder="1"/>
    <xf numFmtId="14" fontId="3" fillId="2" borderId="8" xfId="3" applyNumberFormat="1" applyFill="1" applyBorder="1"/>
    <xf numFmtId="10" fontId="1" fillId="0" borderId="0" xfId="2" applyNumberFormat="1" applyFont="1"/>
    <xf numFmtId="0" fontId="2" fillId="0" borderId="14" xfId="0" applyFont="1" applyBorder="1"/>
    <xf numFmtId="0" fontId="2" fillId="0" borderId="13" xfId="3" applyFont="1" applyBorder="1"/>
    <xf numFmtId="167" fontId="0" fillId="0" borderId="0" xfId="2" applyNumberFormat="1" applyFont="1" applyBorder="1"/>
    <xf numFmtId="0" fontId="8" fillId="8" borderId="6" xfId="12" applyFont="1" applyFill="1" applyBorder="1" applyAlignment="1">
      <alignment horizontal="center"/>
    </xf>
    <xf numFmtId="0" fontId="9" fillId="8" borderId="6" xfId="12" applyFont="1" applyFill="1" applyBorder="1"/>
    <xf numFmtId="2" fontId="9" fillId="8" borderId="6" xfId="12" applyNumberFormat="1" applyFont="1" applyFill="1" applyBorder="1"/>
    <xf numFmtId="174" fontId="20" fillId="8" borderId="5" xfId="2" applyNumberFormat="1" applyFont="1" applyFill="1" applyBorder="1" applyAlignment="1">
      <alignment horizontal="center" vertical="center"/>
    </xf>
    <xf numFmtId="0" fontId="8" fillId="0" borderId="0" xfId="0" applyFont="1" applyAlignment="1">
      <alignment horizontal="center"/>
    </xf>
    <xf numFmtId="11" fontId="8" fillId="0" borderId="0" xfId="0" applyNumberFormat="1" applyFont="1"/>
    <xf numFmtId="0" fontId="8" fillId="0" borderId="0" xfId="0" applyFont="1"/>
    <xf numFmtId="0" fontId="9" fillId="0" borderId="0" xfId="0" applyFont="1"/>
    <xf numFmtId="2" fontId="8" fillId="0" borderId="0" xfId="0" applyNumberFormat="1" applyFont="1"/>
    <xf numFmtId="9" fontId="10" fillId="0" borderId="0" xfId="2" applyFont="1"/>
    <xf numFmtId="180" fontId="10" fillId="0" borderId="0" xfId="2" applyNumberFormat="1" applyFont="1"/>
    <xf numFmtId="180" fontId="0" fillId="0" borderId="0" xfId="2" applyNumberFormat="1" applyFont="1"/>
    <xf numFmtId="175" fontId="16" fillId="0" borderId="20" xfId="2" applyNumberFormat="1" applyFont="1" applyBorder="1" applyAlignment="1">
      <alignment horizontal="center" vertical="center"/>
    </xf>
    <xf numFmtId="172" fontId="16" fillId="0" borderId="6" xfId="2" applyNumberFormat="1" applyFont="1" applyBorder="1" applyAlignment="1">
      <alignment horizontal="center" vertical="center"/>
    </xf>
    <xf numFmtId="173" fontId="16" fillId="0" borderId="6" xfId="2" applyNumberFormat="1" applyFont="1" applyBorder="1" applyAlignment="1">
      <alignment horizontal="center" vertical="center"/>
    </xf>
    <xf numFmtId="180" fontId="16" fillId="0" borderId="6" xfId="2" applyNumberFormat="1" applyFont="1" applyBorder="1" applyAlignment="1">
      <alignment horizontal="center" vertical="center"/>
    </xf>
    <xf numFmtId="172" fontId="16" fillId="0" borderId="28" xfId="2" applyNumberFormat="1" applyFont="1" applyBorder="1" applyAlignment="1">
      <alignment horizontal="center" vertical="center"/>
    </xf>
    <xf numFmtId="172" fontId="16" fillId="0" borderId="24" xfId="2" applyNumberFormat="1" applyFont="1" applyBorder="1" applyAlignment="1">
      <alignment horizontal="center" vertical="center"/>
    </xf>
    <xf numFmtId="172" fontId="16" fillId="0" borderId="22" xfId="2" applyNumberFormat="1" applyFont="1" applyBorder="1" applyAlignment="1">
      <alignment horizontal="center" vertical="center"/>
    </xf>
    <xf numFmtId="167" fontId="1" fillId="0" borderId="0" xfId="2" applyNumberFormat="1" applyFont="1" applyAlignment="1">
      <alignment horizontal="center" vertical="center"/>
    </xf>
    <xf numFmtId="167" fontId="19" fillId="0" borderId="24" xfId="2" applyNumberFormat="1" applyFont="1" applyBorder="1" applyAlignment="1">
      <alignment horizontal="center" vertical="center"/>
    </xf>
    <xf numFmtId="167" fontId="19" fillId="0" borderId="22" xfId="2" applyNumberFormat="1" applyFont="1" applyBorder="1" applyAlignment="1">
      <alignment horizontal="center" vertical="center"/>
    </xf>
    <xf numFmtId="172" fontId="0" fillId="0" borderId="13" xfId="5" applyNumberFormat="1" applyFont="1" applyBorder="1"/>
    <xf numFmtId="172" fontId="0" fillId="0" borderId="14" xfId="5" applyNumberFormat="1" applyFont="1" applyBorder="1"/>
    <xf numFmtId="180" fontId="3" fillId="0" borderId="0" xfId="2" applyNumberFormat="1" applyFont="1"/>
    <xf numFmtId="2" fontId="3" fillId="0" borderId="0" xfId="3" applyNumberFormat="1"/>
    <xf numFmtId="175" fontId="3" fillId="0" borderId="0" xfId="3" applyNumberFormat="1"/>
    <xf numFmtId="0" fontId="9" fillId="0" borderId="0" xfId="3" applyFont="1" applyAlignment="1">
      <alignment vertical="center"/>
    </xf>
    <xf numFmtId="168" fontId="3" fillId="0" borderId="0" xfId="1" applyNumberFormat="1" applyFont="1"/>
    <xf numFmtId="174" fontId="3" fillId="0" borderId="0" xfId="2" applyNumberFormat="1" applyFont="1"/>
    <xf numFmtId="168" fontId="3" fillId="3" borderId="0" xfId="1" applyNumberFormat="1" applyFont="1" applyFill="1"/>
    <xf numFmtId="0" fontId="9" fillId="3" borderId="5" xfId="3" applyFont="1" applyFill="1" applyBorder="1"/>
    <xf numFmtId="0" fontId="9" fillId="3" borderId="10" xfId="3" applyFont="1" applyFill="1" applyBorder="1" applyAlignment="1">
      <alignment horizontal="center"/>
    </xf>
    <xf numFmtId="0" fontId="2" fillId="3" borderId="0" xfId="3" applyFont="1" applyFill="1"/>
    <xf numFmtId="172" fontId="2" fillId="0" borderId="3" xfId="5" applyNumberFormat="1" applyFont="1" applyBorder="1"/>
    <xf numFmtId="179" fontId="2" fillId="0" borderId="3" xfId="5" applyNumberFormat="1" applyFont="1" applyBorder="1"/>
    <xf numFmtId="180" fontId="2" fillId="0" borderId="3" xfId="5" applyNumberFormat="1" applyFont="1" applyBorder="1"/>
    <xf numFmtId="172" fontId="2" fillId="0" borderId="14" xfId="3" applyNumberFormat="1" applyFont="1" applyBorder="1"/>
    <xf numFmtId="172" fontId="2" fillId="0" borderId="0" xfId="3" applyNumberFormat="1" applyFont="1"/>
    <xf numFmtId="172" fontId="0" fillId="0" borderId="0" xfId="2" applyNumberFormat="1" applyFont="1" applyBorder="1"/>
    <xf numFmtId="0" fontId="0" fillId="0" borderId="12" xfId="0" applyBorder="1"/>
    <xf numFmtId="167" fontId="0" fillId="0" borderId="15" xfId="0" applyNumberFormat="1" applyBorder="1"/>
    <xf numFmtId="182" fontId="0" fillId="0" borderId="0" xfId="0" applyNumberFormat="1" applyAlignment="1">
      <alignment horizontal="center"/>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3" borderId="1" xfId="0" applyFont="1" applyFill="1" applyBorder="1" applyAlignment="1">
      <alignment horizontal="center"/>
    </xf>
    <xf numFmtId="0" fontId="2" fillId="3" borderId="3" xfId="0" applyFont="1" applyFill="1" applyBorder="1" applyAlignment="1">
      <alignment horizontal="center"/>
    </xf>
    <xf numFmtId="182" fontId="0" fillId="0" borderId="13" xfId="0" applyNumberFormat="1" applyBorder="1" applyAlignment="1">
      <alignment horizontal="center"/>
    </xf>
    <xf numFmtId="0" fontId="0" fillId="5" borderId="0" xfId="0" applyFill="1" applyAlignment="1">
      <alignment horizontal="center" vertical="center"/>
    </xf>
    <xf numFmtId="0" fontId="0" fillId="5" borderId="7" xfId="0" applyFill="1" applyBorder="1" applyAlignment="1">
      <alignment horizontal="center" vertical="center"/>
    </xf>
    <xf numFmtId="0" fontId="0" fillId="5" borderId="15" xfId="0" applyFill="1" applyBorder="1" applyAlignment="1">
      <alignment horizontal="center" vertical="center"/>
    </xf>
    <xf numFmtId="0" fontId="0" fillId="5" borderId="9" xfId="0" applyFill="1" applyBorder="1" applyAlignment="1">
      <alignment horizontal="center" vertical="center"/>
    </xf>
    <xf numFmtId="167" fontId="0" fillId="0" borderId="14" xfId="0" applyNumberFormat="1" applyBorder="1" applyAlignment="1">
      <alignment horizontal="center" vertical="center"/>
    </xf>
    <xf numFmtId="167" fontId="0" fillId="0" borderId="7" xfId="0" applyNumberFormat="1" applyBorder="1" applyAlignment="1">
      <alignment horizontal="center" vertical="center"/>
    </xf>
    <xf numFmtId="167" fontId="0" fillId="0" borderId="9" xfId="0" applyNumberFormat="1" applyBorder="1" applyAlignment="1">
      <alignment horizontal="center" vertical="center"/>
    </xf>
    <xf numFmtId="0" fontId="0" fillId="8" borderId="13" xfId="0" applyFill="1" applyBorder="1" applyAlignment="1">
      <alignment horizontal="center" vertical="center"/>
    </xf>
    <xf numFmtId="0" fontId="0" fillId="8" borderId="14" xfId="0" applyFill="1" applyBorder="1" applyAlignment="1">
      <alignment horizontal="center" vertical="center"/>
    </xf>
    <xf numFmtId="0" fontId="0" fillId="8" borderId="0" xfId="0" applyFill="1" applyAlignment="1">
      <alignment horizontal="center" vertical="center"/>
    </xf>
    <xf numFmtId="0" fontId="0" fillId="8" borderId="7" xfId="0" applyFill="1" applyBorder="1" applyAlignment="1">
      <alignment horizontal="center" vertical="center"/>
    </xf>
    <xf numFmtId="0" fontId="0" fillId="8" borderId="15" xfId="0" applyFill="1" applyBorder="1" applyAlignment="1">
      <alignment horizontal="center" vertical="center"/>
    </xf>
    <xf numFmtId="0" fontId="0" fillId="8" borderId="9" xfId="0" applyFill="1" applyBorder="1" applyAlignment="1">
      <alignment horizontal="center" vertical="center"/>
    </xf>
    <xf numFmtId="172" fontId="0" fillId="0" borderId="14" xfId="0" applyNumberFormat="1" applyBorder="1" applyAlignment="1">
      <alignment horizontal="center" vertical="center"/>
    </xf>
    <xf numFmtId="172" fontId="0" fillId="0" borderId="7" xfId="0" applyNumberFormat="1" applyBorder="1" applyAlignment="1">
      <alignment horizontal="center" vertical="center"/>
    </xf>
    <xf numFmtId="172" fontId="0" fillId="0" borderId="9" xfId="0" applyNumberFormat="1" applyBorder="1" applyAlignment="1">
      <alignment horizontal="center" vertical="center"/>
    </xf>
    <xf numFmtId="0" fontId="2" fillId="3" borderId="2" xfId="0" applyFont="1" applyFill="1" applyBorder="1" applyAlignment="1">
      <alignment horizontal="center"/>
    </xf>
    <xf numFmtId="0" fontId="2" fillId="5" borderId="12" xfId="0" applyFont="1" applyFill="1" applyBorder="1" applyAlignment="1">
      <alignment horizontal="center"/>
    </xf>
    <xf numFmtId="0" fontId="2" fillId="5" borderId="13" xfId="0" applyFont="1" applyFill="1" applyBorder="1" applyAlignment="1">
      <alignment horizontal="center"/>
    </xf>
    <xf numFmtId="0" fontId="2" fillId="5" borderId="14" xfId="0" applyFont="1" applyFill="1" applyBorder="1" applyAlignment="1">
      <alignment horizontal="center"/>
    </xf>
    <xf numFmtId="0" fontId="0" fillId="9" borderId="12" xfId="0" applyFill="1" applyBorder="1" applyAlignment="1">
      <alignment horizontal="center" vertical="center"/>
    </xf>
    <xf numFmtId="0" fontId="0" fillId="9" borderId="14" xfId="0" applyFill="1" applyBorder="1" applyAlignment="1">
      <alignment horizontal="center" vertical="center"/>
    </xf>
    <xf numFmtId="0" fontId="0" fillId="9" borderId="4"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8" fillId="0" borderId="21" xfId="12" applyFont="1" applyBorder="1" applyAlignment="1">
      <alignment horizontal="center"/>
    </xf>
    <xf numFmtId="0" fontId="8" fillId="0" borderId="29" xfId="12" applyFont="1" applyBorder="1" applyAlignment="1">
      <alignment horizontal="center"/>
    </xf>
    <xf numFmtId="0" fontId="8" fillId="0" borderId="38" xfId="12" applyFont="1" applyBorder="1" applyAlignment="1">
      <alignment horizontal="center"/>
    </xf>
    <xf numFmtId="0" fontId="8" fillId="0" borderId="6" xfId="12" applyFont="1" applyBorder="1" applyAlignment="1">
      <alignment horizontal="center"/>
    </xf>
    <xf numFmtId="0" fontId="37" fillId="0" borderId="0" xfId="12" applyFont="1" applyAlignment="1">
      <alignment horizontal="center"/>
    </xf>
    <xf numFmtId="0" fontId="31" fillId="0" borderId="6" xfId="12" applyFont="1" applyBorder="1" applyAlignment="1">
      <alignment horizontal="center"/>
    </xf>
    <xf numFmtId="0" fontId="35" fillId="0" borderId="21" xfId="12" applyFont="1" applyBorder="1" applyAlignment="1">
      <alignment horizontal="center"/>
    </xf>
    <xf numFmtId="0" fontId="35" fillId="0" borderId="38" xfId="12" applyFont="1" applyBorder="1" applyAlignment="1">
      <alignment horizontal="center"/>
    </xf>
    <xf numFmtId="0" fontId="35" fillId="0" borderId="6" xfId="12" applyFont="1" applyBorder="1" applyAlignment="1">
      <alignment horizontal="center"/>
    </xf>
    <xf numFmtId="0" fontId="31" fillId="0" borderId="21" xfId="12" applyFont="1" applyBorder="1" applyAlignment="1">
      <alignment horizontal="center"/>
    </xf>
    <xf numFmtId="0" fontId="31" fillId="0" borderId="29" xfId="12" applyFont="1" applyBorder="1" applyAlignment="1">
      <alignment horizontal="center"/>
    </xf>
    <xf numFmtId="0" fontId="31" fillId="0" borderId="38" xfId="12" applyFont="1" applyBorder="1" applyAlignment="1">
      <alignment horizontal="center"/>
    </xf>
    <xf numFmtId="0" fontId="0" fillId="6" borderId="12" xfId="0" applyFill="1" applyBorder="1" applyAlignment="1">
      <alignment horizontal="center"/>
    </xf>
    <xf numFmtId="0" fontId="0" fillId="6" borderId="14" xfId="0" applyFill="1" applyBorder="1" applyAlignment="1">
      <alignment horizontal="center"/>
    </xf>
    <xf numFmtId="0" fontId="0" fillId="6" borderId="8" xfId="0" applyFill="1" applyBorder="1" applyAlignment="1">
      <alignment horizontal="center"/>
    </xf>
    <xf numFmtId="0" fontId="0" fillId="6" borderId="9" xfId="0" applyFill="1" applyBorder="1" applyAlignment="1">
      <alignment horizontal="center"/>
    </xf>
    <xf numFmtId="0" fontId="14" fillId="0" borderId="0" xfId="0" applyFont="1" applyAlignment="1">
      <alignment horizontal="center"/>
    </xf>
    <xf numFmtId="11" fontId="8" fillId="0" borderId="1" xfId="0" applyNumberFormat="1" applyFont="1" applyBorder="1" applyAlignment="1">
      <alignment horizontal="center"/>
    </xf>
    <xf numFmtId="11" fontId="8" fillId="0" borderId="2" xfId="0" applyNumberFormat="1" applyFont="1" applyBorder="1" applyAlignment="1">
      <alignment horizontal="center"/>
    </xf>
    <xf numFmtId="11" fontId="8" fillId="0" borderId="3" xfId="0" applyNumberFormat="1" applyFont="1" applyBorder="1" applyAlignment="1">
      <alignment horizontal="center"/>
    </xf>
    <xf numFmtId="0" fontId="8" fillId="0" borderId="1" xfId="0" applyFont="1" applyBorder="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0" fontId="8" fillId="0" borderId="10" xfId="0" applyFont="1" applyBorder="1" applyAlignment="1">
      <alignment horizontal="center" vertical="center"/>
    </xf>
    <xf numFmtId="0" fontId="8" fillId="0" borderId="11" xfId="0" applyFont="1" applyBorder="1" applyAlignment="1">
      <alignment horizontal="center" vertical="center"/>
    </xf>
    <xf numFmtId="0" fontId="0" fillId="6" borderId="0" xfId="0" applyFill="1" applyAlignment="1">
      <alignment horizontal="center"/>
    </xf>
    <xf numFmtId="0" fontId="0" fillId="0" borderId="0" xfId="0" applyAlignment="1">
      <alignment horizontal="center" vertical="center" wrapText="1"/>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15" xfId="0" applyBorder="1" applyAlignment="1">
      <alignment horizontal="center" vertical="center" wrapText="1"/>
    </xf>
    <xf numFmtId="0" fontId="0" fillId="0" borderId="9" xfId="0" applyBorder="1" applyAlignment="1">
      <alignment horizontal="center" vertical="center" wrapText="1"/>
    </xf>
    <xf numFmtId="0" fontId="2" fillId="7" borderId="12" xfId="0" applyFont="1" applyFill="1" applyBorder="1" applyAlignment="1">
      <alignment horizontal="center" vertical="center"/>
    </xf>
    <xf numFmtId="0" fontId="2" fillId="7" borderId="13" xfId="0" applyFont="1" applyFill="1" applyBorder="1" applyAlignment="1">
      <alignment horizontal="center" vertical="center"/>
    </xf>
    <xf numFmtId="0" fontId="2" fillId="7" borderId="1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0" xfId="0" applyFont="1" applyFill="1" applyAlignment="1">
      <alignment horizontal="center" vertical="center"/>
    </xf>
    <xf numFmtId="0" fontId="2" fillId="7" borderId="7"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15" xfId="0" applyFont="1" applyFill="1" applyBorder="1" applyAlignment="1">
      <alignment horizontal="center" vertical="center"/>
    </xf>
    <xf numFmtId="0" fontId="2" fillId="7" borderId="9" xfId="0" applyFont="1" applyFill="1" applyBorder="1" applyAlignment="1">
      <alignment horizontal="center" vertical="center"/>
    </xf>
    <xf numFmtId="0" fontId="7" fillId="4" borderId="1" xfId="3" applyFont="1" applyFill="1" applyBorder="1" applyAlignment="1">
      <alignment horizontal="center" vertical="center"/>
    </xf>
    <xf numFmtId="0" fontId="7" fillId="4" borderId="3" xfId="3" applyFont="1" applyFill="1" applyBorder="1" applyAlignment="1">
      <alignment horizontal="center" vertical="center"/>
    </xf>
    <xf numFmtId="0" fontId="2" fillId="7" borderId="12"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2" fillId="7" borderId="0" xfId="0" applyFont="1" applyFill="1" applyAlignment="1">
      <alignment horizontal="center" vertical="center" wrapText="1"/>
    </xf>
    <xf numFmtId="0" fontId="2" fillId="7" borderId="8"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7" xfId="0" applyFont="1" applyFill="1" applyBorder="1" applyAlignment="1">
      <alignment horizontal="center" vertical="center" wrapText="1"/>
    </xf>
    <xf numFmtId="0" fontId="2" fillId="7" borderId="9" xfId="0" applyFont="1" applyFill="1" applyBorder="1" applyAlignment="1">
      <alignment horizontal="center" vertical="center" wrapText="1"/>
    </xf>
    <xf numFmtId="175" fontId="16" fillId="11" borderId="6" xfId="2" applyNumberFormat="1" applyFont="1" applyFill="1" applyBorder="1" applyAlignment="1">
      <alignment horizontal="center" vertical="center"/>
    </xf>
    <xf numFmtId="174" fontId="16" fillId="11" borderId="21" xfId="2" applyNumberFormat="1" applyFont="1" applyFill="1" applyBorder="1" applyAlignment="1">
      <alignment horizontal="center" vertical="center"/>
    </xf>
    <xf numFmtId="174" fontId="16" fillId="11" borderId="29" xfId="2" applyNumberFormat="1" applyFont="1" applyFill="1" applyBorder="1" applyAlignment="1">
      <alignment horizontal="center" vertical="center"/>
    </xf>
    <xf numFmtId="174" fontId="19" fillId="11" borderId="21" xfId="2" applyNumberFormat="1" applyFont="1" applyFill="1" applyBorder="1" applyAlignment="1">
      <alignment horizontal="center" vertical="center"/>
    </xf>
    <xf numFmtId="174" fontId="19" fillId="11" borderId="29" xfId="2" applyNumberFormat="1" applyFont="1" applyFill="1" applyBorder="1" applyAlignment="1">
      <alignment horizontal="center" vertical="center"/>
    </xf>
    <xf numFmtId="0" fontId="2" fillId="5" borderId="1" xfId="0" applyFont="1" applyFill="1" applyBorder="1" applyAlignment="1">
      <alignment horizontal="center"/>
    </xf>
    <xf numFmtId="0" fontId="2" fillId="5" borderId="2" xfId="0" applyFont="1" applyFill="1" applyBorder="1" applyAlignment="1">
      <alignment horizontal="center"/>
    </xf>
    <xf numFmtId="0" fontId="2" fillId="5" borderId="3" xfId="0" applyFont="1" applyFill="1" applyBorder="1" applyAlignment="1">
      <alignment horizontal="center"/>
    </xf>
    <xf numFmtId="0" fontId="0" fillId="6" borderId="12" xfId="0" applyFill="1" applyBorder="1" applyAlignment="1">
      <alignment horizontal="center" wrapText="1"/>
    </xf>
    <xf numFmtId="0" fontId="0" fillId="6" borderId="13" xfId="0" applyFill="1" applyBorder="1" applyAlignment="1">
      <alignment horizontal="center" wrapText="1"/>
    </xf>
    <xf numFmtId="0" fontId="0" fillId="6" borderId="14" xfId="0" applyFill="1" applyBorder="1" applyAlignment="1">
      <alignment horizontal="center" wrapText="1"/>
    </xf>
    <xf numFmtId="0" fontId="0" fillId="6" borderId="4" xfId="0" applyFill="1" applyBorder="1" applyAlignment="1">
      <alignment horizontal="center" wrapText="1"/>
    </xf>
    <xf numFmtId="0" fontId="0" fillId="6" borderId="0" xfId="0" applyFill="1" applyAlignment="1">
      <alignment horizontal="center" wrapText="1"/>
    </xf>
    <xf numFmtId="0" fontId="0" fillId="6" borderId="7" xfId="0" applyFill="1" applyBorder="1" applyAlignment="1">
      <alignment horizontal="center" wrapText="1"/>
    </xf>
    <xf numFmtId="0" fontId="0" fillId="6" borderId="8" xfId="0" applyFill="1" applyBorder="1" applyAlignment="1">
      <alignment horizontal="center" wrapText="1"/>
    </xf>
    <xf numFmtId="0" fontId="0" fillId="6" borderId="15" xfId="0" applyFill="1" applyBorder="1" applyAlignment="1">
      <alignment horizontal="center" wrapText="1"/>
    </xf>
    <xf numFmtId="0" fontId="0" fillId="6" borderId="9" xfId="0" applyFill="1" applyBorder="1" applyAlignment="1">
      <alignment horizontal="center" wrapText="1"/>
    </xf>
    <xf numFmtId="0" fontId="2" fillId="4" borderId="1" xfId="3" applyFont="1" applyFill="1" applyBorder="1" applyAlignment="1">
      <alignment horizontal="center"/>
    </xf>
    <xf numFmtId="0" fontId="2" fillId="4" borderId="2" xfId="3" applyFont="1" applyFill="1" applyBorder="1" applyAlignment="1">
      <alignment horizontal="center"/>
    </xf>
    <xf numFmtId="0" fontId="2" fillId="4" borderId="3" xfId="3" applyFont="1" applyFill="1" applyBorder="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0" fillId="6" borderId="12" xfId="0" applyFill="1" applyBorder="1" applyAlignment="1">
      <alignment horizontal="center" vertical="center"/>
    </xf>
    <xf numFmtId="0" fontId="0" fillId="6" borderId="14" xfId="0" applyFill="1" applyBorder="1" applyAlignment="1">
      <alignment horizontal="center" vertical="center"/>
    </xf>
    <xf numFmtId="0" fontId="0" fillId="6" borderId="4" xfId="0" applyFill="1" applyBorder="1" applyAlignment="1">
      <alignment horizontal="center" vertical="center"/>
    </xf>
    <xf numFmtId="0" fontId="0" fillId="6" borderId="7" xfId="0" applyFill="1" applyBorder="1" applyAlignment="1">
      <alignment horizontal="center" vertical="center"/>
    </xf>
    <xf numFmtId="0" fontId="0" fillId="6" borderId="8" xfId="0" applyFill="1" applyBorder="1" applyAlignment="1">
      <alignment horizontal="center" vertical="center"/>
    </xf>
    <xf numFmtId="0" fontId="0" fillId="6" borderId="9" xfId="0" applyFill="1" applyBorder="1" applyAlignment="1">
      <alignment horizontal="center" vertical="center"/>
    </xf>
    <xf numFmtId="0" fontId="0" fillId="6" borderId="0" xfId="0" applyFill="1" applyAlignment="1">
      <alignment horizontal="center" vertical="center"/>
    </xf>
    <xf numFmtId="0" fontId="2" fillId="0" borderId="0" xfId="0" applyFont="1" applyAlignment="1">
      <alignment horizontal="center"/>
    </xf>
    <xf numFmtId="0" fontId="9" fillId="3" borderId="12" xfId="3" applyFont="1" applyFill="1" applyBorder="1" applyAlignment="1">
      <alignment horizontal="center"/>
    </xf>
    <xf numFmtId="0" fontId="9" fillId="3" borderId="13" xfId="3" applyFont="1" applyFill="1" applyBorder="1" applyAlignment="1">
      <alignment horizontal="center"/>
    </xf>
    <xf numFmtId="0" fontId="9" fillId="3" borderId="14" xfId="3" applyFont="1" applyFill="1" applyBorder="1" applyAlignment="1">
      <alignment horizontal="center"/>
    </xf>
    <xf numFmtId="0" fontId="9" fillId="3" borderId="1" xfId="3" applyFont="1" applyFill="1" applyBorder="1" applyAlignment="1">
      <alignment horizontal="center"/>
    </xf>
    <xf numFmtId="0" fontId="9" fillId="3" borderId="3" xfId="3" applyFont="1" applyFill="1" applyBorder="1" applyAlignment="1">
      <alignment horizontal="center"/>
    </xf>
    <xf numFmtId="0" fontId="2" fillId="13" borderId="2" xfId="3" applyFont="1" applyFill="1" applyBorder="1" applyAlignment="1">
      <alignment horizontal="center"/>
    </xf>
    <xf numFmtId="0" fontId="2" fillId="13" borderId="3" xfId="3" applyFont="1" applyFill="1" applyBorder="1" applyAlignment="1">
      <alignment horizontal="center"/>
    </xf>
    <xf numFmtId="0" fontId="3" fillId="0" borderId="0" xfId="3" applyAlignment="1">
      <alignment horizontal="center"/>
    </xf>
    <xf numFmtId="0" fontId="2" fillId="3" borderId="1" xfId="3" applyFont="1" applyFill="1" applyBorder="1" applyAlignment="1">
      <alignment horizontal="center"/>
    </xf>
    <xf numFmtId="0" fontId="2" fillId="3" borderId="2" xfId="3" applyFont="1" applyFill="1" applyBorder="1" applyAlignment="1">
      <alignment horizontal="center"/>
    </xf>
    <xf numFmtId="0" fontId="2" fillId="3" borderId="3" xfId="3" applyFont="1" applyFill="1" applyBorder="1" applyAlignment="1">
      <alignment horizontal="center"/>
    </xf>
    <xf numFmtId="0" fontId="0" fillId="6" borderId="12" xfId="0" applyFill="1" applyBorder="1" applyAlignment="1">
      <alignment horizontal="center" vertical="center" wrapText="1"/>
    </xf>
    <xf numFmtId="0" fontId="0" fillId="6" borderId="13"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8"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9" xfId="0" applyFill="1" applyBorder="1" applyAlignment="1">
      <alignment horizontal="center" vertical="center" wrapText="1"/>
    </xf>
    <xf numFmtId="14" fontId="2" fillId="3" borderId="1" xfId="0" applyNumberFormat="1" applyFont="1" applyFill="1" applyBorder="1" applyAlignment="1">
      <alignment horizontal="center"/>
    </xf>
    <xf numFmtId="14" fontId="2" fillId="3" borderId="3" xfId="0" applyNumberFormat="1" applyFont="1" applyFill="1" applyBorder="1" applyAlignment="1">
      <alignment horizontal="center"/>
    </xf>
    <xf numFmtId="14" fontId="2" fillId="5" borderId="1" xfId="0" applyNumberFormat="1" applyFont="1" applyFill="1" applyBorder="1" applyAlignment="1">
      <alignment horizontal="center"/>
    </xf>
    <xf numFmtId="14" fontId="2" fillId="5" borderId="2" xfId="0" applyNumberFormat="1" applyFont="1" applyFill="1" applyBorder="1" applyAlignment="1">
      <alignment horizontal="center"/>
    </xf>
    <xf numFmtId="14" fontId="2" fillId="5" borderId="3" xfId="0" applyNumberFormat="1" applyFont="1" applyFill="1" applyBorder="1" applyAlignment="1">
      <alignment horizontal="center"/>
    </xf>
    <xf numFmtId="14" fontId="2" fillId="3" borderId="2" xfId="0" applyNumberFormat="1" applyFont="1" applyFill="1" applyBorder="1" applyAlignment="1">
      <alignment horizontal="center"/>
    </xf>
    <xf numFmtId="0" fontId="5" fillId="0" borderId="6" xfId="3" applyFont="1" applyBorder="1" applyAlignment="1">
      <alignment horizontal="center"/>
    </xf>
    <xf numFmtId="0" fontId="2" fillId="4" borderId="12" xfId="3" applyFont="1" applyFill="1" applyBorder="1" applyAlignment="1">
      <alignment horizontal="center" vertical="center"/>
    </xf>
    <xf numFmtId="0" fontId="2" fillId="4" borderId="13" xfId="3" applyFont="1" applyFill="1" applyBorder="1" applyAlignment="1">
      <alignment horizontal="center" vertical="center"/>
    </xf>
    <xf numFmtId="0" fontId="2" fillId="4" borderId="14" xfId="3" applyFont="1" applyFill="1" applyBorder="1" applyAlignment="1">
      <alignment horizontal="center" vertical="center"/>
    </xf>
    <xf numFmtId="0" fontId="2" fillId="4" borderId="8" xfId="3" applyFont="1" applyFill="1" applyBorder="1" applyAlignment="1">
      <alignment horizontal="center" vertical="center"/>
    </xf>
    <xf numFmtId="0" fontId="2" fillId="4" borderId="15" xfId="3" applyFont="1" applyFill="1" applyBorder="1" applyAlignment="1">
      <alignment horizontal="center" vertical="center"/>
    </xf>
    <xf numFmtId="0" fontId="2" fillId="4" borderId="9" xfId="3" applyFont="1" applyFill="1" applyBorder="1" applyAlignment="1">
      <alignment horizontal="center" vertical="center"/>
    </xf>
    <xf numFmtId="0" fontId="5" fillId="0" borderId="20" xfId="3" applyFont="1" applyBorder="1" applyAlignment="1">
      <alignment horizontal="center"/>
    </xf>
  </cellXfs>
  <cellStyles count="13">
    <cellStyle name="Comma 2" xfId="6" xr:uid="{085AB5D3-AB3F-4B50-BB37-DC48B97E79FD}"/>
    <cellStyle name="Currency" xfId="1" builtinId="4"/>
    <cellStyle name="Currency 2" xfId="4" xr:uid="{FED043B9-D1F3-4AC8-8B5A-17242EA50231}"/>
    <cellStyle name="Hyperlink" xfId="10" builtinId="8"/>
    <cellStyle name="Hyperlink 2" xfId="11" xr:uid="{148B7F21-854E-4796-AF21-3253158938A1}"/>
    <cellStyle name="Normal" xfId="0" builtinId="0"/>
    <cellStyle name="Normal 2" xfId="3" xr:uid="{5D7698AF-0772-470B-A9D2-1A7557BA33AF}"/>
    <cellStyle name="Normal 2 2" xfId="9" xr:uid="{D332AF2D-0F34-450B-9A9F-35E59644435C}"/>
    <cellStyle name="Normal 3" xfId="8" xr:uid="{2BBE3C8C-FD64-4D7E-AF87-4789DF4A690B}"/>
    <cellStyle name="Normal 3 2" xfId="7" xr:uid="{1BC3B6A7-7089-4616-B0D3-F524963C836E}"/>
    <cellStyle name="Normal 4" xfId="12" xr:uid="{5DD1F400-973B-42B7-B8BC-6B5787B03C41}"/>
    <cellStyle name="Percent" xfId="2" builtinId="5"/>
    <cellStyle name="Percent 2" xfId="5" xr:uid="{2C810640-25E2-4668-B037-1D04C6D37E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_xlchart.v1.4</cx:f>
      </cx:numDim>
    </cx:data>
  </cx:chartData>
  <cx:chart>
    <cx:plotArea>
      <cx:plotAreaRegion>
        <cx:series layoutId="clusteredColumn" uniqueId="{F29210C2-62E1-444A-8AB3-2B70BAE349D6}" formatIdx="0">
          <cx:tx>
            <cx:txData>
              <cx:f>_xlchart.v1.1</cx:f>
              <cx:v>Portfolio returns </cx:v>
            </cx:txData>
          </cx:tx>
          <cx:dataId val="0"/>
          <cx:layoutPr>
            <cx:binning intervalClosed="r" underflow="-0.10000000000000001" overflow="0.10000000000000001"/>
          </cx:layoutPr>
        </cx:series>
        <cx:series layoutId="clusteredColumn" hidden="1" uniqueId="{00000000-34D6-43DD-8F1E-45A47E3EFDC7}" formatIdx="1">
          <cx:tx>
            <cx:txData>
              <cx:f>_xlchart.v1.3</cx:f>
              <cx:v>Normal distribution</cx:v>
            </cx:txData>
          </cx:tx>
          <cx:dataId val="1"/>
          <cx:layoutPr>
            <cx:binning intervalClosed="r"/>
          </cx:layoutPr>
        </cx:series>
      </cx:plotAreaRegion>
      <cx:axis id="0">
        <cx:catScaling gapWidth="0"/>
        <cx:tickLabels/>
        <cx:numFmt formatCode="0.0%"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Returns for Equity/ETF only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Returns for Equity/ETF only</a:t>
          </a:r>
        </a:p>
      </cx:txPr>
    </cx:title>
    <cx:plotArea>
      <cx:plotAreaRegion>
        <cx:series layoutId="clusteredColumn" uniqueId="{50CFFE8D-529F-42DB-AF5C-E1174B82BA3D}">
          <cx:dataId val="0"/>
          <cx:layoutPr>
            <cx:binning intervalClosed="r" underflow="-0.05000000000000001" overflow="0.05000000000000001"/>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oneCellAnchor>
    <xdr:from>
      <xdr:col>2</xdr:col>
      <xdr:colOff>1330149</xdr:colOff>
      <xdr:row>45</xdr:row>
      <xdr:rowOff>98132</xdr:rowOff>
    </xdr:from>
    <xdr:ext cx="1324288" cy="282122"/>
    <xdr:pic>
      <xdr:nvPicPr>
        <xdr:cNvPr id="2" name="Picture 1">
          <a:extLst>
            <a:ext uri="{FF2B5EF4-FFF2-40B4-BE49-F238E27FC236}">
              <a16:creationId xmlns:a16="http://schemas.microsoft.com/office/drawing/2014/main" id="{5F8D8F01-93F8-4015-9215-38E599B3BFA5}"/>
            </a:ext>
          </a:extLst>
        </xdr:cNvPr>
        <xdr:cNvPicPr>
          <a:picLocks noChangeAspect="1"/>
        </xdr:cNvPicPr>
      </xdr:nvPicPr>
      <xdr:blipFill rotWithShape="1">
        <a:blip xmlns:r="http://schemas.openxmlformats.org/officeDocument/2006/relationships" r:embed="rId1"/>
        <a:srcRect b="46428"/>
        <a:stretch/>
      </xdr:blipFill>
      <xdr:spPr>
        <a:xfrm>
          <a:off x="1779729" y="7641932"/>
          <a:ext cx="1324288" cy="282122"/>
        </a:xfrm>
        <a:prstGeom prst="rect">
          <a:avLst/>
        </a:prstGeom>
      </xdr:spPr>
    </xdr:pic>
    <xdr:clientData/>
  </xdr:oneCellAnchor>
  <xdr:oneCellAnchor>
    <xdr:from>
      <xdr:col>1</xdr:col>
      <xdr:colOff>331304</xdr:colOff>
      <xdr:row>55</xdr:row>
      <xdr:rowOff>73623</xdr:rowOff>
    </xdr:from>
    <xdr:ext cx="1358397" cy="393887"/>
    <xdr:pic>
      <xdr:nvPicPr>
        <xdr:cNvPr id="3" name="Picture 2">
          <a:extLst>
            <a:ext uri="{FF2B5EF4-FFF2-40B4-BE49-F238E27FC236}">
              <a16:creationId xmlns:a16="http://schemas.microsoft.com/office/drawing/2014/main" id="{E9D5C859-439B-4EC2-B7D7-EC1E9583C3FC}"/>
            </a:ext>
          </a:extLst>
        </xdr:cNvPr>
        <xdr:cNvPicPr>
          <a:picLocks noChangeAspect="1"/>
        </xdr:cNvPicPr>
      </xdr:nvPicPr>
      <xdr:blipFill>
        <a:blip xmlns:r="http://schemas.openxmlformats.org/officeDocument/2006/relationships" r:embed="rId2"/>
        <a:stretch>
          <a:fillRect/>
        </a:stretch>
      </xdr:blipFill>
      <xdr:spPr>
        <a:xfrm>
          <a:off x="925664" y="9293823"/>
          <a:ext cx="1358397" cy="39388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43</xdr:col>
      <xdr:colOff>571500</xdr:colOff>
      <xdr:row>0</xdr:row>
      <xdr:rowOff>15240</xdr:rowOff>
    </xdr:from>
    <xdr:to>
      <xdr:col>61</xdr:col>
      <xdr:colOff>196215</xdr:colOff>
      <xdr:row>31</xdr:row>
      <xdr:rowOff>15240</xdr:rowOff>
    </xdr:to>
    <xdr:pic>
      <xdr:nvPicPr>
        <xdr:cNvPr id="2" name="Picture 1">
          <a:extLst>
            <a:ext uri="{FF2B5EF4-FFF2-40B4-BE49-F238E27FC236}">
              <a16:creationId xmlns:a16="http://schemas.microsoft.com/office/drawing/2014/main" id="{BA679277-1158-40F7-A2E6-2232344F780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936200" y="15240"/>
          <a:ext cx="10597515" cy="5745480"/>
        </a:xfrm>
        <a:prstGeom prst="rect">
          <a:avLst/>
        </a:prstGeom>
        <a:noFill/>
      </xdr:spPr>
    </xdr:pic>
    <xdr:clientData/>
  </xdr:twoCellAnchor>
  <xdr:twoCellAnchor>
    <xdr:from>
      <xdr:col>103</xdr:col>
      <xdr:colOff>209326</xdr:colOff>
      <xdr:row>13</xdr:row>
      <xdr:rowOff>125506</xdr:rowOff>
    </xdr:from>
    <xdr:to>
      <xdr:col>111</xdr:col>
      <xdr:colOff>75752</xdr:colOff>
      <xdr:row>28</xdr:row>
      <xdr:rowOff>124610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7B3EE6B-10B3-477A-A4AE-6D2BDC1345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511446" y="2571526"/>
              <a:ext cx="4712746" cy="27499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83</xdr:col>
      <xdr:colOff>289560</xdr:colOff>
      <xdr:row>10</xdr:row>
      <xdr:rowOff>144780</xdr:rowOff>
    </xdr:from>
    <xdr:to>
      <xdr:col>89</xdr:col>
      <xdr:colOff>457200</xdr:colOff>
      <xdr:row>24</xdr:row>
      <xdr:rowOff>49530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F367804-6DE3-4F5F-4C67-1199C28C4A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980580" y="2034540"/>
              <a:ext cx="3779520" cy="24803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15</xdr:col>
      <xdr:colOff>158930</xdr:colOff>
      <xdr:row>8</xdr:row>
      <xdr:rowOff>39857</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E4D6C2B-6467-4104-9A05-1AD33D5889B3}"/>
                </a:ext>
              </a:extLst>
            </xdr14:cNvPr>
            <xdr14:cNvContentPartPr/>
          </xdr14:nvContentPartPr>
          <xdr14:nvPr macro=""/>
          <xdr14:xfrm>
            <a:off x="11700055" y="1555920"/>
            <a:ext cx="360" cy="360"/>
          </xdr14:xfrm>
        </xdr:contentPart>
      </mc:Choice>
      <mc:Fallback xmlns="">
        <xdr:pic>
          <xdr:nvPicPr>
            <xdr:cNvPr id="5" name="Ink 4">
              <a:extLst>
                <a:ext uri="{FF2B5EF4-FFF2-40B4-BE49-F238E27FC236}">
                  <a16:creationId xmlns:a16="http://schemas.microsoft.com/office/drawing/2014/main" id="{4DE812A6-50CA-AC62-E548-8C8F35CE7344}"/>
                </a:ext>
              </a:extLst>
            </xdr:cNvPr>
            <xdr:cNvPicPr/>
          </xdr:nvPicPr>
          <xdr:blipFill>
            <a:blip xmlns:r="http://schemas.openxmlformats.org/officeDocument/2006/relationships" r:embed="rId2"/>
            <a:stretch>
              <a:fillRect/>
            </a:stretch>
          </xdr:blipFill>
          <xdr:spPr>
            <a:xfrm>
              <a:off x="11691055" y="1546920"/>
              <a:ext cx="18000" cy="18000"/>
            </a:xfrm>
            <a:prstGeom prst="rect">
              <a:avLst/>
            </a:prstGeom>
          </xdr:spPr>
        </xdr:pic>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de745a74707fd0a8/Desktop/Financial%20Modeling/Financial%20Modeling/AMC_2nd_round/Black-Litterman_and_historic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Free - 10y"/>
      <sheetName val="Prices and Returns"/>
      <sheetName val="Bonds First Differences"/>
    </sheetNames>
    <sheetDataSet>
      <sheetData sheetId="0" refreshError="1"/>
      <sheetData sheetId="1">
        <row r="4">
          <cell r="L4">
            <v>-2.9437413633355058E-2</v>
          </cell>
          <cell r="M4">
            <v>-1.1152364656905941E-2</v>
          </cell>
          <cell r="N4">
            <v>1.653045856215352E-2</v>
          </cell>
          <cell r="O4">
            <v>2.0573501996005831E-2</v>
          </cell>
        </row>
        <row r="5">
          <cell r="L5">
            <v>-4.6754120400958063E-3</v>
          </cell>
          <cell r="M5">
            <v>2.900090724526105E-2</v>
          </cell>
          <cell r="N5">
            <v>-3.9989094500220479E-2</v>
          </cell>
          <cell r="O5">
            <v>5.8418026267623713E-3</v>
          </cell>
        </row>
        <row r="6">
          <cell r="L6">
            <v>-2.4269791792776999E-2</v>
          </cell>
          <cell r="M6">
            <v>4.600961593725672E-2</v>
          </cell>
          <cell r="N6">
            <v>-4.7367228907493682E-2</v>
          </cell>
          <cell r="O6">
            <v>3.5922762916981377E-2</v>
          </cell>
        </row>
        <row r="7">
          <cell r="L7">
            <v>-5.0611466470523734E-3</v>
          </cell>
          <cell r="M7">
            <v>8.3930364133953272E-2</v>
          </cell>
          <cell r="N7">
            <v>2.5209025557039189E-2</v>
          </cell>
          <cell r="O7">
            <v>7.8245576975440212E-2</v>
          </cell>
        </row>
        <row r="8">
          <cell r="L8">
            <v>-5.0868468688619162E-2</v>
          </cell>
          <cell r="M8">
            <v>-3.3046871884873101E-3</v>
          </cell>
          <cell r="N8">
            <v>1.186567463434751E-2</v>
          </cell>
          <cell r="O8">
            <v>2.583827692670226E-2</v>
          </cell>
        </row>
        <row r="9">
          <cell r="L9">
            <v>9.4771045751633753E-3</v>
          </cell>
          <cell r="M9">
            <v>-1.089559798390571E-2</v>
          </cell>
          <cell r="N9">
            <v>6.4040318228174353E-2</v>
          </cell>
          <cell r="O9">
            <v>6.1045517550098793E-2</v>
          </cell>
        </row>
        <row r="10">
          <cell r="L10">
            <v>-7.5623135169112343E-2</v>
          </cell>
          <cell r="M10">
            <v>3.8793146695000669E-2</v>
          </cell>
          <cell r="N10">
            <v>3.8620792422360051E-2</v>
          </cell>
          <cell r="O10">
            <v>4.514142031414492E-2</v>
          </cell>
        </row>
        <row r="11">
          <cell r="L11">
            <v>-6.1987852854581423E-2</v>
          </cell>
          <cell r="M11">
            <v>-1.8902454999286E-2</v>
          </cell>
          <cell r="N11">
            <v>-3.1280368115086277E-2</v>
          </cell>
          <cell r="O11">
            <v>2.3182555202325261E-2</v>
          </cell>
        </row>
        <row r="12">
          <cell r="L12">
            <v>-0.11058839024176199</v>
          </cell>
          <cell r="M12">
            <v>-5.263179591810363E-2</v>
          </cell>
          <cell r="N12">
            <v>-4.6765926901370944E-3</v>
          </cell>
          <cell r="O12">
            <v>-2.9680155989034951E-2</v>
          </cell>
        </row>
        <row r="13">
          <cell r="L13">
            <v>7.4301048826286298E-2</v>
          </cell>
          <cell r="M13">
            <v>8.6805779037438136E-2</v>
          </cell>
          <cell r="N13">
            <v>4.6314723433987792E-2</v>
          </cell>
          <cell r="O13">
            <v>4.2152310714347108E-2</v>
          </cell>
        </row>
        <row r="14">
          <cell r="L14">
            <v>5.2047483995369521E-2</v>
          </cell>
          <cell r="M14">
            <v>-2.0082403998552989E-2</v>
          </cell>
          <cell r="N14">
            <v>-5.7952834079901712E-2</v>
          </cell>
          <cell r="O14">
            <v>-3.7830364554210627E-2</v>
          </cell>
        </row>
        <row r="15">
          <cell r="L15">
            <v>-4.7838376461089571E-2</v>
          </cell>
          <cell r="M15">
            <v>7.2659770617679253E-2</v>
          </cell>
          <cell r="N15">
            <v>1.342850587951849E-2</v>
          </cell>
          <cell r="O15">
            <v>2.913820034422443E-2</v>
          </cell>
        </row>
        <row r="16">
          <cell r="L16">
            <v>-3.432633983682543E-3</v>
          </cell>
          <cell r="M16">
            <v>3.1697679146705397E-2</v>
          </cell>
          <cell r="N16">
            <v>3.7723059919332343E-2</v>
          </cell>
          <cell r="O16">
            <v>5.5771079329289819E-2</v>
          </cell>
        </row>
        <row r="17">
          <cell r="L17">
            <v>-5.5111954831876593E-2</v>
          </cell>
          <cell r="M17">
            <v>1.430958340359445E-2</v>
          </cell>
          <cell r="N17">
            <v>5.5505252823943918E-2</v>
          </cell>
          <cell r="O17">
            <v>4.9150363373442918E-2</v>
          </cell>
        </row>
        <row r="18">
          <cell r="L18">
            <v>-3.7945270205764769E-2</v>
          </cell>
          <cell r="M18">
            <v>3.4714512733446501E-2</v>
          </cell>
          <cell r="N18">
            <v>-2.2984631192902279E-2</v>
          </cell>
          <cell r="O18">
            <v>-9.8198434346291608E-3</v>
          </cell>
        </row>
        <row r="19">
          <cell r="L19">
            <v>3.4188709071941707E-2</v>
          </cell>
          <cell r="M19">
            <v>-4.1975427527356828E-2</v>
          </cell>
          <cell r="N19">
            <v>-5.0958976958351943E-2</v>
          </cell>
          <cell r="O19">
            <v>-6.8865884313522918E-2</v>
          </cell>
        </row>
        <row r="20">
          <cell r="L20">
            <v>6.2703033148572951E-2</v>
          </cell>
          <cell r="M20">
            <v>8.9347165862928568E-2</v>
          </cell>
          <cell r="N20">
            <v>2.6767370287861247E-4</v>
          </cell>
          <cell r="O20">
            <v>-6.7016580957566241E-3</v>
          </cell>
        </row>
        <row r="21">
          <cell r="L21">
            <v>-3.1421422235822997E-2</v>
          </cell>
          <cell r="M21">
            <v>7.0977589445599953E-3</v>
          </cell>
          <cell r="N21">
            <v>2.9760227242511931E-2</v>
          </cell>
          <cell r="O21">
            <v>2.3014629375301521E-2</v>
          </cell>
        </row>
        <row r="22">
          <cell r="L22">
            <v>4.9348757791856102E-3</v>
          </cell>
          <cell r="M22">
            <v>1.4487087443929569E-2</v>
          </cell>
          <cell r="N22">
            <v>4.2914923116931902E-2</v>
          </cell>
          <cell r="O22">
            <v>5.6572436136982818E-2</v>
          </cell>
        </row>
        <row r="23">
          <cell r="L23">
            <v>-3.0510392605776818E-2</v>
          </cell>
          <cell r="M23">
            <v>5.7892192743251858E-3</v>
          </cell>
          <cell r="N23">
            <v>-3.0920734108763729E-2</v>
          </cell>
          <cell r="O23">
            <v>5.17438941307935E-3</v>
          </cell>
        </row>
        <row r="24">
          <cell r="L24">
            <v>6.3190176866229297E-2</v>
          </cell>
          <cell r="M24">
            <v>-1.5348634672138759E-3</v>
          </cell>
          <cell r="N24">
            <v>-2.2144230345483299E-2</v>
          </cell>
          <cell r="O24">
            <v>9.5942659930055019E-3</v>
          </cell>
        </row>
        <row r="25">
          <cell r="L25">
            <v>-3.6316731132592373E-2</v>
          </cell>
          <cell r="M25">
            <v>-2.0368926629663942E-2</v>
          </cell>
          <cell r="N25">
            <v>-1.9847781918071239E-2</v>
          </cell>
          <cell r="O25">
            <v>3.5774463813604829E-3</v>
          </cell>
        </row>
        <row r="26">
          <cell r="L26">
            <v>3.8090769414789172E-3</v>
          </cell>
          <cell r="M26">
            <v>7.8451767655018934E-4</v>
          </cell>
          <cell r="N26">
            <v>3.2853698056336977E-2</v>
          </cell>
          <cell r="O26">
            <v>4.6335415745061059E-2</v>
          </cell>
        </row>
        <row r="27">
          <cell r="L27">
            <v>-6.1763296772458398E-2</v>
          </cell>
          <cell r="M27">
            <v>-2.704811896114712E-2</v>
          </cell>
          <cell r="N27">
            <v>1.284779106246803E-2</v>
          </cell>
          <cell r="O27">
            <v>2.0015892483494779E-2</v>
          </cell>
        </row>
        <row r="28">
          <cell r="L28">
            <v>-3.0548102835798119E-2</v>
          </cell>
          <cell r="M28">
            <v>-1.6921913157332599E-2</v>
          </cell>
          <cell r="N28">
            <v>-2.6155497862102579E-3</v>
          </cell>
          <cell r="O28">
            <v>2.861369761507393E-2</v>
          </cell>
        </row>
        <row r="29">
          <cell r="L29">
            <v>-4.8819721327189036E-3</v>
          </cell>
          <cell r="M29">
            <v>-5.7374696493915911E-3</v>
          </cell>
          <cell r="N29">
            <v>0.1477647912081228</v>
          </cell>
          <cell r="O29">
            <v>-3.2729400513579199E-3</v>
          </cell>
        </row>
        <row r="30">
          <cell r="L30">
            <v>1.3112130825866149E-2</v>
          </cell>
          <cell r="M30">
            <v>-5.671045541185582E-2</v>
          </cell>
          <cell r="N30">
            <v>-1.3482259137359009E-2</v>
          </cell>
          <cell r="O30">
            <v>6.1303912280268102E-2</v>
          </cell>
        </row>
        <row r="31">
          <cell r="L31">
            <v>8.6899056402552244E-2</v>
          </cell>
          <cell r="M31">
            <v>2.947838712333883E-2</v>
          </cell>
          <cell r="N31">
            <v>-1.0479669718782451E-2</v>
          </cell>
          <cell r="O31">
            <v>2.1435023443416861E-3</v>
          </cell>
        </row>
        <row r="32">
          <cell r="L32">
            <v>-5.9052192605561597E-2</v>
          </cell>
          <cell r="M32">
            <v>5.6828333475860582E-2</v>
          </cell>
          <cell r="N32">
            <v>-1.2355835369890711E-2</v>
          </cell>
          <cell r="O32">
            <v>5.9303965781905443E-2</v>
          </cell>
        </row>
        <row r="33">
          <cell r="L33">
            <v>-2.1522037826376069E-2</v>
          </cell>
          <cell r="M33">
            <v>-7.5031818853611432E-3</v>
          </cell>
          <cell r="N33">
            <v>-1.413034896058207E-2</v>
          </cell>
          <cell r="O33">
            <v>2.4190497286826762E-3</v>
          </cell>
        </row>
        <row r="34">
          <cell r="L34">
            <v>-1.6716786320014609E-3</v>
          </cell>
          <cell r="M34">
            <v>1.973958616781157E-2</v>
          </cell>
          <cell r="N34">
            <v>-5.1063680858668643E-2</v>
          </cell>
          <cell r="O34">
            <v>-8.6668111339997411E-2</v>
          </cell>
        </row>
        <row r="35">
          <cell r="L35">
            <v>5.5521018282180812E-3</v>
          </cell>
          <cell r="M35">
            <v>5.7659257152873336E-3</v>
          </cell>
          <cell r="N35">
            <v>-4.2425346789984109E-2</v>
          </cell>
          <cell r="O35">
            <v>2.423292226526597E-3</v>
          </cell>
        </row>
        <row r="36">
          <cell r="L36">
            <v>-1.516209491958098E-2</v>
          </cell>
          <cell r="M36">
            <v>-4.0130898376245512E-2</v>
          </cell>
          <cell r="N36">
            <v>-4.4971171304175717E-2</v>
          </cell>
          <cell r="O36">
            <v>-5.9156792898468313E-2</v>
          </cell>
        </row>
        <row r="37">
          <cell r="L37">
            <v>-6.6209867414526946E-2</v>
          </cell>
          <cell r="M37">
            <v>2.0477898758505478E-2</v>
          </cell>
          <cell r="N37">
            <v>1.480322695670799E-2</v>
          </cell>
          <cell r="O37">
            <v>0.10312855020186019</v>
          </cell>
        </row>
        <row r="38">
          <cell r="L38">
            <v>3.7072333936910118E-2</v>
          </cell>
          <cell r="M38">
            <v>-5.8110466087430201E-2</v>
          </cell>
          <cell r="N38">
            <v>-9.4581502914845572E-2</v>
          </cell>
          <cell r="O38">
            <v>-2.0927083073853939E-2</v>
          </cell>
        </row>
        <row r="39">
          <cell r="L39">
            <v>-1.801138577467376E-2</v>
          </cell>
          <cell r="M39">
            <v>-3.9946764203783632E-2</v>
          </cell>
          <cell r="N39">
            <v>1.699215973771873E-3</v>
          </cell>
          <cell r="O39">
            <v>2.7068368523055501E-3</v>
          </cell>
        </row>
        <row r="40">
          <cell r="L40">
            <v>2.2833632576889199E-2</v>
          </cell>
          <cell r="M40">
            <v>2.7739251276717392E-2</v>
          </cell>
          <cell r="N40">
            <v>-0.1172116759877137</v>
          </cell>
          <cell r="O40">
            <v>7.9301357907131553E-2</v>
          </cell>
        </row>
        <row r="41">
          <cell r="L41">
            <v>-6.7520629436762181E-2</v>
          </cell>
          <cell r="M41">
            <v>3.1488785555884298E-3</v>
          </cell>
          <cell r="N41">
            <v>2.7952639742694799E-2</v>
          </cell>
          <cell r="O41">
            <v>1.860592859874721E-4</v>
          </cell>
        </row>
        <row r="42">
          <cell r="L42">
            <v>-4.5133340760074034E-3</v>
          </cell>
          <cell r="M42">
            <v>-1.087985835548955E-2</v>
          </cell>
          <cell r="N42">
            <v>5.0534494696821808E-2</v>
          </cell>
          <cell r="O42">
            <v>-3.0112663740156092E-4</v>
          </cell>
        </row>
        <row r="43">
          <cell r="L43">
            <v>5.4109974907450953E-2</v>
          </cell>
          <cell r="M43">
            <v>-4.1997411376544107E-2</v>
          </cell>
          <cell r="N43">
            <v>8.2545130220118779E-2</v>
          </cell>
          <cell r="O43">
            <v>-7.8694076407904712E-3</v>
          </cell>
        </row>
        <row r="44">
          <cell r="L44">
            <v>0.10930343457606639</v>
          </cell>
          <cell r="M44">
            <v>-3.019964647597095E-2</v>
          </cell>
          <cell r="N44">
            <v>-3.0155119218311382E-4</v>
          </cell>
          <cell r="O44">
            <v>5.4768428275121302E-2</v>
          </cell>
        </row>
        <row r="45">
          <cell r="L45">
            <v>-8.4288604891171737E-3</v>
          </cell>
          <cell r="M45">
            <v>5.9769003650367081E-2</v>
          </cell>
          <cell r="N45">
            <v>4.0051789690748629E-2</v>
          </cell>
          <cell r="O45">
            <v>6.4044258402852439E-2</v>
          </cell>
        </row>
        <row r="46">
          <cell r="L46">
            <v>5.108809121972202E-2</v>
          </cell>
          <cell r="M46">
            <v>2.4170721603451021E-2</v>
          </cell>
          <cell r="N46">
            <v>-2.3653134877212989E-2</v>
          </cell>
          <cell r="O46">
            <v>-3.5594899895279308E-3</v>
          </cell>
        </row>
        <row r="47">
          <cell r="L47">
            <v>-6.1382967062143752E-2</v>
          </cell>
          <cell r="M47">
            <v>-1.3882660787769121E-2</v>
          </cell>
          <cell r="N47">
            <v>6.6221384146401219E-2</v>
          </cell>
          <cell r="O47">
            <v>3.6741085723547728E-2</v>
          </cell>
        </row>
        <row r="48">
          <cell r="L48">
            <v>8.9695012746769276E-2</v>
          </cell>
          <cell r="M48">
            <v>-3.6602539124242828E-2</v>
          </cell>
          <cell r="N48">
            <v>3.1647870908743769E-2</v>
          </cell>
          <cell r="O48">
            <v>9.4647992803109871E-2</v>
          </cell>
        </row>
        <row r="49">
          <cell r="L49">
            <v>1.9846564245698198E-2</v>
          </cell>
          <cell r="M49">
            <v>2.6303051149046078E-2</v>
          </cell>
          <cell r="N49">
            <v>-6.8531896911494528E-4</v>
          </cell>
          <cell r="O49">
            <v>-2.2631633215570708E-3</v>
          </cell>
        </row>
        <row r="50">
          <cell r="L50">
            <v>-3.2563165841623998E-2</v>
          </cell>
          <cell r="M50">
            <v>-2.0882778923866922E-2</v>
          </cell>
          <cell r="N50">
            <v>-1.4265272386308699E-2</v>
          </cell>
          <cell r="O50">
            <v>-3.2970783101669898E-2</v>
          </cell>
        </row>
        <row r="51">
          <cell r="L51">
            <v>6.892130204296576E-3</v>
          </cell>
          <cell r="M51">
            <v>-9.6949913457222703E-4</v>
          </cell>
          <cell r="N51">
            <v>9.5189305446736761E-3</v>
          </cell>
          <cell r="O51">
            <v>3.549406055835203E-3</v>
          </cell>
        </row>
        <row r="52">
          <cell r="L52">
            <v>-2.944919635028009E-2</v>
          </cell>
          <cell r="M52">
            <v>-6.2105840257872143E-2</v>
          </cell>
          <cell r="N52">
            <v>-2.9118662497684581E-2</v>
          </cell>
          <cell r="O52">
            <v>2.9799160236212648E-2</v>
          </cell>
        </row>
        <row r="53">
          <cell r="L53">
            <v>-8.35657030742053E-2</v>
          </cell>
          <cell r="M53">
            <v>-2.89703906837987E-2</v>
          </cell>
          <cell r="N53">
            <v>5.8555248259828394E-3</v>
          </cell>
          <cell r="O53">
            <v>6.4991132189857748E-2</v>
          </cell>
        </row>
        <row r="54">
          <cell r="L54">
            <v>-1.9149879194630851E-2</v>
          </cell>
          <cell r="M54">
            <v>4.9167715586417193E-2</v>
          </cell>
          <cell r="N54">
            <v>-1.15758717975456E-2</v>
          </cell>
          <cell r="O54">
            <v>1.9994039407678299E-2</v>
          </cell>
        </row>
        <row r="55">
          <cell r="L55">
            <v>5.4192153506138707E-2</v>
          </cell>
          <cell r="M55">
            <v>4.638911448436156E-2</v>
          </cell>
          <cell r="N55">
            <v>-3.4432878424280888E-2</v>
          </cell>
          <cell r="O55">
            <v>-1.9884423569347168E-2</v>
          </cell>
        </row>
        <row r="56">
          <cell r="L56">
            <v>3.1847684158000433E-2</v>
          </cell>
          <cell r="M56">
            <v>-6.0455396104047709E-3</v>
          </cell>
          <cell r="N56">
            <v>6.2780828495080154E-2</v>
          </cell>
          <cell r="O56">
            <v>5.4964363840289472E-2</v>
          </cell>
        </row>
        <row r="57">
          <cell r="L57">
            <v>-4.2774636179452319E-3</v>
          </cell>
          <cell r="M57">
            <v>3.2437997732648327E-2</v>
          </cell>
          <cell r="N57">
            <v>2.3685174849795491E-2</v>
          </cell>
          <cell r="O57">
            <v>3.9250742542140671E-4</v>
          </cell>
        </row>
        <row r="58">
          <cell r="L58">
            <v>1.7267486377464E-2</v>
          </cell>
          <cell r="M58">
            <v>5.2528245172178467E-2</v>
          </cell>
          <cell r="N58">
            <v>4.3007896640712577E-2</v>
          </cell>
          <cell r="O58">
            <v>-1.920040981635784E-3</v>
          </cell>
        </row>
        <row r="59">
          <cell r="L59">
            <v>-1.241980655178887E-3</v>
          </cell>
          <cell r="M59">
            <v>5.0373192299070668E-2</v>
          </cell>
          <cell r="N59">
            <v>5.2487113252096762E-2</v>
          </cell>
          <cell r="O59">
            <v>1.786340250038654E-3</v>
          </cell>
        </row>
        <row r="60">
          <cell r="L60">
            <v>-2.1555346835797962E-2</v>
          </cell>
          <cell r="M60">
            <v>8.8810838778741186E-3</v>
          </cell>
          <cell r="N60">
            <v>-3.7149914761072877E-2</v>
          </cell>
          <cell r="O60">
            <v>1.189351927330606E-2</v>
          </cell>
        </row>
        <row r="61">
          <cell r="L61">
            <v>2.3131698605279642E-2</v>
          </cell>
          <cell r="M61">
            <v>2.8609110595496201E-2</v>
          </cell>
          <cell r="N61">
            <v>5.6949968809081097E-2</v>
          </cell>
          <cell r="O61">
            <v>2.453968846184118E-2</v>
          </cell>
        </row>
        <row r="62">
          <cell r="L62">
            <v>4.1987577639751583E-2</v>
          </cell>
          <cell r="M62">
            <v>1.668804632283449E-2</v>
          </cell>
          <cell r="N62">
            <v>-1.78639935135857E-2</v>
          </cell>
          <cell r="O62">
            <v>2.608086491373629E-2</v>
          </cell>
        </row>
        <row r="63">
          <cell r="L63">
            <v>-3.3698919090764612E-2</v>
          </cell>
          <cell r="M63">
            <v>1.809763547512722E-2</v>
          </cell>
          <cell r="N63">
            <v>8.9708266244237223E-4</v>
          </cell>
          <cell r="O63">
            <v>2.0741964355079249E-2</v>
          </cell>
        </row>
        <row r="64">
          <cell r="L64">
            <v>-7.4848164585487043E-3</v>
          </cell>
          <cell r="M64">
            <v>-1.322866333422823E-2</v>
          </cell>
          <cell r="N64">
            <v>0.11735303839297</v>
          </cell>
          <cell r="O64">
            <v>4.982723336723649E-2</v>
          </cell>
        </row>
        <row r="65">
          <cell r="L65">
            <v>3.5634375331636829E-3</v>
          </cell>
          <cell r="M65">
            <v>-2.681191736747901E-2</v>
          </cell>
          <cell r="N65">
            <v>0.11361816678628429</v>
          </cell>
          <cell r="O65">
            <v>6.1494973176516874E-3</v>
          </cell>
        </row>
        <row r="66">
          <cell r="L66">
            <v>2.1057011082692201E-2</v>
          </cell>
          <cell r="M66">
            <v>1.2874841144136839E-2</v>
          </cell>
          <cell r="N66">
            <v>2.098567788657113E-2</v>
          </cell>
          <cell r="O66">
            <v>4.9240148753383783E-2</v>
          </cell>
        </row>
        <row r="67">
          <cell r="L67">
            <v>3.2349372707652702E-2</v>
          </cell>
          <cell r="M67">
            <v>5.4625696070221393E-2</v>
          </cell>
          <cell r="N67">
            <v>7.9493657463930223E-2</v>
          </cell>
          <cell r="O67">
            <v>2.4681128995908349E-2</v>
          </cell>
        </row>
        <row r="68">
          <cell r="L68">
            <v>-2.0759905667686599E-2</v>
          </cell>
          <cell r="M68">
            <v>-4.0935933638433397E-2</v>
          </cell>
          <cell r="N68">
            <v>-0.1556284260379282</v>
          </cell>
          <cell r="O68">
            <v>-2.3860623806547299E-2</v>
          </cell>
        </row>
        <row r="69">
          <cell r="L69">
            <v>6.3200080000000991E-3</v>
          </cell>
          <cell r="M69">
            <v>-1.655025779295316E-2</v>
          </cell>
          <cell r="N69">
            <v>-5.6612746640721801E-3</v>
          </cell>
          <cell r="O69">
            <v>-2.0144921341542221E-2</v>
          </cell>
        </row>
        <row r="70">
          <cell r="L70">
            <v>-9.5397487118232815E-3</v>
          </cell>
          <cell r="M70">
            <v>-1.550060850897894E-2</v>
          </cell>
          <cell r="N70">
            <v>-5.7324032967812633E-3</v>
          </cell>
          <cell r="O70">
            <v>-3.3642573315373243E-2</v>
          </cell>
        </row>
        <row r="71">
          <cell r="L71">
            <v>-1.195921059344118E-2</v>
          </cell>
          <cell r="M71">
            <v>-1.6644181142939751E-2</v>
          </cell>
          <cell r="N71">
            <v>-6.1044326909658442E-2</v>
          </cell>
          <cell r="O71">
            <v>1.7468546133038831E-2</v>
          </cell>
        </row>
        <row r="72">
          <cell r="L72">
            <v>-3.6149440067415717E-2</v>
          </cell>
          <cell r="M72">
            <v>-7.3192376256658864E-3</v>
          </cell>
          <cell r="N72">
            <v>3.7678667296356272E-2</v>
          </cell>
          <cell r="O72">
            <v>-1.107522011087381E-2</v>
          </cell>
        </row>
        <row r="73">
          <cell r="L73">
            <v>-2.241891239074734E-2</v>
          </cell>
          <cell r="M73">
            <v>4.7465361103959491E-2</v>
          </cell>
          <cell r="N73">
            <v>4.1798111276911472E-2</v>
          </cell>
          <cell r="O73">
            <v>0.1064667609988743</v>
          </cell>
        </row>
        <row r="74">
          <cell r="L74">
            <v>-2.1381119430659901E-2</v>
          </cell>
          <cell r="M74">
            <v>-5.7193437403090241E-3</v>
          </cell>
          <cell r="N74">
            <v>8.054190283987217E-2</v>
          </cell>
          <cell r="O74">
            <v>9.9998431140535526E-3</v>
          </cell>
        </row>
        <row r="75">
          <cell r="L75">
            <v>-6.6073472538570321E-3</v>
          </cell>
          <cell r="M75">
            <v>1.15044855882529E-2</v>
          </cell>
          <cell r="N75">
            <v>-2.0342155724539009E-2</v>
          </cell>
          <cell r="O75">
            <v>-8.6515180354373999E-4</v>
          </cell>
        </row>
        <row r="76">
          <cell r="L76">
            <v>2.1195459006820631E-2</v>
          </cell>
          <cell r="M76">
            <v>-9.2300906832811447E-2</v>
          </cell>
          <cell r="N76">
            <v>6.7830701431673468E-2</v>
          </cell>
          <cell r="O76">
            <v>-9.8495029320997407E-3</v>
          </cell>
        </row>
        <row r="77">
          <cell r="L77">
            <v>3.3868779264112359E-3</v>
          </cell>
          <cell r="M77">
            <v>4.3374129484179402E-3</v>
          </cell>
          <cell r="N77">
            <v>-2.6226276034264751E-2</v>
          </cell>
          <cell r="O77">
            <v>5.3113664714747433E-2</v>
          </cell>
        </row>
        <row r="78">
          <cell r="L78">
            <v>4.9420105163405559E-2</v>
          </cell>
          <cell r="M78">
            <v>-2.3864788887238308E-2</v>
          </cell>
          <cell r="N78">
            <v>-4.0877483175039253E-2</v>
          </cell>
          <cell r="O78">
            <v>-5.0773450051656337E-2</v>
          </cell>
        </row>
        <row r="79">
          <cell r="L79">
            <v>2.88659793814432E-2</v>
          </cell>
          <cell r="M79">
            <v>5.0942375199450662E-2</v>
          </cell>
          <cell r="N79">
            <v>2.8770777968278871E-2</v>
          </cell>
          <cell r="O79">
            <v>7.5064728837476613E-2</v>
          </cell>
        </row>
        <row r="80">
          <cell r="L80">
            <v>-6.0922004008016062E-3</v>
          </cell>
          <cell r="M80">
            <v>1.5026623155784961E-2</v>
          </cell>
          <cell r="N80">
            <v>3.29751115940633E-2</v>
          </cell>
          <cell r="O80">
            <v>5.8325372569495659E-2</v>
          </cell>
        </row>
        <row r="81">
          <cell r="L81">
            <v>-1.5968997757383589E-2</v>
          </cell>
          <cell r="M81">
            <v>8.1185921130519922E-3</v>
          </cell>
          <cell r="N81">
            <v>-9.4476494612925066E-3</v>
          </cell>
          <cell r="O81">
            <v>3.1573787911818529E-2</v>
          </cell>
        </row>
        <row r="82">
          <cell r="L82">
            <v>-6.6388409697756279E-3</v>
          </cell>
          <cell r="M82">
            <v>2.5580198081294862E-2</v>
          </cell>
          <cell r="N82">
            <v>5.4444762580106547E-2</v>
          </cell>
          <cell r="O82">
            <v>3.3009228055888913E-2</v>
          </cell>
        </row>
        <row r="83">
          <cell r="L83">
            <v>1.7574299114875291E-2</v>
          </cell>
          <cell r="M83">
            <v>-6.5127030794696394E-2</v>
          </cell>
          <cell r="N83">
            <v>-8.3734008426668005E-3</v>
          </cell>
          <cell r="O83">
            <v>1.8725685444208159E-2</v>
          </cell>
        </row>
        <row r="84">
          <cell r="L84">
            <v>8.0029148138666129E-2</v>
          </cell>
          <cell r="M84">
            <v>7.0973458277645118E-2</v>
          </cell>
          <cell r="N84">
            <v>8.9215218767995763E-2</v>
          </cell>
          <cell r="O84">
            <v>5.9845426481751167E-2</v>
          </cell>
        </row>
        <row r="85">
          <cell r="L85">
            <v>7.5150151842784396E-5</v>
          </cell>
          <cell r="M85">
            <v>-4.4444419187594009E-2</v>
          </cell>
          <cell r="N85">
            <v>-9.9563082958720184E-4</v>
          </cell>
          <cell r="O85">
            <v>1.412829024467954E-2</v>
          </cell>
        </row>
        <row r="86">
          <cell r="L86">
            <v>7.9123132243360761E-2</v>
          </cell>
          <cell r="M86">
            <v>-1.8307832914010721E-2</v>
          </cell>
          <cell r="N86">
            <v>4.0246718577994667E-2</v>
          </cell>
          <cell r="O86">
            <v>2.0085517542034689E-2</v>
          </cell>
        </row>
        <row r="87">
          <cell r="L87">
            <v>-3.394786086956525E-2</v>
          </cell>
          <cell r="M87">
            <v>2.77218508746091E-2</v>
          </cell>
          <cell r="N87">
            <v>3.868376422821207E-2</v>
          </cell>
          <cell r="O87">
            <v>-3.2332827446943317E-2</v>
          </cell>
        </row>
        <row r="88">
          <cell r="L88">
            <v>2.563547294719792E-2</v>
          </cell>
          <cell r="M88">
            <v>1.3241798461958609E-2</v>
          </cell>
          <cell r="N88">
            <v>-1.196491755044404E-2</v>
          </cell>
          <cell r="O88">
            <v>-2.4261010015480981E-2</v>
          </cell>
        </row>
        <row r="89">
          <cell r="L89">
            <v>-3.2085882360465952E-2</v>
          </cell>
          <cell r="M89">
            <v>7.7444525912933049E-3</v>
          </cell>
          <cell r="N89">
            <v>1.560624415220091E-2</v>
          </cell>
          <cell r="O89">
            <v>6.2383952221816141E-3</v>
          </cell>
        </row>
        <row r="90">
          <cell r="L90">
            <v>3.655877675497754E-2</v>
          </cell>
          <cell r="M90">
            <v>5.2302348682190532E-2</v>
          </cell>
          <cell r="N90">
            <v>2.3767459307897369E-3</v>
          </cell>
          <cell r="O90">
            <v>1.390803388404494E-2</v>
          </cell>
        </row>
        <row r="91">
          <cell r="L91">
            <v>4.499655892217902E-2</v>
          </cell>
          <cell r="M91">
            <v>-2.283962384220573E-3</v>
          </cell>
          <cell r="N91">
            <v>-3.6603862951915422E-2</v>
          </cell>
          <cell r="O91">
            <v>6.7918475183649685E-2</v>
          </cell>
        </row>
        <row r="92">
          <cell r="L92">
            <v>-6.361728971248537E-3</v>
          </cell>
          <cell r="M92">
            <v>-6.1813220045848882E-2</v>
          </cell>
          <cell r="N92">
            <v>-5.9481080179056067E-2</v>
          </cell>
          <cell r="O92">
            <v>-8.9482226711437018E-2</v>
          </cell>
        </row>
        <row r="93">
          <cell r="L93">
            <v>-2.2240328135856302E-3</v>
          </cell>
          <cell r="M93">
            <v>-9.809676912681986E-2</v>
          </cell>
          <cell r="N93">
            <v>5.9832288572480692E-2</v>
          </cell>
          <cell r="O93">
            <v>-0.1608946205440038</v>
          </cell>
        </row>
        <row r="94">
          <cell r="L94">
            <v>7.2610603054158673E-2</v>
          </cell>
          <cell r="M94">
            <v>5.7359471557760111E-2</v>
          </cell>
          <cell r="N94">
            <v>6.9794061722870726E-2</v>
          </cell>
          <cell r="O94">
            <v>8.0596508218781171E-2</v>
          </cell>
        </row>
        <row r="95">
          <cell r="L95">
            <v>2.5881617898961821E-2</v>
          </cell>
          <cell r="M95">
            <v>6.2436118037353827E-2</v>
          </cell>
          <cell r="N95">
            <v>2.513954603074664E-2</v>
          </cell>
          <cell r="O95">
            <v>6.72865132967706E-2</v>
          </cell>
        </row>
        <row r="96">
          <cell r="L96">
            <v>2.737702345154935E-2</v>
          </cell>
          <cell r="M96">
            <v>4.2197742257438657E-2</v>
          </cell>
          <cell r="N96">
            <v>-3.4499280464708633E-2</v>
          </cell>
          <cell r="O96">
            <v>-2.938209402406966E-3</v>
          </cell>
        </row>
        <row r="97">
          <cell r="L97">
            <v>0.1079046336829967</v>
          </cell>
          <cell r="M97">
            <v>8.8330928752510696E-2</v>
          </cell>
          <cell r="N97">
            <v>8.0313703097365963E-2</v>
          </cell>
          <cell r="O97">
            <v>3.4840762437257977E-2</v>
          </cell>
        </row>
        <row r="98">
          <cell r="L98">
            <v>-3.2356739613315089E-3</v>
          </cell>
          <cell r="M98">
            <v>6.3647988891358587E-2</v>
          </cell>
          <cell r="N98">
            <v>7.7440901817939833E-2</v>
          </cell>
          <cell r="O98">
            <v>4.0146066170515533E-2</v>
          </cell>
        </row>
        <row r="99">
          <cell r="L99">
            <v>-4.1714044887582791E-2</v>
          </cell>
          <cell r="M99">
            <v>-1.4056223392625579E-2</v>
          </cell>
          <cell r="N99">
            <v>7.6341180893606531E-3</v>
          </cell>
          <cell r="O99">
            <v>-2.5184387139093318E-3</v>
          </cell>
        </row>
        <row r="100">
          <cell r="L100">
            <v>-5.1942074637026936E-3</v>
          </cell>
          <cell r="M100">
            <v>-4.8472465990957669E-2</v>
          </cell>
          <cell r="N100">
            <v>-8.2910374507408902E-3</v>
          </cell>
          <cell r="O100">
            <v>-4.6478631689454993E-2</v>
          </cell>
        </row>
        <row r="101">
          <cell r="L101">
            <v>-5.4086260852774022E-2</v>
          </cell>
          <cell r="M101">
            <v>0.13527401963158869</v>
          </cell>
          <cell r="N101">
            <v>0.1011891971429655</v>
          </cell>
          <cell r="O101">
            <v>0.1039754405776217</v>
          </cell>
        </row>
        <row r="102">
          <cell r="L102">
            <v>7.0138616069342019E-2</v>
          </cell>
          <cell r="M102">
            <v>3.3922994303818177E-2</v>
          </cell>
          <cell r="N102">
            <v>-5.309956505748592E-2</v>
          </cell>
          <cell r="O102">
            <v>-5.4453777290632832E-3</v>
          </cell>
        </row>
        <row r="103">
          <cell r="L103">
            <v>-3.2238169812524253E-2</v>
          </cell>
          <cell r="M103">
            <v>7.3421361224168535E-4</v>
          </cell>
          <cell r="N103">
            <v>-2.5390398298359651E-2</v>
          </cell>
          <cell r="O103">
            <v>-5.6050167598562517E-2</v>
          </cell>
        </row>
        <row r="104">
          <cell r="L104">
            <v>-6.2568813727079453E-2</v>
          </cell>
          <cell r="M104">
            <v>9.1709745603361092E-3</v>
          </cell>
          <cell r="N104">
            <v>-7.5236610253101355E-2</v>
          </cell>
          <cell r="O104">
            <v>-3.862659544377256E-3</v>
          </cell>
        </row>
        <row r="105">
          <cell r="L105">
            <v>-1.1433106871430841E-2</v>
          </cell>
          <cell r="M105">
            <v>3.3078844443361399E-2</v>
          </cell>
          <cell r="N105">
            <v>4.9854729027652533E-2</v>
          </cell>
          <cell r="O105">
            <v>0.16901898836765319</v>
          </cell>
        </row>
        <row r="106">
          <cell r="L106">
            <v>3.5633888163058243E-2</v>
          </cell>
          <cell r="M106">
            <v>5.5242801211682568E-2</v>
          </cell>
          <cell r="N106">
            <v>3.0037560347078159E-2</v>
          </cell>
          <cell r="O106">
            <v>6.936904803239341E-2</v>
          </cell>
        </row>
        <row r="107">
          <cell r="L107">
            <v>7.6783778177380801E-2</v>
          </cell>
          <cell r="M107">
            <v>4.501502579153871E-2</v>
          </cell>
          <cell r="N107">
            <v>1.913925854358034E-2</v>
          </cell>
          <cell r="O107">
            <v>1.9641959899524549E-2</v>
          </cell>
        </row>
        <row r="108">
          <cell r="L108">
            <v>-7.1476620936298363E-2</v>
          </cell>
          <cell r="M108">
            <v>-1.333718494277392E-2</v>
          </cell>
          <cell r="N108">
            <v>-7.111236112611885E-3</v>
          </cell>
          <cell r="O108">
            <v>2.298738963779634E-5</v>
          </cell>
        </row>
        <row r="109">
          <cell r="L109">
            <v>2.5297360825413229E-2</v>
          </cell>
          <cell r="M109">
            <v>3.9529529968898691E-2</v>
          </cell>
          <cell r="N109">
            <v>1.084961657762706E-2</v>
          </cell>
          <cell r="O109">
            <v>5.8168372406012907E-2</v>
          </cell>
        </row>
        <row r="110">
          <cell r="L110">
            <v>-7.6554584054400188E-4</v>
          </cell>
          <cell r="M110">
            <v>2.325589752377755E-2</v>
          </cell>
          <cell r="N110">
            <v>4.275679696661383E-2</v>
          </cell>
          <cell r="O110">
            <v>4.620273619901627E-2</v>
          </cell>
        </row>
        <row r="111">
          <cell r="L111">
            <v>-3.2235258032467962E-2</v>
          </cell>
          <cell r="M111">
            <v>-5.098286053573553E-2</v>
          </cell>
          <cell r="N111">
            <v>-5.8879142526390593E-2</v>
          </cell>
          <cell r="O111">
            <v>-3.3504569715611672E-2</v>
          </cell>
        </row>
        <row r="112">
          <cell r="L112">
            <v>1.4797180521269221E-2</v>
          </cell>
          <cell r="M112">
            <v>4.46601153912769E-2</v>
          </cell>
          <cell r="N112">
            <v>7.2033301542138384E-2</v>
          </cell>
          <cell r="O112">
            <v>7.2777091139397898E-2</v>
          </cell>
        </row>
        <row r="113">
          <cell r="L113">
            <v>-6.9006543138548926E-3</v>
          </cell>
          <cell r="M113">
            <v>-8.9529103776890828E-2</v>
          </cell>
          <cell r="N113">
            <v>-5.8827431515815043E-2</v>
          </cell>
          <cell r="O113">
            <v>2.7462215102902481E-3</v>
          </cell>
        </row>
        <row r="114">
          <cell r="L114">
            <v>3.2990978851963781E-2</v>
          </cell>
          <cell r="M114">
            <v>3.7767963871801591E-2</v>
          </cell>
          <cell r="N114">
            <v>3.3012631833431623E-2</v>
          </cell>
          <cell r="O114">
            <v>4.2509666614208193E-2</v>
          </cell>
        </row>
        <row r="115">
          <cell r="L115">
            <v>-1.678761629905634E-2</v>
          </cell>
          <cell r="M115">
            <v>-2.1311415431693681E-2</v>
          </cell>
          <cell r="N115">
            <v>-3.372715533770998E-2</v>
          </cell>
          <cell r="O115">
            <v>-9.8621941058372964E-2</v>
          </cell>
        </row>
        <row r="116">
          <cell r="L116">
            <v>6.1217260068231472E-2</v>
          </cell>
          <cell r="M116">
            <v>2.6130591804910841E-2</v>
          </cell>
          <cell r="N116">
            <v>-3.3259502155271403E-2</v>
          </cell>
          <cell r="O116">
            <v>-4.0148963894407141E-2</v>
          </cell>
        </row>
        <row r="117">
          <cell r="L117">
            <v>1.272557986529921E-2</v>
          </cell>
          <cell r="M117">
            <v>4.2115581553572978E-2</v>
          </cell>
          <cell r="N117">
            <v>0.1060666504499395</v>
          </cell>
          <cell r="O117">
            <v>0.10226285290914271</v>
          </cell>
        </row>
        <row r="118">
          <cell r="L118">
            <v>-2.0702962215431889E-2</v>
          </cell>
          <cell r="M118">
            <v>-8.3333293352701898E-2</v>
          </cell>
          <cell r="N118">
            <v>2.7330108088610139E-2</v>
          </cell>
          <cell r="O118">
            <v>3.747641709004923E-2</v>
          </cell>
        </row>
        <row r="119">
          <cell r="L119">
            <v>-3.2615481711254717E-2</v>
          </cell>
          <cell r="M119">
            <v>3.588511287203433E-2</v>
          </cell>
          <cell r="N119">
            <v>-0.1561698873147572</v>
          </cell>
          <cell r="O119">
            <v>-3.6061879341632519E-2</v>
          </cell>
        </row>
        <row r="120">
          <cell r="L120">
            <v>-1.565964716407409E-2</v>
          </cell>
          <cell r="M120">
            <v>-0.120525048210282</v>
          </cell>
          <cell r="N120">
            <v>-5.4808388579505977E-2</v>
          </cell>
          <cell r="O120">
            <v>-3.091402586726066E-2</v>
          </cell>
        </row>
        <row r="121">
          <cell r="L121">
            <v>-2.5881519760354691E-2</v>
          </cell>
          <cell r="M121">
            <v>7.6599001279241685E-2</v>
          </cell>
          <cell r="N121">
            <v>8.6116133070805345E-2</v>
          </cell>
          <cell r="O121">
            <v>7.5696226821935442E-2</v>
          </cell>
        </row>
        <row r="122">
          <cell r="L122">
            <v>-2.9433283506400398E-2</v>
          </cell>
          <cell r="M122">
            <v>-3.2017145783808432E-2</v>
          </cell>
          <cell r="N122">
            <v>8.1581862298358843E-3</v>
          </cell>
          <cell r="O122">
            <v>2.7163358922409619E-2</v>
          </cell>
        </row>
        <row r="123">
          <cell r="L123">
            <v>-2.8881810036245129E-2</v>
          </cell>
          <cell r="M123">
            <v>-0.1966188238375165</v>
          </cell>
          <cell r="N123">
            <v>-2.1501365035804691E-2</v>
          </cell>
          <cell r="O123">
            <v>-4.8620507813345593E-2</v>
          </cell>
        </row>
        <row r="124">
          <cell r="L124">
            <v>-1.7844404446168079E-2</v>
          </cell>
          <cell r="M124">
            <v>0.1161939105126297</v>
          </cell>
          <cell r="N124">
            <v>9.7378606724254579E-2</v>
          </cell>
          <cell r="O124">
            <v>-1.148500043446099E-2</v>
          </cell>
        </row>
        <row r="125">
          <cell r="L125">
            <v>8.5642773072404088E-2</v>
          </cell>
          <cell r="M125">
            <v>5.0000040983606553E-2</v>
          </cell>
          <cell r="N125">
            <v>-2.768216781167487E-2</v>
          </cell>
          <cell r="O125">
            <v>-4.9251690637482906E-3</v>
          </cell>
        </row>
      </sheetData>
      <sheetData sheetId="2"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15T22:41:38.838"/>
    </inkml:context>
    <inkml:brush xml:id="br0">
      <inkml:brushProperty name="width" value="0.05" units="cm"/>
      <inkml:brushProperty name="height" value="0.05" units="cm"/>
    </inkml:brush>
  </inkml:definitions>
  <inkml:trace contextRef="#ctx0" brushRef="#br0">0 0 24575,'0'0'-8191</inkml:trace>
</inkml:ink>
</file>

<file path=xl/persons/person.xml><?xml version="1.0" encoding="utf-8"?>
<personList xmlns="http://schemas.microsoft.com/office/spreadsheetml/2018/threadedcomments" xmlns:x="http://schemas.openxmlformats.org/spreadsheetml/2006/main">
  <person displayName="Bonvicini Gabriele" id="{3540763C-3C66-4989-A333-66C5A3D7F220}" userId="Bonvicini Gabriele"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1" dT="2022-12-13T11:17:01.39" personId="{3540763C-3C66-4989-A333-66C5A3D7F220}" id="{000B0549-2FD2-4DC6-8E17-6099F3F984BB}">
    <text xml:space="preserve">0.04:0.4=x:1
</text>
  </threadedComment>
  <threadedComment ref="CJ1" dT="2022-12-13T11:17:22.49" personId="{3540763C-3C66-4989-A333-66C5A3D7F220}" id="{7D88C9D3-D2BD-4396-81D2-DDCB1DFD74B8}">
    <text xml:space="preserve">Multiplied for rescaled weights
since here we want to test if the consideration about first differences of yields are influencing the results, we removed totally bonds here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www.ft.com/content/08e7daac-9f2a-4d80-afcc-93c785f7b244" TargetMode="External"/><Relationship Id="rId2" Type="http://schemas.openxmlformats.org/officeDocument/2006/relationships/hyperlink" Target="https://www.bloomberg.com/news/articles/2022-11-15/walmart-raises-profit-forecast-in-sign-of-resilient-consumers?leadSource=uverify%20wall" TargetMode="External"/><Relationship Id="rId1" Type="http://schemas.openxmlformats.org/officeDocument/2006/relationships/hyperlink" Target="https://finance.yahoo.com/news/gold-rallies-above-1-700-191022296.html" TargetMode="External"/><Relationship Id="rId6" Type="http://schemas.openxmlformats.org/officeDocument/2006/relationships/hyperlink" Target="https://www.ft.com/content/08e7daac-9f2a-4d80-afcc-93c785f7b244" TargetMode="External"/><Relationship Id="rId5" Type="http://schemas.openxmlformats.org/officeDocument/2006/relationships/hyperlink" Target="https://www.bloomberg.com/news/articles/2022-11-15/walmart-raises-profit-forecast-in-sign-of-resilient-consumers?leadSource=uverify%20wall" TargetMode="External"/><Relationship Id="rId4" Type="http://schemas.openxmlformats.org/officeDocument/2006/relationships/hyperlink" Target="https://finance.yahoo.com/news/gold-rallies-above-1-700-191022296.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30928-123E-4A3E-AD2D-F9DDE69718EA}">
  <dimension ref="A1:M2479"/>
  <sheetViews>
    <sheetView tabSelected="1" zoomScaleNormal="100" workbookViewId="0">
      <selection activeCell="A12" sqref="A12"/>
    </sheetView>
  </sheetViews>
  <sheetFormatPr defaultRowHeight="14.4" x14ac:dyDescent="0.3"/>
  <cols>
    <col min="1" max="1" width="15.33203125" bestFit="1" customWidth="1"/>
    <col min="2" max="2" width="9.6640625" bestFit="1" customWidth="1"/>
    <col min="3" max="4" width="9.6640625" customWidth="1"/>
    <col min="5" max="5" width="14.88671875" customWidth="1"/>
    <col min="6" max="7" width="9.6640625" customWidth="1"/>
    <col min="9" max="9" width="11.33203125" customWidth="1"/>
    <col min="10" max="10" width="23.6640625" bestFit="1" customWidth="1"/>
    <col min="12" max="12" width="8.88671875" customWidth="1"/>
    <col min="13" max="13" width="4.44140625" customWidth="1"/>
    <col min="16" max="16" width="23.6640625" bestFit="1" customWidth="1"/>
  </cols>
  <sheetData>
    <row r="1" spans="1:13" ht="15" thickBot="1" x14ac:dyDescent="0.35">
      <c r="A1" s="300" t="s">
        <v>78</v>
      </c>
      <c r="B1" s="301"/>
      <c r="C1" s="54"/>
      <c r="D1" s="54"/>
      <c r="E1" s="300" t="s">
        <v>79</v>
      </c>
      <c r="F1" s="301"/>
      <c r="G1" s="54"/>
      <c r="J1" s="297" t="s">
        <v>77</v>
      </c>
      <c r="K1" s="298"/>
      <c r="L1" s="298"/>
      <c r="M1" s="299"/>
    </row>
    <row r="2" spans="1:13" x14ac:dyDescent="0.3">
      <c r="A2" s="59" t="s">
        <v>10</v>
      </c>
      <c r="B2" s="60" t="s">
        <v>19</v>
      </c>
      <c r="C2" s="60"/>
      <c r="D2" s="60"/>
      <c r="E2" s="59" t="s">
        <v>10</v>
      </c>
      <c r="F2" s="60" t="s">
        <v>19</v>
      </c>
      <c r="G2" s="60"/>
      <c r="J2" s="58" t="s">
        <v>76</v>
      </c>
      <c r="K2" s="302">
        <f>100000000*SUM(B4:B8)</f>
        <v>995264.1200271562</v>
      </c>
      <c r="L2" s="302"/>
      <c r="M2" s="302"/>
    </row>
    <row r="3" spans="1:13" x14ac:dyDescent="0.3">
      <c r="A3" s="23">
        <v>44869</v>
      </c>
      <c r="B3" s="5"/>
      <c r="C3" s="5"/>
      <c r="D3" s="5"/>
      <c r="E3" s="23">
        <v>44869</v>
      </c>
      <c r="F3" s="5"/>
      <c r="G3" s="5"/>
      <c r="J3" s="58" t="s">
        <v>281</v>
      </c>
      <c r="K3" s="296">
        <f>100000000*SUM(B9:B23)</f>
        <v>2599919.3032098538</v>
      </c>
      <c r="L3" s="296"/>
      <c r="M3" s="296"/>
    </row>
    <row r="4" spans="1:13" x14ac:dyDescent="0.3">
      <c r="A4" s="23">
        <v>44872</v>
      </c>
      <c r="B4" s="61">
        <v>2.9279758714152691E-3</v>
      </c>
      <c r="C4" s="61"/>
      <c r="D4" s="61"/>
      <c r="E4" s="23">
        <v>44872</v>
      </c>
      <c r="F4" s="61" cm="1">
        <f t="array" ref="F4:F32">TRANSPOSE(MMULT(TRANSPOSE('Weights and rets'!B4:B7),TRANSPOSE('Weights and rets'!F5:I33)))</f>
        <v>3.1594758714152691E-3</v>
      </c>
      <c r="G4" s="61"/>
      <c r="J4" s="58" t="s">
        <v>282</v>
      </c>
      <c r="K4" s="296">
        <f>100000000*SUM(B24:B32)</f>
        <v>-1674386.048357273</v>
      </c>
      <c r="L4" s="296"/>
      <c r="M4" s="296"/>
    </row>
    <row r="5" spans="1:13" x14ac:dyDescent="0.3">
      <c r="A5" s="23">
        <v>44873</v>
      </c>
      <c r="B5" s="61">
        <v>3.4822615653004852E-3</v>
      </c>
      <c r="C5" s="61"/>
      <c r="D5" s="61"/>
      <c r="E5" s="23">
        <v>44873</v>
      </c>
      <c r="F5" s="61">
        <v>3.0012615653004834E-3</v>
      </c>
      <c r="G5" s="61"/>
    </row>
    <row r="6" spans="1:13" ht="15" thickBot="1" x14ac:dyDescent="0.35">
      <c r="A6" s="23">
        <v>44874</v>
      </c>
      <c r="B6" s="62">
        <v>-7.1586020629734798E-3</v>
      </c>
      <c r="C6" s="62"/>
      <c r="D6" s="62"/>
      <c r="E6" s="23">
        <v>44874</v>
      </c>
      <c r="F6" s="62">
        <v>-7.4161020629734779E-3</v>
      </c>
      <c r="G6" s="62"/>
    </row>
    <row r="7" spans="1:13" ht="15" thickBot="1" x14ac:dyDescent="0.35">
      <c r="A7" s="23">
        <v>44875</v>
      </c>
      <c r="B7" s="62">
        <v>1.1263475789063277E-2</v>
      </c>
      <c r="C7" s="62"/>
      <c r="D7" s="62"/>
      <c r="E7" s="23">
        <v>44875</v>
      </c>
      <c r="F7" s="62">
        <v>9.7619757890632774E-3</v>
      </c>
      <c r="G7" s="62"/>
      <c r="J7" s="297" t="s">
        <v>93</v>
      </c>
      <c r="K7" s="298"/>
      <c r="L7" s="298"/>
      <c r="M7" s="299"/>
    </row>
    <row r="8" spans="1:13" x14ac:dyDescent="0.3">
      <c r="A8" s="23">
        <v>44876</v>
      </c>
      <c r="B8" s="62">
        <v>-5.6246996253398926E-4</v>
      </c>
      <c r="C8" s="62"/>
      <c r="D8" s="62"/>
      <c r="E8" s="23">
        <v>44876</v>
      </c>
      <c r="F8" s="62">
        <v>-1.6246996253398843E-4</v>
      </c>
      <c r="G8" s="62"/>
      <c r="J8" s="58" t="s">
        <v>76</v>
      </c>
      <c r="K8" s="296">
        <f>100000000*SUM(F4:F8)</f>
        <v>834414.12002715631</v>
      </c>
      <c r="L8" s="296"/>
      <c r="M8" s="296"/>
    </row>
    <row r="9" spans="1:13" x14ac:dyDescent="0.3">
      <c r="A9" s="23">
        <v>44879</v>
      </c>
      <c r="B9" s="62">
        <v>-6.4695739447976856E-3</v>
      </c>
      <c r="C9" s="62"/>
      <c r="D9" s="62"/>
      <c r="E9" s="23">
        <v>44879</v>
      </c>
      <c r="F9" s="62">
        <v>-6.8340739447976875E-3</v>
      </c>
      <c r="G9" s="62"/>
      <c r="J9" s="58" t="s">
        <v>281</v>
      </c>
      <c r="K9" s="296">
        <f>100000000*SUM(F9:F23)</f>
        <v>2409769.3032098538</v>
      </c>
      <c r="L9" s="296"/>
      <c r="M9" s="296"/>
    </row>
    <row r="10" spans="1:13" x14ac:dyDescent="0.3">
      <c r="A10" s="23">
        <v>44880</v>
      </c>
      <c r="B10" s="62">
        <v>1.2720463017090382E-2</v>
      </c>
      <c r="C10" s="62"/>
      <c r="D10" s="62"/>
      <c r="E10" s="23">
        <v>44880</v>
      </c>
      <c r="F10" s="62">
        <v>1.2242463017090381E-2</v>
      </c>
      <c r="G10" s="62"/>
      <c r="J10" s="58" t="s">
        <v>282</v>
      </c>
      <c r="K10" s="296">
        <f>100000000*SUM(F24:F32)</f>
        <v>-1646086.0483572732</v>
      </c>
      <c r="L10" s="296"/>
      <c r="M10" s="296"/>
    </row>
    <row r="11" spans="1:13" x14ac:dyDescent="0.3">
      <c r="A11" s="23">
        <v>44881</v>
      </c>
      <c r="B11" s="62">
        <v>1.5179738927680211E-3</v>
      </c>
      <c r="C11" s="62"/>
      <c r="D11" s="62"/>
      <c r="E11" s="23">
        <v>44881</v>
      </c>
      <c r="F11" s="62">
        <v>1.7574738927680221E-3</v>
      </c>
      <c r="G11" s="62"/>
    </row>
    <row r="12" spans="1:13" x14ac:dyDescent="0.3">
      <c r="A12" s="23">
        <v>44882</v>
      </c>
      <c r="B12" s="62">
        <v>-1.2493538313108836E-3</v>
      </c>
      <c r="C12" s="62"/>
      <c r="D12" s="62"/>
      <c r="E12" s="23">
        <v>44882</v>
      </c>
      <c r="F12" s="62">
        <v>-9.7035383131088436E-4</v>
      </c>
      <c r="G12" s="62"/>
    </row>
    <row r="13" spans="1:13" x14ac:dyDescent="0.3">
      <c r="A13" s="23">
        <v>44883</v>
      </c>
      <c r="B13" s="62">
        <v>3.3426964836142112E-3</v>
      </c>
      <c r="C13" s="62"/>
      <c r="D13" s="62"/>
      <c r="E13" s="23">
        <v>44883</v>
      </c>
      <c r="F13" s="62">
        <v>3.3311964836142136E-3</v>
      </c>
      <c r="G13" s="62"/>
    </row>
    <row r="14" spans="1:13" x14ac:dyDescent="0.3">
      <c r="A14" s="23">
        <v>44886</v>
      </c>
      <c r="B14" s="62">
        <v>1.8501124768779439E-3</v>
      </c>
      <c r="C14" s="62"/>
      <c r="D14" s="62"/>
      <c r="E14" s="23">
        <v>44886</v>
      </c>
      <c r="F14" s="62">
        <v>1.4986124768779432E-3</v>
      </c>
      <c r="G14" s="62"/>
    </row>
    <row r="15" spans="1:13" x14ac:dyDescent="0.3">
      <c r="A15" s="23">
        <v>44887</v>
      </c>
      <c r="B15" s="62">
        <v>3.1206840632525615E-3</v>
      </c>
      <c r="C15" s="62"/>
      <c r="D15" s="62"/>
      <c r="E15" s="23">
        <v>44887</v>
      </c>
      <c r="F15" s="62">
        <v>2.8546840632525596E-3</v>
      </c>
      <c r="G15" s="62"/>
    </row>
    <row r="16" spans="1:13" x14ac:dyDescent="0.3">
      <c r="A16" s="23">
        <v>44888</v>
      </c>
      <c r="B16" s="62">
        <v>2.9176230037660624E-3</v>
      </c>
      <c r="C16" s="62"/>
      <c r="D16" s="62"/>
      <c r="E16" s="23">
        <v>44888</v>
      </c>
      <c r="F16" s="62">
        <v>2.8086230037660653E-3</v>
      </c>
      <c r="G16" s="62"/>
    </row>
    <row r="17" spans="1:7" x14ac:dyDescent="0.3">
      <c r="A17" s="23">
        <v>44889</v>
      </c>
      <c r="B17" s="62">
        <v>1.1500000000000103E-4</v>
      </c>
      <c r="C17" s="62"/>
      <c r="D17" s="62"/>
      <c r="E17" s="23">
        <v>44889</v>
      </c>
      <c r="F17" s="62">
        <v>0</v>
      </c>
      <c r="G17" s="62"/>
    </row>
    <row r="18" spans="1:7" x14ac:dyDescent="0.3">
      <c r="A18" s="23">
        <v>44890</v>
      </c>
      <c r="B18" s="62">
        <v>1.4036841001229727E-3</v>
      </c>
      <c r="C18" s="62"/>
      <c r="D18" s="62"/>
      <c r="E18" s="23">
        <v>44890</v>
      </c>
      <c r="F18" s="62">
        <v>1.8846841001229735E-3</v>
      </c>
      <c r="G18" s="62"/>
    </row>
    <row r="19" spans="1:7" x14ac:dyDescent="0.3">
      <c r="A19" s="23">
        <v>44893</v>
      </c>
      <c r="B19" s="62">
        <v>-5.275425685146146E-4</v>
      </c>
      <c r="C19" s="62"/>
      <c r="D19" s="62"/>
      <c r="E19" s="23">
        <v>44893</v>
      </c>
      <c r="F19" s="62">
        <v>-1.155542568514615E-3</v>
      </c>
      <c r="G19" s="62"/>
    </row>
    <row r="20" spans="1:7" x14ac:dyDescent="0.3">
      <c r="A20" s="23">
        <v>44894</v>
      </c>
      <c r="B20" s="62">
        <v>1.3965133431112331E-3</v>
      </c>
      <c r="C20" s="62"/>
      <c r="D20" s="62"/>
      <c r="E20" s="23">
        <v>44894</v>
      </c>
      <c r="F20" s="62">
        <v>9.2301334311123352E-4</v>
      </c>
      <c r="G20" s="62"/>
    </row>
    <row r="21" spans="1:7" x14ac:dyDescent="0.3">
      <c r="A21" s="23">
        <v>44895</v>
      </c>
      <c r="B21" s="62">
        <v>3.0907453389767072E-3</v>
      </c>
      <c r="C21" s="62"/>
      <c r="D21" s="62"/>
      <c r="E21" s="23">
        <v>44895</v>
      </c>
      <c r="F21" s="62">
        <v>3.0957453389767057E-3</v>
      </c>
      <c r="G21" s="62"/>
    </row>
    <row r="22" spans="1:7" x14ac:dyDescent="0.3">
      <c r="A22" s="23">
        <v>44896</v>
      </c>
      <c r="B22" s="63">
        <v>2.1900407726052791E-3</v>
      </c>
      <c r="C22" s="63"/>
      <c r="D22" s="63"/>
      <c r="E22" s="23">
        <v>44896</v>
      </c>
      <c r="F22" s="63">
        <v>2.4390407726052801E-3</v>
      </c>
      <c r="G22" s="63"/>
    </row>
    <row r="23" spans="1:7" x14ac:dyDescent="0.3">
      <c r="A23" s="23">
        <v>44897</v>
      </c>
      <c r="B23" s="63">
        <v>5.8012688453634568E-4</v>
      </c>
      <c r="C23" s="63"/>
      <c r="D23" s="63"/>
      <c r="E23" s="23">
        <v>44897</v>
      </c>
      <c r="F23" s="63">
        <v>2.22126884536345E-4</v>
      </c>
      <c r="G23" s="63"/>
    </row>
    <row r="24" spans="1:7" x14ac:dyDescent="0.3">
      <c r="A24" s="23">
        <v>44900</v>
      </c>
      <c r="B24" s="63">
        <v>-5.3678035768679813E-3</v>
      </c>
      <c r="C24" s="63"/>
      <c r="D24" s="63"/>
      <c r="E24" s="23">
        <v>44900</v>
      </c>
      <c r="F24" s="63">
        <v>-4.9258035768679816E-3</v>
      </c>
      <c r="G24" s="63"/>
    </row>
    <row r="25" spans="1:7" x14ac:dyDescent="0.3">
      <c r="A25" s="23">
        <v>44901</v>
      </c>
      <c r="B25" s="63">
        <v>-4.2418225879655852E-3</v>
      </c>
      <c r="C25" s="63"/>
      <c r="D25" s="63"/>
      <c r="E25" s="23">
        <v>44901</v>
      </c>
      <c r="F25" s="63">
        <v>-4.6003225879655846E-3</v>
      </c>
      <c r="G25" s="63"/>
    </row>
    <row r="26" spans="1:7" x14ac:dyDescent="0.3">
      <c r="A26" s="23">
        <v>44902</v>
      </c>
      <c r="B26" s="63">
        <v>-8.6941412830142178E-4</v>
      </c>
      <c r="C26" s="63"/>
      <c r="D26" s="63"/>
      <c r="E26" s="23">
        <v>44902</v>
      </c>
      <c r="F26" s="63">
        <v>-1.3564141283014209E-3</v>
      </c>
      <c r="G26" s="63"/>
    </row>
    <row r="27" spans="1:7" x14ac:dyDescent="0.3">
      <c r="A27" s="23">
        <v>44903</v>
      </c>
      <c r="B27" s="63">
        <v>3.4571178711526333E-4</v>
      </c>
      <c r="C27" s="63"/>
      <c r="D27" s="63"/>
      <c r="E27" s="23">
        <v>44903</v>
      </c>
      <c r="F27" s="63">
        <v>6.8721178711526117E-4</v>
      </c>
      <c r="G27" s="63"/>
    </row>
    <row r="28" spans="1:7" x14ac:dyDescent="0.3">
      <c r="A28" s="23">
        <v>44904</v>
      </c>
      <c r="B28" s="63">
        <v>-4.0070562913250736E-3</v>
      </c>
      <c r="C28" s="63"/>
      <c r="D28" s="63"/>
      <c r="E28" s="23">
        <v>44904</v>
      </c>
      <c r="F28" s="63">
        <v>-3.4040562913250734E-3</v>
      </c>
      <c r="G28" s="63"/>
    </row>
    <row r="29" spans="1:7" x14ac:dyDescent="0.3">
      <c r="A29" s="23">
        <v>44907</v>
      </c>
      <c r="B29" s="63">
        <v>3.3033098328736888E-3</v>
      </c>
      <c r="C29" s="63"/>
      <c r="D29" s="63"/>
      <c r="E29" s="23">
        <v>44907</v>
      </c>
      <c r="F29" s="63">
        <v>3.4743098328736894E-3</v>
      </c>
      <c r="G29" s="63"/>
    </row>
    <row r="30" spans="1:7" x14ac:dyDescent="0.3">
      <c r="A30" s="23">
        <v>44908</v>
      </c>
      <c r="B30" s="63">
        <v>2.0840060716146424E-3</v>
      </c>
      <c r="C30" s="63"/>
      <c r="D30" s="63"/>
      <c r="E30" s="23">
        <v>44908</v>
      </c>
      <c r="F30" s="63">
        <v>1.5725060716146426E-3</v>
      </c>
      <c r="G30" s="63"/>
    </row>
    <row r="31" spans="1:7" x14ac:dyDescent="0.3">
      <c r="A31" s="23">
        <v>44909</v>
      </c>
      <c r="B31" s="63">
        <v>-1.4879857378159351E-3</v>
      </c>
      <c r="C31" s="63"/>
      <c r="D31" s="63"/>
      <c r="E31" s="23">
        <v>44909</v>
      </c>
      <c r="F31" s="63">
        <v>-1.6214857378159344E-3</v>
      </c>
      <c r="G31" s="63"/>
    </row>
    <row r="32" spans="1:7" x14ac:dyDescent="0.3">
      <c r="A32" s="23">
        <v>44910</v>
      </c>
      <c r="B32" s="63">
        <v>-6.502805852900328E-3</v>
      </c>
      <c r="C32" s="63"/>
      <c r="D32" s="63"/>
      <c r="E32" s="23">
        <v>44910</v>
      </c>
      <c r="F32" s="63">
        <v>-6.286805852900328E-3</v>
      </c>
      <c r="G32" s="63"/>
    </row>
    <row r="33" spans="1:1" x14ac:dyDescent="0.3">
      <c r="A33" s="23"/>
    </row>
    <row r="34" spans="1:1" x14ac:dyDescent="0.3">
      <c r="A34" s="23"/>
    </row>
    <row r="35" spans="1:1" x14ac:dyDescent="0.3">
      <c r="A35" s="23"/>
    </row>
    <row r="36" spans="1:1" x14ac:dyDescent="0.3">
      <c r="A36" s="23"/>
    </row>
    <row r="37" spans="1:1" x14ac:dyDescent="0.3">
      <c r="A37" s="23"/>
    </row>
    <row r="38" spans="1:1" x14ac:dyDescent="0.3">
      <c r="A38" s="23"/>
    </row>
    <row r="39" spans="1:1" x14ac:dyDescent="0.3">
      <c r="A39" s="23"/>
    </row>
    <row r="40" spans="1:1" x14ac:dyDescent="0.3">
      <c r="A40" s="23"/>
    </row>
    <row r="41" spans="1:1" x14ac:dyDescent="0.3">
      <c r="A41" s="23"/>
    </row>
    <row r="42" spans="1:1" x14ac:dyDescent="0.3">
      <c r="A42" s="23"/>
    </row>
    <row r="43" spans="1:1" x14ac:dyDescent="0.3">
      <c r="A43" s="23"/>
    </row>
    <row r="44" spans="1:1" x14ac:dyDescent="0.3">
      <c r="A44" s="23"/>
    </row>
    <row r="45" spans="1:1" x14ac:dyDescent="0.3">
      <c r="A45" s="23"/>
    </row>
    <row r="46" spans="1:1" x14ac:dyDescent="0.3">
      <c r="A46" s="23"/>
    </row>
    <row r="47" spans="1:1" x14ac:dyDescent="0.3">
      <c r="A47" s="23"/>
    </row>
    <row r="48" spans="1:1" x14ac:dyDescent="0.3">
      <c r="A48" s="23"/>
    </row>
    <row r="49" spans="1:1" x14ac:dyDescent="0.3">
      <c r="A49" s="23"/>
    </row>
    <row r="50" spans="1:1" x14ac:dyDescent="0.3">
      <c r="A50" s="23"/>
    </row>
    <row r="51" spans="1:1" x14ac:dyDescent="0.3">
      <c r="A51" s="23"/>
    </row>
    <row r="52" spans="1:1" x14ac:dyDescent="0.3">
      <c r="A52" s="23"/>
    </row>
    <row r="53" spans="1:1" x14ac:dyDescent="0.3">
      <c r="A53" s="23"/>
    </row>
    <row r="54" spans="1:1" x14ac:dyDescent="0.3">
      <c r="A54" s="23"/>
    </row>
    <row r="55" spans="1:1" x14ac:dyDescent="0.3">
      <c r="A55" s="23"/>
    </row>
    <row r="56" spans="1:1" x14ac:dyDescent="0.3">
      <c r="A56" s="23"/>
    </row>
    <row r="57" spans="1:1" x14ac:dyDescent="0.3">
      <c r="A57" s="23"/>
    </row>
    <row r="58" spans="1:1" x14ac:dyDescent="0.3">
      <c r="A58" s="23"/>
    </row>
    <row r="59" spans="1:1" x14ac:dyDescent="0.3">
      <c r="A59" s="23"/>
    </row>
    <row r="60" spans="1:1" x14ac:dyDescent="0.3">
      <c r="A60" s="23"/>
    </row>
    <row r="61" spans="1:1" x14ac:dyDescent="0.3">
      <c r="A61" s="23"/>
    </row>
    <row r="62" spans="1:1" x14ac:dyDescent="0.3">
      <c r="A62" s="23"/>
    </row>
    <row r="63" spans="1:1" x14ac:dyDescent="0.3">
      <c r="A63" s="23"/>
    </row>
    <row r="64" spans="1:1" x14ac:dyDescent="0.3">
      <c r="A64" s="23"/>
    </row>
    <row r="65" spans="1:1" x14ac:dyDescent="0.3">
      <c r="A65" s="23"/>
    </row>
    <row r="66" spans="1:1" x14ac:dyDescent="0.3">
      <c r="A66" s="23"/>
    </row>
    <row r="67" spans="1:1" x14ac:dyDescent="0.3">
      <c r="A67" s="23"/>
    </row>
    <row r="68" spans="1:1" x14ac:dyDescent="0.3">
      <c r="A68" s="23"/>
    </row>
    <row r="69" spans="1:1" x14ac:dyDescent="0.3">
      <c r="A69" s="23"/>
    </row>
    <row r="70" spans="1:1" x14ac:dyDescent="0.3">
      <c r="A70" s="23"/>
    </row>
    <row r="71" spans="1:1" x14ac:dyDescent="0.3">
      <c r="A71" s="23"/>
    </row>
    <row r="72" spans="1:1" x14ac:dyDescent="0.3">
      <c r="A72" s="23"/>
    </row>
    <row r="73" spans="1:1" x14ac:dyDescent="0.3">
      <c r="A73" s="23"/>
    </row>
    <row r="74" spans="1:1" x14ac:dyDescent="0.3">
      <c r="A74" s="23"/>
    </row>
    <row r="75" spans="1:1" x14ac:dyDescent="0.3">
      <c r="A75" s="23"/>
    </row>
    <row r="76" spans="1:1" x14ac:dyDescent="0.3">
      <c r="A76" s="23"/>
    </row>
    <row r="77" spans="1:1" x14ac:dyDescent="0.3">
      <c r="A77" s="23"/>
    </row>
    <row r="78" spans="1:1" x14ac:dyDescent="0.3">
      <c r="A78" s="23"/>
    </row>
    <row r="79" spans="1:1" x14ac:dyDescent="0.3">
      <c r="A79" s="23"/>
    </row>
    <row r="80" spans="1:1" x14ac:dyDescent="0.3">
      <c r="A80" s="23"/>
    </row>
    <row r="81" spans="1:1" x14ac:dyDescent="0.3">
      <c r="A81" s="23"/>
    </row>
    <row r="82" spans="1:1" x14ac:dyDescent="0.3">
      <c r="A82" s="23"/>
    </row>
    <row r="83" spans="1:1" x14ac:dyDescent="0.3">
      <c r="A83" s="23"/>
    </row>
    <row r="84" spans="1:1" x14ac:dyDescent="0.3">
      <c r="A84" s="23"/>
    </row>
    <row r="85" spans="1:1" x14ac:dyDescent="0.3">
      <c r="A85" s="23"/>
    </row>
    <row r="86" spans="1:1" x14ac:dyDescent="0.3">
      <c r="A86" s="23"/>
    </row>
    <row r="87" spans="1:1" x14ac:dyDescent="0.3">
      <c r="A87" s="23"/>
    </row>
    <row r="88" spans="1:1" x14ac:dyDescent="0.3">
      <c r="A88" s="23"/>
    </row>
    <row r="89" spans="1:1" x14ac:dyDescent="0.3">
      <c r="A89" s="23"/>
    </row>
    <row r="90" spans="1:1" x14ac:dyDescent="0.3">
      <c r="A90" s="23"/>
    </row>
    <row r="91" spans="1:1" x14ac:dyDescent="0.3">
      <c r="A91" s="23"/>
    </row>
    <row r="92" spans="1:1" x14ac:dyDescent="0.3">
      <c r="A92" s="23"/>
    </row>
    <row r="93" spans="1:1" x14ac:dyDescent="0.3">
      <c r="A93" s="23"/>
    </row>
    <row r="94" spans="1:1" x14ac:dyDescent="0.3">
      <c r="A94" s="23"/>
    </row>
    <row r="95" spans="1:1" x14ac:dyDescent="0.3">
      <c r="A95" s="23"/>
    </row>
    <row r="96" spans="1:1" x14ac:dyDescent="0.3">
      <c r="A96" s="23"/>
    </row>
    <row r="97" spans="1:1" x14ac:dyDescent="0.3">
      <c r="A97" s="23"/>
    </row>
    <row r="98" spans="1:1" x14ac:dyDescent="0.3">
      <c r="A98" s="23"/>
    </row>
    <row r="99" spans="1:1" x14ac:dyDescent="0.3">
      <c r="A99" s="23"/>
    </row>
    <row r="100" spans="1:1" x14ac:dyDescent="0.3">
      <c r="A100" s="23"/>
    </row>
    <row r="101" spans="1:1" x14ac:dyDescent="0.3">
      <c r="A101" s="23"/>
    </row>
    <row r="102" spans="1:1" x14ac:dyDescent="0.3">
      <c r="A102" s="23"/>
    </row>
    <row r="103" spans="1:1" x14ac:dyDescent="0.3">
      <c r="A103" s="23"/>
    </row>
    <row r="104" spans="1:1" x14ac:dyDescent="0.3">
      <c r="A104" s="23"/>
    </row>
    <row r="105" spans="1:1" x14ac:dyDescent="0.3">
      <c r="A105" s="23"/>
    </row>
    <row r="106" spans="1:1" x14ac:dyDescent="0.3">
      <c r="A106" s="23"/>
    </row>
    <row r="107" spans="1:1" x14ac:dyDescent="0.3">
      <c r="A107" s="23"/>
    </row>
    <row r="108" spans="1:1" x14ac:dyDescent="0.3">
      <c r="A108" s="23"/>
    </row>
    <row r="109" spans="1:1" x14ac:dyDescent="0.3">
      <c r="A109" s="23"/>
    </row>
    <row r="110" spans="1:1" x14ac:dyDescent="0.3">
      <c r="A110" s="23"/>
    </row>
    <row r="111" spans="1:1" x14ac:dyDescent="0.3">
      <c r="A111" s="23"/>
    </row>
    <row r="112" spans="1:1" x14ac:dyDescent="0.3">
      <c r="A112" s="23"/>
    </row>
    <row r="113" spans="1:1" x14ac:dyDescent="0.3">
      <c r="A113" s="23"/>
    </row>
    <row r="114" spans="1:1" x14ac:dyDescent="0.3">
      <c r="A114" s="23"/>
    </row>
    <row r="115" spans="1:1" x14ac:dyDescent="0.3">
      <c r="A115" s="23"/>
    </row>
    <row r="116" spans="1:1" x14ac:dyDescent="0.3">
      <c r="A116" s="23"/>
    </row>
    <row r="117" spans="1:1" x14ac:dyDescent="0.3">
      <c r="A117" s="23"/>
    </row>
    <row r="118" spans="1:1" x14ac:dyDescent="0.3">
      <c r="A118" s="23"/>
    </row>
    <row r="119" spans="1:1" x14ac:dyDescent="0.3">
      <c r="A119" s="23"/>
    </row>
    <row r="120" spans="1:1" x14ac:dyDescent="0.3">
      <c r="A120" s="23"/>
    </row>
    <row r="121" spans="1:1" x14ac:dyDescent="0.3">
      <c r="A121" s="23"/>
    </row>
    <row r="122" spans="1:1" x14ac:dyDescent="0.3">
      <c r="A122" s="23"/>
    </row>
    <row r="123" spans="1:1" x14ac:dyDescent="0.3">
      <c r="A123" s="23"/>
    </row>
    <row r="124" spans="1:1" x14ac:dyDescent="0.3">
      <c r="A124" s="23"/>
    </row>
    <row r="125" spans="1:1" x14ac:dyDescent="0.3">
      <c r="A125" s="23"/>
    </row>
    <row r="126" spans="1:1" x14ac:dyDescent="0.3">
      <c r="A126" s="23"/>
    </row>
    <row r="127" spans="1:1" x14ac:dyDescent="0.3">
      <c r="A127" s="23"/>
    </row>
    <row r="128" spans="1:1" x14ac:dyDescent="0.3">
      <c r="A128" s="23"/>
    </row>
    <row r="129" spans="1:1" x14ac:dyDescent="0.3">
      <c r="A129" s="23"/>
    </row>
    <row r="130" spans="1:1" x14ac:dyDescent="0.3">
      <c r="A130" s="23"/>
    </row>
    <row r="131" spans="1:1" x14ac:dyDescent="0.3">
      <c r="A131" s="23"/>
    </row>
    <row r="132" spans="1:1" x14ac:dyDescent="0.3">
      <c r="A132" s="23"/>
    </row>
    <row r="133" spans="1:1" x14ac:dyDescent="0.3">
      <c r="A133" s="23"/>
    </row>
    <row r="134" spans="1:1" x14ac:dyDescent="0.3">
      <c r="A134" s="23"/>
    </row>
    <row r="135" spans="1:1" x14ac:dyDescent="0.3">
      <c r="A135" s="23"/>
    </row>
    <row r="136" spans="1:1" x14ac:dyDescent="0.3">
      <c r="A136" s="23"/>
    </row>
    <row r="137" spans="1:1" x14ac:dyDescent="0.3">
      <c r="A137" s="23"/>
    </row>
    <row r="138" spans="1:1" x14ac:dyDescent="0.3">
      <c r="A138" s="23"/>
    </row>
    <row r="139" spans="1:1" x14ac:dyDescent="0.3">
      <c r="A139" s="23"/>
    </row>
    <row r="140" spans="1:1" x14ac:dyDescent="0.3">
      <c r="A140" s="23"/>
    </row>
    <row r="141" spans="1:1" x14ac:dyDescent="0.3">
      <c r="A141" s="23"/>
    </row>
    <row r="142" spans="1:1" x14ac:dyDescent="0.3">
      <c r="A142" s="23"/>
    </row>
    <row r="143" spans="1:1" x14ac:dyDescent="0.3">
      <c r="A143" s="23"/>
    </row>
    <row r="144" spans="1:1" x14ac:dyDescent="0.3">
      <c r="A144" s="23"/>
    </row>
    <row r="145" spans="1:1" x14ac:dyDescent="0.3">
      <c r="A145" s="23"/>
    </row>
    <row r="146" spans="1:1" x14ac:dyDescent="0.3">
      <c r="A146" s="23"/>
    </row>
    <row r="147" spans="1:1" x14ac:dyDescent="0.3">
      <c r="A147" s="23"/>
    </row>
    <row r="148" spans="1:1" x14ac:dyDescent="0.3">
      <c r="A148" s="23"/>
    </row>
    <row r="149" spans="1:1" x14ac:dyDescent="0.3">
      <c r="A149" s="23"/>
    </row>
    <row r="150" spans="1:1" x14ac:dyDescent="0.3">
      <c r="A150" s="23"/>
    </row>
    <row r="151" spans="1:1" x14ac:dyDescent="0.3">
      <c r="A151" s="23"/>
    </row>
    <row r="152" spans="1:1" x14ac:dyDescent="0.3">
      <c r="A152" s="23"/>
    </row>
    <row r="153" spans="1:1" x14ac:dyDescent="0.3">
      <c r="A153" s="23"/>
    </row>
    <row r="154" spans="1:1" x14ac:dyDescent="0.3">
      <c r="A154" s="23"/>
    </row>
    <row r="155" spans="1:1" x14ac:dyDescent="0.3">
      <c r="A155" s="23"/>
    </row>
    <row r="156" spans="1:1" x14ac:dyDescent="0.3">
      <c r="A156" s="23"/>
    </row>
    <row r="157" spans="1:1" x14ac:dyDescent="0.3">
      <c r="A157" s="23"/>
    </row>
    <row r="158" spans="1:1" x14ac:dyDescent="0.3">
      <c r="A158" s="23"/>
    </row>
    <row r="159" spans="1:1" x14ac:dyDescent="0.3">
      <c r="A159" s="23"/>
    </row>
    <row r="160" spans="1:1" x14ac:dyDescent="0.3">
      <c r="A160" s="23"/>
    </row>
    <row r="161" spans="1:1" x14ac:dyDescent="0.3">
      <c r="A161" s="23"/>
    </row>
    <row r="162" spans="1:1" x14ac:dyDescent="0.3">
      <c r="A162" s="23"/>
    </row>
    <row r="163" spans="1:1" x14ac:dyDescent="0.3">
      <c r="A163" s="23"/>
    </row>
    <row r="164" spans="1:1" x14ac:dyDescent="0.3">
      <c r="A164" s="23"/>
    </row>
    <row r="165" spans="1:1" x14ac:dyDescent="0.3">
      <c r="A165" s="23"/>
    </row>
    <row r="166" spans="1:1" x14ac:dyDescent="0.3">
      <c r="A166" s="23"/>
    </row>
    <row r="167" spans="1:1" x14ac:dyDescent="0.3">
      <c r="A167" s="23"/>
    </row>
    <row r="168" spans="1:1" x14ac:dyDescent="0.3">
      <c r="A168" s="23"/>
    </row>
    <row r="169" spans="1:1" x14ac:dyDescent="0.3">
      <c r="A169" s="23"/>
    </row>
    <row r="170" spans="1:1" x14ac:dyDescent="0.3">
      <c r="A170" s="23"/>
    </row>
    <row r="171" spans="1:1" x14ac:dyDescent="0.3">
      <c r="A171" s="23"/>
    </row>
    <row r="172" spans="1:1" x14ac:dyDescent="0.3">
      <c r="A172" s="23"/>
    </row>
    <row r="173" spans="1:1" x14ac:dyDescent="0.3">
      <c r="A173" s="23"/>
    </row>
    <row r="174" spans="1:1" x14ac:dyDescent="0.3">
      <c r="A174" s="23"/>
    </row>
    <row r="175" spans="1:1" x14ac:dyDescent="0.3">
      <c r="A175" s="23"/>
    </row>
    <row r="176" spans="1:1" x14ac:dyDescent="0.3">
      <c r="A176" s="23"/>
    </row>
    <row r="177" spans="1:1" x14ac:dyDescent="0.3">
      <c r="A177" s="23"/>
    </row>
    <row r="178" spans="1:1" x14ac:dyDescent="0.3">
      <c r="A178" s="23"/>
    </row>
    <row r="179" spans="1:1" x14ac:dyDescent="0.3">
      <c r="A179" s="23"/>
    </row>
    <row r="180" spans="1:1" x14ac:dyDescent="0.3">
      <c r="A180" s="23"/>
    </row>
    <row r="181" spans="1:1" x14ac:dyDescent="0.3">
      <c r="A181" s="23"/>
    </row>
    <row r="182" spans="1:1" x14ac:dyDescent="0.3">
      <c r="A182" s="23"/>
    </row>
    <row r="183" spans="1:1" x14ac:dyDescent="0.3">
      <c r="A183" s="23"/>
    </row>
    <row r="184" spans="1:1" x14ac:dyDescent="0.3">
      <c r="A184" s="23"/>
    </row>
    <row r="185" spans="1:1" x14ac:dyDescent="0.3">
      <c r="A185" s="23"/>
    </row>
    <row r="186" spans="1:1" x14ac:dyDescent="0.3">
      <c r="A186" s="23"/>
    </row>
    <row r="187" spans="1:1" x14ac:dyDescent="0.3">
      <c r="A187" s="23"/>
    </row>
    <row r="188" spans="1:1" x14ac:dyDescent="0.3">
      <c r="A188" s="23"/>
    </row>
    <row r="189" spans="1:1" x14ac:dyDescent="0.3">
      <c r="A189" s="23"/>
    </row>
    <row r="190" spans="1:1" x14ac:dyDescent="0.3">
      <c r="A190" s="23"/>
    </row>
    <row r="191" spans="1:1" x14ac:dyDescent="0.3">
      <c r="A191" s="23"/>
    </row>
    <row r="192" spans="1:1" x14ac:dyDescent="0.3">
      <c r="A192" s="23"/>
    </row>
    <row r="193" spans="1:1" x14ac:dyDescent="0.3">
      <c r="A193" s="23"/>
    </row>
    <row r="194" spans="1:1" x14ac:dyDescent="0.3">
      <c r="A194" s="23"/>
    </row>
    <row r="195" spans="1:1" x14ac:dyDescent="0.3">
      <c r="A195" s="23"/>
    </row>
    <row r="196" spans="1:1" x14ac:dyDescent="0.3">
      <c r="A196" s="23"/>
    </row>
    <row r="197" spans="1:1" x14ac:dyDescent="0.3">
      <c r="A197" s="23"/>
    </row>
    <row r="198" spans="1:1" x14ac:dyDescent="0.3">
      <c r="A198" s="23"/>
    </row>
    <row r="199" spans="1:1" x14ac:dyDescent="0.3">
      <c r="A199" s="23"/>
    </row>
    <row r="200" spans="1:1" x14ac:dyDescent="0.3">
      <c r="A200" s="23"/>
    </row>
    <row r="201" spans="1:1" x14ac:dyDescent="0.3">
      <c r="A201" s="23"/>
    </row>
    <row r="202" spans="1:1" x14ac:dyDescent="0.3">
      <c r="A202" s="23"/>
    </row>
    <row r="203" spans="1:1" x14ac:dyDescent="0.3">
      <c r="A203" s="23"/>
    </row>
    <row r="204" spans="1:1" x14ac:dyDescent="0.3">
      <c r="A204" s="23"/>
    </row>
    <row r="205" spans="1:1" x14ac:dyDescent="0.3">
      <c r="A205" s="23"/>
    </row>
    <row r="206" spans="1:1" x14ac:dyDescent="0.3">
      <c r="A206" s="23"/>
    </row>
    <row r="207" spans="1:1" x14ac:dyDescent="0.3">
      <c r="A207" s="23"/>
    </row>
    <row r="208" spans="1:1" x14ac:dyDescent="0.3">
      <c r="A208" s="23"/>
    </row>
    <row r="209" spans="1:1" x14ac:dyDescent="0.3">
      <c r="A209" s="23"/>
    </row>
    <row r="210" spans="1:1" x14ac:dyDescent="0.3">
      <c r="A210" s="23"/>
    </row>
    <row r="211" spans="1:1" x14ac:dyDescent="0.3">
      <c r="A211" s="23"/>
    </row>
    <row r="212" spans="1:1" x14ac:dyDescent="0.3">
      <c r="A212" s="23"/>
    </row>
    <row r="213" spans="1:1" x14ac:dyDescent="0.3">
      <c r="A213" s="23"/>
    </row>
    <row r="214" spans="1:1" x14ac:dyDescent="0.3">
      <c r="A214" s="23"/>
    </row>
    <row r="215" spans="1:1" x14ac:dyDescent="0.3">
      <c r="A215" s="23"/>
    </row>
    <row r="216" spans="1:1" x14ac:dyDescent="0.3">
      <c r="A216" s="23"/>
    </row>
    <row r="217" spans="1:1" x14ac:dyDescent="0.3">
      <c r="A217" s="23"/>
    </row>
    <row r="218" spans="1:1" x14ac:dyDescent="0.3">
      <c r="A218" s="23"/>
    </row>
    <row r="219" spans="1:1" x14ac:dyDescent="0.3">
      <c r="A219" s="23"/>
    </row>
    <row r="220" spans="1:1" x14ac:dyDescent="0.3">
      <c r="A220" s="23"/>
    </row>
    <row r="221" spans="1:1" x14ac:dyDescent="0.3">
      <c r="A221" s="23"/>
    </row>
    <row r="222" spans="1:1" x14ac:dyDescent="0.3">
      <c r="A222" s="23"/>
    </row>
    <row r="223" spans="1:1" x14ac:dyDescent="0.3">
      <c r="A223" s="23"/>
    </row>
    <row r="224" spans="1:1" x14ac:dyDescent="0.3">
      <c r="A224" s="23"/>
    </row>
    <row r="225" spans="1:1" x14ac:dyDescent="0.3">
      <c r="A225" s="23"/>
    </row>
    <row r="226" spans="1:1" x14ac:dyDescent="0.3">
      <c r="A226" s="23"/>
    </row>
    <row r="227" spans="1:1" x14ac:dyDescent="0.3">
      <c r="A227" s="23"/>
    </row>
    <row r="228" spans="1:1" x14ac:dyDescent="0.3">
      <c r="A228" s="23"/>
    </row>
    <row r="229" spans="1:1" x14ac:dyDescent="0.3">
      <c r="A229" s="23"/>
    </row>
    <row r="230" spans="1:1" x14ac:dyDescent="0.3">
      <c r="A230" s="23"/>
    </row>
    <row r="231" spans="1:1" x14ac:dyDescent="0.3">
      <c r="A231" s="23"/>
    </row>
    <row r="232" spans="1:1" x14ac:dyDescent="0.3">
      <c r="A232" s="23"/>
    </row>
    <row r="233" spans="1:1" x14ac:dyDescent="0.3">
      <c r="A233" s="23"/>
    </row>
    <row r="234" spans="1:1" x14ac:dyDescent="0.3">
      <c r="A234" s="23"/>
    </row>
    <row r="235" spans="1:1" x14ac:dyDescent="0.3">
      <c r="A235" s="23"/>
    </row>
    <row r="236" spans="1:1" x14ac:dyDescent="0.3">
      <c r="A236" s="23"/>
    </row>
    <row r="237" spans="1:1" x14ac:dyDescent="0.3">
      <c r="A237" s="23"/>
    </row>
    <row r="238" spans="1:1" x14ac:dyDescent="0.3">
      <c r="A238" s="23"/>
    </row>
    <row r="239" spans="1:1" x14ac:dyDescent="0.3">
      <c r="A239" s="23"/>
    </row>
    <row r="240" spans="1:1" x14ac:dyDescent="0.3">
      <c r="A240" s="23"/>
    </row>
    <row r="241" spans="1:1" x14ac:dyDescent="0.3">
      <c r="A241" s="23"/>
    </row>
    <row r="242" spans="1:1" x14ac:dyDescent="0.3">
      <c r="A242" s="23"/>
    </row>
    <row r="243" spans="1:1" x14ac:dyDescent="0.3">
      <c r="A243" s="23"/>
    </row>
    <row r="244" spans="1:1" x14ac:dyDescent="0.3">
      <c r="A244" s="23"/>
    </row>
    <row r="245" spans="1:1" x14ac:dyDescent="0.3">
      <c r="A245" s="23"/>
    </row>
    <row r="246" spans="1:1" x14ac:dyDescent="0.3">
      <c r="A246" s="23"/>
    </row>
    <row r="247" spans="1:1" x14ac:dyDescent="0.3">
      <c r="A247" s="23"/>
    </row>
    <row r="248" spans="1:1" x14ac:dyDescent="0.3">
      <c r="A248" s="23"/>
    </row>
    <row r="249" spans="1:1" x14ac:dyDescent="0.3">
      <c r="A249" s="23"/>
    </row>
    <row r="250" spans="1:1" x14ac:dyDescent="0.3">
      <c r="A250" s="23"/>
    </row>
    <row r="251" spans="1:1" x14ac:dyDescent="0.3">
      <c r="A251" s="23"/>
    </row>
    <row r="252" spans="1:1" x14ac:dyDescent="0.3">
      <c r="A252" s="23"/>
    </row>
    <row r="253" spans="1:1" x14ac:dyDescent="0.3">
      <c r="A253" s="23"/>
    </row>
    <row r="254" spans="1:1" x14ac:dyDescent="0.3">
      <c r="A254" s="23"/>
    </row>
    <row r="255" spans="1:1" x14ac:dyDescent="0.3">
      <c r="A255" s="23"/>
    </row>
    <row r="256" spans="1:1" x14ac:dyDescent="0.3">
      <c r="A256" s="23"/>
    </row>
    <row r="257" spans="1:1" x14ac:dyDescent="0.3">
      <c r="A257" s="23"/>
    </row>
    <row r="258" spans="1:1" x14ac:dyDescent="0.3">
      <c r="A258" s="23"/>
    </row>
    <row r="259" spans="1:1" x14ac:dyDescent="0.3">
      <c r="A259" s="23"/>
    </row>
    <row r="260" spans="1:1" x14ac:dyDescent="0.3">
      <c r="A260" s="23"/>
    </row>
    <row r="261" spans="1:1" x14ac:dyDescent="0.3">
      <c r="A261" s="23"/>
    </row>
    <row r="262" spans="1:1" x14ac:dyDescent="0.3">
      <c r="A262" s="23"/>
    </row>
    <row r="263" spans="1:1" x14ac:dyDescent="0.3">
      <c r="A263" s="23"/>
    </row>
    <row r="264" spans="1:1" x14ac:dyDescent="0.3">
      <c r="A264" s="23"/>
    </row>
    <row r="265" spans="1:1" x14ac:dyDescent="0.3">
      <c r="A265" s="23"/>
    </row>
    <row r="266" spans="1:1" x14ac:dyDescent="0.3">
      <c r="A266" s="23"/>
    </row>
    <row r="267" spans="1:1" x14ac:dyDescent="0.3">
      <c r="A267" s="23"/>
    </row>
    <row r="268" spans="1:1" x14ac:dyDescent="0.3">
      <c r="A268" s="23"/>
    </row>
    <row r="269" spans="1:1" x14ac:dyDescent="0.3">
      <c r="A269" s="23"/>
    </row>
    <row r="270" spans="1:1" x14ac:dyDescent="0.3">
      <c r="A270" s="23"/>
    </row>
    <row r="271" spans="1:1" x14ac:dyDescent="0.3">
      <c r="A271" s="23"/>
    </row>
    <row r="272" spans="1:1" x14ac:dyDescent="0.3">
      <c r="A272" s="23"/>
    </row>
    <row r="273" spans="1:1" x14ac:dyDescent="0.3">
      <c r="A273" s="23"/>
    </row>
    <row r="274" spans="1:1" x14ac:dyDescent="0.3">
      <c r="A274" s="23"/>
    </row>
    <row r="275" spans="1:1" x14ac:dyDescent="0.3">
      <c r="A275" s="23"/>
    </row>
    <row r="276" spans="1:1" x14ac:dyDescent="0.3">
      <c r="A276" s="23"/>
    </row>
    <row r="277" spans="1:1" x14ac:dyDescent="0.3">
      <c r="A277" s="23"/>
    </row>
    <row r="278" spans="1:1" x14ac:dyDescent="0.3">
      <c r="A278" s="23"/>
    </row>
    <row r="279" spans="1:1" x14ac:dyDescent="0.3">
      <c r="A279" s="23"/>
    </row>
    <row r="280" spans="1:1" x14ac:dyDescent="0.3">
      <c r="A280" s="23"/>
    </row>
    <row r="281" spans="1:1" x14ac:dyDescent="0.3">
      <c r="A281" s="23"/>
    </row>
    <row r="282" spans="1:1" x14ac:dyDescent="0.3">
      <c r="A282" s="23"/>
    </row>
    <row r="283" spans="1:1" x14ac:dyDescent="0.3">
      <c r="A283" s="23"/>
    </row>
    <row r="284" spans="1:1" x14ac:dyDescent="0.3">
      <c r="A284" s="23"/>
    </row>
    <row r="285" spans="1:1" x14ac:dyDescent="0.3">
      <c r="A285" s="23"/>
    </row>
    <row r="286" spans="1:1" x14ac:dyDescent="0.3">
      <c r="A286" s="23"/>
    </row>
    <row r="287" spans="1:1" x14ac:dyDescent="0.3">
      <c r="A287" s="23"/>
    </row>
    <row r="288" spans="1:1" x14ac:dyDescent="0.3">
      <c r="A288" s="23"/>
    </row>
    <row r="289" spans="1:1" x14ac:dyDescent="0.3">
      <c r="A289" s="23"/>
    </row>
    <row r="290" spans="1:1" x14ac:dyDescent="0.3">
      <c r="A290" s="23"/>
    </row>
    <row r="291" spans="1:1" x14ac:dyDescent="0.3">
      <c r="A291" s="23"/>
    </row>
    <row r="292" spans="1:1" x14ac:dyDescent="0.3">
      <c r="A292" s="23"/>
    </row>
    <row r="293" spans="1:1" x14ac:dyDescent="0.3">
      <c r="A293" s="23"/>
    </row>
    <row r="294" spans="1:1" x14ac:dyDescent="0.3">
      <c r="A294" s="23"/>
    </row>
    <row r="295" spans="1:1" x14ac:dyDescent="0.3">
      <c r="A295" s="23"/>
    </row>
    <row r="296" spans="1:1" x14ac:dyDescent="0.3">
      <c r="A296" s="23"/>
    </row>
    <row r="297" spans="1:1" x14ac:dyDescent="0.3">
      <c r="A297" s="23"/>
    </row>
    <row r="298" spans="1:1" x14ac:dyDescent="0.3">
      <c r="A298" s="23"/>
    </row>
    <row r="299" spans="1:1" x14ac:dyDescent="0.3">
      <c r="A299" s="23"/>
    </row>
    <row r="300" spans="1:1" x14ac:dyDescent="0.3">
      <c r="A300" s="23"/>
    </row>
    <row r="301" spans="1:1" x14ac:dyDescent="0.3">
      <c r="A301" s="23"/>
    </row>
    <row r="302" spans="1:1" x14ac:dyDescent="0.3">
      <c r="A302" s="23"/>
    </row>
    <row r="303" spans="1:1" x14ac:dyDescent="0.3">
      <c r="A303" s="23"/>
    </row>
    <row r="304" spans="1:1" x14ac:dyDescent="0.3">
      <c r="A304" s="23"/>
    </row>
    <row r="305" spans="1:1" x14ac:dyDescent="0.3">
      <c r="A305" s="23"/>
    </row>
    <row r="306" spans="1:1" x14ac:dyDescent="0.3">
      <c r="A306" s="23"/>
    </row>
    <row r="307" spans="1:1" x14ac:dyDescent="0.3">
      <c r="A307" s="23"/>
    </row>
    <row r="308" spans="1:1" x14ac:dyDescent="0.3">
      <c r="A308" s="23"/>
    </row>
    <row r="309" spans="1:1" x14ac:dyDescent="0.3">
      <c r="A309" s="23"/>
    </row>
    <row r="310" spans="1:1" x14ac:dyDescent="0.3">
      <c r="A310" s="23"/>
    </row>
    <row r="311" spans="1:1" x14ac:dyDescent="0.3">
      <c r="A311" s="23"/>
    </row>
    <row r="312" spans="1:1" x14ac:dyDescent="0.3">
      <c r="A312" s="23"/>
    </row>
    <row r="313" spans="1:1" x14ac:dyDescent="0.3">
      <c r="A313" s="23"/>
    </row>
    <row r="314" spans="1:1" x14ac:dyDescent="0.3">
      <c r="A314" s="23"/>
    </row>
    <row r="315" spans="1:1" x14ac:dyDescent="0.3">
      <c r="A315" s="23"/>
    </row>
    <row r="316" spans="1:1" x14ac:dyDescent="0.3">
      <c r="A316" s="23"/>
    </row>
    <row r="317" spans="1:1" x14ac:dyDescent="0.3">
      <c r="A317" s="23"/>
    </row>
    <row r="318" spans="1:1" x14ac:dyDescent="0.3">
      <c r="A318" s="23"/>
    </row>
    <row r="319" spans="1:1" x14ac:dyDescent="0.3">
      <c r="A319" s="23"/>
    </row>
    <row r="320" spans="1:1" x14ac:dyDescent="0.3">
      <c r="A320" s="23"/>
    </row>
    <row r="321" spans="1:1" x14ac:dyDescent="0.3">
      <c r="A321" s="23"/>
    </row>
    <row r="322" spans="1:1" x14ac:dyDescent="0.3">
      <c r="A322" s="23"/>
    </row>
    <row r="323" spans="1:1" x14ac:dyDescent="0.3">
      <c r="A323" s="23"/>
    </row>
    <row r="324" spans="1:1" x14ac:dyDescent="0.3">
      <c r="A324" s="23"/>
    </row>
    <row r="325" spans="1:1" x14ac:dyDescent="0.3">
      <c r="A325" s="23"/>
    </row>
    <row r="326" spans="1:1" x14ac:dyDescent="0.3">
      <c r="A326" s="23"/>
    </row>
    <row r="327" spans="1:1" x14ac:dyDescent="0.3">
      <c r="A327" s="23"/>
    </row>
    <row r="328" spans="1:1" x14ac:dyDescent="0.3">
      <c r="A328" s="23"/>
    </row>
    <row r="329" spans="1:1" x14ac:dyDescent="0.3">
      <c r="A329" s="23"/>
    </row>
    <row r="330" spans="1:1" x14ac:dyDescent="0.3">
      <c r="A330" s="23"/>
    </row>
    <row r="331" spans="1:1" x14ac:dyDescent="0.3">
      <c r="A331" s="23"/>
    </row>
    <row r="332" spans="1:1" x14ac:dyDescent="0.3">
      <c r="A332" s="23"/>
    </row>
    <row r="333" spans="1:1" x14ac:dyDescent="0.3">
      <c r="A333" s="23"/>
    </row>
    <row r="334" spans="1:1" x14ac:dyDescent="0.3">
      <c r="A334" s="23"/>
    </row>
    <row r="335" spans="1:1" x14ac:dyDescent="0.3">
      <c r="A335" s="23"/>
    </row>
    <row r="336" spans="1:1" x14ac:dyDescent="0.3">
      <c r="A336" s="23"/>
    </row>
    <row r="337" spans="1:1" x14ac:dyDescent="0.3">
      <c r="A337" s="23"/>
    </row>
    <row r="338" spans="1:1" x14ac:dyDescent="0.3">
      <c r="A338" s="23"/>
    </row>
    <row r="339" spans="1:1" x14ac:dyDescent="0.3">
      <c r="A339" s="23"/>
    </row>
    <row r="340" spans="1:1" x14ac:dyDescent="0.3">
      <c r="A340" s="23"/>
    </row>
    <row r="341" spans="1:1" x14ac:dyDescent="0.3">
      <c r="A341" s="23"/>
    </row>
    <row r="342" spans="1:1" x14ac:dyDescent="0.3">
      <c r="A342" s="23"/>
    </row>
    <row r="343" spans="1:1" x14ac:dyDescent="0.3">
      <c r="A343" s="23"/>
    </row>
    <row r="344" spans="1:1" x14ac:dyDescent="0.3">
      <c r="A344" s="23"/>
    </row>
    <row r="345" spans="1:1" x14ac:dyDescent="0.3">
      <c r="A345" s="23"/>
    </row>
    <row r="346" spans="1:1" x14ac:dyDescent="0.3">
      <c r="A346" s="23"/>
    </row>
    <row r="347" spans="1:1" x14ac:dyDescent="0.3">
      <c r="A347" s="23"/>
    </row>
    <row r="348" spans="1:1" x14ac:dyDescent="0.3">
      <c r="A348" s="23"/>
    </row>
    <row r="349" spans="1:1" x14ac:dyDescent="0.3">
      <c r="A349" s="23"/>
    </row>
    <row r="350" spans="1:1" x14ac:dyDescent="0.3">
      <c r="A350" s="23"/>
    </row>
    <row r="351" spans="1:1" x14ac:dyDescent="0.3">
      <c r="A351" s="23"/>
    </row>
    <row r="352" spans="1:1" x14ac:dyDescent="0.3">
      <c r="A352" s="23"/>
    </row>
    <row r="353" spans="1:1" x14ac:dyDescent="0.3">
      <c r="A353" s="23"/>
    </row>
    <row r="354" spans="1:1" x14ac:dyDescent="0.3">
      <c r="A354" s="23"/>
    </row>
    <row r="355" spans="1:1" x14ac:dyDescent="0.3">
      <c r="A355" s="23"/>
    </row>
    <row r="356" spans="1:1" x14ac:dyDescent="0.3">
      <c r="A356" s="23"/>
    </row>
    <row r="357" spans="1:1" x14ac:dyDescent="0.3">
      <c r="A357" s="23"/>
    </row>
    <row r="358" spans="1:1" x14ac:dyDescent="0.3">
      <c r="A358" s="23"/>
    </row>
    <row r="359" spans="1:1" x14ac:dyDescent="0.3">
      <c r="A359" s="23"/>
    </row>
    <row r="360" spans="1:1" x14ac:dyDescent="0.3">
      <c r="A360" s="23"/>
    </row>
    <row r="361" spans="1:1" x14ac:dyDescent="0.3">
      <c r="A361" s="23"/>
    </row>
    <row r="362" spans="1:1" x14ac:dyDescent="0.3">
      <c r="A362" s="23"/>
    </row>
    <row r="363" spans="1:1" x14ac:dyDescent="0.3">
      <c r="A363" s="23"/>
    </row>
    <row r="364" spans="1:1" x14ac:dyDescent="0.3">
      <c r="A364" s="23"/>
    </row>
    <row r="365" spans="1:1" x14ac:dyDescent="0.3">
      <c r="A365" s="23"/>
    </row>
    <row r="366" spans="1:1" x14ac:dyDescent="0.3">
      <c r="A366" s="23"/>
    </row>
    <row r="367" spans="1:1" x14ac:dyDescent="0.3">
      <c r="A367" s="23"/>
    </row>
    <row r="368" spans="1:1" x14ac:dyDescent="0.3">
      <c r="A368" s="23"/>
    </row>
    <row r="369" spans="1:1" x14ac:dyDescent="0.3">
      <c r="A369" s="23"/>
    </row>
    <row r="370" spans="1:1" x14ac:dyDescent="0.3">
      <c r="A370" s="23"/>
    </row>
    <row r="371" spans="1:1" x14ac:dyDescent="0.3">
      <c r="A371" s="23"/>
    </row>
    <row r="372" spans="1:1" x14ac:dyDescent="0.3">
      <c r="A372" s="23"/>
    </row>
    <row r="373" spans="1:1" x14ac:dyDescent="0.3">
      <c r="A373" s="23"/>
    </row>
    <row r="374" spans="1:1" x14ac:dyDescent="0.3">
      <c r="A374" s="23"/>
    </row>
    <row r="375" spans="1:1" x14ac:dyDescent="0.3">
      <c r="A375" s="23"/>
    </row>
    <row r="376" spans="1:1" x14ac:dyDescent="0.3">
      <c r="A376" s="23"/>
    </row>
    <row r="377" spans="1:1" x14ac:dyDescent="0.3">
      <c r="A377" s="23"/>
    </row>
    <row r="378" spans="1:1" x14ac:dyDescent="0.3">
      <c r="A378" s="23"/>
    </row>
    <row r="379" spans="1:1" x14ac:dyDescent="0.3">
      <c r="A379" s="23"/>
    </row>
    <row r="380" spans="1:1" x14ac:dyDescent="0.3">
      <c r="A380" s="23"/>
    </row>
    <row r="381" spans="1:1" x14ac:dyDescent="0.3">
      <c r="A381" s="23"/>
    </row>
    <row r="382" spans="1:1" x14ac:dyDescent="0.3">
      <c r="A382" s="23"/>
    </row>
    <row r="383" spans="1:1" x14ac:dyDescent="0.3">
      <c r="A383" s="23"/>
    </row>
    <row r="384" spans="1:1" x14ac:dyDescent="0.3">
      <c r="A384" s="23"/>
    </row>
    <row r="385" spans="1:1" x14ac:dyDescent="0.3">
      <c r="A385" s="23"/>
    </row>
    <row r="386" spans="1:1" x14ac:dyDescent="0.3">
      <c r="A386" s="23"/>
    </row>
    <row r="387" spans="1:1" x14ac:dyDescent="0.3">
      <c r="A387" s="23"/>
    </row>
    <row r="388" spans="1:1" x14ac:dyDescent="0.3">
      <c r="A388" s="23"/>
    </row>
    <row r="389" spans="1:1" x14ac:dyDescent="0.3">
      <c r="A389" s="23"/>
    </row>
    <row r="390" spans="1:1" x14ac:dyDescent="0.3">
      <c r="A390" s="23"/>
    </row>
    <row r="391" spans="1:1" x14ac:dyDescent="0.3">
      <c r="A391" s="23"/>
    </row>
    <row r="392" spans="1:1" x14ac:dyDescent="0.3">
      <c r="A392" s="23"/>
    </row>
    <row r="393" spans="1:1" x14ac:dyDescent="0.3">
      <c r="A393" s="23"/>
    </row>
    <row r="394" spans="1:1" x14ac:dyDescent="0.3">
      <c r="A394" s="23"/>
    </row>
    <row r="395" spans="1:1" x14ac:dyDescent="0.3">
      <c r="A395" s="23"/>
    </row>
    <row r="396" spans="1:1" x14ac:dyDescent="0.3">
      <c r="A396" s="23"/>
    </row>
    <row r="397" spans="1:1" x14ac:dyDescent="0.3">
      <c r="A397" s="23"/>
    </row>
    <row r="398" spans="1:1" x14ac:dyDescent="0.3">
      <c r="A398" s="23"/>
    </row>
    <row r="399" spans="1:1" x14ac:dyDescent="0.3">
      <c r="A399" s="23"/>
    </row>
    <row r="400" spans="1:1" x14ac:dyDescent="0.3">
      <c r="A400" s="23"/>
    </row>
    <row r="401" spans="1:1" x14ac:dyDescent="0.3">
      <c r="A401" s="23"/>
    </row>
    <row r="402" spans="1:1" x14ac:dyDescent="0.3">
      <c r="A402" s="23"/>
    </row>
    <row r="403" spans="1:1" x14ac:dyDescent="0.3">
      <c r="A403" s="23"/>
    </row>
    <row r="404" spans="1:1" x14ac:dyDescent="0.3">
      <c r="A404" s="23"/>
    </row>
    <row r="405" spans="1:1" x14ac:dyDescent="0.3">
      <c r="A405" s="23"/>
    </row>
    <row r="406" spans="1:1" x14ac:dyDescent="0.3">
      <c r="A406" s="23"/>
    </row>
    <row r="407" spans="1:1" x14ac:dyDescent="0.3">
      <c r="A407" s="23"/>
    </row>
    <row r="408" spans="1:1" x14ac:dyDescent="0.3">
      <c r="A408" s="23"/>
    </row>
    <row r="409" spans="1:1" x14ac:dyDescent="0.3">
      <c r="A409" s="23"/>
    </row>
    <row r="410" spans="1:1" x14ac:dyDescent="0.3">
      <c r="A410" s="23"/>
    </row>
    <row r="411" spans="1:1" x14ac:dyDescent="0.3">
      <c r="A411" s="23"/>
    </row>
    <row r="412" spans="1:1" x14ac:dyDescent="0.3">
      <c r="A412" s="23"/>
    </row>
    <row r="413" spans="1:1" x14ac:dyDescent="0.3">
      <c r="A413" s="23"/>
    </row>
    <row r="414" spans="1:1" x14ac:dyDescent="0.3">
      <c r="A414" s="23"/>
    </row>
    <row r="415" spans="1:1" x14ac:dyDescent="0.3">
      <c r="A415" s="23"/>
    </row>
    <row r="416" spans="1:1" x14ac:dyDescent="0.3">
      <c r="A416" s="23"/>
    </row>
    <row r="417" spans="1:1" x14ac:dyDescent="0.3">
      <c r="A417" s="23"/>
    </row>
    <row r="418" spans="1:1" x14ac:dyDescent="0.3">
      <c r="A418" s="23"/>
    </row>
    <row r="419" spans="1:1" x14ac:dyDescent="0.3">
      <c r="A419" s="23"/>
    </row>
    <row r="420" spans="1:1" x14ac:dyDescent="0.3">
      <c r="A420" s="23"/>
    </row>
    <row r="421" spans="1:1" x14ac:dyDescent="0.3">
      <c r="A421" s="23"/>
    </row>
    <row r="422" spans="1:1" x14ac:dyDescent="0.3">
      <c r="A422" s="23"/>
    </row>
    <row r="423" spans="1:1" x14ac:dyDescent="0.3">
      <c r="A423" s="23"/>
    </row>
    <row r="424" spans="1:1" x14ac:dyDescent="0.3">
      <c r="A424" s="23"/>
    </row>
    <row r="425" spans="1:1" x14ac:dyDescent="0.3">
      <c r="A425" s="23"/>
    </row>
    <row r="426" spans="1:1" x14ac:dyDescent="0.3">
      <c r="A426" s="23"/>
    </row>
    <row r="427" spans="1:1" x14ac:dyDescent="0.3">
      <c r="A427" s="23"/>
    </row>
    <row r="428" spans="1:1" x14ac:dyDescent="0.3">
      <c r="A428" s="23"/>
    </row>
    <row r="429" spans="1:1" x14ac:dyDescent="0.3">
      <c r="A429" s="23"/>
    </row>
    <row r="430" spans="1:1" x14ac:dyDescent="0.3">
      <c r="A430" s="23"/>
    </row>
    <row r="431" spans="1:1" x14ac:dyDescent="0.3">
      <c r="A431" s="23"/>
    </row>
    <row r="432" spans="1:1" x14ac:dyDescent="0.3">
      <c r="A432" s="23"/>
    </row>
    <row r="433" spans="1:1" x14ac:dyDescent="0.3">
      <c r="A433" s="23"/>
    </row>
    <row r="434" spans="1:1" x14ac:dyDescent="0.3">
      <c r="A434" s="23"/>
    </row>
    <row r="435" spans="1:1" x14ac:dyDescent="0.3">
      <c r="A435" s="23"/>
    </row>
    <row r="436" spans="1:1" x14ac:dyDescent="0.3">
      <c r="A436" s="23"/>
    </row>
    <row r="437" spans="1:1" x14ac:dyDescent="0.3">
      <c r="A437" s="23"/>
    </row>
    <row r="438" spans="1:1" x14ac:dyDescent="0.3">
      <c r="A438" s="23"/>
    </row>
    <row r="439" spans="1:1" x14ac:dyDescent="0.3">
      <c r="A439" s="23"/>
    </row>
    <row r="440" spans="1:1" x14ac:dyDescent="0.3">
      <c r="A440" s="23"/>
    </row>
    <row r="441" spans="1:1" x14ac:dyDescent="0.3">
      <c r="A441" s="23"/>
    </row>
    <row r="442" spans="1:1" x14ac:dyDescent="0.3">
      <c r="A442" s="23"/>
    </row>
    <row r="443" spans="1:1" x14ac:dyDescent="0.3">
      <c r="A443" s="23"/>
    </row>
    <row r="444" spans="1:1" x14ac:dyDescent="0.3">
      <c r="A444" s="23"/>
    </row>
    <row r="445" spans="1:1" x14ac:dyDescent="0.3">
      <c r="A445" s="23"/>
    </row>
    <row r="446" spans="1:1" x14ac:dyDescent="0.3">
      <c r="A446" s="23"/>
    </row>
    <row r="447" spans="1:1" x14ac:dyDescent="0.3">
      <c r="A447" s="23"/>
    </row>
    <row r="448" spans="1:1" x14ac:dyDescent="0.3">
      <c r="A448" s="23"/>
    </row>
    <row r="449" spans="1:1" x14ac:dyDescent="0.3">
      <c r="A449" s="23"/>
    </row>
    <row r="450" spans="1:1" x14ac:dyDescent="0.3">
      <c r="A450" s="23"/>
    </row>
    <row r="451" spans="1:1" x14ac:dyDescent="0.3">
      <c r="A451" s="23"/>
    </row>
    <row r="452" spans="1:1" x14ac:dyDescent="0.3">
      <c r="A452" s="23"/>
    </row>
    <row r="453" spans="1:1" x14ac:dyDescent="0.3">
      <c r="A453" s="23"/>
    </row>
    <row r="454" spans="1:1" x14ac:dyDescent="0.3">
      <c r="A454" s="23"/>
    </row>
    <row r="455" spans="1:1" x14ac:dyDescent="0.3">
      <c r="A455" s="23"/>
    </row>
    <row r="456" spans="1:1" x14ac:dyDescent="0.3">
      <c r="A456" s="23"/>
    </row>
    <row r="457" spans="1:1" x14ac:dyDescent="0.3">
      <c r="A457" s="23"/>
    </row>
    <row r="458" spans="1:1" x14ac:dyDescent="0.3">
      <c r="A458" s="23"/>
    </row>
    <row r="459" spans="1:1" x14ac:dyDescent="0.3">
      <c r="A459" s="23"/>
    </row>
    <row r="460" spans="1:1" x14ac:dyDescent="0.3">
      <c r="A460" s="23"/>
    </row>
    <row r="461" spans="1:1" x14ac:dyDescent="0.3">
      <c r="A461" s="23"/>
    </row>
    <row r="462" spans="1:1" x14ac:dyDescent="0.3">
      <c r="A462" s="23"/>
    </row>
    <row r="463" spans="1:1" x14ac:dyDescent="0.3">
      <c r="A463" s="23"/>
    </row>
    <row r="464" spans="1:1" x14ac:dyDescent="0.3">
      <c r="A464" s="23"/>
    </row>
    <row r="465" spans="1:1" x14ac:dyDescent="0.3">
      <c r="A465" s="23"/>
    </row>
    <row r="466" spans="1:1" x14ac:dyDescent="0.3">
      <c r="A466" s="23"/>
    </row>
    <row r="467" spans="1:1" x14ac:dyDescent="0.3">
      <c r="A467" s="23"/>
    </row>
    <row r="468" spans="1:1" x14ac:dyDescent="0.3">
      <c r="A468" s="23"/>
    </row>
    <row r="469" spans="1:1" x14ac:dyDescent="0.3">
      <c r="A469" s="23"/>
    </row>
    <row r="470" spans="1:1" x14ac:dyDescent="0.3">
      <c r="A470" s="23"/>
    </row>
    <row r="471" spans="1:1" x14ac:dyDescent="0.3">
      <c r="A471" s="23"/>
    </row>
    <row r="472" spans="1:1" x14ac:dyDescent="0.3">
      <c r="A472" s="23"/>
    </row>
    <row r="473" spans="1:1" x14ac:dyDescent="0.3">
      <c r="A473" s="23"/>
    </row>
    <row r="474" spans="1:1" x14ac:dyDescent="0.3">
      <c r="A474" s="23"/>
    </row>
    <row r="475" spans="1:1" x14ac:dyDescent="0.3">
      <c r="A475" s="23"/>
    </row>
    <row r="476" spans="1:1" x14ac:dyDescent="0.3">
      <c r="A476" s="23"/>
    </row>
    <row r="477" spans="1:1" x14ac:dyDescent="0.3">
      <c r="A477" s="23"/>
    </row>
    <row r="478" spans="1:1" x14ac:dyDescent="0.3">
      <c r="A478" s="23"/>
    </row>
    <row r="479" spans="1:1" x14ac:dyDescent="0.3">
      <c r="A479" s="23"/>
    </row>
    <row r="480" spans="1:1" x14ac:dyDescent="0.3">
      <c r="A480" s="23"/>
    </row>
    <row r="481" spans="1:1" x14ac:dyDescent="0.3">
      <c r="A481" s="23"/>
    </row>
    <row r="482" spans="1:1" x14ac:dyDescent="0.3">
      <c r="A482" s="23"/>
    </row>
    <row r="483" spans="1:1" x14ac:dyDescent="0.3">
      <c r="A483" s="23"/>
    </row>
    <row r="484" spans="1:1" x14ac:dyDescent="0.3">
      <c r="A484" s="23"/>
    </row>
    <row r="485" spans="1:1" x14ac:dyDescent="0.3">
      <c r="A485" s="23"/>
    </row>
    <row r="486" spans="1:1" x14ac:dyDescent="0.3">
      <c r="A486" s="23"/>
    </row>
    <row r="487" spans="1:1" x14ac:dyDescent="0.3">
      <c r="A487" s="23"/>
    </row>
    <row r="488" spans="1:1" x14ac:dyDescent="0.3">
      <c r="A488" s="23"/>
    </row>
    <row r="489" spans="1:1" x14ac:dyDescent="0.3">
      <c r="A489" s="23"/>
    </row>
    <row r="490" spans="1:1" x14ac:dyDescent="0.3">
      <c r="A490" s="23"/>
    </row>
    <row r="491" spans="1:1" x14ac:dyDescent="0.3">
      <c r="A491" s="23"/>
    </row>
    <row r="492" spans="1:1" x14ac:dyDescent="0.3">
      <c r="A492" s="23"/>
    </row>
    <row r="493" spans="1:1" x14ac:dyDescent="0.3">
      <c r="A493" s="23"/>
    </row>
    <row r="494" spans="1:1" x14ac:dyDescent="0.3">
      <c r="A494" s="23"/>
    </row>
    <row r="495" spans="1:1" x14ac:dyDescent="0.3">
      <c r="A495" s="23"/>
    </row>
    <row r="496" spans="1:1" x14ac:dyDescent="0.3">
      <c r="A496" s="23"/>
    </row>
    <row r="497" spans="1:1" x14ac:dyDescent="0.3">
      <c r="A497" s="23"/>
    </row>
    <row r="498" spans="1:1" x14ac:dyDescent="0.3">
      <c r="A498" s="23"/>
    </row>
    <row r="499" spans="1:1" x14ac:dyDescent="0.3">
      <c r="A499" s="23"/>
    </row>
    <row r="500" spans="1:1" x14ac:dyDescent="0.3">
      <c r="A500" s="23"/>
    </row>
    <row r="501" spans="1:1" x14ac:dyDescent="0.3">
      <c r="A501" s="23"/>
    </row>
    <row r="502" spans="1:1" x14ac:dyDescent="0.3">
      <c r="A502" s="23"/>
    </row>
    <row r="503" spans="1:1" x14ac:dyDescent="0.3">
      <c r="A503" s="23"/>
    </row>
    <row r="504" spans="1:1" x14ac:dyDescent="0.3">
      <c r="A504" s="23"/>
    </row>
    <row r="505" spans="1:1" x14ac:dyDescent="0.3">
      <c r="A505" s="23"/>
    </row>
    <row r="506" spans="1:1" x14ac:dyDescent="0.3">
      <c r="A506" s="23"/>
    </row>
    <row r="507" spans="1:1" x14ac:dyDescent="0.3">
      <c r="A507" s="23"/>
    </row>
    <row r="508" spans="1:1" x14ac:dyDescent="0.3">
      <c r="A508" s="23"/>
    </row>
    <row r="509" spans="1:1" x14ac:dyDescent="0.3">
      <c r="A509" s="23"/>
    </row>
    <row r="510" spans="1:1" x14ac:dyDescent="0.3">
      <c r="A510" s="23"/>
    </row>
    <row r="511" spans="1:1" x14ac:dyDescent="0.3">
      <c r="A511" s="23"/>
    </row>
    <row r="512" spans="1:1" x14ac:dyDescent="0.3">
      <c r="A512" s="23"/>
    </row>
    <row r="513" spans="1:1" x14ac:dyDescent="0.3">
      <c r="A513" s="23"/>
    </row>
    <row r="514" spans="1:1" x14ac:dyDescent="0.3">
      <c r="A514" s="23"/>
    </row>
    <row r="515" spans="1:1" x14ac:dyDescent="0.3">
      <c r="A515" s="23"/>
    </row>
    <row r="516" spans="1:1" x14ac:dyDescent="0.3">
      <c r="A516" s="23"/>
    </row>
    <row r="517" spans="1:1" x14ac:dyDescent="0.3">
      <c r="A517" s="23"/>
    </row>
    <row r="518" spans="1:1" x14ac:dyDescent="0.3">
      <c r="A518" s="23"/>
    </row>
    <row r="519" spans="1:1" x14ac:dyDescent="0.3">
      <c r="A519" s="23"/>
    </row>
    <row r="520" spans="1:1" x14ac:dyDescent="0.3">
      <c r="A520" s="23"/>
    </row>
    <row r="521" spans="1:1" x14ac:dyDescent="0.3">
      <c r="A521" s="23"/>
    </row>
    <row r="522" spans="1:1" x14ac:dyDescent="0.3">
      <c r="A522" s="23"/>
    </row>
    <row r="523" spans="1:1" x14ac:dyDescent="0.3">
      <c r="A523" s="23"/>
    </row>
    <row r="524" spans="1:1" x14ac:dyDescent="0.3">
      <c r="A524" s="23"/>
    </row>
    <row r="525" spans="1:1" x14ac:dyDescent="0.3">
      <c r="A525" s="23"/>
    </row>
    <row r="526" spans="1:1" x14ac:dyDescent="0.3">
      <c r="A526" s="23"/>
    </row>
    <row r="527" spans="1:1" x14ac:dyDescent="0.3">
      <c r="A527" s="23"/>
    </row>
    <row r="528" spans="1:1" x14ac:dyDescent="0.3">
      <c r="A528" s="23"/>
    </row>
    <row r="529" spans="1:1" x14ac:dyDescent="0.3">
      <c r="A529" s="23"/>
    </row>
    <row r="530" spans="1:1" x14ac:dyDescent="0.3">
      <c r="A530" s="23"/>
    </row>
    <row r="531" spans="1:1" x14ac:dyDescent="0.3">
      <c r="A531" s="23"/>
    </row>
    <row r="532" spans="1:1" x14ac:dyDescent="0.3">
      <c r="A532" s="23"/>
    </row>
    <row r="533" spans="1:1" x14ac:dyDescent="0.3">
      <c r="A533" s="23"/>
    </row>
    <row r="534" spans="1:1" x14ac:dyDescent="0.3">
      <c r="A534" s="23"/>
    </row>
    <row r="535" spans="1:1" x14ac:dyDescent="0.3">
      <c r="A535" s="23"/>
    </row>
    <row r="536" spans="1:1" x14ac:dyDescent="0.3">
      <c r="A536" s="23"/>
    </row>
    <row r="537" spans="1:1" x14ac:dyDescent="0.3">
      <c r="A537" s="23"/>
    </row>
    <row r="538" spans="1:1" x14ac:dyDescent="0.3">
      <c r="A538" s="23"/>
    </row>
    <row r="539" spans="1:1" x14ac:dyDescent="0.3">
      <c r="A539" s="23"/>
    </row>
    <row r="540" spans="1:1" x14ac:dyDescent="0.3">
      <c r="A540" s="23"/>
    </row>
    <row r="541" spans="1:1" x14ac:dyDescent="0.3">
      <c r="A541" s="23"/>
    </row>
    <row r="542" spans="1:1" x14ac:dyDescent="0.3">
      <c r="A542" s="23"/>
    </row>
    <row r="543" spans="1:1" x14ac:dyDescent="0.3">
      <c r="A543" s="23"/>
    </row>
    <row r="544" spans="1:1" x14ac:dyDescent="0.3">
      <c r="A544" s="23"/>
    </row>
    <row r="545" spans="1:1" x14ac:dyDescent="0.3">
      <c r="A545" s="23"/>
    </row>
    <row r="546" spans="1:1" x14ac:dyDescent="0.3">
      <c r="A546" s="23"/>
    </row>
    <row r="547" spans="1:1" x14ac:dyDescent="0.3">
      <c r="A547" s="23"/>
    </row>
    <row r="548" spans="1:1" x14ac:dyDescent="0.3">
      <c r="A548" s="23"/>
    </row>
    <row r="549" spans="1:1" x14ac:dyDescent="0.3">
      <c r="A549" s="23"/>
    </row>
    <row r="550" spans="1:1" x14ac:dyDescent="0.3">
      <c r="A550" s="23"/>
    </row>
    <row r="551" spans="1:1" x14ac:dyDescent="0.3">
      <c r="A551" s="23"/>
    </row>
    <row r="552" spans="1:1" x14ac:dyDescent="0.3">
      <c r="A552" s="23"/>
    </row>
    <row r="553" spans="1:1" x14ac:dyDescent="0.3">
      <c r="A553" s="23"/>
    </row>
    <row r="554" spans="1:1" x14ac:dyDescent="0.3">
      <c r="A554" s="23"/>
    </row>
    <row r="555" spans="1:1" x14ac:dyDescent="0.3">
      <c r="A555" s="23"/>
    </row>
    <row r="556" spans="1:1" x14ac:dyDescent="0.3">
      <c r="A556" s="23"/>
    </row>
    <row r="557" spans="1:1" x14ac:dyDescent="0.3">
      <c r="A557" s="23"/>
    </row>
    <row r="558" spans="1:1" x14ac:dyDescent="0.3">
      <c r="A558" s="23"/>
    </row>
    <row r="559" spans="1:1" x14ac:dyDescent="0.3">
      <c r="A559" s="23"/>
    </row>
    <row r="560" spans="1:1" x14ac:dyDescent="0.3">
      <c r="A560" s="23"/>
    </row>
    <row r="561" spans="1:1" x14ac:dyDescent="0.3">
      <c r="A561" s="23"/>
    </row>
    <row r="562" spans="1:1" x14ac:dyDescent="0.3">
      <c r="A562" s="23"/>
    </row>
    <row r="563" spans="1:1" x14ac:dyDescent="0.3">
      <c r="A563" s="23"/>
    </row>
    <row r="564" spans="1:1" x14ac:dyDescent="0.3">
      <c r="A564" s="23"/>
    </row>
    <row r="565" spans="1:1" x14ac:dyDescent="0.3">
      <c r="A565" s="23"/>
    </row>
    <row r="566" spans="1:1" x14ac:dyDescent="0.3">
      <c r="A566" s="23"/>
    </row>
    <row r="567" spans="1:1" x14ac:dyDescent="0.3">
      <c r="A567" s="23"/>
    </row>
    <row r="568" spans="1:1" x14ac:dyDescent="0.3">
      <c r="A568" s="23"/>
    </row>
    <row r="569" spans="1:1" x14ac:dyDescent="0.3">
      <c r="A569" s="23"/>
    </row>
    <row r="570" spans="1:1" x14ac:dyDescent="0.3">
      <c r="A570" s="23"/>
    </row>
    <row r="571" spans="1:1" x14ac:dyDescent="0.3">
      <c r="A571" s="23"/>
    </row>
    <row r="572" spans="1:1" x14ac:dyDescent="0.3">
      <c r="A572" s="23"/>
    </row>
    <row r="573" spans="1:1" x14ac:dyDescent="0.3">
      <c r="A573" s="23"/>
    </row>
    <row r="574" spans="1:1" x14ac:dyDescent="0.3">
      <c r="A574" s="23"/>
    </row>
    <row r="575" spans="1:1" x14ac:dyDescent="0.3">
      <c r="A575" s="23"/>
    </row>
    <row r="576" spans="1:1" x14ac:dyDescent="0.3">
      <c r="A576" s="23"/>
    </row>
    <row r="577" spans="1:1" x14ac:dyDescent="0.3">
      <c r="A577" s="23"/>
    </row>
    <row r="578" spans="1:1" x14ac:dyDescent="0.3">
      <c r="A578" s="23"/>
    </row>
    <row r="579" spans="1:1" x14ac:dyDescent="0.3">
      <c r="A579" s="23"/>
    </row>
    <row r="580" spans="1:1" x14ac:dyDescent="0.3">
      <c r="A580" s="23"/>
    </row>
    <row r="581" spans="1:1" x14ac:dyDescent="0.3">
      <c r="A581" s="23"/>
    </row>
    <row r="582" spans="1:1" x14ac:dyDescent="0.3">
      <c r="A582" s="23"/>
    </row>
    <row r="583" spans="1:1" x14ac:dyDescent="0.3">
      <c r="A583" s="23"/>
    </row>
    <row r="584" spans="1:1" x14ac:dyDescent="0.3">
      <c r="A584" s="23"/>
    </row>
    <row r="585" spans="1:1" x14ac:dyDescent="0.3">
      <c r="A585" s="23"/>
    </row>
    <row r="586" spans="1:1" x14ac:dyDescent="0.3">
      <c r="A586" s="23"/>
    </row>
    <row r="587" spans="1:1" x14ac:dyDescent="0.3">
      <c r="A587" s="23"/>
    </row>
    <row r="588" spans="1:1" x14ac:dyDescent="0.3">
      <c r="A588" s="23"/>
    </row>
    <row r="589" spans="1:1" x14ac:dyDescent="0.3">
      <c r="A589" s="23"/>
    </row>
    <row r="590" spans="1:1" x14ac:dyDescent="0.3">
      <c r="A590" s="23"/>
    </row>
    <row r="591" spans="1:1" x14ac:dyDescent="0.3">
      <c r="A591" s="23"/>
    </row>
    <row r="592" spans="1:1" x14ac:dyDescent="0.3">
      <c r="A592" s="23"/>
    </row>
    <row r="593" spans="1:1" x14ac:dyDescent="0.3">
      <c r="A593" s="23"/>
    </row>
    <row r="594" spans="1:1" x14ac:dyDescent="0.3">
      <c r="A594" s="23"/>
    </row>
    <row r="595" spans="1:1" x14ac:dyDescent="0.3">
      <c r="A595" s="23"/>
    </row>
    <row r="596" spans="1:1" x14ac:dyDescent="0.3">
      <c r="A596" s="23"/>
    </row>
    <row r="597" spans="1:1" x14ac:dyDescent="0.3">
      <c r="A597" s="23"/>
    </row>
    <row r="598" spans="1:1" x14ac:dyDescent="0.3">
      <c r="A598" s="23"/>
    </row>
    <row r="599" spans="1:1" x14ac:dyDescent="0.3">
      <c r="A599" s="23"/>
    </row>
    <row r="600" spans="1:1" x14ac:dyDescent="0.3">
      <c r="A600" s="23"/>
    </row>
    <row r="601" spans="1:1" x14ac:dyDescent="0.3">
      <c r="A601" s="23"/>
    </row>
    <row r="602" spans="1:1" x14ac:dyDescent="0.3">
      <c r="A602" s="23"/>
    </row>
    <row r="603" spans="1:1" x14ac:dyDescent="0.3">
      <c r="A603" s="23"/>
    </row>
    <row r="604" spans="1:1" x14ac:dyDescent="0.3">
      <c r="A604" s="23"/>
    </row>
    <row r="605" spans="1:1" x14ac:dyDescent="0.3">
      <c r="A605" s="23"/>
    </row>
    <row r="606" spans="1:1" x14ac:dyDescent="0.3">
      <c r="A606" s="23"/>
    </row>
    <row r="607" spans="1:1" x14ac:dyDescent="0.3">
      <c r="A607" s="23"/>
    </row>
    <row r="608" spans="1:1" x14ac:dyDescent="0.3">
      <c r="A608" s="23"/>
    </row>
    <row r="609" spans="1:1" x14ac:dyDescent="0.3">
      <c r="A609" s="23"/>
    </row>
    <row r="610" spans="1:1" x14ac:dyDescent="0.3">
      <c r="A610" s="23"/>
    </row>
    <row r="611" spans="1:1" x14ac:dyDescent="0.3">
      <c r="A611" s="23"/>
    </row>
    <row r="612" spans="1:1" x14ac:dyDescent="0.3">
      <c r="A612" s="23"/>
    </row>
    <row r="613" spans="1:1" x14ac:dyDescent="0.3">
      <c r="A613" s="23"/>
    </row>
    <row r="614" spans="1:1" x14ac:dyDescent="0.3">
      <c r="A614" s="23"/>
    </row>
    <row r="615" spans="1:1" x14ac:dyDescent="0.3">
      <c r="A615" s="23"/>
    </row>
    <row r="616" spans="1:1" x14ac:dyDescent="0.3">
      <c r="A616" s="23"/>
    </row>
    <row r="617" spans="1:1" x14ac:dyDescent="0.3">
      <c r="A617" s="23"/>
    </row>
    <row r="618" spans="1:1" x14ac:dyDescent="0.3">
      <c r="A618" s="23"/>
    </row>
    <row r="619" spans="1:1" x14ac:dyDescent="0.3">
      <c r="A619" s="23"/>
    </row>
    <row r="620" spans="1:1" x14ac:dyDescent="0.3">
      <c r="A620" s="23"/>
    </row>
    <row r="621" spans="1:1" x14ac:dyDescent="0.3">
      <c r="A621" s="23"/>
    </row>
    <row r="622" spans="1:1" x14ac:dyDescent="0.3">
      <c r="A622" s="23"/>
    </row>
    <row r="623" spans="1:1" x14ac:dyDescent="0.3">
      <c r="A623" s="23"/>
    </row>
    <row r="624" spans="1:1" x14ac:dyDescent="0.3">
      <c r="A624" s="23"/>
    </row>
    <row r="625" spans="1:1" x14ac:dyDescent="0.3">
      <c r="A625" s="23"/>
    </row>
    <row r="626" spans="1:1" x14ac:dyDescent="0.3">
      <c r="A626" s="23"/>
    </row>
    <row r="627" spans="1:1" x14ac:dyDescent="0.3">
      <c r="A627" s="23"/>
    </row>
    <row r="628" spans="1:1" x14ac:dyDescent="0.3">
      <c r="A628" s="23"/>
    </row>
    <row r="629" spans="1:1" x14ac:dyDescent="0.3">
      <c r="A629" s="23"/>
    </row>
    <row r="630" spans="1:1" x14ac:dyDescent="0.3">
      <c r="A630" s="23"/>
    </row>
    <row r="631" spans="1:1" x14ac:dyDescent="0.3">
      <c r="A631" s="23"/>
    </row>
    <row r="632" spans="1:1" x14ac:dyDescent="0.3">
      <c r="A632" s="23"/>
    </row>
    <row r="633" spans="1:1" x14ac:dyDescent="0.3">
      <c r="A633" s="23"/>
    </row>
    <row r="634" spans="1:1" x14ac:dyDescent="0.3">
      <c r="A634" s="23"/>
    </row>
    <row r="635" spans="1:1" x14ac:dyDescent="0.3">
      <c r="A635" s="23"/>
    </row>
    <row r="636" spans="1:1" x14ac:dyDescent="0.3">
      <c r="A636" s="23"/>
    </row>
    <row r="637" spans="1:1" x14ac:dyDescent="0.3">
      <c r="A637" s="23"/>
    </row>
    <row r="638" spans="1:1" x14ac:dyDescent="0.3">
      <c r="A638" s="23"/>
    </row>
    <row r="639" spans="1:1" x14ac:dyDescent="0.3">
      <c r="A639" s="23"/>
    </row>
    <row r="640" spans="1:1" x14ac:dyDescent="0.3">
      <c r="A640" s="23"/>
    </row>
    <row r="641" spans="1:1" x14ac:dyDescent="0.3">
      <c r="A641" s="23"/>
    </row>
    <row r="642" spans="1:1" x14ac:dyDescent="0.3">
      <c r="A642" s="23"/>
    </row>
    <row r="643" spans="1:1" x14ac:dyDescent="0.3">
      <c r="A643" s="23"/>
    </row>
    <row r="644" spans="1:1" x14ac:dyDescent="0.3">
      <c r="A644" s="23"/>
    </row>
    <row r="645" spans="1:1" x14ac:dyDescent="0.3">
      <c r="A645" s="23"/>
    </row>
    <row r="646" spans="1:1" x14ac:dyDescent="0.3">
      <c r="A646" s="23"/>
    </row>
    <row r="647" spans="1:1" x14ac:dyDescent="0.3">
      <c r="A647" s="23"/>
    </row>
    <row r="648" spans="1:1" x14ac:dyDescent="0.3">
      <c r="A648" s="23"/>
    </row>
    <row r="649" spans="1:1" x14ac:dyDescent="0.3">
      <c r="A649" s="23"/>
    </row>
    <row r="650" spans="1:1" x14ac:dyDescent="0.3">
      <c r="A650" s="23"/>
    </row>
    <row r="651" spans="1:1" x14ac:dyDescent="0.3">
      <c r="A651" s="23"/>
    </row>
    <row r="652" spans="1:1" x14ac:dyDescent="0.3">
      <c r="A652" s="23"/>
    </row>
    <row r="653" spans="1:1" x14ac:dyDescent="0.3">
      <c r="A653" s="23"/>
    </row>
    <row r="654" spans="1:1" x14ac:dyDescent="0.3">
      <c r="A654" s="23"/>
    </row>
    <row r="655" spans="1:1" x14ac:dyDescent="0.3">
      <c r="A655" s="23"/>
    </row>
    <row r="656" spans="1:1" x14ac:dyDescent="0.3">
      <c r="A656" s="23"/>
    </row>
    <row r="657" spans="1:1" x14ac:dyDescent="0.3">
      <c r="A657" s="23"/>
    </row>
    <row r="658" spans="1:1" x14ac:dyDescent="0.3">
      <c r="A658" s="23"/>
    </row>
    <row r="659" spans="1:1" x14ac:dyDescent="0.3">
      <c r="A659" s="23"/>
    </row>
    <row r="660" spans="1:1" x14ac:dyDescent="0.3">
      <c r="A660" s="23"/>
    </row>
    <row r="661" spans="1:1" x14ac:dyDescent="0.3">
      <c r="A661" s="23"/>
    </row>
    <row r="662" spans="1:1" x14ac:dyDescent="0.3">
      <c r="A662" s="23"/>
    </row>
    <row r="663" spans="1:1" x14ac:dyDescent="0.3">
      <c r="A663" s="23"/>
    </row>
    <row r="664" spans="1:1" x14ac:dyDescent="0.3">
      <c r="A664" s="23"/>
    </row>
    <row r="665" spans="1:1" x14ac:dyDescent="0.3">
      <c r="A665" s="23"/>
    </row>
    <row r="666" spans="1:1" x14ac:dyDescent="0.3">
      <c r="A666" s="23"/>
    </row>
    <row r="667" spans="1:1" x14ac:dyDescent="0.3">
      <c r="A667" s="23"/>
    </row>
    <row r="668" spans="1:1" x14ac:dyDescent="0.3">
      <c r="A668" s="23"/>
    </row>
    <row r="669" spans="1:1" x14ac:dyDescent="0.3">
      <c r="A669" s="23"/>
    </row>
    <row r="670" spans="1:1" x14ac:dyDescent="0.3">
      <c r="A670" s="23"/>
    </row>
    <row r="671" spans="1:1" x14ac:dyDescent="0.3">
      <c r="A671" s="23"/>
    </row>
    <row r="672" spans="1:1" x14ac:dyDescent="0.3">
      <c r="A672" s="23"/>
    </row>
    <row r="673" spans="1:1" x14ac:dyDescent="0.3">
      <c r="A673" s="23"/>
    </row>
    <row r="674" spans="1:1" x14ac:dyDescent="0.3">
      <c r="A674" s="23"/>
    </row>
    <row r="675" spans="1:1" x14ac:dyDescent="0.3">
      <c r="A675" s="23"/>
    </row>
    <row r="676" spans="1:1" x14ac:dyDescent="0.3">
      <c r="A676" s="23"/>
    </row>
    <row r="677" spans="1:1" x14ac:dyDescent="0.3">
      <c r="A677" s="23"/>
    </row>
    <row r="678" spans="1:1" x14ac:dyDescent="0.3">
      <c r="A678" s="23"/>
    </row>
    <row r="679" spans="1:1" x14ac:dyDescent="0.3">
      <c r="A679" s="23"/>
    </row>
    <row r="680" spans="1:1" x14ac:dyDescent="0.3">
      <c r="A680" s="23"/>
    </row>
    <row r="681" spans="1:1" x14ac:dyDescent="0.3">
      <c r="A681" s="23"/>
    </row>
    <row r="682" spans="1:1" x14ac:dyDescent="0.3">
      <c r="A682" s="23"/>
    </row>
    <row r="683" spans="1:1" x14ac:dyDescent="0.3">
      <c r="A683" s="23"/>
    </row>
    <row r="684" spans="1:1" x14ac:dyDescent="0.3">
      <c r="A684" s="23"/>
    </row>
    <row r="685" spans="1:1" x14ac:dyDescent="0.3">
      <c r="A685" s="23"/>
    </row>
    <row r="686" spans="1:1" x14ac:dyDescent="0.3">
      <c r="A686" s="23"/>
    </row>
    <row r="687" spans="1:1" x14ac:dyDescent="0.3">
      <c r="A687" s="23"/>
    </row>
    <row r="688" spans="1:1" x14ac:dyDescent="0.3">
      <c r="A688" s="23"/>
    </row>
    <row r="689" spans="1:1" x14ac:dyDescent="0.3">
      <c r="A689" s="23"/>
    </row>
    <row r="690" spans="1:1" x14ac:dyDescent="0.3">
      <c r="A690" s="23"/>
    </row>
    <row r="691" spans="1:1" x14ac:dyDescent="0.3">
      <c r="A691" s="23"/>
    </row>
    <row r="692" spans="1:1" x14ac:dyDescent="0.3">
      <c r="A692" s="23"/>
    </row>
    <row r="693" spans="1:1" x14ac:dyDescent="0.3">
      <c r="A693" s="23"/>
    </row>
    <row r="694" spans="1:1" x14ac:dyDescent="0.3">
      <c r="A694" s="23"/>
    </row>
    <row r="695" spans="1:1" x14ac:dyDescent="0.3">
      <c r="A695" s="23"/>
    </row>
    <row r="696" spans="1:1" x14ac:dyDescent="0.3">
      <c r="A696" s="23"/>
    </row>
    <row r="697" spans="1:1" x14ac:dyDescent="0.3">
      <c r="A697" s="23"/>
    </row>
    <row r="698" spans="1:1" x14ac:dyDescent="0.3">
      <c r="A698" s="23"/>
    </row>
    <row r="699" spans="1:1" x14ac:dyDescent="0.3">
      <c r="A699" s="23"/>
    </row>
    <row r="700" spans="1:1" x14ac:dyDescent="0.3">
      <c r="A700" s="23"/>
    </row>
    <row r="701" spans="1:1" x14ac:dyDescent="0.3">
      <c r="A701" s="23"/>
    </row>
    <row r="702" spans="1:1" x14ac:dyDescent="0.3">
      <c r="A702" s="23"/>
    </row>
    <row r="703" spans="1:1" x14ac:dyDescent="0.3">
      <c r="A703" s="23"/>
    </row>
    <row r="704" spans="1:1" x14ac:dyDescent="0.3">
      <c r="A704" s="23"/>
    </row>
    <row r="705" spans="1:1" x14ac:dyDescent="0.3">
      <c r="A705" s="23"/>
    </row>
    <row r="706" spans="1:1" x14ac:dyDescent="0.3">
      <c r="A706" s="23"/>
    </row>
    <row r="707" spans="1:1" x14ac:dyDescent="0.3">
      <c r="A707" s="23"/>
    </row>
    <row r="708" spans="1:1" x14ac:dyDescent="0.3">
      <c r="A708" s="23"/>
    </row>
    <row r="709" spans="1:1" x14ac:dyDescent="0.3">
      <c r="A709" s="23"/>
    </row>
    <row r="710" spans="1:1" x14ac:dyDescent="0.3">
      <c r="A710" s="23"/>
    </row>
    <row r="711" spans="1:1" x14ac:dyDescent="0.3">
      <c r="A711" s="23"/>
    </row>
    <row r="712" spans="1:1" x14ac:dyDescent="0.3">
      <c r="A712" s="23"/>
    </row>
    <row r="713" spans="1:1" x14ac:dyDescent="0.3">
      <c r="A713" s="23"/>
    </row>
    <row r="714" spans="1:1" x14ac:dyDescent="0.3">
      <c r="A714" s="23"/>
    </row>
    <row r="715" spans="1:1" x14ac:dyDescent="0.3">
      <c r="A715" s="23"/>
    </row>
    <row r="716" spans="1:1" x14ac:dyDescent="0.3">
      <c r="A716" s="23"/>
    </row>
    <row r="717" spans="1:1" x14ac:dyDescent="0.3">
      <c r="A717" s="23"/>
    </row>
    <row r="718" spans="1:1" x14ac:dyDescent="0.3">
      <c r="A718" s="23"/>
    </row>
    <row r="719" spans="1:1" x14ac:dyDescent="0.3">
      <c r="A719" s="23"/>
    </row>
    <row r="720" spans="1:1" x14ac:dyDescent="0.3">
      <c r="A720" s="23"/>
    </row>
    <row r="721" spans="1:1" x14ac:dyDescent="0.3">
      <c r="A721" s="23"/>
    </row>
    <row r="722" spans="1:1" x14ac:dyDescent="0.3">
      <c r="A722" s="23"/>
    </row>
    <row r="723" spans="1:1" x14ac:dyDescent="0.3">
      <c r="A723" s="23"/>
    </row>
    <row r="724" spans="1:1" x14ac:dyDescent="0.3">
      <c r="A724" s="23"/>
    </row>
    <row r="725" spans="1:1" x14ac:dyDescent="0.3">
      <c r="A725" s="23"/>
    </row>
    <row r="726" spans="1:1" x14ac:dyDescent="0.3">
      <c r="A726" s="23"/>
    </row>
    <row r="727" spans="1:1" x14ac:dyDescent="0.3">
      <c r="A727" s="23"/>
    </row>
    <row r="728" spans="1:1" x14ac:dyDescent="0.3">
      <c r="A728" s="23"/>
    </row>
    <row r="729" spans="1:1" x14ac:dyDescent="0.3">
      <c r="A729" s="23"/>
    </row>
    <row r="730" spans="1:1" x14ac:dyDescent="0.3">
      <c r="A730" s="23"/>
    </row>
    <row r="731" spans="1:1" x14ac:dyDescent="0.3">
      <c r="A731" s="23"/>
    </row>
    <row r="732" spans="1:1" x14ac:dyDescent="0.3">
      <c r="A732" s="23"/>
    </row>
    <row r="733" spans="1:1" x14ac:dyDescent="0.3">
      <c r="A733" s="23"/>
    </row>
    <row r="734" spans="1:1" x14ac:dyDescent="0.3">
      <c r="A734" s="23"/>
    </row>
    <row r="735" spans="1:1" x14ac:dyDescent="0.3">
      <c r="A735" s="23"/>
    </row>
    <row r="736" spans="1:1" x14ac:dyDescent="0.3">
      <c r="A736" s="23"/>
    </row>
    <row r="737" spans="1:1" x14ac:dyDescent="0.3">
      <c r="A737" s="23"/>
    </row>
    <row r="738" spans="1:1" x14ac:dyDescent="0.3">
      <c r="A738" s="23"/>
    </row>
    <row r="739" spans="1:1" x14ac:dyDescent="0.3">
      <c r="A739" s="23"/>
    </row>
    <row r="740" spans="1:1" x14ac:dyDescent="0.3">
      <c r="A740" s="23"/>
    </row>
    <row r="741" spans="1:1" x14ac:dyDescent="0.3">
      <c r="A741" s="23"/>
    </row>
    <row r="742" spans="1:1" x14ac:dyDescent="0.3">
      <c r="A742" s="23"/>
    </row>
    <row r="743" spans="1:1" x14ac:dyDescent="0.3">
      <c r="A743" s="23"/>
    </row>
    <row r="744" spans="1:1" x14ac:dyDescent="0.3">
      <c r="A744" s="23"/>
    </row>
    <row r="745" spans="1:1" x14ac:dyDescent="0.3">
      <c r="A745" s="23"/>
    </row>
    <row r="746" spans="1:1" x14ac:dyDescent="0.3">
      <c r="A746" s="23"/>
    </row>
    <row r="747" spans="1:1" x14ac:dyDescent="0.3">
      <c r="A747" s="23"/>
    </row>
    <row r="748" spans="1:1" x14ac:dyDescent="0.3">
      <c r="A748" s="23"/>
    </row>
    <row r="749" spans="1:1" x14ac:dyDescent="0.3">
      <c r="A749" s="23"/>
    </row>
    <row r="750" spans="1:1" x14ac:dyDescent="0.3">
      <c r="A750" s="23"/>
    </row>
    <row r="751" spans="1:1" x14ac:dyDescent="0.3">
      <c r="A751" s="23"/>
    </row>
    <row r="752" spans="1:1" x14ac:dyDescent="0.3">
      <c r="A752" s="23"/>
    </row>
    <row r="753" spans="1:1" x14ac:dyDescent="0.3">
      <c r="A753" s="23"/>
    </row>
    <row r="754" spans="1:1" x14ac:dyDescent="0.3">
      <c r="A754" s="23"/>
    </row>
    <row r="755" spans="1:1" x14ac:dyDescent="0.3">
      <c r="A755" s="23"/>
    </row>
    <row r="756" spans="1:1" x14ac:dyDescent="0.3">
      <c r="A756" s="23"/>
    </row>
    <row r="757" spans="1:1" x14ac:dyDescent="0.3">
      <c r="A757" s="23"/>
    </row>
    <row r="758" spans="1:1" x14ac:dyDescent="0.3">
      <c r="A758" s="23"/>
    </row>
    <row r="759" spans="1:1" x14ac:dyDescent="0.3">
      <c r="A759" s="23"/>
    </row>
    <row r="760" spans="1:1" x14ac:dyDescent="0.3">
      <c r="A760" s="23"/>
    </row>
    <row r="761" spans="1:1" x14ac:dyDescent="0.3">
      <c r="A761" s="23"/>
    </row>
    <row r="762" spans="1:1" x14ac:dyDescent="0.3">
      <c r="A762" s="23"/>
    </row>
    <row r="763" spans="1:1" x14ac:dyDescent="0.3">
      <c r="A763" s="23"/>
    </row>
    <row r="764" spans="1:1" x14ac:dyDescent="0.3">
      <c r="A764" s="23"/>
    </row>
    <row r="765" spans="1:1" x14ac:dyDescent="0.3">
      <c r="A765" s="23"/>
    </row>
    <row r="766" spans="1:1" x14ac:dyDescent="0.3">
      <c r="A766" s="23"/>
    </row>
    <row r="767" spans="1:1" x14ac:dyDescent="0.3">
      <c r="A767" s="23"/>
    </row>
    <row r="768" spans="1:1" x14ac:dyDescent="0.3">
      <c r="A768" s="23"/>
    </row>
    <row r="769" spans="1:1" x14ac:dyDescent="0.3">
      <c r="A769" s="23"/>
    </row>
    <row r="770" spans="1:1" x14ac:dyDescent="0.3">
      <c r="A770" s="23"/>
    </row>
    <row r="771" spans="1:1" x14ac:dyDescent="0.3">
      <c r="A771" s="23"/>
    </row>
    <row r="772" spans="1:1" x14ac:dyDescent="0.3">
      <c r="A772" s="23"/>
    </row>
    <row r="773" spans="1:1" x14ac:dyDescent="0.3">
      <c r="A773" s="23"/>
    </row>
    <row r="774" spans="1:1" x14ac:dyDescent="0.3">
      <c r="A774" s="23"/>
    </row>
    <row r="775" spans="1:1" x14ac:dyDescent="0.3">
      <c r="A775" s="23"/>
    </row>
    <row r="776" spans="1:1" x14ac:dyDescent="0.3">
      <c r="A776" s="23"/>
    </row>
    <row r="777" spans="1:1" x14ac:dyDescent="0.3">
      <c r="A777" s="23"/>
    </row>
    <row r="778" spans="1:1" x14ac:dyDescent="0.3">
      <c r="A778" s="23"/>
    </row>
    <row r="779" spans="1:1" x14ac:dyDescent="0.3">
      <c r="A779" s="23"/>
    </row>
    <row r="780" spans="1:1" x14ac:dyDescent="0.3">
      <c r="A780" s="23"/>
    </row>
    <row r="781" spans="1:1" x14ac:dyDescent="0.3">
      <c r="A781" s="23"/>
    </row>
    <row r="782" spans="1:1" x14ac:dyDescent="0.3">
      <c r="A782" s="23"/>
    </row>
    <row r="783" spans="1:1" x14ac:dyDescent="0.3">
      <c r="A783" s="23"/>
    </row>
    <row r="784" spans="1:1" x14ac:dyDescent="0.3">
      <c r="A784" s="23"/>
    </row>
    <row r="785" spans="1:1" x14ac:dyDescent="0.3">
      <c r="A785" s="23"/>
    </row>
    <row r="786" spans="1:1" x14ac:dyDescent="0.3">
      <c r="A786" s="23"/>
    </row>
    <row r="787" spans="1:1" x14ac:dyDescent="0.3">
      <c r="A787" s="23"/>
    </row>
    <row r="788" spans="1:1" x14ac:dyDescent="0.3">
      <c r="A788" s="23"/>
    </row>
    <row r="789" spans="1:1" x14ac:dyDescent="0.3">
      <c r="A789" s="23"/>
    </row>
    <row r="790" spans="1:1" x14ac:dyDescent="0.3">
      <c r="A790" s="23"/>
    </row>
    <row r="791" spans="1:1" x14ac:dyDescent="0.3">
      <c r="A791" s="23"/>
    </row>
    <row r="792" spans="1:1" x14ac:dyDescent="0.3">
      <c r="A792" s="23"/>
    </row>
    <row r="793" spans="1:1" x14ac:dyDescent="0.3">
      <c r="A793" s="23"/>
    </row>
    <row r="794" spans="1:1" x14ac:dyDescent="0.3">
      <c r="A794" s="23"/>
    </row>
    <row r="795" spans="1:1" x14ac:dyDescent="0.3">
      <c r="A795" s="23"/>
    </row>
    <row r="796" spans="1:1" x14ac:dyDescent="0.3">
      <c r="A796" s="23"/>
    </row>
    <row r="797" spans="1:1" x14ac:dyDescent="0.3">
      <c r="A797" s="23"/>
    </row>
    <row r="798" spans="1:1" x14ac:dyDescent="0.3">
      <c r="A798" s="23"/>
    </row>
    <row r="799" spans="1:1" x14ac:dyDescent="0.3">
      <c r="A799" s="23"/>
    </row>
    <row r="800" spans="1:1" x14ac:dyDescent="0.3">
      <c r="A800" s="23"/>
    </row>
    <row r="801" spans="1:1" x14ac:dyDescent="0.3">
      <c r="A801" s="23"/>
    </row>
    <row r="802" spans="1:1" x14ac:dyDescent="0.3">
      <c r="A802" s="23"/>
    </row>
    <row r="803" spans="1:1" x14ac:dyDescent="0.3">
      <c r="A803" s="23"/>
    </row>
    <row r="804" spans="1:1" x14ac:dyDescent="0.3">
      <c r="A804" s="23"/>
    </row>
    <row r="805" spans="1:1" x14ac:dyDescent="0.3">
      <c r="A805" s="23"/>
    </row>
    <row r="806" spans="1:1" x14ac:dyDescent="0.3">
      <c r="A806" s="23"/>
    </row>
    <row r="807" spans="1:1" x14ac:dyDescent="0.3">
      <c r="A807" s="23"/>
    </row>
    <row r="808" spans="1:1" x14ac:dyDescent="0.3">
      <c r="A808" s="23"/>
    </row>
    <row r="809" spans="1:1" x14ac:dyDescent="0.3">
      <c r="A809" s="23"/>
    </row>
    <row r="810" spans="1:1" x14ac:dyDescent="0.3">
      <c r="A810" s="23"/>
    </row>
    <row r="811" spans="1:1" x14ac:dyDescent="0.3">
      <c r="A811" s="23"/>
    </row>
    <row r="812" spans="1:1" x14ac:dyDescent="0.3">
      <c r="A812" s="23"/>
    </row>
    <row r="813" spans="1:1" x14ac:dyDescent="0.3">
      <c r="A813" s="23"/>
    </row>
    <row r="814" spans="1:1" x14ac:dyDescent="0.3">
      <c r="A814" s="23"/>
    </row>
    <row r="815" spans="1:1" x14ac:dyDescent="0.3">
      <c r="A815" s="23"/>
    </row>
    <row r="816" spans="1:1" x14ac:dyDescent="0.3">
      <c r="A816" s="23"/>
    </row>
    <row r="817" spans="1:1" x14ac:dyDescent="0.3">
      <c r="A817" s="23"/>
    </row>
    <row r="818" spans="1:1" x14ac:dyDescent="0.3">
      <c r="A818" s="23"/>
    </row>
    <row r="819" spans="1:1" x14ac:dyDescent="0.3">
      <c r="A819" s="23"/>
    </row>
    <row r="820" spans="1:1" x14ac:dyDescent="0.3">
      <c r="A820" s="23"/>
    </row>
    <row r="821" spans="1:1" x14ac:dyDescent="0.3">
      <c r="A821" s="23"/>
    </row>
    <row r="822" spans="1:1" x14ac:dyDescent="0.3">
      <c r="A822" s="23"/>
    </row>
    <row r="823" spans="1:1" x14ac:dyDescent="0.3">
      <c r="A823" s="23"/>
    </row>
    <row r="824" spans="1:1" x14ac:dyDescent="0.3">
      <c r="A824" s="23"/>
    </row>
    <row r="825" spans="1:1" x14ac:dyDescent="0.3">
      <c r="A825" s="23"/>
    </row>
    <row r="826" spans="1:1" x14ac:dyDescent="0.3">
      <c r="A826" s="23"/>
    </row>
    <row r="827" spans="1:1" x14ac:dyDescent="0.3">
      <c r="A827" s="23"/>
    </row>
    <row r="828" spans="1:1" x14ac:dyDescent="0.3">
      <c r="A828" s="23"/>
    </row>
    <row r="829" spans="1:1" x14ac:dyDescent="0.3">
      <c r="A829" s="23"/>
    </row>
    <row r="830" spans="1:1" x14ac:dyDescent="0.3">
      <c r="A830" s="23"/>
    </row>
    <row r="831" spans="1:1" x14ac:dyDescent="0.3">
      <c r="A831" s="23"/>
    </row>
    <row r="832" spans="1:1" x14ac:dyDescent="0.3">
      <c r="A832" s="23"/>
    </row>
    <row r="833" spans="1:1" x14ac:dyDescent="0.3">
      <c r="A833" s="23"/>
    </row>
    <row r="834" spans="1:1" x14ac:dyDescent="0.3">
      <c r="A834" s="23"/>
    </row>
    <row r="835" spans="1:1" x14ac:dyDescent="0.3">
      <c r="A835" s="23"/>
    </row>
    <row r="836" spans="1:1" x14ac:dyDescent="0.3">
      <c r="A836" s="23"/>
    </row>
    <row r="837" spans="1:1" x14ac:dyDescent="0.3">
      <c r="A837" s="23"/>
    </row>
    <row r="838" spans="1:1" x14ac:dyDescent="0.3">
      <c r="A838" s="23"/>
    </row>
    <row r="839" spans="1:1" x14ac:dyDescent="0.3">
      <c r="A839" s="23"/>
    </row>
    <row r="840" spans="1:1" x14ac:dyDescent="0.3">
      <c r="A840" s="23"/>
    </row>
    <row r="841" spans="1:1" x14ac:dyDescent="0.3">
      <c r="A841" s="23"/>
    </row>
    <row r="842" spans="1:1" x14ac:dyDescent="0.3">
      <c r="A842" s="23"/>
    </row>
    <row r="843" spans="1:1" x14ac:dyDescent="0.3">
      <c r="A843" s="23"/>
    </row>
    <row r="844" spans="1:1" x14ac:dyDescent="0.3">
      <c r="A844" s="23"/>
    </row>
    <row r="845" spans="1:1" x14ac:dyDescent="0.3">
      <c r="A845" s="23"/>
    </row>
    <row r="846" spans="1:1" x14ac:dyDescent="0.3">
      <c r="A846" s="23"/>
    </row>
    <row r="847" spans="1:1" x14ac:dyDescent="0.3">
      <c r="A847" s="23"/>
    </row>
    <row r="848" spans="1:1" x14ac:dyDescent="0.3">
      <c r="A848" s="23"/>
    </row>
    <row r="849" spans="1:1" x14ac:dyDescent="0.3">
      <c r="A849" s="23"/>
    </row>
    <row r="850" spans="1:1" x14ac:dyDescent="0.3">
      <c r="A850" s="23"/>
    </row>
    <row r="851" spans="1:1" x14ac:dyDescent="0.3">
      <c r="A851" s="23"/>
    </row>
    <row r="852" spans="1:1" x14ac:dyDescent="0.3">
      <c r="A852" s="23"/>
    </row>
    <row r="853" spans="1:1" x14ac:dyDescent="0.3">
      <c r="A853" s="23"/>
    </row>
    <row r="854" spans="1:1" x14ac:dyDescent="0.3">
      <c r="A854" s="23"/>
    </row>
    <row r="855" spans="1:1" x14ac:dyDescent="0.3">
      <c r="A855" s="23"/>
    </row>
    <row r="856" spans="1:1" x14ac:dyDescent="0.3">
      <c r="A856" s="23"/>
    </row>
    <row r="857" spans="1:1" x14ac:dyDescent="0.3">
      <c r="A857" s="23"/>
    </row>
    <row r="858" spans="1:1" x14ac:dyDescent="0.3">
      <c r="A858" s="23"/>
    </row>
    <row r="859" spans="1:1" x14ac:dyDescent="0.3">
      <c r="A859" s="23"/>
    </row>
    <row r="860" spans="1:1" x14ac:dyDescent="0.3">
      <c r="A860" s="23"/>
    </row>
    <row r="861" spans="1:1" x14ac:dyDescent="0.3">
      <c r="A861" s="23"/>
    </row>
    <row r="862" spans="1:1" x14ac:dyDescent="0.3">
      <c r="A862" s="23"/>
    </row>
    <row r="863" spans="1:1" x14ac:dyDescent="0.3">
      <c r="A863" s="23"/>
    </row>
    <row r="864" spans="1:1" x14ac:dyDescent="0.3">
      <c r="A864" s="23"/>
    </row>
    <row r="865" spans="1:1" x14ac:dyDescent="0.3">
      <c r="A865" s="23"/>
    </row>
    <row r="866" spans="1:1" x14ac:dyDescent="0.3">
      <c r="A866" s="23"/>
    </row>
    <row r="867" spans="1:1" x14ac:dyDescent="0.3">
      <c r="A867" s="23"/>
    </row>
    <row r="868" spans="1:1" x14ac:dyDescent="0.3">
      <c r="A868" s="23"/>
    </row>
    <row r="869" spans="1:1" x14ac:dyDescent="0.3">
      <c r="A869" s="23"/>
    </row>
    <row r="870" spans="1:1" x14ac:dyDescent="0.3">
      <c r="A870" s="23"/>
    </row>
    <row r="871" spans="1:1" x14ac:dyDescent="0.3">
      <c r="A871" s="23"/>
    </row>
    <row r="872" spans="1:1" x14ac:dyDescent="0.3">
      <c r="A872" s="23"/>
    </row>
    <row r="873" spans="1:1" x14ac:dyDescent="0.3">
      <c r="A873" s="23"/>
    </row>
    <row r="874" spans="1:1" x14ac:dyDescent="0.3">
      <c r="A874" s="23"/>
    </row>
    <row r="875" spans="1:1" x14ac:dyDescent="0.3">
      <c r="A875" s="23"/>
    </row>
    <row r="876" spans="1:1" x14ac:dyDescent="0.3">
      <c r="A876" s="23"/>
    </row>
    <row r="877" spans="1:1" x14ac:dyDescent="0.3">
      <c r="A877" s="23"/>
    </row>
    <row r="878" spans="1:1" x14ac:dyDescent="0.3">
      <c r="A878" s="23"/>
    </row>
    <row r="879" spans="1:1" x14ac:dyDescent="0.3">
      <c r="A879" s="23"/>
    </row>
    <row r="880" spans="1:1" x14ac:dyDescent="0.3">
      <c r="A880" s="23"/>
    </row>
    <row r="881" spans="1:1" x14ac:dyDescent="0.3">
      <c r="A881" s="23"/>
    </row>
    <row r="882" spans="1:1" x14ac:dyDescent="0.3">
      <c r="A882" s="23"/>
    </row>
    <row r="883" spans="1:1" x14ac:dyDescent="0.3">
      <c r="A883" s="23"/>
    </row>
    <row r="884" spans="1:1" x14ac:dyDescent="0.3">
      <c r="A884" s="23"/>
    </row>
    <row r="885" spans="1:1" x14ac:dyDescent="0.3">
      <c r="A885" s="23"/>
    </row>
    <row r="886" spans="1:1" x14ac:dyDescent="0.3">
      <c r="A886" s="23"/>
    </row>
    <row r="887" spans="1:1" x14ac:dyDescent="0.3">
      <c r="A887" s="23"/>
    </row>
    <row r="888" spans="1:1" x14ac:dyDescent="0.3">
      <c r="A888" s="23"/>
    </row>
    <row r="889" spans="1:1" x14ac:dyDescent="0.3">
      <c r="A889" s="23"/>
    </row>
    <row r="890" spans="1:1" x14ac:dyDescent="0.3">
      <c r="A890" s="23"/>
    </row>
    <row r="891" spans="1:1" x14ac:dyDescent="0.3">
      <c r="A891" s="23"/>
    </row>
    <row r="892" spans="1:1" x14ac:dyDescent="0.3">
      <c r="A892" s="23"/>
    </row>
    <row r="893" spans="1:1" x14ac:dyDescent="0.3">
      <c r="A893" s="23"/>
    </row>
    <row r="894" spans="1:1" x14ac:dyDescent="0.3">
      <c r="A894" s="23"/>
    </row>
    <row r="895" spans="1:1" x14ac:dyDescent="0.3">
      <c r="A895" s="23"/>
    </row>
    <row r="896" spans="1:1" x14ac:dyDescent="0.3">
      <c r="A896" s="23"/>
    </row>
    <row r="897" spans="1:1" x14ac:dyDescent="0.3">
      <c r="A897" s="23"/>
    </row>
    <row r="898" spans="1:1" x14ac:dyDescent="0.3">
      <c r="A898" s="23"/>
    </row>
    <row r="899" spans="1:1" x14ac:dyDescent="0.3">
      <c r="A899" s="23"/>
    </row>
    <row r="900" spans="1:1" x14ac:dyDescent="0.3">
      <c r="A900" s="23"/>
    </row>
    <row r="901" spans="1:1" x14ac:dyDescent="0.3">
      <c r="A901" s="23"/>
    </row>
    <row r="902" spans="1:1" x14ac:dyDescent="0.3">
      <c r="A902" s="23"/>
    </row>
    <row r="903" spans="1:1" x14ac:dyDescent="0.3">
      <c r="A903" s="23"/>
    </row>
    <row r="904" spans="1:1" x14ac:dyDescent="0.3">
      <c r="A904" s="23"/>
    </row>
    <row r="905" spans="1:1" x14ac:dyDescent="0.3">
      <c r="A905" s="23"/>
    </row>
    <row r="906" spans="1:1" x14ac:dyDescent="0.3">
      <c r="A906" s="23"/>
    </row>
    <row r="907" spans="1:1" x14ac:dyDescent="0.3">
      <c r="A907" s="23"/>
    </row>
    <row r="908" spans="1:1" x14ac:dyDescent="0.3">
      <c r="A908" s="23"/>
    </row>
    <row r="909" spans="1:1" x14ac:dyDescent="0.3">
      <c r="A909" s="23"/>
    </row>
    <row r="910" spans="1:1" x14ac:dyDescent="0.3">
      <c r="A910" s="23"/>
    </row>
    <row r="911" spans="1:1" x14ac:dyDescent="0.3">
      <c r="A911" s="23"/>
    </row>
    <row r="912" spans="1:1" x14ac:dyDescent="0.3">
      <c r="A912" s="23"/>
    </row>
    <row r="913" spans="1:1" x14ac:dyDescent="0.3">
      <c r="A913" s="23"/>
    </row>
    <row r="914" spans="1:1" x14ac:dyDescent="0.3">
      <c r="A914" s="23"/>
    </row>
    <row r="915" spans="1:1" x14ac:dyDescent="0.3">
      <c r="A915" s="23"/>
    </row>
    <row r="916" spans="1:1" x14ac:dyDescent="0.3">
      <c r="A916" s="23"/>
    </row>
    <row r="917" spans="1:1" x14ac:dyDescent="0.3">
      <c r="A917" s="23"/>
    </row>
    <row r="918" spans="1:1" x14ac:dyDescent="0.3">
      <c r="A918" s="23"/>
    </row>
    <row r="919" spans="1:1" x14ac:dyDescent="0.3">
      <c r="A919" s="23"/>
    </row>
    <row r="920" spans="1:1" x14ac:dyDescent="0.3">
      <c r="A920" s="23"/>
    </row>
    <row r="921" spans="1:1" x14ac:dyDescent="0.3">
      <c r="A921" s="23"/>
    </row>
    <row r="922" spans="1:1" x14ac:dyDescent="0.3">
      <c r="A922" s="23"/>
    </row>
    <row r="923" spans="1:1" x14ac:dyDescent="0.3">
      <c r="A923" s="23"/>
    </row>
    <row r="924" spans="1:1" x14ac:dyDescent="0.3">
      <c r="A924" s="23"/>
    </row>
    <row r="925" spans="1:1" x14ac:dyDescent="0.3">
      <c r="A925" s="23"/>
    </row>
    <row r="926" spans="1:1" x14ac:dyDescent="0.3">
      <c r="A926" s="23"/>
    </row>
    <row r="927" spans="1:1" x14ac:dyDescent="0.3">
      <c r="A927" s="23"/>
    </row>
    <row r="928" spans="1:1" x14ac:dyDescent="0.3">
      <c r="A928" s="23"/>
    </row>
    <row r="929" spans="1:1" x14ac:dyDescent="0.3">
      <c r="A929" s="23"/>
    </row>
    <row r="930" spans="1:1" x14ac:dyDescent="0.3">
      <c r="A930" s="23"/>
    </row>
    <row r="931" spans="1:1" x14ac:dyDescent="0.3">
      <c r="A931" s="23"/>
    </row>
    <row r="932" spans="1:1" x14ac:dyDescent="0.3">
      <c r="A932" s="23"/>
    </row>
    <row r="933" spans="1:1" x14ac:dyDescent="0.3">
      <c r="A933" s="23"/>
    </row>
    <row r="934" spans="1:1" x14ac:dyDescent="0.3">
      <c r="A934" s="23"/>
    </row>
    <row r="935" spans="1:1" x14ac:dyDescent="0.3">
      <c r="A935" s="23"/>
    </row>
    <row r="936" spans="1:1" x14ac:dyDescent="0.3">
      <c r="A936" s="23"/>
    </row>
    <row r="937" spans="1:1" x14ac:dyDescent="0.3">
      <c r="A937" s="23"/>
    </row>
    <row r="938" spans="1:1" x14ac:dyDescent="0.3">
      <c r="A938" s="23"/>
    </row>
    <row r="939" spans="1:1" x14ac:dyDescent="0.3">
      <c r="A939" s="23"/>
    </row>
    <row r="940" spans="1:1" x14ac:dyDescent="0.3">
      <c r="A940" s="23"/>
    </row>
    <row r="941" spans="1:1" x14ac:dyDescent="0.3">
      <c r="A941" s="23"/>
    </row>
    <row r="942" spans="1:1" x14ac:dyDescent="0.3">
      <c r="A942" s="23"/>
    </row>
    <row r="943" spans="1:1" x14ac:dyDescent="0.3">
      <c r="A943" s="23"/>
    </row>
    <row r="944" spans="1:1" x14ac:dyDescent="0.3">
      <c r="A944" s="23"/>
    </row>
    <row r="945" spans="1:1" x14ac:dyDescent="0.3">
      <c r="A945" s="23"/>
    </row>
    <row r="946" spans="1:1" x14ac:dyDescent="0.3">
      <c r="A946" s="23"/>
    </row>
    <row r="947" spans="1:1" x14ac:dyDescent="0.3">
      <c r="A947" s="23"/>
    </row>
    <row r="948" spans="1:1" x14ac:dyDescent="0.3">
      <c r="A948" s="23"/>
    </row>
    <row r="949" spans="1:1" x14ac:dyDescent="0.3">
      <c r="A949" s="23"/>
    </row>
    <row r="950" spans="1:1" x14ac:dyDescent="0.3">
      <c r="A950" s="23"/>
    </row>
    <row r="951" spans="1:1" x14ac:dyDescent="0.3">
      <c r="A951" s="23"/>
    </row>
    <row r="952" spans="1:1" x14ac:dyDescent="0.3">
      <c r="A952" s="23"/>
    </row>
    <row r="953" spans="1:1" x14ac:dyDescent="0.3">
      <c r="A953" s="23"/>
    </row>
    <row r="954" spans="1:1" x14ac:dyDescent="0.3">
      <c r="A954" s="23"/>
    </row>
    <row r="955" spans="1:1" x14ac:dyDescent="0.3">
      <c r="A955" s="23"/>
    </row>
    <row r="956" spans="1:1" x14ac:dyDescent="0.3">
      <c r="A956" s="23"/>
    </row>
    <row r="957" spans="1:1" x14ac:dyDescent="0.3">
      <c r="A957" s="23"/>
    </row>
    <row r="958" spans="1:1" x14ac:dyDescent="0.3">
      <c r="A958" s="23"/>
    </row>
    <row r="959" spans="1:1" x14ac:dyDescent="0.3">
      <c r="A959" s="23"/>
    </row>
    <row r="960" spans="1:1" x14ac:dyDescent="0.3">
      <c r="A960" s="23"/>
    </row>
    <row r="961" spans="1:1" x14ac:dyDescent="0.3">
      <c r="A961" s="23"/>
    </row>
    <row r="962" spans="1:1" x14ac:dyDescent="0.3">
      <c r="A962" s="23"/>
    </row>
    <row r="963" spans="1:1" x14ac:dyDescent="0.3">
      <c r="A963" s="23"/>
    </row>
    <row r="964" spans="1:1" x14ac:dyDescent="0.3">
      <c r="A964" s="23"/>
    </row>
    <row r="965" spans="1:1" x14ac:dyDescent="0.3">
      <c r="A965" s="23"/>
    </row>
    <row r="966" spans="1:1" x14ac:dyDescent="0.3">
      <c r="A966" s="23"/>
    </row>
    <row r="967" spans="1:1" x14ac:dyDescent="0.3">
      <c r="A967" s="23"/>
    </row>
    <row r="968" spans="1:1" x14ac:dyDescent="0.3">
      <c r="A968" s="23"/>
    </row>
    <row r="969" spans="1:1" x14ac:dyDescent="0.3">
      <c r="A969" s="23"/>
    </row>
    <row r="970" spans="1:1" x14ac:dyDescent="0.3">
      <c r="A970" s="23"/>
    </row>
    <row r="971" spans="1:1" x14ac:dyDescent="0.3">
      <c r="A971" s="23"/>
    </row>
    <row r="972" spans="1:1" x14ac:dyDescent="0.3">
      <c r="A972" s="23"/>
    </row>
    <row r="973" spans="1:1" x14ac:dyDescent="0.3">
      <c r="A973" s="23"/>
    </row>
    <row r="974" spans="1:1" x14ac:dyDescent="0.3">
      <c r="A974" s="23"/>
    </row>
    <row r="975" spans="1:1" x14ac:dyDescent="0.3">
      <c r="A975" s="23"/>
    </row>
    <row r="976" spans="1:1" x14ac:dyDescent="0.3">
      <c r="A976" s="23"/>
    </row>
    <row r="977" spans="1:1" x14ac:dyDescent="0.3">
      <c r="A977" s="23"/>
    </row>
    <row r="978" spans="1:1" x14ac:dyDescent="0.3">
      <c r="A978" s="23"/>
    </row>
    <row r="979" spans="1:1" x14ac:dyDescent="0.3">
      <c r="A979" s="23"/>
    </row>
    <row r="980" spans="1:1" x14ac:dyDescent="0.3">
      <c r="A980" s="23"/>
    </row>
    <row r="981" spans="1:1" x14ac:dyDescent="0.3">
      <c r="A981" s="23"/>
    </row>
    <row r="982" spans="1:1" x14ac:dyDescent="0.3">
      <c r="A982" s="23"/>
    </row>
    <row r="983" spans="1:1" x14ac:dyDescent="0.3">
      <c r="A983" s="23"/>
    </row>
    <row r="984" spans="1:1" x14ac:dyDescent="0.3">
      <c r="A984" s="23"/>
    </row>
    <row r="985" spans="1:1" x14ac:dyDescent="0.3">
      <c r="A985" s="23"/>
    </row>
    <row r="986" spans="1:1" x14ac:dyDescent="0.3">
      <c r="A986" s="23"/>
    </row>
    <row r="987" spans="1:1" x14ac:dyDescent="0.3">
      <c r="A987" s="23"/>
    </row>
    <row r="988" spans="1:1" x14ac:dyDescent="0.3">
      <c r="A988" s="23"/>
    </row>
    <row r="989" spans="1:1" x14ac:dyDescent="0.3">
      <c r="A989" s="23"/>
    </row>
    <row r="990" spans="1:1" x14ac:dyDescent="0.3">
      <c r="A990" s="23"/>
    </row>
    <row r="991" spans="1:1" x14ac:dyDescent="0.3">
      <c r="A991" s="23"/>
    </row>
    <row r="992" spans="1:1" x14ac:dyDescent="0.3">
      <c r="A992" s="23"/>
    </row>
    <row r="993" spans="1:1" x14ac:dyDescent="0.3">
      <c r="A993" s="23"/>
    </row>
    <row r="994" spans="1:1" x14ac:dyDescent="0.3">
      <c r="A994" s="23"/>
    </row>
    <row r="995" spans="1:1" x14ac:dyDescent="0.3">
      <c r="A995" s="23"/>
    </row>
    <row r="996" spans="1:1" x14ac:dyDescent="0.3">
      <c r="A996" s="23"/>
    </row>
    <row r="997" spans="1:1" x14ac:dyDescent="0.3">
      <c r="A997" s="23"/>
    </row>
    <row r="998" spans="1:1" x14ac:dyDescent="0.3">
      <c r="A998" s="23"/>
    </row>
    <row r="999" spans="1:1" x14ac:dyDescent="0.3">
      <c r="A999" s="23"/>
    </row>
    <row r="1000" spans="1:1" x14ac:dyDescent="0.3">
      <c r="A1000" s="23"/>
    </row>
    <row r="1001" spans="1:1" x14ac:dyDescent="0.3">
      <c r="A1001" s="23"/>
    </row>
    <row r="1002" spans="1:1" x14ac:dyDescent="0.3">
      <c r="A1002" s="23"/>
    </row>
    <row r="1003" spans="1:1" x14ac:dyDescent="0.3">
      <c r="A1003" s="23"/>
    </row>
    <row r="1004" spans="1:1" x14ac:dyDescent="0.3">
      <c r="A1004" s="23"/>
    </row>
    <row r="1005" spans="1:1" x14ac:dyDescent="0.3">
      <c r="A1005" s="23"/>
    </row>
    <row r="1006" spans="1:1" x14ac:dyDescent="0.3">
      <c r="A1006" s="23"/>
    </row>
    <row r="1007" spans="1:1" x14ac:dyDescent="0.3">
      <c r="A1007" s="23"/>
    </row>
    <row r="1008" spans="1:1" x14ac:dyDescent="0.3">
      <c r="A1008" s="23"/>
    </row>
    <row r="1009" spans="1:1" x14ac:dyDescent="0.3">
      <c r="A1009" s="23"/>
    </row>
    <row r="1010" spans="1:1" x14ac:dyDescent="0.3">
      <c r="A1010" s="23"/>
    </row>
    <row r="1011" spans="1:1" x14ac:dyDescent="0.3">
      <c r="A1011" s="23"/>
    </row>
    <row r="1012" spans="1:1" x14ac:dyDescent="0.3">
      <c r="A1012" s="23"/>
    </row>
    <row r="1013" spans="1:1" x14ac:dyDescent="0.3">
      <c r="A1013" s="23"/>
    </row>
    <row r="1014" spans="1:1" x14ac:dyDescent="0.3">
      <c r="A1014" s="23"/>
    </row>
    <row r="1015" spans="1:1" x14ac:dyDescent="0.3">
      <c r="A1015" s="23"/>
    </row>
    <row r="1016" spans="1:1" x14ac:dyDescent="0.3">
      <c r="A1016" s="23"/>
    </row>
    <row r="1017" spans="1:1" x14ac:dyDescent="0.3">
      <c r="A1017" s="23"/>
    </row>
    <row r="1018" spans="1:1" x14ac:dyDescent="0.3">
      <c r="A1018" s="23"/>
    </row>
    <row r="1019" spans="1:1" x14ac:dyDescent="0.3">
      <c r="A1019" s="23"/>
    </row>
    <row r="1020" spans="1:1" x14ac:dyDescent="0.3">
      <c r="A1020" s="23"/>
    </row>
    <row r="1021" spans="1:1" x14ac:dyDescent="0.3">
      <c r="A1021" s="23"/>
    </row>
    <row r="1022" spans="1:1" x14ac:dyDescent="0.3">
      <c r="A1022" s="23"/>
    </row>
    <row r="1023" spans="1:1" x14ac:dyDescent="0.3">
      <c r="A1023" s="23"/>
    </row>
    <row r="1024" spans="1:1" x14ac:dyDescent="0.3">
      <c r="A1024" s="23"/>
    </row>
    <row r="1025" spans="1:1" x14ac:dyDescent="0.3">
      <c r="A1025" s="23"/>
    </row>
    <row r="1026" spans="1:1" x14ac:dyDescent="0.3">
      <c r="A1026" s="23"/>
    </row>
    <row r="1027" spans="1:1" x14ac:dyDescent="0.3">
      <c r="A1027" s="23"/>
    </row>
    <row r="1028" spans="1:1" x14ac:dyDescent="0.3">
      <c r="A1028" s="23"/>
    </row>
    <row r="1029" spans="1:1" x14ac:dyDescent="0.3">
      <c r="A1029" s="23"/>
    </row>
    <row r="1030" spans="1:1" x14ac:dyDescent="0.3">
      <c r="A1030" s="23"/>
    </row>
    <row r="1031" spans="1:1" x14ac:dyDescent="0.3">
      <c r="A1031" s="23"/>
    </row>
    <row r="1032" spans="1:1" x14ac:dyDescent="0.3">
      <c r="A1032" s="23"/>
    </row>
    <row r="1033" spans="1:1" x14ac:dyDescent="0.3">
      <c r="A1033" s="23"/>
    </row>
    <row r="1034" spans="1:1" x14ac:dyDescent="0.3">
      <c r="A1034" s="23"/>
    </row>
    <row r="1035" spans="1:1" x14ac:dyDescent="0.3">
      <c r="A1035" s="23"/>
    </row>
    <row r="1036" spans="1:1" x14ac:dyDescent="0.3">
      <c r="A1036" s="23"/>
    </row>
    <row r="1037" spans="1:1" x14ac:dyDescent="0.3">
      <c r="A1037" s="23"/>
    </row>
    <row r="1038" spans="1:1" x14ac:dyDescent="0.3">
      <c r="A1038" s="23"/>
    </row>
    <row r="1039" spans="1:1" x14ac:dyDescent="0.3">
      <c r="A1039" s="23"/>
    </row>
    <row r="1040" spans="1:1" x14ac:dyDescent="0.3">
      <c r="A1040" s="23"/>
    </row>
    <row r="1041" spans="1:1" x14ac:dyDescent="0.3">
      <c r="A1041" s="23"/>
    </row>
    <row r="1042" spans="1:1" x14ac:dyDescent="0.3">
      <c r="A1042" s="23"/>
    </row>
    <row r="1043" spans="1:1" x14ac:dyDescent="0.3">
      <c r="A1043" s="23"/>
    </row>
    <row r="1044" spans="1:1" x14ac:dyDescent="0.3">
      <c r="A1044" s="23"/>
    </row>
    <row r="1045" spans="1:1" x14ac:dyDescent="0.3">
      <c r="A1045" s="23"/>
    </row>
    <row r="1046" spans="1:1" x14ac:dyDescent="0.3">
      <c r="A1046" s="23"/>
    </row>
    <row r="1047" spans="1:1" x14ac:dyDescent="0.3">
      <c r="A1047" s="23"/>
    </row>
    <row r="1048" spans="1:1" x14ac:dyDescent="0.3">
      <c r="A1048" s="23"/>
    </row>
    <row r="1049" spans="1:1" x14ac:dyDescent="0.3">
      <c r="A1049" s="23"/>
    </row>
    <row r="1050" spans="1:1" x14ac:dyDescent="0.3">
      <c r="A1050" s="23"/>
    </row>
    <row r="1051" spans="1:1" x14ac:dyDescent="0.3">
      <c r="A1051" s="23"/>
    </row>
    <row r="1052" spans="1:1" x14ac:dyDescent="0.3">
      <c r="A1052" s="23"/>
    </row>
    <row r="1053" spans="1:1" x14ac:dyDescent="0.3">
      <c r="A1053" s="23"/>
    </row>
    <row r="1054" spans="1:1" x14ac:dyDescent="0.3">
      <c r="A1054" s="23"/>
    </row>
    <row r="1055" spans="1:1" x14ac:dyDescent="0.3">
      <c r="A1055" s="23"/>
    </row>
    <row r="1056" spans="1:1" x14ac:dyDescent="0.3">
      <c r="A1056" s="23"/>
    </row>
    <row r="1057" spans="1:1" x14ac:dyDescent="0.3">
      <c r="A1057" s="23"/>
    </row>
    <row r="1058" spans="1:1" x14ac:dyDescent="0.3">
      <c r="A1058" s="23"/>
    </row>
    <row r="1059" spans="1:1" x14ac:dyDescent="0.3">
      <c r="A1059" s="23"/>
    </row>
    <row r="1060" spans="1:1" x14ac:dyDescent="0.3">
      <c r="A1060" s="23"/>
    </row>
    <row r="1061" spans="1:1" x14ac:dyDescent="0.3">
      <c r="A1061" s="23"/>
    </row>
    <row r="1062" spans="1:1" x14ac:dyDescent="0.3">
      <c r="A1062" s="23"/>
    </row>
    <row r="1063" spans="1:1" x14ac:dyDescent="0.3">
      <c r="A1063" s="23"/>
    </row>
    <row r="1064" spans="1:1" x14ac:dyDescent="0.3">
      <c r="A1064" s="23"/>
    </row>
    <row r="1065" spans="1:1" x14ac:dyDescent="0.3">
      <c r="A1065" s="23"/>
    </row>
    <row r="1066" spans="1:1" x14ac:dyDescent="0.3">
      <c r="A1066" s="23"/>
    </row>
    <row r="1067" spans="1:1" x14ac:dyDescent="0.3">
      <c r="A1067" s="23"/>
    </row>
    <row r="1068" spans="1:1" x14ac:dyDescent="0.3">
      <c r="A1068" s="23"/>
    </row>
    <row r="1069" spans="1:1" x14ac:dyDescent="0.3">
      <c r="A1069" s="23"/>
    </row>
    <row r="1070" spans="1:1" x14ac:dyDescent="0.3">
      <c r="A1070" s="23"/>
    </row>
    <row r="1071" spans="1:1" x14ac:dyDescent="0.3">
      <c r="A1071" s="23"/>
    </row>
    <row r="1072" spans="1:1" x14ac:dyDescent="0.3">
      <c r="A1072" s="23"/>
    </row>
    <row r="1073" spans="1:1" x14ac:dyDescent="0.3">
      <c r="A1073" s="23"/>
    </row>
    <row r="1074" spans="1:1" x14ac:dyDescent="0.3">
      <c r="A1074" s="23"/>
    </row>
    <row r="1075" spans="1:1" x14ac:dyDescent="0.3">
      <c r="A1075" s="23"/>
    </row>
    <row r="1076" spans="1:1" x14ac:dyDescent="0.3">
      <c r="A1076" s="23"/>
    </row>
    <row r="1077" spans="1:1" x14ac:dyDescent="0.3">
      <c r="A1077" s="23"/>
    </row>
    <row r="1078" spans="1:1" x14ac:dyDescent="0.3">
      <c r="A1078" s="23"/>
    </row>
    <row r="1079" spans="1:1" x14ac:dyDescent="0.3">
      <c r="A1079" s="23"/>
    </row>
    <row r="1080" spans="1:1" x14ac:dyDescent="0.3">
      <c r="A1080" s="23"/>
    </row>
    <row r="1081" spans="1:1" x14ac:dyDescent="0.3">
      <c r="A1081" s="23"/>
    </row>
    <row r="1082" spans="1:1" x14ac:dyDescent="0.3">
      <c r="A1082" s="23"/>
    </row>
    <row r="1083" spans="1:1" x14ac:dyDescent="0.3">
      <c r="A1083" s="23"/>
    </row>
    <row r="1084" spans="1:1" x14ac:dyDescent="0.3">
      <c r="A1084" s="23"/>
    </row>
    <row r="1085" spans="1:1" x14ac:dyDescent="0.3">
      <c r="A1085" s="23"/>
    </row>
    <row r="1086" spans="1:1" x14ac:dyDescent="0.3">
      <c r="A1086" s="23"/>
    </row>
    <row r="1087" spans="1:1" x14ac:dyDescent="0.3">
      <c r="A1087" s="23"/>
    </row>
    <row r="1088" spans="1:1" x14ac:dyDescent="0.3">
      <c r="A1088" s="23"/>
    </row>
    <row r="1089" spans="1:1" x14ac:dyDescent="0.3">
      <c r="A1089" s="23"/>
    </row>
    <row r="1090" spans="1:1" x14ac:dyDescent="0.3">
      <c r="A1090" s="23"/>
    </row>
    <row r="1091" spans="1:1" x14ac:dyDescent="0.3">
      <c r="A1091" s="23"/>
    </row>
    <row r="1092" spans="1:1" x14ac:dyDescent="0.3">
      <c r="A1092" s="23"/>
    </row>
    <row r="1093" spans="1:1" x14ac:dyDescent="0.3">
      <c r="A1093" s="23"/>
    </row>
    <row r="1094" spans="1:1" x14ac:dyDescent="0.3">
      <c r="A1094" s="23"/>
    </row>
    <row r="1095" spans="1:1" x14ac:dyDescent="0.3">
      <c r="A1095" s="23"/>
    </row>
    <row r="1096" spans="1:1" x14ac:dyDescent="0.3">
      <c r="A1096" s="23"/>
    </row>
    <row r="1097" spans="1:1" x14ac:dyDescent="0.3">
      <c r="A1097" s="23"/>
    </row>
    <row r="1098" spans="1:1" x14ac:dyDescent="0.3">
      <c r="A1098" s="23"/>
    </row>
    <row r="1099" spans="1:1" x14ac:dyDescent="0.3">
      <c r="A1099" s="23"/>
    </row>
    <row r="1100" spans="1:1" x14ac:dyDescent="0.3">
      <c r="A1100" s="23"/>
    </row>
    <row r="1101" spans="1:1" x14ac:dyDescent="0.3">
      <c r="A1101" s="23"/>
    </row>
    <row r="1102" spans="1:1" x14ac:dyDescent="0.3">
      <c r="A1102" s="23"/>
    </row>
    <row r="1103" spans="1:1" x14ac:dyDescent="0.3">
      <c r="A1103" s="23"/>
    </row>
    <row r="1104" spans="1:1" x14ac:dyDescent="0.3">
      <c r="A1104" s="23"/>
    </row>
    <row r="1105" spans="1:1" x14ac:dyDescent="0.3">
      <c r="A1105" s="23"/>
    </row>
    <row r="1106" spans="1:1" x14ac:dyDescent="0.3">
      <c r="A1106" s="23"/>
    </row>
    <row r="1107" spans="1:1" x14ac:dyDescent="0.3">
      <c r="A1107" s="23"/>
    </row>
    <row r="1108" spans="1:1" x14ac:dyDescent="0.3">
      <c r="A1108" s="23"/>
    </row>
    <row r="1109" spans="1:1" x14ac:dyDescent="0.3">
      <c r="A1109" s="23"/>
    </row>
    <row r="1110" spans="1:1" x14ac:dyDescent="0.3">
      <c r="A1110" s="23"/>
    </row>
    <row r="1111" spans="1:1" x14ac:dyDescent="0.3">
      <c r="A1111" s="23"/>
    </row>
    <row r="1112" spans="1:1" x14ac:dyDescent="0.3">
      <c r="A1112" s="23"/>
    </row>
    <row r="1113" spans="1:1" x14ac:dyDescent="0.3">
      <c r="A1113" s="23"/>
    </row>
    <row r="1114" spans="1:1" x14ac:dyDescent="0.3">
      <c r="A1114" s="23"/>
    </row>
    <row r="1115" spans="1:1" x14ac:dyDescent="0.3">
      <c r="A1115" s="23"/>
    </row>
    <row r="1116" spans="1:1" x14ac:dyDescent="0.3">
      <c r="A1116" s="23"/>
    </row>
    <row r="1117" spans="1:1" x14ac:dyDescent="0.3">
      <c r="A1117" s="23"/>
    </row>
    <row r="1118" spans="1:1" x14ac:dyDescent="0.3">
      <c r="A1118" s="23"/>
    </row>
    <row r="1119" spans="1:1" x14ac:dyDescent="0.3">
      <c r="A1119" s="23"/>
    </row>
    <row r="1120" spans="1:1" x14ac:dyDescent="0.3">
      <c r="A1120" s="23"/>
    </row>
    <row r="1121" spans="1:1" x14ac:dyDescent="0.3">
      <c r="A1121" s="23"/>
    </row>
    <row r="1122" spans="1:1" x14ac:dyDescent="0.3">
      <c r="A1122" s="23"/>
    </row>
    <row r="1123" spans="1:1" x14ac:dyDescent="0.3">
      <c r="A1123" s="23"/>
    </row>
    <row r="1124" spans="1:1" x14ac:dyDescent="0.3">
      <c r="A1124" s="23"/>
    </row>
    <row r="1125" spans="1:1" x14ac:dyDescent="0.3">
      <c r="A1125" s="23"/>
    </row>
    <row r="1126" spans="1:1" x14ac:dyDescent="0.3">
      <c r="A1126" s="23"/>
    </row>
    <row r="1127" spans="1:1" x14ac:dyDescent="0.3">
      <c r="A1127" s="23"/>
    </row>
    <row r="1128" spans="1:1" x14ac:dyDescent="0.3">
      <c r="A1128" s="23"/>
    </row>
    <row r="1129" spans="1:1" x14ac:dyDescent="0.3">
      <c r="A1129" s="23"/>
    </row>
    <row r="1130" spans="1:1" x14ac:dyDescent="0.3">
      <c r="A1130" s="23"/>
    </row>
    <row r="1131" spans="1:1" x14ac:dyDescent="0.3">
      <c r="A1131" s="23"/>
    </row>
    <row r="1132" spans="1:1" x14ac:dyDescent="0.3">
      <c r="A1132" s="23"/>
    </row>
    <row r="1133" spans="1:1" x14ac:dyDescent="0.3">
      <c r="A1133" s="23"/>
    </row>
    <row r="1134" spans="1:1" x14ac:dyDescent="0.3">
      <c r="A1134" s="23"/>
    </row>
    <row r="1135" spans="1:1" x14ac:dyDescent="0.3">
      <c r="A1135" s="23"/>
    </row>
    <row r="1136" spans="1:1" x14ac:dyDescent="0.3">
      <c r="A1136" s="23"/>
    </row>
    <row r="1137" spans="1:1" x14ac:dyDescent="0.3">
      <c r="A1137" s="23"/>
    </row>
    <row r="1138" spans="1:1" x14ac:dyDescent="0.3">
      <c r="A1138" s="23"/>
    </row>
    <row r="1139" spans="1:1" x14ac:dyDescent="0.3">
      <c r="A1139" s="23"/>
    </row>
    <row r="1140" spans="1:1" x14ac:dyDescent="0.3">
      <c r="A1140" s="23"/>
    </row>
    <row r="1141" spans="1:1" x14ac:dyDescent="0.3">
      <c r="A1141" s="23"/>
    </row>
    <row r="1142" spans="1:1" x14ac:dyDescent="0.3">
      <c r="A1142" s="23"/>
    </row>
    <row r="1143" spans="1:1" x14ac:dyDescent="0.3">
      <c r="A1143" s="23"/>
    </row>
    <row r="1144" spans="1:1" x14ac:dyDescent="0.3">
      <c r="A1144" s="23"/>
    </row>
    <row r="1145" spans="1:1" x14ac:dyDescent="0.3">
      <c r="A1145" s="23"/>
    </row>
    <row r="1146" spans="1:1" x14ac:dyDescent="0.3">
      <c r="A1146" s="23"/>
    </row>
    <row r="1147" spans="1:1" x14ac:dyDescent="0.3">
      <c r="A1147" s="23"/>
    </row>
    <row r="1148" spans="1:1" x14ac:dyDescent="0.3">
      <c r="A1148" s="23"/>
    </row>
    <row r="1149" spans="1:1" x14ac:dyDescent="0.3">
      <c r="A1149" s="23"/>
    </row>
    <row r="1150" spans="1:1" x14ac:dyDescent="0.3">
      <c r="A1150" s="23"/>
    </row>
    <row r="1151" spans="1:1" x14ac:dyDescent="0.3">
      <c r="A1151" s="23"/>
    </row>
    <row r="1152" spans="1:1" x14ac:dyDescent="0.3">
      <c r="A1152" s="23"/>
    </row>
    <row r="1153" spans="1:1" x14ac:dyDescent="0.3">
      <c r="A1153" s="23"/>
    </row>
    <row r="1154" spans="1:1" x14ac:dyDescent="0.3">
      <c r="A1154" s="23"/>
    </row>
    <row r="1155" spans="1:1" x14ac:dyDescent="0.3">
      <c r="A1155" s="23"/>
    </row>
    <row r="1156" spans="1:1" x14ac:dyDescent="0.3">
      <c r="A1156" s="23"/>
    </row>
    <row r="1157" spans="1:1" x14ac:dyDescent="0.3">
      <c r="A1157" s="23"/>
    </row>
    <row r="1158" spans="1:1" x14ac:dyDescent="0.3">
      <c r="A1158" s="23"/>
    </row>
    <row r="1159" spans="1:1" x14ac:dyDescent="0.3">
      <c r="A1159" s="23"/>
    </row>
    <row r="1160" spans="1:1" x14ac:dyDescent="0.3">
      <c r="A1160" s="23"/>
    </row>
    <row r="1161" spans="1:1" x14ac:dyDescent="0.3">
      <c r="A1161" s="23"/>
    </row>
    <row r="1162" spans="1:1" x14ac:dyDescent="0.3">
      <c r="A1162" s="23"/>
    </row>
    <row r="1163" spans="1:1" x14ac:dyDescent="0.3">
      <c r="A1163" s="23"/>
    </row>
    <row r="1164" spans="1:1" x14ac:dyDescent="0.3">
      <c r="A1164" s="23"/>
    </row>
    <row r="1165" spans="1:1" x14ac:dyDescent="0.3">
      <c r="A1165" s="23"/>
    </row>
    <row r="1166" spans="1:1" x14ac:dyDescent="0.3">
      <c r="A1166" s="23"/>
    </row>
    <row r="1167" spans="1:1" x14ac:dyDescent="0.3">
      <c r="A1167" s="23"/>
    </row>
    <row r="1168" spans="1:1" x14ac:dyDescent="0.3">
      <c r="A1168" s="23"/>
    </row>
    <row r="1169" spans="1:1" x14ac:dyDescent="0.3">
      <c r="A1169" s="23"/>
    </row>
    <row r="1170" spans="1:1" x14ac:dyDescent="0.3">
      <c r="A1170" s="23"/>
    </row>
    <row r="1171" spans="1:1" x14ac:dyDescent="0.3">
      <c r="A1171" s="23"/>
    </row>
    <row r="1172" spans="1:1" x14ac:dyDescent="0.3">
      <c r="A1172" s="23"/>
    </row>
    <row r="1173" spans="1:1" x14ac:dyDescent="0.3">
      <c r="A1173" s="23"/>
    </row>
    <row r="1174" spans="1:1" x14ac:dyDescent="0.3">
      <c r="A1174" s="23"/>
    </row>
    <row r="1175" spans="1:1" x14ac:dyDescent="0.3">
      <c r="A1175" s="23"/>
    </row>
    <row r="1176" spans="1:1" x14ac:dyDescent="0.3">
      <c r="A1176" s="23"/>
    </row>
    <row r="1177" spans="1:1" x14ac:dyDescent="0.3">
      <c r="A1177" s="23"/>
    </row>
    <row r="1178" spans="1:1" x14ac:dyDescent="0.3">
      <c r="A1178" s="23"/>
    </row>
    <row r="1179" spans="1:1" x14ac:dyDescent="0.3">
      <c r="A1179" s="23"/>
    </row>
    <row r="1180" spans="1:1" x14ac:dyDescent="0.3">
      <c r="A1180" s="23"/>
    </row>
    <row r="1181" spans="1:1" x14ac:dyDescent="0.3">
      <c r="A1181" s="23"/>
    </row>
    <row r="1182" spans="1:1" x14ac:dyDescent="0.3">
      <c r="A1182" s="23"/>
    </row>
    <row r="1183" spans="1:1" x14ac:dyDescent="0.3">
      <c r="A1183" s="23"/>
    </row>
    <row r="1184" spans="1:1" x14ac:dyDescent="0.3">
      <c r="A1184" s="23"/>
    </row>
    <row r="1185" spans="1:1" x14ac:dyDescent="0.3">
      <c r="A1185" s="23"/>
    </row>
    <row r="1186" spans="1:1" x14ac:dyDescent="0.3">
      <c r="A1186" s="23"/>
    </row>
    <row r="1187" spans="1:1" x14ac:dyDescent="0.3">
      <c r="A1187" s="23"/>
    </row>
    <row r="1188" spans="1:1" x14ac:dyDescent="0.3">
      <c r="A1188" s="23"/>
    </row>
    <row r="1189" spans="1:1" x14ac:dyDescent="0.3">
      <c r="A1189" s="23"/>
    </row>
    <row r="1190" spans="1:1" x14ac:dyDescent="0.3">
      <c r="A1190" s="23"/>
    </row>
    <row r="1191" spans="1:1" x14ac:dyDescent="0.3">
      <c r="A1191" s="23"/>
    </row>
    <row r="1192" spans="1:1" x14ac:dyDescent="0.3">
      <c r="A1192" s="23"/>
    </row>
    <row r="1193" spans="1:1" x14ac:dyDescent="0.3">
      <c r="A1193" s="23"/>
    </row>
    <row r="1194" spans="1:1" x14ac:dyDescent="0.3">
      <c r="A1194" s="23"/>
    </row>
    <row r="1195" spans="1:1" x14ac:dyDescent="0.3">
      <c r="A1195" s="23"/>
    </row>
    <row r="1196" spans="1:1" x14ac:dyDescent="0.3">
      <c r="A1196" s="23"/>
    </row>
    <row r="1197" spans="1:1" x14ac:dyDescent="0.3">
      <c r="A1197" s="23"/>
    </row>
    <row r="1198" spans="1:1" x14ac:dyDescent="0.3">
      <c r="A1198" s="23"/>
    </row>
    <row r="1199" spans="1:1" x14ac:dyDescent="0.3">
      <c r="A1199" s="23"/>
    </row>
    <row r="1200" spans="1:1" x14ac:dyDescent="0.3">
      <c r="A1200" s="23"/>
    </row>
    <row r="1201" spans="1:1" x14ac:dyDescent="0.3">
      <c r="A1201" s="23"/>
    </row>
    <row r="1202" spans="1:1" x14ac:dyDescent="0.3">
      <c r="A1202" s="23"/>
    </row>
    <row r="1203" spans="1:1" x14ac:dyDescent="0.3">
      <c r="A1203" s="23"/>
    </row>
    <row r="1204" spans="1:1" x14ac:dyDescent="0.3">
      <c r="A1204" s="23"/>
    </row>
    <row r="1205" spans="1:1" x14ac:dyDescent="0.3">
      <c r="A1205" s="23"/>
    </row>
    <row r="1206" spans="1:1" x14ac:dyDescent="0.3">
      <c r="A1206" s="23"/>
    </row>
    <row r="1207" spans="1:1" x14ac:dyDescent="0.3">
      <c r="A1207" s="23"/>
    </row>
    <row r="1208" spans="1:1" x14ac:dyDescent="0.3">
      <c r="A1208" s="23"/>
    </row>
    <row r="1209" spans="1:1" x14ac:dyDescent="0.3">
      <c r="A1209" s="23"/>
    </row>
    <row r="1210" spans="1:1" x14ac:dyDescent="0.3">
      <c r="A1210" s="23"/>
    </row>
    <row r="1211" spans="1:1" x14ac:dyDescent="0.3">
      <c r="A1211" s="23"/>
    </row>
    <row r="1212" spans="1:1" x14ac:dyDescent="0.3">
      <c r="A1212" s="23"/>
    </row>
    <row r="1213" spans="1:1" x14ac:dyDescent="0.3">
      <c r="A1213" s="23"/>
    </row>
    <row r="1214" spans="1:1" x14ac:dyDescent="0.3">
      <c r="A1214" s="23"/>
    </row>
    <row r="1215" spans="1:1" x14ac:dyDescent="0.3">
      <c r="A1215" s="23"/>
    </row>
    <row r="1216" spans="1:1" x14ac:dyDescent="0.3">
      <c r="A1216" s="23"/>
    </row>
    <row r="1217" spans="1:1" x14ac:dyDescent="0.3">
      <c r="A1217" s="23"/>
    </row>
    <row r="1218" spans="1:1" x14ac:dyDescent="0.3">
      <c r="A1218" s="23"/>
    </row>
    <row r="1219" spans="1:1" x14ac:dyDescent="0.3">
      <c r="A1219" s="23"/>
    </row>
    <row r="1220" spans="1:1" x14ac:dyDescent="0.3">
      <c r="A1220" s="23"/>
    </row>
    <row r="1221" spans="1:1" x14ac:dyDescent="0.3">
      <c r="A1221" s="23"/>
    </row>
    <row r="1222" spans="1:1" x14ac:dyDescent="0.3">
      <c r="A1222" s="23"/>
    </row>
    <row r="1223" spans="1:1" x14ac:dyDescent="0.3">
      <c r="A1223" s="23"/>
    </row>
    <row r="1224" spans="1:1" x14ac:dyDescent="0.3">
      <c r="A1224" s="23"/>
    </row>
    <row r="1225" spans="1:1" x14ac:dyDescent="0.3">
      <c r="A1225" s="23"/>
    </row>
    <row r="1226" spans="1:1" x14ac:dyDescent="0.3">
      <c r="A1226" s="23"/>
    </row>
    <row r="1227" spans="1:1" x14ac:dyDescent="0.3">
      <c r="A1227" s="23"/>
    </row>
    <row r="1228" spans="1:1" x14ac:dyDescent="0.3">
      <c r="A1228" s="23"/>
    </row>
    <row r="1229" spans="1:1" x14ac:dyDescent="0.3">
      <c r="A1229" s="23"/>
    </row>
    <row r="1230" spans="1:1" x14ac:dyDescent="0.3">
      <c r="A1230" s="23"/>
    </row>
    <row r="1231" spans="1:1" x14ac:dyDescent="0.3">
      <c r="A1231" s="23"/>
    </row>
    <row r="1232" spans="1:1" x14ac:dyDescent="0.3">
      <c r="A1232" s="23"/>
    </row>
    <row r="1233" spans="1:1" x14ac:dyDescent="0.3">
      <c r="A1233" s="23"/>
    </row>
    <row r="1234" spans="1:1" x14ac:dyDescent="0.3">
      <c r="A1234" s="23"/>
    </row>
    <row r="1235" spans="1:1" x14ac:dyDescent="0.3">
      <c r="A1235" s="23"/>
    </row>
    <row r="1236" spans="1:1" x14ac:dyDescent="0.3">
      <c r="A1236" s="23"/>
    </row>
    <row r="1237" spans="1:1" x14ac:dyDescent="0.3">
      <c r="A1237" s="23"/>
    </row>
    <row r="1238" spans="1:1" x14ac:dyDescent="0.3">
      <c r="A1238" s="23"/>
    </row>
    <row r="1239" spans="1:1" x14ac:dyDescent="0.3">
      <c r="A1239" s="23"/>
    </row>
    <row r="1240" spans="1:1" x14ac:dyDescent="0.3">
      <c r="A1240" s="23"/>
    </row>
    <row r="1241" spans="1:1" x14ac:dyDescent="0.3">
      <c r="A1241" s="23"/>
    </row>
    <row r="1242" spans="1:1" x14ac:dyDescent="0.3">
      <c r="A1242" s="23"/>
    </row>
    <row r="1243" spans="1:1" x14ac:dyDescent="0.3">
      <c r="A1243" s="23"/>
    </row>
    <row r="1244" spans="1:1" x14ac:dyDescent="0.3">
      <c r="A1244" s="23"/>
    </row>
    <row r="1245" spans="1:1" x14ac:dyDescent="0.3">
      <c r="A1245" s="23"/>
    </row>
    <row r="1246" spans="1:1" x14ac:dyDescent="0.3">
      <c r="A1246" s="23"/>
    </row>
    <row r="1247" spans="1:1" x14ac:dyDescent="0.3">
      <c r="A1247" s="23"/>
    </row>
    <row r="1248" spans="1:1" x14ac:dyDescent="0.3">
      <c r="A1248" s="23"/>
    </row>
    <row r="1249" spans="1:1" x14ac:dyDescent="0.3">
      <c r="A1249" s="23"/>
    </row>
    <row r="1250" spans="1:1" x14ac:dyDescent="0.3">
      <c r="A1250" s="23"/>
    </row>
    <row r="1251" spans="1:1" x14ac:dyDescent="0.3">
      <c r="A1251" s="23"/>
    </row>
    <row r="1252" spans="1:1" x14ac:dyDescent="0.3">
      <c r="A1252" s="23"/>
    </row>
    <row r="1253" spans="1:1" x14ac:dyDescent="0.3">
      <c r="A1253" s="23"/>
    </row>
    <row r="1254" spans="1:1" x14ac:dyDescent="0.3">
      <c r="A1254" s="23"/>
    </row>
    <row r="1255" spans="1:1" x14ac:dyDescent="0.3">
      <c r="A1255" s="23"/>
    </row>
    <row r="1256" spans="1:1" x14ac:dyDescent="0.3">
      <c r="A1256" s="23"/>
    </row>
    <row r="1257" spans="1:1" x14ac:dyDescent="0.3">
      <c r="A1257" s="23"/>
    </row>
    <row r="1258" spans="1:1" x14ac:dyDescent="0.3">
      <c r="A1258" s="23"/>
    </row>
    <row r="1259" spans="1:1" x14ac:dyDescent="0.3">
      <c r="A1259" s="23"/>
    </row>
    <row r="1260" spans="1:1" x14ac:dyDescent="0.3">
      <c r="A1260" s="23"/>
    </row>
    <row r="1261" spans="1:1" x14ac:dyDescent="0.3">
      <c r="A1261" s="23"/>
    </row>
    <row r="1262" spans="1:1" x14ac:dyDescent="0.3">
      <c r="A1262" s="23"/>
    </row>
    <row r="1263" spans="1:1" x14ac:dyDescent="0.3">
      <c r="A1263" s="23"/>
    </row>
    <row r="1264" spans="1:1" x14ac:dyDescent="0.3">
      <c r="A1264" s="23"/>
    </row>
    <row r="1265" spans="1:1" x14ac:dyDescent="0.3">
      <c r="A1265" s="23"/>
    </row>
    <row r="1266" spans="1:1" x14ac:dyDescent="0.3">
      <c r="A1266" s="23"/>
    </row>
    <row r="1267" spans="1:1" x14ac:dyDescent="0.3">
      <c r="A1267" s="23"/>
    </row>
    <row r="1268" spans="1:1" x14ac:dyDescent="0.3">
      <c r="A1268" s="23"/>
    </row>
    <row r="1269" spans="1:1" x14ac:dyDescent="0.3">
      <c r="A1269" s="23"/>
    </row>
    <row r="1270" spans="1:1" x14ac:dyDescent="0.3">
      <c r="A1270" s="23"/>
    </row>
    <row r="1271" spans="1:1" x14ac:dyDescent="0.3">
      <c r="A1271" s="23"/>
    </row>
    <row r="1272" spans="1:1" x14ac:dyDescent="0.3">
      <c r="A1272" s="23"/>
    </row>
    <row r="1273" spans="1:1" x14ac:dyDescent="0.3">
      <c r="A1273" s="23"/>
    </row>
    <row r="1274" spans="1:1" x14ac:dyDescent="0.3">
      <c r="A1274" s="23"/>
    </row>
    <row r="1275" spans="1:1" x14ac:dyDescent="0.3">
      <c r="A1275" s="23"/>
    </row>
    <row r="1276" spans="1:1" x14ac:dyDescent="0.3">
      <c r="A1276" s="23"/>
    </row>
    <row r="1277" spans="1:1" x14ac:dyDescent="0.3">
      <c r="A1277" s="23"/>
    </row>
    <row r="1278" spans="1:1" x14ac:dyDescent="0.3">
      <c r="A1278" s="23"/>
    </row>
    <row r="1279" spans="1:1" x14ac:dyDescent="0.3">
      <c r="A1279" s="23"/>
    </row>
    <row r="1280" spans="1:1" x14ac:dyDescent="0.3">
      <c r="A1280" s="23"/>
    </row>
    <row r="1281" spans="1:1" x14ac:dyDescent="0.3">
      <c r="A1281" s="23"/>
    </row>
    <row r="1282" spans="1:1" x14ac:dyDescent="0.3">
      <c r="A1282" s="23"/>
    </row>
    <row r="1283" spans="1:1" x14ac:dyDescent="0.3">
      <c r="A1283" s="23"/>
    </row>
    <row r="1284" spans="1:1" x14ac:dyDescent="0.3">
      <c r="A1284" s="23"/>
    </row>
    <row r="1285" spans="1:1" x14ac:dyDescent="0.3">
      <c r="A1285" s="23"/>
    </row>
    <row r="1286" spans="1:1" x14ac:dyDescent="0.3">
      <c r="A1286" s="23"/>
    </row>
    <row r="1287" spans="1:1" x14ac:dyDescent="0.3">
      <c r="A1287" s="23"/>
    </row>
    <row r="1288" spans="1:1" x14ac:dyDescent="0.3">
      <c r="A1288" s="23"/>
    </row>
    <row r="1289" spans="1:1" x14ac:dyDescent="0.3">
      <c r="A1289" s="23"/>
    </row>
    <row r="1290" spans="1:1" x14ac:dyDescent="0.3">
      <c r="A1290" s="23"/>
    </row>
    <row r="1291" spans="1:1" x14ac:dyDescent="0.3">
      <c r="A1291" s="23"/>
    </row>
    <row r="1292" spans="1:1" x14ac:dyDescent="0.3">
      <c r="A1292" s="23"/>
    </row>
    <row r="1293" spans="1:1" x14ac:dyDescent="0.3">
      <c r="A1293" s="23"/>
    </row>
    <row r="1294" spans="1:1" x14ac:dyDescent="0.3">
      <c r="A1294" s="23"/>
    </row>
    <row r="1295" spans="1:1" x14ac:dyDescent="0.3">
      <c r="A1295" s="23"/>
    </row>
    <row r="1296" spans="1:1" x14ac:dyDescent="0.3">
      <c r="A1296" s="23"/>
    </row>
    <row r="1297" spans="1:1" x14ac:dyDescent="0.3">
      <c r="A1297" s="23"/>
    </row>
    <row r="1298" spans="1:1" x14ac:dyDescent="0.3">
      <c r="A1298" s="23"/>
    </row>
    <row r="1299" spans="1:1" x14ac:dyDescent="0.3">
      <c r="A1299" s="23"/>
    </row>
    <row r="1300" spans="1:1" x14ac:dyDescent="0.3">
      <c r="A1300" s="23"/>
    </row>
    <row r="1301" spans="1:1" x14ac:dyDescent="0.3">
      <c r="A1301" s="23"/>
    </row>
    <row r="1302" spans="1:1" x14ac:dyDescent="0.3">
      <c r="A1302" s="23"/>
    </row>
    <row r="1303" spans="1:1" x14ac:dyDescent="0.3">
      <c r="A1303" s="23"/>
    </row>
    <row r="1304" spans="1:1" x14ac:dyDescent="0.3">
      <c r="A1304" s="23"/>
    </row>
    <row r="1305" spans="1:1" x14ac:dyDescent="0.3">
      <c r="A1305" s="23"/>
    </row>
    <row r="1306" spans="1:1" x14ac:dyDescent="0.3">
      <c r="A1306" s="23"/>
    </row>
    <row r="1307" spans="1:1" x14ac:dyDescent="0.3">
      <c r="A1307" s="23"/>
    </row>
    <row r="1308" spans="1:1" x14ac:dyDescent="0.3">
      <c r="A1308" s="23"/>
    </row>
    <row r="1309" spans="1:1" x14ac:dyDescent="0.3">
      <c r="A1309" s="23"/>
    </row>
    <row r="1310" spans="1:1" x14ac:dyDescent="0.3">
      <c r="A1310" s="23"/>
    </row>
    <row r="1311" spans="1:1" x14ac:dyDescent="0.3">
      <c r="A1311" s="23"/>
    </row>
    <row r="1312" spans="1:1" x14ac:dyDescent="0.3">
      <c r="A1312" s="23"/>
    </row>
    <row r="1313" spans="1:1" x14ac:dyDescent="0.3">
      <c r="A1313" s="23"/>
    </row>
    <row r="1314" spans="1:1" x14ac:dyDescent="0.3">
      <c r="A1314" s="23"/>
    </row>
    <row r="1315" spans="1:1" x14ac:dyDescent="0.3">
      <c r="A1315" s="23"/>
    </row>
    <row r="1316" spans="1:1" x14ac:dyDescent="0.3">
      <c r="A1316" s="23"/>
    </row>
    <row r="1317" spans="1:1" x14ac:dyDescent="0.3">
      <c r="A1317" s="23"/>
    </row>
    <row r="1318" spans="1:1" x14ac:dyDescent="0.3">
      <c r="A1318" s="23"/>
    </row>
    <row r="1319" spans="1:1" x14ac:dyDescent="0.3">
      <c r="A1319" s="23"/>
    </row>
    <row r="1320" spans="1:1" x14ac:dyDescent="0.3">
      <c r="A1320" s="23"/>
    </row>
    <row r="1321" spans="1:1" x14ac:dyDescent="0.3">
      <c r="A1321" s="23"/>
    </row>
    <row r="1322" spans="1:1" x14ac:dyDescent="0.3">
      <c r="A1322" s="23"/>
    </row>
    <row r="1323" spans="1:1" x14ac:dyDescent="0.3">
      <c r="A1323" s="23"/>
    </row>
    <row r="1324" spans="1:1" x14ac:dyDescent="0.3">
      <c r="A1324" s="23"/>
    </row>
    <row r="1325" spans="1:1" x14ac:dyDescent="0.3">
      <c r="A1325" s="23"/>
    </row>
    <row r="1326" spans="1:1" x14ac:dyDescent="0.3">
      <c r="A1326" s="23"/>
    </row>
    <row r="1327" spans="1:1" x14ac:dyDescent="0.3">
      <c r="A1327" s="23"/>
    </row>
    <row r="1328" spans="1:1" x14ac:dyDescent="0.3">
      <c r="A1328" s="23"/>
    </row>
    <row r="1329" spans="1:1" x14ac:dyDescent="0.3">
      <c r="A1329" s="23"/>
    </row>
    <row r="1330" spans="1:1" x14ac:dyDescent="0.3">
      <c r="A1330" s="23"/>
    </row>
    <row r="1331" spans="1:1" x14ac:dyDescent="0.3">
      <c r="A1331" s="23"/>
    </row>
    <row r="1332" spans="1:1" x14ac:dyDescent="0.3">
      <c r="A1332" s="23"/>
    </row>
    <row r="1333" spans="1:1" x14ac:dyDescent="0.3">
      <c r="A1333" s="23"/>
    </row>
    <row r="1334" spans="1:1" x14ac:dyDescent="0.3">
      <c r="A1334" s="23"/>
    </row>
    <row r="1335" spans="1:1" x14ac:dyDescent="0.3">
      <c r="A1335" s="23"/>
    </row>
    <row r="1336" spans="1:1" x14ac:dyDescent="0.3">
      <c r="A1336" s="23"/>
    </row>
    <row r="1337" spans="1:1" x14ac:dyDescent="0.3">
      <c r="A1337" s="23"/>
    </row>
    <row r="1338" spans="1:1" x14ac:dyDescent="0.3">
      <c r="A1338" s="23"/>
    </row>
    <row r="1339" spans="1:1" x14ac:dyDescent="0.3">
      <c r="A1339" s="23"/>
    </row>
    <row r="1340" spans="1:1" x14ac:dyDescent="0.3">
      <c r="A1340" s="23"/>
    </row>
    <row r="1341" spans="1:1" x14ac:dyDescent="0.3">
      <c r="A1341" s="23"/>
    </row>
    <row r="1342" spans="1:1" x14ac:dyDescent="0.3">
      <c r="A1342" s="23"/>
    </row>
    <row r="1343" spans="1:1" x14ac:dyDescent="0.3">
      <c r="A1343" s="23"/>
    </row>
    <row r="1344" spans="1:1" x14ac:dyDescent="0.3">
      <c r="A1344" s="23"/>
    </row>
    <row r="1345" spans="1:1" x14ac:dyDescent="0.3">
      <c r="A1345" s="23"/>
    </row>
    <row r="1346" spans="1:1" x14ac:dyDescent="0.3">
      <c r="A1346" s="23"/>
    </row>
    <row r="1347" spans="1:1" x14ac:dyDescent="0.3">
      <c r="A1347" s="23"/>
    </row>
    <row r="1348" spans="1:1" x14ac:dyDescent="0.3">
      <c r="A1348" s="23"/>
    </row>
    <row r="1349" spans="1:1" x14ac:dyDescent="0.3">
      <c r="A1349" s="23"/>
    </row>
    <row r="1350" spans="1:1" x14ac:dyDescent="0.3">
      <c r="A1350" s="23"/>
    </row>
    <row r="1351" spans="1:1" x14ac:dyDescent="0.3">
      <c r="A1351" s="23"/>
    </row>
    <row r="1352" spans="1:1" x14ac:dyDescent="0.3">
      <c r="A1352" s="23"/>
    </row>
    <row r="1353" spans="1:1" x14ac:dyDescent="0.3">
      <c r="A1353" s="23"/>
    </row>
    <row r="1354" spans="1:1" x14ac:dyDescent="0.3">
      <c r="A1354" s="23"/>
    </row>
    <row r="1355" spans="1:1" x14ac:dyDescent="0.3">
      <c r="A1355" s="23"/>
    </row>
    <row r="1356" spans="1:1" x14ac:dyDescent="0.3">
      <c r="A1356" s="23"/>
    </row>
    <row r="1357" spans="1:1" x14ac:dyDescent="0.3">
      <c r="A1357" s="23"/>
    </row>
    <row r="1358" spans="1:1" x14ac:dyDescent="0.3">
      <c r="A1358" s="23"/>
    </row>
    <row r="1359" spans="1:1" x14ac:dyDescent="0.3">
      <c r="A1359" s="23"/>
    </row>
    <row r="1360" spans="1:1" x14ac:dyDescent="0.3">
      <c r="A1360" s="23"/>
    </row>
    <row r="1361" spans="1:1" x14ac:dyDescent="0.3">
      <c r="A1361" s="23"/>
    </row>
    <row r="1362" spans="1:1" x14ac:dyDescent="0.3">
      <c r="A1362" s="23"/>
    </row>
    <row r="1363" spans="1:1" x14ac:dyDescent="0.3">
      <c r="A1363" s="23"/>
    </row>
    <row r="1364" spans="1:1" x14ac:dyDescent="0.3">
      <c r="A1364" s="23"/>
    </row>
    <row r="1365" spans="1:1" x14ac:dyDescent="0.3">
      <c r="A1365" s="23"/>
    </row>
    <row r="1366" spans="1:1" x14ac:dyDescent="0.3">
      <c r="A1366" s="23"/>
    </row>
    <row r="1367" spans="1:1" x14ac:dyDescent="0.3">
      <c r="A1367" s="23"/>
    </row>
    <row r="1368" spans="1:1" x14ac:dyDescent="0.3">
      <c r="A1368" s="23"/>
    </row>
    <row r="1369" spans="1:1" x14ac:dyDescent="0.3">
      <c r="A1369" s="23"/>
    </row>
    <row r="1370" spans="1:1" x14ac:dyDescent="0.3">
      <c r="A1370" s="23"/>
    </row>
    <row r="1371" spans="1:1" x14ac:dyDescent="0.3">
      <c r="A1371" s="23"/>
    </row>
    <row r="1372" spans="1:1" x14ac:dyDescent="0.3">
      <c r="A1372" s="23"/>
    </row>
    <row r="1373" spans="1:1" x14ac:dyDescent="0.3">
      <c r="A1373" s="23"/>
    </row>
    <row r="1374" spans="1:1" x14ac:dyDescent="0.3">
      <c r="A1374" s="23"/>
    </row>
    <row r="1375" spans="1:1" x14ac:dyDescent="0.3">
      <c r="A1375" s="23"/>
    </row>
    <row r="1376" spans="1:1" x14ac:dyDescent="0.3">
      <c r="A1376" s="23"/>
    </row>
    <row r="1377" spans="1:1" x14ac:dyDescent="0.3">
      <c r="A1377" s="23"/>
    </row>
    <row r="1378" spans="1:1" x14ac:dyDescent="0.3">
      <c r="A1378" s="23"/>
    </row>
    <row r="1379" spans="1:1" x14ac:dyDescent="0.3">
      <c r="A1379" s="23"/>
    </row>
    <row r="1380" spans="1:1" x14ac:dyDescent="0.3">
      <c r="A1380" s="23"/>
    </row>
    <row r="1381" spans="1:1" x14ac:dyDescent="0.3">
      <c r="A1381" s="23"/>
    </row>
    <row r="1382" spans="1:1" x14ac:dyDescent="0.3">
      <c r="A1382" s="23"/>
    </row>
    <row r="1383" spans="1:1" x14ac:dyDescent="0.3">
      <c r="A1383" s="23"/>
    </row>
    <row r="1384" spans="1:1" x14ac:dyDescent="0.3">
      <c r="A1384" s="23"/>
    </row>
    <row r="1385" spans="1:1" x14ac:dyDescent="0.3">
      <c r="A1385" s="23"/>
    </row>
    <row r="1386" spans="1:1" x14ac:dyDescent="0.3">
      <c r="A1386" s="23"/>
    </row>
    <row r="1387" spans="1:1" x14ac:dyDescent="0.3">
      <c r="A1387" s="23"/>
    </row>
    <row r="1388" spans="1:1" x14ac:dyDescent="0.3">
      <c r="A1388" s="23"/>
    </row>
    <row r="1389" spans="1:1" x14ac:dyDescent="0.3">
      <c r="A1389" s="23"/>
    </row>
    <row r="1390" spans="1:1" x14ac:dyDescent="0.3">
      <c r="A1390" s="23"/>
    </row>
    <row r="1391" spans="1:1" x14ac:dyDescent="0.3">
      <c r="A1391" s="23"/>
    </row>
    <row r="1392" spans="1:1" x14ac:dyDescent="0.3">
      <c r="A1392" s="23"/>
    </row>
    <row r="1393" spans="1:1" x14ac:dyDescent="0.3">
      <c r="A1393" s="23"/>
    </row>
    <row r="1394" spans="1:1" x14ac:dyDescent="0.3">
      <c r="A1394" s="23"/>
    </row>
    <row r="1395" spans="1:1" x14ac:dyDescent="0.3">
      <c r="A1395" s="23"/>
    </row>
    <row r="1396" spans="1:1" x14ac:dyDescent="0.3">
      <c r="A1396" s="23"/>
    </row>
    <row r="1397" spans="1:1" x14ac:dyDescent="0.3">
      <c r="A1397" s="23"/>
    </row>
    <row r="1398" spans="1:1" x14ac:dyDescent="0.3">
      <c r="A1398" s="23"/>
    </row>
    <row r="1399" spans="1:1" x14ac:dyDescent="0.3">
      <c r="A1399" s="23"/>
    </row>
    <row r="1400" spans="1:1" x14ac:dyDescent="0.3">
      <c r="A1400" s="23"/>
    </row>
    <row r="1401" spans="1:1" x14ac:dyDescent="0.3">
      <c r="A1401" s="23"/>
    </row>
    <row r="1402" spans="1:1" x14ac:dyDescent="0.3">
      <c r="A1402" s="23"/>
    </row>
    <row r="1403" spans="1:1" x14ac:dyDescent="0.3">
      <c r="A1403" s="23"/>
    </row>
    <row r="1404" spans="1:1" x14ac:dyDescent="0.3">
      <c r="A1404" s="23"/>
    </row>
    <row r="1405" spans="1:1" x14ac:dyDescent="0.3">
      <c r="A1405" s="23"/>
    </row>
    <row r="1406" spans="1:1" x14ac:dyDescent="0.3">
      <c r="A1406" s="23"/>
    </row>
    <row r="1407" spans="1:1" x14ac:dyDescent="0.3">
      <c r="A1407" s="23"/>
    </row>
    <row r="1408" spans="1:1" x14ac:dyDescent="0.3">
      <c r="A1408" s="23"/>
    </row>
    <row r="1409" spans="1:1" x14ac:dyDescent="0.3">
      <c r="A1409" s="23"/>
    </row>
    <row r="1410" spans="1:1" x14ac:dyDescent="0.3">
      <c r="A1410" s="23"/>
    </row>
    <row r="1411" spans="1:1" x14ac:dyDescent="0.3">
      <c r="A1411" s="23"/>
    </row>
    <row r="1412" spans="1:1" x14ac:dyDescent="0.3">
      <c r="A1412" s="23"/>
    </row>
    <row r="1413" spans="1:1" x14ac:dyDescent="0.3">
      <c r="A1413" s="23"/>
    </row>
    <row r="1414" spans="1:1" x14ac:dyDescent="0.3">
      <c r="A1414" s="23"/>
    </row>
    <row r="1415" spans="1:1" x14ac:dyDescent="0.3">
      <c r="A1415" s="23"/>
    </row>
    <row r="1416" spans="1:1" x14ac:dyDescent="0.3">
      <c r="A1416" s="23"/>
    </row>
    <row r="1417" spans="1:1" x14ac:dyDescent="0.3">
      <c r="A1417" s="23"/>
    </row>
    <row r="1418" spans="1:1" x14ac:dyDescent="0.3">
      <c r="A1418" s="23"/>
    </row>
    <row r="1419" spans="1:1" x14ac:dyDescent="0.3">
      <c r="A1419" s="23"/>
    </row>
    <row r="1420" spans="1:1" x14ac:dyDescent="0.3">
      <c r="A1420" s="23"/>
    </row>
    <row r="1421" spans="1:1" x14ac:dyDescent="0.3">
      <c r="A1421" s="23"/>
    </row>
    <row r="1422" spans="1:1" x14ac:dyDescent="0.3">
      <c r="A1422" s="23"/>
    </row>
    <row r="1423" spans="1:1" x14ac:dyDescent="0.3">
      <c r="A1423" s="23"/>
    </row>
    <row r="1424" spans="1:1" x14ac:dyDescent="0.3">
      <c r="A1424" s="23"/>
    </row>
    <row r="1425" spans="1:1" x14ac:dyDescent="0.3">
      <c r="A1425" s="23"/>
    </row>
    <row r="1426" spans="1:1" x14ac:dyDescent="0.3">
      <c r="A1426" s="23"/>
    </row>
    <row r="1427" spans="1:1" x14ac:dyDescent="0.3">
      <c r="A1427" s="23"/>
    </row>
    <row r="1428" spans="1:1" x14ac:dyDescent="0.3">
      <c r="A1428" s="23"/>
    </row>
    <row r="1429" spans="1:1" x14ac:dyDescent="0.3">
      <c r="A1429" s="23"/>
    </row>
    <row r="1430" spans="1:1" x14ac:dyDescent="0.3">
      <c r="A1430" s="23"/>
    </row>
    <row r="1431" spans="1:1" x14ac:dyDescent="0.3">
      <c r="A1431" s="23"/>
    </row>
    <row r="1432" spans="1:1" x14ac:dyDescent="0.3">
      <c r="A1432" s="23"/>
    </row>
    <row r="1433" spans="1:1" x14ac:dyDescent="0.3">
      <c r="A1433" s="23"/>
    </row>
    <row r="1434" spans="1:1" x14ac:dyDescent="0.3">
      <c r="A1434" s="23"/>
    </row>
    <row r="1435" spans="1:1" x14ac:dyDescent="0.3">
      <c r="A1435" s="23"/>
    </row>
    <row r="1436" spans="1:1" x14ac:dyDescent="0.3">
      <c r="A1436" s="23"/>
    </row>
    <row r="1437" spans="1:1" x14ac:dyDescent="0.3">
      <c r="A1437" s="23"/>
    </row>
    <row r="1438" spans="1:1" x14ac:dyDescent="0.3">
      <c r="A1438" s="23"/>
    </row>
    <row r="1439" spans="1:1" x14ac:dyDescent="0.3">
      <c r="A1439" s="23"/>
    </row>
    <row r="1440" spans="1:1" x14ac:dyDescent="0.3">
      <c r="A1440" s="23"/>
    </row>
    <row r="1441" spans="1:1" x14ac:dyDescent="0.3">
      <c r="A1441" s="23"/>
    </row>
    <row r="1442" spans="1:1" x14ac:dyDescent="0.3">
      <c r="A1442" s="23"/>
    </row>
    <row r="1443" spans="1:1" x14ac:dyDescent="0.3">
      <c r="A1443" s="23"/>
    </row>
    <row r="1444" spans="1:1" x14ac:dyDescent="0.3">
      <c r="A1444" s="23"/>
    </row>
    <row r="1445" spans="1:1" x14ac:dyDescent="0.3">
      <c r="A1445" s="23"/>
    </row>
    <row r="1446" spans="1:1" x14ac:dyDescent="0.3">
      <c r="A1446" s="23"/>
    </row>
    <row r="1447" spans="1:1" x14ac:dyDescent="0.3">
      <c r="A1447" s="23"/>
    </row>
    <row r="1448" spans="1:1" x14ac:dyDescent="0.3">
      <c r="A1448" s="23"/>
    </row>
    <row r="1449" spans="1:1" x14ac:dyDescent="0.3">
      <c r="A1449" s="23"/>
    </row>
    <row r="1450" spans="1:1" x14ac:dyDescent="0.3">
      <c r="A1450" s="23"/>
    </row>
    <row r="1451" spans="1:1" x14ac:dyDescent="0.3">
      <c r="A1451" s="23"/>
    </row>
    <row r="1452" spans="1:1" x14ac:dyDescent="0.3">
      <c r="A1452" s="23"/>
    </row>
    <row r="1453" spans="1:1" x14ac:dyDescent="0.3">
      <c r="A1453" s="23"/>
    </row>
    <row r="1454" spans="1:1" x14ac:dyDescent="0.3">
      <c r="A1454" s="23"/>
    </row>
    <row r="1455" spans="1:1" x14ac:dyDescent="0.3">
      <c r="A1455" s="23"/>
    </row>
    <row r="1456" spans="1:1" x14ac:dyDescent="0.3">
      <c r="A1456" s="23"/>
    </row>
    <row r="1457" spans="1:1" x14ac:dyDescent="0.3">
      <c r="A1457" s="23"/>
    </row>
    <row r="1458" spans="1:1" x14ac:dyDescent="0.3">
      <c r="A1458" s="23"/>
    </row>
    <row r="1459" spans="1:1" x14ac:dyDescent="0.3">
      <c r="A1459" s="23"/>
    </row>
    <row r="1460" spans="1:1" x14ac:dyDescent="0.3">
      <c r="A1460" s="23"/>
    </row>
    <row r="1461" spans="1:1" x14ac:dyDescent="0.3">
      <c r="A1461" s="23"/>
    </row>
    <row r="1462" spans="1:1" x14ac:dyDescent="0.3">
      <c r="A1462" s="23"/>
    </row>
    <row r="1463" spans="1:1" x14ac:dyDescent="0.3">
      <c r="A1463" s="23"/>
    </row>
    <row r="1464" spans="1:1" x14ac:dyDescent="0.3">
      <c r="A1464" s="23"/>
    </row>
    <row r="1465" spans="1:1" x14ac:dyDescent="0.3">
      <c r="A1465" s="23"/>
    </row>
    <row r="1466" spans="1:1" x14ac:dyDescent="0.3">
      <c r="A1466" s="23"/>
    </row>
    <row r="1467" spans="1:1" x14ac:dyDescent="0.3">
      <c r="A1467" s="23"/>
    </row>
    <row r="1468" spans="1:1" x14ac:dyDescent="0.3">
      <c r="A1468" s="23"/>
    </row>
    <row r="1469" spans="1:1" x14ac:dyDescent="0.3">
      <c r="A1469" s="23"/>
    </row>
    <row r="1470" spans="1:1" x14ac:dyDescent="0.3">
      <c r="A1470" s="23"/>
    </row>
    <row r="1471" spans="1:1" x14ac:dyDescent="0.3">
      <c r="A1471" s="23"/>
    </row>
    <row r="1472" spans="1:1" x14ac:dyDescent="0.3">
      <c r="A1472" s="23"/>
    </row>
    <row r="1473" spans="1:1" x14ac:dyDescent="0.3">
      <c r="A1473" s="23"/>
    </row>
    <row r="1474" spans="1:1" x14ac:dyDescent="0.3">
      <c r="A1474" s="23"/>
    </row>
    <row r="1475" spans="1:1" x14ac:dyDescent="0.3">
      <c r="A1475" s="23"/>
    </row>
    <row r="1476" spans="1:1" x14ac:dyDescent="0.3">
      <c r="A1476" s="23"/>
    </row>
    <row r="1477" spans="1:1" x14ac:dyDescent="0.3">
      <c r="A1477" s="23"/>
    </row>
    <row r="1478" spans="1:1" x14ac:dyDescent="0.3">
      <c r="A1478" s="23"/>
    </row>
    <row r="1479" spans="1:1" x14ac:dyDescent="0.3">
      <c r="A1479" s="23"/>
    </row>
    <row r="1480" spans="1:1" x14ac:dyDescent="0.3">
      <c r="A1480" s="23"/>
    </row>
    <row r="1481" spans="1:1" x14ac:dyDescent="0.3">
      <c r="A1481" s="23"/>
    </row>
    <row r="1482" spans="1:1" x14ac:dyDescent="0.3">
      <c r="A1482" s="23"/>
    </row>
    <row r="1483" spans="1:1" x14ac:dyDescent="0.3">
      <c r="A1483" s="23"/>
    </row>
    <row r="1484" spans="1:1" x14ac:dyDescent="0.3">
      <c r="A1484" s="23"/>
    </row>
    <row r="1485" spans="1:1" x14ac:dyDescent="0.3">
      <c r="A1485" s="23"/>
    </row>
    <row r="1486" spans="1:1" x14ac:dyDescent="0.3">
      <c r="A1486" s="23"/>
    </row>
    <row r="1487" spans="1:1" x14ac:dyDescent="0.3">
      <c r="A1487" s="23"/>
    </row>
    <row r="1488" spans="1:1" x14ac:dyDescent="0.3">
      <c r="A1488" s="23"/>
    </row>
    <row r="1489" spans="1:1" x14ac:dyDescent="0.3">
      <c r="A1489" s="23"/>
    </row>
    <row r="1490" spans="1:1" x14ac:dyDescent="0.3">
      <c r="A1490" s="23"/>
    </row>
    <row r="1491" spans="1:1" x14ac:dyDescent="0.3">
      <c r="A1491" s="23"/>
    </row>
    <row r="1492" spans="1:1" x14ac:dyDescent="0.3">
      <c r="A1492" s="23"/>
    </row>
    <row r="1493" spans="1:1" x14ac:dyDescent="0.3">
      <c r="A1493" s="23"/>
    </row>
    <row r="1494" spans="1:1" x14ac:dyDescent="0.3">
      <c r="A1494" s="23"/>
    </row>
    <row r="1495" spans="1:1" x14ac:dyDescent="0.3">
      <c r="A1495" s="23"/>
    </row>
    <row r="1496" spans="1:1" x14ac:dyDescent="0.3">
      <c r="A1496" s="23"/>
    </row>
    <row r="1497" spans="1:1" x14ac:dyDescent="0.3">
      <c r="A1497" s="23"/>
    </row>
    <row r="1498" spans="1:1" x14ac:dyDescent="0.3">
      <c r="A1498" s="23"/>
    </row>
    <row r="1499" spans="1:1" x14ac:dyDescent="0.3">
      <c r="A1499" s="23"/>
    </row>
    <row r="1500" spans="1:1" x14ac:dyDescent="0.3">
      <c r="A1500" s="23"/>
    </row>
    <row r="1501" spans="1:1" x14ac:dyDescent="0.3">
      <c r="A1501" s="23"/>
    </row>
    <row r="1502" spans="1:1" x14ac:dyDescent="0.3">
      <c r="A1502" s="23"/>
    </row>
    <row r="1503" spans="1:1" x14ac:dyDescent="0.3">
      <c r="A1503" s="23"/>
    </row>
    <row r="1504" spans="1:1" x14ac:dyDescent="0.3">
      <c r="A1504" s="23"/>
    </row>
    <row r="1505" spans="1:1" x14ac:dyDescent="0.3">
      <c r="A1505" s="23"/>
    </row>
    <row r="1506" spans="1:1" x14ac:dyDescent="0.3">
      <c r="A1506" s="23"/>
    </row>
    <row r="1507" spans="1:1" x14ac:dyDescent="0.3">
      <c r="A1507" s="23"/>
    </row>
    <row r="1508" spans="1:1" x14ac:dyDescent="0.3">
      <c r="A1508" s="23"/>
    </row>
    <row r="1509" spans="1:1" x14ac:dyDescent="0.3">
      <c r="A1509" s="23"/>
    </row>
    <row r="1510" spans="1:1" x14ac:dyDescent="0.3">
      <c r="A1510" s="23"/>
    </row>
    <row r="1511" spans="1:1" x14ac:dyDescent="0.3">
      <c r="A1511" s="23"/>
    </row>
    <row r="1512" spans="1:1" x14ac:dyDescent="0.3">
      <c r="A1512" s="23"/>
    </row>
    <row r="1513" spans="1:1" x14ac:dyDescent="0.3">
      <c r="A1513" s="23"/>
    </row>
    <row r="1514" spans="1:1" x14ac:dyDescent="0.3">
      <c r="A1514" s="23"/>
    </row>
    <row r="1515" spans="1:1" x14ac:dyDescent="0.3">
      <c r="A1515" s="23"/>
    </row>
    <row r="1516" spans="1:1" x14ac:dyDescent="0.3">
      <c r="A1516" s="23"/>
    </row>
    <row r="1517" spans="1:1" x14ac:dyDescent="0.3">
      <c r="A1517" s="23"/>
    </row>
    <row r="1518" spans="1:1" x14ac:dyDescent="0.3">
      <c r="A1518" s="23"/>
    </row>
    <row r="1519" spans="1:1" x14ac:dyDescent="0.3">
      <c r="A1519" s="23"/>
    </row>
    <row r="1520" spans="1:1" x14ac:dyDescent="0.3">
      <c r="A1520" s="23"/>
    </row>
    <row r="1521" spans="1:1" x14ac:dyDescent="0.3">
      <c r="A1521" s="23"/>
    </row>
    <row r="1522" spans="1:1" x14ac:dyDescent="0.3">
      <c r="A1522" s="23"/>
    </row>
    <row r="1523" spans="1:1" x14ac:dyDescent="0.3">
      <c r="A1523" s="23"/>
    </row>
    <row r="1524" spans="1:1" x14ac:dyDescent="0.3">
      <c r="A1524" s="23"/>
    </row>
    <row r="1525" spans="1:1" x14ac:dyDescent="0.3">
      <c r="A1525" s="23"/>
    </row>
    <row r="1526" spans="1:1" x14ac:dyDescent="0.3">
      <c r="A1526" s="23"/>
    </row>
    <row r="1527" spans="1:1" x14ac:dyDescent="0.3">
      <c r="A1527" s="23"/>
    </row>
    <row r="1528" spans="1:1" x14ac:dyDescent="0.3">
      <c r="A1528" s="23"/>
    </row>
    <row r="1529" spans="1:1" x14ac:dyDescent="0.3">
      <c r="A1529" s="23"/>
    </row>
    <row r="1530" spans="1:1" x14ac:dyDescent="0.3">
      <c r="A1530" s="23"/>
    </row>
    <row r="1531" spans="1:1" x14ac:dyDescent="0.3">
      <c r="A1531" s="23"/>
    </row>
    <row r="1532" spans="1:1" x14ac:dyDescent="0.3">
      <c r="A1532" s="23"/>
    </row>
    <row r="1533" spans="1:1" x14ac:dyDescent="0.3">
      <c r="A1533" s="23"/>
    </row>
    <row r="1534" spans="1:1" x14ac:dyDescent="0.3">
      <c r="A1534" s="23"/>
    </row>
    <row r="1535" spans="1:1" x14ac:dyDescent="0.3">
      <c r="A1535" s="23"/>
    </row>
    <row r="1536" spans="1:1" x14ac:dyDescent="0.3">
      <c r="A1536" s="23"/>
    </row>
    <row r="1537" spans="1:1" x14ac:dyDescent="0.3">
      <c r="A1537" s="23"/>
    </row>
    <row r="1538" spans="1:1" x14ac:dyDescent="0.3">
      <c r="A1538" s="23"/>
    </row>
    <row r="1539" spans="1:1" x14ac:dyDescent="0.3">
      <c r="A1539" s="23"/>
    </row>
    <row r="1540" spans="1:1" x14ac:dyDescent="0.3">
      <c r="A1540" s="23"/>
    </row>
    <row r="1541" spans="1:1" x14ac:dyDescent="0.3">
      <c r="A1541" s="23"/>
    </row>
    <row r="1542" spans="1:1" x14ac:dyDescent="0.3">
      <c r="A1542" s="23"/>
    </row>
    <row r="1543" spans="1:1" x14ac:dyDescent="0.3">
      <c r="A1543" s="23"/>
    </row>
    <row r="1544" spans="1:1" x14ac:dyDescent="0.3">
      <c r="A1544" s="23"/>
    </row>
    <row r="1545" spans="1:1" x14ac:dyDescent="0.3">
      <c r="A1545" s="23"/>
    </row>
    <row r="1546" spans="1:1" x14ac:dyDescent="0.3">
      <c r="A1546" s="23"/>
    </row>
    <row r="1547" spans="1:1" x14ac:dyDescent="0.3">
      <c r="A1547" s="23"/>
    </row>
    <row r="1548" spans="1:1" x14ac:dyDescent="0.3">
      <c r="A1548" s="23"/>
    </row>
    <row r="1549" spans="1:1" x14ac:dyDescent="0.3">
      <c r="A1549" s="23"/>
    </row>
    <row r="1550" spans="1:1" x14ac:dyDescent="0.3">
      <c r="A1550" s="23"/>
    </row>
    <row r="1551" spans="1:1" x14ac:dyDescent="0.3">
      <c r="A1551" s="23"/>
    </row>
    <row r="1552" spans="1:1" x14ac:dyDescent="0.3">
      <c r="A1552" s="23"/>
    </row>
    <row r="1553" spans="1:1" x14ac:dyDescent="0.3">
      <c r="A1553" s="23"/>
    </row>
    <row r="1554" spans="1:1" x14ac:dyDescent="0.3">
      <c r="A1554" s="23"/>
    </row>
    <row r="1555" spans="1:1" x14ac:dyDescent="0.3">
      <c r="A1555" s="23"/>
    </row>
    <row r="1556" spans="1:1" x14ac:dyDescent="0.3">
      <c r="A1556" s="23"/>
    </row>
    <row r="1557" spans="1:1" x14ac:dyDescent="0.3">
      <c r="A1557" s="23"/>
    </row>
    <row r="1558" spans="1:1" x14ac:dyDescent="0.3">
      <c r="A1558" s="23"/>
    </row>
    <row r="1559" spans="1:1" x14ac:dyDescent="0.3">
      <c r="A1559" s="23"/>
    </row>
    <row r="1560" spans="1:1" x14ac:dyDescent="0.3">
      <c r="A1560" s="23"/>
    </row>
    <row r="1561" spans="1:1" x14ac:dyDescent="0.3">
      <c r="A1561" s="23"/>
    </row>
    <row r="1562" spans="1:1" x14ac:dyDescent="0.3">
      <c r="A1562" s="23"/>
    </row>
    <row r="1563" spans="1:1" x14ac:dyDescent="0.3">
      <c r="A1563" s="23"/>
    </row>
    <row r="1564" spans="1:1" x14ac:dyDescent="0.3">
      <c r="A1564" s="23"/>
    </row>
    <row r="1565" spans="1:1" x14ac:dyDescent="0.3">
      <c r="A1565" s="23"/>
    </row>
    <row r="1566" spans="1:1" x14ac:dyDescent="0.3">
      <c r="A1566" s="23"/>
    </row>
    <row r="1567" spans="1:1" x14ac:dyDescent="0.3">
      <c r="A1567" s="23"/>
    </row>
    <row r="1568" spans="1:1" x14ac:dyDescent="0.3">
      <c r="A1568" s="23"/>
    </row>
    <row r="1569" spans="1:1" x14ac:dyDescent="0.3">
      <c r="A1569" s="23"/>
    </row>
    <row r="1570" spans="1:1" x14ac:dyDescent="0.3">
      <c r="A1570" s="23"/>
    </row>
    <row r="1571" spans="1:1" x14ac:dyDescent="0.3">
      <c r="A1571" s="23"/>
    </row>
    <row r="1572" spans="1:1" x14ac:dyDescent="0.3">
      <c r="A1572" s="23"/>
    </row>
    <row r="1573" spans="1:1" x14ac:dyDescent="0.3">
      <c r="A1573" s="23"/>
    </row>
    <row r="1574" spans="1:1" x14ac:dyDescent="0.3">
      <c r="A1574" s="23"/>
    </row>
    <row r="1575" spans="1:1" x14ac:dyDescent="0.3">
      <c r="A1575" s="23"/>
    </row>
    <row r="1576" spans="1:1" x14ac:dyDescent="0.3">
      <c r="A1576" s="23"/>
    </row>
    <row r="1577" spans="1:1" x14ac:dyDescent="0.3">
      <c r="A1577" s="23"/>
    </row>
    <row r="1578" spans="1:1" x14ac:dyDescent="0.3">
      <c r="A1578" s="23"/>
    </row>
    <row r="1579" spans="1:1" x14ac:dyDescent="0.3">
      <c r="A1579" s="23"/>
    </row>
    <row r="1580" spans="1:1" x14ac:dyDescent="0.3">
      <c r="A1580" s="23"/>
    </row>
    <row r="1581" spans="1:1" x14ac:dyDescent="0.3">
      <c r="A1581" s="23"/>
    </row>
    <row r="1582" spans="1:1" x14ac:dyDescent="0.3">
      <c r="A1582" s="23"/>
    </row>
    <row r="1583" spans="1:1" x14ac:dyDescent="0.3">
      <c r="A1583" s="23"/>
    </row>
    <row r="1584" spans="1:1" x14ac:dyDescent="0.3">
      <c r="A1584" s="23"/>
    </row>
    <row r="1585" spans="1:1" x14ac:dyDescent="0.3">
      <c r="A1585" s="23"/>
    </row>
    <row r="1586" spans="1:1" x14ac:dyDescent="0.3">
      <c r="A1586" s="23"/>
    </row>
    <row r="1587" spans="1:1" x14ac:dyDescent="0.3">
      <c r="A1587" s="23"/>
    </row>
    <row r="1588" spans="1:1" x14ac:dyDescent="0.3">
      <c r="A1588" s="23"/>
    </row>
    <row r="1589" spans="1:1" x14ac:dyDescent="0.3">
      <c r="A1589" s="23"/>
    </row>
    <row r="1590" spans="1:1" x14ac:dyDescent="0.3">
      <c r="A1590" s="23"/>
    </row>
    <row r="1591" spans="1:1" x14ac:dyDescent="0.3">
      <c r="A1591" s="23"/>
    </row>
    <row r="1592" spans="1:1" x14ac:dyDescent="0.3">
      <c r="A1592" s="23"/>
    </row>
    <row r="1593" spans="1:1" x14ac:dyDescent="0.3">
      <c r="A1593" s="23"/>
    </row>
    <row r="1594" spans="1:1" x14ac:dyDescent="0.3">
      <c r="A1594" s="23"/>
    </row>
    <row r="1595" spans="1:1" x14ac:dyDescent="0.3">
      <c r="A1595" s="23"/>
    </row>
    <row r="1596" spans="1:1" x14ac:dyDescent="0.3">
      <c r="A1596" s="23"/>
    </row>
    <row r="1597" spans="1:1" x14ac:dyDescent="0.3">
      <c r="A1597" s="23"/>
    </row>
    <row r="1598" spans="1:1" x14ac:dyDescent="0.3">
      <c r="A1598" s="23"/>
    </row>
    <row r="1599" spans="1:1" x14ac:dyDescent="0.3">
      <c r="A1599" s="23"/>
    </row>
    <row r="1600" spans="1:1" x14ac:dyDescent="0.3">
      <c r="A1600" s="23"/>
    </row>
    <row r="1601" spans="1:1" x14ac:dyDescent="0.3">
      <c r="A1601" s="23"/>
    </row>
    <row r="1602" spans="1:1" x14ac:dyDescent="0.3">
      <c r="A1602" s="23"/>
    </row>
    <row r="1603" spans="1:1" x14ac:dyDescent="0.3">
      <c r="A1603" s="23"/>
    </row>
    <row r="1604" spans="1:1" x14ac:dyDescent="0.3">
      <c r="A1604" s="23"/>
    </row>
    <row r="1605" spans="1:1" x14ac:dyDescent="0.3">
      <c r="A1605" s="23"/>
    </row>
    <row r="1606" spans="1:1" x14ac:dyDescent="0.3">
      <c r="A1606" s="23"/>
    </row>
    <row r="1607" spans="1:1" x14ac:dyDescent="0.3">
      <c r="A1607" s="23"/>
    </row>
    <row r="1608" spans="1:1" x14ac:dyDescent="0.3">
      <c r="A1608" s="23"/>
    </row>
    <row r="1609" spans="1:1" x14ac:dyDescent="0.3">
      <c r="A1609" s="23"/>
    </row>
    <row r="1610" spans="1:1" x14ac:dyDescent="0.3">
      <c r="A1610" s="23"/>
    </row>
    <row r="1611" spans="1:1" x14ac:dyDescent="0.3">
      <c r="A1611" s="23"/>
    </row>
    <row r="1612" spans="1:1" x14ac:dyDescent="0.3">
      <c r="A1612" s="23"/>
    </row>
    <row r="1613" spans="1:1" x14ac:dyDescent="0.3">
      <c r="A1613" s="23"/>
    </row>
    <row r="1614" spans="1:1" x14ac:dyDescent="0.3">
      <c r="A1614" s="23"/>
    </row>
    <row r="1615" spans="1:1" x14ac:dyDescent="0.3">
      <c r="A1615" s="23"/>
    </row>
    <row r="1616" spans="1:1" x14ac:dyDescent="0.3">
      <c r="A1616" s="23"/>
    </row>
    <row r="1617" spans="1:1" x14ac:dyDescent="0.3">
      <c r="A1617" s="23"/>
    </row>
    <row r="1618" spans="1:1" x14ac:dyDescent="0.3">
      <c r="A1618" s="23"/>
    </row>
    <row r="1619" spans="1:1" x14ac:dyDescent="0.3">
      <c r="A1619" s="23"/>
    </row>
    <row r="1620" spans="1:1" x14ac:dyDescent="0.3">
      <c r="A1620" s="23"/>
    </row>
    <row r="1621" spans="1:1" x14ac:dyDescent="0.3">
      <c r="A1621" s="23"/>
    </row>
    <row r="1622" spans="1:1" x14ac:dyDescent="0.3">
      <c r="A1622" s="23"/>
    </row>
    <row r="1623" spans="1:1" x14ac:dyDescent="0.3">
      <c r="A1623" s="23"/>
    </row>
    <row r="1624" spans="1:1" x14ac:dyDescent="0.3">
      <c r="A1624" s="23"/>
    </row>
    <row r="1625" spans="1:1" x14ac:dyDescent="0.3">
      <c r="A1625" s="23"/>
    </row>
    <row r="1626" spans="1:1" x14ac:dyDescent="0.3">
      <c r="A1626" s="23"/>
    </row>
    <row r="1627" spans="1:1" x14ac:dyDescent="0.3">
      <c r="A1627" s="23"/>
    </row>
    <row r="1628" spans="1:1" x14ac:dyDescent="0.3">
      <c r="A1628" s="23"/>
    </row>
    <row r="1629" spans="1:1" x14ac:dyDescent="0.3">
      <c r="A1629" s="23"/>
    </row>
    <row r="1630" spans="1:1" x14ac:dyDescent="0.3">
      <c r="A1630" s="23"/>
    </row>
    <row r="1631" spans="1:1" x14ac:dyDescent="0.3">
      <c r="A1631" s="23"/>
    </row>
    <row r="1632" spans="1:1" x14ac:dyDescent="0.3">
      <c r="A1632" s="23"/>
    </row>
    <row r="1633" spans="1:1" x14ac:dyDescent="0.3">
      <c r="A1633" s="23"/>
    </row>
    <row r="1634" spans="1:1" x14ac:dyDescent="0.3">
      <c r="A1634" s="23"/>
    </row>
    <row r="1635" spans="1:1" x14ac:dyDescent="0.3">
      <c r="A1635" s="23"/>
    </row>
    <row r="1636" spans="1:1" x14ac:dyDescent="0.3">
      <c r="A1636" s="23"/>
    </row>
    <row r="1637" spans="1:1" x14ac:dyDescent="0.3">
      <c r="A1637" s="23"/>
    </row>
    <row r="1638" spans="1:1" x14ac:dyDescent="0.3">
      <c r="A1638" s="23"/>
    </row>
    <row r="1639" spans="1:1" x14ac:dyDescent="0.3">
      <c r="A1639" s="23"/>
    </row>
    <row r="1640" spans="1:1" x14ac:dyDescent="0.3">
      <c r="A1640" s="23"/>
    </row>
    <row r="1641" spans="1:1" x14ac:dyDescent="0.3">
      <c r="A1641" s="23"/>
    </row>
    <row r="1642" spans="1:1" x14ac:dyDescent="0.3">
      <c r="A1642" s="23"/>
    </row>
    <row r="1643" spans="1:1" x14ac:dyDescent="0.3">
      <c r="A1643" s="23"/>
    </row>
    <row r="1644" spans="1:1" x14ac:dyDescent="0.3">
      <c r="A1644" s="23"/>
    </row>
    <row r="1645" spans="1:1" x14ac:dyDescent="0.3">
      <c r="A1645" s="23"/>
    </row>
    <row r="1646" spans="1:1" x14ac:dyDescent="0.3">
      <c r="A1646" s="23"/>
    </row>
    <row r="1647" spans="1:1" x14ac:dyDescent="0.3">
      <c r="A1647" s="23"/>
    </row>
    <row r="1648" spans="1:1" x14ac:dyDescent="0.3">
      <c r="A1648" s="23"/>
    </row>
    <row r="1649" spans="1:1" x14ac:dyDescent="0.3">
      <c r="A1649" s="23"/>
    </row>
    <row r="1650" spans="1:1" x14ac:dyDescent="0.3">
      <c r="A1650" s="23"/>
    </row>
    <row r="1651" spans="1:1" x14ac:dyDescent="0.3">
      <c r="A1651" s="23"/>
    </row>
    <row r="1652" spans="1:1" x14ac:dyDescent="0.3">
      <c r="A1652" s="23"/>
    </row>
    <row r="1653" spans="1:1" x14ac:dyDescent="0.3">
      <c r="A1653" s="23"/>
    </row>
    <row r="1654" spans="1:1" x14ac:dyDescent="0.3">
      <c r="A1654" s="23"/>
    </row>
    <row r="1655" spans="1:1" x14ac:dyDescent="0.3">
      <c r="A1655" s="23"/>
    </row>
    <row r="1656" spans="1:1" x14ac:dyDescent="0.3">
      <c r="A1656" s="23"/>
    </row>
    <row r="1657" spans="1:1" x14ac:dyDescent="0.3">
      <c r="A1657" s="23"/>
    </row>
    <row r="1658" spans="1:1" x14ac:dyDescent="0.3">
      <c r="A1658" s="23"/>
    </row>
    <row r="1659" spans="1:1" x14ac:dyDescent="0.3">
      <c r="A1659" s="23"/>
    </row>
    <row r="1660" spans="1:1" x14ac:dyDescent="0.3">
      <c r="A1660" s="23"/>
    </row>
    <row r="1661" spans="1:1" x14ac:dyDescent="0.3">
      <c r="A1661" s="23"/>
    </row>
    <row r="1662" spans="1:1" x14ac:dyDescent="0.3">
      <c r="A1662" s="23"/>
    </row>
    <row r="1663" spans="1:1" x14ac:dyDescent="0.3">
      <c r="A1663" s="23"/>
    </row>
    <row r="1664" spans="1:1" x14ac:dyDescent="0.3">
      <c r="A1664" s="23"/>
    </row>
    <row r="1665" spans="1:1" x14ac:dyDescent="0.3">
      <c r="A1665" s="23"/>
    </row>
    <row r="1666" spans="1:1" x14ac:dyDescent="0.3">
      <c r="A1666" s="23"/>
    </row>
    <row r="1667" spans="1:1" x14ac:dyDescent="0.3">
      <c r="A1667" s="23"/>
    </row>
    <row r="1668" spans="1:1" x14ac:dyDescent="0.3">
      <c r="A1668" s="23"/>
    </row>
    <row r="1669" spans="1:1" x14ac:dyDescent="0.3">
      <c r="A1669" s="23"/>
    </row>
    <row r="1670" spans="1:1" x14ac:dyDescent="0.3">
      <c r="A1670" s="23"/>
    </row>
    <row r="1671" spans="1:1" x14ac:dyDescent="0.3">
      <c r="A1671" s="23"/>
    </row>
    <row r="1672" spans="1:1" x14ac:dyDescent="0.3">
      <c r="A1672" s="23"/>
    </row>
    <row r="1673" spans="1:1" x14ac:dyDescent="0.3">
      <c r="A1673" s="23"/>
    </row>
    <row r="1674" spans="1:1" x14ac:dyDescent="0.3">
      <c r="A1674" s="23"/>
    </row>
    <row r="1675" spans="1:1" x14ac:dyDescent="0.3">
      <c r="A1675" s="23"/>
    </row>
    <row r="1676" spans="1:1" x14ac:dyDescent="0.3">
      <c r="A1676" s="23"/>
    </row>
    <row r="1677" spans="1:1" x14ac:dyDescent="0.3">
      <c r="A1677" s="23"/>
    </row>
    <row r="1678" spans="1:1" x14ac:dyDescent="0.3">
      <c r="A1678" s="23"/>
    </row>
    <row r="1679" spans="1:1" x14ac:dyDescent="0.3">
      <c r="A1679" s="23"/>
    </row>
    <row r="1680" spans="1:1" x14ac:dyDescent="0.3">
      <c r="A1680" s="23"/>
    </row>
    <row r="1681" spans="1:1" x14ac:dyDescent="0.3">
      <c r="A1681" s="23"/>
    </row>
    <row r="1682" spans="1:1" x14ac:dyDescent="0.3">
      <c r="A1682" s="23"/>
    </row>
    <row r="1683" spans="1:1" x14ac:dyDescent="0.3">
      <c r="A1683" s="23"/>
    </row>
    <row r="1684" spans="1:1" x14ac:dyDescent="0.3">
      <c r="A1684" s="23"/>
    </row>
    <row r="1685" spans="1:1" x14ac:dyDescent="0.3">
      <c r="A1685" s="23"/>
    </row>
    <row r="1686" spans="1:1" x14ac:dyDescent="0.3">
      <c r="A1686" s="23"/>
    </row>
    <row r="1687" spans="1:1" x14ac:dyDescent="0.3">
      <c r="A1687" s="23"/>
    </row>
    <row r="1688" spans="1:1" x14ac:dyDescent="0.3">
      <c r="A1688" s="23"/>
    </row>
    <row r="1689" spans="1:1" x14ac:dyDescent="0.3">
      <c r="A1689" s="23"/>
    </row>
    <row r="1690" spans="1:1" x14ac:dyDescent="0.3">
      <c r="A1690" s="23"/>
    </row>
    <row r="1691" spans="1:1" x14ac:dyDescent="0.3">
      <c r="A1691" s="23"/>
    </row>
    <row r="1692" spans="1:1" x14ac:dyDescent="0.3">
      <c r="A1692" s="23"/>
    </row>
    <row r="1693" spans="1:1" x14ac:dyDescent="0.3">
      <c r="A1693" s="23"/>
    </row>
    <row r="1694" spans="1:1" x14ac:dyDescent="0.3">
      <c r="A1694" s="23"/>
    </row>
    <row r="1695" spans="1:1" x14ac:dyDescent="0.3">
      <c r="A1695" s="23"/>
    </row>
    <row r="1696" spans="1:1" x14ac:dyDescent="0.3">
      <c r="A1696" s="23"/>
    </row>
    <row r="1697" spans="1:1" x14ac:dyDescent="0.3">
      <c r="A1697" s="23"/>
    </row>
    <row r="1698" spans="1:1" x14ac:dyDescent="0.3">
      <c r="A1698" s="23"/>
    </row>
    <row r="1699" spans="1:1" x14ac:dyDescent="0.3">
      <c r="A1699" s="23"/>
    </row>
    <row r="1700" spans="1:1" x14ac:dyDescent="0.3">
      <c r="A1700" s="23"/>
    </row>
    <row r="1701" spans="1:1" x14ac:dyDescent="0.3">
      <c r="A1701" s="23"/>
    </row>
    <row r="1702" spans="1:1" x14ac:dyDescent="0.3">
      <c r="A1702" s="23"/>
    </row>
    <row r="1703" spans="1:1" x14ac:dyDescent="0.3">
      <c r="A1703" s="23"/>
    </row>
    <row r="1704" spans="1:1" x14ac:dyDescent="0.3">
      <c r="A1704" s="23"/>
    </row>
    <row r="1705" spans="1:1" x14ac:dyDescent="0.3">
      <c r="A1705" s="23"/>
    </row>
    <row r="1706" spans="1:1" x14ac:dyDescent="0.3">
      <c r="A1706" s="23"/>
    </row>
    <row r="1707" spans="1:1" x14ac:dyDescent="0.3">
      <c r="A1707" s="23"/>
    </row>
    <row r="1708" spans="1:1" x14ac:dyDescent="0.3">
      <c r="A1708" s="23"/>
    </row>
    <row r="1709" spans="1:1" x14ac:dyDescent="0.3">
      <c r="A1709" s="23"/>
    </row>
    <row r="1710" spans="1:1" x14ac:dyDescent="0.3">
      <c r="A1710" s="23"/>
    </row>
    <row r="1711" spans="1:1" x14ac:dyDescent="0.3">
      <c r="A1711" s="23"/>
    </row>
    <row r="1712" spans="1:1" x14ac:dyDescent="0.3">
      <c r="A1712" s="23"/>
    </row>
    <row r="1713" spans="1:1" x14ac:dyDescent="0.3">
      <c r="A1713" s="23"/>
    </row>
    <row r="1714" spans="1:1" x14ac:dyDescent="0.3">
      <c r="A1714" s="23"/>
    </row>
    <row r="1715" spans="1:1" x14ac:dyDescent="0.3">
      <c r="A1715" s="23"/>
    </row>
    <row r="1716" spans="1:1" x14ac:dyDescent="0.3">
      <c r="A1716" s="23"/>
    </row>
    <row r="1717" spans="1:1" x14ac:dyDescent="0.3">
      <c r="A1717" s="23"/>
    </row>
    <row r="1718" spans="1:1" x14ac:dyDescent="0.3">
      <c r="A1718" s="23"/>
    </row>
    <row r="1719" spans="1:1" x14ac:dyDescent="0.3">
      <c r="A1719" s="23"/>
    </row>
    <row r="1720" spans="1:1" x14ac:dyDescent="0.3">
      <c r="A1720" s="23"/>
    </row>
    <row r="1721" spans="1:1" x14ac:dyDescent="0.3">
      <c r="A1721" s="23"/>
    </row>
    <row r="1722" spans="1:1" x14ac:dyDescent="0.3">
      <c r="A1722" s="23"/>
    </row>
    <row r="1723" spans="1:1" x14ac:dyDescent="0.3">
      <c r="A1723" s="23"/>
    </row>
    <row r="1724" spans="1:1" x14ac:dyDescent="0.3">
      <c r="A1724" s="23"/>
    </row>
    <row r="1725" spans="1:1" x14ac:dyDescent="0.3">
      <c r="A1725" s="23"/>
    </row>
    <row r="1726" spans="1:1" x14ac:dyDescent="0.3">
      <c r="A1726" s="23"/>
    </row>
    <row r="1727" spans="1:1" x14ac:dyDescent="0.3">
      <c r="A1727" s="23"/>
    </row>
    <row r="1728" spans="1:1" x14ac:dyDescent="0.3">
      <c r="A1728" s="23"/>
    </row>
    <row r="1729" spans="1:1" x14ac:dyDescent="0.3">
      <c r="A1729" s="23"/>
    </row>
    <row r="1730" spans="1:1" x14ac:dyDescent="0.3">
      <c r="A1730" s="23"/>
    </row>
    <row r="1731" spans="1:1" x14ac:dyDescent="0.3">
      <c r="A1731" s="23"/>
    </row>
    <row r="1732" spans="1:1" x14ac:dyDescent="0.3">
      <c r="A1732" s="23"/>
    </row>
    <row r="1733" spans="1:1" x14ac:dyDescent="0.3">
      <c r="A1733" s="23"/>
    </row>
    <row r="1734" spans="1:1" x14ac:dyDescent="0.3">
      <c r="A1734" s="23"/>
    </row>
    <row r="1735" spans="1:1" x14ac:dyDescent="0.3">
      <c r="A1735" s="23"/>
    </row>
    <row r="1736" spans="1:1" x14ac:dyDescent="0.3">
      <c r="A1736" s="23"/>
    </row>
    <row r="1737" spans="1:1" x14ac:dyDescent="0.3">
      <c r="A1737" s="23"/>
    </row>
    <row r="1738" spans="1:1" x14ac:dyDescent="0.3">
      <c r="A1738" s="23"/>
    </row>
    <row r="1739" spans="1:1" x14ac:dyDescent="0.3">
      <c r="A1739" s="23"/>
    </row>
    <row r="1740" spans="1:1" x14ac:dyDescent="0.3">
      <c r="A1740" s="23"/>
    </row>
    <row r="1741" spans="1:1" x14ac:dyDescent="0.3">
      <c r="A1741" s="23"/>
    </row>
    <row r="1742" spans="1:1" x14ac:dyDescent="0.3">
      <c r="A1742" s="23"/>
    </row>
    <row r="1743" spans="1:1" x14ac:dyDescent="0.3">
      <c r="A1743" s="23"/>
    </row>
    <row r="1744" spans="1:1" x14ac:dyDescent="0.3">
      <c r="A1744" s="23"/>
    </row>
    <row r="1745" spans="1:1" x14ac:dyDescent="0.3">
      <c r="A1745" s="23"/>
    </row>
    <row r="1746" spans="1:1" x14ac:dyDescent="0.3">
      <c r="A1746" s="23"/>
    </row>
    <row r="1747" spans="1:1" x14ac:dyDescent="0.3">
      <c r="A1747" s="23"/>
    </row>
    <row r="1748" spans="1:1" x14ac:dyDescent="0.3">
      <c r="A1748" s="23"/>
    </row>
    <row r="1749" spans="1:1" x14ac:dyDescent="0.3">
      <c r="A1749" s="23"/>
    </row>
    <row r="1750" spans="1:1" x14ac:dyDescent="0.3">
      <c r="A1750" s="23"/>
    </row>
    <row r="1751" spans="1:1" x14ac:dyDescent="0.3">
      <c r="A1751" s="23"/>
    </row>
    <row r="1752" spans="1:1" x14ac:dyDescent="0.3">
      <c r="A1752" s="23"/>
    </row>
    <row r="1753" spans="1:1" x14ac:dyDescent="0.3">
      <c r="A1753" s="23"/>
    </row>
    <row r="1754" spans="1:1" x14ac:dyDescent="0.3">
      <c r="A1754" s="23"/>
    </row>
    <row r="1755" spans="1:1" x14ac:dyDescent="0.3">
      <c r="A1755" s="23"/>
    </row>
    <row r="1756" spans="1:1" x14ac:dyDescent="0.3">
      <c r="A1756" s="23"/>
    </row>
    <row r="1757" spans="1:1" x14ac:dyDescent="0.3">
      <c r="A1757" s="23"/>
    </row>
    <row r="1758" spans="1:1" x14ac:dyDescent="0.3">
      <c r="A1758" s="23"/>
    </row>
    <row r="1759" spans="1:1" x14ac:dyDescent="0.3">
      <c r="A1759" s="23"/>
    </row>
    <row r="1760" spans="1:1" x14ac:dyDescent="0.3">
      <c r="A1760" s="23"/>
    </row>
    <row r="1761" spans="1:1" x14ac:dyDescent="0.3">
      <c r="A1761" s="23"/>
    </row>
    <row r="1762" spans="1:1" x14ac:dyDescent="0.3">
      <c r="A1762" s="23"/>
    </row>
    <row r="1763" spans="1:1" x14ac:dyDescent="0.3">
      <c r="A1763" s="23"/>
    </row>
    <row r="1764" spans="1:1" x14ac:dyDescent="0.3">
      <c r="A1764" s="23"/>
    </row>
    <row r="1765" spans="1:1" x14ac:dyDescent="0.3">
      <c r="A1765" s="23"/>
    </row>
    <row r="1766" spans="1:1" x14ac:dyDescent="0.3">
      <c r="A1766" s="23"/>
    </row>
    <row r="1767" spans="1:1" x14ac:dyDescent="0.3">
      <c r="A1767" s="23"/>
    </row>
    <row r="1768" spans="1:1" x14ac:dyDescent="0.3">
      <c r="A1768" s="23"/>
    </row>
    <row r="1769" spans="1:1" x14ac:dyDescent="0.3">
      <c r="A1769" s="23"/>
    </row>
    <row r="1770" spans="1:1" x14ac:dyDescent="0.3">
      <c r="A1770" s="23"/>
    </row>
    <row r="1771" spans="1:1" x14ac:dyDescent="0.3">
      <c r="A1771" s="23"/>
    </row>
    <row r="1772" spans="1:1" x14ac:dyDescent="0.3">
      <c r="A1772" s="23"/>
    </row>
    <row r="1773" spans="1:1" x14ac:dyDescent="0.3">
      <c r="A1773" s="23"/>
    </row>
    <row r="1774" spans="1:1" x14ac:dyDescent="0.3">
      <c r="A1774" s="23"/>
    </row>
    <row r="1775" spans="1:1" x14ac:dyDescent="0.3">
      <c r="A1775" s="23"/>
    </row>
    <row r="1776" spans="1:1" x14ac:dyDescent="0.3">
      <c r="A1776" s="23"/>
    </row>
    <row r="1777" spans="1:1" x14ac:dyDescent="0.3">
      <c r="A1777" s="23"/>
    </row>
    <row r="1778" spans="1:1" x14ac:dyDescent="0.3">
      <c r="A1778" s="23"/>
    </row>
    <row r="1779" spans="1:1" x14ac:dyDescent="0.3">
      <c r="A1779" s="23"/>
    </row>
    <row r="1780" spans="1:1" x14ac:dyDescent="0.3">
      <c r="A1780" s="23"/>
    </row>
    <row r="1781" spans="1:1" x14ac:dyDescent="0.3">
      <c r="A1781" s="23"/>
    </row>
    <row r="1782" spans="1:1" x14ac:dyDescent="0.3">
      <c r="A1782" s="23"/>
    </row>
    <row r="1783" spans="1:1" x14ac:dyDescent="0.3">
      <c r="A1783" s="23"/>
    </row>
    <row r="1784" spans="1:1" x14ac:dyDescent="0.3">
      <c r="A1784" s="23"/>
    </row>
    <row r="1785" spans="1:1" x14ac:dyDescent="0.3">
      <c r="A1785" s="23"/>
    </row>
    <row r="1786" spans="1:1" x14ac:dyDescent="0.3">
      <c r="A1786" s="23"/>
    </row>
    <row r="1787" spans="1:1" x14ac:dyDescent="0.3">
      <c r="A1787" s="23"/>
    </row>
    <row r="1788" spans="1:1" x14ac:dyDescent="0.3">
      <c r="A1788" s="23"/>
    </row>
    <row r="1789" spans="1:1" x14ac:dyDescent="0.3">
      <c r="A1789" s="23"/>
    </row>
    <row r="1790" spans="1:1" x14ac:dyDescent="0.3">
      <c r="A1790" s="23"/>
    </row>
    <row r="1791" spans="1:1" x14ac:dyDescent="0.3">
      <c r="A1791" s="23"/>
    </row>
    <row r="1792" spans="1:1" x14ac:dyDescent="0.3">
      <c r="A1792" s="23"/>
    </row>
    <row r="1793" spans="1:1" x14ac:dyDescent="0.3">
      <c r="A1793" s="23"/>
    </row>
    <row r="1794" spans="1:1" x14ac:dyDescent="0.3">
      <c r="A1794" s="23"/>
    </row>
    <row r="1795" spans="1:1" x14ac:dyDescent="0.3">
      <c r="A1795" s="23"/>
    </row>
    <row r="1796" spans="1:1" x14ac:dyDescent="0.3">
      <c r="A1796" s="23"/>
    </row>
    <row r="1797" spans="1:1" x14ac:dyDescent="0.3">
      <c r="A1797" s="23"/>
    </row>
    <row r="1798" spans="1:1" x14ac:dyDescent="0.3">
      <c r="A1798" s="23"/>
    </row>
    <row r="1799" spans="1:1" x14ac:dyDescent="0.3">
      <c r="A1799" s="23"/>
    </row>
    <row r="1800" spans="1:1" x14ac:dyDescent="0.3">
      <c r="A1800" s="23"/>
    </row>
    <row r="1801" spans="1:1" x14ac:dyDescent="0.3">
      <c r="A1801" s="23"/>
    </row>
    <row r="1802" spans="1:1" x14ac:dyDescent="0.3">
      <c r="A1802" s="23"/>
    </row>
    <row r="1803" spans="1:1" x14ac:dyDescent="0.3">
      <c r="A1803" s="23"/>
    </row>
    <row r="1804" spans="1:1" x14ac:dyDescent="0.3">
      <c r="A1804" s="23"/>
    </row>
    <row r="1805" spans="1:1" x14ac:dyDescent="0.3">
      <c r="A1805" s="23"/>
    </row>
    <row r="1806" spans="1:1" x14ac:dyDescent="0.3">
      <c r="A1806" s="23"/>
    </row>
    <row r="1807" spans="1:1" x14ac:dyDescent="0.3">
      <c r="A1807" s="23"/>
    </row>
    <row r="1808" spans="1:1" x14ac:dyDescent="0.3">
      <c r="A1808" s="23"/>
    </row>
    <row r="1809" spans="1:1" x14ac:dyDescent="0.3">
      <c r="A1809" s="23"/>
    </row>
    <row r="1810" spans="1:1" x14ac:dyDescent="0.3">
      <c r="A1810" s="23"/>
    </row>
    <row r="1811" spans="1:1" x14ac:dyDescent="0.3">
      <c r="A1811" s="23"/>
    </row>
    <row r="1812" spans="1:1" x14ac:dyDescent="0.3">
      <c r="A1812" s="23"/>
    </row>
    <row r="1813" spans="1:1" x14ac:dyDescent="0.3">
      <c r="A1813" s="23"/>
    </row>
    <row r="1814" spans="1:1" x14ac:dyDescent="0.3">
      <c r="A1814" s="23"/>
    </row>
    <row r="1815" spans="1:1" x14ac:dyDescent="0.3">
      <c r="A1815" s="23"/>
    </row>
    <row r="1816" spans="1:1" x14ac:dyDescent="0.3">
      <c r="A1816" s="23"/>
    </row>
    <row r="1817" spans="1:1" x14ac:dyDescent="0.3">
      <c r="A1817" s="23"/>
    </row>
    <row r="1818" spans="1:1" x14ac:dyDescent="0.3">
      <c r="A1818" s="23"/>
    </row>
    <row r="1819" spans="1:1" x14ac:dyDescent="0.3">
      <c r="A1819" s="23"/>
    </row>
    <row r="1820" spans="1:1" x14ac:dyDescent="0.3">
      <c r="A1820" s="23"/>
    </row>
    <row r="1821" spans="1:1" x14ac:dyDescent="0.3">
      <c r="A1821" s="23"/>
    </row>
    <row r="1822" spans="1:1" x14ac:dyDescent="0.3">
      <c r="A1822" s="23"/>
    </row>
    <row r="1823" spans="1:1" x14ac:dyDescent="0.3">
      <c r="A1823" s="23"/>
    </row>
    <row r="1824" spans="1:1" x14ac:dyDescent="0.3">
      <c r="A1824" s="23"/>
    </row>
    <row r="1825" spans="1:1" x14ac:dyDescent="0.3">
      <c r="A1825" s="23"/>
    </row>
    <row r="1826" spans="1:1" x14ac:dyDescent="0.3">
      <c r="A1826" s="23"/>
    </row>
    <row r="1827" spans="1:1" x14ac:dyDescent="0.3">
      <c r="A1827" s="23"/>
    </row>
    <row r="1828" spans="1:1" x14ac:dyDescent="0.3">
      <c r="A1828" s="23"/>
    </row>
    <row r="1829" spans="1:1" x14ac:dyDescent="0.3">
      <c r="A1829" s="23"/>
    </row>
    <row r="1830" spans="1:1" x14ac:dyDescent="0.3">
      <c r="A1830" s="23"/>
    </row>
    <row r="1831" spans="1:1" x14ac:dyDescent="0.3">
      <c r="A1831" s="23"/>
    </row>
    <row r="1832" spans="1:1" x14ac:dyDescent="0.3">
      <c r="A1832" s="23"/>
    </row>
    <row r="1833" spans="1:1" x14ac:dyDescent="0.3">
      <c r="A1833" s="23"/>
    </row>
    <row r="1834" spans="1:1" x14ac:dyDescent="0.3">
      <c r="A1834" s="23"/>
    </row>
    <row r="1835" spans="1:1" x14ac:dyDescent="0.3">
      <c r="A1835" s="23"/>
    </row>
    <row r="1836" spans="1:1" x14ac:dyDescent="0.3">
      <c r="A1836" s="23"/>
    </row>
    <row r="1837" spans="1:1" x14ac:dyDescent="0.3">
      <c r="A1837" s="23"/>
    </row>
    <row r="1838" spans="1:1" x14ac:dyDescent="0.3">
      <c r="A1838" s="23"/>
    </row>
    <row r="1839" spans="1:1" x14ac:dyDescent="0.3">
      <c r="A1839" s="23"/>
    </row>
    <row r="1840" spans="1:1" x14ac:dyDescent="0.3">
      <c r="A1840" s="23"/>
    </row>
    <row r="1841" spans="1:1" x14ac:dyDescent="0.3">
      <c r="A1841" s="23"/>
    </row>
    <row r="1842" spans="1:1" x14ac:dyDescent="0.3">
      <c r="A1842" s="23"/>
    </row>
    <row r="1843" spans="1:1" x14ac:dyDescent="0.3">
      <c r="A1843" s="23"/>
    </row>
    <row r="1844" spans="1:1" x14ac:dyDescent="0.3">
      <c r="A1844" s="23"/>
    </row>
    <row r="1845" spans="1:1" x14ac:dyDescent="0.3">
      <c r="A1845" s="23"/>
    </row>
    <row r="1846" spans="1:1" x14ac:dyDescent="0.3">
      <c r="A1846" s="23"/>
    </row>
    <row r="1847" spans="1:1" x14ac:dyDescent="0.3">
      <c r="A1847" s="23"/>
    </row>
    <row r="1848" spans="1:1" x14ac:dyDescent="0.3">
      <c r="A1848" s="23"/>
    </row>
    <row r="1849" spans="1:1" x14ac:dyDescent="0.3">
      <c r="A1849" s="23"/>
    </row>
    <row r="1850" spans="1:1" x14ac:dyDescent="0.3">
      <c r="A1850" s="23"/>
    </row>
    <row r="1851" spans="1:1" x14ac:dyDescent="0.3">
      <c r="A1851" s="23"/>
    </row>
    <row r="1852" spans="1:1" x14ac:dyDescent="0.3">
      <c r="A1852" s="23"/>
    </row>
    <row r="1853" spans="1:1" x14ac:dyDescent="0.3">
      <c r="A1853" s="23"/>
    </row>
    <row r="1854" spans="1:1" x14ac:dyDescent="0.3">
      <c r="A1854" s="23"/>
    </row>
    <row r="1855" spans="1:1" x14ac:dyDescent="0.3">
      <c r="A1855" s="23"/>
    </row>
    <row r="1856" spans="1:1" x14ac:dyDescent="0.3">
      <c r="A1856" s="23"/>
    </row>
    <row r="1857" spans="1:1" x14ac:dyDescent="0.3">
      <c r="A1857" s="23"/>
    </row>
    <row r="1858" spans="1:1" x14ac:dyDescent="0.3">
      <c r="A1858" s="23"/>
    </row>
    <row r="1859" spans="1:1" x14ac:dyDescent="0.3">
      <c r="A1859" s="23"/>
    </row>
    <row r="1860" spans="1:1" x14ac:dyDescent="0.3">
      <c r="A1860" s="23"/>
    </row>
    <row r="1861" spans="1:1" x14ac:dyDescent="0.3">
      <c r="A1861" s="23"/>
    </row>
    <row r="1862" spans="1:1" x14ac:dyDescent="0.3">
      <c r="A1862" s="23"/>
    </row>
    <row r="1863" spans="1:1" x14ac:dyDescent="0.3">
      <c r="A1863" s="23"/>
    </row>
    <row r="1864" spans="1:1" x14ac:dyDescent="0.3">
      <c r="A1864" s="23"/>
    </row>
    <row r="1865" spans="1:1" x14ac:dyDescent="0.3">
      <c r="A1865" s="23"/>
    </row>
    <row r="1866" spans="1:1" x14ac:dyDescent="0.3">
      <c r="A1866" s="23"/>
    </row>
    <row r="1867" spans="1:1" x14ac:dyDescent="0.3">
      <c r="A1867" s="23"/>
    </row>
    <row r="1868" spans="1:1" x14ac:dyDescent="0.3">
      <c r="A1868" s="23"/>
    </row>
    <row r="1869" spans="1:1" x14ac:dyDescent="0.3">
      <c r="A1869" s="23"/>
    </row>
    <row r="1870" spans="1:1" x14ac:dyDescent="0.3">
      <c r="A1870" s="23"/>
    </row>
    <row r="1871" spans="1:1" x14ac:dyDescent="0.3">
      <c r="A1871" s="23"/>
    </row>
    <row r="1872" spans="1:1" x14ac:dyDescent="0.3">
      <c r="A1872" s="23"/>
    </row>
    <row r="1873" spans="1:1" x14ac:dyDescent="0.3">
      <c r="A1873" s="23"/>
    </row>
    <row r="1874" spans="1:1" x14ac:dyDescent="0.3">
      <c r="A1874" s="23"/>
    </row>
    <row r="1875" spans="1:1" x14ac:dyDescent="0.3">
      <c r="A1875" s="23"/>
    </row>
    <row r="1876" spans="1:1" x14ac:dyDescent="0.3">
      <c r="A1876" s="23"/>
    </row>
    <row r="1877" spans="1:1" x14ac:dyDescent="0.3">
      <c r="A1877" s="23"/>
    </row>
    <row r="1878" spans="1:1" x14ac:dyDescent="0.3">
      <c r="A1878" s="23"/>
    </row>
    <row r="1879" spans="1:1" x14ac:dyDescent="0.3">
      <c r="A1879" s="23"/>
    </row>
    <row r="1880" spans="1:1" x14ac:dyDescent="0.3">
      <c r="A1880" s="23"/>
    </row>
    <row r="1881" spans="1:1" x14ac:dyDescent="0.3">
      <c r="A1881" s="23"/>
    </row>
    <row r="1882" spans="1:1" x14ac:dyDescent="0.3">
      <c r="A1882" s="23"/>
    </row>
    <row r="1883" spans="1:1" x14ac:dyDescent="0.3">
      <c r="A1883" s="23"/>
    </row>
    <row r="1884" spans="1:1" x14ac:dyDescent="0.3">
      <c r="A1884" s="23"/>
    </row>
    <row r="1885" spans="1:1" x14ac:dyDescent="0.3">
      <c r="A1885" s="23"/>
    </row>
    <row r="1886" spans="1:1" x14ac:dyDescent="0.3">
      <c r="A1886" s="23"/>
    </row>
    <row r="1887" spans="1:1" x14ac:dyDescent="0.3">
      <c r="A1887" s="23"/>
    </row>
    <row r="1888" spans="1:1" x14ac:dyDescent="0.3">
      <c r="A1888" s="23"/>
    </row>
    <row r="1889" spans="1:1" x14ac:dyDescent="0.3">
      <c r="A1889" s="23"/>
    </row>
    <row r="1890" spans="1:1" x14ac:dyDescent="0.3">
      <c r="A1890" s="23"/>
    </row>
    <row r="1891" spans="1:1" x14ac:dyDescent="0.3">
      <c r="A1891" s="23"/>
    </row>
    <row r="1892" spans="1:1" x14ac:dyDescent="0.3">
      <c r="A1892" s="23"/>
    </row>
    <row r="1893" spans="1:1" x14ac:dyDescent="0.3">
      <c r="A1893" s="23"/>
    </row>
    <row r="1894" spans="1:1" x14ac:dyDescent="0.3">
      <c r="A1894" s="23"/>
    </row>
    <row r="1895" spans="1:1" x14ac:dyDescent="0.3">
      <c r="A1895" s="23"/>
    </row>
    <row r="1896" spans="1:1" x14ac:dyDescent="0.3">
      <c r="A1896" s="23"/>
    </row>
    <row r="1897" spans="1:1" x14ac:dyDescent="0.3">
      <c r="A1897" s="23"/>
    </row>
    <row r="1898" spans="1:1" x14ac:dyDescent="0.3">
      <c r="A1898" s="23"/>
    </row>
    <row r="1899" spans="1:1" x14ac:dyDescent="0.3">
      <c r="A1899" s="23"/>
    </row>
    <row r="1900" spans="1:1" x14ac:dyDescent="0.3">
      <c r="A1900" s="23"/>
    </row>
    <row r="1901" spans="1:1" x14ac:dyDescent="0.3">
      <c r="A1901" s="23"/>
    </row>
    <row r="1902" spans="1:1" x14ac:dyDescent="0.3">
      <c r="A1902" s="23"/>
    </row>
    <row r="1903" spans="1:1" x14ac:dyDescent="0.3">
      <c r="A1903" s="23"/>
    </row>
    <row r="1904" spans="1:1" x14ac:dyDescent="0.3">
      <c r="A1904" s="23"/>
    </row>
    <row r="1905" spans="1:1" x14ac:dyDescent="0.3">
      <c r="A1905" s="23"/>
    </row>
    <row r="1906" spans="1:1" x14ac:dyDescent="0.3">
      <c r="A1906" s="23"/>
    </row>
    <row r="1907" spans="1:1" x14ac:dyDescent="0.3">
      <c r="A1907" s="23"/>
    </row>
    <row r="1908" spans="1:1" x14ac:dyDescent="0.3">
      <c r="A1908" s="23"/>
    </row>
    <row r="1909" spans="1:1" x14ac:dyDescent="0.3">
      <c r="A1909" s="23"/>
    </row>
    <row r="1910" spans="1:1" x14ac:dyDescent="0.3">
      <c r="A1910" s="23"/>
    </row>
    <row r="1911" spans="1:1" x14ac:dyDescent="0.3">
      <c r="A1911" s="23"/>
    </row>
    <row r="1912" spans="1:1" x14ac:dyDescent="0.3">
      <c r="A1912" s="23"/>
    </row>
    <row r="1913" spans="1:1" x14ac:dyDescent="0.3">
      <c r="A1913" s="23"/>
    </row>
    <row r="1914" spans="1:1" x14ac:dyDescent="0.3">
      <c r="A1914" s="23"/>
    </row>
    <row r="1915" spans="1:1" x14ac:dyDescent="0.3">
      <c r="A1915" s="23"/>
    </row>
    <row r="1916" spans="1:1" x14ac:dyDescent="0.3">
      <c r="A1916" s="23"/>
    </row>
    <row r="1917" spans="1:1" x14ac:dyDescent="0.3">
      <c r="A1917" s="23"/>
    </row>
    <row r="1918" spans="1:1" x14ac:dyDescent="0.3">
      <c r="A1918" s="23"/>
    </row>
    <row r="1919" spans="1:1" x14ac:dyDescent="0.3">
      <c r="A1919" s="23"/>
    </row>
    <row r="1920" spans="1:1" x14ac:dyDescent="0.3">
      <c r="A1920" s="23"/>
    </row>
    <row r="1921" spans="1:1" x14ac:dyDescent="0.3">
      <c r="A1921" s="23"/>
    </row>
    <row r="1922" spans="1:1" x14ac:dyDescent="0.3">
      <c r="A1922" s="23"/>
    </row>
    <row r="1923" spans="1:1" x14ac:dyDescent="0.3">
      <c r="A1923" s="23"/>
    </row>
    <row r="1924" spans="1:1" x14ac:dyDescent="0.3">
      <c r="A1924" s="23"/>
    </row>
    <row r="1925" spans="1:1" x14ac:dyDescent="0.3">
      <c r="A1925" s="23"/>
    </row>
    <row r="1926" spans="1:1" x14ac:dyDescent="0.3">
      <c r="A1926" s="23"/>
    </row>
    <row r="1927" spans="1:1" x14ac:dyDescent="0.3">
      <c r="A1927" s="23"/>
    </row>
    <row r="1928" spans="1:1" x14ac:dyDescent="0.3">
      <c r="A1928" s="23"/>
    </row>
    <row r="1929" spans="1:1" x14ac:dyDescent="0.3">
      <c r="A1929" s="23"/>
    </row>
    <row r="1930" spans="1:1" x14ac:dyDescent="0.3">
      <c r="A1930" s="23"/>
    </row>
    <row r="1931" spans="1:1" x14ac:dyDescent="0.3">
      <c r="A1931" s="23"/>
    </row>
    <row r="1932" spans="1:1" x14ac:dyDescent="0.3">
      <c r="A1932" s="23"/>
    </row>
    <row r="1933" spans="1:1" x14ac:dyDescent="0.3">
      <c r="A1933" s="23"/>
    </row>
    <row r="1934" spans="1:1" x14ac:dyDescent="0.3">
      <c r="A1934" s="23"/>
    </row>
    <row r="1935" spans="1:1" x14ac:dyDescent="0.3">
      <c r="A1935" s="23"/>
    </row>
    <row r="1936" spans="1:1" x14ac:dyDescent="0.3">
      <c r="A1936" s="23"/>
    </row>
    <row r="1937" spans="1:1" x14ac:dyDescent="0.3">
      <c r="A1937" s="23"/>
    </row>
    <row r="1938" spans="1:1" x14ac:dyDescent="0.3">
      <c r="A1938" s="23"/>
    </row>
    <row r="1939" spans="1:1" x14ac:dyDescent="0.3">
      <c r="A1939" s="23"/>
    </row>
    <row r="1940" spans="1:1" x14ac:dyDescent="0.3">
      <c r="A1940" s="23"/>
    </row>
    <row r="1941" spans="1:1" x14ac:dyDescent="0.3">
      <c r="A1941" s="23"/>
    </row>
    <row r="1942" spans="1:1" x14ac:dyDescent="0.3">
      <c r="A1942" s="23"/>
    </row>
    <row r="1943" spans="1:1" x14ac:dyDescent="0.3">
      <c r="A1943" s="23"/>
    </row>
    <row r="1944" spans="1:1" x14ac:dyDescent="0.3">
      <c r="A1944" s="23"/>
    </row>
    <row r="1945" spans="1:1" x14ac:dyDescent="0.3">
      <c r="A1945" s="23"/>
    </row>
    <row r="1946" spans="1:1" x14ac:dyDescent="0.3">
      <c r="A1946" s="23"/>
    </row>
    <row r="1947" spans="1:1" x14ac:dyDescent="0.3">
      <c r="A1947" s="23"/>
    </row>
    <row r="1948" spans="1:1" x14ac:dyDescent="0.3">
      <c r="A1948" s="23"/>
    </row>
    <row r="1949" spans="1:1" x14ac:dyDescent="0.3">
      <c r="A1949" s="23"/>
    </row>
    <row r="1950" spans="1:1" x14ac:dyDescent="0.3">
      <c r="A1950" s="23"/>
    </row>
    <row r="1951" spans="1:1" x14ac:dyDescent="0.3">
      <c r="A1951" s="23"/>
    </row>
    <row r="1952" spans="1:1" x14ac:dyDescent="0.3">
      <c r="A1952" s="23"/>
    </row>
    <row r="1953" spans="1:1" x14ac:dyDescent="0.3">
      <c r="A1953" s="23"/>
    </row>
    <row r="1954" spans="1:1" x14ac:dyDescent="0.3">
      <c r="A1954" s="23"/>
    </row>
    <row r="1955" spans="1:1" x14ac:dyDescent="0.3">
      <c r="A1955" s="23"/>
    </row>
    <row r="1956" spans="1:1" x14ac:dyDescent="0.3">
      <c r="A1956" s="23"/>
    </row>
    <row r="1957" spans="1:1" x14ac:dyDescent="0.3">
      <c r="A1957" s="23"/>
    </row>
    <row r="1958" spans="1:1" x14ac:dyDescent="0.3">
      <c r="A1958" s="23"/>
    </row>
    <row r="1959" spans="1:1" x14ac:dyDescent="0.3">
      <c r="A1959" s="23"/>
    </row>
    <row r="1960" spans="1:1" x14ac:dyDescent="0.3">
      <c r="A1960" s="23"/>
    </row>
    <row r="1961" spans="1:1" x14ac:dyDescent="0.3">
      <c r="A1961" s="23"/>
    </row>
    <row r="1962" spans="1:1" x14ac:dyDescent="0.3">
      <c r="A1962" s="23"/>
    </row>
    <row r="1963" spans="1:1" x14ac:dyDescent="0.3">
      <c r="A1963" s="23"/>
    </row>
    <row r="1964" spans="1:1" x14ac:dyDescent="0.3">
      <c r="A1964" s="23"/>
    </row>
    <row r="1965" spans="1:1" x14ac:dyDescent="0.3">
      <c r="A1965" s="23"/>
    </row>
    <row r="1966" spans="1:1" x14ac:dyDescent="0.3">
      <c r="A1966" s="23"/>
    </row>
    <row r="1967" spans="1:1" x14ac:dyDescent="0.3">
      <c r="A1967" s="23"/>
    </row>
    <row r="1968" spans="1:1" x14ac:dyDescent="0.3">
      <c r="A1968" s="23"/>
    </row>
    <row r="1969" spans="1:1" x14ac:dyDescent="0.3">
      <c r="A1969" s="23"/>
    </row>
    <row r="1970" spans="1:1" x14ac:dyDescent="0.3">
      <c r="A1970" s="23"/>
    </row>
    <row r="1971" spans="1:1" x14ac:dyDescent="0.3">
      <c r="A1971" s="23"/>
    </row>
    <row r="1972" spans="1:1" x14ac:dyDescent="0.3">
      <c r="A1972" s="23"/>
    </row>
    <row r="1973" spans="1:1" x14ac:dyDescent="0.3">
      <c r="A1973" s="23"/>
    </row>
    <row r="1974" spans="1:1" x14ac:dyDescent="0.3">
      <c r="A1974" s="23"/>
    </row>
    <row r="1975" spans="1:1" x14ac:dyDescent="0.3">
      <c r="A1975" s="23"/>
    </row>
    <row r="1976" spans="1:1" x14ac:dyDescent="0.3">
      <c r="A1976" s="23"/>
    </row>
    <row r="1977" spans="1:1" x14ac:dyDescent="0.3">
      <c r="A1977" s="23"/>
    </row>
    <row r="1978" spans="1:1" x14ac:dyDescent="0.3">
      <c r="A1978" s="23"/>
    </row>
    <row r="1979" spans="1:1" x14ac:dyDescent="0.3">
      <c r="A1979" s="23"/>
    </row>
    <row r="1980" spans="1:1" x14ac:dyDescent="0.3">
      <c r="A1980" s="23"/>
    </row>
    <row r="1981" spans="1:1" x14ac:dyDescent="0.3">
      <c r="A1981" s="23"/>
    </row>
    <row r="1982" spans="1:1" x14ac:dyDescent="0.3">
      <c r="A1982" s="23"/>
    </row>
    <row r="1983" spans="1:1" x14ac:dyDescent="0.3">
      <c r="A1983" s="23"/>
    </row>
    <row r="1984" spans="1:1" x14ac:dyDescent="0.3">
      <c r="A1984" s="23"/>
    </row>
    <row r="1985" spans="1:1" x14ac:dyDescent="0.3">
      <c r="A1985" s="23"/>
    </row>
    <row r="1986" spans="1:1" x14ac:dyDescent="0.3">
      <c r="A1986" s="23"/>
    </row>
    <row r="1987" spans="1:1" x14ac:dyDescent="0.3">
      <c r="A1987" s="23"/>
    </row>
    <row r="1988" spans="1:1" x14ac:dyDescent="0.3">
      <c r="A1988" s="23"/>
    </row>
    <row r="1989" spans="1:1" x14ac:dyDescent="0.3">
      <c r="A1989" s="23"/>
    </row>
    <row r="1990" spans="1:1" x14ac:dyDescent="0.3">
      <c r="A1990" s="23"/>
    </row>
    <row r="1991" spans="1:1" x14ac:dyDescent="0.3">
      <c r="A1991" s="23"/>
    </row>
    <row r="1992" spans="1:1" x14ac:dyDescent="0.3">
      <c r="A1992" s="23"/>
    </row>
    <row r="1993" spans="1:1" x14ac:dyDescent="0.3">
      <c r="A1993" s="23"/>
    </row>
    <row r="1994" spans="1:1" x14ac:dyDescent="0.3">
      <c r="A1994" s="23"/>
    </row>
    <row r="1995" spans="1:1" x14ac:dyDescent="0.3">
      <c r="A1995" s="23"/>
    </row>
    <row r="1996" spans="1:1" x14ac:dyDescent="0.3">
      <c r="A1996" s="23"/>
    </row>
    <row r="1997" spans="1:1" x14ac:dyDescent="0.3">
      <c r="A1997" s="23"/>
    </row>
    <row r="1998" spans="1:1" x14ac:dyDescent="0.3">
      <c r="A1998" s="23"/>
    </row>
    <row r="1999" spans="1:1" x14ac:dyDescent="0.3">
      <c r="A1999" s="23"/>
    </row>
    <row r="2000" spans="1:1" x14ac:dyDescent="0.3">
      <c r="A2000" s="23"/>
    </row>
    <row r="2001" spans="1:1" x14ac:dyDescent="0.3">
      <c r="A2001" s="23"/>
    </row>
    <row r="2002" spans="1:1" x14ac:dyDescent="0.3">
      <c r="A2002" s="23"/>
    </row>
    <row r="2003" spans="1:1" x14ac:dyDescent="0.3">
      <c r="A2003" s="23"/>
    </row>
    <row r="2004" spans="1:1" x14ac:dyDescent="0.3">
      <c r="A2004" s="23"/>
    </row>
    <row r="2005" spans="1:1" x14ac:dyDescent="0.3">
      <c r="A2005" s="23"/>
    </row>
    <row r="2006" spans="1:1" x14ac:dyDescent="0.3">
      <c r="A2006" s="23"/>
    </row>
    <row r="2007" spans="1:1" x14ac:dyDescent="0.3">
      <c r="A2007" s="23"/>
    </row>
    <row r="2008" spans="1:1" x14ac:dyDescent="0.3">
      <c r="A2008" s="23"/>
    </row>
    <row r="2009" spans="1:1" x14ac:dyDescent="0.3">
      <c r="A2009" s="23"/>
    </row>
    <row r="2010" spans="1:1" x14ac:dyDescent="0.3">
      <c r="A2010" s="23"/>
    </row>
    <row r="2011" spans="1:1" x14ac:dyDescent="0.3">
      <c r="A2011" s="23"/>
    </row>
    <row r="2012" spans="1:1" x14ac:dyDescent="0.3">
      <c r="A2012" s="23"/>
    </row>
    <row r="2013" spans="1:1" x14ac:dyDescent="0.3">
      <c r="A2013" s="23"/>
    </row>
    <row r="2014" spans="1:1" x14ac:dyDescent="0.3">
      <c r="A2014" s="23"/>
    </row>
    <row r="2015" spans="1:1" x14ac:dyDescent="0.3">
      <c r="A2015" s="23"/>
    </row>
    <row r="2016" spans="1:1" x14ac:dyDescent="0.3">
      <c r="A2016" s="23"/>
    </row>
    <row r="2017" spans="1:1" x14ac:dyDescent="0.3">
      <c r="A2017" s="23"/>
    </row>
    <row r="2018" spans="1:1" x14ac:dyDescent="0.3">
      <c r="A2018" s="23"/>
    </row>
    <row r="2019" spans="1:1" x14ac:dyDescent="0.3">
      <c r="A2019" s="23"/>
    </row>
    <row r="2020" spans="1:1" x14ac:dyDescent="0.3">
      <c r="A2020" s="23"/>
    </row>
    <row r="2021" spans="1:1" x14ac:dyDescent="0.3">
      <c r="A2021" s="23"/>
    </row>
    <row r="2022" spans="1:1" x14ac:dyDescent="0.3">
      <c r="A2022" s="23"/>
    </row>
    <row r="2023" spans="1:1" x14ac:dyDescent="0.3">
      <c r="A2023" s="23"/>
    </row>
    <row r="2024" spans="1:1" x14ac:dyDescent="0.3">
      <c r="A2024" s="23"/>
    </row>
    <row r="2025" spans="1:1" x14ac:dyDescent="0.3">
      <c r="A2025" s="23"/>
    </row>
    <row r="2026" spans="1:1" x14ac:dyDescent="0.3">
      <c r="A2026" s="23"/>
    </row>
    <row r="2027" spans="1:1" x14ac:dyDescent="0.3">
      <c r="A2027" s="23"/>
    </row>
    <row r="2028" spans="1:1" x14ac:dyDescent="0.3">
      <c r="A2028" s="23"/>
    </row>
    <row r="2029" spans="1:1" x14ac:dyDescent="0.3">
      <c r="A2029" s="23"/>
    </row>
    <row r="2030" spans="1:1" x14ac:dyDescent="0.3">
      <c r="A2030" s="23"/>
    </row>
    <row r="2031" spans="1:1" x14ac:dyDescent="0.3">
      <c r="A2031" s="23"/>
    </row>
    <row r="2032" spans="1:1" x14ac:dyDescent="0.3">
      <c r="A2032" s="23"/>
    </row>
    <row r="2033" spans="1:1" x14ac:dyDescent="0.3">
      <c r="A2033" s="23"/>
    </row>
    <row r="2034" spans="1:1" x14ac:dyDescent="0.3">
      <c r="A2034" s="23"/>
    </row>
    <row r="2035" spans="1:1" x14ac:dyDescent="0.3">
      <c r="A2035" s="23"/>
    </row>
    <row r="2036" spans="1:1" x14ac:dyDescent="0.3">
      <c r="A2036" s="23"/>
    </row>
    <row r="2037" spans="1:1" x14ac:dyDescent="0.3">
      <c r="A2037" s="23"/>
    </row>
    <row r="2038" spans="1:1" x14ac:dyDescent="0.3">
      <c r="A2038" s="23"/>
    </row>
    <row r="2039" spans="1:1" x14ac:dyDescent="0.3">
      <c r="A2039" s="23"/>
    </row>
    <row r="2040" spans="1:1" x14ac:dyDescent="0.3">
      <c r="A2040" s="23"/>
    </row>
    <row r="2041" spans="1:1" x14ac:dyDescent="0.3">
      <c r="A2041" s="23"/>
    </row>
    <row r="2042" spans="1:1" x14ac:dyDescent="0.3">
      <c r="A2042" s="23"/>
    </row>
    <row r="2043" spans="1:1" x14ac:dyDescent="0.3">
      <c r="A2043" s="23"/>
    </row>
    <row r="2044" spans="1:1" x14ac:dyDescent="0.3">
      <c r="A2044" s="23"/>
    </row>
    <row r="2045" spans="1:1" x14ac:dyDescent="0.3">
      <c r="A2045" s="23"/>
    </row>
    <row r="2046" spans="1:1" x14ac:dyDescent="0.3">
      <c r="A2046" s="23"/>
    </row>
    <row r="2047" spans="1:1" x14ac:dyDescent="0.3">
      <c r="A2047" s="23"/>
    </row>
    <row r="2048" spans="1:1" x14ac:dyDescent="0.3">
      <c r="A2048" s="23"/>
    </row>
    <row r="2049" spans="1:1" x14ac:dyDescent="0.3">
      <c r="A2049" s="23"/>
    </row>
    <row r="2050" spans="1:1" x14ac:dyDescent="0.3">
      <c r="A2050" s="23"/>
    </row>
    <row r="2051" spans="1:1" x14ac:dyDescent="0.3">
      <c r="A2051" s="23"/>
    </row>
    <row r="2052" spans="1:1" x14ac:dyDescent="0.3">
      <c r="A2052" s="23"/>
    </row>
    <row r="2053" spans="1:1" x14ac:dyDescent="0.3">
      <c r="A2053" s="23"/>
    </row>
    <row r="2054" spans="1:1" x14ac:dyDescent="0.3">
      <c r="A2054" s="23"/>
    </row>
    <row r="2055" spans="1:1" x14ac:dyDescent="0.3">
      <c r="A2055" s="23"/>
    </row>
    <row r="2056" spans="1:1" x14ac:dyDescent="0.3">
      <c r="A2056" s="23"/>
    </row>
    <row r="2057" spans="1:1" x14ac:dyDescent="0.3">
      <c r="A2057" s="23"/>
    </row>
    <row r="2058" spans="1:1" x14ac:dyDescent="0.3">
      <c r="A2058" s="23"/>
    </row>
    <row r="2059" spans="1:1" x14ac:dyDescent="0.3">
      <c r="A2059" s="23"/>
    </row>
    <row r="2060" spans="1:1" x14ac:dyDescent="0.3">
      <c r="A2060" s="23"/>
    </row>
    <row r="2061" spans="1:1" x14ac:dyDescent="0.3">
      <c r="A2061" s="23"/>
    </row>
    <row r="2062" spans="1:1" x14ac:dyDescent="0.3">
      <c r="A2062" s="23"/>
    </row>
    <row r="2063" spans="1:1" x14ac:dyDescent="0.3">
      <c r="A2063" s="23"/>
    </row>
    <row r="2064" spans="1:1" x14ac:dyDescent="0.3">
      <c r="A2064" s="23"/>
    </row>
    <row r="2065" spans="1:1" x14ac:dyDescent="0.3">
      <c r="A2065" s="23"/>
    </row>
    <row r="2066" spans="1:1" x14ac:dyDescent="0.3">
      <c r="A2066" s="23"/>
    </row>
    <row r="2067" spans="1:1" x14ac:dyDescent="0.3">
      <c r="A2067" s="23"/>
    </row>
    <row r="2068" spans="1:1" x14ac:dyDescent="0.3">
      <c r="A2068" s="23"/>
    </row>
    <row r="2069" spans="1:1" x14ac:dyDescent="0.3">
      <c r="A2069" s="23"/>
    </row>
    <row r="2070" spans="1:1" x14ac:dyDescent="0.3">
      <c r="A2070" s="23"/>
    </row>
    <row r="2071" spans="1:1" x14ac:dyDescent="0.3">
      <c r="A2071" s="23"/>
    </row>
    <row r="2072" spans="1:1" x14ac:dyDescent="0.3">
      <c r="A2072" s="23"/>
    </row>
    <row r="2073" spans="1:1" x14ac:dyDescent="0.3">
      <c r="A2073" s="23"/>
    </row>
    <row r="2074" spans="1:1" x14ac:dyDescent="0.3">
      <c r="A2074" s="23"/>
    </row>
    <row r="2075" spans="1:1" x14ac:dyDescent="0.3">
      <c r="A2075" s="23"/>
    </row>
    <row r="2076" spans="1:1" x14ac:dyDescent="0.3">
      <c r="A2076" s="23"/>
    </row>
    <row r="2077" spans="1:1" x14ac:dyDescent="0.3">
      <c r="A2077" s="23"/>
    </row>
    <row r="2078" spans="1:1" x14ac:dyDescent="0.3">
      <c r="A2078" s="23"/>
    </row>
    <row r="2079" spans="1:1" x14ac:dyDescent="0.3">
      <c r="A2079" s="23"/>
    </row>
    <row r="2080" spans="1:1" x14ac:dyDescent="0.3">
      <c r="A2080" s="23"/>
    </row>
    <row r="2081" spans="1:1" x14ac:dyDescent="0.3">
      <c r="A2081" s="23"/>
    </row>
    <row r="2082" spans="1:1" x14ac:dyDescent="0.3">
      <c r="A2082" s="23"/>
    </row>
    <row r="2083" spans="1:1" x14ac:dyDescent="0.3">
      <c r="A2083" s="23"/>
    </row>
    <row r="2084" spans="1:1" x14ac:dyDescent="0.3">
      <c r="A2084" s="23"/>
    </row>
    <row r="2085" spans="1:1" x14ac:dyDescent="0.3">
      <c r="A2085" s="23"/>
    </row>
    <row r="2086" spans="1:1" x14ac:dyDescent="0.3">
      <c r="A2086" s="23"/>
    </row>
    <row r="2087" spans="1:1" x14ac:dyDescent="0.3">
      <c r="A2087" s="23"/>
    </row>
    <row r="2088" spans="1:1" x14ac:dyDescent="0.3">
      <c r="A2088" s="23"/>
    </row>
    <row r="2089" spans="1:1" x14ac:dyDescent="0.3">
      <c r="A2089" s="23"/>
    </row>
    <row r="2090" spans="1:1" x14ac:dyDescent="0.3">
      <c r="A2090" s="23"/>
    </row>
    <row r="2091" spans="1:1" x14ac:dyDescent="0.3">
      <c r="A2091" s="23"/>
    </row>
    <row r="2092" spans="1:1" x14ac:dyDescent="0.3">
      <c r="A2092" s="23"/>
    </row>
    <row r="2093" spans="1:1" x14ac:dyDescent="0.3">
      <c r="A2093" s="23"/>
    </row>
    <row r="2094" spans="1:1" x14ac:dyDescent="0.3">
      <c r="A2094" s="23"/>
    </row>
    <row r="2095" spans="1:1" x14ac:dyDescent="0.3">
      <c r="A2095" s="23"/>
    </row>
    <row r="2096" spans="1:1" x14ac:dyDescent="0.3">
      <c r="A2096" s="23"/>
    </row>
    <row r="2097" spans="1:1" x14ac:dyDescent="0.3">
      <c r="A2097" s="23"/>
    </row>
    <row r="2098" spans="1:1" x14ac:dyDescent="0.3">
      <c r="A2098" s="23"/>
    </row>
    <row r="2099" spans="1:1" x14ac:dyDescent="0.3">
      <c r="A2099" s="23"/>
    </row>
    <row r="2100" spans="1:1" x14ac:dyDescent="0.3">
      <c r="A2100" s="23"/>
    </row>
    <row r="2101" spans="1:1" x14ac:dyDescent="0.3">
      <c r="A2101" s="23"/>
    </row>
    <row r="2102" spans="1:1" x14ac:dyDescent="0.3">
      <c r="A2102" s="23"/>
    </row>
    <row r="2103" spans="1:1" x14ac:dyDescent="0.3">
      <c r="A2103" s="23"/>
    </row>
    <row r="2104" spans="1:1" x14ac:dyDescent="0.3">
      <c r="A2104" s="23"/>
    </row>
    <row r="2105" spans="1:1" x14ac:dyDescent="0.3">
      <c r="A2105" s="23"/>
    </row>
    <row r="2106" spans="1:1" x14ac:dyDescent="0.3">
      <c r="A2106" s="23"/>
    </row>
    <row r="2107" spans="1:1" x14ac:dyDescent="0.3">
      <c r="A2107" s="23"/>
    </row>
    <row r="2108" spans="1:1" x14ac:dyDescent="0.3">
      <c r="A2108" s="23"/>
    </row>
    <row r="2109" spans="1:1" x14ac:dyDescent="0.3">
      <c r="A2109" s="23"/>
    </row>
    <row r="2110" spans="1:1" x14ac:dyDescent="0.3">
      <c r="A2110" s="23"/>
    </row>
    <row r="2111" spans="1:1" x14ac:dyDescent="0.3">
      <c r="A2111" s="23"/>
    </row>
    <row r="2112" spans="1:1" x14ac:dyDescent="0.3">
      <c r="A2112" s="23"/>
    </row>
    <row r="2113" spans="1:1" x14ac:dyDescent="0.3">
      <c r="A2113" s="23"/>
    </row>
    <row r="2114" spans="1:1" x14ac:dyDescent="0.3">
      <c r="A2114" s="23"/>
    </row>
    <row r="2115" spans="1:1" x14ac:dyDescent="0.3">
      <c r="A2115" s="23"/>
    </row>
    <row r="2116" spans="1:1" x14ac:dyDescent="0.3">
      <c r="A2116" s="23"/>
    </row>
    <row r="2117" spans="1:1" x14ac:dyDescent="0.3">
      <c r="A2117" s="23"/>
    </row>
    <row r="2118" spans="1:1" x14ac:dyDescent="0.3">
      <c r="A2118" s="23"/>
    </row>
    <row r="2119" spans="1:1" x14ac:dyDescent="0.3">
      <c r="A2119" s="23"/>
    </row>
    <row r="2120" spans="1:1" x14ac:dyDescent="0.3">
      <c r="A2120" s="23"/>
    </row>
    <row r="2121" spans="1:1" x14ac:dyDescent="0.3">
      <c r="A2121" s="23"/>
    </row>
    <row r="2122" spans="1:1" x14ac:dyDescent="0.3">
      <c r="A2122" s="23"/>
    </row>
    <row r="2123" spans="1:1" x14ac:dyDescent="0.3">
      <c r="A2123" s="23"/>
    </row>
    <row r="2124" spans="1:1" x14ac:dyDescent="0.3">
      <c r="A2124" s="23"/>
    </row>
    <row r="2125" spans="1:1" x14ac:dyDescent="0.3">
      <c r="A2125" s="23"/>
    </row>
    <row r="2126" spans="1:1" x14ac:dyDescent="0.3">
      <c r="A2126" s="23"/>
    </row>
    <row r="2127" spans="1:1" x14ac:dyDescent="0.3">
      <c r="A2127" s="23"/>
    </row>
    <row r="2128" spans="1:1" x14ac:dyDescent="0.3">
      <c r="A2128" s="23"/>
    </row>
    <row r="2129" spans="1:1" x14ac:dyDescent="0.3">
      <c r="A2129" s="23"/>
    </row>
    <row r="2130" spans="1:1" x14ac:dyDescent="0.3">
      <c r="A2130" s="23"/>
    </row>
    <row r="2131" spans="1:1" x14ac:dyDescent="0.3">
      <c r="A2131" s="23"/>
    </row>
    <row r="2132" spans="1:1" x14ac:dyDescent="0.3">
      <c r="A2132" s="23"/>
    </row>
    <row r="2133" spans="1:1" x14ac:dyDescent="0.3">
      <c r="A2133" s="23"/>
    </row>
    <row r="2134" spans="1:1" x14ac:dyDescent="0.3">
      <c r="A2134" s="23"/>
    </row>
    <row r="2135" spans="1:1" x14ac:dyDescent="0.3">
      <c r="A2135" s="23"/>
    </row>
    <row r="2136" spans="1:1" x14ac:dyDescent="0.3">
      <c r="A2136" s="23"/>
    </row>
    <row r="2137" spans="1:1" x14ac:dyDescent="0.3">
      <c r="A2137" s="23"/>
    </row>
    <row r="2138" spans="1:1" x14ac:dyDescent="0.3">
      <c r="A2138" s="23"/>
    </row>
    <row r="2139" spans="1:1" x14ac:dyDescent="0.3">
      <c r="A2139" s="23"/>
    </row>
    <row r="2140" spans="1:1" x14ac:dyDescent="0.3">
      <c r="A2140" s="23"/>
    </row>
    <row r="2141" spans="1:1" x14ac:dyDescent="0.3">
      <c r="A2141" s="23"/>
    </row>
    <row r="2142" spans="1:1" x14ac:dyDescent="0.3">
      <c r="A2142" s="23"/>
    </row>
    <row r="2143" spans="1:1" x14ac:dyDescent="0.3">
      <c r="A2143" s="23"/>
    </row>
    <row r="2144" spans="1:1" x14ac:dyDescent="0.3">
      <c r="A2144" s="23"/>
    </row>
    <row r="2145" spans="1:1" x14ac:dyDescent="0.3">
      <c r="A2145" s="23"/>
    </row>
    <row r="2146" spans="1:1" x14ac:dyDescent="0.3">
      <c r="A2146" s="23"/>
    </row>
    <row r="2147" spans="1:1" x14ac:dyDescent="0.3">
      <c r="A2147" s="23"/>
    </row>
    <row r="2148" spans="1:1" x14ac:dyDescent="0.3">
      <c r="A2148" s="23"/>
    </row>
    <row r="2149" spans="1:1" x14ac:dyDescent="0.3">
      <c r="A2149" s="23"/>
    </row>
    <row r="2150" spans="1:1" x14ac:dyDescent="0.3">
      <c r="A2150" s="23"/>
    </row>
    <row r="2151" spans="1:1" x14ac:dyDescent="0.3">
      <c r="A2151" s="23"/>
    </row>
    <row r="2152" spans="1:1" x14ac:dyDescent="0.3">
      <c r="A2152" s="23"/>
    </row>
    <row r="2153" spans="1:1" x14ac:dyDescent="0.3">
      <c r="A2153" s="23"/>
    </row>
    <row r="2154" spans="1:1" x14ac:dyDescent="0.3">
      <c r="A2154" s="23"/>
    </row>
    <row r="2155" spans="1:1" x14ac:dyDescent="0.3">
      <c r="A2155" s="23"/>
    </row>
    <row r="2156" spans="1:1" x14ac:dyDescent="0.3">
      <c r="A2156" s="23"/>
    </row>
    <row r="2157" spans="1:1" x14ac:dyDescent="0.3">
      <c r="A2157" s="23"/>
    </row>
    <row r="2158" spans="1:1" x14ac:dyDescent="0.3">
      <c r="A2158" s="23"/>
    </row>
    <row r="2159" spans="1:1" x14ac:dyDescent="0.3">
      <c r="A2159" s="23"/>
    </row>
    <row r="2160" spans="1:1" x14ac:dyDescent="0.3">
      <c r="A2160" s="23"/>
    </row>
    <row r="2161" spans="1:1" x14ac:dyDescent="0.3">
      <c r="A2161" s="23"/>
    </row>
    <row r="2162" spans="1:1" x14ac:dyDescent="0.3">
      <c r="A2162" s="23"/>
    </row>
    <row r="2163" spans="1:1" x14ac:dyDescent="0.3">
      <c r="A2163" s="23"/>
    </row>
    <row r="2164" spans="1:1" x14ac:dyDescent="0.3">
      <c r="A2164" s="23"/>
    </row>
    <row r="2165" spans="1:1" x14ac:dyDescent="0.3">
      <c r="A2165" s="23"/>
    </row>
    <row r="2166" spans="1:1" x14ac:dyDescent="0.3">
      <c r="A2166" s="23"/>
    </row>
    <row r="2167" spans="1:1" x14ac:dyDescent="0.3">
      <c r="A2167" s="23"/>
    </row>
    <row r="2168" spans="1:1" x14ac:dyDescent="0.3">
      <c r="A2168" s="23"/>
    </row>
    <row r="2169" spans="1:1" x14ac:dyDescent="0.3">
      <c r="A2169" s="23"/>
    </row>
    <row r="2170" spans="1:1" x14ac:dyDescent="0.3">
      <c r="A2170" s="23"/>
    </row>
    <row r="2171" spans="1:1" x14ac:dyDescent="0.3">
      <c r="A2171" s="23"/>
    </row>
    <row r="2172" spans="1:1" x14ac:dyDescent="0.3">
      <c r="A2172" s="23"/>
    </row>
    <row r="2173" spans="1:1" x14ac:dyDescent="0.3">
      <c r="A2173" s="23"/>
    </row>
    <row r="2174" spans="1:1" x14ac:dyDescent="0.3">
      <c r="A2174" s="23"/>
    </row>
    <row r="2175" spans="1:1" x14ac:dyDescent="0.3">
      <c r="A2175" s="23"/>
    </row>
    <row r="2176" spans="1:1" x14ac:dyDescent="0.3">
      <c r="A2176" s="23"/>
    </row>
    <row r="2177" spans="1:1" x14ac:dyDescent="0.3">
      <c r="A2177" s="23"/>
    </row>
    <row r="2178" spans="1:1" x14ac:dyDescent="0.3">
      <c r="A2178" s="23"/>
    </row>
    <row r="2179" spans="1:1" x14ac:dyDescent="0.3">
      <c r="A2179" s="23"/>
    </row>
    <row r="2180" spans="1:1" x14ac:dyDescent="0.3">
      <c r="A2180" s="23"/>
    </row>
    <row r="2181" spans="1:1" x14ac:dyDescent="0.3">
      <c r="A2181" s="23"/>
    </row>
    <row r="2182" spans="1:1" x14ac:dyDescent="0.3">
      <c r="A2182" s="23"/>
    </row>
    <row r="2183" spans="1:1" x14ac:dyDescent="0.3">
      <c r="A2183" s="23"/>
    </row>
    <row r="2184" spans="1:1" x14ac:dyDescent="0.3">
      <c r="A2184" s="23"/>
    </row>
    <row r="2185" spans="1:1" x14ac:dyDescent="0.3">
      <c r="A2185" s="23"/>
    </row>
    <row r="2186" spans="1:1" x14ac:dyDescent="0.3">
      <c r="A2186" s="23"/>
    </row>
    <row r="2187" spans="1:1" x14ac:dyDescent="0.3">
      <c r="A2187" s="23"/>
    </row>
    <row r="2188" spans="1:1" x14ac:dyDescent="0.3">
      <c r="A2188" s="23"/>
    </row>
    <row r="2189" spans="1:1" x14ac:dyDescent="0.3">
      <c r="A2189" s="23"/>
    </row>
    <row r="2190" spans="1:1" x14ac:dyDescent="0.3">
      <c r="A2190" s="23"/>
    </row>
    <row r="2191" spans="1:1" x14ac:dyDescent="0.3">
      <c r="A2191" s="23"/>
    </row>
    <row r="2192" spans="1:1" x14ac:dyDescent="0.3">
      <c r="A2192" s="23"/>
    </row>
    <row r="2193" spans="1:1" x14ac:dyDescent="0.3">
      <c r="A2193" s="23"/>
    </row>
    <row r="2194" spans="1:1" x14ac:dyDescent="0.3">
      <c r="A2194" s="23"/>
    </row>
    <row r="2195" spans="1:1" x14ac:dyDescent="0.3">
      <c r="A2195" s="23"/>
    </row>
    <row r="2196" spans="1:1" x14ac:dyDescent="0.3">
      <c r="A2196" s="23"/>
    </row>
    <row r="2197" spans="1:1" x14ac:dyDescent="0.3">
      <c r="A2197" s="23"/>
    </row>
    <row r="2198" spans="1:1" x14ac:dyDescent="0.3">
      <c r="A2198" s="23"/>
    </row>
    <row r="2199" spans="1:1" x14ac:dyDescent="0.3">
      <c r="A2199" s="23"/>
    </row>
    <row r="2200" spans="1:1" x14ac:dyDescent="0.3">
      <c r="A2200" s="23"/>
    </row>
    <row r="2201" spans="1:1" x14ac:dyDescent="0.3">
      <c r="A2201" s="23"/>
    </row>
    <row r="2202" spans="1:1" x14ac:dyDescent="0.3">
      <c r="A2202" s="23"/>
    </row>
    <row r="2203" spans="1:1" x14ac:dyDescent="0.3">
      <c r="A2203" s="23"/>
    </row>
    <row r="2204" spans="1:1" x14ac:dyDescent="0.3">
      <c r="A2204" s="23"/>
    </row>
    <row r="2205" spans="1:1" x14ac:dyDescent="0.3">
      <c r="A2205" s="23"/>
    </row>
    <row r="2206" spans="1:1" x14ac:dyDescent="0.3">
      <c r="A2206" s="23"/>
    </row>
    <row r="2207" spans="1:1" x14ac:dyDescent="0.3">
      <c r="A2207" s="23"/>
    </row>
    <row r="2208" spans="1:1" x14ac:dyDescent="0.3">
      <c r="A2208" s="23"/>
    </row>
    <row r="2209" spans="1:1" x14ac:dyDescent="0.3">
      <c r="A2209" s="23"/>
    </row>
    <row r="2210" spans="1:1" x14ac:dyDescent="0.3">
      <c r="A2210" s="23"/>
    </row>
    <row r="2211" spans="1:1" x14ac:dyDescent="0.3">
      <c r="A2211" s="23"/>
    </row>
    <row r="2212" spans="1:1" x14ac:dyDescent="0.3">
      <c r="A2212" s="23"/>
    </row>
    <row r="2213" spans="1:1" x14ac:dyDescent="0.3">
      <c r="A2213" s="23"/>
    </row>
    <row r="2214" spans="1:1" x14ac:dyDescent="0.3">
      <c r="A2214" s="23"/>
    </row>
    <row r="2215" spans="1:1" x14ac:dyDescent="0.3">
      <c r="A2215" s="23"/>
    </row>
    <row r="2216" spans="1:1" x14ac:dyDescent="0.3">
      <c r="A2216" s="23"/>
    </row>
    <row r="2217" spans="1:1" x14ac:dyDescent="0.3">
      <c r="A2217" s="23"/>
    </row>
    <row r="2218" spans="1:1" x14ac:dyDescent="0.3">
      <c r="A2218" s="23"/>
    </row>
    <row r="2219" spans="1:1" x14ac:dyDescent="0.3">
      <c r="A2219" s="23"/>
    </row>
    <row r="2220" spans="1:1" x14ac:dyDescent="0.3">
      <c r="A2220" s="23"/>
    </row>
    <row r="2221" spans="1:1" x14ac:dyDescent="0.3">
      <c r="A2221" s="23"/>
    </row>
    <row r="2222" spans="1:1" x14ac:dyDescent="0.3">
      <c r="A2222" s="23"/>
    </row>
    <row r="2223" spans="1:1" x14ac:dyDescent="0.3">
      <c r="A2223" s="23"/>
    </row>
    <row r="2224" spans="1:1" x14ac:dyDescent="0.3">
      <c r="A2224" s="23"/>
    </row>
    <row r="2225" spans="1:1" x14ac:dyDescent="0.3">
      <c r="A2225" s="23"/>
    </row>
    <row r="2226" spans="1:1" x14ac:dyDescent="0.3">
      <c r="A2226" s="23"/>
    </row>
    <row r="2227" spans="1:1" x14ac:dyDescent="0.3">
      <c r="A2227" s="23"/>
    </row>
    <row r="2228" spans="1:1" x14ac:dyDescent="0.3">
      <c r="A2228" s="23"/>
    </row>
    <row r="2229" spans="1:1" x14ac:dyDescent="0.3">
      <c r="A2229" s="23"/>
    </row>
    <row r="2230" spans="1:1" x14ac:dyDescent="0.3">
      <c r="A2230" s="23"/>
    </row>
    <row r="2231" spans="1:1" x14ac:dyDescent="0.3">
      <c r="A2231" s="23"/>
    </row>
    <row r="2232" spans="1:1" x14ac:dyDescent="0.3">
      <c r="A2232" s="23"/>
    </row>
    <row r="2233" spans="1:1" x14ac:dyDescent="0.3">
      <c r="A2233" s="23"/>
    </row>
    <row r="2234" spans="1:1" x14ac:dyDescent="0.3">
      <c r="A2234" s="23"/>
    </row>
    <row r="2235" spans="1:1" x14ac:dyDescent="0.3">
      <c r="A2235" s="23"/>
    </row>
    <row r="2236" spans="1:1" x14ac:dyDescent="0.3">
      <c r="A2236" s="23"/>
    </row>
    <row r="2237" spans="1:1" x14ac:dyDescent="0.3">
      <c r="A2237" s="23"/>
    </row>
    <row r="2238" spans="1:1" x14ac:dyDescent="0.3">
      <c r="A2238" s="23"/>
    </row>
    <row r="2239" spans="1:1" x14ac:dyDescent="0.3">
      <c r="A2239" s="23"/>
    </row>
    <row r="2240" spans="1:1" x14ac:dyDescent="0.3">
      <c r="A2240" s="23"/>
    </row>
    <row r="2241" spans="1:1" x14ac:dyDescent="0.3">
      <c r="A2241" s="23"/>
    </row>
    <row r="2242" spans="1:1" x14ac:dyDescent="0.3">
      <c r="A2242" s="23"/>
    </row>
    <row r="2243" spans="1:1" x14ac:dyDescent="0.3">
      <c r="A2243" s="23"/>
    </row>
    <row r="2244" spans="1:1" x14ac:dyDescent="0.3">
      <c r="A2244" s="23"/>
    </row>
    <row r="2245" spans="1:1" x14ac:dyDescent="0.3">
      <c r="A2245" s="23"/>
    </row>
    <row r="2246" spans="1:1" x14ac:dyDescent="0.3">
      <c r="A2246" s="23"/>
    </row>
    <row r="2247" spans="1:1" x14ac:dyDescent="0.3">
      <c r="A2247" s="23"/>
    </row>
    <row r="2248" spans="1:1" x14ac:dyDescent="0.3">
      <c r="A2248" s="23"/>
    </row>
    <row r="2249" spans="1:1" x14ac:dyDescent="0.3">
      <c r="A2249" s="23"/>
    </row>
    <row r="2250" spans="1:1" x14ac:dyDescent="0.3">
      <c r="A2250" s="23"/>
    </row>
    <row r="2251" spans="1:1" x14ac:dyDescent="0.3">
      <c r="A2251" s="23"/>
    </row>
    <row r="2252" spans="1:1" x14ac:dyDescent="0.3">
      <c r="A2252" s="23"/>
    </row>
    <row r="2253" spans="1:1" x14ac:dyDescent="0.3">
      <c r="A2253" s="23"/>
    </row>
    <row r="2254" spans="1:1" x14ac:dyDescent="0.3">
      <c r="A2254" s="23"/>
    </row>
    <row r="2255" spans="1:1" x14ac:dyDescent="0.3">
      <c r="A2255" s="23"/>
    </row>
    <row r="2256" spans="1:1" x14ac:dyDescent="0.3">
      <c r="A2256" s="23"/>
    </row>
    <row r="2257" spans="1:1" x14ac:dyDescent="0.3">
      <c r="A2257" s="23"/>
    </row>
    <row r="2258" spans="1:1" x14ac:dyDescent="0.3">
      <c r="A2258" s="23"/>
    </row>
    <row r="2259" spans="1:1" x14ac:dyDescent="0.3">
      <c r="A2259" s="23"/>
    </row>
    <row r="2260" spans="1:1" x14ac:dyDescent="0.3">
      <c r="A2260" s="23"/>
    </row>
    <row r="2261" spans="1:1" x14ac:dyDescent="0.3">
      <c r="A2261" s="23"/>
    </row>
    <row r="2262" spans="1:1" x14ac:dyDescent="0.3">
      <c r="A2262" s="23"/>
    </row>
    <row r="2263" spans="1:1" x14ac:dyDescent="0.3">
      <c r="A2263" s="23"/>
    </row>
    <row r="2264" spans="1:1" x14ac:dyDescent="0.3">
      <c r="A2264" s="23"/>
    </row>
    <row r="2265" spans="1:1" x14ac:dyDescent="0.3">
      <c r="A2265" s="23"/>
    </row>
    <row r="2266" spans="1:1" x14ac:dyDescent="0.3">
      <c r="A2266" s="23"/>
    </row>
    <row r="2267" spans="1:1" x14ac:dyDescent="0.3">
      <c r="A2267" s="23"/>
    </row>
    <row r="2268" spans="1:1" x14ac:dyDescent="0.3">
      <c r="A2268" s="23"/>
    </row>
    <row r="2269" spans="1:1" x14ac:dyDescent="0.3">
      <c r="A2269" s="23"/>
    </row>
    <row r="2270" spans="1:1" x14ac:dyDescent="0.3">
      <c r="A2270" s="23"/>
    </row>
    <row r="2271" spans="1:1" x14ac:dyDescent="0.3">
      <c r="A2271" s="23"/>
    </row>
    <row r="2272" spans="1:1" x14ac:dyDescent="0.3">
      <c r="A2272" s="23"/>
    </row>
    <row r="2273" spans="1:1" x14ac:dyDescent="0.3">
      <c r="A2273" s="23"/>
    </row>
    <row r="2274" spans="1:1" x14ac:dyDescent="0.3">
      <c r="A2274" s="23"/>
    </row>
    <row r="2275" spans="1:1" x14ac:dyDescent="0.3">
      <c r="A2275" s="23"/>
    </row>
    <row r="2276" spans="1:1" x14ac:dyDescent="0.3">
      <c r="A2276" s="23"/>
    </row>
    <row r="2277" spans="1:1" x14ac:dyDescent="0.3">
      <c r="A2277" s="23"/>
    </row>
    <row r="2278" spans="1:1" x14ac:dyDescent="0.3">
      <c r="A2278" s="23"/>
    </row>
    <row r="2279" spans="1:1" x14ac:dyDescent="0.3">
      <c r="A2279" s="23"/>
    </row>
    <row r="2280" spans="1:1" x14ac:dyDescent="0.3">
      <c r="A2280" s="23"/>
    </row>
    <row r="2281" spans="1:1" x14ac:dyDescent="0.3">
      <c r="A2281" s="23"/>
    </row>
    <row r="2282" spans="1:1" x14ac:dyDescent="0.3">
      <c r="A2282" s="23"/>
    </row>
    <row r="2283" spans="1:1" x14ac:dyDescent="0.3">
      <c r="A2283" s="23"/>
    </row>
    <row r="2284" spans="1:1" x14ac:dyDescent="0.3">
      <c r="A2284" s="23"/>
    </row>
    <row r="2285" spans="1:1" x14ac:dyDescent="0.3">
      <c r="A2285" s="23"/>
    </row>
    <row r="2286" spans="1:1" x14ac:dyDescent="0.3">
      <c r="A2286" s="23"/>
    </row>
    <row r="2287" spans="1:1" x14ac:dyDescent="0.3">
      <c r="A2287" s="23"/>
    </row>
    <row r="2288" spans="1:1" x14ac:dyDescent="0.3">
      <c r="A2288" s="23"/>
    </row>
    <row r="2289" spans="1:1" x14ac:dyDescent="0.3">
      <c r="A2289" s="23"/>
    </row>
    <row r="2290" spans="1:1" x14ac:dyDescent="0.3">
      <c r="A2290" s="23"/>
    </row>
    <row r="2291" spans="1:1" x14ac:dyDescent="0.3">
      <c r="A2291" s="23"/>
    </row>
    <row r="2292" spans="1:1" x14ac:dyDescent="0.3">
      <c r="A2292" s="23"/>
    </row>
    <row r="2293" spans="1:1" x14ac:dyDescent="0.3">
      <c r="A2293" s="23"/>
    </row>
    <row r="2294" spans="1:1" x14ac:dyDescent="0.3">
      <c r="A2294" s="23"/>
    </row>
    <row r="2295" spans="1:1" x14ac:dyDescent="0.3">
      <c r="A2295" s="23"/>
    </row>
    <row r="2296" spans="1:1" x14ac:dyDescent="0.3">
      <c r="A2296" s="23"/>
    </row>
    <row r="2297" spans="1:1" x14ac:dyDescent="0.3">
      <c r="A2297" s="23"/>
    </row>
    <row r="2298" spans="1:1" x14ac:dyDescent="0.3">
      <c r="A2298" s="23"/>
    </row>
    <row r="2299" spans="1:1" x14ac:dyDescent="0.3">
      <c r="A2299" s="23"/>
    </row>
    <row r="2300" spans="1:1" x14ac:dyDescent="0.3">
      <c r="A2300" s="23"/>
    </row>
    <row r="2301" spans="1:1" x14ac:dyDescent="0.3">
      <c r="A2301" s="23"/>
    </row>
    <row r="2302" spans="1:1" x14ac:dyDescent="0.3">
      <c r="A2302" s="23"/>
    </row>
    <row r="2303" spans="1:1" x14ac:dyDescent="0.3">
      <c r="A2303" s="23"/>
    </row>
    <row r="2304" spans="1:1" x14ac:dyDescent="0.3">
      <c r="A2304" s="23"/>
    </row>
    <row r="2305" spans="1:1" x14ac:dyDescent="0.3">
      <c r="A2305" s="23"/>
    </row>
    <row r="2306" spans="1:1" x14ac:dyDescent="0.3">
      <c r="A2306" s="23"/>
    </row>
    <row r="2307" spans="1:1" x14ac:dyDescent="0.3">
      <c r="A2307" s="23"/>
    </row>
    <row r="2308" spans="1:1" x14ac:dyDescent="0.3">
      <c r="A2308" s="23"/>
    </row>
    <row r="2309" spans="1:1" x14ac:dyDescent="0.3">
      <c r="A2309" s="23"/>
    </row>
    <row r="2310" spans="1:1" x14ac:dyDescent="0.3">
      <c r="A2310" s="23"/>
    </row>
    <row r="2311" spans="1:1" x14ac:dyDescent="0.3">
      <c r="A2311" s="23"/>
    </row>
    <row r="2312" spans="1:1" x14ac:dyDescent="0.3">
      <c r="A2312" s="23"/>
    </row>
    <row r="2313" spans="1:1" x14ac:dyDescent="0.3">
      <c r="A2313" s="23"/>
    </row>
    <row r="2314" spans="1:1" x14ac:dyDescent="0.3">
      <c r="A2314" s="23"/>
    </row>
    <row r="2315" spans="1:1" x14ac:dyDescent="0.3">
      <c r="A2315" s="23"/>
    </row>
    <row r="2316" spans="1:1" x14ac:dyDescent="0.3">
      <c r="A2316" s="23"/>
    </row>
    <row r="2317" spans="1:1" x14ac:dyDescent="0.3">
      <c r="A2317" s="23"/>
    </row>
    <row r="2318" spans="1:1" x14ac:dyDescent="0.3">
      <c r="A2318" s="23"/>
    </row>
    <row r="2319" spans="1:1" x14ac:dyDescent="0.3">
      <c r="A2319" s="23"/>
    </row>
    <row r="2320" spans="1:1" x14ac:dyDescent="0.3">
      <c r="A2320" s="23"/>
    </row>
    <row r="2321" spans="1:1" x14ac:dyDescent="0.3">
      <c r="A2321" s="23"/>
    </row>
    <row r="2322" spans="1:1" x14ac:dyDescent="0.3">
      <c r="A2322" s="23"/>
    </row>
    <row r="2323" spans="1:1" x14ac:dyDescent="0.3">
      <c r="A2323" s="23"/>
    </row>
    <row r="2324" spans="1:1" x14ac:dyDescent="0.3">
      <c r="A2324" s="23"/>
    </row>
    <row r="2325" spans="1:1" x14ac:dyDescent="0.3">
      <c r="A2325" s="23"/>
    </row>
    <row r="2326" spans="1:1" x14ac:dyDescent="0.3">
      <c r="A2326" s="23"/>
    </row>
    <row r="2327" spans="1:1" x14ac:dyDescent="0.3">
      <c r="A2327" s="23"/>
    </row>
    <row r="2328" spans="1:1" x14ac:dyDescent="0.3">
      <c r="A2328" s="23"/>
    </row>
    <row r="2329" spans="1:1" x14ac:dyDescent="0.3">
      <c r="A2329" s="23"/>
    </row>
    <row r="2330" spans="1:1" x14ac:dyDescent="0.3">
      <c r="A2330" s="23"/>
    </row>
    <row r="2331" spans="1:1" x14ac:dyDescent="0.3">
      <c r="A2331" s="23"/>
    </row>
    <row r="2332" spans="1:1" x14ac:dyDescent="0.3">
      <c r="A2332" s="23"/>
    </row>
    <row r="2333" spans="1:1" x14ac:dyDescent="0.3">
      <c r="A2333" s="23"/>
    </row>
    <row r="2334" spans="1:1" x14ac:dyDescent="0.3">
      <c r="A2334" s="23"/>
    </row>
    <row r="2335" spans="1:1" x14ac:dyDescent="0.3">
      <c r="A2335" s="23"/>
    </row>
    <row r="2336" spans="1:1" x14ac:dyDescent="0.3">
      <c r="A2336" s="23"/>
    </row>
    <row r="2337" spans="1:1" x14ac:dyDescent="0.3">
      <c r="A2337" s="23"/>
    </row>
    <row r="2338" spans="1:1" x14ac:dyDescent="0.3">
      <c r="A2338" s="23"/>
    </row>
    <row r="2339" spans="1:1" x14ac:dyDescent="0.3">
      <c r="A2339" s="23"/>
    </row>
    <row r="2340" spans="1:1" x14ac:dyDescent="0.3">
      <c r="A2340" s="23"/>
    </row>
    <row r="2341" spans="1:1" x14ac:dyDescent="0.3">
      <c r="A2341" s="23"/>
    </row>
    <row r="2342" spans="1:1" x14ac:dyDescent="0.3">
      <c r="A2342" s="23"/>
    </row>
    <row r="2343" spans="1:1" x14ac:dyDescent="0.3">
      <c r="A2343" s="23"/>
    </row>
    <row r="2344" spans="1:1" x14ac:dyDescent="0.3">
      <c r="A2344" s="23"/>
    </row>
    <row r="2345" spans="1:1" x14ac:dyDescent="0.3">
      <c r="A2345" s="23"/>
    </row>
    <row r="2346" spans="1:1" x14ac:dyDescent="0.3">
      <c r="A2346" s="23"/>
    </row>
    <row r="2347" spans="1:1" x14ac:dyDescent="0.3">
      <c r="A2347" s="23"/>
    </row>
    <row r="2348" spans="1:1" x14ac:dyDescent="0.3">
      <c r="A2348" s="23"/>
    </row>
    <row r="2349" spans="1:1" x14ac:dyDescent="0.3">
      <c r="A2349" s="23"/>
    </row>
    <row r="2350" spans="1:1" x14ac:dyDescent="0.3">
      <c r="A2350" s="23"/>
    </row>
    <row r="2351" spans="1:1" x14ac:dyDescent="0.3">
      <c r="A2351" s="23"/>
    </row>
    <row r="2352" spans="1:1" x14ac:dyDescent="0.3">
      <c r="A2352" s="23"/>
    </row>
    <row r="2353" spans="1:1" x14ac:dyDescent="0.3">
      <c r="A2353" s="23"/>
    </row>
    <row r="2354" spans="1:1" x14ac:dyDescent="0.3">
      <c r="A2354" s="23"/>
    </row>
    <row r="2355" spans="1:1" x14ac:dyDescent="0.3">
      <c r="A2355" s="23"/>
    </row>
    <row r="2356" spans="1:1" x14ac:dyDescent="0.3">
      <c r="A2356" s="23"/>
    </row>
    <row r="2357" spans="1:1" x14ac:dyDescent="0.3">
      <c r="A2357" s="23"/>
    </row>
    <row r="2358" spans="1:1" x14ac:dyDescent="0.3">
      <c r="A2358" s="23"/>
    </row>
    <row r="2359" spans="1:1" x14ac:dyDescent="0.3">
      <c r="A2359" s="23"/>
    </row>
    <row r="2360" spans="1:1" x14ac:dyDescent="0.3">
      <c r="A2360" s="23"/>
    </row>
    <row r="2361" spans="1:1" x14ac:dyDescent="0.3">
      <c r="A2361" s="23"/>
    </row>
    <row r="2362" spans="1:1" x14ac:dyDescent="0.3">
      <c r="A2362" s="23"/>
    </row>
    <row r="2363" spans="1:1" x14ac:dyDescent="0.3">
      <c r="A2363" s="23"/>
    </row>
    <row r="2364" spans="1:1" x14ac:dyDescent="0.3">
      <c r="A2364" s="23"/>
    </row>
    <row r="2365" spans="1:1" x14ac:dyDescent="0.3">
      <c r="A2365" s="23"/>
    </row>
    <row r="2366" spans="1:1" x14ac:dyDescent="0.3">
      <c r="A2366" s="23"/>
    </row>
    <row r="2367" spans="1:1" x14ac:dyDescent="0.3">
      <c r="A2367" s="23"/>
    </row>
    <row r="2368" spans="1:1" x14ac:dyDescent="0.3">
      <c r="A2368" s="23"/>
    </row>
    <row r="2369" spans="1:1" x14ac:dyDescent="0.3">
      <c r="A2369" s="23"/>
    </row>
    <row r="2370" spans="1:1" x14ac:dyDescent="0.3">
      <c r="A2370" s="23"/>
    </row>
    <row r="2371" spans="1:1" x14ac:dyDescent="0.3">
      <c r="A2371" s="23"/>
    </row>
    <row r="2372" spans="1:1" x14ac:dyDescent="0.3">
      <c r="A2372" s="23"/>
    </row>
    <row r="2373" spans="1:1" x14ac:dyDescent="0.3">
      <c r="A2373" s="23"/>
    </row>
    <row r="2374" spans="1:1" x14ac:dyDescent="0.3">
      <c r="A2374" s="23"/>
    </row>
    <row r="2375" spans="1:1" x14ac:dyDescent="0.3">
      <c r="A2375" s="23"/>
    </row>
    <row r="2376" spans="1:1" x14ac:dyDescent="0.3">
      <c r="A2376" s="23"/>
    </row>
    <row r="2377" spans="1:1" x14ac:dyDescent="0.3">
      <c r="A2377" s="23"/>
    </row>
    <row r="2378" spans="1:1" x14ac:dyDescent="0.3">
      <c r="A2378" s="23"/>
    </row>
    <row r="2379" spans="1:1" x14ac:dyDescent="0.3">
      <c r="A2379" s="23"/>
    </row>
    <row r="2380" spans="1:1" x14ac:dyDescent="0.3">
      <c r="A2380" s="23"/>
    </row>
    <row r="2381" spans="1:1" x14ac:dyDescent="0.3">
      <c r="A2381" s="23"/>
    </row>
    <row r="2382" spans="1:1" x14ac:dyDescent="0.3">
      <c r="A2382" s="23"/>
    </row>
    <row r="2383" spans="1:1" x14ac:dyDescent="0.3">
      <c r="A2383" s="23"/>
    </row>
    <row r="2384" spans="1:1" x14ac:dyDescent="0.3">
      <c r="A2384" s="23"/>
    </row>
    <row r="2385" spans="1:1" x14ac:dyDescent="0.3">
      <c r="A2385" s="23"/>
    </row>
    <row r="2386" spans="1:1" x14ac:dyDescent="0.3">
      <c r="A2386" s="23"/>
    </row>
    <row r="2387" spans="1:1" x14ac:dyDescent="0.3">
      <c r="A2387" s="23"/>
    </row>
    <row r="2388" spans="1:1" x14ac:dyDescent="0.3">
      <c r="A2388" s="23"/>
    </row>
    <row r="2389" spans="1:1" x14ac:dyDescent="0.3">
      <c r="A2389" s="23"/>
    </row>
    <row r="2390" spans="1:1" x14ac:dyDescent="0.3">
      <c r="A2390" s="23"/>
    </row>
    <row r="2391" spans="1:1" x14ac:dyDescent="0.3">
      <c r="A2391" s="23"/>
    </row>
    <row r="2392" spans="1:1" x14ac:dyDescent="0.3">
      <c r="A2392" s="23"/>
    </row>
    <row r="2393" spans="1:1" x14ac:dyDescent="0.3">
      <c r="A2393" s="23"/>
    </row>
    <row r="2394" spans="1:1" x14ac:dyDescent="0.3">
      <c r="A2394" s="23"/>
    </row>
    <row r="2395" spans="1:1" x14ac:dyDescent="0.3">
      <c r="A2395" s="23"/>
    </row>
    <row r="2396" spans="1:1" x14ac:dyDescent="0.3">
      <c r="A2396" s="23"/>
    </row>
    <row r="2397" spans="1:1" x14ac:dyDescent="0.3">
      <c r="A2397" s="23"/>
    </row>
    <row r="2398" spans="1:1" x14ac:dyDescent="0.3">
      <c r="A2398" s="23"/>
    </row>
    <row r="2399" spans="1:1" x14ac:dyDescent="0.3">
      <c r="A2399" s="23"/>
    </row>
    <row r="2400" spans="1:1" x14ac:dyDescent="0.3">
      <c r="A2400" s="23"/>
    </row>
    <row r="2401" spans="1:1" x14ac:dyDescent="0.3">
      <c r="A2401" s="23"/>
    </row>
    <row r="2402" spans="1:1" x14ac:dyDescent="0.3">
      <c r="A2402" s="23"/>
    </row>
    <row r="2403" spans="1:1" x14ac:dyDescent="0.3">
      <c r="A2403" s="23"/>
    </row>
    <row r="2404" spans="1:1" x14ac:dyDescent="0.3">
      <c r="A2404" s="23"/>
    </row>
    <row r="2405" spans="1:1" x14ac:dyDescent="0.3">
      <c r="A2405" s="23"/>
    </row>
    <row r="2406" spans="1:1" x14ac:dyDescent="0.3">
      <c r="A2406" s="23"/>
    </row>
    <row r="2407" spans="1:1" x14ac:dyDescent="0.3">
      <c r="A2407" s="23"/>
    </row>
    <row r="2408" spans="1:1" x14ac:dyDescent="0.3">
      <c r="A2408" s="23"/>
    </row>
    <row r="2409" spans="1:1" x14ac:dyDescent="0.3">
      <c r="A2409" s="23"/>
    </row>
    <row r="2410" spans="1:1" x14ac:dyDescent="0.3">
      <c r="A2410" s="23"/>
    </row>
    <row r="2411" spans="1:1" x14ac:dyDescent="0.3">
      <c r="A2411" s="23"/>
    </row>
    <row r="2412" spans="1:1" x14ac:dyDescent="0.3">
      <c r="A2412" s="23"/>
    </row>
    <row r="2413" spans="1:1" x14ac:dyDescent="0.3">
      <c r="A2413" s="23"/>
    </row>
    <row r="2414" spans="1:1" x14ac:dyDescent="0.3">
      <c r="A2414" s="23"/>
    </row>
    <row r="2415" spans="1:1" x14ac:dyDescent="0.3">
      <c r="A2415" s="23"/>
    </row>
    <row r="2416" spans="1:1" x14ac:dyDescent="0.3">
      <c r="A2416" s="23"/>
    </row>
    <row r="2417" spans="1:1" x14ac:dyDescent="0.3">
      <c r="A2417" s="23"/>
    </row>
    <row r="2418" spans="1:1" x14ac:dyDescent="0.3">
      <c r="A2418" s="23"/>
    </row>
    <row r="2419" spans="1:1" x14ac:dyDescent="0.3">
      <c r="A2419" s="23"/>
    </row>
    <row r="2420" spans="1:1" x14ac:dyDescent="0.3">
      <c r="A2420" s="23"/>
    </row>
    <row r="2421" spans="1:1" x14ac:dyDescent="0.3">
      <c r="A2421" s="23"/>
    </row>
    <row r="2422" spans="1:1" x14ac:dyDescent="0.3">
      <c r="A2422" s="23"/>
    </row>
    <row r="2423" spans="1:1" x14ac:dyDescent="0.3">
      <c r="A2423" s="23"/>
    </row>
    <row r="2424" spans="1:1" x14ac:dyDescent="0.3">
      <c r="A2424" s="23"/>
    </row>
    <row r="2425" spans="1:1" x14ac:dyDescent="0.3">
      <c r="A2425" s="23"/>
    </row>
    <row r="2426" spans="1:1" x14ac:dyDescent="0.3">
      <c r="A2426" s="23"/>
    </row>
    <row r="2427" spans="1:1" x14ac:dyDescent="0.3">
      <c r="A2427" s="23"/>
    </row>
    <row r="2428" spans="1:1" x14ac:dyDescent="0.3">
      <c r="A2428" s="23"/>
    </row>
    <row r="2429" spans="1:1" x14ac:dyDescent="0.3">
      <c r="A2429" s="23"/>
    </row>
    <row r="2430" spans="1:1" x14ac:dyDescent="0.3">
      <c r="A2430" s="23"/>
    </row>
    <row r="2431" spans="1:1" x14ac:dyDescent="0.3">
      <c r="A2431" s="23"/>
    </row>
    <row r="2432" spans="1:1" x14ac:dyDescent="0.3">
      <c r="A2432" s="23"/>
    </row>
    <row r="2433" spans="1:1" x14ac:dyDescent="0.3">
      <c r="A2433" s="23"/>
    </row>
    <row r="2434" spans="1:1" x14ac:dyDescent="0.3">
      <c r="A2434" s="23"/>
    </row>
    <row r="2435" spans="1:1" x14ac:dyDescent="0.3">
      <c r="A2435" s="23"/>
    </row>
    <row r="2436" spans="1:1" x14ac:dyDescent="0.3">
      <c r="A2436" s="23"/>
    </row>
    <row r="2437" spans="1:1" x14ac:dyDescent="0.3">
      <c r="A2437" s="23"/>
    </row>
    <row r="2438" spans="1:1" x14ac:dyDescent="0.3">
      <c r="A2438" s="23"/>
    </row>
    <row r="2439" spans="1:1" x14ac:dyDescent="0.3">
      <c r="A2439" s="23"/>
    </row>
    <row r="2440" spans="1:1" x14ac:dyDescent="0.3">
      <c r="A2440" s="23"/>
    </row>
    <row r="2441" spans="1:1" x14ac:dyDescent="0.3">
      <c r="A2441" s="23"/>
    </row>
    <row r="2442" spans="1:1" x14ac:dyDescent="0.3">
      <c r="A2442" s="23"/>
    </row>
    <row r="2443" spans="1:1" x14ac:dyDescent="0.3">
      <c r="A2443" s="23"/>
    </row>
    <row r="2444" spans="1:1" x14ac:dyDescent="0.3">
      <c r="A2444" s="23"/>
    </row>
    <row r="2445" spans="1:1" x14ac:dyDescent="0.3">
      <c r="A2445" s="23"/>
    </row>
    <row r="2446" spans="1:1" x14ac:dyDescent="0.3">
      <c r="A2446" s="23"/>
    </row>
    <row r="2447" spans="1:1" x14ac:dyDescent="0.3">
      <c r="A2447" s="23"/>
    </row>
    <row r="2448" spans="1:1" x14ac:dyDescent="0.3">
      <c r="A2448" s="23"/>
    </row>
    <row r="2449" spans="1:1" x14ac:dyDescent="0.3">
      <c r="A2449" s="23"/>
    </row>
    <row r="2450" spans="1:1" x14ac:dyDescent="0.3">
      <c r="A2450" s="23"/>
    </row>
    <row r="2451" spans="1:1" x14ac:dyDescent="0.3">
      <c r="A2451" s="23"/>
    </row>
    <row r="2452" spans="1:1" x14ac:dyDescent="0.3">
      <c r="A2452" s="23"/>
    </row>
    <row r="2453" spans="1:1" x14ac:dyDescent="0.3">
      <c r="A2453" s="23"/>
    </row>
    <row r="2454" spans="1:1" x14ac:dyDescent="0.3">
      <c r="A2454" s="23"/>
    </row>
    <row r="2455" spans="1:1" x14ac:dyDescent="0.3">
      <c r="A2455" s="23"/>
    </row>
    <row r="2456" spans="1:1" x14ac:dyDescent="0.3">
      <c r="A2456" s="23"/>
    </row>
    <row r="2457" spans="1:1" x14ac:dyDescent="0.3">
      <c r="A2457" s="23"/>
    </row>
    <row r="2458" spans="1:1" x14ac:dyDescent="0.3">
      <c r="A2458" s="23"/>
    </row>
    <row r="2459" spans="1:1" x14ac:dyDescent="0.3">
      <c r="A2459" s="23"/>
    </row>
    <row r="2460" spans="1:1" x14ac:dyDescent="0.3">
      <c r="A2460" s="23"/>
    </row>
    <row r="2461" spans="1:1" x14ac:dyDescent="0.3">
      <c r="A2461" s="23"/>
    </row>
    <row r="2462" spans="1:1" x14ac:dyDescent="0.3">
      <c r="A2462" s="23"/>
    </row>
    <row r="2463" spans="1:1" x14ac:dyDescent="0.3">
      <c r="A2463" s="23"/>
    </row>
    <row r="2464" spans="1:1" x14ac:dyDescent="0.3">
      <c r="A2464" s="23"/>
    </row>
    <row r="2465" spans="1:1" x14ac:dyDescent="0.3">
      <c r="A2465" s="23"/>
    </row>
    <row r="2466" spans="1:1" x14ac:dyDescent="0.3">
      <c r="A2466" s="23"/>
    </row>
    <row r="2467" spans="1:1" x14ac:dyDescent="0.3">
      <c r="A2467" s="23"/>
    </row>
    <row r="2468" spans="1:1" x14ac:dyDescent="0.3">
      <c r="A2468" s="23"/>
    </row>
    <row r="2469" spans="1:1" x14ac:dyDescent="0.3">
      <c r="A2469" s="23"/>
    </row>
    <row r="2470" spans="1:1" x14ac:dyDescent="0.3">
      <c r="A2470" s="23"/>
    </row>
    <row r="2471" spans="1:1" x14ac:dyDescent="0.3">
      <c r="A2471" s="23"/>
    </row>
    <row r="2472" spans="1:1" x14ac:dyDescent="0.3">
      <c r="A2472" s="23"/>
    </row>
    <row r="2473" spans="1:1" x14ac:dyDescent="0.3">
      <c r="A2473" s="23"/>
    </row>
    <row r="2474" spans="1:1" x14ac:dyDescent="0.3">
      <c r="A2474" s="23"/>
    </row>
    <row r="2475" spans="1:1" x14ac:dyDescent="0.3">
      <c r="A2475" s="23"/>
    </row>
    <row r="2476" spans="1:1" x14ac:dyDescent="0.3">
      <c r="A2476" s="23"/>
    </row>
    <row r="2477" spans="1:1" x14ac:dyDescent="0.3">
      <c r="A2477" s="23"/>
    </row>
    <row r="2478" spans="1:1" x14ac:dyDescent="0.3">
      <c r="A2478" s="23"/>
    </row>
    <row r="2479" spans="1:1" x14ac:dyDescent="0.3">
      <c r="A2479" s="23"/>
    </row>
  </sheetData>
  <mergeCells count="10">
    <mergeCell ref="A1:B1"/>
    <mergeCell ref="J1:M1"/>
    <mergeCell ref="K2:M2"/>
    <mergeCell ref="K3:M3"/>
    <mergeCell ref="K4:M4"/>
    <mergeCell ref="K8:M8"/>
    <mergeCell ref="K9:M9"/>
    <mergeCell ref="K10:M10"/>
    <mergeCell ref="J7:M7"/>
    <mergeCell ref="E1:F1"/>
  </mergeCells>
  <conditionalFormatting sqref="B4:B32">
    <cfRule type="colorScale" priority="4">
      <colorScale>
        <cfvo type="min"/>
        <cfvo type="percentile" val="50"/>
        <cfvo type="max"/>
        <color rgb="FFF8696B"/>
        <color rgb="FFFCFCFF"/>
        <color rgb="FF63BE7B"/>
      </colorScale>
    </cfRule>
  </conditionalFormatting>
  <conditionalFormatting sqref="F4:F32">
    <cfRule type="colorScale" priority="3">
      <colorScale>
        <cfvo type="min"/>
        <cfvo type="percentile" val="50"/>
        <cfvo type="max"/>
        <color rgb="FFF8696B"/>
        <color rgb="FFFCFCFF"/>
        <color rgb="FF63BE7B"/>
      </colorScale>
    </cfRule>
  </conditionalFormatting>
  <conditionalFormatting sqref="K2:M4">
    <cfRule type="colorScale" priority="2">
      <colorScale>
        <cfvo type="min"/>
        <cfvo type="percentile" val="50"/>
        <cfvo type="max"/>
        <color rgb="FFF8696B"/>
        <color rgb="FFFCFCFF"/>
        <color rgb="FF63BE7B"/>
      </colorScale>
    </cfRule>
  </conditionalFormatting>
  <conditionalFormatting sqref="K8:M10">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53B64-5B29-44C6-B352-8B01512F408F}">
  <dimension ref="A1:X67"/>
  <sheetViews>
    <sheetView workbookViewId="0">
      <selection activeCell="F37" sqref="F37"/>
    </sheetView>
  </sheetViews>
  <sheetFormatPr defaultRowHeight="14.4" x14ac:dyDescent="0.3"/>
  <cols>
    <col min="1" max="1" width="10.5546875" bestFit="1" customWidth="1"/>
    <col min="3" max="3" width="10.5546875" bestFit="1" customWidth="1"/>
    <col min="4" max="4" width="8.6640625" bestFit="1" customWidth="1"/>
    <col min="5" max="5" width="20.5546875" bestFit="1" customWidth="1"/>
    <col min="6" max="6" width="38.33203125" bestFit="1" customWidth="1"/>
    <col min="7" max="7" width="16.5546875" bestFit="1" customWidth="1"/>
    <col min="8" max="8" width="17.5546875" bestFit="1" customWidth="1"/>
    <col min="9" max="9" width="40.109375" bestFit="1" customWidth="1"/>
    <col min="10" max="14" width="40.109375" customWidth="1"/>
    <col min="15" max="15" width="31.5546875" customWidth="1"/>
    <col min="16" max="16" width="36.88671875" bestFit="1" customWidth="1"/>
    <col min="17" max="17" width="15.5546875" customWidth="1"/>
  </cols>
  <sheetData>
    <row r="1" spans="1:24" ht="15" thickBot="1" x14ac:dyDescent="0.35">
      <c r="C1" s="240" t="s">
        <v>248</v>
      </c>
    </row>
    <row r="2" spans="1:24" ht="15" thickBot="1" x14ac:dyDescent="0.35">
      <c r="C2" s="320" t="s">
        <v>21</v>
      </c>
      <c r="D2" s="321"/>
      <c r="E2" s="322"/>
      <c r="F2" s="300" t="s">
        <v>125</v>
      </c>
      <c r="G2" s="319"/>
      <c r="H2" s="319"/>
      <c r="I2" s="301"/>
      <c r="J2" s="54"/>
      <c r="K2" s="54"/>
      <c r="L2" s="54"/>
      <c r="M2" s="54"/>
      <c r="N2" s="54"/>
      <c r="O2" s="43"/>
      <c r="P2" s="300" t="s">
        <v>126</v>
      </c>
      <c r="Q2" s="319"/>
      <c r="R2" s="319"/>
      <c r="S2" s="319"/>
      <c r="T2" s="319"/>
      <c r="U2" s="319"/>
      <c r="V2" s="319"/>
      <c r="W2" s="319"/>
      <c r="X2" s="301"/>
    </row>
    <row r="3" spans="1:24" ht="15" thickBot="1" x14ac:dyDescent="0.35">
      <c r="C3" s="79" t="s">
        <v>10</v>
      </c>
      <c r="D3" s="252" t="s">
        <v>19</v>
      </c>
      <c r="E3" s="251" t="s">
        <v>103</v>
      </c>
      <c r="F3" s="20" t="s">
        <v>107</v>
      </c>
      <c r="G3" s="20" t="s">
        <v>110</v>
      </c>
      <c r="H3" s="20" t="s">
        <v>105</v>
      </c>
      <c r="I3" s="20" t="s">
        <v>115</v>
      </c>
      <c r="J3" s="20"/>
      <c r="K3" s="20"/>
      <c r="L3" s="20"/>
      <c r="M3" s="20"/>
      <c r="N3" s="20"/>
      <c r="O3" s="20"/>
      <c r="P3" s="20" t="s">
        <v>130</v>
      </c>
      <c r="Q3" s="20" t="s">
        <v>131</v>
      </c>
      <c r="R3" s="20" t="s">
        <v>129</v>
      </c>
    </row>
    <row r="4" spans="1:24" x14ac:dyDescent="0.3">
      <c r="A4" s="323" t="s">
        <v>100</v>
      </c>
      <c r="B4" s="324"/>
      <c r="C4" s="93">
        <v>44869</v>
      </c>
      <c r="D4" s="80"/>
      <c r="E4" s="102"/>
      <c r="F4" s="80" t="s">
        <v>104</v>
      </c>
      <c r="G4" s="80" t="s">
        <v>111</v>
      </c>
      <c r="H4" s="80" t="s">
        <v>106</v>
      </c>
      <c r="I4" s="102" t="s">
        <v>109</v>
      </c>
      <c r="J4" s="65"/>
    </row>
    <row r="5" spans="1:24" x14ac:dyDescent="0.3">
      <c r="A5" s="325"/>
      <c r="B5" s="326"/>
      <c r="C5" s="77">
        <v>44872</v>
      </c>
      <c r="D5" s="81">
        <v>2.9279758714152691E-3</v>
      </c>
      <c r="E5" s="308">
        <f>AVERAGE(D5:D9)</f>
        <v>1.9905282400543125E-3</v>
      </c>
      <c r="I5" s="72"/>
    </row>
    <row r="6" spans="1:24" x14ac:dyDescent="0.3">
      <c r="A6" s="325"/>
      <c r="B6" s="326"/>
      <c r="C6" s="77">
        <v>44873</v>
      </c>
      <c r="D6" s="81">
        <v>3.4822615653004852E-3</v>
      </c>
      <c r="E6" s="308"/>
      <c r="I6" s="72"/>
      <c r="P6" t="s">
        <v>128</v>
      </c>
      <c r="Q6" s="55">
        <v>2.3099133782483121E-2</v>
      </c>
      <c r="R6" s="94" t="s">
        <v>127</v>
      </c>
    </row>
    <row r="7" spans="1:24" x14ac:dyDescent="0.3">
      <c r="A7" s="325"/>
      <c r="B7" s="326"/>
      <c r="C7" s="77">
        <v>44874</v>
      </c>
      <c r="D7" s="81">
        <v>-7.1586020629734798E-3</v>
      </c>
      <c r="E7" s="308"/>
      <c r="I7" s="72"/>
    </row>
    <row r="8" spans="1:24" x14ac:dyDescent="0.3">
      <c r="A8" s="325"/>
      <c r="B8" s="326"/>
      <c r="C8" s="77">
        <v>44875</v>
      </c>
      <c r="D8" s="81">
        <v>1.1263475789063277E-2</v>
      </c>
      <c r="E8" s="308"/>
      <c r="F8" t="s">
        <v>108</v>
      </c>
      <c r="G8" t="s">
        <v>111</v>
      </c>
      <c r="H8" t="s">
        <v>106</v>
      </c>
      <c r="I8" s="72" t="s">
        <v>109</v>
      </c>
    </row>
    <row r="9" spans="1:24" ht="15" thickBot="1" x14ac:dyDescent="0.35">
      <c r="A9" s="327"/>
      <c r="B9" s="328"/>
      <c r="C9" s="249">
        <v>44876</v>
      </c>
      <c r="D9" s="248">
        <v>-5.6246996253398926E-4</v>
      </c>
      <c r="E9" s="309"/>
      <c r="F9" s="100"/>
      <c r="G9" s="100"/>
      <c r="H9" s="100"/>
      <c r="I9" s="101"/>
    </row>
    <row r="10" spans="1:24" x14ac:dyDescent="0.3">
      <c r="A10" s="303" t="s">
        <v>101</v>
      </c>
      <c r="B10" s="304"/>
      <c r="C10" s="82">
        <v>44879</v>
      </c>
      <c r="D10" s="83">
        <v>-6.4695739447976856E-3</v>
      </c>
      <c r="E10" s="307">
        <f>AVERAGE(D10:D24)</f>
        <v>1.7332795354732357E-3</v>
      </c>
      <c r="F10" s="80"/>
      <c r="G10" s="80"/>
      <c r="H10" s="80"/>
      <c r="I10" s="102"/>
    </row>
    <row r="11" spans="1:24" x14ac:dyDescent="0.3">
      <c r="A11" s="303"/>
      <c r="B11" s="304"/>
      <c r="C11" s="78">
        <v>44880</v>
      </c>
      <c r="D11" s="84">
        <v>1.2720463017090382E-2</v>
      </c>
      <c r="E11" s="308"/>
      <c r="F11" t="s">
        <v>112</v>
      </c>
      <c r="G11" t="s">
        <v>111</v>
      </c>
      <c r="H11" t="s">
        <v>113</v>
      </c>
      <c r="I11" s="72" t="s">
        <v>109</v>
      </c>
      <c r="J11" s="65"/>
      <c r="P11" t="s">
        <v>132</v>
      </c>
      <c r="Q11" s="56">
        <v>6.5394898475323454E-2</v>
      </c>
      <c r="R11" s="94" t="s">
        <v>133</v>
      </c>
    </row>
    <row r="12" spans="1:24" x14ac:dyDescent="0.3">
      <c r="A12" s="303"/>
      <c r="B12" s="304"/>
      <c r="C12" s="78">
        <v>44881</v>
      </c>
      <c r="D12" s="84">
        <v>1.5179738927680211E-3</v>
      </c>
      <c r="E12" s="308"/>
      <c r="I12" s="72"/>
    </row>
    <row r="13" spans="1:24" x14ac:dyDescent="0.3">
      <c r="A13" s="303"/>
      <c r="B13" s="304"/>
      <c r="C13" s="78">
        <v>44882</v>
      </c>
      <c r="D13" s="84">
        <v>-1.2493538313108836E-3</v>
      </c>
      <c r="E13" s="308"/>
      <c r="I13" s="72"/>
    </row>
    <row r="14" spans="1:24" x14ac:dyDescent="0.3">
      <c r="A14" s="303"/>
      <c r="B14" s="304"/>
      <c r="C14" s="78">
        <v>44883</v>
      </c>
      <c r="D14" s="84">
        <v>3.3426964836142112E-3</v>
      </c>
      <c r="E14" s="308"/>
      <c r="I14" s="72"/>
    </row>
    <row r="15" spans="1:24" x14ac:dyDescent="0.3">
      <c r="A15" s="303"/>
      <c r="B15" s="304"/>
      <c r="C15" s="78">
        <v>44886</v>
      </c>
      <c r="D15" s="84">
        <v>1.8501124768779439E-3</v>
      </c>
      <c r="E15" s="308"/>
      <c r="I15" s="72"/>
    </row>
    <row r="16" spans="1:24" x14ac:dyDescent="0.3">
      <c r="A16" s="303"/>
      <c r="B16" s="304"/>
      <c r="C16" s="78">
        <v>44887</v>
      </c>
      <c r="D16" s="84">
        <v>3.1206840632525615E-3</v>
      </c>
      <c r="E16" s="308"/>
      <c r="I16" s="72"/>
    </row>
    <row r="17" spans="1:18" x14ac:dyDescent="0.3">
      <c r="A17" s="303"/>
      <c r="B17" s="304"/>
      <c r="C17" s="78">
        <v>44888</v>
      </c>
      <c r="D17" s="84">
        <v>2.9176230037660624E-3</v>
      </c>
      <c r="E17" s="308"/>
      <c r="F17" t="s">
        <v>116</v>
      </c>
      <c r="G17" t="s">
        <v>111</v>
      </c>
      <c r="H17" t="s">
        <v>121</v>
      </c>
      <c r="I17" s="72" t="s">
        <v>109</v>
      </c>
    </row>
    <row r="18" spans="1:18" x14ac:dyDescent="0.3">
      <c r="A18" s="303"/>
      <c r="B18" s="304"/>
      <c r="C18" s="78">
        <v>44889</v>
      </c>
      <c r="D18" s="84">
        <v>1.1500000000000103E-4</v>
      </c>
      <c r="E18" s="308"/>
      <c r="I18" s="72"/>
    </row>
    <row r="19" spans="1:18" x14ac:dyDescent="0.3">
      <c r="A19" s="303"/>
      <c r="B19" s="304"/>
      <c r="C19" s="78">
        <v>44890</v>
      </c>
      <c r="D19" s="84">
        <v>1.4036841001229727E-3</v>
      </c>
      <c r="E19" s="308"/>
      <c r="F19" t="s">
        <v>117</v>
      </c>
      <c r="G19" t="s">
        <v>118</v>
      </c>
      <c r="H19" t="s">
        <v>121</v>
      </c>
      <c r="I19" s="72" t="s">
        <v>114</v>
      </c>
    </row>
    <row r="20" spans="1:18" x14ac:dyDescent="0.3">
      <c r="A20" s="303"/>
      <c r="B20" s="304"/>
      <c r="C20" s="78">
        <v>44893</v>
      </c>
      <c r="D20" s="84">
        <v>-5.275425685146146E-4</v>
      </c>
      <c r="E20" s="308"/>
      <c r="I20" s="72"/>
    </row>
    <row r="21" spans="1:18" x14ac:dyDescent="0.3">
      <c r="A21" s="303"/>
      <c r="B21" s="304"/>
      <c r="C21" s="78">
        <v>44894</v>
      </c>
      <c r="D21" s="84">
        <v>1.3965133431112331E-3</v>
      </c>
      <c r="E21" s="308"/>
      <c r="I21" s="72"/>
      <c r="P21" t="s">
        <v>2</v>
      </c>
      <c r="Q21" s="56">
        <v>1.8065141527723975E-2</v>
      </c>
      <c r="R21" s="94" t="s">
        <v>133</v>
      </c>
    </row>
    <row r="22" spans="1:18" x14ac:dyDescent="0.3">
      <c r="A22" s="303"/>
      <c r="B22" s="304"/>
      <c r="C22" s="78">
        <v>44895</v>
      </c>
      <c r="D22" s="84">
        <v>3.0907453389767072E-3</v>
      </c>
      <c r="E22" s="308"/>
      <c r="F22" t="s">
        <v>119</v>
      </c>
      <c r="G22" t="s">
        <v>120</v>
      </c>
      <c r="H22" t="s">
        <v>106</v>
      </c>
      <c r="I22" s="72" t="s">
        <v>109</v>
      </c>
    </row>
    <row r="23" spans="1:18" x14ac:dyDescent="0.3">
      <c r="A23" s="303"/>
      <c r="B23" s="304"/>
      <c r="C23" s="78">
        <v>44896</v>
      </c>
      <c r="D23" s="84">
        <v>2.1900407726052791E-3</v>
      </c>
      <c r="E23" s="308"/>
      <c r="I23" s="72"/>
    </row>
    <row r="24" spans="1:18" ht="15" thickBot="1" x14ac:dyDescent="0.35">
      <c r="A24" s="305"/>
      <c r="B24" s="306"/>
      <c r="C24" s="85">
        <v>44897</v>
      </c>
      <c r="D24" s="86">
        <v>5.8012688453634568E-4</v>
      </c>
      <c r="E24" s="309"/>
      <c r="F24" s="100" t="s">
        <v>122</v>
      </c>
      <c r="G24" s="100" t="s">
        <v>111</v>
      </c>
      <c r="H24" s="100" t="s">
        <v>106</v>
      </c>
      <c r="I24" s="101" t="s">
        <v>109</v>
      </c>
    </row>
    <row r="25" spans="1:18" x14ac:dyDescent="0.3">
      <c r="A25" s="310" t="s">
        <v>102</v>
      </c>
      <c r="B25" s="311"/>
      <c r="C25" s="87">
        <v>44900</v>
      </c>
      <c r="D25" s="88">
        <v>-5.3678035768679813E-3</v>
      </c>
      <c r="E25" s="316">
        <f>AVERAGE(D25:D33)</f>
        <v>-1.8604289426191922E-3</v>
      </c>
      <c r="F25" s="80"/>
      <c r="G25" s="80"/>
      <c r="H25" s="80"/>
      <c r="I25" s="102"/>
      <c r="J25" s="253"/>
    </row>
    <row r="26" spans="1:18" x14ac:dyDescent="0.3">
      <c r="A26" s="312"/>
      <c r="B26" s="313"/>
      <c r="C26" s="89">
        <v>44901</v>
      </c>
      <c r="D26" s="90">
        <v>-4.2418225879655852E-3</v>
      </c>
      <c r="E26" s="317"/>
      <c r="I26" s="72"/>
    </row>
    <row r="27" spans="1:18" x14ac:dyDescent="0.3">
      <c r="A27" s="312"/>
      <c r="B27" s="313"/>
      <c r="C27" s="89">
        <v>44902</v>
      </c>
      <c r="D27" s="90">
        <v>-8.6941412830142178E-4</v>
      </c>
      <c r="E27" s="317"/>
      <c r="I27" s="72"/>
    </row>
    <row r="28" spans="1:18" x14ac:dyDescent="0.3">
      <c r="A28" s="312"/>
      <c r="B28" s="313"/>
      <c r="C28" s="89">
        <v>44903</v>
      </c>
      <c r="D28" s="90">
        <v>3.4571178711526333E-4</v>
      </c>
      <c r="E28" s="317"/>
      <c r="I28" s="72"/>
    </row>
    <row r="29" spans="1:18" x14ac:dyDescent="0.3">
      <c r="A29" s="312"/>
      <c r="B29" s="313"/>
      <c r="C29" s="89">
        <v>44904</v>
      </c>
      <c r="D29" s="90">
        <v>-4.0070562913250736E-3</v>
      </c>
      <c r="E29" s="317"/>
      <c r="I29" s="72"/>
    </row>
    <row r="30" spans="1:18" x14ac:dyDescent="0.3">
      <c r="A30" s="312"/>
      <c r="B30" s="313"/>
      <c r="C30" s="89">
        <v>44907</v>
      </c>
      <c r="D30" s="90">
        <v>3.3033098328736888E-3</v>
      </c>
      <c r="E30" s="317"/>
      <c r="I30" s="72"/>
    </row>
    <row r="31" spans="1:18" x14ac:dyDescent="0.3">
      <c r="A31" s="312"/>
      <c r="B31" s="313"/>
      <c r="C31" s="89">
        <v>44908</v>
      </c>
      <c r="D31" s="90">
        <v>2.0840060716146424E-3</v>
      </c>
      <c r="E31" s="317"/>
      <c r="F31" t="s">
        <v>123</v>
      </c>
      <c r="G31" t="s">
        <v>111</v>
      </c>
      <c r="H31" t="s">
        <v>106</v>
      </c>
      <c r="I31" s="72" t="s">
        <v>109</v>
      </c>
    </row>
    <row r="32" spans="1:18" x14ac:dyDescent="0.3">
      <c r="A32" s="312"/>
      <c r="B32" s="313"/>
      <c r="C32" s="89">
        <v>44909</v>
      </c>
      <c r="D32" s="90">
        <v>-1.4879857378159351E-3</v>
      </c>
      <c r="E32" s="317"/>
      <c r="F32" t="s">
        <v>247</v>
      </c>
      <c r="G32" t="s">
        <v>111</v>
      </c>
      <c r="H32" t="s">
        <v>106</v>
      </c>
      <c r="I32" s="72"/>
    </row>
    <row r="33" spans="1:14" ht="15" thickBot="1" x14ac:dyDescent="0.35">
      <c r="A33" s="314"/>
      <c r="B33" s="315"/>
      <c r="C33" s="91">
        <v>44910</v>
      </c>
      <c r="D33" s="92">
        <v>-6.502805852900328E-3</v>
      </c>
      <c r="E33" s="318"/>
      <c r="F33" s="100" t="s">
        <v>124</v>
      </c>
      <c r="G33" s="100" t="s">
        <v>111</v>
      </c>
      <c r="H33" s="100" t="s">
        <v>113</v>
      </c>
      <c r="I33" s="101" t="s">
        <v>114</v>
      </c>
    </row>
    <row r="35" spans="1:14" ht="15" thickBot="1" x14ac:dyDescent="0.35"/>
    <row r="36" spans="1:14" ht="15" thickBot="1" x14ac:dyDescent="0.35">
      <c r="C36" s="320" t="s">
        <v>21</v>
      </c>
      <c r="D36" s="321"/>
      <c r="E36" s="322"/>
      <c r="F36" s="300" t="s">
        <v>283</v>
      </c>
      <c r="G36" s="319"/>
      <c r="H36" s="301"/>
      <c r="I36" s="20"/>
      <c r="J36" s="20"/>
      <c r="K36" s="20"/>
      <c r="L36" s="20"/>
      <c r="M36" s="20"/>
      <c r="N36" s="20"/>
    </row>
    <row r="37" spans="1:14" ht="15" thickBot="1" x14ac:dyDescent="0.35">
      <c r="C37" s="79" t="s">
        <v>10</v>
      </c>
      <c r="D37" s="252" t="s">
        <v>19</v>
      </c>
      <c r="E37" s="251" t="s">
        <v>103</v>
      </c>
      <c r="F37" s="20" t="s">
        <v>130</v>
      </c>
      <c r="G37" s="20" t="s">
        <v>246</v>
      </c>
      <c r="H37" s="20" t="s">
        <v>129</v>
      </c>
    </row>
    <row r="38" spans="1:14" x14ac:dyDescent="0.3">
      <c r="A38" s="323" t="s">
        <v>100</v>
      </c>
      <c r="B38" s="324"/>
      <c r="C38" s="93">
        <v>44869</v>
      </c>
      <c r="D38" s="80"/>
      <c r="E38" s="102"/>
    </row>
    <row r="39" spans="1:14" x14ac:dyDescent="0.3">
      <c r="A39" s="325"/>
      <c r="B39" s="326"/>
      <c r="C39" s="77">
        <v>44872</v>
      </c>
      <c r="D39" s="81">
        <v>2.9279758714152691E-3</v>
      </c>
      <c r="E39" s="308">
        <f>AVERAGE(D39:D43)</f>
        <v>1.9905282400543125E-3</v>
      </c>
      <c r="G39" s="18"/>
    </row>
    <row r="40" spans="1:14" x14ac:dyDescent="0.3">
      <c r="A40" s="325"/>
      <c r="B40" s="326"/>
      <c r="C40" s="77">
        <v>44873</v>
      </c>
      <c r="D40" s="81">
        <v>3.4822615653004852E-3</v>
      </c>
      <c r="E40" s="308"/>
      <c r="F40" t="s">
        <v>128</v>
      </c>
      <c r="G40" s="250">
        <v>2.3099133782483121E-2</v>
      </c>
      <c r="H40" s="94" t="s">
        <v>127</v>
      </c>
    </row>
    <row r="41" spans="1:14" x14ac:dyDescent="0.3">
      <c r="A41" s="325"/>
      <c r="B41" s="326"/>
      <c r="C41" s="77">
        <v>44874</v>
      </c>
      <c r="D41" s="81">
        <v>-7.1586020629734798E-3</v>
      </c>
      <c r="E41" s="308"/>
      <c r="G41" s="18"/>
    </row>
    <row r="42" spans="1:14" x14ac:dyDescent="0.3">
      <c r="A42" s="325"/>
      <c r="B42" s="326"/>
      <c r="C42" s="77">
        <v>44875</v>
      </c>
      <c r="D42" s="81">
        <v>1.1263475789063277E-2</v>
      </c>
      <c r="E42" s="308"/>
      <c r="G42" s="18"/>
    </row>
    <row r="43" spans="1:14" ht="15" thickBot="1" x14ac:dyDescent="0.35">
      <c r="A43" s="327"/>
      <c r="B43" s="328"/>
      <c r="C43" s="249">
        <v>44876</v>
      </c>
      <c r="D43" s="248">
        <v>-5.6246996253398926E-4</v>
      </c>
      <c r="E43" s="309"/>
      <c r="G43" s="18"/>
    </row>
    <row r="44" spans="1:14" x14ac:dyDescent="0.3">
      <c r="A44" s="303" t="s">
        <v>101</v>
      </c>
      <c r="B44" s="304"/>
      <c r="C44" s="82">
        <v>44879</v>
      </c>
      <c r="D44" s="83">
        <v>-6.4695739447976856E-3</v>
      </c>
      <c r="E44" s="307">
        <f>AVERAGE(D44:D58)</f>
        <v>1.7332795354732357E-3</v>
      </c>
      <c r="G44" s="18"/>
    </row>
    <row r="45" spans="1:14" x14ac:dyDescent="0.3">
      <c r="A45" s="303"/>
      <c r="B45" s="304"/>
      <c r="C45" s="78">
        <v>44880</v>
      </c>
      <c r="D45" s="84">
        <v>1.2720463017090382E-2</v>
      </c>
      <c r="E45" s="308"/>
      <c r="F45" t="s">
        <v>132</v>
      </c>
      <c r="G45" s="247">
        <v>6.5394898475323454E-2</v>
      </c>
      <c r="H45" s="94" t="s">
        <v>133</v>
      </c>
    </row>
    <row r="46" spans="1:14" x14ac:dyDescent="0.3">
      <c r="A46" s="303"/>
      <c r="B46" s="304"/>
      <c r="C46" s="78">
        <v>44881</v>
      </c>
      <c r="D46" s="84">
        <v>1.5179738927680211E-3</v>
      </c>
      <c r="E46" s="308"/>
      <c r="G46" s="18"/>
    </row>
    <row r="47" spans="1:14" x14ac:dyDescent="0.3">
      <c r="A47" s="303"/>
      <c r="B47" s="304"/>
      <c r="C47" s="78">
        <v>44882</v>
      </c>
      <c r="D47" s="84">
        <v>-1.2493538313108836E-3</v>
      </c>
      <c r="E47" s="308"/>
      <c r="G47" s="18"/>
    </row>
    <row r="48" spans="1:14" x14ac:dyDescent="0.3">
      <c r="A48" s="303"/>
      <c r="B48" s="304"/>
      <c r="C48" s="78">
        <v>44883</v>
      </c>
      <c r="D48" s="84">
        <v>3.3426964836142112E-3</v>
      </c>
      <c r="E48" s="308"/>
      <c r="G48" s="18"/>
    </row>
    <row r="49" spans="1:8" x14ac:dyDescent="0.3">
      <c r="A49" s="303"/>
      <c r="B49" s="304"/>
      <c r="C49" s="78">
        <v>44886</v>
      </c>
      <c r="D49" s="84">
        <v>1.8501124768779439E-3</v>
      </c>
      <c r="E49" s="308"/>
      <c r="G49" s="18"/>
    </row>
    <row r="50" spans="1:8" x14ac:dyDescent="0.3">
      <c r="A50" s="303"/>
      <c r="B50" s="304"/>
      <c r="C50" s="78">
        <v>44887</v>
      </c>
      <c r="D50" s="84">
        <v>3.1206840632525615E-3</v>
      </c>
      <c r="E50" s="308"/>
      <c r="G50" s="18"/>
    </row>
    <row r="51" spans="1:8" x14ac:dyDescent="0.3">
      <c r="A51" s="303"/>
      <c r="B51" s="304"/>
      <c r="C51" s="78">
        <v>44888</v>
      </c>
      <c r="D51" s="84">
        <v>2.9176230037660624E-3</v>
      </c>
      <c r="E51" s="308"/>
      <c r="G51" s="18"/>
    </row>
    <row r="52" spans="1:8" x14ac:dyDescent="0.3">
      <c r="A52" s="303"/>
      <c r="B52" s="304"/>
      <c r="C52" s="78">
        <v>44889</v>
      </c>
      <c r="D52" s="84">
        <v>1.1500000000000103E-4</v>
      </c>
      <c r="E52" s="308"/>
      <c r="G52" s="18"/>
    </row>
    <row r="53" spans="1:8" x14ac:dyDescent="0.3">
      <c r="A53" s="303"/>
      <c r="B53" s="304"/>
      <c r="C53" s="78">
        <v>44890</v>
      </c>
      <c r="D53" s="84">
        <v>1.4036841001229727E-3</v>
      </c>
      <c r="E53" s="308"/>
      <c r="G53" s="18"/>
    </row>
    <row r="54" spans="1:8" x14ac:dyDescent="0.3">
      <c r="A54" s="303"/>
      <c r="B54" s="304"/>
      <c r="C54" s="78">
        <v>44893</v>
      </c>
      <c r="D54" s="84">
        <v>-5.275425685146146E-4</v>
      </c>
      <c r="E54" s="308"/>
      <c r="G54" s="18"/>
    </row>
    <row r="55" spans="1:8" x14ac:dyDescent="0.3">
      <c r="A55" s="303"/>
      <c r="B55" s="304"/>
      <c r="C55" s="78">
        <v>44894</v>
      </c>
      <c r="D55" s="84">
        <v>1.3965133431112331E-3</v>
      </c>
      <c r="E55" s="308"/>
      <c r="F55" t="s">
        <v>2</v>
      </c>
      <c r="G55" s="247">
        <v>1.8065141527723975E-2</v>
      </c>
      <c r="H55" s="94" t="s">
        <v>133</v>
      </c>
    </row>
    <row r="56" spans="1:8" x14ac:dyDescent="0.3">
      <c r="A56" s="303"/>
      <c r="B56" s="304"/>
      <c r="C56" s="78">
        <v>44895</v>
      </c>
      <c r="D56" s="84">
        <v>3.0907453389767072E-3</v>
      </c>
      <c r="E56" s="308"/>
      <c r="G56" s="18"/>
    </row>
    <row r="57" spans="1:8" x14ac:dyDescent="0.3">
      <c r="A57" s="303"/>
      <c r="B57" s="304"/>
      <c r="C57" s="78">
        <v>44896</v>
      </c>
      <c r="D57" s="84">
        <v>2.1900407726052791E-3</v>
      </c>
      <c r="E57" s="308"/>
      <c r="G57" s="18"/>
    </row>
    <row r="58" spans="1:8" ht="15" thickBot="1" x14ac:dyDescent="0.35">
      <c r="A58" s="305"/>
      <c r="B58" s="306"/>
      <c r="C58" s="85">
        <v>44897</v>
      </c>
      <c r="D58" s="86">
        <v>5.8012688453634568E-4</v>
      </c>
      <c r="E58" s="309"/>
      <c r="G58" s="18"/>
    </row>
    <row r="59" spans="1:8" x14ac:dyDescent="0.3">
      <c r="A59" s="310" t="s">
        <v>102</v>
      </c>
      <c r="B59" s="311"/>
      <c r="C59" s="87">
        <v>44900</v>
      </c>
      <c r="D59" s="88">
        <v>-5.3678035768679813E-3</v>
      </c>
      <c r="E59" s="316">
        <f>AVERAGE(D59:D67)</f>
        <v>-1.8604289426191922E-3</v>
      </c>
      <c r="G59" s="18"/>
    </row>
    <row r="60" spans="1:8" x14ac:dyDescent="0.3">
      <c r="A60" s="312"/>
      <c r="B60" s="313"/>
      <c r="C60" s="89">
        <v>44901</v>
      </c>
      <c r="D60" s="90">
        <v>-4.2418225879655852E-3</v>
      </c>
      <c r="E60" s="317"/>
      <c r="G60" s="18"/>
    </row>
    <row r="61" spans="1:8" x14ac:dyDescent="0.3">
      <c r="A61" s="312"/>
      <c r="B61" s="313"/>
      <c r="C61" s="89">
        <v>44902</v>
      </c>
      <c r="D61" s="90">
        <v>-8.6941412830142178E-4</v>
      </c>
      <c r="E61" s="317"/>
      <c r="G61" s="18"/>
    </row>
    <row r="62" spans="1:8" x14ac:dyDescent="0.3">
      <c r="A62" s="312"/>
      <c r="B62" s="313"/>
      <c r="C62" s="89">
        <v>44903</v>
      </c>
      <c r="D62" s="90">
        <v>3.4571178711526333E-4</v>
      </c>
      <c r="E62" s="317"/>
      <c r="G62" s="18"/>
    </row>
    <row r="63" spans="1:8" x14ac:dyDescent="0.3">
      <c r="A63" s="312"/>
      <c r="B63" s="313"/>
      <c r="C63" s="89">
        <v>44904</v>
      </c>
      <c r="D63" s="90">
        <v>-4.0070562913250736E-3</v>
      </c>
      <c r="E63" s="317"/>
      <c r="G63" s="18"/>
    </row>
    <row r="64" spans="1:8" x14ac:dyDescent="0.3">
      <c r="A64" s="312"/>
      <c r="B64" s="313"/>
      <c r="C64" s="89">
        <v>44907</v>
      </c>
      <c r="D64" s="90">
        <v>3.3033098328736888E-3</v>
      </c>
      <c r="E64" s="317"/>
      <c r="G64" s="18"/>
    </row>
    <row r="65" spans="1:5" x14ac:dyDescent="0.3">
      <c r="A65" s="312"/>
      <c r="B65" s="313"/>
      <c r="C65" s="89">
        <v>44908</v>
      </c>
      <c r="D65" s="90">
        <v>2.0840060716146424E-3</v>
      </c>
      <c r="E65" s="317"/>
    </row>
    <row r="66" spans="1:5" x14ac:dyDescent="0.3">
      <c r="A66" s="312"/>
      <c r="B66" s="313"/>
      <c r="C66" s="89">
        <v>44909</v>
      </c>
      <c r="D66" s="90">
        <v>-1.4879857378159351E-3</v>
      </c>
      <c r="E66" s="317"/>
    </row>
    <row r="67" spans="1:5" ht="15" thickBot="1" x14ac:dyDescent="0.35">
      <c r="A67" s="314"/>
      <c r="B67" s="315"/>
      <c r="C67" s="91">
        <v>44910</v>
      </c>
      <c r="D67" s="92">
        <v>-6.502805852900328E-3</v>
      </c>
      <c r="E67" s="318"/>
    </row>
  </sheetData>
  <mergeCells count="17">
    <mergeCell ref="P2:X2"/>
    <mergeCell ref="C2:E2"/>
    <mergeCell ref="A4:B9"/>
    <mergeCell ref="A10:B24"/>
    <mergeCell ref="A25:B33"/>
    <mergeCell ref="E5:E9"/>
    <mergeCell ref="E10:E24"/>
    <mergeCell ref="E25:E33"/>
    <mergeCell ref="F2:I2"/>
    <mergeCell ref="A44:B58"/>
    <mergeCell ref="E44:E58"/>
    <mergeCell ref="A59:B67"/>
    <mergeCell ref="E59:E67"/>
    <mergeCell ref="F36:H36"/>
    <mergeCell ref="C36:E36"/>
    <mergeCell ref="A38:B43"/>
    <mergeCell ref="E39:E43"/>
  </mergeCells>
  <conditionalFormatting sqref="D5:D33">
    <cfRule type="colorScale" priority="8">
      <colorScale>
        <cfvo type="min"/>
        <cfvo type="percentile" val="50"/>
        <cfvo type="max"/>
        <color rgb="FFF8696B"/>
        <color rgb="FFFCFCFF"/>
        <color rgb="FF63BE7B"/>
      </colorScale>
    </cfRule>
  </conditionalFormatting>
  <conditionalFormatting sqref="D39:D67">
    <cfRule type="colorScale" priority="4">
      <colorScale>
        <cfvo type="min"/>
        <cfvo type="percentile" val="50"/>
        <cfvo type="max"/>
        <color rgb="FFF8696B"/>
        <color rgb="FFFCFCFF"/>
        <color rgb="FF63BE7B"/>
      </colorScale>
    </cfRule>
  </conditionalFormatting>
  <conditionalFormatting sqref="G40">
    <cfRule type="colorScale" priority="3">
      <colorScale>
        <cfvo type="min"/>
        <cfvo type="percentile" val="50"/>
        <cfvo type="max"/>
        <color rgb="FFF8696B"/>
        <color rgb="FFFCFCFF"/>
        <color rgb="FF63BE7B"/>
      </colorScale>
    </cfRule>
  </conditionalFormatting>
  <conditionalFormatting sqref="G45">
    <cfRule type="colorScale" priority="2">
      <colorScale>
        <cfvo type="min"/>
        <cfvo type="percentile" val="50"/>
        <cfvo type="max"/>
        <color rgb="FFF8696B"/>
        <color rgb="FFFCFCFF"/>
        <color rgb="FF63BE7B"/>
      </colorScale>
    </cfRule>
  </conditionalFormatting>
  <conditionalFormatting sqref="G55">
    <cfRule type="colorScale" priority="1">
      <colorScale>
        <cfvo type="min"/>
        <cfvo type="percentile" val="50"/>
        <cfvo type="max"/>
        <color rgb="FFF8696B"/>
        <color rgb="FFFCFCFF"/>
        <color rgb="FF63BE7B"/>
      </colorScale>
    </cfRule>
  </conditionalFormatting>
  <conditionalFormatting sqref="Q6">
    <cfRule type="colorScale" priority="7">
      <colorScale>
        <cfvo type="min"/>
        <cfvo type="percentile" val="50"/>
        <cfvo type="max"/>
        <color rgb="FFF8696B"/>
        <color rgb="FFFCFCFF"/>
        <color rgb="FF63BE7B"/>
      </colorScale>
    </cfRule>
  </conditionalFormatting>
  <conditionalFormatting sqref="Q11">
    <cfRule type="colorScale" priority="6">
      <colorScale>
        <cfvo type="min"/>
        <cfvo type="percentile" val="50"/>
        <cfvo type="max"/>
        <color rgb="FFF8696B"/>
        <color rgb="FFFCFCFF"/>
        <color rgb="FF63BE7B"/>
      </colorScale>
    </cfRule>
  </conditionalFormatting>
  <conditionalFormatting sqref="Q21">
    <cfRule type="colorScale" priority="5">
      <colorScale>
        <cfvo type="min"/>
        <cfvo type="percentile" val="50"/>
        <cfvo type="max"/>
        <color rgb="FFF8696B"/>
        <color rgb="FFFCFCFF"/>
        <color rgb="FF63BE7B"/>
      </colorScale>
    </cfRule>
  </conditionalFormatting>
  <hyperlinks>
    <hyperlink ref="R6" r:id="rId1" xr:uid="{D2490AFD-2829-4FEF-A8F9-11F59DD9EAB4}"/>
    <hyperlink ref="R11" r:id="rId2" xr:uid="{26B0A1E9-F775-4FFB-B0C0-FB072D375900}"/>
    <hyperlink ref="R21" r:id="rId3" xr:uid="{23E8BBBD-E231-4AEE-8115-6EBC92301DED}"/>
    <hyperlink ref="H40" r:id="rId4" xr:uid="{4AD98969-C715-4E38-BF41-15D1B7D05C6E}"/>
    <hyperlink ref="H45" r:id="rId5" xr:uid="{17BD1466-B0C0-4AE1-92DC-3A2A5DE353EB}"/>
    <hyperlink ref="H55" r:id="rId6" xr:uid="{6CC9A708-397E-42D7-9261-42E004734EC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81262-7CF5-40E1-9A6D-BE9D0CBBB639}">
  <dimension ref="A1:O123"/>
  <sheetViews>
    <sheetView zoomScale="70" zoomScaleNormal="70" workbookViewId="0">
      <selection activeCell="M23" sqref="M23"/>
    </sheetView>
  </sheetViews>
  <sheetFormatPr defaultColWidth="8.6640625" defaultRowHeight="13.2" x14ac:dyDescent="0.25"/>
  <cols>
    <col min="1" max="1" width="32.44140625" style="208" bestFit="1" customWidth="1"/>
    <col min="2" max="2" width="23" style="208" bestFit="1" customWidth="1"/>
    <col min="3" max="3" width="20.6640625" style="208" bestFit="1" customWidth="1"/>
    <col min="4" max="4" width="16.33203125" style="208" bestFit="1" customWidth="1"/>
    <col min="5" max="5" width="17" style="208" bestFit="1" customWidth="1"/>
    <col min="6" max="6" width="16.33203125" style="208" bestFit="1" customWidth="1"/>
    <col min="7" max="7" width="12.6640625" style="208" bestFit="1" customWidth="1"/>
    <col min="8" max="8" width="14.109375" style="208" bestFit="1" customWidth="1"/>
    <col min="9" max="10" width="13.109375" style="208" bestFit="1" customWidth="1"/>
    <col min="11" max="11" width="11.44140625" style="208" bestFit="1" customWidth="1"/>
    <col min="12" max="12" width="12" style="208" bestFit="1" customWidth="1"/>
    <col min="13" max="16384" width="8.6640625" style="208"/>
  </cols>
  <sheetData>
    <row r="1" spans="1:12" ht="14.4" x14ac:dyDescent="0.3">
      <c r="A1" s="333" t="s">
        <v>241</v>
      </c>
      <c r="B1" s="333"/>
      <c r="C1" s="333"/>
      <c r="D1" s="333"/>
      <c r="E1" s="333"/>
      <c r="F1" s="333"/>
    </row>
    <row r="2" spans="1:12" ht="13.8" x14ac:dyDescent="0.25">
      <c r="A2" s="219"/>
      <c r="B2" s="219"/>
    </row>
    <row r="3" spans="1:12" ht="13.8" x14ac:dyDescent="0.25">
      <c r="A3" s="214" t="s">
        <v>240</v>
      </c>
      <c r="B3" s="219"/>
      <c r="F3" s="338" t="s">
        <v>239</v>
      </c>
      <c r="G3" s="339"/>
      <c r="H3" s="339"/>
      <c r="I3" s="339"/>
      <c r="J3" s="340"/>
      <c r="K3" s="238"/>
      <c r="L3" s="238"/>
    </row>
    <row r="4" spans="1:12" ht="13.8" x14ac:dyDescent="0.25">
      <c r="A4" s="337" t="s">
        <v>238</v>
      </c>
      <c r="B4" s="337"/>
      <c r="F4" s="237"/>
      <c r="G4" s="219"/>
      <c r="H4" s="219"/>
      <c r="I4" s="219"/>
      <c r="J4" s="219"/>
    </row>
    <row r="5" spans="1:12" ht="13.8" x14ac:dyDescent="0.25">
      <c r="A5" s="231" t="s">
        <v>237</v>
      </c>
      <c r="B5" s="230">
        <v>5</v>
      </c>
      <c r="F5" s="219"/>
      <c r="G5" s="233" t="s">
        <v>1</v>
      </c>
      <c r="H5" s="233" t="s">
        <v>2</v>
      </c>
      <c r="I5" s="233" t="s">
        <v>3</v>
      </c>
      <c r="J5" s="236" t="s">
        <v>4</v>
      </c>
      <c r="K5" s="223"/>
      <c r="L5" s="223"/>
    </row>
    <row r="6" spans="1:12" ht="13.8" x14ac:dyDescent="0.25">
      <c r="A6" s="335" t="s">
        <v>236</v>
      </c>
      <c r="B6" s="336"/>
      <c r="F6" s="219"/>
      <c r="G6" s="219"/>
      <c r="H6" s="219"/>
      <c r="I6" s="219"/>
      <c r="J6" s="219"/>
    </row>
    <row r="7" spans="1:12" ht="13.8" x14ac:dyDescent="0.25">
      <c r="A7" s="231" t="s">
        <v>236</v>
      </c>
      <c r="B7" s="235">
        <v>1</v>
      </c>
      <c r="F7" s="233" t="s">
        <v>1</v>
      </c>
      <c r="G7" s="217">
        <f>VARP('[1]Prices and Returns'!$L$4:$L$125)*120</f>
        <v>0.21701076633236011</v>
      </c>
      <c r="H7" s="217">
        <f>0.000445206405933251*120</f>
        <v>5.3424768711990124E-2</v>
      </c>
      <c r="I7" s="217">
        <f>0.0000711757593301232*120</f>
        <v>8.541091119614784E-3</v>
      </c>
      <c r="J7" s="217">
        <f>0.000119738316687869*120</f>
        <v>1.4368598002544281E-2</v>
      </c>
      <c r="K7" s="234"/>
    </row>
    <row r="8" spans="1:12" x14ac:dyDescent="0.25">
      <c r="F8" s="233" t="s">
        <v>2</v>
      </c>
      <c r="G8" s="217">
        <f>0.000445206405933251*120</f>
        <v>5.3424768711990124E-2</v>
      </c>
      <c r="H8" s="217">
        <f>VARP('[1]Prices and Returns'!$M$4:$M$125)*120</f>
        <v>0.27816744045585773</v>
      </c>
      <c r="I8" s="217">
        <f>0.00056669489757367*120</f>
        <v>6.8003387708840402E-2</v>
      </c>
      <c r="J8" s="217">
        <f>0.000983576294579123*120</f>
        <v>0.11802915534949475</v>
      </c>
    </row>
    <row r="9" spans="1:12" x14ac:dyDescent="0.25">
      <c r="F9" s="233" t="s">
        <v>3</v>
      </c>
      <c r="G9" s="217">
        <f>0.0000711757593301232*120</f>
        <v>8.541091119614784E-3</v>
      </c>
      <c r="H9" s="217">
        <f>0.00056669489757367*120</f>
        <v>6.8003387708840402E-2</v>
      </c>
      <c r="I9" s="217">
        <f>VARP('[1]Prices and Returns'!$N$4:$N$125)*120</f>
        <v>0.32360663659681432</v>
      </c>
      <c r="J9" s="217">
        <f>0.000870734273241157*120</f>
        <v>0.10448811278893884</v>
      </c>
    </row>
    <row r="10" spans="1:12" x14ac:dyDescent="0.25">
      <c r="F10" s="233" t="s">
        <v>4</v>
      </c>
      <c r="G10" s="217">
        <f>0.000119738316687869*120</f>
        <v>1.4368598002544281E-2</v>
      </c>
      <c r="H10" s="217">
        <f>0.000983576294579123*120</f>
        <v>0.11802915534949475</v>
      </c>
      <c r="I10" s="217">
        <f>0.000870734273241157*120</f>
        <v>0.10448811278893884</v>
      </c>
      <c r="J10" s="217">
        <f>VARP('[1]Prices and Returns'!$O$4:$O$125)*120</f>
        <v>0.258996548810768</v>
      </c>
    </row>
    <row r="11" spans="1:12" x14ac:dyDescent="0.25">
      <c r="F11" s="223"/>
    </row>
    <row r="12" spans="1:12" x14ac:dyDescent="0.25">
      <c r="F12" s="223"/>
    </row>
    <row r="15" spans="1:12" ht="13.8" x14ac:dyDescent="0.25">
      <c r="A15" s="334" t="s">
        <v>235</v>
      </c>
      <c r="B15" s="334"/>
      <c r="C15" s="334"/>
      <c r="E15" s="209"/>
    </row>
    <row r="16" spans="1:12" ht="13.8" x14ac:dyDescent="0.25">
      <c r="A16" s="227" t="s">
        <v>1</v>
      </c>
      <c r="B16" s="228">
        <f>51.74*1000000000</f>
        <v>51740000000</v>
      </c>
      <c r="C16" s="230">
        <f>B16/B$21</f>
        <v>9.9161515989942425E-2</v>
      </c>
      <c r="E16" s="228"/>
    </row>
    <row r="17" spans="1:5" ht="13.8" x14ac:dyDescent="0.25">
      <c r="A17" s="227" t="s">
        <v>2</v>
      </c>
      <c r="B17" s="230">
        <f>102.58*1000000</f>
        <v>102580000</v>
      </c>
      <c r="C17" s="230">
        <f>B17/B$21</f>
        <v>1.9659815056529366E-4</v>
      </c>
      <c r="E17" s="232"/>
    </row>
    <row r="18" spans="1:5" ht="13.8" x14ac:dyDescent="0.25">
      <c r="A18" s="227" t="s">
        <v>3</v>
      </c>
      <c r="B18" s="230">
        <v>404231455957</v>
      </c>
      <c r="C18" s="230">
        <f>B18/B$21</f>
        <v>0.77472369508151839</v>
      </c>
      <c r="E18" s="232"/>
    </row>
    <row r="19" spans="1:5" ht="13.8" x14ac:dyDescent="0.25">
      <c r="A19" s="227" t="s">
        <v>4</v>
      </c>
      <c r="B19" s="230">
        <v>65700963986</v>
      </c>
      <c r="C19" s="230">
        <f>B19/B$21</f>
        <v>0.12591819077797392</v>
      </c>
      <c r="E19" s="232"/>
    </row>
    <row r="20" spans="1:5" ht="13.8" x14ac:dyDescent="0.25">
      <c r="A20" s="219"/>
      <c r="B20" s="232"/>
      <c r="C20" s="232"/>
      <c r="E20" s="232"/>
    </row>
    <row r="21" spans="1:5" ht="13.8" x14ac:dyDescent="0.25">
      <c r="A21" s="231" t="s">
        <v>196</v>
      </c>
      <c r="B21" s="230">
        <f>SUM(B16:B19)</f>
        <v>521774999943</v>
      </c>
      <c r="C21" s="229">
        <f>SUM(C16:C19)</f>
        <v>1</v>
      </c>
      <c r="E21" s="228"/>
    </row>
    <row r="27" spans="1:5" x14ac:dyDescent="0.25">
      <c r="A27" s="332" t="s">
        <v>234</v>
      </c>
      <c r="B27" s="332"/>
      <c r="C27" s="211"/>
    </row>
    <row r="28" spans="1:5" ht="13.8" x14ac:dyDescent="0.25">
      <c r="A28" s="227" t="s">
        <v>1</v>
      </c>
      <c r="B28" s="217" cm="1">
        <f t="array" ref="B28:B31">B5*MMULT(varcov,C16:C19)</f>
        <v>0.14977936661545718</v>
      </c>
    </row>
    <row r="29" spans="1:5" ht="13.8" x14ac:dyDescent="0.25">
      <c r="A29" s="227" t="s">
        <v>2</v>
      </c>
      <c r="B29" s="217">
        <v>0.36449110882874419</v>
      </c>
    </row>
    <row r="30" spans="1:5" ht="13.8" x14ac:dyDescent="0.25">
      <c r="A30" s="227" t="s">
        <v>3</v>
      </c>
      <c r="B30" s="217">
        <v>1.3236150013062957</v>
      </c>
    </row>
    <row r="31" spans="1:5" ht="13.8" x14ac:dyDescent="0.25">
      <c r="A31" s="226" t="s">
        <v>4</v>
      </c>
      <c r="B31" s="225">
        <v>0.57504904975084548</v>
      </c>
    </row>
    <row r="32" spans="1:5" ht="13.8" x14ac:dyDescent="0.25">
      <c r="A32" s="219"/>
    </row>
    <row r="33" spans="1:15" x14ac:dyDescent="0.25">
      <c r="A33" s="254" t="s">
        <v>233</v>
      </c>
      <c r="B33" s="254"/>
      <c r="C33" s="254"/>
      <c r="D33" s="254"/>
      <c r="E33" s="254"/>
      <c r="F33" s="254"/>
      <c r="G33" s="221"/>
      <c r="H33" s="221"/>
    </row>
    <row r="34" spans="1:15" x14ac:dyDescent="0.25">
      <c r="A34" s="255" t="s">
        <v>232</v>
      </c>
      <c r="B34" s="255" t="s">
        <v>231</v>
      </c>
      <c r="C34" s="256" t="s">
        <v>1</v>
      </c>
      <c r="D34" s="256" t="s">
        <v>2</v>
      </c>
      <c r="E34" s="256" t="s">
        <v>3</v>
      </c>
      <c r="F34" s="256" t="s">
        <v>4</v>
      </c>
      <c r="G34" s="223"/>
      <c r="H34" s="223"/>
    </row>
    <row r="35" spans="1:15" x14ac:dyDescent="0.25">
      <c r="A35" s="255" t="s">
        <v>230</v>
      </c>
      <c r="B35" s="255">
        <v>0.33</v>
      </c>
      <c r="C35" s="255">
        <v>0</v>
      </c>
      <c r="D35" s="255">
        <v>0</v>
      </c>
      <c r="E35" s="255">
        <v>1</v>
      </c>
      <c r="F35" s="255">
        <v>0</v>
      </c>
      <c r="G35" s="209"/>
      <c r="H35" s="209"/>
    </row>
    <row r="36" spans="1:15" x14ac:dyDescent="0.25">
      <c r="A36" s="255" t="s">
        <v>229</v>
      </c>
      <c r="B36" s="255">
        <v>0.875</v>
      </c>
      <c r="C36" s="255">
        <v>0</v>
      </c>
      <c r="D36" s="255">
        <v>0</v>
      </c>
      <c r="E36" s="255">
        <v>0</v>
      </c>
      <c r="F36" s="255">
        <v>1</v>
      </c>
      <c r="G36" s="209"/>
      <c r="H36" s="209"/>
    </row>
    <row r="37" spans="1:15" x14ac:dyDescent="0.25">
      <c r="A37" s="255" t="s">
        <v>228</v>
      </c>
      <c r="B37" s="255">
        <v>0.7</v>
      </c>
      <c r="C37" s="255">
        <v>0</v>
      </c>
      <c r="D37" s="255">
        <v>1</v>
      </c>
      <c r="E37" s="255">
        <v>0</v>
      </c>
      <c r="F37" s="255">
        <v>0</v>
      </c>
      <c r="G37" s="209"/>
      <c r="H37" s="209"/>
    </row>
    <row r="38" spans="1:15" x14ac:dyDescent="0.25">
      <c r="A38" s="209"/>
      <c r="B38" s="209"/>
      <c r="C38" s="209"/>
      <c r="D38" s="209"/>
      <c r="E38" s="209"/>
      <c r="F38" s="209"/>
      <c r="G38" s="209"/>
      <c r="H38" s="209"/>
      <c r="J38" s="211"/>
      <c r="K38" s="211"/>
      <c r="L38" s="211"/>
      <c r="M38" s="211"/>
      <c r="N38" s="211"/>
      <c r="O38" s="211"/>
    </row>
    <row r="39" spans="1:15" x14ac:dyDescent="0.25">
      <c r="A39" s="209"/>
      <c r="B39" s="209"/>
      <c r="C39" s="209"/>
      <c r="D39" s="209"/>
      <c r="E39" s="209"/>
      <c r="F39" s="209"/>
      <c r="G39" s="209"/>
      <c r="H39" s="209"/>
      <c r="J39" s="223"/>
      <c r="K39" s="209"/>
      <c r="L39" s="209"/>
      <c r="M39" s="209"/>
      <c r="N39" s="209"/>
      <c r="O39" s="209"/>
    </row>
    <row r="40" spans="1:15" x14ac:dyDescent="0.25">
      <c r="A40" s="329" t="s">
        <v>227</v>
      </c>
      <c r="B40" s="330"/>
      <c r="C40" s="331"/>
      <c r="D40" s="211"/>
      <c r="E40" s="211"/>
      <c r="J40" s="223"/>
      <c r="K40" s="209"/>
      <c r="L40" s="209"/>
      <c r="M40" s="209"/>
      <c r="N40" s="209"/>
      <c r="O40" s="209"/>
    </row>
    <row r="41" spans="1:15" x14ac:dyDescent="0.25">
      <c r="A41" s="217" cm="1">
        <f t="array" ref="A41">MMULT(MMULT(C35:F35,varcov),TRANSPOSE(C35:F35))</f>
        <v>0.32360663659681432</v>
      </c>
      <c r="B41" s="217">
        <v>0</v>
      </c>
      <c r="C41" s="217">
        <v>0</v>
      </c>
      <c r="J41" s="223"/>
      <c r="K41" s="209"/>
      <c r="L41" s="209"/>
      <c r="M41" s="209"/>
      <c r="N41" s="209"/>
      <c r="O41" s="209"/>
    </row>
    <row r="42" spans="1:15" x14ac:dyDescent="0.25">
      <c r="A42" s="217">
        <v>0</v>
      </c>
      <c r="B42" s="217" cm="1">
        <f t="array" ref="B42">MMULT(MMULT(C36:F36,varcov),TRANSPOSE(C36:F36))</f>
        <v>0.258996548810768</v>
      </c>
      <c r="C42" s="217">
        <v>0</v>
      </c>
      <c r="J42" s="223"/>
      <c r="K42" s="209"/>
      <c r="L42" s="209"/>
      <c r="M42" s="209"/>
      <c r="N42" s="209"/>
      <c r="O42" s="209"/>
    </row>
    <row r="43" spans="1:15" x14ac:dyDescent="0.25">
      <c r="A43" s="217">
        <v>0</v>
      </c>
      <c r="B43" s="217">
        <v>0</v>
      </c>
      <c r="C43" s="217" cm="1">
        <f t="array" ref="C43">MMULT(MMULT(C37:F37,varcov),TRANSPOSE(C37:F37))</f>
        <v>0.27816744045585773</v>
      </c>
      <c r="J43" s="223"/>
      <c r="K43" s="209"/>
      <c r="L43" s="209"/>
      <c r="M43" s="209"/>
      <c r="N43" s="209"/>
      <c r="O43" s="209"/>
    </row>
    <row r="44" spans="1:15" x14ac:dyDescent="0.25">
      <c r="D44" s="224"/>
      <c r="J44" s="223"/>
      <c r="K44" s="209"/>
      <c r="L44" s="209"/>
      <c r="M44" s="209"/>
      <c r="N44" s="209"/>
      <c r="O44" s="209"/>
    </row>
    <row r="47" spans="1:15" x14ac:dyDescent="0.25">
      <c r="A47" s="332" t="s">
        <v>226</v>
      </c>
      <c r="B47" s="332"/>
      <c r="C47" s="332"/>
      <c r="D47" s="332"/>
      <c r="E47" s="211"/>
      <c r="F47" s="211"/>
      <c r="H47" s="332" t="s">
        <v>225</v>
      </c>
      <c r="I47" s="332"/>
      <c r="J47" s="332"/>
      <c r="K47" s="332"/>
      <c r="L47" s="211"/>
      <c r="M47" s="211"/>
    </row>
    <row r="48" spans="1:15" x14ac:dyDescent="0.25">
      <c r="A48" s="217"/>
      <c r="B48" s="217"/>
      <c r="C48" s="217"/>
      <c r="D48" s="217"/>
      <c r="H48" s="217"/>
      <c r="I48" s="217"/>
      <c r="J48" s="217"/>
      <c r="K48" s="217"/>
    </row>
    <row r="49" spans="1:11" x14ac:dyDescent="0.25">
      <c r="A49" s="217" cm="1">
        <f t="array" ref="A49:D52">MINVERSE(MINVERSE(varcov)+_xlfn.ANCHORARRAY(H49))</f>
        <v>0.21185830803593675</v>
      </c>
      <c r="B49" s="217">
        <v>2.6294802474569723E-2</v>
      </c>
      <c r="C49" s="217">
        <v>7.5716479695481904E-4</v>
      </c>
      <c r="D49" s="217">
        <v>1.483489525827935E-3</v>
      </c>
      <c r="H49" s="217" cm="1">
        <f t="array" ref="H49:K52">MMULT(MMULT(TRANSPOSE(C35:F37),MINVERSE(A41:C43)),C35:F37)</f>
        <v>0</v>
      </c>
      <c r="I49" s="217">
        <v>0</v>
      </c>
      <c r="J49" s="217">
        <v>0</v>
      </c>
      <c r="K49" s="217">
        <v>0</v>
      </c>
    </row>
    <row r="50" spans="1:11" x14ac:dyDescent="0.25">
      <c r="A50" s="217">
        <v>2.629480247456973E-2</v>
      </c>
      <c r="B50" s="217">
        <v>0.13115249828618852</v>
      </c>
      <c r="C50" s="217">
        <v>1.2071902294035465E-2</v>
      </c>
      <c r="D50" s="217">
        <v>2.9241010964568704E-2</v>
      </c>
      <c r="H50" s="217">
        <v>0</v>
      </c>
      <c r="I50" s="217">
        <v>3.5949570458757178</v>
      </c>
      <c r="J50" s="217">
        <v>0</v>
      </c>
      <c r="K50" s="217">
        <v>0</v>
      </c>
    </row>
    <row r="51" spans="1:11" x14ac:dyDescent="0.25">
      <c r="A51" s="217">
        <v>7.5716479695481828E-4</v>
      </c>
      <c r="B51" s="217">
        <v>1.207190229403547E-2</v>
      </c>
      <c r="C51" s="217">
        <v>0.15536541640886797</v>
      </c>
      <c r="D51" s="217">
        <v>2.4600270108215125E-2</v>
      </c>
      <c r="H51" s="217">
        <v>0</v>
      </c>
      <c r="I51" s="217">
        <v>0</v>
      </c>
      <c r="J51" s="217">
        <v>3.0901714826260283</v>
      </c>
      <c r="K51" s="217">
        <v>0</v>
      </c>
    </row>
    <row r="52" spans="1:11" x14ac:dyDescent="0.25">
      <c r="A52" s="217">
        <v>1.4834895258279321E-3</v>
      </c>
      <c r="B52" s="217">
        <v>2.9241010964568697E-2</v>
      </c>
      <c r="C52" s="217">
        <v>2.4600270108215128E-2</v>
      </c>
      <c r="D52" s="217">
        <v>0.11932310777227786</v>
      </c>
      <c r="H52" s="217">
        <v>0</v>
      </c>
      <c r="I52" s="217">
        <v>0</v>
      </c>
      <c r="J52" s="217">
        <v>0</v>
      </c>
      <c r="K52" s="217">
        <v>3.861055309778028</v>
      </c>
    </row>
    <row r="57" spans="1:11" x14ac:dyDescent="0.25">
      <c r="A57" s="222" t="s">
        <v>224</v>
      </c>
      <c r="H57" s="222" t="s">
        <v>223</v>
      </c>
      <c r="J57" s="222" t="s">
        <v>222</v>
      </c>
    </row>
    <row r="58" spans="1:11" x14ac:dyDescent="0.25">
      <c r="A58" s="217" cm="1">
        <f t="array" ref="A58:A61">_xlfn.ANCHORARRAY(H58)+_xlfn.ANCHORARRAY(J58)</f>
        <v>0.49580757994971192</v>
      </c>
      <c r="H58" s="217" cm="1">
        <f t="array" ref="H58:H61">MMULT(MINVERSE(varcov),_xlfn.ANCHORARRAY(B28))</f>
        <v>0.49580757994971192</v>
      </c>
      <c r="J58" s="217" cm="1">
        <f t="array" ref="J58:J61">MMULT(MMULT(TRANSPOSE(C35:F37),MINVERSE(A41:C43)),B35:B37)</f>
        <v>0</v>
      </c>
    </row>
    <row r="59" spans="1:11" x14ac:dyDescent="0.25">
      <c r="A59" s="217">
        <v>2.5174529228658287</v>
      </c>
      <c r="H59" s="217">
        <v>9.8299075282670678E-4</v>
      </c>
      <c r="J59" s="217">
        <v>2.5164699321130022</v>
      </c>
    </row>
    <row r="60" spans="1:11" x14ac:dyDescent="0.25">
      <c r="A60" s="217">
        <v>4.8933750646741823</v>
      </c>
      <c r="H60" s="217">
        <v>3.8736184754075929</v>
      </c>
      <c r="J60" s="217">
        <v>1.0197565892665894</v>
      </c>
    </row>
    <row r="61" spans="1:11" x14ac:dyDescent="0.25">
      <c r="A61" s="217">
        <v>4.0080143499456433</v>
      </c>
      <c r="H61" s="217">
        <v>0.62959095388986874</v>
      </c>
      <c r="J61" s="217">
        <v>3.3784233960557746</v>
      </c>
    </row>
    <row r="65" spans="1:1" x14ac:dyDescent="0.25">
      <c r="A65" s="222" t="s">
        <v>221</v>
      </c>
    </row>
    <row r="66" spans="1:1" x14ac:dyDescent="0.25">
      <c r="A66" s="217" cm="1">
        <f t="array" ref="A66:A69">MMULT(_xlfn.ANCHORARRAY(A49),_xlfn.ANCHORARRAY(A58))</f>
        <v>0.18088782099010378</v>
      </c>
    </row>
    <row r="67" spans="1:1" x14ac:dyDescent="0.25">
      <c r="A67" s="217">
        <v>0.51947813975361845</v>
      </c>
    </row>
    <row r="68" spans="1:1" x14ac:dyDescent="0.25">
      <c r="A68" s="217">
        <v>0.88962534393441239</v>
      </c>
    </row>
    <row r="69" spans="1:1" x14ac:dyDescent="0.25">
      <c r="A69" s="217">
        <v>0.67297547043517647</v>
      </c>
    </row>
    <row r="73" spans="1:1" x14ac:dyDescent="0.25">
      <c r="A73" s="222" t="s">
        <v>220</v>
      </c>
    </row>
    <row r="74" spans="1:1" x14ac:dyDescent="0.25">
      <c r="A74" s="217" cm="1">
        <f t="array" ref="A74:A77">MMULT(MINVERSE(varcov),_xlfn.ANCHORARRAY(A66))</f>
        <v>0.49580757994971175</v>
      </c>
    </row>
    <row r="75" spans="1:1" x14ac:dyDescent="0.25">
      <c r="A75" s="217">
        <v>0.64995132418014712</v>
      </c>
    </row>
    <row r="76" spans="1:1" x14ac:dyDescent="0.25">
      <c r="A76" s="217">
        <v>2.1442801966266893</v>
      </c>
    </row>
    <row r="77" spans="1:1" x14ac:dyDescent="0.25">
      <c r="A77" s="217">
        <v>1.4096188364715387</v>
      </c>
    </row>
    <row r="78" spans="1:1" x14ac:dyDescent="0.25">
      <c r="A78" s="221" t="s">
        <v>196</v>
      </c>
    </row>
    <row r="79" spans="1:1" x14ac:dyDescent="0.25">
      <c r="A79" s="217">
        <f>SUM(_xlfn.ANCHORARRAY(A74))</f>
        <v>4.6996579372280873</v>
      </c>
    </row>
    <row r="83" spans="1:14" x14ac:dyDescent="0.25">
      <c r="A83" s="211" t="s">
        <v>219</v>
      </c>
      <c r="B83" s="211" t="s">
        <v>218</v>
      </c>
      <c r="C83" s="211" t="s">
        <v>217</v>
      </c>
    </row>
    <row r="84" spans="1:14" ht="14.4" x14ac:dyDescent="0.3">
      <c r="A84" s="220" t="s">
        <v>1</v>
      </c>
      <c r="B84" s="217">
        <f>$A$74/$A$79</f>
        <v>0.1054986525768607</v>
      </c>
      <c r="C84" s="217">
        <f>$A$74/$A$79</f>
        <v>0.1054986525768607</v>
      </c>
    </row>
    <row r="85" spans="1:14" ht="14.4" x14ac:dyDescent="0.3">
      <c r="A85" s="220" t="s">
        <v>2</v>
      </c>
      <c r="B85" s="217">
        <f>$A$75/$A$79</f>
        <v>0.13829758098596767</v>
      </c>
      <c r="C85" s="217">
        <f>$A$75/$A$79</f>
        <v>0.13829758098596767</v>
      </c>
    </row>
    <row r="86" spans="1:14" ht="14.4" x14ac:dyDescent="0.3">
      <c r="A86" s="220" t="s">
        <v>3</v>
      </c>
      <c r="B86" s="217">
        <f>$A$76/$A$79</f>
        <v>0.45626303557986408</v>
      </c>
      <c r="C86" s="217">
        <f>$A$76/$A$79</f>
        <v>0.45626303557986408</v>
      </c>
    </row>
    <row r="87" spans="1:14" ht="14.4" x14ac:dyDescent="0.3">
      <c r="A87" s="220" t="s">
        <v>4</v>
      </c>
      <c r="B87" s="217">
        <f>$A$77/$A$79</f>
        <v>0.29994073085730749</v>
      </c>
      <c r="C87" s="217">
        <f>$A$77/$A$79</f>
        <v>0.29994073085730749</v>
      </c>
    </row>
    <row r="88" spans="1:14" ht="13.8" x14ac:dyDescent="0.25">
      <c r="A88" s="219"/>
      <c r="C88" s="212"/>
      <c r="K88" s="209"/>
      <c r="L88" s="209"/>
      <c r="M88" s="209"/>
      <c r="N88" s="209"/>
    </row>
    <row r="89" spans="1:14" x14ac:dyDescent="0.25">
      <c r="A89" s="218" t="s">
        <v>216</v>
      </c>
      <c r="B89" s="217">
        <f>SUM(B84:B87)</f>
        <v>1</v>
      </c>
      <c r="C89" s="216">
        <f>SUM(C84:C87)</f>
        <v>1</v>
      </c>
      <c r="I89" s="209"/>
      <c r="J89" s="209"/>
      <c r="K89" s="209"/>
      <c r="L89" s="209"/>
      <c r="M89" s="209"/>
      <c r="N89" s="209"/>
    </row>
    <row r="90" spans="1:14" x14ac:dyDescent="0.25">
      <c r="I90" s="209"/>
      <c r="J90" s="209"/>
      <c r="K90" s="209"/>
      <c r="L90" s="209"/>
      <c r="M90" s="209"/>
      <c r="N90" s="209"/>
    </row>
    <row r="91" spans="1:14" x14ac:dyDescent="0.25">
      <c r="I91" s="209"/>
      <c r="J91" s="209"/>
      <c r="K91" s="209"/>
      <c r="L91" s="209"/>
      <c r="M91" s="209"/>
      <c r="N91" s="209"/>
    </row>
    <row r="92" spans="1:14" x14ac:dyDescent="0.25">
      <c r="I92" s="209"/>
      <c r="J92" s="209"/>
      <c r="K92" s="209"/>
      <c r="L92" s="209"/>
      <c r="M92" s="209"/>
      <c r="N92" s="209"/>
    </row>
    <row r="93" spans="1:14" x14ac:dyDescent="0.25">
      <c r="A93" s="211" t="s">
        <v>215</v>
      </c>
      <c r="B93" s="208" cm="1">
        <f t="array" ref="B93">MMULT(TRANSPOSE(B84:B87),_xlfn.ANCHORARRAY(A66))</f>
        <v>0.69868190588869905</v>
      </c>
      <c r="C93" s="208" cm="1">
        <f t="array" ref="C93">MMULT(TRANSPOSE(C84:C87),_xlfn.ANCHORARRAY(A66))</f>
        <v>0.69868190588869905</v>
      </c>
    </row>
    <row r="94" spans="1:14" x14ac:dyDescent="0.25">
      <c r="A94" s="211" t="s">
        <v>214</v>
      </c>
      <c r="B94" s="208" cm="1">
        <f t="array" ref="B94">SQRT((MMULT(MMULT(TRANSPOSE(B84:B87),varcov),B84:B87)))</f>
        <v>0.38557300801037792</v>
      </c>
      <c r="C94" s="208" cm="1">
        <f t="array" ref="C94">SQRT(MMULT(MMULT(TRANSPOSE(C84:C87),varcov),C84:C87))</f>
        <v>0.38557300801037792</v>
      </c>
    </row>
    <row r="95" spans="1:14" x14ac:dyDescent="0.25">
      <c r="A95" s="211" t="s">
        <v>213</v>
      </c>
      <c r="B95" s="208">
        <f>$B$93/$B$94</f>
        <v>1.8120612474768816</v>
      </c>
      <c r="C95" s="208">
        <f>C93/C94</f>
        <v>1.8120612474768816</v>
      </c>
    </row>
    <row r="99" spans="1:14" x14ac:dyDescent="0.25">
      <c r="A99" s="211" t="s">
        <v>212</v>
      </c>
    </row>
    <row r="101" spans="1:14" ht="13.8" x14ac:dyDescent="0.25">
      <c r="A101" s="215" t="s">
        <v>1</v>
      </c>
      <c r="B101" s="212" cm="1">
        <f t="array" ref="B101:B104">0.4*B84:B87</f>
        <v>4.2199461030744283E-2</v>
      </c>
    </row>
    <row r="102" spans="1:14" ht="13.8" x14ac:dyDescent="0.25">
      <c r="A102" s="215" t="s">
        <v>2</v>
      </c>
      <c r="B102" s="212">
        <v>5.5319032394387069E-2</v>
      </c>
    </row>
    <row r="103" spans="1:14" ht="13.8" x14ac:dyDescent="0.25">
      <c r="A103" s="215" t="s">
        <v>3</v>
      </c>
      <c r="B103" s="212">
        <v>0.18250521423194566</v>
      </c>
    </row>
    <row r="104" spans="1:14" ht="13.8" x14ac:dyDescent="0.25">
      <c r="A104" s="215" t="s">
        <v>4</v>
      </c>
      <c r="B104" s="212">
        <v>0.11997629234292301</v>
      </c>
    </row>
    <row r="105" spans="1:14" ht="13.8" x14ac:dyDescent="0.25">
      <c r="A105" s="214" t="s">
        <v>5</v>
      </c>
      <c r="B105" s="212">
        <v>0.1</v>
      </c>
    </row>
    <row r="106" spans="1:14" ht="13.8" x14ac:dyDescent="0.25">
      <c r="A106" s="214" t="s">
        <v>6</v>
      </c>
      <c r="B106" s="212">
        <v>0.05</v>
      </c>
    </row>
    <row r="107" spans="1:14" ht="13.8" x14ac:dyDescent="0.25">
      <c r="A107" s="213" t="s">
        <v>7</v>
      </c>
      <c r="B107" s="212">
        <v>0.45</v>
      </c>
    </row>
    <row r="109" spans="1:14" x14ac:dyDescent="0.25">
      <c r="A109" s="211" t="s">
        <v>8</v>
      </c>
      <c r="B109" s="210">
        <f>SUM(B101:B107)</f>
        <v>1</v>
      </c>
      <c r="H109" s="209"/>
      <c r="I109" s="209"/>
      <c r="J109" s="209"/>
      <c r="K109" s="209"/>
      <c r="L109" s="209"/>
      <c r="M109" s="209"/>
      <c r="N109" s="209"/>
    </row>
    <row r="110" spans="1:14" x14ac:dyDescent="0.25">
      <c r="H110" s="209"/>
      <c r="I110" s="209"/>
      <c r="J110" s="209"/>
      <c r="K110" s="209"/>
      <c r="L110" s="209"/>
      <c r="M110" s="209"/>
      <c r="N110" s="209"/>
    </row>
    <row r="111" spans="1:14" x14ac:dyDescent="0.25">
      <c r="H111" s="209"/>
      <c r="I111" s="209"/>
      <c r="J111" s="209"/>
      <c r="K111" s="209"/>
      <c r="L111" s="209"/>
      <c r="M111" s="209"/>
      <c r="N111" s="209"/>
    </row>
    <row r="112" spans="1:14" x14ac:dyDescent="0.25">
      <c r="H112" s="209"/>
      <c r="I112" s="209"/>
      <c r="J112" s="209"/>
      <c r="K112" s="209"/>
      <c r="L112" s="209"/>
      <c r="M112" s="209"/>
      <c r="N112" s="209"/>
    </row>
    <row r="113" spans="7:14" x14ac:dyDescent="0.25">
      <c r="H113" s="209"/>
      <c r="I113" s="209"/>
      <c r="J113" s="209"/>
      <c r="K113" s="209"/>
      <c r="L113" s="209"/>
      <c r="M113" s="209"/>
      <c r="N113" s="209"/>
    </row>
    <row r="119" spans="7:14" x14ac:dyDescent="0.25">
      <c r="G119" s="209"/>
      <c r="H119" s="209"/>
      <c r="I119" s="209"/>
      <c r="J119" s="209"/>
      <c r="K119" s="209"/>
      <c r="L119" s="209"/>
      <c r="M119" s="209"/>
    </row>
    <row r="120" spans="7:14" x14ac:dyDescent="0.25">
      <c r="G120" s="209"/>
      <c r="H120" s="209"/>
      <c r="I120" s="209"/>
      <c r="J120" s="209"/>
      <c r="K120" s="209"/>
      <c r="L120" s="209"/>
      <c r="M120" s="209"/>
    </row>
    <row r="121" spans="7:14" x14ac:dyDescent="0.25">
      <c r="G121" s="209"/>
      <c r="H121" s="209"/>
      <c r="I121" s="209"/>
      <c r="J121" s="209"/>
      <c r="K121" s="209"/>
      <c r="L121" s="209"/>
      <c r="M121" s="209"/>
    </row>
    <row r="122" spans="7:14" x14ac:dyDescent="0.25">
      <c r="G122" s="209"/>
      <c r="H122" s="209"/>
      <c r="I122" s="209"/>
      <c r="J122" s="209"/>
      <c r="K122" s="209"/>
      <c r="L122" s="209"/>
      <c r="M122" s="209"/>
    </row>
    <row r="123" spans="7:14" x14ac:dyDescent="0.25">
      <c r="G123" s="209"/>
      <c r="H123" s="209"/>
      <c r="I123" s="209"/>
      <c r="J123" s="209"/>
      <c r="K123" s="209"/>
      <c r="L123" s="209"/>
      <c r="M123" s="209"/>
    </row>
  </sheetData>
  <mergeCells count="9">
    <mergeCell ref="A40:C40"/>
    <mergeCell ref="H47:K47"/>
    <mergeCell ref="A47:D47"/>
    <mergeCell ref="A1:F1"/>
    <mergeCell ref="A15:C15"/>
    <mergeCell ref="A27:B27"/>
    <mergeCell ref="A6:B6"/>
    <mergeCell ref="A4:B4"/>
    <mergeCell ref="F3:J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F4883-DBF8-42B5-92AC-2F9E74F4B1A8}">
  <dimension ref="A1:DJ2629"/>
  <sheetViews>
    <sheetView zoomScale="85" zoomScaleNormal="85" workbookViewId="0">
      <selection activeCell="A14" sqref="A14:B14"/>
    </sheetView>
  </sheetViews>
  <sheetFormatPr defaultRowHeight="14.4" x14ac:dyDescent="0.3"/>
  <cols>
    <col min="12" max="12" width="10.5546875" bestFit="1" customWidth="1"/>
    <col min="17" max="18" width="11.88671875" bestFit="1" customWidth="1"/>
    <col min="19" max="19" width="12.6640625" bestFit="1" customWidth="1"/>
    <col min="20" max="20" width="10.5546875" bestFit="1" customWidth="1"/>
    <col min="21" max="21" width="25.109375" bestFit="1" customWidth="1"/>
    <col min="22" max="22" width="10.5546875" bestFit="1" customWidth="1"/>
    <col min="23" max="23" width="21" customWidth="1"/>
    <col min="24" max="26" width="10.5546875" customWidth="1"/>
    <col min="29" max="29" width="21.33203125" bestFit="1" customWidth="1"/>
    <col min="30" max="30" width="18.33203125" customWidth="1"/>
    <col min="31" max="31" width="10.5546875" bestFit="1" customWidth="1"/>
    <col min="32" max="32" width="15.33203125" bestFit="1" customWidth="1"/>
    <col min="33" max="33" width="10.109375" bestFit="1" customWidth="1"/>
    <col min="34" max="35" width="12" bestFit="1" customWidth="1"/>
    <col min="36" max="36" width="12.6640625" bestFit="1" customWidth="1"/>
    <col min="37" max="37" width="12" bestFit="1" customWidth="1"/>
    <col min="38" max="38" width="10.77734375" bestFit="1" customWidth="1"/>
    <col min="70" max="70" width="15" customWidth="1"/>
    <col min="79" max="79" width="12.109375" customWidth="1"/>
    <col min="82" max="90" width="8.77734375" customWidth="1"/>
    <col min="91" max="91" width="10.5546875" bestFit="1" customWidth="1"/>
    <col min="92" max="92" width="13.5546875" customWidth="1"/>
    <col min="93" max="99" width="8.77734375" customWidth="1"/>
    <col min="100" max="100" width="10.5546875" bestFit="1" customWidth="1"/>
    <col min="101" max="107" width="8.77734375" customWidth="1"/>
    <col min="112" max="112" width="16.88671875" bestFit="1" customWidth="1"/>
  </cols>
  <sheetData>
    <row r="1" spans="1:114" ht="15" customHeight="1" thickBot="1" x14ac:dyDescent="0.35">
      <c r="A1" s="44" t="s">
        <v>63</v>
      </c>
      <c r="C1" s="345" t="s">
        <v>73</v>
      </c>
      <c r="D1" s="345"/>
      <c r="E1" s="345"/>
      <c r="F1" s="345"/>
      <c r="G1" s="345"/>
      <c r="I1" s="341" t="s">
        <v>68</v>
      </c>
      <c r="J1" s="342"/>
      <c r="L1" s="352" t="s">
        <v>10</v>
      </c>
      <c r="M1" s="349" t="s">
        <v>46</v>
      </c>
      <c r="N1" s="350"/>
      <c r="O1" s="350"/>
      <c r="P1" s="351"/>
      <c r="Q1" s="346" t="s">
        <v>47</v>
      </c>
      <c r="R1" s="347"/>
      <c r="S1" s="348"/>
      <c r="U1" s="376" t="s">
        <v>0</v>
      </c>
      <c r="V1" s="377"/>
      <c r="W1" s="50" t="s">
        <v>75</v>
      </c>
      <c r="X1" s="37"/>
      <c r="Y1" s="341" t="s">
        <v>68</v>
      </c>
      <c r="Z1" s="342"/>
      <c r="AB1" s="378" t="s">
        <v>69</v>
      </c>
      <c r="AC1" s="379"/>
      <c r="AD1" s="379"/>
      <c r="AE1" s="38" t="s">
        <v>10</v>
      </c>
      <c r="AF1" s="39" t="s">
        <v>45</v>
      </c>
      <c r="AG1" s="39" t="s">
        <v>48</v>
      </c>
      <c r="AH1" s="39" t="s">
        <v>49</v>
      </c>
      <c r="AI1" s="39" t="s">
        <v>50</v>
      </c>
      <c r="AJ1" s="39" t="s">
        <v>53</v>
      </c>
      <c r="AK1" s="39" t="s">
        <v>54</v>
      </c>
      <c r="AL1" s="40" t="s">
        <v>55</v>
      </c>
      <c r="AN1" s="41" t="s">
        <v>56</v>
      </c>
      <c r="AP1" s="41" t="s">
        <v>71</v>
      </c>
      <c r="BL1" s="341" t="s">
        <v>68</v>
      </c>
      <c r="BM1" s="342"/>
      <c r="BO1" s="378" t="s">
        <v>72</v>
      </c>
      <c r="BP1" s="379"/>
      <c r="BQ1" s="379"/>
      <c r="BR1" s="38" t="s">
        <v>10</v>
      </c>
      <c r="BS1" s="39" t="s">
        <v>45</v>
      </c>
      <c r="BT1" s="39" t="s">
        <v>48</v>
      </c>
      <c r="BU1" s="39" t="s">
        <v>49</v>
      </c>
      <c r="BV1" s="39" t="s">
        <v>50</v>
      </c>
      <c r="BW1" s="39" t="s">
        <v>53</v>
      </c>
      <c r="BX1" s="39" t="s">
        <v>54</v>
      </c>
      <c r="BY1" s="40" t="s">
        <v>55</v>
      </c>
      <c r="CA1" s="41" t="s">
        <v>56</v>
      </c>
      <c r="CC1" s="41" t="s">
        <v>71</v>
      </c>
      <c r="CG1" s="341" t="s">
        <v>68</v>
      </c>
      <c r="CH1" s="342"/>
      <c r="CJ1" s="378" t="s">
        <v>99</v>
      </c>
      <c r="CK1" s="379"/>
      <c r="CL1" s="379"/>
      <c r="CM1" s="38" t="s">
        <v>10</v>
      </c>
      <c r="CN1" s="39" t="s">
        <v>45</v>
      </c>
      <c r="CO1" s="39" t="s">
        <v>48</v>
      </c>
      <c r="CP1" s="39" t="s">
        <v>49</v>
      </c>
      <c r="CQ1" s="39" t="s">
        <v>50</v>
      </c>
      <c r="CR1" s="39" t="s">
        <v>53</v>
      </c>
      <c r="CS1" s="39" t="s">
        <v>54</v>
      </c>
      <c r="CT1" s="40" t="s">
        <v>55</v>
      </c>
      <c r="CU1" s="20"/>
      <c r="CV1" s="20" t="s">
        <v>56</v>
      </c>
      <c r="CW1" s="20"/>
      <c r="CX1" s="41" t="s">
        <v>71</v>
      </c>
      <c r="CY1" s="20"/>
      <c r="CZ1" s="20"/>
      <c r="DA1" s="20"/>
      <c r="DB1" s="20"/>
      <c r="DC1" s="43"/>
      <c r="DE1" s="367" t="s">
        <v>59</v>
      </c>
      <c r="DF1" s="368"/>
      <c r="DG1" s="369"/>
      <c r="DH1" t="s">
        <v>60</v>
      </c>
      <c r="DI1" t="s">
        <v>61</v>
      </c>
      <c r="DJ1" t="s">
        <v>62</v>
      </c>
    </row>
    <row r="2" spans="1:114" ht="15" thickBot="1" x14ac:dyDescent="0.35">
      <c r="A2" s="354">
        <v>1</v>
      </c>
      <c r="B2" s="354"/>
      <c r="I2" s="343">
        <v>1</v>
      </c>
      <c r="J2" s="344"/>
      <c r="L2" s="353"/>
      <c r="M2" s="30" t="s">
        <v>42</v>
      </c>
      <c r="N2" s="28" t="s">
        <v>2</v>
      </c>
      <c r="O2" s="31" t="s">
        <v>3</v>
      </c>
      <c r="P2" s="32" t="s">
        <v>4</v>
      </c>
      <c r="Q2" s="27" t="s">
        <v>5</v>
      </c>
      <c r="R2" s="28" t="s">
        <v>6</v>
      </c>
      <c r="S2" s="29" t="s">
        <v>41</v>
      </c>
      <c r="T2" s="26"/>
      <c r="U2" s="4"/>
      <c r="V2" s="1"/>
      <c r="W2" s="5"/>
      <c r="X2" s="5"/>
      <c r="Y2" s="343">
        <v>2</v>
      </c>
      <c r="Z2" s="344"/>
      <c r="AB2" s="380"/>
      <c r="AC2" s="381"/>
      <c r="AD2" s="384"/>
      <c r="AE2" s="23">
        <v>41227</v>
      </c>
      <c r="AF2" s="33" cm="1">
        <f t="array" ref="AF2:AF2469">TRANSPOSE(MMULT(TRANSPOSE(V3:V9),TRANSPOSE(M3:S2470)))</f>
        <v>-3.1849702547468695E-3</v>
      </c>
      <c r="AG2">
        <f>ROW()-1</f>
        <v>1</v>
      </c>
      <c r="AH2">
        <f>AG2/COUNT($AG$2:$AG$2469)</f>
        <v>4.051863857374392E-4</v>
      </c>
      <c r="AI2">
        <f>(AG2-1)/COUNT($AG$2:$AG$2469)</f>
        <v>0</v>
      </c>
      <c r="AJ2">
        <f>IF(AH2&lt;1,NORMSINV(AH2),"")</f>
        <v>-3.3492273255864125</v>
      </c>
      <c r="AK2">
        <f>_xlfn.NORM.DIST(AF2,$AD$6,$AD$7,TRUE)</f>
        <v>0.16430917584684224</v>
      </c>
      <c r="AL2">
        <f>ABS(AK2-AI2)</f>
        <v>0.16430917584684224</v>
      </c>
      <c r="AN2">
        <f>MAX(AL2:AL2469)</f>
        <v>0.98209352388027671</v>
      </c>
      <c r="AP2">
        <f>COUNT(AE2:AE2479)</f>
        <v>2478</v>
      </c>
      <c r="BL2" s="343">
        <v>3</v>
      </c>
      <c r="BM2" s="344"/>
      <c r="BO2" s="380"/>
      <c r="BP2" s="381"/>
      <c r="BQ2" s="381"/>
      <c r="BR2" s="11">
        <v>44872</v>
      </c>
      <c r="BS2" s="253">
        <v>2.9279758714152691E-3</v>
      </c>
      <c r="BT2">
        <f>ROW()-1</f>
        <v>1</v>
      </c>
      <c r="BU2">
        <f>BT2/COUNT($BT$2:$BT$30)</f>
        <v>3.4482758620689655E-2</v>
      </c>
      <c r="BV2">
        <f>(BT2-1)/COUNT($BT$2:$BT$30)</f>
        <v>0</v>
      </c>
      <c r="BW2">
        <f>IF(BU2&lt;1,NORMSINV(BU2),"")</f>
        <v>-1.8186455928500598</v>
      </c>
      <c r="BX2">
        <f>_xlfn.NORM.DIST(BS2,$BQ$6,$BQ$7,TRUE)</f>
        <v>0.69234596048940766</v>
      </c>
      <c r="BY2">
        <f>ABS(BX2-BV2)</f>
        <v>0.69234596048940766</v>
      </c>
      <c r="CA2">
        <f>MAX(BY2:BY21)</f>
        <v>0.88719781374497586</v>
      </c>
      <c r="CC2">
        <f>COUNT(BS2:BS2479)</f>
        <v>29</v>
      </c>
      <c r="CG2" s="343">
        <v>4</v>
      </c>
      <c r="CH2" s="344"/>
      <c r="CJ2" s="380"/>
      <c r="CK2" s="381"/>
      <c r="CL2" s="384"/>
      <c r="CM2" s="23">
        <v>41227</v>
      </c>
      <c r="CN2" s="51" cm="1">
        <f t="array" ref="CN2:CN2479">TRANSPOSE(MMULT(TRANSPOSE(W3:W6),TRANSPOSE(M3:P2480)))</f>
        <v>-7.9994303538483049E-3</v>
      </c>
      <c r="CO2">
        <f>ROW()-1</f>
        <v>1</v>
      </c>
      <c r="CP2">
        <f>CO2/COUNT(_xlfn.ANCHORARRAY($CN$2))</f>
        <v>4.0355125100887811E-4</v>
      </c>
      <c r="CQ2">
        <f>(CO2-1)/COUNT(_xlfn.ANCHORARRAY($CN$2))</f>
        <v>0</v>
      </c>
      <c r="CR2">
        <f>IF(CP2&lt;1,NORMSINV(CP2),"")</f>
        <v>-3.3503474566577958</v>
      </c>
      <c r="CS2">
        <f>_xlfn.NORM.DIST(CN2,$CL$7,$CL$8,TRUE)</f>
        <v>0.16224540690200601</v>
      </c>
      <c r="CT2">
        <f>ABS(CS2-CQ2)</f>
        <v>0.16224540690200601</v>
      </c>
      <c r="CU2" s="11"/>
      <c r="CV2" s="5">
        <f>MAX(CT2:CT2479)</f>
        <v>0.98073251312418408</v>
      </c>
      <c r="CW2" s="11"/>
      <c r="CX2">
        <f>COUNT(CM2:CM2479)</f>
        <v>2478</v>
      </c>
      <c r="CY2" s="11"/>
      <c r="CZ2" s="11"/>
      <c r="DA2" s="11"/>
      <c r="DB2" s="11"/>
      <c r="DC2" s="43"/>
      <c r="DE2" s="370"/>
      <c r="DF2" s="371"/>
      <c r="DG2" s="372"/>
      <c r="DH2">
        <f ca="1">_xlfn.NORM.S.DIST(RAND(),FALSE)</f>
        <v>0.32840685918781282</v>
      </c>
      <c r="DI2">
        <v>0.39122744414750515</v>
      </c>
      <c r="DJ2">
        <v>-8.1058346229407382E-4</v>
      </c>
    </row>
    <row r="3" spans="1:114" x14ac:dyDescent="0.3">
      <c r="A3" s="355" t="s">
        <v>64</v>
      </c>
      <c r="B3" s="355"/>
      <c r="C3" s="355"/>
      <c r="D3" s="355"/>
      <c r="E3" s="355"/>
      <c r="F3" s="355"/>
      <c r="G3" s="355"/>
      <c r="H3" s="35"/>
      <c r="I3" s="35"/>
      <c r="J3" s="35"/>
      <c r="L3" s="23">
        <v>41227</v>
      </c>
      <c r="M3" s="24">
        <v>2.3933571851566119E-4</v>
      </c>
      <c r="N3" s="24">
        <v>-2.7442663907855012E-3</v>
      </c>
      <c r="O3" s="24">
        <v>-6.9628576813823241E-3</v>
      </c>
      <c r="P3" s="24">
        <v>-1.489714301705203E-2</v>
      </c>
      <c r="Q3" s="264">
        <v>-8.9999999999999802E-5</v>
      </c>
      <c r="R3" s="264">
        <v>-9.0000000000003407E-5</v>
      </c>
      <c r="S3" s="265">
        <v>6.2893081761005907E-5</v>
      </c>
      <c r="U3" s="4" t="s">
        <v>1</v>
      </c>
      <c r="V3" s="10">
        <v>4.2199461030744283E-2</v>
      </c>
      <c r="W3" s="36">
        <v>0.1054986525768607</v>
      </c>
      <c r="X3" s="36"/>
      <c r="Y3" s="36"/>
      <c r="Z3" s="36"/>
      <c r="AB3" s="380"/>
      <c r="AC3" s="381"/>
      <c r="AD3" s="384"/>
      <c r="AE3" s="23">
        <v>41228</v>
      </c>
      <c r="AF3" s="33">
        <v>-7.594406100986926E-3</v>
      </c>
      <c r="AG3">
        <f t="shared" ref="AG3:AG66" si="0">ROW()-1</f>
        <v>2</v>
      </c>
      <c r="AH3">
        <f t="shared" ref="AH3:AH66" si="1">AG3/COUNT($AG$2:$AG$2469)</f>
        <v>8.1037277147487841E-4</v>
      </c>
      <c r="AI3">
        <f t="shared" ref="AI3:AI66" si="2">(AG3-1)/COUNT($AG$2:$AG$2469)</f>
        <v>4.051863857374392E-4</v>
      </c>
      <c r="AJ3">
        <f t="shared" ref="AJ3:AJ66" si="3">IF(AH3&lt;1,NORMSINV(AH3),"")</f>
        <v>-3.1521471852541625</v>
      </c>
      <c r="AK3">
        <f t="shared" ref="AK3:AK66" si="4">_xlfn.NORM.DIST(AF3,$AD$6,$AD$7,TRUE)</f>
        <v>1.2192241061309197E-2</v>
      </c>
      <c r="AL3">
        <f t="shared" ref="AL3:AL66" si="5">ABS(AK3-AI3)</f>
        <v>1.1787054675571758E-2</v>
      </c>
      <c r="BO3" s="380"/>
      <c r="BP3" s="381"/>
      <c r="BQ3" s="381"/>
      <c r="BR3" s="11">
        <v>44873</v>
      </c>
      <c r="BS3" s="253">
        <v>3.4822615653004852E-3</v>
      </c>
      <c r="BT3">
        <f t="shared" ref="BT3:BT30" si="6">ROW()-1</f>
        <v>2</v>
      </c>
      <c r="BU3">
        <f t="shared" ref="BU3:BU30" si="7">BT3/COUNT($BT$2:$BT$30)</f>
        <v>6.8965517241379309E-2</v>
      </c>
      <c r="BV3">
        <f t="shared" ref="BV3:BV30" si="8">(BT3-1)/COUNT($BT$2:$BT$30)</f>
        <v>3.4482758620689655E-2</v>
      </c>
      <c r="BW3">
        <f t="shared" ref="BW3:BW30" si="9">IF(BU3&lt;1,NORMSINV(BU3),"")</f>
        <v>-1.483539859401297</v>
      </c>
      <c r="BX3">
        <f t="shared" ref="BX3:BX30" si="10">_xlfn.NORM.DIST(BS3,$BQ$6,$BQ$7,TRUE)</f>
        <v>0.73416216361752507</v>
      </c>
      <c r="BY3">
        <f t="shared" ref="BY3:BY30" si="11">ABS(BX3-BV3)</f>
        <v>0.69967940499683545</v>
      </c>
      <c r="CJ3" s="380"/>
      <c r="CK3" s="381"/>
      <c r="CL3" s="384"/>
      <c r="CM3" s="23">
        <v>41228</v>
      </c>
      <c r="CN3" s="5">
        <v>-1.9153515252467317E-2</v>
      </c>
      <c r="CO3">
        <f t="shared" ref="CO3:CO66" si="12">ROW()-1</f>
        <v>2</v>
      </c>
      <c r="CP3">
        <f t="shared" ref="CP3:CP66" si="13">CO3/COUNT(_xlfn.ANCHORARRAY($CN$2))</f>
        <v>8.0710250201775622E-4</v>
      </c>
      <c r="CQ3">
        <f t="shared" ref="CQ3:CQ66" si="14">(CO3-1)/COUNT(_xlfn.ANCHORARRAY($CN$2))</f>
        <v>4.0355125100887811E-4</v>
      </c>
      <c r="CR3">
        <f t="shared" ref="CR3:CR66" si="15">IF(CP3&lt;1,NORMSINV(CP3),"")</f>
        <v>-3.1533276778146671</v>
      </c>
      <c r="CS3">
        <f t="shared" ref="CS3:CS66" si="16">_xlfn.NORM.DIST(CN3,$CL$7,$CL$8,TRUE)</f>
        <v>1.1381461956380649E-2</v>
      </c>
      <c r="CT3">
        <f t="shared" ref="CT3:CT66" si="17">ABS(CS3-CQ3)</f>
        <v>1.097791070537177E-2</v>
      </c>
      <c r="CU3" s="11"/>
      <c r="CV3" s="11"/>
      <c r="CW3" s="11"/>
      <c r="CX3" s="11"/>
      <c r="CY3" s="11"/>
      <c r="CZ3" s="11"/>
      <c r="DA3" s="11"/>
      <c r="DB3" s="11"/>
      <c r="DE3" s="370"/>
      <c r="DF3" s="371"/>
      <c r="DG3" s="372"/>
      <c r="DH3">
        <f t="shared" ref="DH3:DH66" ca="1" si="18">_xlfn.NORM.S.DIST(RAND(),FALSE)</f>
        <v>0.24570211261627065</v>
      </c>
      <c r="DI3">
        <v>0.3829170927944881</v>
      </c>
      <c r="DJ3">
        <v>-4.2944061009869009E-3</v>
      </c>
    </row>
    <row r="4" spans="1:114" ht="15" thickBot="1" x14ac:dyDescent="0.35">
      <c r="A4" s="355"/>
      <c r="B4" s="355"/>
      <c r="C4" s="355"/>
      <c r="D4" s="355"/>
      <c r="E4" s="355"/>
      <c r="F4" s="355"/>
      <c r="G4" s="355"/>
      <c r="H4" s="35"/>
      <c r="I4" s="35"/>
      <c r="J4" s="35"/>
      <c r="L4" s="23">
        <v>41228</v>
      </c>
      <c r="M4" s="24">
        <v>-6.2821766559899008E-3</v>
      </c>
      <c r="N4" s="24">
        <v>-5.5036362254917287E-3</v>
      </c>
      <c r="O4" s="24">
        <v>-3.632025623675874E-2</v>
      </c>
      <c r="P4" s="24">
        <v>-3.8608432288151102E-3</v>
      </c>
      <c r="Q4" s="264">
        <v>3.3000000000000038E-4</v>
      </c>
      <c r="R4" s="264">
        <v>6.8000000000000504E-4</v>
      </c>
      <c r="S4" s="265">
        <v>0</v>
      </c>
      <c r="U4" s="4" t="s">
        <v>2</v>
      </c>
      <c r="V4" s="10">
        <v>5.5319032394387069E-2</v>
      </c>
      <c r="W4" s="36">
        <v>0.13829758098596767</v>
      </c>
      <c r="X4" s="36"/>
      <c r="Y4" s="36"/>
      <c r="Z4" s="36"/>
      <c r="AB4" s="382"/>
      <c r="AC4" s="383"/>
      <c r="AD4" s="385"/>
      <c r="AE4" s="23">
        <v>41229</v>
      </c>
      <c r="AF4" s="33">
        <v>-4.2698552323713315E-4</v>
      </c>
      <c r="AG4">
        <f t="shared" si="0"/>
        <v>3</v>
      </c>
      <c r="AH4">
        <f t="shared" si="1"/>
        <v>1.2155591572123178E-3</v>
      </c>
      <c r="AI4">
        <f t="shared" si="2"/>
        <v>8.1037277147487841E-4</v>
      </c>
      <c r="AJ4">
        <f t="shared" si="3"/>
        <v>-3.0317855783409651</v>
      </c>
      <c r="AK4">
        <f t="shared" si="4"/>
        <v>0.42858611052416484</v>
      </c>
      <c r="AL4">
        <f t="shared" si="5"/>
        <v>0.42777573775268996</v>
      </c>
      <c r="BO4" s="382"/>
      <c r="BP4" s="383"/>
      <c r="BQ4" s="383"/>
      <c r="BR4" s="11">
        <v>44874</v>
      </c>
      <c r="BS4" s="253">
        <v>-7.1586020629734798E-3</v>
      </c>
      <c r="BT4">
        <f t="shared" si="6"/>
        <v>3</v>
      </c>
      <c r="BU4">
        <f t="shared" si="7"/>
        <v>0.10344827586206896</v>
      </c>
      <c r="BV4">
        <f t="shared" si="8"/>
        <v>6.8965517241379309E-2</v>
      </c>
      <c r="BW4">
        <f t="shared" si="9"/>
        <v>-1.2621451766228082</v>
      </c>
      <c r="BX4">
        <f t="shared" si="10"/>
        <v>4.1400104493754496E-2</v>
      </c>
      <c r="BY4">
        <f t="shared" si="11"/>
        <v>2.7565412747624814E-2</v>
      </c>
      <c r="CJ4" s="382"/>
      <c r="CK4" s="383"/>
      <c r="CL4" s="385"/>
      <c r="CM4" s="23">
        <v>41229</v>
      </c>
      <c r="CN4" s="5">
        <v>-8.5010621315612534E-4</v>
      </c>
      <c r="CO4">
        <f t="shared" si="12"/>
        <v>3</v>
      </c>
      <c r="CP4">
        <f t="shared" si="13"/>
        <v>1.2106537530266344E-3</v>
      </c>
      <c r="CQ4">
        <f t="shared" si="14"/>
        <v>8.0710250201775622E-4</v>
      </c>
      <c r="CR4">
        <f t="shared" si="15"/>
        <v>-3.0330060439292543</v>
      </c>
      <c r="CS4">
        <f t="shared" si="16"/>
        <v>0.43759307649707596</v>
      </c>
      <c r="CT4">
        <f t="shared" si="17"/>
        <v>0.4367859739950582</v>
      </c>
      <c r="CU4" s="11"/>
      <c r="CV4" s="11"/>
      <c r="CW4" s="11"/>
      <c r="CX4" s="11"/>
      <c r="CY4" s="11"/>
      <c r="CZ4" s="11"/>
      <c r="DA4" s="11"/>
      <c r="DB4" s="11"/>
      <c r="DE4" s="373"/>
      <c r="DF4" s="374"/>
      <c r="DG4" s="375"/>
      <c r="DH4">
        <f t="shared" ca="1" si="18"/>
        <v>0.38002773874062007</v>
      </c>
      <c r="DI4">
        <v>0.2876189136612422</v>
      </c>
      <c r="DJ4">
        <v>-8.0243462827307328E-3</v>
      </c>
    </row>
    <row r="5" spans="1:114" ht="15" thickBot="1" x14ac:dyDescent="0.35">
      <c r="A5" s="355"/>
      <c r="B5" s="355"/>
      <c r="C5" s="355"/>
      <c r="D5" s="355"/>
      <c r="E5" s="355"/>
      <c r="F5" s="355"/>
      <c r="G5" s="355"/>
      <c r="H5" s="35"/>
      <c r="I5" s="35"/>
      <c r="J5" s="35"/>
      <c r="L5" s="23">
        <v>41229</v>
      </c>
      <c r="M5" s="24">
        <v>-1.264320579548947E-3</v>
      </c>
      <c r="N5" s="24">
        <v>-4.9804912489317659E-3</v>
      </c>
      <c r="O5" s="24">
        <v>-1.004090453051016E-2</v>
      </c>
      <c r="P5" s="24">
        <v>1.518087044831834E-2</v>
      </c>
      <c r="Q5" s="264">
        <v>-1.000000000000003E-4</v>
      </c>
      <c r="R5" s="264">
        <v>1.7000000000000351E-4</v>
      </c>
      <c r="S5" s="265">
        <v>-1.8987341772151782E-4</v>
      </c>
      <c r="U5" s="4" t="s">
        <v>3</v>
      </c>
      <c r="V5" s="10">
        <v>0.18250521423194566</v>
      </c>
      <c r="W5" s="36">
        <v>0.45626303557986414</v>
      </c>
      <c r="X5" s="36"/>
      <c r="Y5" s="36"/>
      <c r="Z5" s="36"/>
      <c r="AE5" s="23">
        <v>41232</v>
      </c>
      <c r="AF5" s="33">
        <v>5.262252407095421E-3</v>
      </c>
      <c r="AG5">
        <f t="shared" si="0"/>
        <v>4</v>
      </c>
      <c r="AH5">
        <f t="shared" si="1"/>
        <v>1.6207455429497568E-3</v>
      </c>
      <c r="AI5">
        <f t="shared" si="2"/>
        <v>1.2155591572123178E-3</v>
      </c>
      <c r="AJ5">
        <f t="shared" si="3"/>
        <v>-2.9438575975358807</v>
      </c>
      <c r="AK5">
        <f t="shared" si="4"/>
        <v>0.92839519084122979</v>
      </c>
      <c r="AL5">
        <f t="shared" si="5"/>
        <v>0.92717963168401751</v>
      </c>
      <c r="AN5" s="45" t="s">
        <v>57</v>
      </c>
      <c r="AO5" s="47">
        <v>0.1</v>
      </c>
      <c r="AP5" s="47">
        <v>0.05</v>
      </c>
      <c r="AQ5" s="47">
        <v>0.01</v>
      </c>
      <c r="BR5" s="11">
        <v>44875</v>
      </c>
      <c r="BS5" s="253">
        <v>1.1263475789063277E-2</v>
      </c>
      <c r="BT5">
        <f t="shared" si="6"/>
        <v>4</v>
      </c>
      <c r="BU5">
        <f t="shared" si="7"/>
        <v>0.13793103448275862</v>
      </c>
      <c r="BV5">
        <f t="shared" si="8"/>
        <v>0.10344827586206896</v>
      </c>
      <c r="BW5">
        <f t="shared" si="9"/>
        <v>-1.0896619819461071</v>
      </c>
      <c r="BX5">
        <f t="shared" si="10"/>
        <v>0.99064608960704481</v>
      </c>
      <c r="BY5">
        <f t="shared" si="11"/>
        <v>0.88719781374497586</v>
      </c>
      <c r="CA5" s="45" t="s">
        <v>57</v>
      </c>
      <c r="CB5" s="47">
        <v>0.1</v>
      </c>
      <c r="CC5" s="47">
        <v>0.05</v>
      </c>
      <c r="CD5" s="47">
        <v>0.01</v>
      </c>
      <c r="CM5" s="23">
        <v>41232</v>
      </c>
      <c r="CN5" s="5">
        <v>1.348750989972613E-2</v>
      </c>
      <c r="CO5">
        <f t="shared" si="12"/>
        <v>4</v>
      </c>
      <c r="CP5">
        <f t="shared" si="13"/>
        <v>1.6142050040355124E-3</v>
      </c>
      <c r="CQ5">
        <f t="shared" si="14"/>
        <v>1.2106537530266344E-3</v>
      </c>
      <c r="CR5">
        <f t="shared" si="15"/>
        <v>-2.9451089102040569</v>
      </c>
      <c r="CS5">
        <f t="shared" si="16"/>
        <v>0.93368786043310503</v>
      </c>
      <c r="CT5">
        <f t="shared" si="17"/>
        <v>0.93247720668007839</v>
      </c>
      <c r="CU5" s="11"/>
      <c r="CV5" s="45" t="s">
        <v>57</v>
      </c>
      <c r="CW5" s="48">
        <v>0.1</v>
      </c>
      <c r="CX5" s="48">
        <v>0.05</v>
      </c>
      <c r="CY5" s="49">
        <v>0.01</v>
      </c>
      <c r="CZ5" s="11"/>
      <c r="DA5" s="11"/>
      <c r="DB5" s="11"/>
      <c r="DH5">
        <f t="shared" ca="1" si="18"/>
        <v>0.39525851782932614</v>
      </c>
      <c r="DI5">
        <v>0.33519013232805406</v>
      </c>
      <c r="DJ5">
        <v>-8.8901513196126773E-3</v>
      </c>
    </row>
    <row r="6" spans="1:114" ht="15" thickBot="1" x14ac:dyDescent="0.35">
      <c r="A6" s="355"/>
      <c r="B6" s="355"/>
      <c r="C6" s="355"/>
      <c r="D6" s="355"/>
      <c r="E6" s="355"/>
      <c r="F6" s="355"/>
      <c r="G6" s="355"/>
      <c r="H6" s="35"/>
      <c r="I6" s="35"/>
      <c r="J6" s="35"/>
      <c r="L6" s="23">
        <v>41232</v>
      </c>
      <c r="M6" s="24">
        <v>1.1996563419442731E-2</v>
      </c>
      <c r="N6" s="24">
        <v>2.7252373961654461E-2</v>
      </c>
      <c r="O6" s="24">
        <v>1.455242978883968E-2</v>
      </c>
      <c r="P6" s="24">
        <v>6.0452457813875878E-3</v>
      </c>
      <c r="Q6" s="264">
        <v>1.000000000000003E-4</v>
      </c>
      <c r="R6" s="264">
        <v>-6.0000000000002272E-5</v>
      </c>
      <c r="S6" s="265">
        <v>-3.1055900621118041E-4</v>
      </c>
      <c r="U6" s="4" t="s">
        <v>4</v>
      </c>
      <c r="V6" s="10">
        <v>0.11997629234292301</v>
      </c>
      <c r="W6" s="36">
        <v>0.29994073085730749</v>
      </c>
      <c r="X6" s="36"/>
      <c r="Y6" s="36"/>
      <c r="Z6" s="36"/>
      <c r="AC6" s="42" t="s">
        <v>51</v>
      </c>
      <c r="AD6" s="34">
        <f>AVERAGE(_xlfn.ANCHORARRAY(AF2))</f>
        <v>1.9586831994655818E-4</v>
      </c>
      <c r="AE6" s="23">
        <v>41233</v>
      </c>
      <c r="AF6" s="33">
        <v>4.5061174992268646E-4</v>
      </c>
      <c r="AG6">
        <f t="shared" si="0"/>
        <v>5</v>
      </c>
      <c r="AH6">
        <f t="shared" si="1"/>
        <v>2.0259319286871961E-3</v>
      </c>
      <c r="AI6">
        <f t="shared" si="2"/>
        <v>1.6207455429497568E-3</v>
      </c>
      <c r="AJ6">
        <f t="shared" si="3"/>
        <v>-2.8740955298235602</v>
      </c>
      <c r="AK6">
        <f t="shared" si="4"/>
        <v>0.52933911217600071</v>
      </c>
      <c r="AL6">
        <f t="shared" si="5"/>
        <v>0.52771836663305094</v>
      </c>
      <c r="AN6" s="46" t="s">
        <v>70</v>
      </c>
      <c r="AO6" s="47">
        <f>1.224/SQRT(COUNT(_xlfn.ANCHORARRAY($AF$2)))</f>
        <v>2.463819227619132E-2</v>
      </c>
      <c r="AP6" s="47">
        <f>1.358/SQRT(COUNT(_xlfn.ANCHORARRAY($AF$2)))</f>
        <v>2.7335510711656713E-2</v>
      </c>
      <c r="AQ6" s="47">
        <f>1.628/SQRT(COUNT(_xlfn.ANCHORARRAY($AF$2)))</f>
        <v>3.2770406066698912E-2</v>
      </c>
      <c r="BP6" s="42" t="s">
        <v>51</v>
      </c>
      <c r="BQ6" s="34">
        <f>AVERAGE(BS2:BS30)</f>
        <v>6.6234392237232318E-4</v>
      </c>
      <c r="BR6" s="11">
        <v>44876</v>
      </c>
      <c r="BS6" s="253">
        <v>-5.6246996253398926E-4</v>
      </c>
      <c r="BT6">
        <f t="shared" si="6"/>
        <v>5</v>
      </c>
      <c r="BU6">
        <f t="shared" si="7"/>
        <v>0.17241379310344829</v>
      </c>
      <c r="BV6">
        <f t="shared" si="8"/>
        <v>0.13793103448275862</v>
      </c>
      <c r="BW6">
        <f t="shared" si="9"/>
        <v>-0.94466959139447615</v>
      </c>
      <c r="BX6">
        <f t="shared" si="10"/>
        <v>0.39294157055682583</v>
      </c>
      <c r="BY6">
        <f t="shared" si="11"/>
        <v>0.25501053607406721</v>
      </c>
      <c r="CA6" s="46" t="s">
        <v>70</v>
      </c>
      <c r="CB6" s="47">
        <v>0.26500000000000001</v>
      </c>
      <c r="CC6" s="47">
        <v>0.29399999999999998</v>
      </c>
      <c r="CD6" s="47">
        <v>0.35199999999999998</v>
      </c>
      <c r="CM6" s="23">
        <v>41233</v>
      </c>
      <c r="CN6" s="5">
        <v>1.2385926278187639E-3</v>
      </c>
      <c r="CO6">
        <f t="shared" si="12"/>
        <v>5</v>
      </c>
      <c r="CP6">
        <f t="shared" si="13"/>
        <v>2.0177562550443904E-3</v>
      </c>
      <c r="CQ6">
        <f t="shared" si="14"/>
        <v>1.6142050040355124E-3</v>
      </c>
      <c r="CR6">
        <f t="shared" si="15"/>
        <v>-2.8753723765297656</v>
      </c>
      <c r="CS6">
        <f t="shared" si="16"/>
        <v>0.53382398489847249</v>
      </c>
      <c r="CT6">
        <f t="shared" si="17"/>
        <v>0.53220977989443696</v>
      </c>
      <c r="CU6" s="11"/>
      <c r="CV6" s="46" t="s">
        <v>70</v>
      </c>
      <c r="CW6" s="47">
        <f>1.224/SQRT(CX2)</f>
        <v>2.4588428152923419E-2</v>
      </c>
      <c r="CX6" s="47">
        <f>1.358/SQRT(CX2)</f>
        <v>2.7280298555285951E-2</v>
      </c>
      <c r="CY6" s="47">
        <f>1.628/SQRT(CX2)</f>
        <v>3.2704216530195528E-2</v>
      </c>
      <c r="CZ6" s="11"/>
      <c r="DA6" s="11"/>
      <c r="DB6" s="11"/>
      <c r="DH6">
        <f t="shared" ca="1" si="18"/>
        <v>0.39329876385898999</v>
      </c>
      <c r="DI6">
        <v>0.38293125341794809</v>
      </c>
      <c r="DJ6">
        <v>-7.2190930693544E-3</v>
      </c>
    </row>
    <row r="7" spans="1:114" ht="15" thickBot="1" x14ac:dyDescent="0.35">
      <c r="L7" s="23">
        <v>41233</v>
      </c>
      <c r="M7" s="24">
        <v>-2.8593317108277739E-3</v>
      </c>
      <c r="N7" s="24">
        <v>-1.624258462645477E-3</v>
      </c>
      <c r="O7" s="24">
        <v>-2.8986843579374547E-4</v>
      </c>
      <c r="P7" s="24">
        <v>6.3250347289372198E-3</v>
      </c>
      <c r="Q7" s="264">
        <v>3.199999999999991E-4</v>
      </c>
      <c r="R7" s="264">
        <v>8.999999999999453E-5</v>
      </c>
      <c r="S7" s="265">
        <v>-1.8072289156626398E-4</v>
      </c>
      <c r="U7" s="4" t="s">
        <v>5</v>
      </c>
      <c r="V7" s="10">
        <v>0.1</v>
      </c>
      <c r="W7" s="36"/>
      <c r="X7" s="36"/>
      <c r="Y7" s="36"/>
      <c r="Z7" s="36"/>
      <c r="AC7" s="42" t="s">
        <v>52</v>
      </c>
      <c r="AD7" s="19">
        <f>_xlfn.STDEV.S(_xlfn.ANCHORARRAY(AF2))</f>
        <v>3.4607804351741542E-3</v>
      </c>
      <c r="AE7" s="23">
        <v>41234</v>
      </c>
      <c r="AF7" s="33">
        <v>1.1693608295015765E-3</v>
      </c>
      <c r="AG7">
        <f t="shared" si="0"/>
        <v>6</v>
      </c>
      <c r="AH7">
        <f t="shared" si="1"/>
        <v>2.4311183144246355E-3</v>
      </c>
      <c r="AI7">
        <f t="shared" si="2"/>
        <v>2.0259319286871961E-3</v>
      </c>
      <c r="AJ7">
        <f t="shared" si="3"/>
        <v>-2.8160218064471048</v>
      </c>
      <c r="AK7">
        <f t="shared" si="4"/>
        <v>0.61075707178011063</v>
      </c>
      <c r="AL7">
        <f t="shared" si="5"/>
        <v>0.60873113985142346</v>
      </c>
      <c r="BP7" s="42" t="s">
        <v>52</v>
      </c>
      <c r="BQ7" s="19">
        <f>_xlfn.STDEV.S(BS2:BS30)</f>
        <v>4.5086211199464252E-3</v>
      </c>
      <c r="BR7" s="11">
        <v>44879</v>
      </c>
      <c r="BS7" s="253">
        <v>-6.4695739447976856E-3</v>
      </c>
      <c r="BT7">
        <f t="shared" si="6"/>
        <v>6</v>
      </c>
      <c r="BU7">
        <f t="shared" si="7"/>
        <v>0.20689655172413793</v>
      </c>
      <c r="BV7">
        <f t="shared" si="8"/>
        <v>0.17241379310344829</v>
      </c>
      <c r="BW7">
        <f t="shared" si="9"/>
        <v>-0.81723682202940007</v>
      </c>
      <c r="BX7">
        <f t="shared" si="10"/>
        <v>5.6843034409681192E-2</v>
      </c>
      <c r="BY7">
        <f t="shared" si="11"/>
        <v>0.11557075869376709</v>
      </c>
      <c r="CK7" s="42" t="s">
        <v>51</v>
      </c>
      <c r="CL7" s="34">
        <f>AVERAGE(_xlfn.ANCHORARRAY(CN2))</f>
        <v>5.0582305039966217E-4</v>
      </c>
      <c r="CM7" s="23">
        <v>41234</v>
      </c>
      <c r="CN7" s="5">
        <v>2.8634020737539406E-3</v>
      </c>
      <c r="CO7">
        <f t="shared" si="12"/>
        <v>6</v>
      </c>
      <c r="CP7">
        <f t="shared" si="13"/>
        <v>2.4213075060532689E-3</v>
      </c>
      <c r="CQ7">
        <f t="shared" si="14"/>
        <v>2.0177562550443904E-3</v>
      </c>
      <c r="CR7">
        <f t="shared" si="15"/>
        <v>-2.8173206650290847</v>
      </c>
      <c r="CS7">
        <f t="shared" si="16"/>
        <v>0.60761500356065101</v>
      </c>
      <c r="CT7">
        <f t="shared" si="17"/>
        <v>0.6055972473056066</v>
      </c>
      <c r="CU7" s="11"/>
      <c r="CV7" s="11"/>
      <c r="CW7" s="11"/>
      <c r="CX7" s="11"/>
      <c r="CY7" s="11"/>
      <c r="CZ7" s="11"/>
      <c r="DA7" s="11"/>
      <c r="DB7" s="11"/>
      <c r="DH7">
        <f t="shared" ca="1" si="18"/>
        <v>0.32800713408305771</v>
      </c>
      <c r="DI7">
        <v>0.38451251925414687</v>
      </c>
      <c r="DJ7">
        <v>2.9393608295016005E-3</v>
      </c>
    </row>
    <row r="8" spans="1:114" ht="15" thickBot="1" x14ac:dyDescent="0.35">
      <c r="A8" s="354">
        <v>2</v>
      </c>
      <c r="B8" s="354"/>
      <c r="L8" s="23">
        <v>41234</v>
      </c>
      <c r="M8" s="24">
        <v>1.0155863612856489E-3</v>
      </c>
      <c r="N8" s="24">
        <v>5.423051786270173E-3</v>
      </c>
      <c r="O8" s="24">
        <v>-1.594004489613784E-3</v>
      </c>
      <c r="P8" s="24">
        <v>9.1136320725964896E-3</v>
      </c>
      <c r="Q8" s="264">
        <v>6.0000000000000157E-5</v>
      </c>
      <c r="R8" s="264">
        <v>3.6000000000000485E-4</v>
      </c>
      <c r="S8" s="265">
        <v>0</v>
      </c>
      <c r="U8" s="4" t="s">
        <v>6</v>
      </c>
      <c r="V8" s="10">
        <v>0.05</v>
      </c>
      <c r="W8" s="36"/>
      <c r="X8" s="36"/>
      <c r="Y8" s="36"/>
      <c r="Z8" s="36"/>
      <c r="AE8" s="23">
        <v>41236</v>
      </c>
      <c r="AF8" s="33">
        <v>6.6257945023801895E-3</v>
      </c>
      <c r="AG8">
        <f t="shared" si="0"/>
        <v>7</v>
      </c>
      <c r="AH8">
        <f t="shared" si="1"/>
        <v>2.8363047001620746E-3</v>
      </c>
      <c r="AI8">
        <f t="shared" si="2"/>
        <v>2.4311183144246355E-3</v>
      </c>
      <c r="AJ8">
        <f t="shared" si="3"/>
        <v>-2.7661289782055878</v>
      </c>
      <c r="AK8">
        <f t="shared" si="4"/>
        <v>0.96841130995111402</v>
      </c>
      <c r="AL8">
        <f t="shared" si="5"/>
        <v>0.96598019163668936</v>
      </c>
      <c r="BR8" s="11">
        <v>44880</v>
      </c>
      <c r="BS8" s="253">
        <v>1.2720463017090382E-2</v>
      </c>
      <c r="BT8">
        <f t="shared" si="6"/>
        <v>7</v>
      </c>
      <c r="BU8">
        <f t="shared" si="7"/>
        <v>0.2413793103448276</v>
      </c>
      <c r="BV8">
        <f t="shared" si="8"/>
        <v>0.20689655172413793</v>
      </c>
      <c r="BW8">
        <f t="shared" si="9"/>
        <v>-0.70187259542196001</v>
      </c>
      <c r="BX8">
        <f t="shared" si="10"/>
        <v>0.99625749558729659</v>
      </c>
      <c r="BY8">
        <f t="shared" si="11"/>
        <v>0.78936094386315869</v>
      </c>
      <c r="CK8" s="42" t="s">
        <v>52</v>
      </c>
      <c r="CL8" s="19">
        <f>_xlfn.STDEV.S(_xlfn.ANCHORARRAY(CN2))</f>
        <v>8.6323971745506673E-3</v>
      </c>
      <c r="CM8" s="23">
        <v>41236</v>
      </c>
      <c r="CN8" s="5">
        <v>1.618103037359753E-2</v>
      </c>
      <c r="CO8">
        <f t="shared" si="12"/>
        <v>7</v>
      </c>
      <c r="CP8">
        <f t="shared" si="13"/>
        <v>2.8248587570621469E-3</v>
      </c>
      <c r="CQ8">
        <f t="shared" si="14"/>
        <v>2.4213075060532689E-3</v>
      </c>
      <c r="CR8">
        <f t="shared" si="15"/>
        <v>-2.7674473222790059</v>
      </c>
      <c r="CS8">
        <f t="shared" si="16"/>
        <v>0.96530391997940068</v>
      </c>
      <c r="CT8">
        <f t="shared" si="17"/>
        <v>0.96288261247334739</v>
      </c>
      <c r="CU8" s="11"/>
      <c r="CV8" s="11"/>
      <c r="CW8" s="11"/>
      <c r="CX8" s="11"/>
      <c r="CY8" s="11"/>
      <c r="CZ8" s="11"/>
      <c r="DA8" s="11"/>
      <c r="DB8" s="11"/>
      <c r="DH8">
        <f t="shared" ca="1" si="18"/>
        <v>0.36241803022098557</v>
      </c>
      <c r="DI8">
        <v>0.38660560996485605</v>
      </c>
      <c r="DJ8">
        <v>2.1103647443556663E-2</v>
      </c>
    </row>
    <row r="9" spans="1:114" ht="15" thickBot="1" x14ac:dyDescent="0.35">
      <c r="A9" s="355" t="s">
        <v>65</v>
      </c>
      <c r="B9" s="355"/>
      <c r="C9" s="355"/>
      <c r="D9" s="355"/>
      <c r="E9" s="355"/>
      <c r="F9" s="355"/>
      <c r="G9" s="355"/>
      <c r="H9" s="35"/>
      <c r="I9" s="35"/>
      <c r="J9" s="35"/>
      <c r="L9" s="23">
        <v>41236</v>
      </c>
      <c r="M9" s="24">
        <v>1.223444154015807E-2</v>
      </c>
      <c r="N9" s="24">
        <v>2.8047272249464961E-2</v>
      </c>
      <c r="O9" s="24">
        <v>1.90156273992294E-2</v>
      </c>
      <c r="P9" s="24">
        <v>7.7859231836291311E-3</v>
      </c>
      <c r="Q9" s="264">
        <v>7.0000000000000617E-5</v>
      </c>
      <c r="R9" s="264">
        <v>8.0999999999999519E-4</v>
      </c>
      <c r="S9" s="265">
        <v>2.352941176470594E-4</v>
      </c>
      <c r="U9" s="4" t="s">
        <v>7</v>
      </c>
      <c r="V9" s="10">
        <v>0.45</v>
      </c>
      <c r="W9" s="36"/>
      <c r="X9" s="36"/>
      <c r="Y9" s="36"/>
      <c r="Z9" s="36"/>
      <c r="AE9" s="23">
        <v>41239</v>
      </c>
      <c r="AF9" s="33">
        <v>-7.188339234194725E-4</v>
      </c>
      <c r="AG9">
        <f t="shared" si="0"/>
        <v>8</v>
      </c>
      <c r="AH9">
        <f t="shared" si="1"/>
        <v>3.2414910858995136E-3</v>
      </c>
      <c r="AI9">
        <f t="shared" si="2"/>
        <v>2.8363047001620746E-3</v>
      </c>
      <c r="AJ9">
        <f t="shared" si="3"/>
        <v>-2.7222971421227213</v>
      </c>
      <c r="AK9">
        <f t="shared" si="4"/>
        <v>0.39577237926281222</v>
      </c>
      <c r="AL9">
        <f t="shared" si="5"/>
        <v>0.39293607456265017</v>
      </c>
      <c r="AN9" s="356" t="s">
        <v>58</v>
      </c>
      <c r="AO9" s="357"/>
      <c r="AP9" s="358"/>
      <c r="BR9" s="11">
        <v>44881</v>
      </c>
      <c r="BS9" s="253">
        <v>1.5179738927680211E-3</v>
      </c>
      <c r="BT9">
        <f t="shared" si="6"/>
        <v>8</v>
      </c>
      <c r="BU9">
        <f t="shared" si="7"/>
        <v>0.27586206896551724</v>
      </c>
      <c r="BV9">
        <f t="shared" si="8"/>
        <v>0.2413793103448276</v>
      </c>
      <c r="BW9">
        <f t="shared" si="9"/>
        <v>-0.59517853333327786</v>
      </c>
      <c r="BX9">
        <f t="shared" si="10"/>
        <v>0.57525783247137385</v>
      </c>
      <c r="BY9">
        <f t="shared" si="11"/>
        <v>0.33387852212654623</v>
      </c>
      <c r="CA9" s="356" t="s">
        <v>58</v>
      </c>
      <c r="CB9" s="357"/>
      <c r="CC9" s="358"/>
      <c r="CM9" s="23">
        <v>41239</v>
      </c>
      <c r="CN9" s="5">
        <v>-1.8863769772233818E-3</v>
      </c>
      <c r="CO9">
        <f t="shared" si="12"/>
        <v>8</v>
      </c>
      <c r="CP9">
        <f t="shared" si="13"/>
        <v>3.2284100080710249E-3</v>
      </c>
      <c r="CQ9">
        <f t="shared" si="14"/>
        <v>2.8248587570621469E-3</v>
      </c>
      <c r="CR9">
        <f t="shared" si="15"/>
        <v>-2.7236330605210579</v>
      </c>
      <c r="CS9">
        <f t="shared" si="16"/>
        <v>0.39084442189048507</v>
      </c>
      <c r="CT9">
        <f t="shared" si="17"/>
        <v>0.38801956313342295</v>
      </c>
      <c r="CU9" s="11"/>
      <c r="CV9" s="356" t="s">
        <v>58</v>
      </c>
      <c r="CW9" s="357"/>
      <c r="CX9" s="358"/>
      <c r="CY9" s="11"/>
      <c r="CZ9" s="11"/>
      <c r="DA9" s="11"/>
      <c r="DB9" s="11"/>
      <c r="DH9">
        <f t="shared" ca="1" si="18"/>
        <v>0.38963902937432526</v>
      </c>
      <c r="DI9">
        <v>0.39263737099346185</v>
      </c>
      <c r="DJ9">
        <v>4.8371359560986666E-3</v>
      </c>
    </row>
    <row r="10" spans="1:114" ht="14.4" customHeight="1" x14ac:dyDescent="0.3">
      <c r="A10" s="355"/>
      <c r="B10" s="355"/>
      <c r="C10" s="355"/>
      <c r="D10" s="355"/>
      <c r="E10" s="355"/>
      <c r="F10" s="355"/>
      <c r="G10" s="355"/>
      <c r="H10" s="35"/>
      <c r="I10" s="35"/>
      <c r="J10" s="35"/>
      <c r="L10" s="23">
        <v>41239</v>
      </c>
      <c r="M10" s="24">
        <v>-1.0613053413048149E-3</v>
      </c>
      <c r="N10" s="24">
        <v>-1.5739799462878589E-3</v>
      </c>
      <c r="O10" s="24">
        <v>-4.1309902686373894E-3</v>
      </c>
      <c r="P10" s="24">
        <v>1.093833052718642E-3</v>
      </c>
      <c r="Q10" s="264">
        <v>-1.9999999999999971E-4</v>
      </c>
      <c r="R10" s="264">
        <v>3.0000000000001143E-5</v>
      </c>
      <c r="S10" s="265">
        <v>1.2048192771084474E-4</v>
      </c>
      <c r="U10" s="4"/>
      <c r="V10" s="1"/>
      <c r="W10" s="5"/>
      <c r="X10" s="5"/>
      <c r="Y10" s="5"/>
      <c r="Z10" s="5"/>
      <c r="AE10" s="23">
        <v>41240</v>
      </c>
      <c r="AF10" s="33">
        <v>-1.8253147923337841E-3</v>
      </c>
      <c r="AG10">
        <f t="shared" si="0"/>
        <v>9</v>
      </c>
      <c r="AH10">
        <f t="shared" si="1"/>
        <v>3.6466774716369531E-3</v>
      </c>
      <c r="AI10">
        <f t="shared" si="2"/>
        <v>3.2414910858995136E-3</v>
      </c>
      <c r="AJ10">
        <f t="shared" si="3"/>
        <v>-2.6831441354987695</v>
      </c>
      <c r="AK10">
        <f t="shared" si="4"/>
        <v>0.27960166661184133</v>
      </c>
      <c r="AL10">
        <f t="shared" si="5"/>
        <v>0.27636017552594183</v>
      </c>
      <c r="AN10" s="359" t="s">
        <v>252</v>
      </c>
      <c r="AO10" s="360"/>
      <c r="AP10" s="361"/>
      <c r="BR10" s="11">
        <v>44882</v>
      </c>
      <c r="BS10" s="253">
        <v>-1.2493538313108836E-3</v>
      </c>
      <c r="BT10">
        <f t="shared" si="6"/>
        <v>9</v>
      </c>
      <c r="BU10">
        <f t="shared" si="7"/>
        <v>0.31034482758620691</v>
      </c>
      <c r="BV10">
        <f t="shared" si="8"/>
        <v>0.27586206896551724</v>
      </c>
      <c r="BW10">
        <f t="shared" si="9"/>
        <v>-0.49487316356862382</v>
      </c>
      <c r="BX10">
        <f t="shared" si="10"/>
        <v>0.33577947753448956</v>
      </c>
      <c r="BY10">
        <f t="shared" si="11"/>
        <v>5.9917408568972319E-2</v>
      </c>
      <c r="CA10" s="359" t="s">
        <v>254</v>
      </c>
      <c r="CB10" s="360"/>
      <c r="CC10" s="361"/>
      <c r="CM10" s="23">
        <v>41240</v>
      </c>
      <c r="CN10" s="5">
        <v>-4.6318845418100701E-3</v>
      </c>
      <c r="CO10">
        <f t="shared" si="12"/>
        <v>9</v>
      </c>
      <c r="CP10">
        <f t="shared" si="13"/>
        <v>3.6319612590799033E-3</v>
      </c>
      <c r="CQ10">
        <f t="shared" si="14"/>
        <v>3.2284100080710249E-3</v>
      </c>
      <c r="CR10">
        <f t="shared" si="15"/>
        <v>-2.6844961258078164</v>
      </c>
      <c r="CS10">
        <f t="shared" si="16"/>
        <v>0.27586632343669837</v>
      </c>
      <c r="CT10">
        <f t="shared" si="17"/>
        <v>0.27263791342862737</v>
      </c>
      <c r="CU10" s="11"/>
      <c r="CV10" s="359" t="s">
        <v>74</v>
      </c>
      <c r="CW10" s="360"/>
      <c r="CX10" s="361"/>
      <c r="CY10" s="11"/>
      <c r="CZ10" s="11"/>
      <c r="DA10" s="11"/>
      <c r="DB10" s="11"/>
      <c r="DH10">
        <f t="shared" ca="1" si="18"/>
        <v>0.39156613917146998</v>
      </c>
      <c r="DI10">
        <v>0.27955035309938814</v>
      </c>
      <c r="DJ10">
        <v>1.497148622300369E-3</v>
      </c>
    </row>
    <row r="11" spans="1:114" ht="15" thickBot="1" x14ac:dyDescent="0.35">
      <c r="A11" s="355"/>
      <c r="B11" s="355"/>
      <c r="C11" s="355"/>
      <c r="D11" s="355"/>
      <c r="E11" s="355"/>
      <c r="F11" s="355"/>
      <c r="G11" s="355"/>
      <c r="H11" s="35"/>
      <c r="I11" s="35"/>
      <c r="J11" s="35"/>
      <c r="L11" s="23">
        <v>41240</v>
      </c>
      <c r="M11" s="24">
        <v>-4.2494601295297568E-3</v>
      </c>
      <c r="N11" s="24">
        <v>-2.1019953995474101E-3</v>
      </c>
      <c r="O11" s="24">
        <v>-5.8647303234039463E-3</v>
      </c>
      <c r="P11" s="24">
        <v>-4.0575072324204008E-3</v>
      </c>
      <c r="Q11" s="264">
        <v>-6.0000000000000157E-5</v>
      </c>
      <c r="R11" s="264">
        <v>1.200000000000046E-4</v>
      </c>
      <c r="S11" s="265">
        <v>6.0975609756097202E-5</v>
      </c>
      <c r="U11" s="3" t="s">
        <v>8</v>
      </c>
      <c r="V11" s="52">
        <f>SUM(V3:V9)</f>
        <v>1</v>
      </c>
      <c r="W11" s="5"/>
      <c r="X11" s="5"/>
      <c r="Y11" s="5"/>
      <c r="Z11" s="5"/>
      <c r="AE11" s="23">
        <v>41241</v>
      </c>
      <c r="AF11" s="33">
        <v>3.9178283011990058E-3</v>
      </c>
      <c r="AG11">
        <f t="shared" si="0"/>
        <v>10</v>
      </c>
      <c r="AH11">
        <f t="shared" si="1"/>
        <v>4.0518638573743921E-3</v>
      </c>
      <c r="AI11">
        <f t="shared" si="2"/>
        <v>3.6466774716369531E-3</v>
      </c>
      <c r="AJ11">
        <f t="shared" si="3"/>
        <v>-2.6477172291401767</v>
      </c>
      <c r="AK11">
        <f t="shared" si="4"/>
        <v>0.85891746267722158</v>
      </c>
      <c r="AL11">
        <f t="shared" si="5"/>
        <v>0.85527078520558464</v>
      </c>
      <c r="AN11" s="362"/>
      <c r="AO11" s="355"/>
      <c r="AP11" s="363"/>
      <c r="BR11" s="11">
        <v>44883</v>
      </c>
      <c r="BS11" s="253">
        <v>3.3426964836142112E-3</v>
      </c>
      <c r="BT11">
        <f t="shared" si="6"/>
        <v>10</v>
      </c>
      <c r="BU11">
        <f t="shared" si="7"/>
        <v>0.34482758620689657</v>
      </c>
      <c r="BV11">
        <f t="shared" si="8"/>
        <v>0.31034482758620691</v>
      </c>
      <c r="BW11">
        <f t="shared" si="9"/>
        <v>-0.39932306734955125</v>
      </c>
      <c r="BX11">
        <f t="shared" si="10"/>
        <v>0.72390944601591556</v>
      </c>
      <c r="BY11">
        <f t="shared" si="11"/>
        <v>0.41356461842970865</v>
      </c>
      <c r="CA11" s="362"/>
      <c r="CB11" s="355"/>
      <c r="CC11" s="363"/>
      <c r="CM11" s="23">
        <v>41241</v>
      </c>
      <c r="CN11" s="5">
        <v>9.64055234808954E-3</v>
      </c>
      <c r="CO11">
        <f t="shared" si="12"/>
        <v>10</v>
      </c>
      <c r="CP11">
        <f t="shared" si="13"/>
        <v>4.0355125100887809E-3</v>
      </c>
      <c r="CQ11">
        <f t="shared" si="14"/>
        <v>3.6319612590799033E-3</v>
      </c>
      <c r="CR11">
        <f t="shared" si="15"/>
        <v>-2.649084075405804</v>
      </c>
      <c r="CS11">
        <f t="shared" si="16"/>
        <v>0.85501592671963711</v>
      </c>
      <c r="CT11">
        <f t="shared" si="17"/>
        <v>0.85138396546055717</v>
      </c>
      <c r="CU11" s="11"/>
      <c r="CV11" s="362"/>
      <c r="CW11" s="355"/>
      <c r="CX11" s="363"/>
      <c r="CY11" s="11"/>
      <c r="CZ11" s="11"/>
      <c r="DA11" s="11"/>
      <c r="DB11" s="11"/>
      <c r="DH11">
        <f t="shared" ca="1" si="18"/>
        <v>0.26461529546810308</v>
      </c>
      <c r="DI11">
        <v>0.37191950075519442</v>
      </c>
      <c r="DJ11">
        <v>1.3854957135554728E-2</v>
      </c>
    </row>
    <row r="12" spans="1:114" x14ac:dyDescent="0.3">
      <c r="A12" s="355"/>
      <c r="B12" s="355"/>
      <c r="C12" s="355"/>
      <c r="D12" s="355"/>
      <c r="E12" s="355"/>
      <c r="F12" s="355"/>
      <c r="G12" s="355"/>
      <c r="H12" s="35"/>
      <c r="I12" s="35"/>
      <c r="J12" s="35"/>
      <c r="L12" s="23">
        <v>41241</v>
      </c>
      <c r="M12" s="24">
        <v>-1.28030579715404E-2</v>
      </c>
      <c r="N12" s="24">
        <v>-2.1062109355082861E-3</v>
      </c>
      <c r="O12" s="24">
        <v>1.525174063839559E-2</v>
      </c>
      <c r="P12" s="24">
        <v>1.4415301637986889E-2</v>
      </c>
      <c r="Q12" s="264">
        <v>-3.8000000000000008E-4</v>
      </c>
      <c r="R12" s="264">
        <v>1.440000000000001E-3</v>
      </c>
      <c r="S12" s="265">
        <v>6.1349693251531252E-5</v>
      </c>
      <c r="U12" s="24"/>
      <c r="X12" s="53"/>
      <c r="AE12" s="23">
        <v>41242</v>
      </c>
      <c r="AF12" s="33">
        <v>1.9425400878184151E-3</v>
      </c>
      <c r="AG12">
        <f t="shared" si="0"/>
        <v>11</v>
      </c>
      <c r="AH12">
        <f t="shared" si="1"/>
        <v>4.4570502431118316E-3</v>
      </c>
      <c r="AI12">
        <f t="shared" si="2"/>
        <v>4.0518638573743921E-3</v>
      </c>
      <c r="AJ12">
        <f t="shared" si="3"/>
        <v>-2.6153310684141822</v>
      </c>
      <c r="AK12">
        <f t="shared" si="4"/>
        <v>0.6931168313585534</v>
      </c>
      <c r="AL12">
        <f t="shared" si="5"/>
        <v>0.68906496750117896</v>
      </c>
      <c r="AN12" s="362"/>
      <c r="AO12" s="355"/>
      <c r="AP12" s="363"/>
      <c r="BR12" s="11">
        <v>44886</v>
      </c>
      <c r="BS12" s="253">
        <v>1.8501124768779439E-3</v>
      </c>
      <c r="BT12">
        <f t="shared" si="6"/>
        <v>11</v>
      </c>
      <c r="BU12">
        <f t="shared" si="7"/>
        <v>0.37931034482758619</v>
      </c>
      <c r="BV12">
        <f t="shared" si="8"/>
        <v>0.34482758620689657</v>
      </c>
      <c r="BW12">
        <f t="shared" si="9"/>
        <v>-0.30729257120115577</v>
      </c>
      <c r="BX12">
        <f t="shared" si="10"/>
        <v>0.60389575591772715</v>
      </c>
      <c r="BY12">
        <f t="shared" si="11"/>
        <v>0.25906816971083058</v>
      </c>
      <c r="CA12" s="362"/>
      <c r="CB12" s="355"/>
      <c r="CC12" s="363"/>
      <c r="CM12" s="23">
        <v>41242</v>
      </c>
      <c r="CN12" s="5">
        <v>4.7813502195460378E-3</v>
      </c>
      <c r="CO12">
        <f t="shared" si="12"/>
        <v>11</v>
      </c>
      <c r="CP12">
        <f t="shared" si="13"/>
        <v>4.4390637610976598E-3</v>
      </c>
      <c r="CQ12">
        <f t="shared" si="14"/>
        <v>4.0355125100887809E-3</v>
      </c>
      <c r="CR12">
        <f t="shared" si="15"/>
        <v>-2.6167117638226243</v>
      </c>
      <c r="CS12">
        <f t="shared" si="16"/>
        <v>0.68980176124556825</v>
      </c>
      <c r="CT12">
        <f t="shared" si="17"/>
        <v>0.68576624873547942</v>
      </c>
      <c r="CU12" s="11"/>
      <c r="CV12" s="362"/>
      <c r="CW12" s="355"/>
      <c r="CX12" s="363"/>
      <c r="CY12" s="11"/>
      <c r="CZ12" s="11"/>
      <c r="DA12" s="11"/>
      <c r="DB12" s="11"/>
      <c r="DH12">
        <f t="shared" ca="1" si="18"/>
        <v>0.26183489713265434</v>
      </c>
      <c r="DI12">
        <v>0.30656296208151546</v>
      </c>
      <c r="DJ12">
        <v>3.1955400878184051E-3</v>
      </c>
    </row>
    <row r="13" spans="1:114" x14ac:dyDescent="0.3">
      <c r="L13" s="23">
        <v>41242</v>
      </c>
      <c r="M13" s="24">
        <v>3.782587743333708E-3</v>
      </c>
      <c r="N13" s="24">
        <v>6.3323236085669676E-3</v>
      </c>
      <c r="O13" s="24">
        <v>3.826566970505985E-3</v>
      </c>
      <c r="P13" s="24">
        <v>5.8699137174214773E-3</v>
      </c>
      <c r="Q13" s="264">
        <v>1.7000000000000001E-4</v>
      </c>
      <c r="R13" s="264">
        <v>2.5999999999999803E-4</v>
      </c>
      <c r="S13" s="265">
        <v>0</v>
      </c>
      <c r="AE13" s="23">
        <v>41243</v>
      </c>
      <c r="AF13" s="33">
        <v>3.0646495624971743E-3</v>
      </c>
      <c r="AG13">
        <f t="shared" si="0"/>
        <v>12</v>
      </c>
      <c r="AH13">
        <f t="shared" si="1"/>
        <v>4.8622366288492711E-3</v>
      </c>
      <c r="AI13">
        <f t="shared" si="2"/>
        <v>4.4570502431118316E-3</v>
      </c>
      <c r="AJ13">
        <f t="shared" si="3"/>
        <v>-2.5854756811341226</v>
      </c>
      <c r="AK13">
        <f t="shared" si="4"/>
        <v>0.79643097626255899</v>
      </c>
      <c r="AL13">
        <f t="shared" si="5"/>
        <v>0.79197392601944716</v>
      </c>
      <c r="AN13" s="362"/>
      <c r="AO13" s="355"/>
      <c r="AP13" s="363"/>
      <c r="BR13" s="11">
        <v>44887</v>
      </c>
      <c r="BS13" s="253">
        <v>3.1206840632525615E-3</v>
      </c>
      <c r="BT13">
        <f t="shared" si="6"/>
        <v>12</v>
      </c>
      <c r="BU13">
        <f t="shared" si="7"/>
        <v>0.41379310344827586</v>
      </c>
      <c r="BV13">
        <f t="shared" si="8"/>
        <v>0.37931034482758619</v>
      </c>
      <c r="BW13">
        <f t="shared" si="9"/>
        <v>-0.2177983799273987</v>
      </c>
      <c r="BX13">
        <f t="shared" si="10"/>
        <v>0.70721031023527625</v>
      </c>
      <c r="BY13">
        <f t="shared" si="11"/>
        <v>0.32789996540769006</v>
      </c>
      <c r="CA13" s="362"/>
      <c r="CB13" s="355"/>
      <c r="CC13" s="363"/>
      <c r="CM13" s="23">
        <v>41243</v>
      </c>
      <c r="CN13" s="5">
        <v>7.6973183506873774E-3</v>
      </c>
      <c r="CO13">
        <f t="shared" si="12"/>
        <v>12</v>
      </c>
      <c r="CP13">
        <f t="shared" si="13"/>
        <v>4.8426150121065378E-3</v>
      </c>
      <c r="CQ13">
        <f t="shared" si="14"/>
        <v>4.4390637610976598E-3</v>
      </c>
      <c r="CR13">
        <f t="shared" si="15"/>
        <v>-2.5868693765917348</v>
      </c>
      <c r="CS13">
        <f t="shared" si="16"/>
        <v>0.79760077727623535</v>
      </c>
      <c r="CT13">
        <f t="shared" si="17"/>
        <v>0.79316171351513765</v>
      </c>
      <c r="CU13" s="11"/>
      <c r="CV13" s="362"/>
      <c r="CW13" s="355"/>
      <c r="CX13" s="363"/>
      <c r="CY13" s="11"/>
      <c r="CZ13" s="11"/>
      <c r="DA13" s="11"/>
      <c r="DB13" s="11"/>
      <c r="DH13">
        <f t="shared" ca="1" si="18"/>
        <v>0.25601781435446797</v>
      </c>
      <c r="DI13">
        <v>0.26353375313797028</v>
      </c>
      <c r="DJ13">
        <v>3.5701495624972618E-3</v>
      </c>
    </row>
    <row r="14" spans="1:114" x14ac:dyDescent="0.3">
      <c r="A14" s="354">
        <v>3</v>
      </c>
      <c r="B14" s="354"/>
      <c r="L14" s="23">
        <v>41243</v>
      </c>
      <c r="M14" s="24">
        <v>-6.7591221875454464E-3</v>
      </c>
      <c r="N14" s="24">
        <v>4.7195342577850278E-3</v>
      </c>
      <c r="O14" s="24">
        <v>1.6800971235374159E-2</v>
      </c>
      <c r="P14" s="24">
        <v>3.068417084897414E-4</v>
      </c>
      <c r="Q14" s="264">
        <v>-1.9000000000000009E-4</v>
      </c>
      <c r="R14" s="264">
        <v>6.4999999999999498E-4</v>
      </c>
      <c r="S14" s="265">
        <v>-6.1728395061725862E-5</v>
      </c>
      <c r="AE14" s="23">
        <v>41246</v>
      </c>
      <c r="AF14" s="33">
        <v>-1.3758686534340293E-3</v>
      </c>
      <c r="AG14">
        <f t="shared" si="0"/>
        <v>13</v>
      </c>
      <c r="AH14">
        <f t="shared" si="1"/>
        <v>5.2674230145867097E-3</v>
      </c>
      <c r="AI14">
        <f t="shared" si="2"/>
        <v>4.8622366288492711E-3</v>
      </c>
      <c r="AJ14">
        <f t="shared" si="3"/>
        <v>-2.5577610277956637</v>
      </c>
      <c r="AK14">
        <f t="shared" si="4"/>
        <v>0.32485798632759866</v>
      </c>
      <c r="AL14">
        <f t="shared" si="5"/>
        <v>0.31999574969874939</v>
      </c>
      <c r="AN14" s="362"/>
      <c r="AO14" s="355"/>
      <c r="AP14" s="363"/>
      <c r="BR14" s="11">
        <v>44888</v>
      </c>
      <c r="BS14" s="253">
        <v>2.9176230037660624E-3</v>
      </c>
      <c r="BT14">
        <f t="shared" si="6"/>
        <v>13</v>
      </c>
      <c r="BU14">
        <f t="shared" si="7"/>
        <v>0.44827586206896552</v>
      </c>
      <c r="BV14">
        <f t="shared" si="8"/>
        <v>0.41379310344827586</v>
      </c>
      <c r="BW14">
        <f t="shared" si="9"/>
        <v>-0.13001858330708424</v>
      </c>
      <c r="BX14">
        <f t="shared" si="10"/>
        <v>0.69153808627936741</v>
      </c>
      <c r="BY14">
        <f t="shared" si="11"/>
        <v>0.27774498283109156</v>
      </c>
      <c r="CA14" s="362"/>
      <c r="CB14" s="355"/>
      <c r="CC14" s="363"/>
      <c r="CM14" s="23">
        <v>41246</v>
      </c>
      <c r="CN14" s="5">
        <v>-3.6349400384930466E-3</v>
      </c>
      <c r="CO14">
        <f t="shared" si="12"/>
        <v>13</v>
      </c>
      <c r="CP14">
        <f t="shared" si="13"/>
        <v>5.2461662631154158E-3</v>
      </c>
      <c r="CQ14">
        <f t="shared" si="14"/>
        <v>4.8426150121065378E-3</v>
      </c>
      <c r="CR14">
        <f t="shared" si="15"/>
        <v>-2.5591669963237891</v>
      </c>
      <c r="CS14">
        <f t="shared" si="16"/>
        <v>0.31572851320196915</v>
      </c>
      <c r="CT14">
        <f t="shared" si="17"/>
        <v>0.31088589818986262</v>
      </c>
      <c r="CU14" s="11"/>
      <c r="CV14" s="362"/>
      <c r="CW14" s="355"/>
      <c r="CX14" s="363"/>
      <c r="CY14" s="11"/>
      <c r="CZ14" s="11"/>
      <c r="DA14" s="11"/>
      <c r="DB14" s="11"/>
      <c r="DH14">
        <f t="shared" ca="1" si="18"/>
        <v>0.39633523863970538</v>
      </c>
      <c r="DI14">
        <v>0.3211875312524326</v>
      </c>
      <c r="DJ14">
        <v>4.4377601809217184E-3</v>
      </c>
    </row>
    <row r="15" spans="1:114" x14ac:dyDescent="0.3">
      <c r="A15" s="355" t="s">
        <v>66</v>
      </c>
      <c r="B15" s="355"/>
      <c r="C15" s="355"/>
      <c r="D15" s="355"/>
      <c r="E15" s="355"/>
      <c r="F15" s="355"/>
      <c r="G15" s="355"/>
      <c r="H15" s="35"/>
      <c r="I15" s="35"/>
      <c r="J15" s="35"/>
      <c r="L15" s="23">
        <v>41246</v>
      </c>
      <c r="M15" s="24">
        <v>4.8179463146415881E-4</v>
      </c>
      <c r="N15" s="24">
        <v>7.8289648358592402E-3</v>
      </c>
      <c r="O15" s="24">
        <v>-9.4420232636555704E-3</v>
      </c>
      <c r="P15" s="24">
        <v>-1.5351347039381661E-3</v>
      </c>
      <c r="Q15" s="264">
        <v>1.9000000000000009E-4</v>
      </c>
      <c r="R15" s="264">
        <v>6.300000000000061E-4</v>
      </c>
      <c r="S15" s="265">
        <v>6.1349693251531252E-5</v>
      </c>
      <c r="AE15" s="23">
        <v>41247</v>
      </c>
      <c r="AF15" s="33">
        <v>2.186685702954435E-3</v>
      </c>
      <c r="AG15">
        <f t="shared" si="0"/>
        <v>14</v>
      </c>
      <c r="AH15">
        <f t="shared" si="1"/>
        <v>5.6726094003241492E-3</v>
      </c>
      <c r="AI15">
        <f t="shared" si="2"/>
        <v>5.2674230145867097E-3</v>
      </c>
      <c r="AJ15">
        <f t="shared" si="3"/>
        <v>-2.5318819250808313</v>
      </c>
      <c r="AK15">
        <f t="shared" si="4"/>
        <v>0.71743922001428595</v>
      </c>
      <c r="AL15">
        <f t="shared" si="5"/>
        <v>0.71217179699969924</v>
      </c>
      <c r="AN15" s="362"/>
      <c r="AO15" s="355"/>
      <c r="AP15" s="363"/>
      <c r="BR15" s="11">
        <v>44889</v>
      </c>
      <c r="BS15" s="253">
        <v>1.1500000000000103E-4</v>
      </c>
      <c r="BT15">
        <f t="shared" si="6"/>
        <v>14</v>
      </c>
      <c r="BU15">
        <f t="shared" si="7"/>
        <v>0.48275862068965519</v>
      </c>
      <c r="BV15">
        <f t="shared" si="8"/>
        <v>0.44827586206896552</v>
      </c>
      <c r="BW15">
        <f t="shared" si="9"/>
        <v>-4.3231191152817192E-2</v>
      </c>
      <c r="BX15">
        <f t="shared" si="10"/>
        <v>0.45168734397697963</v>
      </c>
      <c r="BY15">
        <f t="shared" si="11"/>
        <v>3.4114819080141023E-3</v>
      </c>
      <c r="CA15" s="362"/>
      <c r="CB15" s="355"/>
      <c r="CC15" s="363"/>
      <c r="CM15" s="23">
        <v>41247</v>
      </c>
      <c r="CN15" s="5">
        <v>5.2753253684971971E-3</v>
      </c>
      <c r="CO15">
        <f t="shared" si="12"/>
        <v>14</v>
      </c>
      <c r="CP15">
        <f t="shared" si="13"/>
        <v>5.6497175141242938E-3</v>
      </c>
      <c r="CQ15">
        <f t="shared" si="14"/>
        <v>5.2461662631154158E-3</v>
      </c>
      <c r="CR15">
        <f t="shared" si="15"/>
        <v>-2.5332995363337938</v>
      </c>
      <c r="CS15">
        <f t="shared" si="16"/>
        <v>0.70970116428550478</v>
      </c>
      <c r="CT15">
        <f t="shared" si="17"/>
        <v>0.70445499802238931</v>
      </c>
      <c r="CU15" s="11"/>
      <c r="CV15" s="362"/>
      <c r="CW15" s="355"/>
      <c r="CX15" s="363"/>
      <c r="CY15" s="11"/>
      <c r="CZ15" s="11"/>
      <c r="DA15" s="11"/>
      <c r="DB15" s="11"/>
      <c r="DH15">
        <f t="shared" ca="1" si="18"/>
        <v>0.38099127269542438</v>
      </c>
      <c r="DI15">
        <v>0.25429056653121379</v>
      </c>
      <c r="DJ15">
        <v>9.4626857029544778E-3</v>
      </c>
    </row>
    <row r="16" spans="1:114" x14ac:dyDescent="0.3">
      <c r="A16" s="355"/>
      <c r="B16" s="355"/>
      <c r="C16" s="355"/>
      <c r="D16" s="355"/>
      <c r="E16" s="355"/>
      <c r="F16" s="355"/>
      <c r="G16" s="355"/>
      <c r="H16" s="35"/>
      <c r="I16" s="35"/>
      <c r="J16" s="35"/>
      <c r="L16" s="23">
        <v>41247</v>
      </c>
      <c r="M16" s="24">
        <v>-1.0293185749317341E-2</v>
      </c>
      <c r="N16" s="24">
        <v>2.589290029901584E-3</v>
      </c>
      <c r="O16" s="24">
        <v>1.093356787471326E-2</v>
      </c>
      <c r="P16" s="24">
        <v>3.3825588709876079E-3</v>
      </c>
      <c r="Q16" s="264">
        <v>2.9999999999999648E-5</v>
      </c>
      <c r="R16" s="264">
        <v>3.599999999999959E-4</v>
      </c>
      <c r="S16" s="265">
        <v>1.2345679012345818E-4</v>
      </c>
      <c r="AE16" s="23">
        <v>41248</v>
      </c>
      <c r="AF16" s="33">
        <v>3.3818967266939603E-3</v>
      </c>
      <c r="AG16">
        <f t="shared" si="0"/>
        <v>15</v>
      </c>
      <c r="AH16">
        <f t="shared" si="1"/>
        <v>6.0777957860615886E-3</v>
      </c>
      <c r="AI16">
        <f t="shared" si="2"/>
        <v>5.6726094003241492E-3</v>
      </c>
      <c r="AJ16">
        <f t="shared" si="3"/>
        <v>-2.5075949579278718</v>
      </c>
      <c r="AK16">
        <f t="shared" si="4"/>
        <v>0.82137290977271304</v>
      </c>
      <c r="AL16">
        <f t="shared" si="5"/>
        <v>0.81570030037238894</v>
      </c>
      <c r="AN16" s="362"/>
      <c r="AO16" s="355"/>
      <c r="AP16" s="363"/>
      <c r="BR16" s="11">
        <v>44890</v>
      </c>
      <c r="BS16" s="253">
        <v>1.4036841001229727E-3</v>
      </c>
      <c r="BT16">
        <f t="shared" si="6"/>
        <v>15</v>
      </c>
      <c r="BU16">
        <f t="shared" si="7"/>
        <v>0.51724137931034486</v>
      </c>
      <c r="BV16">
        <f t="shared" si="8"/>
        <v>0.48275862068965519</v>
      </c>
      <c r="BW16">
        <f t="shared" si="9"/>
        <v>4.3231191152817337E-2</v>
      </c>
      <c r="BX16">
        <f t="shared" si="10"/>
        <v>0.56530259394303228</v>
      </c>
      <c r="BY16">
        <f t="shared" si="11"/>
        <v>8.254397325337709E-2</v>
      </c>
      <c r="CA16" s="362"/>
      <c r="CB16" s="355"/>
      <c r="CC16" s="363"/>
      <c r="CM16" s="23">
        <v>41248</v>
      </c>
      <c r="CN16" s="5">
        <v>8.5306793167348998E-3</v>
      </c>
      <c r="CO16">
        <f t="shared" si="12"/>
        <v>15</v>
      </c>
      <c r="CP16">
        <f t="shared" si="13"/>
        <v>6.0532687651331718E-3</v>
      </c>
      <c r="CQ16">
        <f t="shared" si="14"/>
        <v>5.6497175141242938E-3</v>
      </c>
      <c r="CR16">
        <f t="shared" si="15"/>
        <v>-2.5090236594468007</v>
      </c>
      <c r="CS16">
        <f t="shared" si="16"/>
        <v>0.82371628191240887</v>
      </c>
      <c r="CT16">
        <f t="shared" si="17"/>
        <v>0.81806656439828462</v>
      </c>
      <c r="CU16" s="11"/>
      <c r="CV16" s="362"/>
      <c r="CW16" s="355"/>
      <c r="CX16" s="363"/>
      <c r="CY16" s="11"/>
      <c r="CZ16" s="11"/>
      <c r="DA16" s="11"/>
      <c r="DB16" s="11"/>
      <c r="DH16">
        <f t="shared" ca="1" si="18"/>
        <v>0.32836142380319938</v>
      </c>
      <c r="DI16">
        <v>0.39320408791516509</v>
      </c>
      <c r="DJ16">
        <v>3.0007717266939678E-3</v>
      </c>
    </row>
    <row r="17" spans="1:114" x14ac:dyDescent="0.3">
      <c r="A17" s="355"/>
      <c r="B17" s="355"/>
      <c r="C17" s="355"/>
      <c r="D17" s="355"/>
      <c r="E17" s="355"/>
      <c r="F17" s="355"/>
      <c r="G17" s="355"/>
      <c r="H17" s="35"/>
      <c r="I17" s="35"/>
      <c r="J17" s="35"/>
      <c r="L17" s="23">
        <v>41248</v>
      </c>
      <c r="M17" s="24">
        <v>-1.824613816136914E-3</v>
      </c>
      <c r="N17" s="24">
        <v>7.2315795227494394E-3</v>
      </c>
      <c r="O17" s="24">
        <v>-1.0037706088972869E-3</v>
      </c>
      <c r="P17" s="24">
        <v>2.7275545614509761E-2</v>
      </c>
      <c r="Q17" s="264">
        <v>-2.5999999999999981E-4</v>
      </c>
      <c r="R17" s="264">
        <v>-6.4999999999999498E-4</v>
      </c>
      <c r="S17" s="265">
        <v>6.2499999999999622E-5</v>
      </c>
      <c r="AE17" s="23">
        <v>41249</v>
      </c>
      <c r="AF17" s="33">
        <v>2.9122838046515849E-4</v>
      </c>
      <c r="AG17">
        <f t="shared" si="0"/>
        <v>16</v>
      </c>
      <c r="AH17">
        <f t="shared" si="1"/>
        <v>6.4829821717990272E-3</v>
      </c>
      <c r="AI17">
        <f t="shared" si="2"/>
        <v>6.0777957860615886E-3</v>
      </c>
      <c r="AJ17">
        <f t="shared" si="3"/>
        <v>-2.4847027682544871</v>
      </c>
      <c r="AK17">
        <f t="shared" si="4"/>
        <v>0.51099126258275995</v>
      </c>
      <c r="AL17">
        <f t="shared" si="5"/>
        <v>0.50491346679669835</v>
      </c>
      <c r="AN17" s="362"/>
      <c r="AO17" s="355"/>
      <c r="AP17" s="363"/>
      <c r="BR17" s="11">
        <v>44893</v>
      </c>
      <c r="BS17" s="253">
        <v>-5.275425685146146E-4</v>
      </c>
      <c r="BT17">
        <f t="shared" si="6"/>
        <v>16</v>
      </c>
      <c r="BU17">
        <f t="shared" si="7"/>
        <v>0.55172413793103448</v>
      </c>
      <c r="BV17">
        <f t="shared" si="8"/>
        <v>0.51724137931034486</v>
      </c>
      <c r="BW17">
        <f t="shared" si="9"/>
        <v>0.13001858330708424</v>
      </c>
      <c r="BX17">
        <f t="shared" si="10"/>
        <v>0.39592324275934704</v>
      </c>
      <c r="BY17">
        <f t="shared" si="11"/>
        <v>0.12131813655099782</v>
      </c>
      <c r="CA17" s="362"/>
      <c r="CB17" s="355"/>
      <c r="CC17" s="363"/>
      <c r="CM17" s="23">
        <v>41249</v>
      </c>
      <c r="CN17" s="5">
        <v>1.2230945360685551E-3</v>
      </c>
      <c r="CO17">
        <f t="shared" si="12"/>
        <v>16</v>
      </c>
      <c r="CP17">
        <f t="shared" si="13"/>
        <v>6.4568200161420498E-3</v>
      </c>
      <c r="CQ17">
        <f t="shared" si="14"/>
        <v>6.0532687651331718E-3</v>
      </c>
      <c r="CR17">
        <f t="shared" si="15"/>
        <v>-2.4861420713510891</v>
      </c>
      <c r="CS17">
        <f t="shared" si="16"/>
        <v>0.53311026951648566</v>
      </c>
      <c r="CT17">
        <f t="shared" si="17"/>
        <v>0.52705700075135253</v>
      </c>
      <c r="CU17" s="11"/>
      <c r="CV17" s="362"/>
      <c r="CW17" s="355"/>
      <c r="CX17" s="363"/>
      <c r="CY17" s="11"/>
      <c r="CZ17" s="11"/>
      <c r="DA17" s="11"/>
      <c r="DB17" s="11"/>
      <c r="DH17">
        <f t="shared" ca="1" si="18"/>
        <v>0.34474305473866401</v>
      </c>
      <c r="DI17">
        <v>0.37708846963639742</v>
      </c>
      <c r="DJ17">
        <v>-1.6786705581798938E-2</v>
      </c>
    </row>
    <row r="18" spans="1:114" x14ac:dyDescent="0.3">
      <c r="A18" s="355"/>
      <c r="B18" s="355"/>
      <c r="C18" s="355"/>
      <c r="D18" s="355"/>
      <c r="E18" s="355"/>
      <c r="F18" s="355"/>
      <c r="G18" s="355"/>
      <c r="H18" s="35"/>
      <c r="I18" s="35"/>
      <c r="J18" s="35"/>
      <c r="L18" s="23">
        <v>41249</v>
      </c>
      <c r="M18" s="24">
        <v>2.3154095270354548E-3</v>
      </c>
      <c r="N18" s="24">
        <v>-5.1300497571434673E-4</v>
      </c>
      <c r="O18" s="24">
        <v>-8.3710764984238283E-4</v>
      </c>
      <c r="P18" s="24">
        <v>4.7733116182979334E-3</v>
      </c>
      <c r="Q18" s="264">
        <v>-2.5000000000000022E-4</v>
      </c>
      <c r="R18" s="264">
        <v>-6.300000000000061E-4</v>
      </c>
      <c r="S18" s="265">
        <v>-3.1446540880502948E-4</v>
      </c>
      <c r="U18" s="26"/>
      <c r="AE18" s="23">
        <v>41250</v>
      </c>
      <c r="AF18" s="33">
        <v>3.2418569034794085E-3</v>
      </c>
      <c r="AG18">
        <f t="shared" si="0"/>
        <v>17</v>
      </c>
      <c r="AH18">
        <f t="shared" si="1"/>
        <v>6.8881685575364667E-3</v>
      </c>
      <c r="AI18">
        <f t="shared" si="2"/>
        <v>6.4829821717990272E-3</v>
      </c>
      <c r="AJ18">
        <f t="shared" si="3"/>
        <v>-2.4630430563628818</v>
      </c>
      <c r="AK18">
        <f t="shared" si="4"/>
        <v>0.81060961700866085</v>
      </c>
      <c r="AL18">
        <f t="shared" si="5"/>
        <v>0.80412663483686186</v>
      </c>
      <c r="AN18" s="362"/>
      <c r="AO18" s="355"/>
      <c r="AP18" s="363"/>
      <c r="BR18" s="11">
        <v>44894</v>
      </c>
      <c r="BS18" s="253">
        <v>1.3965133431112331E-3</v>
      </c>
      <c r="BT18">
        <f t="shared" si="6"/>
        <v>17</v>
      </c>
      <c r="BU18">
        <f t="shared" si="7"/>
        <v>0.58620689655172409</v>
      </c>
      <c r="BV18">
        <f t="shared" si="8"/>
        <v>0.55172413793103448</v>
      </c>
      <c r="BW18">
        <f t="shared" si="9"/>
        <v>0.21779837992739853</v>
      </c>
      <c r="BX18">
        <f t="shared" si="10"/>
        <v>0.56467653233312154</v>
      </c>
      <c r="BY18">
        <f t="shared" si="11"/>
        <v>1.2952394402087064E-2</v>
      </c>
      <c r="CA18" s="362"/>
      <c r="CB18" s="355"/>
      <c r="CC18" s="363"/>
      <c r="CM18" s="23">
        <v>41250</v>
      </c>
      <c r="CN18" s="5">
        <v>8.0222946977229117E-3</v>
      </c>
      <c r="CO18">
        <f t="shared" si="12"/>
        <v>17</v>
      </c>
      <c r="CP18">
        <f t="shared" si="13"/>
        <v>6.8603712671509278E-3</v>
      </c>
      <c r="CQ18">
        <f t="shared" si="14"/>
        <v>6.4568200161420498E-3</v>
      </c>
      <c r="CR18">
        <f t="shared" si="15"/>
        <v>-2.464492525274832</v>
      </c>
      <c r="CS18">
        <f t="shared" si="16"/>
        <v>0.80804871126256861</v>
      </c>
      <c r="CT18">
        <f t="shared" si="17"/>
        <v>0.8015918912464266</v>
      </c>
      <c r="CU18" s="11"/>
      <c r="CV18" s="362"/>
      <c r="CW18" s="355"/>
      <c r="CX18" s="363"/>
      <c r="CY18" s="11"/>
      <c r="CZ18" s="11"/>
      <c r="DA18" s="11"/>
      <c r="DB18" s="11"/>
      <c r="DH18">
        <f t="shared" ca="1" si="18"/>
        <v>0.36307498906915625</v>
      </c>
      <c r="DI18">
        <v>0.254322072262469</v>
      </c>
      <c r="DJ18">
        <v>5.5938203181135557E-3</v>
      </c>
    </row>
    <row r="19" spans="1:114" x14ac:dyDescent="0.3">
      <c r="L19" s="23">
        <v>41250</v>
      </c>
      <c r="M19" s="24">
        <v>4.0121823708205873E-3</v>
      </c>
      <c r="N19" s="24">
        <v>-5.6438150999409149E-3</v>
      </c>
      <c r="O19" s="24">
        <v>9.7774557066141465E-3</v>
      </c>
      <c r="P19" s="24">
        <v>1.3064078384470299E-2</v>
      </c>
      <c r="Q19" s="264">
        <v>9.000000000000067E-5</v>
      </c>
      <c r="R19" s="264">
        <v>-6.9999999999996728E-5</v>
      </c>
      <c r="S19" s="265">
        <v>6.0975609756097202E-5</v>
      </c>
      <c r="U19" s="26"/>
      <c r="AE19" s="23">
        <v>41253</v>
      </c>
      <c r="AF19" s="33">
        <v>3.5937681280580152E-4</v>
      </c>
      <c r="AG19">
        <f t="shared" si="0"/>
        <v>18</v>
      </c>
      <c r="AH19">
        <f t="shared" si="1"/>
        <v>7.2933549432739062E-3</v>
      </c>
      <c r="AI19">
        <f t="shared" si="2"/>
        <v>6.8881685575364667E-3</v>
      </c>
      <c r="AJ19">
        <f t="shared" si="3"/>
        <v>-2.4424806912751862</v>
      </c>
      <c r="AK19">
        <f t="shared" si="4"/>
        <v>0.51884147014832893</v>
      </c>
      <c r="AL19">
        <f t="shared" si="5"/>
        <v>0.51195330159079244</v>
      </c>
      <c r="AN19" s="362"/>
      <c r="AO19" s="355"/>
      <c r="AP19" s="363"/>
      <c r="BR19" s="11">
        <v>44895</v>
      </c>
      <c r="BS19" s="253">
        <v>3.0907453389767072E-3</v>
      </c>
      <c r="BT19">
        <f t="shared" si="6"/>
        <v>18</v>
      </c>
      <c r="BU19">
        <f t="shared" si="7"/>
        <v>0.62068965517241381</v>
      </c>
      <c r="BV19">
        <f t="shared" si="8"/>
        <v>0.58620689655172409</v>
      </c>
      <c r="BW19">
        <f t="shared" si="9"/>
        <v>0.30729257120115577</v>
      </c>
      <c r="BX19">
        <f t="shared" si="10"/>
        <v>0.70492300160435439</v>
      </c>
      <c r="BY19">
        <f t="shared" si="11"/>
        <v>0.11871610505263031</v>
      </c>
      <c r="CA19" s="362"/>
      <c r="CB19" s="355"/>
      <c r="CC19" s="363"/>
      <c r="CM19" s="23">
        <v>41253</v>
      </c>
      <c r="CN19" s="5">
        <v>1.5142472467384316E-3</v>
      </c>
      <c r="CO19">
        <f t="shared" si="12"/>
        <v>18</v>
      </c>
      <c r="CP19">
        <f t="shared" si="13"/>
        <v>7.2639225181598066E-3</v>
      </c>
      <c r="CQ19">
        <f t="shared" si="14"/>
        <v>6.8603712671509278E-3</v>
      </c>
      <c r="CR19">
        <f t="shared" si="15"/>
        <v>-2.443939934689014</v>
      </c>
      <c r="CS19">
        <f t="shared" si="16"/>
        <v>0.54649808164812086</v>
      </c>
      <c r="CT19">
        <f t="shared" si="17"/>
        <v>0.53963771038096997</v>
      </c>
      <c r="CU19" s="11"/>
      <c r="CV19" s="362"/>
      <c r="CW19" s="355"/>
      <c r="CX19" s="363"/>
      <c r="CY19" s="11"/>
      <c r="CZ19" s="11"/>
      <c r="DA19" s="11"/>
      <c r="DB19" s="11"/>
      <c r="DH19">
        <f t="shared" ca="1" si="18"/>
        <v>0.34587698538445499</v>
      </c>
      <c r="DI19">
        <v>0.33247273683267187</v>
      </c>
      <c r="DJ19">
        <v>-2.1501509690261732E-2</v>
      </c>
    </row>
    <row r="20" spans="1:114" ht="15" thickBot="1" x14ac:dyDescent="0.35">
      <c r="A20" s="354">
        <v>4</v>
      </c>
      <c r="B20" s="354"/>
      <c r="L20" s="23">
        <v>41253</v>
      </c>
      <c r="M20" s="24">
        <v>3.8750241250903421E-3</v>
      </c>
      <c r="N20" s="24">
        <v>1.0319472634202471E-3</v>
      </c>
      <c r="O20" s="24">
        <v>-1.9361883114430269E-3</v>
      </c>
      <c r="P20" s="24">
        <v>6.1549919004297571E-3</v>
      </c>
      <c r="Q20" s="264">
        <v>-2.5000000000000071E-4</v>
      </c>
      <c r="R20" s="264">
        <v>-2.7700000000000008E-3</v>
      </c>
      <c r="S20" s="265">
        <v>-1.8404907975460224E-4</v>
      </c>
      <c r="U20" s="26"/>
      <c r="AE20" s="23">
        <v>41254</v>
      </c>
      <c r="AF20" s="33">
        <v>-3.9211228958257547E-3</v>
      </c>
      <c r="AG20">
        <f t="shared" si="0"/>
        <v>19</v>
      </c>
      <c r="AH20">
        <f t="shared" si="1"/>
        <v>7.6985413290113448E-3</v>
      </c>
      <c r="AI20">
        <f t="shared" si="2"/>
        <v>7.2933549432739062E-3</v>
      </c>
      <c r="AJ20">
        <f t="shared" si="3"/>
        <v>-2.4229019296919008</v>
      </c>
      <c r="AK20">
        <f t="shared" si="4"/>
        <v>0.11709916357630346</v>
      </c>
      <c r="AL20">
        <f t="shared" si="5"/>
        <v>0.10980580863302955</v>
      </c>
      <c r="AN20" s="364"/>
      <c r="AO20" s="365"/>
      <c r="AP20" s="366"/>
      <c r="BR20" s="11">
        <v>44896</v>
      </c>
      <c r="BS20" s="253">
        <v>2.1900407726052791E-3</v>
      </c>
      <c r="BT20">
        <f t="shared" si="6"/>
        <v>19</v>
      </c>
      <c r="BU20">
        <f t="shared" si="7"/>
        <v>0.65517241379310343</v>
      </c>
      <c r="BV20">
        <f t="shared" si="8"/>
        <v>0.62068965517241381</v>
      </c>
      <c r="BW20">
        <f t="shared" si="9"/>
        <v>0.39932306734955125</v>
      </c>
      <c r="BX20">
        <f t="shared" si="10"/>
        <v>0.63263450511508268</v>
      </c>
      <c r="BY20">
        <f t="shared" si="11"/>
        <v>1.1944849942668867E-2</v>
      </c>
      <c r="CA20" s="364"/>
      <c r="CB20" s="365"/>
      <c r="CC20" s="366"/>
      <c r="CM20" s="23">
        <v>41254</v>
      </c>
      <c r="CN20" s="5">
        <v>-9.5211807335402882E-3</v>
      </c>
      <c r="CO20">
        <f t="shared" si="12"/>
        <v>19</v>
      </c>
      <c r="CP20">
        <f t="shared" si="13"/>
        <v>7.6674737691686846E-3</v>
      </c>
      <c r="CQ20">
        <f t="shared" si="14"/>
        <v>7.2639225181598066E-3</v>
      </c>
      <c r="CR20">
        <f t="shared" si="15"/>
        <v>-2.4243705940149582</v>
      </c>
      <c r="CS20">
        <f t="shared" si="16"/>
        <v>0.12270814243994968</v>
      </c>
      <c r="CT20">
        <f t="shared" si="17"/>
        <v>0.11544421992178987</v>
      </c>
      <c r="CU20" s="11"/>
      <c r="CV20" s="364"/>
      <c r="CW20" s="365"/>
      <c r="CX20" s="366"/>
      <c r="CY20" s="11"/>
      <c r="CZ20" s="11"/>
      <c r="DA20" s="11"/>
      <c r="DB20" s="11"/>
      <c r="DH20">
        <f t="shared" ca="1" si="18"/>
        <v>0.39853725543179291</v>
      </c>
      <c r="DI20">
        <v>0.39889707252373319</v>
      </c>
      <c r="DJ20">
        <v>-1.5982532534379975E-2</v>
      </c>
    </row>
    <row r="21" spans="1:114" x14ac:dyDescent="0.3">
      <c r="A21" s="355" t="s">
        <v>67</v>
      </c>
      <c r="B21" s="355"/>
      <c r="C21" s="355"/>
      <c r="D21" s="355"/>
      <c r="E21" s="355"/>
      <c r="F21" s="355"/>
      <c r="G21" s="355"/>
      <c r="H21" s="35"/>
      <c r="I21" s="35"/>
      <c r="J21" s="35"/>
      <c r="L21" s="23">
        <v>41254</v>
      </c>
      <c r="M21" s="24">
        <v>-9.0475872910576109E-4</v>
      </c>
      <c r="N21" s="24">
        <v>1.030931902852183E-2</v>
      </c>
      <c r="O21" s="24">
        <v>-1.746398223268698E-2</v>
      </c>
      <c r="P21" s="24">
        <v>-9.6129466475920987E-3</v>
      </c>
      <c r="Q21" s="264">
        <v>9.0000000000000236E-5</v>
      </c>
      <c r="R21" s="264">
        <v>8.1999999999999846E-4</v>
      </c>
      <c r="S21" s="265">
        <v>-3.6144578313253002E-4</v>
      </c>
      <c r="U21" s="26"/>
      <c r="AE21" s="23">
        <v>41255</v>
      </c>
      <c r="AF21" s="33">
        <v>-6.7081551395689271E-3</v>
      </c>
      <c r="AG21">
        <f t="shared" si="0"/>
        <v>20</v>
      </c>
      <c r="AH21">
        <f t="shared" si="1"/>
        <v>8.1037277147487843E-3</v>
      </c>
      <c r="AI21">
        <f t="shared" si="2"/>
        <v>7.6985413290113448E-3</v>
      </c>
      <c r="AJ21">
        <f t="shared" si="3"/>
        <v>-2.4042101001851668</v>
      </c>
      <c r="AK21">
        <f t="shared" si="4"/>
        <v>2.3025119669210687E-2</v>
      </c>
      <c r="AL21">
        <f t="shared" si="5"/>
        <v>1.5326578340199341E-2</v>
      </c>
      <c r="BR21" s="11">
        <v>44897</v>
      </c>
      <c r="BS21" s="253">
        <v>5.8012688453634568E-4</v>
      </c>
      <c r="BT21">
        <f t="shared" si="6"/>
        <v>20</v>
      </c>
      <c r="BU21">
        <f t="shared" si="7"/>
        <v>0.68965517241379315</v>
      </c>
      <c r="BV21">
        <f t="shared" si="8"/>
        <v>0.65517241379310343</v>
      </c>
      <c r="BW21">
        <f t="shared" si="9"/>
        <v>0.49487316356862399</v>
      </c>
      <c r="BX21">
        <f t="shared" si="10"/>
        <v>0.49272548436973962</v>
      </c>
      <c r="BY21">
        <f t="shared" si="11"/>
        <v>0.16244692942336381</v>
      </c>
      <c r="CM21" s="23">
        <v>41255</v>
      </c>
      <c r="CN21" s="5">
        <v>-1.6814573895433949E-2</v>
      </c>
      <c r="CO21">
        <f t="shared" si="12"/>
        <v>20</v>
      </c>
      <c r="CP21">
        <f t="shared" si="13"/>
        <v>8.0710250201775618E-3</v>
      </c>
      <c r="CQ21">
        <f t="shared" si="14"/>
        <v>7.6674737691686846E-3</v>
      </c>
      <c r="CR21">
        <f t="shared" si="15"/>
        <v>-2.4056878641335837</v>
      </c>
      <c r="CS21">
        <f t="shared" si="16"/>
        <v>2.2404600631891931E-2</v>
      </c>
      <c r="CT21">
        <f t="shared" si="17"/>
        <v>1.4737126862723247E-2</v>
      </c>
      <c r="CU21" s="11"/>
      <c r="CV21" s="11"/>
      <c r="CW21" s="11"/>
      <c r="CX21" s="11"/>
      <c r="CY21" s="11"/>
      <c r="CZ21" s="11"/>
      <c r="DA21" s="11"/>
      <c r="DB21" s="11"/>
      <c r="DH21">
        <f t="shared" ca="1" si="18"/>
        <v>0.29286563519128173</v>
      </c>
      <c r="DI21">
        <v>0.34372177078189758</v>
      </c>
      <c r="DJ21">
        <v>-8.3923876977084286E-3</v>
      </c>
    </row>
    <row r="22" spans="1:114" x14ac:dyDescent="0.3">
      <c r="A22" s="355"/>
      <c r="B22" s="355"/>
      <c r="C22" s="355"/>
      <c r="D22" s="355"/>
      <c r="E22" s="355"/>
      <c r="F22" s="355"/>
      <c r="G22" s="355"/>
      <c r="H22" s="35"/>
      <c r="I22" s="35"/>
      <c r="J22" s="35"/>
      <c r="L22" s="23">
        <v>41255</v>
      </c>
      <c r="M22" s="24">
        <v>7.2447935011701685E-4</v>
      </c>
      <c r="N22" s="24">
        <v>5.101820930744419E-4</v>
      </c>
      <c r="O22" s="24">
        <v>-2.7507462528120259E-2</v>
      </c>
      <c r="P22" s="24">
        <v>-1.470598565669471E-2</v>
      </c>
      <c r="Q22" s="264">
        <v>3.4000000000000002E-4</v>
      </c>
      <c r="R22" s="264">
        <v>7.2000000000000059E-4</v>
      </c>
      <c r="S22" s="265">
        <v>-1.1627906976744116E-4</v>
      </c>
      <c r="U22" s="26"/>
      <c r="AE22" s="23">
        <v>41256</v>
      </c>
      <c r="AF22" s="33">
        <v>-8.0936132479637434E-5</v>
      </c>
      <c r="AG22">
        <f t="shared" si="0"/>
        <v>21</v>
      </c>
      <c r="AH22">
        <f t="shared" si="1"/>
        <v>8.5089141004862229E-3</v>
      </c>
      <c r="AI22">
        <f t="shared" si="2"/>
        <v>8.1037277147487843E-3</v>
      </c>
      <c r="AJ22">
        <f t="shared" si="3"/>
        <v>-2.3863223275194967</v>
      </c>
      <c r="AK22">
        <f t="shared" si="4"/>
        <v>0.46812529056948898</v>
      </c>
      <c r="AL22">
        <f t="shared" si="5"/>
        <v>0.46002156285474022</v>
      </c>
      <c r="BR22" s="26">
        <v>44900</v>
      </c>
      <c r="BS22" s="293">
        <v>-5.3678035768679813E-3</v>
      </c>
      <c r="BT22">
        <f t="shared" si="6"/>
        <v>21</v>
      </c>
      <c r="BU22">
        <f t="shared" si="7"/>
        <v>0.72413793103448276</v>
      </c>
      <c r="BV22">
        <f t="shared" si="8"/>
        <v>0.68965517241379315</v>
      </c>
      <c r="BW22">
        <f t="shared" si="9"/>
        <v>0.59517853333327786</v>
      </c>
      <c r="BX22">
        <f t="shared" si="10"/>
        <v>9.0534561523920642E-2</v>
      </c>
      <c r="BY22">
        <f t="shared" si="11"/>
        <v>0.59912061088987256</v>
      </c>
      <c r="CM22" s="23">
        <v>41256</v>
      </c>
      <c r="CN22">
        <v>-4.5665067602667937E-4</v>
      </c>
      <c r="CO22">
        <f t="shared" si="12"/>
        <v>21</v>
      </c>
      <c r="CP22">
        <f t="shared" si="13"/>
        <v>8.4745762711864406E-3</v>
      </c>
      <c r="CQ22">
        <f t="shared" si="14"/>
        <v>8.0710250201775618E-3</v>
      </c>
      <c r="CR22">
        <f t="shared" si="15"/>
        <v>-2.3878088977123562</v>
      </c>
      <c r="CS22">
        <f t="shared" si="16"/>
        <v>0.45561170372322324</v>
      </c>
      <c r="CT22">
        <f t="shared" si="17"/>
        <v>0.4475406787030457</v>
      </c>
      <c r="DH22">
        <f t="shared" ca="1" si="18"/>
        <v>0.39890747216654115</v>
      </c>
      <c r="DI22">
        <v>0.39655912892704898</v>
      </c>
      <c r="DJ22">
        <v>6.4547535226927577E-3</v>
      </c>
    </row>
    <row r="23" spans="1:114" x14ac:dyDescent="0.3">
      <c r="A23" s="355"/>
      <c r="B23" s="355"/>
      <c r="C23" s="355"/>
      <c r="D23" s="355"/>
      <c r="E23" s="355"/>
      <c r="F23" s="355"/>
      <c r="G23" s="355"/>
      <c r="H23" s="35"/>
      <c r="I23" s="35"/>
      <c r="J23" s="35"/>
      <c r="L23" s="23">
        <v>41256</v>
      </c>
      <c r="M23" s="24">
        <v>-8.4454905363940957E-3</v>
      </c>
      <c r="N23" s="24">
        <v>-1.070884011933792E-2</v>
      </c>
      <c r="O23" s="24">
        <v>1.4504685243566641E-3</v>
      </c>
      <c r="P23" s="24">
        <v>4.1793213748078191E-3</v>
      </c>
      <c r="Q23" s="264">
        <v>3.4999999999999962E-4</v>
      </c>
      <c r="R23" s="264">
        <v>3.0000000000000247E-4</v>
      </c>
      <c r="S23" s="265">
        <v>1.1494252873563149E-4</v>
      </c>
      <c r="U23" s="26"/>
      <c r="AE23" s="23">
        <v>41257</v>
      </c>
      <c r="AF23" s="33">
        <v>-8.9212285527627837E-4</v>
      </c>
      <c r="AG23">
        <f t="shared" si="0"/>
        <v>22</v>
      </c>
      <c r="AH23">
        <f t="shared" si="1"/>
        <v>8.9141004862236632E-3</v>
      </c>
      <c r="AI23">
        <f t="shared" si="2"/>
        <v>8.5089141004862229E-3</v>
      </c>
      <c r="AJ23">
        <f t="shared" si="3"/>
        <v>-2.3691670094608437</v>
      </c>
      <c r="AK23">
        <f t="shared" si="4"/>
        <v>0.37661720722546899</v>
      </c>
      <c r="AL23">
        <f t="shared" si="5"/>
        <v>0.36810829312498278</v>
      </c>
      <c r="BR23" s="26">
        <v>44901</v>
      </c>
      <c r="BS23" s="293">
        <v>-4.2418225879655852E-3</v>
      </c>
      <c r="BT23">
        <f t="shared" si="6"/>
        <v>22</v>
      </c>
      <c r="BU23">
        <f t="shared" si="7"/>
        <v>0.75862068965517238</v>
      </c>
      <c r="BV23">
        <f t="shared" si="8"/>
        <v>0.72413793103448276</v>
      </c>
      <c r="BW23">
        <f t="shared" si="9"/>
        <v>0.70187259542196001</v>
      </c>
      <c r="BX23">
        <f t="shared" si="10"/>
        <v>0.1383569610863298</v>
      </c>
      <c r="BY23">
        <f t="shared" si="11"/>
        <v>0.58578096994815299</v>
      </c>
      <c r="CM23" s="23">
        <v>41257</v>
      </c>
      <c r="CN23">
        <v>-1.9103652777255789E-3</v>
      </c>
      <c r="CO23">
        <f t="shared" si="12"/>
        <v>22</v>
      </c>
      <c r="CP23">
        <f t="shared" si="13"/>
        <v>8.8781275221953195E-3</v>
      </c>
      <c r="CQ23">
        <f t="shared" si="14"/>
        <v>8.4745762711864406E-3</v>
      </c>
      <c r="CR23">
        <f t="shared" si="15"/>
        <v>-2.3706621167948834</v>
      </c>
      <c r="CS23">
        <f t="shared" si="16"/>
        <v>0.3897779864428832</v>
      </c>
      <c r="CT23">
        <f t="shared" si="17"/>
        <v>0.38130341017169678</v>
      </c>
      <c r="DH23">
        <f t="shared" ca="1" si="18"/>
        <v>0.35424424090502665</v>
      </c>
      <c r="DI23">
        <v>0.25125083603318699</v>
      </c>
      <c r="DJ23">
        <v>-1.3460820529694901E-2</v>
      </c>
    </row>
    <row r="24" spans="1:114" x14ac:dyDescent="0.3">
      <c r="A24" s="355"/>
      <c r="B24" s="355"/>
      <c r="C24" s="355"/>
      <c r="D24" s="355"/>
      <c r="E24" s="355"/>
      <c r="F24" s="355"/>
      <c r="G24" s="355"/>
      <c r="H24" s="35"/>
      <c r="I24" s="35"/>
      <c r="J24" s="35"/>
      <c r="L24" s="23">
        <v>41257</v>
      </c>
      <c r="M24" s="24">
        <v>-1.4600596659991229E-3</v>
      </c>
      <c r="N24" s="24">
        <v>5.6699281773562064E-3</v>
      </c>
      <c r="O24" s="24">
        <v>-4.2001186253298956E-3</v>
      </c>
      <c r="P24" s="24">
        <v>-2.0807758452844379E-3</v>
      </c>
      <c r="Q24" s="264">
        <v>-9.9999999999995925E-6</v>
      </c>
      <c r="R24" s="264">
        <v>5.9999999999999604E-4</v>
      </c>
      <c r="S24" s="265">
        <v>-3.4883720930232553E-4</v>
      </c>
      <c r="U24" s="26"/>
      <c r="AE24" s="23">
        <v>41260</v>
      </c>
      <c r="AF24" s="33">
        <v>1.6505251752194743E-3</v>
      </c>
      <c r="AG24">
        <f t="shared" si="0"/>
        <v>23</v>
      </c>
      <c r="AH24">
        <f t="shared" si="1"/>
        <v>9.3192868719611018E-3</v>
      </c>
      <c r="AI24">
        <f t="shared" si="2"/>
        <v>8.9141004862236632E-3</v>
      </c>
      <c r="AJ24">
        <f t="shared" si="3"/>
        <v>-2.3526818472876658</v>
      </c>
      <c r="AK24">
        <f t="shared" si="4"/>
        <v>0.66287643118145589</v>
      </c>
      <c r="AL24">
        <f t="shared" si="5"/>
        <v>0.65396233069523224</v>
      </c>
      <c r="BR24" s="26">
        <v>44902</v>
      </c>
      <c r="BS24" s="293">
        <v>-8.6941412830142178E-4</v>
      </c>
      <c r="BT24">
        <f t="shared" si="6"/>
        <v>23</v>
      </c>
      <c r="BU24">
        <f t="shared" si="7"/>
        <v>0.7931034482758621</v>
      </c>
      <c r="BV24">
        <f t="shared" si="8"/>
        <v>0.75862068965517238</v>
      </c>
      <c r="BW24">
        <f t="shared" si="9"/>
        <v>0.81723682202940007</v>
      </c>
      <c r="BX24">
        <f t="shared" si="10"/>
        <v>0.36702624217157004</v>
      </c>
      <c r="BY24">
        <f t="shared" si="11"/>
        <v>0.39159444748360234</v>
      </c>
      <c r="CM24" s="23">
        <v>41260</v>
      </c>
      <c r="CN24">
        <v>4.491776421194753E-3</v>
      </c>
      <c r="CO24">
        <f t="shared" si="12"/>
        <v>23</v>
      </c>
      <c r="CP24">
        <f t="shared" si="13"/>
        <v>9.2816787732041967E-3</v>
      </c>
      <c r="CQ24">
        <f t="shared" si="14"/>
        <v>8.8781275221953195E-3</v>
      </c>
      <c r="CR24">
        <f t="shared" si="15"/>
        <v>-2.3541852439253148</v>
      </c>
      <c r="CS24">
        <f t="shared" si="16"/>
        <v>0.67786736737709452</v>
      </c>
      <c r="CT24">
        <f t="shared" si="17"/>
        <v>0.66898923985489922</v>
      </c>
      <c r="DH24">
        <f t="shared" ca="1" si="18"/>
        <v>0.33259382674088628</v>
      </c>
      <c r="DI24">
        <v>0.3585610136162376</v>
      </c>
      <c r="DJ24">
        <v>-1.2821828757364786E-2</v>
      </c>
    </row>
    <row r="25" spans="1:114" x14ac:dyDescent="0.3">
      <c r="L25" s="23">
        <v>41260</v>
      </c>
      <c r="M25" s="24">
        <v>1.8887283894250869E-3</v>
      </c>
      <c r="N25" s="24">
        <v>-1.5375382138853189E-3</v>
      </c>
      <c r="O25" s="24">
        <v>6.5449822535498569E-3</v>
      </c>
      <c r="P25" s="24">
        <v>5.064075364216456E-3</v>
      </c>
      <c r="Q25" s="264">
        <v>0</v>
      </c>
      <c r="R25" s="264">
        <v>1.1000000000000121E-4</v>
      </c>
      <c r="S25" s="265">
        <v>-3.3707865168539319E-4</v>
      </c>
      <c r="U25" s="26"/>
      <c r="AE25" s="23">
        <v>41261</v>
      </c>
      <c r="AF25" s="33">
        <v>1.4909329843512068E-3</v>
      </c>
      <c r="AG25">
        <f t="shared" si="0"/>
        <v>24</v>
      </c>
      <c r="AH25">
        <f t="shared" si="1"/>
        <v>9.7244732576985422E-3</v>
      </c>
      <c r="AI25">
        <f t="shared" si="2"/>
        <v>9.3192868719611018E-3</v>
      </c>
      <c r="AJ25">
        <f t="shared" si="3"/>
        <v>-2.3368122899938211</v>
      </c>
      <c r="AK25">
        <f t="shared" si="4"/>
        <v>0.64587660445007367</v>
      </c>
      <c r="AL25">
        <f t="shared" si="5"/>
        <v>0.63655731757811251</v>
      </c>
      <c r="BR25" s="26">
        <v>44903</v>
      </c>
      <c r="BS25" s="293">
        <v>3.4571178711526333E-4</v>
      </c>
      <c r="BT25">
        <f t="shared" si="6"/>
        <v>24</v>
      </c>
      <c r="BU25">
        <f t="shared" si="7"/>
        <v>0.82758620689655171</v>
      </c>
      <c r="BV25">
        <f t="shared" si="8"/>
        <v>0.7931034482758621</v>
      </c>
      <c r="BW25">
        <f t="shared" si="9"/>
        <v>0.94466959139447615</v>
      </c>
      <c r="BX25">
        <f t="shared" si="10"/>
        <v>0.47200603326705481</v>
      </c>
      <c r="BY25">
        <f t="shared" si="11"/>
        <v>0.32109741500880729</v>
      </c>
      <c r="CM25" s="23">
        <v>41261</v>
      </c>
      <c r="CN25">
        <v>3.3950498521823653E-3</v>
      </c>
      <c r="CO25">
        <f t="shared" si="12"/>
        <v>24</v>
      </c>
      <c r="CP25">
        <f t="shared" si="13"/>
        <v>9.6852300242130755E-3</v>
      </c>
      <c r="CQ25">
        <f t="shared" si="14"/>
        <v>9.2816787732041967E-3</v>
      </c>
      <c r="CR25">
        <f t="shared" si="15"/>
        <v>-2.3383237468388449</v>
      </c>
      <c r="CS25">
        <f t="shared" si="16"/>
        <v>0.63107270290710771</v>
      </c>
      <c r="CT25">
        <f t="shared" si="17"/>
        <v>0.62179102413390352</v>
      </c>
      <c r="DH25">
        <f t="shared" ca="1" si="18"/>
        <v>0.29892674486569643</v>
      </c>
      <c r="DI25">
        <v>0.38603210581188035</v>
      </c>
      <c r="DJ25">
        <v>1.2124324288699018E-2</v>
      </c>
    </row>
    <row r="26" spans="1:114" x14ac:dyDescent="0.3">
      <c r="L26" s="23">
        <v>41261</v>
      </c>
      <c r="M26" s="24">
        <v>-1.4351739061642591E-2</v>
      </c>
      <c r="N26" s="24">
        <v>1.0266774543495101E-2</v>
      </c>
      <c r="O26" s="24">
        <v>4.3354886025980784E-3</v>
      </c>
      <c r="P26" s="24">
        <v>5.038147725266018E-3</v>
      </c>
      <c r="Q26" s="264">
        <v>2.4999999999999941E-4</v>
      </c>
      <c r="R26" s="264">
        <v>1.1800000000000031E-3</v>
      </c>
      <c r="S26" s="265">
        <v>1.0869565217391238E-4</v>
      </c>
      <c r="U26" s="26"/>
      <c r="AE26" s="23">
        <v>41262</v>
      </c>
      <c r="AF26" s="33">
        <v>-2.5522033728064752E-3</v>
      </c>
      <c r="AG26">
        <f t="shared" si="0"/>
        <v>25</v>
      </c>
      <c r="AH26">
        <f t="shared" si="1"/>
        <v>1.0129659643435981E-2</v>
      </c>
      <c r="AI26">
        <f t="shared" si="2"/>
        <v>9.7244732576985422E-3</v>
      </c>
      <c r="AJ26">
        <f t="shared" si="3"/>
        <v>-2.3215102918708683</v>
      </c>
      <c r="AK26">
        <f t="shared" si="4"/>
        <v>0.21357988286996341</v>
      </c>
      <c r="AL26">
        <f t="shared" si="5"/>
        <v>0.20385540961226487</v>
      </c>
      <c r="BR26" s="26">
        <v>44904</v>
      </c>
      <c r="BS26" s="293">
        <v>-4.0070562913250736E-3</v>
      </c>
      <c r="BT26">
        <f t="shared" si="6"/>
        <v>25</v>
      </c>
      <c r="BU26">
        <f t="shared" si="7"/>
        <v>0.86206896551724133</v>
      </c>
      <c r="BV26">
        <f t="shared" si="8"/>
        <v>0.82758620689655171</v>
      </c>
      <c r="BW26">
        <f t="shared" si="9"/>
        <v>1.0896619819461066</v>
      </c>
      <c r="BX26">
        <f t="shared" si="10"/>
        <v>0.15018030866596874</v>
      </c>
      <c r="BY26">
        <f t="shared" si="11"/>
        <v>0.67740589823058295</v>
      </c>
      <c r="CM26" s="23">
        <v>41262</v>
      </c>
      <c r="CN26">
        <v>-6.5360716188293741E-3</v>
      </c>
      <c r="CO26">
        <f t="shared" si="12"/>
        <v>25</v>
      </c>
      <c r="CP26">
        <f t="shared" si="13"/>
        <v>1.0088781275221953E-2</v>
      </c>
      <c r="CQ26">
        <f t="shared" si="14"/>
        <v>9.6852300242130755E-3</v>
      </c>
      <c r="CR26">
        <f t="shared" si="15"/>
        <v>-2.3230295964357923</v>
      </c>
      <c r="CS26">
        <f t="shared" si="16"/>
        <v>0.20732101529501565</v>
      </c>
      <c r="CT26">
        <f t="shared" si="17"/>
        <v>0.19763578527080258</v>
      </c>
      <c r="DH26">
        <f t="shared" ca="1" si="18"/>
        <v>0.28368887585682973</v>
      </c>
      <c r="DI26">
        <v>0.33673075447725026</v>
      </c>
      <c r="DJ26">
        <v>2.8000988249957158E-3</v>
      </c>
    </row>
    <row r="27" spans="1:114" x14ac:dyDescent="0.3">
      <c r="L27" s="23">
        <v>41262</v>
      </c>
      <c r="M27" s="24">
        <v>-2.4062191213448702E-3</v>
      </c>
      <c r="N27" s="24">
        <v>8.1303470449332338E-3</v>
      </c>
      <c r="O27" s="24">
        <v>-1.410076494451056E-2</v>
      </c>
      <c r="P27" s="24">
        <v>-3.2438683877710579E-3</v>
      </c>
      <c r="Q27" s="264">
        <v>8.000000000000021E-5</v>
      </c>
      <c r="R27" s="264">
        <v>5.9000000000000166E-4</v>
      </c>
      <c r="S27" s="265">
        <v>5.4945054945054613E-5</v>
      </c>
      <c r="U27" s="26"/>
      <c r="AE27" s="23">
        <v>41263</v>
      </c>
      <c r="AF27" s="33">
        <v>1.769625078585791E-3</v>
      </c>
      <c r="AG27">
        <f t="shared" si="0"/>
        <v>26</v>
      </c>
      <c r="AH27">
        <f t="shared" si="1"/>
        <v>1.0534846029173419E-2</v>
      </c>
      <c r="AI27">
        <f t="shared" si="2"/>
        <v>1.0129659643435981E-2</v>
      </c>
      <c r="AJ27">
        <f t="shared" si="3"/>
        <v>-2.3067333104776768</v>
      </c>
      <c r="AK27">
        <f t="shared" si="4"/>
        <v>0.67535200201949808</v>
      </c>
      <c r="AL27">
        <f t="shared" si="5"/>
        <v>0.66522234237606215</v>
      </c>
      <c r="BR27" s="26">
        <v>44907</v>
      </c>
      <c r="BS27" s="293">
        <v>3.3033098328736888E-3</v>
      </c>
      <c r="BT27">
        <f t="shared" si="6"/>
        <v>26</v>
      </c>
      <c r="BU27">
        <f t="shared" si="7"/>
        <v>0.89655172413793105</v>
      </c>
      <c r="BV27">
        <f t="shared" si="8"/>
        <v>0.86206896551724133</v>
      </c>
      <c r="BW27">
        <f t="shared" si="9"/>
        <v>1.2621451766228082</v>
      </c>
      <c r="BX27">
        <f t="shared" si="10"/>
        <v>0.72098129840171188</v>
      </c>
      <c r="BY27">
        <f t="shared" si="11"/>
        <v>0.14108766711552945</v>
      </c>
      <c r="CM27" s="23">
        <v>41263</v>
      </c>
      <c r="CN27">
        <v>4.1991939119340902E-3</v>
      </c>
      <c r="CO27">
        <f t="shared" si="12"/>
        <v>26</v>
      </c>
      <c r="CP27">
        <f t="shared" si="13"/>
        <v>1.0492332526230832E-2</v>
      </c>
      <c r="CQ27">
        <f t="shared" si="14"/>
        <v>1.0088781275221953E-2</v>
      </c>
      <c r="CR27">
        <f t="shared" si="15"/>
        <v>-2.3082602650690625</v>
      </c>
      <c r="CS27">
        <f t="shared" si="16"/>
        <v>0.66561982281341137</v>
      </c>
      <c r="CT27">
        <f t="shared" si="17"/>
        <v>0.65553104153818942</v>
      </c>
      <c r="DH27">
        <f t="shared" ca="1" si="18"/>
        <v>0.38613653091579697</v>
      </c>
      <c r="DI27">
        <v>0.39508480129282431</v>
      </c>
      <c r="DJ27">
        <v>1.0270428945989124E-2</v>
      </c>
    </row>
    <row r="28" spans="1:114" x14ac:dyDescent="0.3">
      <c r="L28" s="23">
        <v>41263</v>
      </c>
      <c r="M28" s="24">
        <v>-1.212199873681734E-2</v>
      </c>
      <c r="N28" s="24">
        <v>3.0239954632283708E-3</v>
      </c>
      <c r="O28" s="24">
        <v>7.0052261213628753E-3</v>
      </c>
      <c r="P28" s="24">
        <v>6.2132656920140181E-3</v>
      </c>
      <c r="Q28" s="264">
        <v>4.0000000000000112E-5</v>
      </c>
      <c r="R28" s="264">
        <v>-2.7000000000000136E-4</v>
      </c>
      <c r="S28" s="265">
        <v>2.2099447513812209E-4</v>
      </c>
      <c r="U28" s="26"/>
      <c r="AE28" s="23">
        <v>41264</v>
      </c>
      <c r="AF28" s="33">
        <v>-1.6363707099971538E-3</v>
      </c>
      <c r="AG28">
        <f t="shared" si="0"/>
        <v>27</v>
      </c>
      <c r="AH28">
        <f t="shared" si="1"/>
        <v>1.094003241491086E-2</v>
      </c>
      <c r="AI28">
        <f t="shared" si="2"/>
        <v>1.0534846029173419E-2</v>
      </c>
      <c r="AJ28">
        <f t="shared" si="3"/>
        <v>-2.2924434911306268</v>
      </c>
      <c r="AK28">
        <f t="shared" si="4"/>
        <v>0.29825379181341416</v>
      </c>
      <c r="AL28">
        <f t="shared" si="5"/>
        <v>0.28771894578424073</v>
      </c>
      <c r="BR28" s="26">
        <v>44908</v>
      </c>
      <c r="BS28" s="293">
        <v>2.0840060716146424E-3</v>
      </c>
      <c r="BT28">
        <f t="shared" si="6"/>
        <v>27</v>
      </c>
      <c r="BU28">
        <f t="shared" si="7"/>
        <v>0.93103448275862066</v>
      </c>
      <c r="BV28">
        <f t="shared" si="8"/>
        <v>0.89655172413793105</v>
      </c>
      <c r="BW28">
        <f t="shared" si="9"/>
        <v>1.4835398594012972</v>
      </c>
      <c r="BX28">
        <f t="shared" si="10"/>
        <v>0.62374096409993929</v>
      </c>
      <c r="BY28">
        <f t="shared" si="11"/>
        <v>0.27281076003799176</v>
      </c>
      <c r="CM28" s="23">
        <v>41264</v>
      </c>
      <c r="CN28">
        <v>-3.8850581309250879E-3</v>
      </c>
      <c r="CO28">
        <f t="shared" si="12"/>
        <v>27</v>
      </c>
      <c r="CP28">
        <f t="shared" si="13"/>
        <v>1.0895883777239709E-2</v>
      </c>
      <c r="CQ28">
        <f t="shared" si="14"/>
        <v>1.0492332526230832E-2</v>
      </c>
      <c r="CR28">
        <f t="shared" si="15"/>
        <v>-2.2939779112944687</v>
      </c>
      <c r="CS28">
        <f t="shared" si="16"/>
        <v>0.3054982857842371</v>
      </c>
      <c r="CT28">
        <f t="shared" si="17"/>
        <v>0.29500595325800627</v>
      </c>
      <c r="DH28">
        <f t="shared" ca="1" si="18"/>
        <v>0.37809894502837516</v>
      </c>
      <c r="DI28">
        <v>0.34929750017445438</v>
      </c>
      <c r="DJ28">
        <v>-9.2837690150818671E-3</v>
      </c>
    </row>
    <row r="29" spans="1:114" x14ac:dyDescent="0.3">
      <c r="L29" s="23">
        <v>41264</v>
      </c>
      <c r="M29" s="24">
        <v>3.7563764792181401E-3</v>
      </c>
      <c r="N29" s="24">
        <v>-4.0198604740556117E-3</v>
      </c>
      <c r="O29" s="24">
        <v>-5.0721894995207333E-3</v>
      </c>
      <c r="P29" s="24">
        <v>-4.7048002666057239E-3</v>
      </c>
      <c r="Q29" s="264">
        <v>-4.9999999999999697E-5</v>
      </c>
      <c r="R29" s="264">
        <v>-5.2999999999999944E-4</v>
      </c>
      <c r="S29" s="265">
        <v>-1.1299435028248518E-4</v>
      </c>
      <c r="U29" s="26"/>
      <c r="AE29" s="23">
        <v>41270</v>
      </c>
      <c r="AF29" s="33">
        <v>-1.2629762721573685E-3</v>
      </c>
      <c r="AG29">
        <f t="shared" si="0"/>
        <v>28</v>
      </c>
      <c r="AH29">
        <f t="shared" si="1"/>
        <v>1.1345218800648298E-2</v>
      </c>
      <c r="AI29">
        <f t="shared" si="2"/>
        <v>1.094003241491086E-2</v>
      </c>
      <c r="AJ29">
        <f t="shared" si="3"/>
        <v>-2.2786069976458956</v>
      </c>
      <c r="AK29">
        <f t="shared" si="4"/>
        <v>0.33668175372444809</v>
      </c>
      <c r="AL29">
        <f t="shared" si="5"/>
        <v>0.32574172130953721</v>
      </c>
      <c r="BR29" s="26">
        <v>44909</v>
      </c>
      <c r="BS29" s="293">
        <v>-1.4879857378159351E-3</v>
      </c>
      <c r="BT29">
        <f t="shared" si="6"/>
        <v>28</v>
      </c>
      <c r="BU29">
        <f t="shared" si="7"/>
        <v>0.96551724137931039</v>
      </c>
      <c r="BV29">
        <f t="shared" si="8"/>
        <v>0.93103448275862066</v>
      </c>
      <c r="BW29">
        <f t="shared" si="9"/>
        <v>1.8186455928500604</v>
      </c>
      <c r="BX29">
        <f t="shared" si="10"/>
        <v>0.3167033790227044</v>
      </c>
      <c r="BY29">
        <f t="shared" si="11"/>
        <v>0.61433110373591626</v>
      </c>
      <c r="CM29" s="23">
        <v>41270</v>
      </c>
      <c r="CN29">
        <v>-3.0645958528072136E-3</v>
      </c>
      <c r="CO29">
        <f t="shared" si="12"/>
        <v>28</v>
      </c>
      <c r="CP29">
        <f t="shared" si="13"/>
        <v>1.1299435028248588E-2</v>
      </c>
      <c r="CQ29">
        <f t="shared" si="14"/>
        <v>1.0895883777239709E-2</v>
      </c>
      <c r="CR29">
        <f t="shared" si="15"/>
        <v>-2.2801487108276963</v>
      </c>
      <c r="CS29">
        <f t="shared" si="16"/>
        <v>0.33958101517061884</v>
      </c>
      <c r="CT29">
        <f t="shared" si="17"/>
        <v>0.32868513139337913</v>
      </c>
      <c r="DH29">
        <f t="shared" ca="1" si="18"/>
        <v>0.38627983046706671</v>
      </c>
      <c r="DI29">
        <v>0.28594871507165476</v>
      </c>
      <c r="DJ29">
        <v>-1.7076314445711917E-3</v>
      </c>
    </row>
    <row r="30" spans="1:114" x14ac:dyDescent="0.3">
      <c r="L30" s="23">
        <v>41270</v>
      </c>
      <c r="M30" s="24">
        <v>5.1768352126633109E-3</v>
      </c>
      <c r="N30" s="24">
        <v>4.9677445889378469E-3</v>
      </c>
      <c r="O30" s="24">
        <v>-6.7009043057137041E-3</v>
      </c>
      <c r="P30" s="24">
        <v>-4.135474061029939E-3</v>
      </c>
      <c r="Q30" s="264">
        <v>-3.2000000000000003E-4</v>
      </c>
      <c r="R30" s="264">
        <v>-6.2000000000000282E-4</v>
      </c>
      <c r="S30" s="265">
        <v>5.7471264367815744E-5</v>
      </c>
      <c r="U30" s="26"/>
      <c r="AE30" s="23">
        <v>41271</v>
      </c>
      <c r="AF30" s="33">
        <v>-3.29323307005396E-3</v>
      </c>
      <c r="AG30">
        <f t="shared" si="0"/>
        <v>29</v>
      </c>
      <c r="AH30">
        <f t="shared" si="1"/>
        <v>1.1750405186385737E-2</v>
      </c>
      <c r="AI30">
        <f t="shared" si="2"/>
        <v>1.1345218800648298E-2</v>
      </c>
      <c r="AJ30">
        <f t="shared" si="3"/>
        <v>-2.2651934588724161</v>
      </c>
      <c r="AK30">
        <f t="shared" si="4"/>
        <v>0.15668321247402189</v>
      </c>
      <c r="AL30">
        <f t="shared" si="5"/>
        <v>0.14533799367337361</v>
      </c>
      <c r="BR30" s="26">
        <v>44910</v>
      </c>
      <c r="BS30" s="293">
        <v>-6.502805852900328E-3</v>
      </c>
      <c r="BT30">
        <f t="shared" si="6"/>
        <v>29</v>
      </c>
      <c r="BU30">
        <f t="shared" si="7"/>
        <v>1</v>
      </c>
      <c r="BV30">
        <f t="shared" si="8"/>
        <v>0.96551724137931039</v>
      </c>
      <c r="BW30" t="str">
        <f t="shared" si="9"/>
        <v/>
      </c>
      <c r="BX30">
        <f t="shared" si="10"/>
        <v>5.6006394529331448E-2</v>
      </c>
      <c r="BY30">
        <f t="shared" si="11"/>
        <v>0.90951084684997896</v>
      </c>
      <c r="CM30" s="23">
        <v>41271</v>
      </c>
      <c r="CN30">
        <v>-7.93543816646438E-3</v>
      </c>
      <c r="CO30">
        <f t="shared" si="12"/>
        <v>29</v>
      </c>
      <c r="CP30">
        <f t="shared" si="13"/>
        <v>1.1702986279257466E-2</v>
      </c>
      <c r="CQ30">
        <f t="shared" si="14"/>
        <v>1.1299435028248588E-2</v>
      </c>
      <c r="CR30">
        <f t="shared" si="15"/>
        <v>-2.2667423032556884</v>
      </c>
      <c r="CS30">
        <f t="shared" si="16"/>
        <v>0.16407220618161442</v>
      </c>
      <c r="CT30">
        <f t="shared" si="17"/>
        <v>0.15277277115336582</v>
      </c>
      <c r="DH30">
        <f t="shared" ca="1" si="18"/>
        <v>0.39614692822787356</v>
      </c>
      <c r="DI30">
        <v>0.25724761619535541</v>
      </c>
      <c r="DJ30">
        <v>-1.4978955613406572E-2</v>
      </c>
    </row>
    <row r="31" spans="1:114" x14ac:dyDescent="0.3">
      <c r="L31" s="23">
        <v>41271</v>
      </c>
      <c r="M31" s="24">
        <v>-3.8471766233015041E-3</v>
      </c>
      <c r="N31" s="24">
        <v>-1.029886475970818E-2</v>
      </c>
      <c r="O31" s="24">
        <v>-8.5056221134974293E-3</v>
      </c>
      <c r="P31" s="24">
        <v>-7.4163224246136163E-3</v>
      </c>
      <c r="Q31" s="264">
        <v>-1.000000000000046E-5</v>
      </c>
      <c r="R31" s="264">
        <v>2.4000000000000022E-4</v>
      </c>
      <c r="S31" s="265">
        <v>-2.8901734104046272E-4</v>
      </c>
      <c r="U31" s="26"/>
      <c r="AE31" s="23">
        <v>41274</v>
      </c>
      <c r="AF31" s="33">
        <v>3.9767261745849184E-3</v>
      </c>
      <c r="AG31">
        <f t="shared" si="0"/>
        <v>30</v>
      </c>
      <c r="AH31">
        <f t="shared" si="1"/>
        <v>1.2155591572123177E-2</v>
      </c>
      <c r="AI31">
        <f t="shared" si="2"/>
        <v>1.1750405186385737E-2</v>
      </c>
      <c r="AJ31">
        <f t="shared" si="3"/>
        <v>-2.2521755077199717</v>
      </c>
      <c r="AK31">
        <f t="shared" si="4"/>
        <v>0.86269046320695597</v>
      </c>
      <c r="AL31">
        <f t="shared" si="5"/>
        <v>0.85094005802057027</v>
      </c>
      <c r="CM31" s="23">
        <v>41274</v>
      </c>
      <c r="CN31">
        <v>9.9693154364622963E-3</v>
      </c>
      <c r="CO31">
        <f t="shared" si="12"/>
        <v>30</v>
      </c>
      <c r="CP31">
        <f t="shared" si="13"/>
        <v>1.2106537530266344E-2</v>
      </c>
      <c r="CQ31">
        <f t="shared" si="14"/>
        <v>1.1702986279257466E-2</v>
      </c>
      <c r="CR31">
        <f t="shared" si="15"/>
        <v>-2.2537313312141398</v>
      </c>
      <c r="CS31">
        <f t="shared" si="16"/>
        <v>0.86352105988155681</v>
      </c>
      <c r="CT31">
        <f t="shared" si="17"/>
        <v>0.85181807360229933</v>
      </c>
      <c r="DH31">
        <f t="shared" ca="1" si="18"/>
        <v>0.33309241229998515</v>
      </c>
      <c r="DI31">
        <v>0.27925669867054193</v>
      </c>
      <c r="DJ31">
        <v>2.8877261745849057E-3</v>
      </c>
    </row>
    <row r="32" spans="1:114" x14ac:dyDescent="0.3">
      <c r="L32" s="23">
        <v>41274</v>
      </c>
      <c r="M32" s="24">
        <v>9.2189551795980856E-3</v>
      </c>
      <c r="N32" s="24">
        <v>1.664977879545541E-2</v>
      </c>
      <c r="O32" s="24">
        <v>9.1703692915492147E-3</v>
      </c>
      <c r="P32" s="24">
        <v>8.3683313632011216E-3</v>
      </c>
      <c r="Q32" s="264">
        <v>0</v>
      </c>
      <c r="R32" s="264">
        <v>-2.2000000000000242E-4</v>
      </c>
      <c r="S32" s="265">
        <v>0</v>
      </c>
      <c r="U32" s="26"/>
      <c r="AE32" s="23">
        <v>41277</v>
      </c>
      <c r="AF32" s="33">
        <v>3.1000659858690231E-3</v>
      </c>
      <c r="AG32">
        <f t="shared" si="0"/>
        <v>31</v>
      </c>
      <c r="AH32">
        <f t="shared" si="1"/>
        <v>1.2560777957860616E-2</v>
      </c>
      <c r="AI32">
        <f t="shared" si="2"/>
        <v>1.2155591572123177E-2</v>
      </c>
      <c r="AJ32">
        <f t="shared" si="3"/>
        <v>-2.239528394686642</v>
      </c>
      <c r="AK32">
        <f t="shared" si="4"/>
        <v>0.79931421957545723</v>
      </c>
      <c r="AL32">
        <f t="shared" si="5"/>
        <v>0.78715862800333403</v>
      </c>
      <c r="CM32" s="23">
        <v>41277</v>
      </c>
      <c r="CN32">
        <v>7.3800087146725559E-3</v>
      </c>
      <c r="CO32">
        <f t="shared" si="12"/>
        <v>31</v>
      </c>
      <c r="CP32">
        <f t="shared" si="13"/>
        <v>1.2510088781275222E-2</v>
      </c>
      <c r="CQ32">
        <f t="shared" si="14"/>
        <v>1.2106537530266344E-2</v>
      </c>
      <c r="CR32">
        <f t="shared" si="15"/>
        <v>-2.2410910540407771</v>
      </c>
      <c r="CS32">
        <f t="shared" si="16"/>
        <v>0.78707815105282686</v>
      </c>
      <c r="CT32">
        <f t="shared" si="17"/>
        <v>0.7749716135225605</v>
      </c>
      <c r="DH32">
        <f t="shared" ca="1" si="18"/>
        <v>0.37766351347082522</v>
      </c>
      <c r="DI32">
        <v>0.38392880374736854</v>
      </c>
      <c r="DJ32">
        <v>1.4627253485869065E-2</v>
      </c>
    </row>
    <row r="33" spans="12:114" x14ac:dyDescent="0.3">
      <c r="L33" s="23">
        <v>41277</v>
      </c>
      <c r="M33" s="24">
        <v>-5.0611466470523231E-3</v>
      </c>
      <c r="N33" s="24">
        <v>7.1644342151436693E-3</v>
      </c>
      <c r="O33" s="24">
        <v>8.3543115591132745E-3</v>
      </c>
      <c r="P33" s="24">
        <v>1.0373267359551181E-2</v>
      </c>
      <c r="Q33" s="264">
        <v>3.1000000000000038E-4</v>
      </c>
      <c r="R33" s="264">
        <v>2.8100000000000056E-3</v>
      </c>
      <c r="S33" s="265">
        <v>-5.2083333333333025E-5</v>
      </c>
      <c r="U33" s="26"/>
      <c r="AE33" s="23">
        <v>41278</v>
      </c>
      <c r="AF33" s="33">
        <v>1.0981448313302413E-3</v>
      </c>
      <c r="AG33">
        <f t="shared" si="0"/>
        <v>32</v>
      </c>
      <c r="AH33">
        <f t="shared" si="1"/>
        <v>1.2965964343598054E-2</v>
      </c>
      <c r="AI33">
        <f t="shared" si="2"/>
        <v>1.2560777957860616E-2</v>
      </c>
      <c r="AJ33">
        <f t="shared" si="3"/>
        <v>-2.2272296618532175</v>
      </c>
      <c r="AK33">
        <f t="shared" si="4"/>
        <v>0.60284375535788026</v>
      </c>
      <c r="AL33">
        <f t="shared" si="5"/>
        <v>0.59028297740001967</v>
      </c>
      <c r="CM33" s="23">
        <v>41278</v>
      </c>
      <c r="CN33">
        <v>2.6145719228851897E-3</v>
      </c>
      <c r="CO33">
        <f t="shared" si="12"/>
        <v>32</v>
      </c>
      <c r="CP33">
        <f t="shared" si="13"/>
        <v>1.29136400322841E-2</v>
      </c>
      <c r="CQ33">
        <f t="shared" si="14"/>
        <v>1.2510088781275222E-2</v>
      </c>
      <c r="CR33">
        <f t="shared" si="15"/>
        <v>-2.2287990218764637</v>
      </c>
      <c r="CS33">
        <f t="shared" si="16"/>
        <v>0.59649422018825415</v>
      </c>
      <c r="CT33">
        <f t="shared" si="17"/>
        <v>0.58398413140697891</v>
      </c>
      <c r="DH33">
        <f t="shared" ca="1" si="18"/>
        <v>0.3006709944686129</v>
      </c>
      <c r="DI33">
        <v>0.26701101546297351</v>
      </c>
      <c r="DJ33">
        <v>2.4394349867706078E-3</v>
      </c>
    </row>
    <row r="34" spans="12:114" x14ac:dyDescent="0.3">
      <c r="L34" s="23">
        <v>41278</v>
      </c>
      <c r="M34" s="24">
        <v>-4.7146092688823294E-3</v>
      </c>
      <c r="N34" s="24">
        <v>1.067083738675865E-2</v>
      </c>
      <c r="O34" s="24">
        <v>3.7787136376399451E-3</v>
      </c>
      <c r="P34" s="24">
        <v>-2.9299623345631142E-4</v>
      </c>
      <c r="Q34" s="264">
        <v>3.8000000000000008E-4</v>
      </c>
      <c r="R34" s="264">
        <v>-1.8000000000000679E-4</v>
      </c>
      <c r="S34" s="265">
        <v>5.1813471502590362E-5</v>
      </c>
      <c r="U34" s="26"/>
      <c r="AE34" s="23">
        <v>41281</v>
      </c>
      <c r="AF34" s="33">
        <v>-2.382784660839628E-3</v>
      </c>
      <c r="AG34">
        <f t="shared" si="0"/>
        <v>33</v>
      </c>
      <c r="AH34">
        <f t="shared" si="1"/>
        <v>1.3371150729335495E-2</v>
      </c>
      <c r="AI34">
        <f t="shared" si="2"/>
        <v>1.2965964343598054E-2</v>
      </c>
      <c r="AJ34">
        <f t="shared" si="3"/>
        <v>-2.2152588663073058</v>
      </c>
      <c r="AK34">
        <f t="shared" si="4"/>
        <v>0.22810340943691437</v>
      </c>
      <c r="AL34">
        <f t="shared" si="5"/>
        <v>0.21513744509331631</v>
      </c>
      <c r="CM34" s="23">
        <v>41281</v>
      </c>
      <c r="CN34">
        <v>-5.9927429020990687E-3</v>
      </c>
      <c r="CO34">
        <f t="shared" si="12"/>
        <v>33</v>
      </c>
      <c r="CP34">
        <f t="shared" si="13"/>
        <v>1.3317191283292978E-2</v>
      </c>
      <c r="CQ34">
        <f t="shared" si="14"/>
        <v>1.29136400322841E-2</v>
      </c>
      <c r="CR34">
        <f t="shared" si="15"/>
        <v>-2.2168347991801975</v>
      </c>
      <c r="CS34">
        <f t="shared" si="16"/>
        <v>0.22578166420017362</v>
      </c>
      <c r="CT34">
        <f t="shared" si="17"/>
        <v>0.21286802416788952</v>
      </c>
      <c r="DH34">
        <f t="shared" ca="1" si="18"/>
        <v>0.34798782651392646</v>
      </c>
      <c r="DI34">
        <v>0.38991435226216226</v>
      </c>
      <c r="DJ34">
        <v>6.5015283916032649E-4</v>
      </c>
    </row>
    <row r="35" spans="12:114" x14ac:dyDescent="0.3">
      <c r="L35" s="23">
        <v>41281</v>
      </c>
      <c r="M35" s="24">
        <v>-6.2952442496229631E-3</v>
      </c>
      <c r="N35" s="24">
        <v>0</v>
      </c>
      <c r="O35" s="24">
        <v>-9.5567676987023814E-3</v>
      </c>
      <c r="P35" s="24">
        <v>-3.2279819843497128E-3</v>
      </c>
      <c r="Q35" s="264">
        <v>-1.6000000000000039E-4</v>
      </c>
      <c r="R35" s="264">
        <v>-8.0000000000000069E-4</v>
      </c>
      <c r="S35" s="265">
        <v>1.5624999999999905E-4</v>
      </c>
      <c r="U35" s="26"/>
      <c r="AE35" s="23">
        <v>41282</v>
      </c>
      <c r="AF35" s="33">
        <v>7.5496481850990439E-4</v>
      </c>
      <c r="AG35">
        <f t="shared" si="0"/>
        <v>34</v>
      </c>
      <c r="AH35">
        <f t="shared" si="1"/>
        <v>1.3776337115072933E-2</v>
      </c>
      <c r="AI35">
        <f t="shared" si="2"/>
        <v>1.3371150729335495E-2</v>
      </c>
      <c r="AJ35">
        <f t="shared" si="3"/>
        <v>-2.2035973442449746</v>
      </c>
      <c r="AK35">
        <f t="shared" si="4"/>
        <v>0.56417072708120553</v>
      </c>
      <c r="AL35">
        <f t="shared" si="5"/>
        <v>0.55079957635187005</v>
      </c>
      <c r="CM35" s="23">
        <v>41282</v>
      </c>
      <c r="CN35">
        <v>1.729138236750949E-3</v>
      </c>
      <c r="CO35">
        <f t="shared" si="12"/>
        <v>34</v>
      </c>
      <c r="CP35">
        <f t="shared" si="13"/>
        <v>1.3720742534301856E-2</v>
      </c>
      <c r="CQ35">
        <f t="shared" si="14"/>
        <v>1.3317191283292978E-2</v>
      </c>
      <c r="CR35">
        <f t="shared" si="15"/>
        <v>-2.2051797289086568</v>
      </c>
      <c r="CS35">
        <f t="shared" si="16"/>
        <v>0.55634629401001301</v>
      </c>
      <c r="CT35">
        <f t="shared" si="17"/>
        <v>0.54302910272672</v>
      </c>
      <c r="DH35">
        <f t="shared" ca="1" si="18"/>
        <v>0.38120635577723228</v>
      </c>
      <c r="DI35">
        <v>0.2587531208496982</v>
      </c>
      <c r="DJ35">
        <v>6.0126076756528372E-3</v>
      </c>
    </row>
    <row r="36" spans="12:114" x14ac:dyDescent="0.3">
      <c r="L36" s="23">
        <v>41282</v>
      </c>
      <c r="M36" s="24">
        <v>7.0877817826913618E-3</v>
      </c>
      <c r="N36" s="24">
        <v>-6.5359584687818958E-3</v>
      </c>
      <c r="O36" s="24">
        <v>2.777424973426991E-3</v>
      </c>
      <c r="P36" s="24">
        <v>2.0605994502240041E-3</v>
      </c>
      <c r="Q36" s="264">
        <v>1.000000000000003E-4</v>
      </c>
      <c r="R36" s="264">
        <v>5.9000000000000166E-4</v>
      </c>
      <c r="S36" s="265">
        <v>5.2910052910054423E-5</v>
      </c>
      <c r="U36" s="26"/>
      <c r="AE36" s="23">
        <v>41283</v>
      </c>
      <c r="AF36" s="33">
        <v>1.6776438023062236E-3</v>
      </c>
      <c r="AG36">
        <f t="shared" si="0"/>
        <v>35</v>
      </c>
      <c r="AH36">
        <f t="shared" si="1"/>
        <v>1.4181523500810372E-2</v>
      </c>
      <c r="AI36">
        <f t="shared" si="2"/>
        <v>1.3776337115072933E-2</v>
      </c>
      <c r="AJ36">
        <f t="shared" si="3"/>
        <v>-2.1922280087571142</v>
      </c>
      <c r="AK36">
        <f t="shared" si="4"/>
        <v>0.66573349510126834</v>
      </c>
      <c r="AL36">
        <f t="shared" si="5"/>
        <v>0.65195715798619536</v>
      </c>
      <c r="CM36" s="23">
        <v>41283</v>
      </c>
      <c r="CN36">
        <v>4.2111307823613046E-3</v>
      </c>
      <c r="CO36">
        <f t="shared" si="12"/>
        <v>35</v>
      </c>
      <c r="CP36">
        <f t="shared" si="13"/>
        <v>1.4124293785310734E-2</v>
      </c>
      <c r="CQ36">
        <f t="shared" si="14"/>
        <v>1.3720742534301856E-2</v>
      </c>
      <c r="CR36">
        <f t="shared" si="15"/>
        <v>-2.193816730369607</v>
      </c>
      <c r="CS36">
        <f t="shared" si="16"/>
        <v>0.66612308060912062</v>
      </c>
      <c r="CT36">
        <f t="shared" si="17"/>
        <v>0.65240233807481873</v>
      </c>
      <c r="DH36">
        <f t="shared" ca="1" si="18"/>
        <v>0.36624748430206416</v>
      </c>
      <c r="DI36">
        <v>0.31145824032138714</v>
      </c>
      <c r="DJ36">
        <v>-4.8543987508852943E-3</v>
      </c>
    </row>
    <row r="37" spans="12:114" x14ac:dyDescent="0.3">
      <c r="L37" s="23">
        <v>41283</v>
      </c>
      <c r="M37" s="24">
        <v>-4.3593049870373598E-4</v>
      </c>
      <c r="N37" s="24">
        <v>-2.0244375695378691E-3</v>
      </c>
      <c r="O37" s="24">
        <v>-2.91399952800828E-4</v>
      </c>
      <c r="P37" s="24">
        <v>1.556991174556533E-2</v>
      </c>
      <c r="Q37" s="264">
        <v>5.7999999999999979E-4</v>
      </c>
      <c r="R37" s="264">
        <v>1.4000000000000229E-4</v>
      </c>
      <c r="S37" s="265">
        <v>-1.5957446808510727E-4</v>
      </c>
      <c r="U37" s="26"/>
      <c r="AE37" s="23">
        <v>41284</v>
      </c>
      <c r="AF37" s="33">
        <v>2.2296827473691945E-3</v>
      </c>
      <c r="AG37">
        <f t="shared" si="0"/>
        <v>36</v>
      </c>
      <c r="AH37">
        <f t="shared" si="1"/>
        <v>1.4586709886547812E-2</v>
      </c>
      <c r="AI37">
        <f t="shared" si="2"/>
        <v>1.4181523500810372E-2</v>
      </c>
      <c r="AJ37">
        <f t="shared" si="3"/>
        <v>-2.1811351756736075</v>
      </c>
      <c r="AK37">
        <f t="shared" si="4"/>
        <v>0.72162479812593938</v>
      </c>
      <c r="AL37">
        <f t="shared" si="5"/>
        <v>0.70744327462512901</v>
      </c>
      <c r="CM37" s="23">
        <v>41284</v>
      </c>
      <c r="CN37">
        <v>5.1139058213025661E-3</v>
      </c>
      <c r="CO37">
        <f t="shared" si="12"/>
        <v>36</v>
      </c>
      <c r="CP37">
        <f t="shared" si="13"/>
        <v>1.4527845036319613E-2</v>
      </c>
      <c r="CQ37">
        <f t="shared" si="14"/>
        <v>1.4124293785310734E-2</v>
      </c>
      <c r="CR37">
        <f t="shared" si="15"/>
        <v>-2.1827301251240701</v>
      </c>
      <c r="CS37">
        <f t="shared" si="16"/>
        <v>0.70326441795809558</v>
      </c>
      <c r="CT37">
        <f t="shared" si="17"/>
        <v>0.68914012417278481</v>
      </c>
      <c r="DH37">
        <f t="shared" ca="1" si="18"/>
        <v>0.34484974144202407</v>
      </c>
      <c r="DI37">
        <v>0.38866493000925406</v>
      </c>
      <c r="DJ37">
        <v>1.1771604213337767E-2</v>
      </c>
    </row>
    <row r="38" spans="12:114" x14ac:dyDescent="0.3">
      <c r="L38" s="23">
        <v>41284</v>
      </c>
      <c r="M38" s="24">
        <v>9.2840111756492469E-3</v>
      </c>
      <c r="N38" s="24">
        <v>2.1805389758095841E-2</v>
      </c>
      <c r="O38" s="24">
        <v>-3.0625686977262339E-3</v>
      </c>
      <c r="P38" s="24">
        <v>8.3888552890660061E-3</v>
      </c>
      <c r="Q38" s="264">
        <v>8.6000000000000052E-4</v>
      </c>
      <c r="R38" s="264">
        <v>1.0200000000000029E-3</v>
      </c>
      <c r="S38" s="265">
        <v>1.0471204188481611E-4</v>
      </c>
      <c r="U38" s="26"/>
      <c r="AE38" s="23">
        <v>41285</v>
      </c>
      <c r="AF38" s="33">
        <v>1.0124208686448978E-3</v>
      </c>
      <c r="AG38">
        <f t="shared" si="0"/>
        <v>37</v>
      </c>
      <c r="AH38">
        <f t="shared" si="1"/>
        <v>1.4991896272285251E-2</v>
      </c>
      <c r="AI38">
        <f t="shared" si="2"/>
        <v>1.4586709886547812E-2</v>
      </c>
      <c r="AJ38">
        <f t="shared" si="3"/>
        <v>-2.1703044129072717</v>
      </c>
      <c r="AK38">
        <f t="shared" si="4"/>
        <v>0.59326218081127147</v>
      </c>
      <c r="AL38">
        <f t="shared" si="5"/>
        <v>0.5786754709247236</v>
      </c>
      <c r="CM38" s="23">
        <v>41285</v>
      </c>
      <c r="CN38">
        <v>2.4198021716122448E-3</v>
      </c>
      <c r="CO38">
        <f t="shared" si="12"/>
        <v>37</v>
      </c>
      <c r="CP38">
        <f t="shared" si="13"/>
        <v>1.493139628732849E-2</v>
      </c>
      <c r="CQ38">
        <f t="shared" si="14"/>
        <v>1.4527845036319613E-2</v>
      </c>
      <c r="CR38">
        <f t="shared" si="15"/>
        <v>-2.1719054863806431</v>
      </c>
      <c r="CS38">
        <f t="shared" si="16"/>
        <v>0.58773425133469015</v>
      </c>
      <c r="CT38">
        <f t="shared" si="17"/>
        <v>0.5732064062983705</v>
      </c>
      <c r="DH38">
        <f t="shared" ca="1" si="18"/>
        <v>0.3938794416688895</v>
      </c>
      <c r="DI38">
        <v>0.25856235588504323</v>
      </c>
      <c r="DJ38">
        <v>3.7009208686448842E-3</v>
      </c>
    </row>
    <row r="39" spans="12:114" x14ac:dyDescent="0.3">
      <c r="L39" s="23">
        <v>41285</v>
      </c>
      <c r="M39" s="24">
        <v>-5.6797013379355343E-3</v>
      </c>
      <c r="N39" s="24">
        <v>1.1910685099456701E-2</v>
      </c>
      <c r="O39" s="24">
        <v>3.9494453526285212E-3</v>
      </c>
      <c r="P39" s="24">
        <v>-1.434289539651663E-3</v>
      </c>
      <c r="Q39" s="264">
        <v>1.7000000000000001E-4</v>
      </c>
      <c r="R39" s="264">
        <v>5.4999999999999721E-4</v>
      </c>
      <c r="S39" s="265">
        <v>0</v>
      </c>
      <c r="U39" s="26"/>
      <c r="AE39" s="23">
        <v>41288</v>
      </c>
      <c r="AF39" s="33">
        <v>-3.8458787912614421E-4</v>
      </c>
      <c r="AG39">
        <f t="shared" si="0"/>
        <v>38</v>
      </c>
      <c r="AH39">
        <f t="shared" si="1"/>
        <v>1.539708265802269E-2</v>
      </c>
      <c r="AI39">
        <f t="shared" si="2"/>
        <v>1.4991896272285251E-2</v>
      </c>
      <c r="AJ39">
        <f t="shared" si="3"/>
        <v>-2.1597224095821956</v>
      </c>
      <c r="AK39">
        <f t="shared" si="4"/>
        <v>0.43340017748397319</v>
      </c>
      <c r="AL39">
        <f t="shared" si="5"/>
        <v>0.41840828121168794</v>
      </c>
      <c r="CM39" s="23">
        <v>41288</v>
      </c>
      <c r="CN39">
        <v>-9.737911263867883E-4</v>
      </c>
      <c r="CO39">
        <f t="shared" si="12"/>
        <v>38</v>
      </c>
      <c r="CP39">
        <f t="shared" si="13"/>
        <v>1.5334947538337369E-2</v>
      </c>
      <c r="CQ39">
        <f t="shared" si="14"/>
        <v>1.493139628732849E-2</v>
      </c>
      <c r="CR39">
        <f t="shared" si="15"/>
        <v>-2.1613295081677681</v>
      </c>
      <c r="CS39">
        <f t="shared" si="16"/>
        <v>0.43195365732488389</v>
      </c>
      <c r="CT39">
        <f t="shared" si="17"/>
        <v>0.41702226103755541</v>
      </c>
      <c r="DH39">
        <f t="shared" ca="1" si="18"/>
        <v>0.3894386390237069</v>
      </c>
      <c r="DI39">
        <v>0.35449068696525554</v>
      </c>
      <c r="DJ39">
        <v>3.2343406923023982E-3</v>
      </c>
    </row>
    <row r="40" spans="12:114" x14ac:dyDescent="0.3">
      <c r="L40" s="23">
        <v>41288</v>
      </c>
      <c r="M40" s="24">
        <v>2.9802247979662981E-3</v>
      </c>
      <c r="N40" s="24">
        <v>3.4330463492722148E-3</v>
      </c>
      <c r="O40" s="24">
        <v>-4.8081971022602022E-3</v>
      </c>
      <c r="P40" s="24">
        <v>1.436349680974366E-3</v>
      </c>
      <c r="Q40" s="264">
        <v>-3.1000000000000038E-4</v>
      </c>
      <c r="R40" s="264">
        <v>-7.0999999999999731E-4</v>
      </c>
      <c r="S40" s="265">
        <v>1.5873015873015778E-4</v>
      </c>
      <c r="U40" s="26"/>
      <c r="AE40" s="23">
        <v>41289</v>
      </c>
      <c r="AF40" s="33">
        <v>1.8843541377078128E-3</v>
      </c>
      <c r="AG40">
        <f t="shared" si="0"/>
        <v>39</v>
      </c>
      <c r="AH40">
        <f t="shared" si="1"/>
        <v>1.5802269043760128E-2</v>
      </c>
      <c r="AI40">
        <f t="shared" si="2"/>
        <v>1.539708265802269E-2</v>
      </c>
      <c r="AJ40">
        <f t="shared" si="3"/>
        <v>-2.1493768619000893</v>
      </c>
      <c r="AK40">
        <f t="shared" si="4"/>
        <v>0.6871866993264566</v>
      </c>
      <c r="AL40">
        <f t="shared" si="5"/>
        <v>0.67178961666843395</v>
      </c>
      <c r="CM40" s="23">
        <v>41289</v>
      </c>
      <c r="CN40">
        <v>4.5574176023340457E-3</v>
      </c>
      <c r="CO40">
        <f t="shared" si="12"/>
        <v>39</v>
      </c>
      <c r="CP40">
        <f t="shared" si="13"/>
        <v>1.5738498789346248E-2</v>
      </c>
      <c r="CQ40">
        <f t="shared" si="14"/>
        <v>1.5334947538337369E-2</v>
      </c>
      <c r="CR40">
        <f t="shared" si="15"/>
        <v>-2.1509898912385461</v>
      </c>
      <c r="CS40">
        <f t="shared" si="16"/>
        <v>0.68058938745021869</v>
      </c>
      <c r="CT40">
        <f t="shared" si="17"/>
        <v>0.66525443991188127</v>
      </c>
      <c r="DH40">
        <f t="shared" ca="1" si="18"/>
        <v>0.37999533963571241</v>
      </c>
      <c r="DI40">
        <v>0.38495402337642343</v>
      </c>
      <c r="DJ40">
        <v>5.8406767183530267E-3</v>
      </c>
    </row>
    <row r="41" spans="12:114" x14ac:dyDescent="0.3">
      <c r="L41" s="23">
        <v>41289</v>
      </c>
      <c r="M41" s="24">
        <v>6.3142568045053554E-3</v>
      </c>
      <c r="N41" s="24">
        <v>-7.8198694245953018E-3</v>
      </c>
      <c r="O41" s="24">
        <v>9.955965825556962E-3</v>
      </c>
      <c r="P41" s="24">
        <v>1.434289539651663E-3</v>
      </c>
      <c r="Q41" s="264">
        <v>2.1000000000000009E-4</v>
      </c>
      <c r="R41" s="264">
        <v>-1.6000000000000009E-4</v>
      </c>
      <c r="S41" s="265">
        <v>1.0752688172043131E-4</v>
      </c>
      <c r="U41" s="26"/>
      <c r="AE41" s="23">
        <v>41290</v>
      </c>
      <c r="AF41" s="33">
        <v>6.2335396518782061E-4</v>
      </c>
      <c r="AG41">
        <f t="shared" si="0"/>
        <v>40</v>
      </c>
      <c r="AH41">
        <f t="shared" si="1"/>
        <v>1.6207455429497569E-2</v>
      </c>
      <c r="AI41">
        <f t="shared" si="2"/>
        <v>1.5802269043760128E-2</v>
      </c>
      <c r="AJ41">
        <f t="shared" si="3"/>
        <v>-2.1392563732327936</v>
      </c>
      <c r="AK41">
        <f t="shared" si="4"/>
        <v>0.5491534803151541</v>
      </c>
      <c r="AL41">
        <f t="shared" si="5"/>
        <v>0.53335121127139395</v>
      </c>
      <c r="CM41" s="23">
        <v>41290</v>
      </c>
      <c r="CN41">
        <v>1.822841434708682E-3</v>
      </c>
      <c r="CO41">
        <f t="shared" si="12"/>
        <v>40</v>
      </c>
      <c r="CP41">
        <f t="shared" si="13"/>
        <v>1.6142050040355124E-2</v>
      </c>
      <c r="CQ41">
        <f t="shared" si="14"/>
        <v>1.5738498789346248E-2</v>
      </c>
      <c r="CR41">
        <f t="shared" si="15"/>
        <v>-2.1408752431970486</v>
      </c>
      <c r="CS41">
        <f t="shared" si="16"/>
        <v>0.56063009939811348</v>
      </c>
      <c r="CT41">
        <f t="shared" si="17"/>
        <v>0.54489160060876718</v>
      </c>
      <c r="DH41">
        <f t="shared" ca="1" si="18"/>
        <v>0.35906098338450188</v>
      </c>
      <c r="DI41">
        <v>0.29408258198083337</v>
      </c>
      <c r="DJ41">
        <v>-1.096012429568175E-2</v>
      </c>
    </row>
    <row r="42" spans="12:114" x14ac:dyDescent="0.3">
      <c r="L42" s="23">
        <v>41290</v>
      </c>
      <c r="M42" s="24">
        <v>5.5361713279539464E-4</v>
      </c>
      <c r="N42" s="24">
        <v>-1.9706495571312072E-3</v>
      </c>
      <c r="O42" s="24">
        <v>3.3346594116997201E-3</v>
      </c>
      <c r="P42" s="24">
        <v>1.7186389210866329E-3</v>
      </c>
      <c r="Q42" s="264">
        <v>1.100000000000007E-4</v>
      </c>
      <c r="R42" s="264">
        <v>1.1000000000000121E-4</v>
      </c>
      <c r="S42" s="265">
        <v>-2.7173913043478283E-4</v>
      </c>
      <c r="U42" s="26"/>
      <c r="AE42" s="23">
        <v>41291</v>
      </c>
      <c r="AF42" s="33">
        <v>9.5610093165864182E-4</v>
      </c>
      <c r="AG42">
        <f t="shared" si="0"/>
        <v>41</v>
      </c>
      <c r="AH42">
        <f t="shared" si="1"/>
        <v>1.6612641815235009E-2</v>
      </c>
      <c r="AI42">
        <f t="shared" si="2"/>
        <v>1.6207455429497569E-2</v>
      </c>
      <c r="AJ42">
        <f t="shared" si="3"/>
        <v>-2.1293503663590143</v>
      </c>
      <c r="AK42">
        <f t="shared" si="4"/>
        <v>0.58693624934697075</v>
      </c>
      <c r="AL42">
        <f t="shared" si="5"/>
        <v>0.57072879391747322</v>
      </c>
      <c r="CM42" s="23">
        <v>41291</v>
      </c>
      <c r="CN42">
        <v>2.2237047100989861E-3</v>
      </c>
      <c r="CO42">
        <f t="shared" si="12"/>
        <v>41</v>
      </c>
      <c r="CP42">
        <f t="shared" si="13"/>
        <v>1.6545601291364002E-2</v>
      </c>
      <c r="CQ42">
        <f t="shared" si="14"/>
        <v>1.6142050040355124E-2</v>
      </c>
      <c r="CR42">
        <f t="shared" si="15"/>
        <v>-2.1309749907648445</v>
      </c>
      <c r="CS42">
        <f t="shared" si="16"/>
        <v>0.57887019637103965</v>
      </c>
      <c r="CT42">
        <f t="shared" si="17"/>
        <v>0.56272814633068458</v>
      </c>
      <c r="DH42">
        <f t="shared" ca="1" si="18"/>
        <v>0.28004525585592405</v>
      </c>
      <c r="DI42">
        <v>0.25927096071576</v>
      </c>
      <c r="DJ42">
        <v>6.4403866459443286E-3</v>
      </c>
    </row>
    <row r="43" spans="12:114" x14ac:dyDescent="0.3">
      <c r="L43" s="23">
        <v>41291</v>
      </c>
      <c r="M43" s="24">
        <v>4.3037935802199608E-3</v>
      </c>
      <c r="N43" s="24">
        <v>1.135233255988059E-2</v>
      </c>
      <c r="O43" s="24">
        <v>-5.2018937740972082E-3</v>
      </c>
      <c r="P43" s="24">
        <v>8.578668164260804E-3</v>
      </c>
      <c r="Q43" s="264">
        <v>1.09999999999999E-4</v>
      </c>
      <c r="R43" s="264">
        <v>1.6000000000000009E-4</v>
      </c>
      <c r="S43" s="265">
        <v>1.0582010582010517E-4</v>
      </c>
      <c r="U43" s="26"/>
      <c r="AE43" s="23">
        <v>41292</v>
      </c>
      <c r="AF43" s="33">
        <v>5.8790147274521444E-4</v>
      </c>
      <c r="AG43">
        <f t="shared" si="0"/>
        <v>42</v>
      </c>
      <c r="AH43">
        <f t="shared" si="1"/>
        <v>1.7017828200972446E-2</v>
      </c>
      <c r="AI43">
        <f t="shared" si="2"/>
        <v>1.6612641815235009E-2</v>
      </c>
      <c r="AJ43">
        <f t="shared" si="3"/>
        <v>-2.119649006110953</v>
      </c>
      <c r="AK43">
        <f t="shared" si="4"/>
        <v>0.54509524913274809</v>
      </c>
      <c r="AL43">
        <f t="shared" si="5"/>
        <v>0.52848260731751306</v>
      </c>
      <c r="CM43" s="23">
        <v>41292</v>
      </c>
      <c r="CN43">
        <v>1.5764849652854956E-3</v>
      </c>
      <c r="CO43">
        <f t="shared" si="12"/>
        <v>42</v>
      </c>
      <c r="CP43">
        <f t="shared" si="13"/>
        <v>1.6949152542372881E-2</v>
      </c>
      <c r="CQ43">
        <f t="shared" si="14"/>
        <v>1.6545601291364002E-2</v>
      </c>
      <c r="CR43">
        <f t="shared" si="15"/>
        <v>-2.1212793024540013</v>
      </c>
      <c r="CS43">
        <f t="shared" si="16"/>
        <v>0.54935358294496117</v>
      </c>
      <c r="CT43">
        <f t="shared" si="17"/>
        <v>0.53280798165359722</v>
      </c>
      <c r="DH43">
        <f t="shared" ca="1" si="18"/>
        <v>0.39662975598259004</v>
      </c>
      <c r="DI43">
        <v>0.37525101561989854</v>
      </c>
      <c r="DJ43">
        <v>-5.8606573507841691E-3</v>
      </c>
    </row>
    <row r="44" spans="12:114" x14ac:dyDescent="0.3">
      <c r="L44" s="23">
        <v>41292</v>
      </c>
      <c r="M44" s="24">
        <v>-1.591735478724097E-3</v>
      </c>
      <c r="N44" s="24">
        <v>-2.9280857238599151E-3</v>
      </c>
      <c r="O44" s="24">
        <v>5.083475473440062E-3</v>
      </c>
      <c r="P44" s="24">
        <v>-5.6692488626828522E-4</v>
      </c>
      <c r="Q44" s="264">
        <v>2.1999999999999971E-4</v>
      </c>
      <c r="R44" s="264">
        <v>1.4999999999999682E-4</v>
      </c>
      <c r="S44" s="265">
        <v>-1.6042780748663004E-4</v>
      </c>
      <c r="U44" s="26"/>
      <c r="AE44" s="23">
        <v>41296</v>
      </c>
      <c r="AF44" s="33">
        <v>2.9344069360716157E-3</v>
      </c>
      <c r="AG44">
        <f t="shared" si="0"/>
        <v>43</v>
      </c>
      <c r="AH44">
        <f t="shared" si="1"/>
        <v>1.7423014586709886E-2</v>
      </c>
      <c r="AI44">
        <f t="shared" si="2"/>
        <v>1.7017828200972446E-2</v>
      </c>
      <c r="AJ44">
        <f t="shared" si="3"/>
        <v>-2.110143130979353</v>
      </c>
      <c r="AK44">
        <f t="shared" si="4"/>
        <v>0.78561746928108867</v>
      </c>
      <c r="AL44">
        <f t="shared" si="5"/>
        <v>0.76859964108011625</v>
      </c>
      <c r="CM44" s="23">
        <v>41296</v>
      </c>
      <c r="CN44">
        <v>7.4060173401790386E-3</v>
      </c>
      <c r="CO44">
        <f t="shared" si="12"/>
        <v>43</v>
      </c>
      <c r="CP44">
        <f t="shared" si="13"/>
        <v>1.735270379338176E-2</v>
      </c>
      <c r="CQ44">
        <f t="shared" si="14"/>
        <v>1.6949152542372881E-2</v>
      </c>
      <c r="CR44">
        <f t="shared" si="15"/>
        <v>-2.1117790201955096</v>
      </c>
      <c r="CS44">
        <f t="shared" si="16"/>
        <v>0.78795247926048251</v>
      </c>
      <c r="CT44">
        <f t="shared" si="17"/>
        <v>0.77100332671810967</v>
      </c>
      <c r="DH44">
        <f t="shared" ca="1" si="18"/>
        <v>0.25300846694298817</v>
      </c>
      <c r="DI44">
        <v>0.38831576729784284</v>
      </c>
      <c r="DJ44">
        <v>1.1724069360715917E-3</v>
      </c>
    </row>
    <row r="45" spans="12:114" x14ac:dyDescent="0.3">
      <c r="L45" s="23">
        <v>41296</v>
      </c>
      <c r="M45" s="24">
        <v>3.5563309474848409E-3</v>
      </c>
      <c r="N45" s="24">
        <v>1.957853814350854E-3</v>
      </c>
      <c r="O45" s="24">
        <v>5.4916584428493882E-3</v>
      </c>
      <c r="P45" s="24">
        <v>1.418420901686358E-2</v>
      </c>
      <c r="Q45" s="264">
        <v>-1.000000000000003E-4</v>
      </c>
      <c r="R45" s="264">
        <v>-3.6000000000000485E-4</v>
      </c>
      <c r="S45" s="265">
        <v>0</v>
      </c>
      <c r="U45" s="26"/>
      <c r="AE45" s="23">
        <v>41297</v>
      </c>
      <c r="AF45" s="33">
        <v>-1.159986010375151E-3</v>
      </c>
      <c r="AG45">
        <f t="shared" si="0"/>
        <v>44</v>
      </c>
      <c r="AH45">
        <f t="shared" si="1"/>
        <v>1.7828200972447326E-2</v>
      </c>
      <c r="AI45">
        <f t="shared" si="2"/>
        <v>1.7423014586709886E-2</v>
      </c>
      <c r="AJ45">
        <f t="shared" si="3"/>
        <v>-2.1008241924566247</v>
      </c>
      <c r="AK45">
        <f t="shared" si="4"/>
        <v>0.34761147890838034</v>
      </c>
      <c r="AL45">
        <f t="shared" si="5"/>
        <v>0.33018846432167048</v>
      </c>
      <c r="CM45" s="23">
        <v>41297</v>
      </c>
      <c r="CN45">
        <v>-2.7814972840023966E-3</v>
      </c>
      <c r="CO45">
        <f t="shared" si="12"/>
        <v>44</v>
      </c>
      <c r="CP45">
        <f t="shared" si="13"/>
        <v>1.7756255044390639E-2</v>
      </c>
      <c r="CQ45">
        <f t="shared" si="14"/>
        <v>1.735270379338176E-2</v>
      </c>
      <c r="CR45">
        <f t="shared" si="15"/>
        <v>-2.1024655987032328</v>
      </c>
      <c r="CS45">
        <f t="shared" si="16"/>
        <v>0.35167138138142395</v>
      </c>
      <c r="CT45">
        <f t="shared" si="17"/>
        <v>0.33431867758804218</v>
      </c>
      <c r="DH45">
        <f t="shared" ca="1" si="18"/>
        <v>0.31210420463031663</v>
      </c>
      <c r="DI45">
        <v>0.3043478743841827</v>
      </c>
      <c r="DJ45">
        <v>-5.649308591020189E-3</v>
      </c>
    </row>
    <row r="46" spans="12:114" x14ac:dyDescent="0.3">
      <c r="L46" s="23">
        <v>41297</v>
      </c>
      <c r="M46" s="24">
        <v>-2.8104784360051269E-3</v>
      </c>
      <c r="N46" s="24">
        <v>1.4656650031191979E-3</v>
      </c>
      <c r="O46" s="24">
        <v>-1.2936251210231751E-3</v>
      </c>
      <c r="P46" s="24">
        <v>-6.9929155328762021E-3</v>
      </c>
      <c r="Q46" s="264">
        <v>-2.0000000000000049E-5</v>
      </c>
      <c r="R46" s="264">
        <v>6.0000000000002272E-5</v>
      </c>
      <c r="S46" s="265">
        <v>-1.0752688172042759E-4</v>
      </c>
      <c r="U46" s="26"/>
      <c r="AE46" s="23">
        <v>41298</v>
      </c>
      <c r="AF46" s="33">
        <v>3.8370196070277262E-4</v>
      </c>
      <c r="AG46">
        <f t="shared" si="0"/>
        <v>45</v>
      </c>
      <c r="AH46">
        <f t="shared" si="1"/>
        <v>1.8233387358184763E-2</v>
      </c>
      <c r="AI46">
        <f t="shared" si="2"/>
        <v>1.7828200972447326E-2</v>
      </c>
      <c r="AJ46">
        <f t="shared" si="3"/>
        <v>-2.0916842010877725</v>
      </c>
      <c r="AK46">
        <f t="shared" si="4"/>
        <v>0.52164194133168684</v>
      </c>
      <c r="AL46">
        <f t="shared" si="5"/>
        <v>0.50381374035923954</v>
      </c>
      <c r="CM46" s="23">
        <v>41298</v>
      </c>
      <c r="CN46">
        <v>1.5214091570760809E-3</v>
      </c>
      <c r="CO46">
        <f t="shared" si="12"/>
        <v>45</v>
      </c>
      <c r="CP46">
        <f t="shared" si="13"/>
        <v>1.8159806295399514E-2</v>
      </c>
      <c r="CQ46">
        <f t="shared" si="14"/>
        <v>1.7756255044390639E-2</v>
      </c>
      <c r="CR46">
        <f t="shared" si="15"/>
        <v>-2.0933310515434025</v>
      </c>
      <c r="CS46">
        <f t="shared" si="16"/>
        <v>0.54682679937109935</v>
      </c>
      <c r="CT46">
        <f t="shared" si="17"/>
        <v>0.52907054432670875</v>
      </c>
      <c r="DH46">
        <f t="shared" ca="1" si="18"/>
        <v>0.38190223373743681</v>
      </c>
      <c r="DI46">
        <v>0.39874715133174371</v>
      </c>
      <c r="DJ46">
        <v>-2.127160654993553E-2</v>
      </c>
    </row>
    <row r="47" spans="12:114" x14ac:dyDescent="0.3">
      <c r="L47" s="23">
        <v>41298</v>
      </c>
      <c r="M47" s="24">
        <v>-1.0967519902134419E-2</v>
      </c>
      <c r="N47" s="24">
        <v>3.9023367075706598E-3</v>
      </c>
      <c r="O47" s="24">
        <v>4.3171978012555724E-3</v>
      </c>
      <c r="P47" s="24">
        <v>5.6346541374608186E-4</v>
      </c>
      <c r="Q47" s="264">
        <v>-6.0000000000000157E-5</v>
      </c>
      <c r="R47" s="264">
        <v>4.1000000000000368E-4</v>
      </c>
      <c r="S47" s="265">
        <v>-5.3191489361702183E-4</v>
      </c>
      <c r="U47" s="26"/>
      <c r="AE47" s="23">
        <v>41299</v>
      </c>
      <c r="AF47" s="33">
        <v>-7.7391816687069105E-4</v>
      </c>
      <c r="AG47">
        <f t="shared" si="0"/>
        <v>46</v>
      </c>
      <c r="AH47">
        <f t="shared" si="1"/>
        <v>1.8638573743922204E-2</v>
      </c>
      <c r="AI47">
        <f t="shared" si="2"/>
        <v>1.8233387358184763E-2</v>
      </c>
      <c r="AJ47">
        <f t="shared" si="3"/>
        <v>-2.0827156783556795</v>
      </c>
      <c r="AK47">
        <f t="shared" si="4"/>
        <v>0.389653630881244</v>
      </c>
      <c r="AL47">
        <f t="shared" si="5"/>
        <v>0.37142024352305925</v>
      </c>
      <c r="CM47" s="23">
        <v>41299</v>
      </c>
      <c r="CN47">
        <v>-2.0149090535403627E-3</v>
      </c>
      <c r="CO47">
        <f t="shared" si="12"/>
        <v>46</v>
      </c>
      <c r="CP47">
        <f t="shared" si="13"/>
        <v>1.8563357546408393E-2</v>
      </c>
      <c r="CQ47">
        <f t="shared" si="14"/>
        <v>1.8159806295399514E-2</v>
      </c>
      <c r="CR47">
        <f t="shared" si="15"/>
        <v>-2.084367903036533</v>
      </c>
      <c r="CS47">
        <f t="shared" si="16"/>
        <v>0.38514011770489848</v>
      </c>
      <c r="CT47">
        <f t="shared" si="17"/>
        <v>0.36698031140949894</v>
      </c>
      <c r="DH47">
        <f t="shared" ca="1" si="18"/>
        <v>0.27150817566251501</v>
      </c>
      <c r="DI47">
        <v>0.37771177442552556</v>
      </c>
      <c r="DJ47">
        <v>-4.2674181668707579E-3</v>
      </c>
    </row>
    <row r="48" spans="12:114" x14ac:dyDescent="0.3">
      <c r="L48" s="23">
        <v>41299</v>
      </c>
      <c r="M48" s="24">
        <v>-4.7701896266904931E-3</v>
      </c>
      <c r="N48" s="24">
        <v>1.603512333190665E-2</v>
      </c>
      <c r="O48" s="24">
        <v>-1.131972572419602E-2</v>
      </c>
      <c r="P48" s="24">
        <v>4.785922784636177E-3</v>
      </c>
      <c r="Q48" s="264">
        <v>6.6000000000000086E-4</v>
      </c>
      <c r="R48" s="264">
        <v>2.2999999999999692E-4</v>
      </c>
      <c r="S48" s="265">
        <v>-1.0101010101010216E-4</v>
      </c>
      <c r="U48" s="26"/>
      <c r="AE48" s="23">
        <v>41302</v>
      </c>
      <c r="AF48" s="33">
        <v>3.4101392522583674E-3</v>
      </c>
      <c r="AG48">
        <f t="shared" si="0"/>
        <v>47</v>
      </c>
      <c r="AH48">
        <f t="shared" si="1"/>
        <v>1.9043760129659644E-2</v>
      </c>
      <c r="AI48">
        <f t="shared" si="2"/>
        <v>1.8638573743922204E-2</v>
      </c>
      <c r="AJ48">
        <f t="shared" si="3"/>
        <v>-2.0739116136574633</v>
      </c>
      <c r="AK48">
        <f t="shared" si="4"/>
        <v>0.82349599392790052</v>
      </c>
      <c r="AL48">
        <f t="shared" si="5"/>
        <v>0.80485742018397832</v>
      </c>
      <c r="CM48" s="23">
        <v>41302</v>
      </c>
      <c r="CN48">
        <v>8.6815981306459164E-3</v>
      </c>
      <c r="CO48">
        <f t="shared" si="12"/>
        <v>47</v>
      </c>
      <c r="CP48">
        <f t="shared" si="13"/>
        <v>1.8966908797417272E-2</v>
      </c>
      <c r="CQ48">
        <f t="shared" si="14"/>
        <v>1.8563357546408393E-2</v>
      </c>
      <c r="CR48">
        <f t="shared" si="15"/>
        <v>-2.0755691452486795</v>
      </c>
      <c r="CS48">
        <f t="shared" si="16"/>
        <v>0.82820702363370224</v>
      </c>
      <c r="CT48">
        <f t="shared" si="17"/>
        <v>0.80964366608729388</v>
      </c>
      <c r="DH48">
        <f t="shared" ca="1" si="18"/>
        <v>0.39864639288921805</v>
      </c>
      <c r="DI48">
        <v>0.24359595339662515</v>
      </c>
      <c r="DJ48">
        <v>-6.7163607477415737E-3</v>
      </c>
    </row>
    <row r="49" spans="12:114" x14ac:dyDescent="0.3">
      <c r="L49" s="23">
        <v>41302</v>
      </c>
      <c r="M49" s="24">
        <v>-2.2409026669492609E-3</v>
      </c>
      <c r="N49" s="24">
        <v>9.5648635192603886E-4</v>
      </c>
      <c r="O49" s="24">
        <v>5.0728384951773181E-3</v>
      </c>
      <c r="P49" s="24">
        <v>2.1574868756688039E-2</v>
      </c>
      <c r="Q49" s="264">
        <v>3.8999999999999972E-4</v>
      </c>
      <c r="R49" s="264">
        <v>-6.7999999999999615E-4</v>
      </c>
      <c r="S49" s="265">
        <v>-1.4999999999999909E-4</v>
      </c>
      <c r="U49" s="26"/>
      <c r="AE49" s="23">
        <v>41303</v>
      </c>
      <c r="AF49" s="33">
        <v>1.4843263223211763E-3</v>
      </c>
      <c r="AG49">
        <f t="shared" si="0"/>
        <v>48</v>
      </c>
      <c r="AH49">
        <f t="shared" si="1"/>
        <v>1.9448946515397084E-2</v>
      </c>
      <c r="AI49">
        <f t="shared" si="2"/>
        <v>1.9043760129659644E-2</v>
      </c>
      <c r="AJ49">
        <f t="shared" si="3"/>
        <v>-2.0652654257369925</v>
      </c>
      <c r="AK49">
        <f t="shared" si="4"/>
        <v>0.64516626670860799</v>
      </c>
      <c r="AL49">
        <f t="shared" si="5"/>
        <v>0.6261225065789483</v>
      </c>
      <c r="CM49" s="23">
        <v>41303</v>
      </c>
      <c r="CN49">
        <v>3.7045658058029417E-3</v>
      </c>
      <c r="CO49">
        <f t="shared" si="12"/>
        <v>48</v>
      </c>
      <c r="CP49">
        <f t="shared" si="13"/>
        <v>1.9370460048426151E-2</v>
      </c>
      <c r="CQ49">
        <f t="shared" si="14"/>
        <v>1.8966908797417272E-2</v>
      </c>
      <c r="CR49">
        <f t="shared" si="15"/>
        <v>-2.0669281994373692</v>
      </c>
      <c r="CS49">
        <f t="shared" si="16"/>
        <v>0.64451397994358173</v>
      </c>
      <c r="CT49">
        <f t="shared" si="17"/>
        <v>0.62554707114616448</v>
      </c>
      <c r="DH49">
        <f t="shared" ca="1" si="18"/>
        <v>0.35254026672473326</v>
      </c>
      <c r="DI49">
        <v>0.32459883574526033</v>
      </c>
      <c r="DJ49">
        <v>3.0448263223211607E-3</v>
      </c>
    </row>
    <row r="50" spans="12:114" x14ac:dyDescent="0.3">
      <c r="L50" s="23">
        <v>41303</v>
      </c>
      <c r="M50" s="24">
        <v>4.3671597140813824E-3</v>
      </c>
      <c r="N50" s="24">
        <v>6.6886937303942693E-3</v>
      </c>
      <c r="O50" s="24">
        <v>7.7865225209117588E-3</v>
      </c>
      <c r="P50" s="24">
        <v>-4.113800153001934E-3</v>
      </c>
      <c r="Q50" s="264">
        <v>-1.2999999999999991E-4</v>
      </c>
      <c r="R50" s="264">
        <v>3.0999999999999691E-4</v>
      </c>
      <c r="S50" s="265">
        <v>0</v>
      </c>
      <c r="U50" s="26"/>
      <c r="AE50" s="23">
        <v>41304</v>
      </c>
      <c r="AF50" s="33">
        <v>-3.1466837711170383E-4</v>
      </c>
      <c r="AG50">
        <f t="shared" si="0"/>
        <v>49</v>
      </c>
      <c r="AH50">
        <f t="shared" si="1"/>
        <v>1.9854132901134521E-2</v>
      </c>
      <c r="AI50">
        <f t="shared" si="2"/>
        <v>1.9448946515397084E-2</v>
      </c>
      <c r="AJ50">
        <f t="shared" si="3"/>
        <v>-2.0567709280293354</v>
      </c>
      <c r="AK50">
        <f t="shared" si="4"/>
        <v>0.44136052742189474</v>
      </c>
      <c r="AL50">
        <f t="shared" si="5"/>
        <v>0.42191158090649766</v>
      </c>
      <c r="CM50" s="23">
        <v>41304</v>
      </c>
      <c r="CN50">
        <v>-7.6583966199108232E-4</v>
      </c>
      <c r="CO50">
        <f t="shared" si="12"/>
        <v>49</v>
      </c>
      <c r="CP50">
        <f t="shared" si="13"/>
        <v>1.977401129943503E-2</v>
      </c>
      <c r="CQ50">
        <f t="shared" si="14"/>
        <v>1.9370460048426151E-2</v>
      </c>
      <c r="CR50">
        <f t="shared" si="15"/>
        <v>-2.0584388814081338</v>
      </c>
      <c r="CS50">
        <f t="shared" si="16"/>
        <v>0.44144255967493717</v>
      </c>
      <c r="CT50">
        <f t="shared" si="17"/>
        <v>0.42207209962651104</v>
      </c>
      <c r="DH50">
        <f t="shared" ca="1" si="18"/>
        <v>0.24229609478078348</v>
      </c>
      <c r="DI50">
        <v>0.30003448728542986</v>
      </c>
      <c r="DJ50">
        <v>-4.0685870963235301E-3</v>
      </c>
    </row>
    <row r="51" spans="12:114" x14ac:dyDescent="0.3">
      <c r="L51" s="23">
        <v>41304</v>
      </c>
      <c r="M51" s="24">
        <v>7.453860256728337E-3</v>
      </c>
      <c r="N51" s="24">
        <v>1.0916098976243261E-2</v>
      </c>
      <c r="O51" s="24">
        <v>-2.0032809340589761E-3</v>
      </c>
      <c r="P51" s="24">
        <v>-7.160944469121717E-3</v>
      </c>
      <c r="Q51" s="264">
        <v>2.9000000000000033E-4</v>
      </c>
      <c r="R51" s="264">
        <v>-1.1899999999999979E-3</v>
      </c>
      <c r="S51" s="265">
        <v>4.9261083743842069E-5</v>
      </c>
      <c r="U51" s="26"/>
      <c r="AE51" s="23">
        <v>41305</v>
      </c>
      <c r="AF51" s="33">
        <v>9.8829817278662732E-4</v>
      </c>
      <c r="AG51">
        <f t="shared" si="0"/>
        <v>50</v>
      </c>
      <c r="AH51">
        <f t="shared" si="1"/>
        <v>2.0259319286871962E-2</v>
      </c>
      <c r="AI51">
        <f t="shared" si="2"/>
        <v>1.9854132901134521E-2</v>
      </c>
      <c r="AJ51">
        <f t="shared" si="3"/>
        <v>-2.0484222974490778</v>
      </c>
      <c r="AK51">
        <f t="shared" si="4"/>
        <v>0.59055556288051081</v>
      </c>
      <c r="AL51">
        <f t="shared" si="5"/>
        <v>0.57070142997937634</v>
      </c>
      <c r="CM51" s="23">
        <v>41305</v>
      </c>
      <c r="CN51">
        <v>2.6308815705804304E-3</v>
      </c>
      <c r="CO51">
        <f t="shared" si="12"/>
        <v>50</v>
      </c>
      <c r="CP51">
        <f t="shared" si="13"/>
        <v>2.0177562550443905E-2</v>
      </c>
      <c r="CQ51">
        <f t="shared" si="14"/>
        <v>1.977401129943503E-2</v>
      </c>
      <c r="CR51">
        <f t="shared" si="15"/>
        <v>-2.050095370313747</v>
      </c>
      <c r="CS51">
        <f t="shared" si="16"/>
        <v>0.59722563652969807</v>
      </c>
      <c r="CT51">
        <f t="shared" si="17"/>
        <v>0.57745162523026305</v>
      </c>
      <c r="DH51">
        <f t="shared" ca="1" si="18"/>
        <v>0.35121549093423088</v>
      </c>
      <c r="DI51">
        <v>0.29119383305120944</v>
      </c>
      <c r="DJ51">
        <v>-4.3430929163223407E-3</v>
      </c>
    </row>
    <row r="52" spans="12:114" x14ac:dyDescent="0.3">
      <c r="L52" s="23">
        <v>41305</v>
      </c>
      <c r="M52" s="24">
        <v>-6.103982907651709E-3</v>
      </c>
      <c r="N52" s="24">
        <v>-5.6337172766243388E-3</v>
      </c>
      <c r="O52" s="24">
        <v>2.8672840267412341E-3</v>
      </c>
      <c r="P52" s="24">
        <v>9.1542662186867418E-3</v>
      </c>
      <c r="Q52" s="264">
        <v>-9.9999999999999395E-5</v>
      </c>
      <c r="R52" s="264">
        <v>-1.9000000000000131E-4</v>
      </c>
      <c r="S52" s="265">
        <v>-9.9009900990100141E-5</v>
      </c>
      <c r="U52" s="26"/>
      <c r="AE52" s="23">
        <v>41306</v>
      </c>
      <c r="AF52" s="33">
        <v>2.6293558010332765E-3</v>
      </c>
      <c r="AG52">
        <f t="shared" si="0"/>
        <v>51</v>
      </c>
      <c r="AH52">
        <f t="shared" si="1"/>
        <v>2.0664505672609402E-2</v>
      </c>
      <c r="AI52">
        <f t="shared" si="2"/>
        <v>2.0259319286871962E-2</v>
      </c>
      <c r="AJ52">
        <f t="shared" si="3"/>
        <v>-2.0402140462186065</v>
      </c>
      <c r="AK52">
        <f t="shared" si="4"/>
        <v>0.75902243811810255</v>
      </c>
      <c r="AL52">
        <f t="shared" si="5"/>
        <v>0.73876311883123058</v>
      </c>
      <c r="CM52" s="23">
        <v>41306</v>
      </c>
      <c r="CN52">
        <v>6.4215512672890721E-3</v>
      </c>
      <c r="CO52">
        <f t="shared" si="12"/>
        <v>51</v>
      </c>
      <c r="CP52">
        <f t="shared" si="13"/>
        <v>2.0581113801452784E-2</v>
      </c>
      <c r="CQ52">
        <f t="shared" si="14"/>
        <v>2.0177562550443905E-2</v>
      </c>
      <c r="CR52">
        <f t="shared" si="15"/>
        <v>-2.0418921804923902</v>
      </c>
      <c r="CS52">
        <f t="shared" si="16"/>
        <v>0.75342072662886295</v>
      </c>
      <c r="CT52">
        <f t="shared" si="17"/>
        <v>0.73324316407841905</v>
      </c>
      <c r="DH52">
        <f t="shared" ca="1" si="18"/>
        <v>0.30645931469959176</v>
      </c>
      <c r="DI52">
        <v>0.36473779465954992</v>
      </c>
      <c r="DJ52">
        <v>1.0460149918680351E-2</v>
      </c>
    </row>
    <row r="53" spans="12:114" x14ac:dyDescent="0.3">
      <c r="L53" s="23">
        <v>41306</v>
      </c>
      <c r="M53" s="24">
        <v>1.5508685152146749E-3</v>
      </c>
      <c r="N53" s="24">
        <v>2.4551253610337609E-2</v>
      </c>
      <c r="O53" s="24">
        <v>7.7197355033162907E-3</v>
      </c>
      <c r="P53" s="24">
        <v>-2.1993418786567542E-3</v>
      </c>
      <c r="Q53" s="264">
        <v>-1.799999999999996E-4</v>
      </c>
      <c r="R53" s="264">
        <v>-1.9000000000000131E-4</v>
      </c>
      <c r="S53" s="265">
        <v>1.960784313725495E-4</v>
      </c>
      <c r="U53" s="26"/>
      <c r="AE53" s="23">
        <v>41309</v>
      </c>
      <c r="AF53" s="33">
        <v>-4.6174449543211656E-3</v>
      </c>
      <c r="AG53">
        <f t="shared" si="0"/>
        <v>52</v>
      </c>
      <c r="AH53">
        <f t="shared" si="1"/>
        <v>2.1069692058346839E-2</v>
      </c>
      <c r="AI53">
        <f t="shared" si="2"/>
        <v>2.0664505672609402E-2</v>
      </c>
      <c r="AJ53">
        <f t="shared" si="3"/>
        <v>-2.0321409963868042</v>
      </c>
      <c r="AK53">
        <f t="shared" si="4"/>
        <v>8.2140418998521314E-2</v>
      </c>
      <c r="AL53">
        <f t="shared" si="5"/>
        <v>6.1475913325911916E-2</v>
      </c>
      <c r="CM53" s="23">
        <v>41309</v>
      </c>
      <c r="CN53">
        <v>-1.1087362385802916E-2</v>
      </c>
      <c r="CO53">
        <f t="shared" si="12"/>
        <v>52</v>
      </c>
      <c r="CP53">
        <f t="shared" si="13"/>
        <v>2.0984665052461663E-2</v>
      </c>
      <c r="CQ53">
        <f t="shared" si="14"/>
        <v>2.0581113801452784E-2</v>
      </c>
      <c r="CR53">
        <f t="shared" si="15"/>
        <v>-2.0338241359953182</v>
      </c>
      <c r="CS53">
        <f t="shared" si="16"/>
        <v>8.9638312010393656E-2</v>
      </c>
      <c r="CT53">
        <f t="shared" si="17"/>
        <v>6.9057198208940879E-2</v>
      </c>
      <c r="DH53">
        <f t="shared" ca="1" si="18"/>
        <v>0.39755286052855909</v>
      </c>
      <c r="DI53">
        <v>0.30008143240186014</v>
      </c>
      <c r="DJ53">
        <v>-2.1270944954321191E-2</v>
      </c>
    </row>
    <row r="54" spans="12:114" x14ac:dyDescent="0.3">
      <c r="L54" s="23">
        <v>41309</v>
      </c>
      <c r="M54" s="24">
        <v>3.406646083740738E-3</v>
      </c>
      <c r="N54" s="24">
        <v>-1.9815590931007411E-2</v>
      </c>
      <c r="O54" s="24">
        <v>-1.220002490640114E-2</v>
      </c>
      <c r="P54" s="24">
        <v>-1.0468369063977591E-2</v>
      </c>
      <c r="Q54" s="264">
        <v>-1.4000000000000121E-4</v>
      </c>
      <c r="R54" s="264">
        <v>-1.57E-3</v>
      </c>
      <c r="S54" s="265">
        <v>-2.0000000000000052E-4</v>
      </c>
      <c r="U54" s="26"/>
      <c r="AE54" s="23">
        <v>41310</v>
      </c>
      <c r="AF54" s="33">
        <v>4.024559298331949E-3</v>
      </c>
      <c r="AG54">
        <f t="shared" si="0"/>
        <v>53</v>
      </c>
      <c r="AH54">
        <f t="shared" si="1"/>
        <v>2.1474878444084279E-2</v>
      </c>
      <c r="AI54">
        <f t="shared" si="2"/>
        <v>2.1069692058346839E-2</v>
      </c>
      <c r="AJ54">
        <f t="shared" si="3"/>
        <v>-2.0241982567346928</v>
      </c>
      <c r="AK54">
        <f t="shared" si="4"/>
        <v>0.86570350340659197</v>
      </c>
      <c r="AL54">
        <f t="shared" si="5"/>
        <v>0.84463381134824511</v>
      </c>
      <c r="CM54" s="23">
        <v>41310</v>
      </c>
      <c r="CN54">
        <v>9.812060010535752E-3</v>
      </c>
      <c r="CO54">
        <f t="shared" si="12"/>
        <v>53</v>
      </c>
      <c r="CP54">
        <f t="shared" si="13"/>
        <v>2.1388216303470542E-2</v>
      </c>
      <c r="CQ54">
        <f t="shared" si="14"/>
        <v>2.0984665052461663E-2</v>
      </c>
      <c r="CR54">
        <f t="shared" si="15"/>
        <v>-2.025886347500645</v>
      </c>
      <c r="CS54">
        <f t="shared" si="16"/>
        <v>0.8594963767729068</v>
      </c>
      <c r="CT54">
        <f t="shared" si="17"/>
        <v>0.83851171172044514</v>
      </c>
      <c r="DH54">
        <f t="shared" ca="1" si="18"/>
        <v>0.38471745465832774</v>
      </c>
      <c r="DI54">
        <v>0.28193725178472834</v>
      </c>
      <c r="DJ54">
        <v>1.3595353415979047E-2</v>
      </c>
    </row>
    <row r="55" spans="12:114" x14ac:dyDescent="0.3">
      <c r="L55" s="23">
        <v>41310</v>
      </c>
      <c r="M55" s="24">
        <v>-2.4687037037043029E-4</v>
      </c>
      <c r="N55" s="24">
        <v>1.4104405001115971E-2</v>
      </c>
      <c r="O55" s="24">
        <v>1.637211909717607E-2</v>
      </c>
      <c r="P55" s="24">
        <v>1.391963838069942E-3</v>
      </c>
      <c r="Q55" s="264">
        <v>3.0000000000000509E-5</v>
      </c>
      <c r="R55" s="264">
        <v>1.7000000000000351E-4</v>
      </c>
      <c r="S55" s="265">
        <v>1.960784313725495E-4</v>
      </c>
      <c r="U55" s="26"/>
      <c r="AE55" s="23">
        <v>41311</v>
      </c>
      <c r="AF55" s="33">
        <v>1.8895289151178998E-3</v>
      </c>
      <c r="AG55">
        <f t="shared" si="0"/>
        <v>54</v>
      </c>
      <c r="AH55">
        <f t="shared" si="1"/>
        <v>2.1880064829821719E-2</v>
      </c>
      <c r="AI55">
        <f t="shared" si="2"/>
        <v>2.1474878444084279E-2</v>
      </c>
      <c r="AJ55">
        <f t="shared" si="3"/>
        <v>-2.0163812018038247</v>
      </c>
      <c r="AK55">
        <f t="shared" si="4"/>
        <v>0.68771609425610403</v>
      </c>
      <c r="AL55">
        <f t="shared" si="5"/>
        <v>0.66624121581201978</v>
      </c>
      <c r="CM55" s="23">
        <v>41311</v>
      </c>
      <c r="CN55">
        <v>4.7813222877947509E-3</v>
      </c>
      <c r="CO55">
        <f t="shared" si="12"/>
        <v>54</v>
      </c>
      <c r="CP55">
        <f t="shared" si="13"/>
        <v>2.1791767554479417E-2</v>
      </c>
      <c r="CQ55">
        <f t="shared" si="14"/>
        <v>2.1388216303470542E-2</v>
      </c>
      <c r="CR55">
        <f t="shared" si="15"/>
        <v>-2.0180741913491684</v>
      </c>
      <c r="CS55">
        <f t="shared" si="16"/>
        <v>0.68980061939671033</v>
      </c>
      <c r="CT55">
        <f t="shared" si="17"/>
        <v>0.66841240309323979</v>
      </c>
      <c r="DH55">
        <f t="shared" ca="1" si="18"/>
        <v>0.29052953916915103</v>
      </c>
      <c r="DI55">
        <v>0.29700477356102101</v>
      </c>
      <c r="DJ55">
        <v>-1.8547108488214514E-4</v>
      </c>
    </row>
    <row r="56" spans="12:114" x14ac:dyDescent="0.3">
      <c r="L56" s="23">
        <v>41311</v>
      </c>
      <c r="M56" s="24">
        <v>2.6549270277569119E-3</v>
      </c>
      <c r="N56" s="24">
        <v>-4.6357959200862147E-4</v>
      </c>
      <c r="O56" s="24">
        <v>7.6301644751684498E-3</v>
      </c>
      <c r="P56" s="24">
        <v>3.6139839738786659E-3</v>
      </c>
      <c r="Q56" s="264">
        <v>-2.0000000000000049E-5</v>
      </c>
      <c r="R56" s="264">
        <v>-8.7000000000000629E-4</v>
      </c>
      <c r="S56" s="265">
        <v>4.9999999999999697E-5</v>
      </c>
      <c r="U56" s="26"/>
      <c r="AE56" s="23">
        <v>41312</v>
      </c>
      <c r="AF56" s="33">
        <v>6.0262664031601612E-4</v>
      </c>
      <c r="AG56">
        <f t="shared" si="0"/>
        <v>55</v>
      </c>
      <c r="AH56">
        <f t="shared" si="1"/>
        <v>2.2285251215559156E-2</v>
      </c>
      <c r="AI56">
        <f t="shared" si="2"/>
        <v>2.1880064829821719E-2</v>
      </c>
      <c r="AJ56">
        <f t="shared" si="3"/>
        <v>-2.0086854528168336</v>
      </c>
      <c r="AK56">
        <f t="shared" si="4"/>
        <v>0.54678142878012093</v>
      </c>
      <c r="AL56">
        <f t="shared" si="5"/>
        <v>0.52490136395029918</v>
      </c>
      <c r="CM56" s="23">
        <v>41312</v>
      </c>
      <c r="CN56">
        <v>1.5228166007900394E-3</v>
      </c>
      <c r="CO56">
        <f t="shared" si="12"/>
        <v>55</v>
      </c>
      <c r="CP56">
        <f t="shared" si="13"/>
        <v>2.2195318805488296E-2</v>
      </c>
      <c r="CQ56">
        <f t="shared" si="14"/>
        <v>2.1791767554479417E-2</v>
      </c>
      <c r="CR56">
        <f t="shared" si="15"/>
        <v>-2.0103832904716774</v>
      </c>
      <c r="CS56">
        <f t="shared" si="16"/>
        <v>0.5468913945288687</v>
      </c>
      <c r="CT56">
        <f t="shared" si="17"/>
        <v>0.52509962697438928</v>
      </c>
      <c r="DH56">
        <f t="shared" ca="1" si="18"/>
        <v>0.38599652303995186</v>
      </c>
      <c r="DI56">
        <v>0.39617656522306666</v>
      </c>
      <c r="DJ56">
        <v>-4.4487335968397947E-4</v>
      </c>
    </row>
    <row r="57" spans="12:114" x14ac:dyDescent="0.3">
      <c r="L57" s="23">
        <v>41312</v>
      </c>
      <c r="M57" s="24">
        <v>-3.3869265557417449E-3</v>
      </c>
      <c r="N57" s="24">
        <v>-9.7401723916686507E-3</v>
      </c>
      <c r="O57" s="24">
        <v>-1.1215758810092409E-3</v>
      </c>
      <c r="P57" s="24">
        <v>1.246549168019742E-2</v>
      </c>
      <c r="Q57" s="264">
        <v>4.0000000000000112E-5</v>
      </c>
      <c r="R57" s="264">
        <v>-2.0999999999999911E-4</v>
      </c>
      <c r="S57" s="265">
        <v>0</v>
      </c>
      <c r="U57" s="26"/>
      <c r="AE57" s="23">
        <v>41313</v>
      </c>
      <c r="AF57" s="33">
        <v>3.3999243955114476E-5</v>
      </c>
      <c r="AG57">
        <f t="shared" si="0"/>
        <v>56</v>
      </c>
      <c r="AH57">
        <f t="shared" si="1"/>
        <v>2.2690437601296597E-2</v>
      </c>
      <c r="AI57">
        <f t="shared" si="2"/>
        <v>2.2285251215559156E-2</v>
      </c>
      <c r="AJ57">
        <f t="shared" si="3"/>
        <v>-2.0011068602882611</v>
      </c>
      <c r="AK57">
        <f t="shared" si="4"/>
        <v>0.48134730531567632</v>
      </c>
      <c r="AL57">
        <f t="shared" si="5"/>
        <v>0.45906205410011719</v>
      </c>
      <c r="CM57" s="23">
        <v>41313</v>
      </c>
      <c r="CN57">
        <v>8.6248109887786077E-5</v>
      </c>
      <c r="CO57">
        <f t="shared" si="12"/>
        <v>56</v>
      </c>
      <c r="CP57">
        <f t="shared" si="13"/>
        <v>2.2598870056497175E-2</v>
      </c>
      <c r="CQ57">
        <f t="shared" si="14"/>
        <v>2.2195318805488296E-2</v>
      </c>
      <c r="CR57">
        <f t="shared" si="15"/>
        <v>-2.0028094970059787</v>
      </c>
      <c r="CS57">
        <f t="shared" si="16"/>
        <v>0.48061716837355312</v>
      </c>
      <c r="CT57">
        <f t="shared" si="17"/>
        <v>0.45842184956806481</v>
      </c>
      <c r="DH57">
        <f t="shared" ca="1" si="18"/>
        <v>0.39674453483649375</v>
      </c>
      <c r="DI57">
        <v>0.39109031560351754</v>
      </c>
      <c r="DJ57">
        <v>4.894992439551315E-4</v>
      </c>
    </row>
    <row r="58" spans="12:114" x14ac:dyDescent="0.3">
      <c r="L58" s="23">
        <v>41313</v>
      </c>
      <c r="M58" s="24">
        <v>-1.668246457445597E-3</v>
      </c>
      <c r="N58" s="24">
        <v>5.1521664844428813E-3</v>
      </c>
      <c r="O58" s="24">
        <v>3.5095215019617962E-3</v>
      </c>
      <c r="P58" s="24">
        <v>-6.8398554153517059E-3</v>
      </c>
      <c r="Q58" s="264">
        <v>-5.0000000000000572E-5</v>
      </c>
      <c r="R58" s="264">
        <v>9.0000000000003407E-5</v>
      </c>
      <c r="S58" s="265">
        <v>0</v>
      </c>
      <c r="U58" s="26"/>
      <c r="AE58" s="23">
        <v>41316</v>
      </c>
      <c r="AF58" s="33">
        <v>-1.8059775182948227E-3</v>
      </c>
      <c r="AG58">
        <f t="shared" si="0"/>
        <v>57</v>
      </c>
      <c r="AH58">
        <f t="shared" si="1"/>
        <v>2.3095623987034037E-2</v>
      </c>
      <c r="AI58">
        <f t="shared" si="2"/>
        <v>2.2690437601296597E-2</v>
      </c>
      <c r="AJ58">
        <f t="shared" si="3"/>
        <v>-1.9936414881485747</v>
      </c>
      <c r="AK58">
        <f t="shared" si="4"/>
        <v>0.28148432724438099</v>
      </c>
      <c r="AL58">
        <f t="shared" si="5"/>
        <v>0.25879388964308442</v>
      </c>
      <c r="CM58" s="23">
        <v>41316</v>
      </c>
      <c r="CN58">
        <v>-4.2265958057873072E-3</v>
      </c>
      <c r="CO58">
        <f t="shared" si="12"/>
        <v>57</v>
      </c>
      <c r="CP58">
        <f t="shared" si="13"/>
        <v>2.3002421307506054E-2</v>
      </c>
      <c r="CQ58">
        <f t="shared" si="14"/>
        <v>2.2598870056497175E-2</v>
      </c>
      <c r="CR58">
        <f t="shared" si="15"/>
        <v>-1.9953488764265714</v>
      </c>
      <c r="CS58">
        <f t="shared" si="16"/>
        <v>0.29177177442596597</v>
      </c>
      <c r="CT58">
        <f t="shared" si="17"/>
        <v>0.26917290436946878</v>
      </c>
      <c r="DH58">
        <f t="shared" ca="1" si="18"/>
        <v>0.39588803752401147</v>
      </c>
      <c r="DI58">
        <v>0.38510737799900696</v>
      </c>
      <c r="DJ58">
        <v>-1.0901557920304849E-2</v>
      </c>
    </row>
    <row r="59" spans="12:114" x14ac:dyDescent="0.3">
      <c r="L59" s="23">
        <v>41316</v>
      </c>
      <c r="M59" s="24">
        <v>-1.1573992195222271E-2</v>
      </c>
      <c r="N59" s="24">
        <v>-1.8639207754353501E-2</v>
      </c>
      <c r="O59" s="24">
        <v>-1.1189780015999451E-3</v>
      </c>
      <c r="P59" s="24">
        <v>2.7588923713789339E-4</v>
      </c>
      <c r="Q59" s="264">
        <v>-2.300000000000002E-4</v>
      </c>
      <c r="R59" s="264">
        <v>-4.9000000000000378E-4</v>
      </c>
      <c r="S59" s="265">
        <v>-1.5075376884422017E-4</v>
      </c>
      <c r="U59" s="26"/>
      <c r="AE59" s="23">
        <v>41317</v>
      </c>
      <c r="AF59" s="33">
        <v>1.0165181839593095E-3</v>
      </c>
      <c r="AG59">
        <f t="shared" si="0"/>
        <v>58</v>
      </c>
      <c r="AH59">
        <f t="shared" si="1"/>
        <v>2.3500810372771474E-2</v>
      </c>
      <c r="AI59">
        <f t="shared" si="2"/>
        <v>2.3095623987034037E-2</v>
      </c>
      <c r="AJ59">
        <f t="shared" si="3"/>
        <v>-1.9862855992255646</v>
      </c>
      <c r="AK59">
        <f t="shared" si="4"/>
        <v>0.59372146985930396</v>
      </c>
      <c r="AL59">
        <f t="shared" si="5"/>
        <v>0.57062584587226994</v>
      </c>
      <c r="CM59" s="23">
        <v>41317</v>
      </c>
      <c r="CN59">
        <v>2.480874667819064E-3</v>
      </c>
      <c r="CO59">
        <f t="shared" si="12"/>
        <v>58</v>
      </c>
      <c r="CP59">
        <f t="shared" si="13"/>
        <v>2.3405972558514933E-2</v>
      </c>
      <c r="CQ59">
        <f t="shared" si="14"/>
        <v>2.3002421307506054E-2</v>
      </c>
      <c r="CR59">
        <f t="shared" si="15"/>
        <v>-1.987997693031244</v>
      </c>
      <c r="CS59">
        <f t="shared" si="16"/>
        <v>0.59048597723805152</v>
      </c>
      <c r="CT59">
        <f t="shared" si="17"/>
        <v>0.56748355593054545</v>
      </c>
      <c r="DH59">
        <f t="shared" ca="1" si="18"/>
        <v>0.25449183505931938</v>
      </c>
      <c r="DI59">
        <v>0.30057289708882023</v>
      </c>
      <c r="DJ59">
        <v>-2.481844970402252E-5</v>
      </c>
    </row>
    <row r="60" spans="12:114" x14ac:dyDescent="0.3">
      <c r="L60" s="23">
        <v>41317</v>
      </c>
      <c r="M60" s="24">
        <v>1.1897432909782251E-3</v>
      </c>
      <c r="N60" s="24">
        <v>8.0721958465403316E-3</v>
      </c>
      <c r="O60" s="24">
        <v>0</v>
      </c>
      <c r="P60" s="24">
        <v>4.1307934115704719E-3</v>
      </c>
      <c r="Q60" s="264">
        <v>3.4000000000000089E-4</v>
      </c>
      <c r="R60" s="264">
        <v>1.1399999999999989E-3</v>
      </c>
      <c r="S60" s="265">
        <v>-1.4851485148514762E-4</v>
      </c>
      <c r="U60" s="26"/>
      <c r="AE60" s="23">
        <v>41318</v>
      </c>
      <c r="AF60" s="33">
        <v>1.3736293275934206E-3</v>
      </c>
      <c r="AG60">
        <f t="shared" si="0"/>
        <v>59</v>
      </c>
      <c r="AH60">
        <f t="shared" si="1"/>
        <v>2.3905996758508914E-2</v>
      </c>
      <c r="AI60">
        <f t="shared" si="2"/>
        <v>2.3500810372771474E-2</v>
      </c>
      <c r="AJ60">
        <f t="shared" si="3"/>
        <v>-1.9790356419457855</v>
      </c>
      <c r="AK60">
        <f t="shared" si="4"/>
        <v>0.63319093873802235</v>
      </c>
      <c r="AL60">
        <f t="shared" si="5"/>
        <v>0.60969012836525083</v>
      </c>
      <c r="CM60" s="23">
        <v>41318</v>
      </c>
      <c r="CN60">
        <v>2.9471830750811131E-3</v>
      </c>
      <c r="CO60">
        <f t="shared" si="12"/>
        <v>59</v>
      </c>
      <c r="CP60">
        <f t="shared" si="13"/>
        <v>2.3809523809523808E-2</v>
      </c>
      <c r="CQ60">
        <f t="shared" si="14"/>
        <v>2.3405972558514933E-2</v>
      </c>
      <c r="CR60">
        <f t="shared" si="15"/>
        <v>-1.9807523966472786</v>
      </c>
      <c r="CS60">
        <f t="shared" si="16"/>
        <v>0.61134016698183202</v>
      </c>
      <c r="CT60">
        <f t="shared" si="17"/>
        <v>0.58793419442331707</v>
      </c>
      <c r="DH60">
        <f t="shared" ca="1" si="18"/>
        <v>0.34606576668161815</v>
      </c>
      <c r="DI60">
        <v>0.3288087367365683</v>
      </c>
      <c r="DJ60">
        <v>1.7624482986129956E-2</v>
      </c>
    </row>
    <row r="61" spans="12:114" x14ac:dyDescent="0.3">
      <c r="L61" s="23">
        <v>41318</v>
      </c>
      <c r="M61" s="24">
        <v>-5.2535868738105701E-3</v>
      </c>
      <c r="N61" s="24">
        <v>1.5072736992537691E-2</v>
      </c>
      <c r="O61" s="24">
        <v>-1.3989609918464599E-4</v>
      </c>
      <c r="P61" s="24">
        <v>4.9367612101410309E-3</v>
      </c>
      <c r="Q61" s="264">
        <v>2.9999999999999992E-4</v>
      </c>
      <c r="R61" s="264">
        <v>1.1000000000000031E-3</v>
      </c>
      <c r="S61" s="265">
        <v>2.4390243902438881E-4</v>
      </c>
      <c r="U61" s="26"/>
      <c r="AE61" s="23">
        <v>41319</v>
      </c>
      <c r="AF61" s="33">
        <v>-3.7840098078070923E-4</v>
      </c>
      <c r="AG61">
        <f t="shared" si="0"/>
        <v>60</v>
      </c>
      <c r="AH61">
        <f t="shared" si="1"/>
        <v>2.4311183144246355E-2</v>
      </c>
      <c r="AI61">
        <f t="shared" si="2"/>
        <v>2.3905996758508914E-2</v>
      </c>
      <c r="AJ61">
        <f t="shared" si="3"/>
        <v>-1.971888238134653</v>
      </c>
      <c r="AK61">
        <f t="shared" si="4"/>
        <v>0.43410351734500857</v>
      </c>
      <c r="AL61">
        <f t="shared" si="5"/>
        <v>0.41019752058649966</v>
      </c>
      <c r="CM61" s="23">
        <v>41319</v>
      </c>
      <c r="CN61">
        <v>-8.4850245195177559E-4</v>
      </c>
      <c r="CO61">
        <f t="shared" si="12"/>
        <v>60</v>
      </c>
      <c r="CP61">
        <f t="shared" si="13"/>
        <v>2.4213075060532687E-2</v>
      </c>
      <c r="CQ61">
        <f t="shared" si="14"/>
        <v>2.3809523809523808E-2</v>
      </c>
      <c r="CR61">
        <f t="shared" si="15"/>
        <v>-1.9736096104359417</v>
      </c>
      <c r="CS61">
        <f t="shared" si="16"/>
        <v>0.43766628594773471</v>
      </c>
      <c r="CT61">
        <f t="shared" si="17"/>
        <v>0.41385676213821088</v>
      </c>
      <c r="DH61">
        <f t="shared" ca="1" si="18"/>
        <v>0.29813447909839885</v>
      </c>
      <c r="DI61">
        <v>0.26547402720118385</v>
      </c>
      <c r="DJ61">
        <v>-2.3204009807806236E-3</v>
      </c>
    </row>
    <row r="62" spans="12:114" x14ac:dyDescent="0.3">
      <c r="L62" s="23">
        <v>41319</v>
      </c>
      <c r="M62" s="24">
        <v>-4.4011127745781694E-3</v>
      </c>
      <c r="N62" s="24">
        <v>-6.0322496877335654E-3</v>
      </c>
      <c r="O62" s="24">
        <v>-7.9844978313245041E-3</v>
      </c>
      <c r="P62" s="24">
        <v>1.364631526276479E-2</v>
      </c>
      <c r="Q62" s="264">
        <v>-1.900000000000009E-4</v>
      </c>
      <c r="R62" s="264">
        <v>4.9999999999998932E-5</v>
      </c>
      <c r="S62" s="265">
        <v>-4.9999999999997963E-5</v>
      </c>
      <c r="U62" s="26"/>
      <c r="AE62" s="23">
        <v>41320</v>
      </c>
      <c r="AF62" s="33">
        <v>-6.1055449650406152E-3</v>
      </c>
      <c r="AG62">
        <f t="shared" si="0"/>
        <v>61</v>
      </c>
      <c r="AH62">
        <f t="shared" si="1"/>
        <v>2.4716369529983791E-2</v>
      </c>
      <c r="AI62">
        <f t="shared" si="2"/>
        <v>2.4311183144246355E-2</v>
      </c>
      <c r="AJ62">
        <f t="shared" si="3"/>
        <v>-1.9648401718077209</v>
      </c>
      <c r="AK62">
        <f t="shared" si="4"/>
        <v>3.4318098985704419E-2</v>
      </c>
      <c r="AL62">
        <f t="shared" si="5"/>
        <v>1.0006915841458065E-2</v>
      </c>
      <c r="CM62" s="23">
        <v>41320</v>
      </c>
      <c r="CN62">
        <v>-1.5346082561855268E-2</v>
      </c>
      <c r="CO62">
        <f t="shared" si="12"/>
        <v>61</v>
      </c>
      <c r="CP62">
        <f t="shared" si="13"/>
        <v>2.4616626311541566E-2</v>
      </c>
      <c r="CQ62">
        <f t="shared" si="14"/>
        <v>2.4213075060532687E-2</v>
      </c>
      <c r="CR62">
        <f t="shared" si="15"/>
        <v>-1.966566119687795</v>
      </c>
      <c r="CS62">
        <f t="shared" si="16"/>
        <v>3.3154640679894924E-2</v>
      </c>
      <c r="CT62">
        <f t="shared" si="17"/>
        <v>8.9415656193622371E-3</v>
      </c>
      <c r="DH62">
        <f t="shared" ca="1" si="18"/>
        <v>0.2955875868190479</v>
      </c>
      <c r="DI62">
        <v>0.38972413936703043</v>
      </c>
      <c r="DJ62">
        <v>-3.253627054592948E-3</v>
      </c>
    </row>
    <row r="63" spans="12:114" x14ac:dyDescent="0.3">
      <c r="L63" s="23">
        <v>41320</v>
      </c>
      <c r="M63" s="24">
        <v>-1.6356241881039169E-2</v>
      </c>
      <c r="N63" s="24">
        <v>-1.4007221161092319E-3</v>
      </c>
      <c r="O63" s="24">
        <v>-2.1462718554225439E-2</v>
      </c>
      <c r="P63" s="24">
        <v>-1.2116258676033871E-2</v>
      </c>
      <c r="Q63" s="264">
        <v>4.0000000000000112E-5</v>
      </c>
      <c r="R63" s="264">
        <v>1.2999999999999901E-4</v>
      </c>
      <c r="S63" s="265">
        <v>4.9751243781092506E-5</v>
      </c>
      <c r="U63" s="26"/>
      <c r="AE63" s="23">
        <v>41324</v>
      </c>
      <c r="AF63" s="33">
        <v>-1.348592572804495E-3</v>
      </c>
      <c r="AG63">
        <f t="shared" si="0"/>
        <v>62</v>
      </c>
      <c r="AH63">
        <f t="shared" si="1"/>
        <v>2.5121555915721232E-2</v>
      </c>
      <c r="AI63">
        <f t="shared" si="2"/>
        <v>2.4716369529983791E-2</v>
      </c>
      <c r="AJ63">
        <f t="shared" si="3"/>
        <v>-1.9578883788577408</v>
      </c>
      <c r="AK63">
        <f t="shared" si="4"/>
        <v>0.32769919110748313</v>
      </c>
      <c r="AL63">
        <f t="shared" si="5"/>
        <v>0.30298282157749934</v>
      </c>
      <c r="CM63" s="23">
        <v>41324</v>
      </c>
      <c r="CN63">
        <v>-3.3844001512230611E-3</v>
      </c>
      <c r="CO63">
        <f t="shared" si="12"/>
        <v>62</v>
      </c>
      <c r="CP63">
        <f t="shared" si="13"/>
        <v>2.5020177562550445E-2</v>
      </c>
      <c r="CQ63">
        <f t="shared" si="14"/>
        <v>2.4616626311541566E-2</v>
      </c>
      <c r="CR63">
        <f t="shared" si="15"/>
        <v>-1.9596188615134864</v>
      </c>
      <c r="CS63">
        <f t="shared" si="16"/>
        <v>0.32611951690370794</v>
      </c>
      <c r="CT63">
        <f t="shared" si="17"/>
        <v>0.30150289059216639</v>
      </c>
      <c r="DH63">
        <f t="shared" ca="1" si="18"/>
        <v>0.35871805263614159</v>
      </c>
      <c r="DI63">
        <v>0.25270773081054015</v>
      </c>
      <c r="DJ63">
        <v>-6.3501129201629959E-4</v>
      </c>
    </row>
    <row r="64" spans="12:114" x14ac:dyDescent="0.3">
      <c r="L64" s="23">
        <v>41324</v>
      </c>
      <c r="M64" s="24">
        <v>-2.760612569357081E-3</v>
      </c>
      <c r="N64" s="24">
        <v>7.4800581568735484E-3</v>
      </c>
      <c r="O64" s="24">
        <v>-7.7923559114459837E-3</v>
      </c>
      <c r="P64" s="24">
        <v>-1.9079410438468151E-3</v>
      </c>
      <c r="Q64" s="264">
        <v>-1.9999999999999188E-5</v>
      </c>
      <c r="R64" s="264">
        <v>-2.9999999999999363E-4</v>
      </c>
      <c r="S64" s="265">
        <v>4.9261083743842069E-5</v>
      </c>
      <c r="U64" s="26"/>
      <c r="AE64" s="23">
        <v>41325</v>
      </c>
      <c r="AF64" s="33">
        <v>-4.6647060975944646E-4</v>
      </c>
      <c r="AG64">
        <f t="shared" si="0"/>
        <v>63</v>
      </c>
      <c r="AH64">
        <f t="shared" si="1"/>
        <v>2.5526742301458672E-2</v>
      </c>
      <c r="AI64">
        <f t="shared" si="2"/>
        <v>2.5121555915721232E-2</v>
      </c>
      <c r="AJ64">
        <f t="shared" si="3"/>
        <v>-1.9510299375526876</v>
      </c>
      <c r="AK64">
        <f t="shared" si="4"/>
        <v>0.4241122723545141</v>
      </c>
      <c r="AL64">
        <f t="shared" si="5"/>
        <v>0.39899071643879286</v>
      </c>
      <c r="CM64" s="23">
        <v>41325</v>
      </c>
      <c r="CN64">
        <v>-1.3557557323194069E-3</v>
      </c>
      <c r="CO64">
        <f t="shared" si="12"/>
        <v>63</v>
      </c>
      <c r="CP64">
        <f t="shared" si="13"/>
        <v>2.5423728813559324E-2</v>
      </c>
      <c r="CQ64">
        <f t="shared" si="14"/>
        <v>2.5020177562550445E-2</v>
      </c>
      <c r="CR64">
        <f t="shared" si="15"/>
        <v>-1.9527649153452153</v>
      </c>
      <c r="CS64">
        <f t="shared" si="16"/>
        <v>0.41463018385306932</v>
      </c>
      <c r="CT64">
        <f t="shared" si="17"/>
        <v>0.3896100062905189</v>
      </c>
      <c r="DH64">
        <f t="shared" ca="1" si="18"/>
        <v>0.31009647728383177</v>
      </c>
      <c r="DI64">
        <v>0.37284403709085506</v>
      </c>
      <c r="DJ64">
        <v>5.4248660239038689E-3</v>
      </c>
    </row>
    <row r="65" spans="12:114" x14ac:dyDescent="0.3">
      <c r="L65" s="23">
        <v>41325</v>
      </c>
      <c r="M65" s="24">
        <v>-2.5043455545696921E-2</v>
      </c>
      <c r="N65" s="24">
        <v>-6.9605124389516479E-3</v>
      </c>
      <c r="O65" s="24">
        <v>6.5445013628264064E-3</v>
      </c>
      <c r="P65" s="24">
        <v>-2.4574753142163892E-3</v>
      </c>
      <c r="Q65" s="264">
        <v>1.6000000000000039E-4</v>
      </c>
      <c r="R65" s="264">
        <v>-1.4000000000000229E-4</v>
      </c>
      <c r="S65" s="265">
        <v>1.4851485148514762E-4</v>
      </c>
      <c r="U65" s="26"/>
      <c r="AE65" s="23">
        <v>41326</v>
      </c>
      <c r="AF65" s="33">
        <v>1.8715056866995684E-3</v>
      </c>
      <c r="AG65">
        <f t="shared" si="0"/>
        <v>64</v>
      </c>
      <c r="AH65">
        <f t="shared" si="1"/>
        <v>2.5931928687196109E-2</v>
      </c>
      <c r="AI65">
        <f t="shared" si="2"/>
        <v>2.5526742301458672E-2</v>
      </c>
      <c r="AJ65">
        <f t="shared" si="3"/>
        <v>-1.9442620597691616</v>
      </c>
      <c r="AK65">
        <f t="shared" si="4"/>
        <v>0.68587059646798387</v>
      </c>
      <c r="AL65">
        <f t="shared" si="5"/>
        <v>0.66034385416652519</v>
      </c>
      <c r="CM65" s="23">
        <v>41326</v>
      </c>
      <c r="CN65">
        <v>4.7081988901157557E-3</v>
      </c>
      <c r="CO65">
        <f t="shared" si="12"/>
        <v>64</v>
      </c>
      <c r="CP65">
        <f t="shared" si="13"/>
        <v>2.5827280064568199E-2</v>
      </c>
      <c r="CQ65">
        <f t="shared" si="14"/>
        <v>2.5423728813559324E-2</v>
      </c>
      <c r="CR65">
        <f t="shared" si="15"/>
        <v>-1.9460014941733192</v>
      </c>
      <c r="CS65">
        <f t="shared" si="16"/>
        <v>0.68680509183547278</v>
      </c>
      <c r="CT65">
        <f t="shared" si="17"/>
        <v>0.66138136302191342</v>
      </c>
      <c r="DH65">
        <f t="shared" ca="1" si="18"/>
        <v>0.33522023629875541</v>
      </c>
      <c r="DI65">
        <v>0.38687261126614653</v>
      </c>
      <c r="DJ65">
        <v>3.0288926213729605E-3</v>
      </c>
    </row>
    <row r="66" spans="12:114" x14ac:dyDescent="0.3">
      <c r="L66" s="23">
        <v>41326</v>
      </c>
      <c r="M66" s="24">
        <v>7.7918184390937612E-3</v>
      </c>
      <c r="N66" s="24">
        <v>-1.5420632996252379E-2</v>
      </c>
      <c r="O66" s="24">
        <v>1.5171059376166109E-2</v>
      </c>
      <c r="P66" s="24">
        <v>-3.0112109716758069E-3</v>
      </c>
      <c r="Q66" s="264">
        <v>-2.3000000000000101E-4</v>
      </c>
      <c r="R66" s="264">
        <v>-6.8000000000000504E-4</v>
      </c>
      <c r="S66" s="265">
        <v>1.005025125628152E-4</v>
      </c>
      <c r="U66" s="26"/>
      <c r="AE66" s="23">
        <v>41327</v>
      </c>
      <c r="AF66" s="33">
        <v>2.2789215334657973E-3</v>
      </c>
      <c r="AG66">
        <f t="shared" si="0"/>
        <v>65</v>
      </c>
      <c r="AH66">
        <f t="shared" si="1"/>
        <v>2.6337115072933549E-2</v>
      </c>
      <c r="AI66">
        <f t="shared" si="2"/>
        <v>2.5931928687196109E-2</v>
      </c>
      <c r="AJ66">
        <f t="shared" si="3"/>
        <v>-1.9375820828937087</v>
      </c>
      <c r="AK66">
        <f t="shared" si="4"/>
        <v>0.72638055861688888</v>
      </c>
      <c r="AL66">
        <f t="shared" si="5"/>
        <v>0.70044862992969281</v>
      </c>
      <c r="CM66" s="23">
        <v>41327</v>
      </c>
      <c r="CN66">
        <v>5.1445944428015486E-3</v>
      </c>
      <c r="CO66">
        <f t="shared" si="12"/>
        <v>65</v>
      </c>
      <c r="CP66">
        <f t="shared" si="13"/>
        <v>2.6230831315577078E-2</v>
      </c>
      <c r="CQ66">
        <f t="shared" si="14"/>
        <v>2.5827280064568199E-2</v>
      </c>
      <c r="CR66">
        <f t="shared" si="15"/>
        <v>-1.9393259364505413</v>
      </c>
      <c r="CS66">
        <f t="shared" si="16"/>
        <v>0.70449317409555345</v>
      </c>
      <c r="CT66">
        <f t="shared" si="17"/>
        <v>0.67866589403098521</v>
      </c>
      <c r="DH66">
        <f t="shared" ca="1" si="18"/>
        <v>0.27764130353148331</v>
      </c>
      <c r="DI66">
        <v>0.30494622786710918</v>
      </c>
      <c r="DJ66">
        <v>2.4267213411638441E-2</v>
      </c>
    </row>
    <row r="67" spans="12:114" x14ac:dyDescent="0.3">
      <c r="L67" s="23">
        <v>41327</v>
      </c>
      <c r="M67" s="24">
        <v>2.293316809504598E-3</v>
      </c>
      <c r="N67" s="24">
        <v>1.7560724191193491E-2</v>
      </c>
      <c r="O67" s="24">
        <v>1.9930682123280169E-3</v>
      </c>
      <c r="P67" s="24">
        <v>5.2166425557354078E-3</v>
      </c>
      <c r="Q67" s="264">
        <v>-9.9999999999995925E-6</v>
      </c>
      <c r="R67" s="264">
        <v>3.3000000000000363E-4</v>
      </c>
      <c r="S67" s="265">
        <v>4.5685279187817338E-4</v>
      </c>
      <c r="U67" s="26"/>
      <c r="AE67" s="23">
        <v>41330</v>
      </c>
      <c r="AF67" s="33">
        <v>-2.482007875770121E-3</v>
      </c>
      <c r="AG67">
        <f t="shared" ref="AG67:AG130" si="19">ROW()-1</f>
        <v>66</v>
      </c>
      <c r="AH67">
        <f t="shared" ref="AH67:AH130" si="20">AG67/COUNT($AG$2:$AG$2469)</f>
        <v>2.674230145867099E-2</v>
      </c>
      <c r="AI67">
        <f t="shared" ref="AI67:AI130" si="21">(AG67-1)/COUNT($AG$2:$AG$2469)</f>
        <v>2.6337115072933549E-2</v>
      </c>
      <c r="AJ67">
        <f t="shared" ref="AJ67:AJ130" si="22">IF(AH67&lt;1,NORMSINV(AH67),"")</f>
        <v>-1.9309874623317043</v>
      </c>
      <c r="AK67">
        <f t="shared" ref="AK67:AK130" si="23">_xlfn.NORM.DIST(AF67,$AD$6,$AD$7,TRUE)</f>
        <v>0.21953100536253056</v>
      </c>
      <c r="AL67">
        <f t="shared" ref="AL67:AL130" si="24">ABS(AK67-AI67)</f>
        <v>0.19319389028959702</v>
      </c>
      <c r="CM67" s="23">
        <v>41330</v>
      </c>
      <c r="CN67">
        <v>-6.2975196894253013E-3</v>
      </c>
      <c r="CO67">
        <f t="shared" ref="CO67:CO130" si="25">ROW()-1</f>
        <v>66</v>
      </c>
      <c r="CP67">
        <f t="shared" ref="CP67:CP130" si="26">CO67/COUNT(_xlfn.ANCHORARRAY($CN$2))</f>
        <v>2.6634382566585957E-2</v>
      </c>
      <c r="CQ67">
        <f t="shared" ref="CQ67:CQ130" si="27">(CO67-1)/COUNT(_xlfn.ANCHORARRAY($CN$2))</f>
        <v>2.6230831315577078E-2</v>
      </c>
      <c r="CR67">
        <f t="shared" ref="CR67:CR130" si="28">IF(CP67&lt;1,NORMSINV(CP67),"")</f>
        <v>-1.9327356986036446</v>
      </c>
      <c r="CS67">
        <f t="shared" ref="CS67:CS130" si="29">_xlfn.NORM.DIST(CN67,$CL$7,$CL$8,TRUE)</f>
        <v>0.21531400821081428</v>
      </c>
      <c r="CT67">
        <f t="shared" ref="CT67:CT130" si="30">ABS(CS67-CQ67)</f>
        <v>0.18908317689523721</v>
      </c>
      <c r="DH67">
        <f t="shared" ref="DH67:DH130" ca="1" si="31">_xlfn.NORM.S.DIST(RAND(),FALSE)</f>
        <v>0.38650455893720131</v>
      </c>
      <c r="DI67">
        <v>0.26333746366671124</v>
      </c>
      <c r="DJ67">
        <v>1.1809921242298717E-3</v>
      </c>
    </row>
    <row r="68" spans="12:114" x14ac:dyDescent="0.3">
      <c r="L68" s="23">
        <v>41330</v>
      </c>
      <c r="M68" s="24">
        <v>8.9559717006213336E-3</v>
      </c>
      <c r="N68" s="24">
        <v>-3.8246274296562438E-2</v>
      </c>
      <c r="O68" s="24">
        <v>5.6779791588916593E-4</v>
      </c>
      <c r="P68" s="24">
        <v>-7.3749924319842942E-3</v>
      </c>
      <c r="Q68" s="264">
        <v>0</v>
      </c>
      <c r="R68" s="264">
        <v>7.3999999999999847E-4</v>
      </c>
      <c r="S68" s="265">
        <v>0</v>
      </c>
      <c r="U68" s="26"/>
      <c r="AE68" s="23">
        <v>41331</v>
      </c>
      <c r="AF68" s="33">
        <v>3.6322954704269298E-3</v>
      </c>
      <c r="AG68">
        <f t="shared" si="19"/>
        <v>67</v>
      </c>
      <c r="AH68">
        <f t="shared" si="20"/>
        <v>2.7147487844408427E-2</v>
      </c>
      <c r="AI68">
        <f t="shared" si="21"/>
        <v>2.674230145867099E-2</v>
      </c>
      <c r="AJ68">
        <f t="shared" si="22"/>
        <v>-1.9244757645697503</v>
      </c>
      <c r="AK68">
        <f t="shared" si="23"/>
        <v>0.83963602300997375</v>
      </c>
      <c r="AL68">
        <f t="shared" si="24"/>
        <v>0.81289372155130279</v>
      </c>
      <c r="CM68" s="23">
        <v>41331</v>
      </c>
      <c r="CN68">
        <v>9.9840099526630685E-3</v>
      </c>
      <c r="CO68">
        <f t="shared" si="25"/>
        <v>67</v>
      </c>
      <c r="CP68">
        <f t="shared" si="26"/>
        <v>2.7037933817594836E-2</v>
      </c>
      <c r="CQ68">
        <f t="shared" si="27"/>
        <v>2.6634382566585957E-2</v>
      </c>
      <c r="CR68">
        <f t="shared" si="28"/>
        <v>-1.9262283480983498</v>
      </c>
      <c r="CS68">
        <f t="shared" si="29"/>
        <v>0.86389307132654292</v>
      </c>
      <c r="CT68">
        <f t="shared" si="30"/>
        <v>0.8372586887599569</v>
      </c>
      <c r="DH68">
        <f t="shared" ca="1" si="31"/>
        <v>0.37881113200245176</v>
      </c>
      <c r="DI68">
        <v>0.39696921735940072</v>
      </c>
      <c r="DJ68">
        <v>-2.7794247082764567E-2</v>
      </c>
    </row>
    <row r="69" spans="12:114" x14ac:dyDescent="0.3">
      <c r="L69" s="23">
        <v>41331</v>
      </c>
      <c r="M69" s="24">
        <v>1.218093202490418E-2</v>
      </c>
      <c r="N69" s="24">
        <v>1.6004016148411609E-2</v>
      </c>
      <c r="O69" s="24">
        <v>9.5112883693969988E-3</v>
      </c>
      <c r="P69" s="24">
        <v>7.1546535466836658E-3</v>
      </c>
      <c r="Q69" s="264">
        <v>-4.3000000000000069E-4</v>
      </c>
      <c r="R69" s="264">
        <v>-4.9299999999999934E-3</v>
      </c>
      <c r="S69" s="265">
        <v>-1.5957446808510727E-4</v>
      </c>
      <c r="U69" s="26"/>
      <c r="AE69" s="23">
        <v>41332</v>
      </c>
      <c r="AF69" s="33">
        <v>3.404330896208306E-3</v>
      </c>
      <c r="AG69">
        <f t="shared" si="19"/>
        <v>68</v>
      </c>
      <c r="AH69">
        <f t="shared" si="20"/>
        <v>2.7552674230145867E-2</v>
      </c>
      <c r="AI69">
        <f t="shared" si="21"/>
        <v>2.7147487844408427E-2</v>
      </c>
      <c r="AJ69">
        <f t="shared" si="22"/>
        <v>-1.9180446607430599</v>
      </c>
      <c r="AK69">
        <f t="shared" si="23"/>
        <v>0.82306066936892752</v>
      </c>
      <c r="AL69">
        <f t="shared" si="24"/>
        <v>0.79591318152451906</v>
      </c>
      <c r="CM69" s="23">
        <v>41332</v>
      </c>
      <c r="CN69">
        <v>8.4130261934003466E-3</v>
      </c>
      <c r="CO69">
        <f t="shared" si="25"/>
        <v>68</v>
      </c>
      <c r="CP69">
        <f t="shared" si="26"/>
        <v>2.7441485068603711E-2</v>
      </c>
      <c r="CQ69">
        <f t="shared" si="27"/>
        <v>2.7037933817594836E-2</v>
      </c>
      <c r="CR69">
        <f t="shared" si="28"/>
        <v>-1.9198015570090752</v>
      </c>
      <c r="CS69">
        <f t="shared" si="29"/>
        <v>0.82016434489746481</v>
      </c>
      <c r="CT69">
        <f t="shared" si="30"/>
        <v>0.79312641107987003</v>
      </c>
      <c r="DH69">
        <f t="shared" ca="1" si="31"/>
        <v>0.35656709338870363</v>
      </c>
      <c r="DI69">
        <v>0.3980829534615517</v>
      </c>
      <c r="DJ69">
        <v>1.0711252362176845E-2</v>
      </c>
    </row>
    <row r="70" spans="12:114" x14ac:dyDescent="0.3">
      <c r="L70" s="23">
        <v>41332</v>
      </c>
      <c r="M70" s="24">
        <v>-1.056198943437462E-2</v>
      </c>
      <c r="N70" s="24">
        <v>1.6706207196543029E-2</v>
      </c>
      <c r="O70" s="24">
        <v>7.7346239708584313E-3</v>
      </c>
      <c r="P70" s="24">
        <v>1.229526507444377E-2</v>
      </c>
      <c r="Q70" s="264">
        <v>-3.4000000000000002E-4</v>
      </c>
      <c r="R70" s="264">
        <v>5.1999999999999605E-4</v>
      </c>
      <c r="S70" s="265">
        <v>1.0471204188481611E-4</v>
      </c>
      <c r="U70" s="26"/>
      <c r="AE70" s="23">
        <v>41333</v>
      </c>
      <c r="AF70" s="33">
        <v>-2.1985522637191393E-3</v>
      </c>
      <c r="AG70">
        <f t="shared" si="19"/>
        <v>69</v>
      </c>
      <c r="AH70">
        <f t="shared" si="20"/>
        <v>2.7957860615883307E-2</v>
      </c>
      <c r="AI70">
        <f t="shared" si="21"/>
        <v>2.7552674230145867E-2</v>
      </c>
      <c r="AJ70">
        <f t="shared" si="22"/>
        <v>-1.9116919206642118</v>
      </c>
      <c r="AK70">
        <f t="shared" si="23"/>
        <v>0.2445085401404874</v>
      </c>
      <c r="AL70">
        <f t="shared" si="24"/>
        <v>0.21695586591034152</v>
      </c>
      <c r="CM70" s="23">
        <v>41333</v>
      </c>
      <c r="CN70">
        <v>-5.7224520878692772E-3</v>
      </c>
      <c r="CO70">
        <f t="shared" si="25"/>
        <v>69</v>
      </c>
      <c r="CP70">
        <f t="shared" si="26"/>
        <v>2.784503631961259E-2</v>
      </c>
      <c r="CQ70">
        <f t="shared" si="27"/>
        <v>2.7441485068603711E-2</v>
      </c>
      <c r="CR70">
        <f t="shared" si="28"/>
        <v>-1.9134530960498823</v>
      </c>
      <c r="CS70">
        <f t="shared" si="29"/>
        <v>0.23530094978246133</v>
      </c>
      <c r="CT70">
        <f t="shared" si="30"/>
        <v>0.20785946471385761</v>
      </c>
      <c r="DH70">
        <f t="shared" ca="1" si="31"/>
        <v>0.29960514801035859</v>
      </c>
      <c r="DI70">
        <v>0.36573209318355665</v>
      </c>
      <c r="DJ70">
        <v>7.2588763077093919E-3</v>
      </c>
    </row>
    <row r="71" spans="12:114" x14ac:dyDescent="0.3">
      <c r="L71" s="23">
        <v>41333</v>
      </c>
      <c r="M71" s="24">
        <v>-1.0157255152353091E-2</v>
      </c>
      <c r="N71" s="24">
        <v>-8.9202777492447798E-3</v>
      </c>
      <c r="O71" s="24">
        <v>-1.2280202195701509E-2</v>
      </c>
      <c r="P71" s="24">
        <v>7.2873724222936344E-3</v>
      </c>
      <c r="Q71" s="264">
        <v>-4.9999999999999697E-5</v>
      </c>
      <c r="R71" s="264">
        <v>4.8000000000000045E-4</v>
      </c>
      <c r="S71" s="265">
        <v>1.5873015873015778E-4</v>
      </c>
      <c r="U71" s="26"/>
      <c r="AE71" s="23">
        <v>41334</v>
      </c>
      <c r="AF71" s="33">
        <v>1.0493753787416257E-3</v>
      </c>
      <c r="AG71">
        <f t="shared" si="19"/>
        <v>70</v>
      </c>
      <c r="AH71">
        <f t="shared" si="20"/>
        <v>2.8363047001620744E-2</v>
      </c>
      <c r="AI71">
        <f t="shared" si="21"/>
        <v>2.7957860615883307E-2</v>
      </c>
      <c r="AJ71">
        <f t="shared" si="22"/>
        <v>-1.9054154072740008</v>
      </c>
      <c r="AK71">
        <f t="shared" si="23"/>
        <v>0.59739988737531913</v>
      </c>
      <c r="AL71">
        <f t="shared" si="24"/>
        <v>0.56944202675943578</v>
      </c>
      <c r="CM71" s="23">
        <v>41334</v>
      </c>
      <c r="CN71">
        <v>2.7544061887895465E-3</v>
      </c>
      <c r="CO71">
        <f t="shared" si="25"/>
        <v>70</v>
      </c>
      <c r="CP71">
        <f t="shared" si="26"/>
        <v>2.8248587570621469E-2</v>
      </c>
      <c r="CQ71">
        <f t="shared" si="27"/>
        <v>2.784503631961259E-2</v>
      </c>
      <c r="CR71">
        <f t="shared" si="28"/>
        <v>-1.9071808290273735</v>
      </c>
      <c r="CS71">
        <f t="shared" si="29"/>
        <v>0.60275395882931448</v>
      </c>
      <c r="CT71">
        <f t="shared" si="30"/>
        <v>0.57490892250970194</v>
      </c>
      <c r="DH71">
        <f t="shared" ca="1" si="31"/>
        <v>0.36000371042000107</v>
      </c>
      <c r="DI71">
        <v>0.35949690483669344</v>
      </c>
      <c r="DJ71">
        <v>-4.1369472019034239E-3</v>
      </c>
    </row>
    <row r="72" spans="12:114" x14ac:dyDescent="0.3">
      <c r="L72" s="23">
        <v>41334</v>
      </c>
      <c r="M72" s="24">
        <v>-3.660117647058871E-3</v>
      </c>
      <c r="N72" s="24">
        <v>2.3685306401787592E-3</v>
      </c>
      <c r="O72" s="24">
        <v>1.3563452290497159E-2</v>
      </c>
      <c r="P72" s="24">
        <v>-1.1253957722106011E-2</v>
      </c>
      <c r="Q72" s="264">
        <v>0</v>
      </c>
      <c r="R72" s="264">
        <v>-8.0000000000000074E-5</v>
      </c>
      <c r="S72" s="265">
        <v>-1.0752688172042759E-4</v>
      </c>
      <c r="U72" s="26"/>
      <c r="AE72" s="23">
        <v>41337</v>
      </c>
      <c r="AF72" s="33">
        <v>5.3430585481138906E-3</v>
      </c>
      <c r="AG72">
        <f t="shared" si="19"/>
        <v>71</v>
      </c>
      <c r="AH72">
        <f t="shared" si="20"/>
        <v>2.8768233387358184E-2</v>
      </c>
      <c r="AI72">
        <f t="shared" si="21"/>
        <v>2.8363047001620744E-2</v>
      </c>
      <c r="AJ72">
        <f t="shared" si="22"/>
        <v>-1.8992130714789623</v>
      </c>
      <c r="AK72">
        <f t="shared" si="23"/>
        <v>0.93153111520922882</v>
      </c>
      <c r="AL72">
        <f t="shared" si="24"/>
        <v>0.90316806820760809</v>
      </c>
      <c r="CM72" s="23">
        <v>41337</v>
      </c>
      <c r="CN72">
        <v>1.3577327221348558E-2</v>
      </c>
      <c r="CO72">
        <f t="shared" si="25"/>
        <v>71</v>
      </c>
      <c r="CP72">
        <f t="shared" si="26"/>
        <v>2.8652138821630348E-2</v>
      </c>
      <c r="CQ72">
        <f t="shared" si="27"/>
        <v>2.8248587570621469E-2</v>
      </c>
      <c r="CR72">
        <f t="shared" si="28"/>
        <v>-1.9009827076801158</v>
      </c>
      <c r="CS72">
        <f t="shared" si="29"/>
        <v>0.93501726143383912</v>
      </c>
      <c r="CT72">
        <f t="shared" si="30"/>
        <v>0.90676867386321769</v>
      </c>
      <c r="DH72">
        <f t="shared" ca="1" si="31"/>
        <v>0.35794189469532378</v>
      </c>
      <c r="DI72">
        <v>0.39854464464876732</v>
      </c>
      <c r="DJ72">
        <v>-3.2553031540138375E-3</v>
      </c>
    </row>
    <row r="73" spans="12:114" x14ac:dyDescent="0.3">
      <c r="L73" s="23">
        <v>41337</v>
      </c>
      <c r="M73" s="24">
        <v>-9.1838755027036085E-4</v>
      </c>
      <c r="N73" s="24">
        <v>1.134223150886759E-2</v>
      </c>
      <c r="O73" s="24">
        <v>2.118733988736822E-2</v>
      </c>
      <c r="P73" s="24">
        <v>8.1303151790791933E-3</v>
      </c>
      <c r="Q73" s="264">
        <v>-1.000000000000046E-5</v>
      </c>
      <c r="R73" s="264">
        <v>-7.8000000000000291E-4</v>
      </c>
      <c r="S73" s="265">
        <v>-1.0638297872340546E-4</v>
      </c>
      <c r="U73" s="26"/>
      <c r="AE73" s="23">
        <v>41338</v>
      </c>
      <c r="AF73" s="33">
        <v>2.6420766534314892E-3</v>
      </c>
      <c r="AG73">
        <f t="shared" si="19"/>
        <v>72</v>
      </c>
      <c r="AH73">
        <f t="shared" si="20"/>
        <v>2.9173419773095625E-2</v>
      </c>
      <c r="AI73">
        <f t="shared" si="21"/>
        <v>2.8768233387358184E-2</v>
      </c>
      <c r="AJ73">
        <f t="shared" si="22"/>
        <v>-1.8930829473435791</v>
      </c>
      <c r="AK73">
        <f t="shared" si="23"/>
        <v>0.76016617125894315</v>
      </c>
      <c r="AL73">
        <f t="shared" si="24"/>
        <v>0.73139793787158491</v>
      </c>
      <c r="CM73" s="23">
        <v>41338</v>
      </c>
      <c r="CN73">
        <v>6.6962442651576706E-3</v>
      </c>
      <c r="CO73">
        <f t="shared" si="25"/>
        <v>72</v>
      </c>
      <c r="CP73">
        <f t="shared" si="26"/>
        <v>2.9055690072639227E-2</v>
      </c>
      <c r="CQ73">
        <f t="shared" si="27"/>
        <v>2.8652138821630348E-2</v>
      </c>
      <c r="CR73">
        <f t="shared" si="28"/>
        <v>-1.8948567668726284</v>
      </c>
      <c r="CS73">
        <f t="shared" si="29"/>
        <v>0.76334841930837483</v>
      </c>
      <c r="CT73">
        <f t="shared" si="30"/>
        <v>0.73469628048674451</v>
      </c>
      <c r="DH73">
        <f t="shared" ca="1" si="31"/>
        <v>0.3262439118544419</v>
      </c>
      <c r="DI73">
        <v>0.39219442132205323</v>
      </c>
      <c r="DJ73">
        <v>-3.5896075570948319E-3</v>
      </c>
    </row>
    <row r="74" spans="12:114" x14ac:dyDescent="0.3">
      <c r="L74" s="23">
        <v>41338</v>
      </c>
      <c r="M74" s="24">
        <v>5.2529217612692664E-4</v>
      </c>
      <c r="N74" s="24">
        <v>9.8131189641596974E-3</v>
      </c>
      <c r="O74" s="24">
        <v>6.2790376882850786E-3</v>
      </c>
      <c r="P74" s="24">
        <v>8.0642706664260603E-3</v>
      </c>
      <c r="Q74" s="264">
        <v>2.6000000000000068E-4</v>
      </c>
      <c r="R74" s="264">
        <v>1.120000000000001E-3</v>
      </c>
      <c r="S74" s="265">
        <v>-2.6315789473684232E-4</v>
      </c>
      <c r="U74" s="26"/>
      <c r="AE74" s="23">
        <v>41339</v>
      </c>
      <c r="AF74" s="33">
        <v>-1.958097003308186E-3</v>
      </c>
      <c r="AG74">
        <f t="shared" si="19"/>
        <v>73</v>
      </c>
      <c r="AH74">
        <f t="shared" si="20"/>
        <v>2.9578606158833062E-2</v>
      </c>
      <c r="AI74">
        <f t="shared" si="21"/>
        <v>2.9173419773095625E-2</v>
      </c>
      <c r="AJ74">
        <f t="shared" si="22"/>
        <v>-1.8870231476082227</v>
      </c>
      <c r="AK74">
        <f t="shared" si="23"/>
        <v>0.26684175951839895</v>
      </c>
      <c r="AL74">
        <f t="shared" si="24"/>
        <v>0.23766833974530333</v>
      </c>
      <c r="CM74" s="23">
        <v>41339</v>
      </c>
      <c r="CN74">
        <v>-4.6992809698089269E-3</v>
      </c>
      <c r="CO74">
        <f t="shared" si="25"/>
        <v>73</v>
      </c>
      <c r="CP74">
        <f t="shared" si="26"/>
        <v>2.9459241323648102E-2</v>
      </c>
      <c r="CQ74">
        <f t="shared" si="27"/>
        <v>2.9055690072639227E-2</v>
      </c>
      <c r="CR74">
        <f t="shared" si="28"/>
        <v>-1.8888011201149837</v>
      </c>
      <c r="CS74">
        <f t="shared" si="29"/>
        <v>0.2732632639212258</v>
      </c>
      <c r="CT74">
        <f t="shared" si="30"/>
        <v>0.24420757384858657</v>
      </c>
      <c r="DH74">
        <f t="shared" ca="1" si="31"/>
        <v>0.38086807691354746</v>
      </c>
      <c r="DI74">
        <v>0.39513588794814852</v>
      </c>
      <c r="DJ74">
        <v>-9.9201739263851067E-3</v>
      </c>
    </row>
    <row r="75" spans="12:114" x14ac:dyDescent="0.3">
      <c r="L75" s="23">
        <v>41339</v>
      </c>
      <c r="M75" s="24">
        <v>5.5781006175973586E-3</v>
      </c>
      <c r="N75" s="24">
        <v>-7.4039075822102222E-3</v>
      </c>
      <c r="O75" s="24">
        <v>-4.6120112817021382E-3</v>
      </c>
      <c r="P75" s="24">
        <v>-7.199856740862689E-3</v>
      </c>
      <c r="Q75" s="264">
        <v>2.0000000000000049E-5</v>
      </c>
      <c r="R75" s="264">
        <v>7.0000000000000281E-4</v>
      </c>
      <c r="S75" s="265">
        <v>-2.5641025641025663E-4</v>
      </c>
      <c r="U75" s="26"/>
      <c r="AE75" s="23">
        <v>41340</v>
      </c>
      <c r="AF75" s="33">
        <v>-2.4592568846594379E-4</v>
      </c>
      <c r="AG75">
        <f t="shared" si="19"/>
        <v>74</v>
      </c>
      <c r="AH75">
        <f t="shared" si="20"/>
        <v>2.9983792544570502E-2</v>
      </c>
      <c r="AI75">
        <f t="shared" si="21"/>
        <v>2.9578606158833062E-2</v>
      </c>
      <c r="AJ75">
        <f t="shared" si="22"/>
        <v>-1.88103185950663</v>
      </c>
      <c r="AK75">
        <f t="shared" si="23"/>
        <v>0.44921007762840559</v>
      </c>
      <c r="AL75">
        <f t="shared" si="24"/>
        <v>0.41963147146957253</v>
      </c>
      <c r="CM75" s="23">
        <v>41340</v>
      </c>
      <c r="CN75">
        <v>-3.9106422116485964E-4</v>
      </c>
      <c r="CO75">
        <f t="shared" si="25"/>
        <v>74</v>
      </c>
      <c r="CP75">
        <f t="shared" si="26"/>
        <v>2.9862792574656981E-2</v>
      </c>
      <c r="CQ75">
        <f t="shared" si="27"/>
        <v>2.9459241323648102E-2</v>
      </c>
      <c r="CR75">
        <f t="shared" si="28"/>
        <v>-1.8828139553818342</v>
      </c>
      <c r="CS75">
        <f t="shared" si="29"/>
        <v>0.45862521747505036</v>
      </c>
      <c r="CT75">
        <f t="shared" si="30"/>
        <v>0.42916597615140228</v>
      </c>
      <c r="DH75">
        <f t="shared" ca="1" si="31"/>
        <v>0.34495494714052322</v>
      </c>
      <c r="DI75">
        <v>0.36868141830953349</v>
      </c>
      <c r="DJ75">
        <v>-9.9144256884659311E-3</v>
      </c>
    </row>
    <row r="76" spans="12:114" x14ac:dyDescent="0.3">
      <c r="L76" s="23">
        <v>41340</v>
      </c>
      <c r="M76" s="24">
        <v>-3.5240750120492542E-3</v>
      </c>
      <c r="N76" s="24">
        <v>9.3240705076751019E-3</v>
      </c>
      <c r="O76" s="24">
        <v>-8.1762646223224988E-4</v>
      </c>
      <c r="P76" s="24">
        <v>-3.119692072713507E-3</v>
      </c>
      <c r="Q76" s="264">
        <v>8.000000000000021E-5</v>
      </c>
      <c r="R76" s="264">
        <v>7.5000000000000175E-4</v>
      </c>
      <c r="S76" s="265">
        <v>-2.9999999999999992E-4</v>
      </c>
      <c r="U76" s="26"/>
      <c r="AE76" s="23">
        <v>41341</v>
      </c>
      <c r="AF76" s="33">
        <v>7.19996323166811E-4</v>
      </c>
      <c r="AG76">
        <f t="shared" si="19"/>
        <v>75</v>
      </c>
      <c r="AH76">
        <f t="shared" si="20"/>
        <v>3.0388978930307942E-2</v>
      </c>
      <c r="AI76">
        <f t="shared" si="21"/>
        <v>2.9983792544570502E-2</v>
      </c>
      <c r="AJ76">
        <f t="shared" si="22"/>
        <v>-1.8751073408591121</v>
      </c>
      <c r="AK76">
        <f t="shared" si="23"/>
        <v>0.56018880520164072</v>
      </c>
      <c r="AL76">
        <f t="shared" si="24"/>
        <v>0.53020501265707021</v>
      </c>
      <c r="CM76" s="23">
        <v>41341</v>
      </c>
      <c r="CN76">
        <v>1.7621024584024642E-3</v>
      </c>
      <c r="CO76">
        <f t="shared" si="25"/>
        <v>75</v>
      </c>
      <c r="CP76">
        <f t="shared" si="26"/>
        <v>3.026634382566586E-2</v>
      </c>
      <c r="CQ76">
        <f t="shared" si="27"/>
        <v>2.9862792574656981E-2</v>
      </c>
      <c r="CR76">
        <f t="shared" si="28"/>
        <v>-1.8768935312070782</v>
      </c>
      <c r="CS76">
        <f t="shared" si="29"/>
        <v>0.55785408831104855</v>
      </c>
      <c r="CT76">
        <f t="shared" si="30"/>
        <v>0.52799129573639159</v>
      </c>
      <c r="DH76">
        <f t="shared" ca="1" si="31"/>
        <v>0.39894039632483813</v>
      </c>
      <c r="DI76">
        <v>0.35363751611773164</v>
      </c>
      <c r="DJ76">
        <v>-1.8196250360564886E-3</v>
      </c>
    </row>
    <row r="77" spans="12:114" x14ac:dyDescent="0.3">
      <c r="L77" s="23">
        <v>41341</v>
      </c>
      <c r="M77" s="24">
        <v>1.3101709174119741E-4</v>
      </c>
      <c r="N77" s="24">
        <v>-5.5426402533280327E-3</v>
      </c>
      <c r="O77" s="24">
        <v>2.4707323160464809E-3</v>
      </c>
      <c r="P77" s="24">
        <v>4.6259480680714863E-3</v>
      </c>
      <c r="Q77" s="264">
        <v>4.0000000000000018E-4</v>
      </c>
      <c r="R77" s="264">
        <v>-6.0000000000002272E-5</v>
      </c>
      <c r="S77" s="265">
        <v>-4.8543689320388062E-5</v>
      </c>
      <c r="U77" s="26"/>
      <c r="AE77" s="23">
        <v>41344</v>
      </c>
      <c r="AF77" s="33">
        <v>4.4122803226401904E-4</v>
      </c>
      <c r="AG77">
        <f t="shared" si="19"/>
        <v>76</v>
      </c>
      <c r="AH77">
        <f t="shared" si="20"/>
        <v>3.0794165316045379E-2</v>
      </c>
      <c r="AI77">
        <f t="shared" si="21"/>
        <v>3.0388978930307942E-2</v>
      </c>
      <c r="AJ77">
        <f t="shared" si="22"/>
        <v>-1.8692479164199116</v>
      </c>
      <c r="AK77">
        <f t="shared" si="23"/>
        <v>0.52826022208559753</v>
      </c>
      <c r="AL77">
        <f t="shared" si="24"/>
        <v>0.49787124315528958</v>
      </c>
      <c r="CM77" s="23">
        <v>41344</v>
      </c>
      <c r="CN77">
        <v>9.8067877631222134E-4</v>
      </c>
      <c r="CO77">
        <f t="shared" si="25"/>
        <v>76</v>
      </c>
      <c r="CP77">
        <f t="shared" si="26"/>
        <v>3.0669895076674739E-2</v>
      </c>
      <c r="CQ77">
        <f t="shared" si="27"/>
        <v>3.026634382566586E-2</v>
      </c>
      <c r="CR77">
        <f t="shared" si="28"/>
        <v>-1.8710381730325767</v>
      </c>
      <c r="CS77">
        <f t="shared" si="29"/>
        <v>0.52193417733265535</v>
      </c>
      <c r="CT77">
        <f t="shared" si="30"/>
        <v>0.4916678335069895</v>
      </c>
      <c r="DH77">
        <f t="shared" ca="1" si="31"/>
        <v>0.31850097116946352</v>
      </c>
      <c r="DI77">
        <v>0.32362369153872478</v>
      </c>
      <c r="DJ77">
        <v>7.2069236844379417E-3</v>
      </c>
    </row>
    <row r="78" spans="12:114" x14ac:dyDescent="0.3">
      <c r="L78" s="23">
        <v>41344</v>
      </c>
      <c r="M78" s="24">
        <v>1.8335275172897229E-3</v>
      </c>
      <c r="N78" s="24">
        <v>3.2510852965488071E-3</v>
      </c>
      <c r="O78" s="24">
        <v>-6.8444343323723067E-4</v>
      </c>
      <c r="P78" s="24">
        <v>2.1668050829832821E-3</v>
      </c>
      <c r="Q78" s="264">
        <v>-1.9000000000000009E-4</v>
      </c>
      <c r="R78" s="264">
        <v>-3.8000000000000262E-4</v>
      </c>
      <c r="S78" s="265">
        <v>1.9323671497584592E-4</v>
      </c>
      <c r="U78" s="26"/>
      <c r="AE78" s="23">
        <v>41345</v>
      </c>
      <c r="AF78" s="33">
        <v>1.6243960704290061E-3</v>
      </c>
      <c r="AG78">
        <f t="shared" si="19"/>
        <v>77</v>
      </c>
      <c r="AH78">
        <f t="shared" si="20"/>
        <v>3.119935170178282E-2</v>
      </c>
      <c r="AI78">
        <f t="shared" si="21"/>
        <v>3.0794165316045379E-2</v>
      </c>
      <c r="AJ78">
        <f t="shared" si="22"/>
        <v>-1.8634519744590459</v>
      </c>
      <c r="AK78">
        <f t="shared" si="23"/>
        <v>0.66011469994779037</v>
      </c>
      <c r="AL78">
        <f t="shared" si="24"/>
        <v>0.62932053463174498</v>
      </c>
      <c r="CM78" s="23">
        <v>41345</v>
      </c>
      <c r="CN78">
        <v>3.9951588952843392E-3</v>
      </c>
      <c r="CO78">
        <f t="shared" si="25"/>
        <v>77</v>
      </c>
      <c r="CP78">
        <f t="shared" si="26"/>
        <v>3.1073446327683617E-2</v>
      </c>
      <c r="CQ78">
        <f t="shared" si="27"/>
        <v>3.0669895076674739E-2</v>
      </c>
      <c r="CR78">
        <f t="shared" si="28"/>
        <v>-1.8652462697912713</v>
      </c>
      <c r="CS78">
        <f t="shared" si="29"/>
        <v>0.65697232246874182</v>
      </c>
      <c r="CT78">
        <f t="shared" si="30"/>
        <v>0.6263024273920671</v>
      </c>
      <c r="DH78">
        <f t="shared" ca="1" si="31"/>
        <v>0.31432937221168428</v>
      </c>
      <c r="DI78">
        <v>0.37108700124332206</v>
      </c>
      <c r="DJ78">
        <v>1.6053147896407617E-3</v>
      </c>
    </row>
    <row r="79" spans="12:114" x14ac:dyDescent="0.3">
      <c r="L79" s="23">
        <v>41345</v>
      </c>
      <c r="M79" s="24">
        <v>7.8436300462896014E-3</v>
      </c>
      <c r="N79" s="24">
        <v>-2.7777355139221799E-3</v>
      </c>
      <c r="O79" s="24">
        <v>8.4953298429900643E-3</v>
      </c>
      <c r="P79" s="24">
        <v>-1.081161552165027E-3</v>
      </c>
      <c r="Q79" s="264">
        <v>2.5999999999999981E-4</v>
      </c>
      <c r="R79" s="264">
        <v>4.4999999999999928E-4</v>
      </c>
      <c r="S79" s="265">
        <v>-4.9261083743843777E-5</v>
      </c>
      <c r="U79" s="26"/>
      <c r="AE79" s="23">
        <v>41346</v>
      </c>
      <c r="AF79" s="33">
        <v>5.9887564614198249E-4</v>
      </c>
      <c r="AG79">
        <f t="shared" si="19"/>
        <v>78</v>
      </c>
      <c r="AH79">
        <f t="shared" si="20"/>
        <v>3.1604538087520256E-2</v>
      </c>
      <c r="AI79">
        <f t="shared" si="21"/>
        <v>3.119935170178282E-2</v>
      </c>
      <c r="AJ79">
        <f t="shared" si="22"/>
        <v>-1.857717963560747</v>
      </c>
      <c r="AK79">
        <f t="shared" si="23"/>
        <v>0.54635198108397043</v>
      </c>
      <c r="AL79">
        <f t="shared" si="24"/>
        <v>0.51515262938218764</v>
      </c>
      <c r="CM79" s="23">
        <v>41346</v>
      </c>
      <c r="CN79">
        <v>1.5471891153549557E-3</v>
      </c>
      <c r="CO79">
        <f t="shared" si="25"/>
        <v>78</v>
      </c>
      <c r="CP79">
        <f t="shared" si="26"/>
        <v>3.1476997578692496E-2</v>
      </c>
      <c r="CQ79">
        <f t="shared" si="27"/>
        <v>3.1073446327683617E-2</v>
      </c>
      <c r="CR79">
        <f t="shared" si="28"/>
        <v>-1.8595162707068276</v>
      </c>
      <c r="CS79">
        <f t="shared" si="29"/>
        <v>0.54800978200060968</v>
      </c>
      <c r="CT79">
        <f t="shared" si="30"/>
        <v>0.51693633567292607</v>
      </c>
      <c r="DH79">
        <f t="shared" ca="1" si="31"/>
        <v>0.28635462334054435</v>
      </c>
      <c r="DI79">
        <v>0.39252325106876268</v>
      </c>
      <c r="DJ79">
        <v>-3.4011243538580212E-3</v>
      </c>
    </row>
    <row r="80" spans="12:114" x14ac:dyDescent="0.3">
      <c r="L80" s="23">
        <v>41346</v>
      </c>
      <c r="M80" s="24">
        <v>-3.4373045795797201E-3</v>
      </c>
      <c r="N80" s="24">
        <v>-6.0352924220658027E-3</v>
      </c>
      <c r="O80" s="24">
        <v>6.7941135728813353E-4</v>
      </c>
      <c r="P80" s="24">
        <v>8.1165907820168262E-3</v>
      </c>
      <c r="Q80" s="264">
        <v>2.000000000000005E-4</v>
      </c>
      <c r="R80" s="264">
        <v>-8.0000000000000069E-4</v>
      </c>
      <c r="S80" s="265">
        <v>0</v>
      </c>
      <c r="U80" s="26"/>
      <c r="AE80" s="23">
        <v>41347</v>
      </c>
      <c r="AF80" s="33">
        <v>-8.4719564214102299E-4</v>
      </c>
      <c r="AG80">
        <f t="shared" si="19"/>
        <v>79</v>
      </c>
      <c r="AH80">
        <f t="shared" si="20"/>
        <v>3.20097244732577E-2</v>
      </c>
      <c r="AI80">
        <f t="shared" si="21"/>
        <v>3.1604538087520256E-2</v>
      </c>
      <c r="AJ80">
        <f t="shared" si="22"/>
        <v>-1.8520443896221863</v>
      </c>
      <c r="AK80">
        <f t="shared" si="23"/>
        <v>0.38155642826295749</v>
      </c>
      <c r="AL80">
        <f t="shared" si="24"/>
        <v>0.34995189017543726</v>
      </c>
      <c r="CM80" s="23">
        <v>41347</v>
      </c>
      <c r="CN80">
        <v>-2.3746802818231496E-3</v>
      </c>
      <c r="CO80">
        <f t="shared" si="25"/>
        <v>79</v>
      </c>
      <c r="CP80">
        <f t="shared" si="26"/>
        <v>3.1880548829701372E-2</v>
      </c>
      <c r="CQ80">
        <f t="shared" si="27"/>
        <v>3.1476997578692496E-2</v>
      </c>
      <c r="CR80">
        <f t="shared" si="28"/>
        <v>-1.8538466822934776</v>
      </c>
      <c r="CS80">
        <f t="shared" si="29"/>
        <v>0.36930855263729456</v>
      </c>
      <c r="CT80">
        <f t="shared" si="30"/>
        <v>0.33783155505860207</v>
      </c>
      <c r="DH80">
        <f t="shared" ca="1" si="31"/>
        <v>0.38496972737677582</v>
      </c>
      <c r="DI80">
        <v>0.32516556072574809</v>
      </c>
      <c r="DJ80">
        <v>7.4997749460944231E-3</v>
      </c>
    </row>
    <row r="81" spans="12:114" x14ac:dyDescent="0.3">
      <c r="L81" s="23">
        <v>41347</v>
      </c>
      <c r="M81" s="24">
        <v>1.3008590055750349E-4</v>
      </c>
      <c r="N81" s="24">
        <v>3.7363516387817811E-3</v>
      </c>
      <c r="O81" s="24">
        <v>-5.8383765556874294E-3</v>
      </c>
      <c r="P81" s="24">
        <v>-8.044827775198878E-4</v>
      </c>
      <c r="Q81" s="264">
        <v>1.799999999999996E-4</v>
      </c>
      <c r="R81" s="264">
        <v>3.7000000000000813E-4</v>
      </c>
      <c r="S81" s="265">
        <v>1.4705882352941427E-4</v>
      </c>
      <c r="U81" s="26"/>
      <c r="AE81" s="23">
        <v>41348</v>
      </c>
      <c r="AF81" s="33">
        <v>-5.793478016623381E-4</v>
      </c>
      <c r="AG81">
        <f t="shared" si="19"/>
        <v>80</v>
      </c>
      <c r="AH81">
        <f t="shared" si="20"/>
        <v>3.2414910858995137E-2</v>
      </c>
      <c r="AI81">
        <f t="shared" si="21"/>
        <v>3.20097244732577E-2</v>
      </c>
      <c r="AJ81">
        <f t="shared" si="22"/>
        <v>-1.8464298130375643</v>
      </c>
      <c r="AK81">
        <f t="shared" si="23"/>
        <v>0.41137850500774864</v>
      </c>
      <c r="AL81">
        <f t="shared" si="24"/>
        <v>0.37936878053449097</v>
      </c>
      <c r="CM81" s="23">
        <v>41348</v>
      </c>
      <c r="CN81">
        <v>-1.673220250424501E-3</v>
      </c>
      <c r="CO81">
        <f t="shared" si="25"/>
        <v>80</v>
      </c>
      <c r="CP81">
        <f t="shared" si="26"/>
        <v>3.2284100080710247E-2</v>
      </c>
      <c r="CQ81">
        <f t="shared" si="27"/>
        <v>3.1880548829701372E-2</v>
      </c>
      <c r="CR81">
        <f t="shared" si="28"/>
        <v>-1.848236065541174</v>
      </c>
      <c r="CS81">
        <f t="shared" si="29"/>
        <v>0.40035582169488793</v>
      </c>
      <c r="CT81">
        <f t="shared" si="30"/>
        <v>0.36847527286518655</v>
      </c>
      <c r="DH81">
        <f t="shared" ca="1" si="31"/>
        <v>0.29005254216331194</v>
      </c>
      <c r="DI81">
        <v>0.25026515135793592</v>
      </c>
      <c r="DJ81">
        <v>1.2667741750576394E-2</v>
      </c>
    </row>
    <row r="82" spans="12:114" x14ac:dyDescent="0.3">
      <c r="L82" s="23">
        <v>41348</v>
      </c>
      <c r="M82" s="24">
        <v>2.0822944727750211E-3</v>
      </c>
      <c r="N82" s="24">
        <v>1.86170906305517E-3</v>
      </c>
      <c r="O82" s="24">
        <v>-9.8334094778310694E-3</v>
      </c>
      <c r="P82" s="24">
        <v>7.789045123303898E-3</v>
      </c>
      <c r="Q82" s="264">
        <v>-4.2999999999999983E-4</v>
      </c>
      <c r="R82" s="264">
        <v>4.1999999999999823E-4</v>
      </c>
      <c r="S82" s="265">
        <v>2.4875621890547121E-4</v>
      </c>
      <c r="U82" s="26"/>
      <c r="AE82" s="23">
        <v>41351</v>
      </c>
      <c r="AF82" s="33">
        <v>-1.407927682023763E-3</v>
      </c>
      <c r="AG82">
        <f t="shared" si="19"/>
        <v>81</v>
      </c>
      <c r="AH82">
        <f t="shared" si="20"/>
        <v>3.2820097244732574E-2</v>
      </c>
      <c r="AI82">
        <f t="shared" si="21"/>
        <v>3.2414910858995137E-2</v>
      </c>
      <c r="AJ82">
        <f t="shared" si="22"/>
        <v>-1.8408728460539754</v>
      </c>
      <c r="AK82">
        <f t="shared" si="23"/>
        <v>0.32153155553715118</v>
      </c>
      <c r="AL82">
        <f t="shared" si="24"/>
        <v>0.28911664467815607</v>
      </c>
      <c r="CM82" s="23">
        <v>41351</v>
      </c>
      <c r="CN82">
        <v>-3.6456610417941013E-3</v>
      </c>
      <c r="CO82">
        <f t="shared" si="25"/>
        <v>81</v>
      </c>
      <c r="CP82">
        <f t="shared" si="26"/>
        <v>3.2687651331719129E-2</v>
      </c>
      <c r="CQ82">
        <f t="shared" si="27"/>
        <v>3.2284100080710247E-2</v>
      </c>
      <c r="CR82">
        <f t="shared" si="28"/>
        <v>-1.8426830332724473</v>
      </c>
      <c r="CS82">
        <f t="shared" si="29"/>
        <v>0.31528702288462279</v>
      </c>
      <c r="CT82">
        <f t="shared" si="30"/>
        <v>0.28300292280391254</v>
      </c>
      <c r="DH82">
        <f t="shared" ca="1" si="31"/>
        <v>0.39729633285826366</v>
      </c>
      <c r="DI82">
        <v>0.39187556546483887</v>
      </c>
      <c r="DJ82">
        <v>5.2924090526701205E-3</v>
      </c>
    </row>
    <row r="83" spans="12:114" x14ac:dyDescent="0.3">
      <c r="L83" s="23">
        <v>41351</v>
      </c>
      <c r="M83" s="24">
        <v>8.9610714285715022E-3</v>
      </c>
      <c r="N83" s="24">
        <v>-1.9507971328613191E-2</v>
      </c>
      <c r="O83" s="24">
        <v>-3.4483764415619211E-3</v>
      </c>
      <c r="P83" s="24">
        <v>-1.0661108096238351E-3</v>
      </c>
      <c r="Q83" s="264">
        <v>-1.7000000000000001E-4</v>
      </c>
      <c r="R83" s="264">
        <v>-4.9000000000000378E-4</v>
      </c>
      <c r="S83" s="265">
        <v>2.0408163265306177E-4</v>
      </c>
      <c r="U83" s="26"/>
      <c r="AE83" s="23">
        <v>41352</v>
      </c>
      <c r="AF83" s="33">
        <v>5.4233513811812549E-5</v>
      </c>
      <c r="AG83">
        <f t="shared" si="19"/>
        <v>82</v>
      </c>
      <c r="AH83">
        <f t="shared" si="20"/>
        <v>3.3225283630470018E-2</v>
      </c>
      <c r="AI83">
        <f t="shared" si="21"/>
        <v>3.2820097244732574E-2</v>
      </c>
      <c r="AJ83">
        <f t="shared" si="22"/>
        <v>-1.8353721502865592</v>
      </c>
      <c r="AK83">
        <f t="shared" si="23"/>
        <v>0.48367757090301788</v>
      </c>
      <c r="AL83">
        <f t="shared" si="24"/>
        <v>0.45085747365828532</v>
      </c>
      <c r="CM83" s="23">
        <v>41352</v>
      </c>
      <c r="CN83">
        <v>5.3745878452953247E-4</v>
      </c>
      <c r="CO83">
        <f t="shared" si="25"/>
        <v>82</v>
      </c>
      <c r="CP83">
        <f t="shared" si="26"/>
        <v>3.3091202582728005E-2</v>
      </c>
      <c r="CQ83">
        <f t="shared" si="27"/>
        <v>3.2687651331719129E-2</v>
      </c>
      <c r="CR83">
        <f t="shared" si="28"/>
        <v>-1.8371862476584935</v>
      </c>
      <c r="CS83">
        <f t="shared" si="29"/>
        <v>0.50146202768594494</v>
      </c>
      <c r="CT83">
        <f t="shared" si="30"/>
        <v>0.46877437635422581</v>
      </c>
      <c r="DH83">
        <f t="shared" ca="1" si="31"/>
        <v>0.39512271920931591</v>
      </c>
      <c r="DI83">
        <v>0.39756439012477862</v>
      </c>
      <c r="DJ83">
        <v>-1.2628016486188227E-2</v>
      </c>
    </row>
    <row r="84" spans="12:114" x14ac:dyDescent="0.3">
      <c r="L84" s="23">
        <v>41352</v>
      </c>
      <c r="M84" s="24">
        <v>4.5050648569614623E-3</v>
      </c>
      <c r="N84" s="24">
        <v>-5.2106185495267576E-3</v>
      </c>
      <c r="O84" s="24">
        <v>2.7682026348345729E-3</v>
      </c>
      <c r="P84" s="24">
        <v>-1.6010899310283111E-3</v>
      </c>
      <c r="Q84" s="264">
        <v>-3.2000000000000079E-4</v>
      </c>
      <c r="R84" s="264">
        <v>-7.0000000000000281E-4</v>
      </c>
      <c r="S84" s="265">
        <v>-2.0833333333333392E-4</v>
      </c>
      <c r="U84" s="26"/>
      <c r="AE84" s="23">
        <v>41353</v>
      </c>
      <c r="AF84" s="33">
        <v>3.1156022268319932E-3</v>
      </c>
      <c r="AG84">
        <f t="shared" si="19"/>
        <v>83</v>
      </c>
      <c r="AH84">
        <f t="shared" si="20"/>
        <v>3.3630470016207455E-2</v>
      </c>
      <c r="AI84">
        <f t="shared" si="21"/>
        <v>3.3225283630470018E-2</v>
      </c>
      <c r="AJ84">
        <f t="shared" si="22"/>
        <v>-1.8299264343815405</v>
      </c>
      <c r="AK84">
        <f t="shared" si="23"/>
        <v>0.80057124694819648</v>
      </c>
      <c r="AL84">
        <f t="shared" si="24"/>
        <v>0.76734596331772642</v>
      </c>
      <c r="CM84" s="23">
        <v>41353</v>
      </c>
      <c r="CN84">
        <v>7.6016076078963095E-3</v>
      </c>
      <c r="CO84">
        <f t="shared" si="25"/>
        <v>83</v>
      </c>
      <c r="CP84">
        <f t="shared" si="26"/>
        <v>3.3494753833736887E-2</v>
      </c>
      <c r="CQ84">
        <f t="shared" si="27"/>
        <v>3.3091202582728005E-2</v>
      </c>
      <c r="CR84">
        <f t="shared" si="28"/>
        <v>-1.8317444178830977</v>
      </c>
      <c r="CS84">
        <f t="shared" si="29"/>
        <v>0.7944600377825578</v>
      </c>
      <c r="CT84">
        <f t="shared" si="30"/>
        <v>0.76136883519982979</v>
      </c>
      <c r="DH84">
        <f t="shared" ca="1" si="31"/>
        <v>0.29666508625436677</v>
      </c>
      <c r="DI84">
        <v>0.24486597359354559</v>
      </c>
      <c r="DJ84">
        <v>9.0215614105054846E-3</v>
      </c>
    </row>
    <row r="85" spans="12:114" x14ac:dyDescent="0.3">
      <c r="L85" s="23">
        <v>41353</v>
      </c>
      <c r="M85" s="24">
        <v>-4.5489940472964539E-3</v>
      </c>
      <c r="N85" s="24">
        <v>4.2854617706172644E-3</v>
      </c>
      <c r="O85" s="24">
        <v>7.4536149251078574E-3</v>
      </c>
      <c r="P85" s="24">
        <v>1.36295006374235E-2</v>
      </c>
      <c r="Q85" s="264">
        <v>1.4999999999999999E-4</v>
      </c>
      <c r="R85" s="264">
        <v>7.4000000000000736E-4</v>
      </c>
      <c r="S85" s="265">
        <v>5.1020408163264996E-5</v>
      </c>
      <c r="U85" s="26"/>
      <c r="AE85" s="23">
        <v>41354</v>
      </c>
      <c r="AF85" s="33">
        <v>-2.0414840533566087E-4</v>
      </c>
      <c r="AG85">
        <f t="shared" si="19"/>
        <v>84</v>
      </c>
      <c r="AH85">
        <f t="shared" si="20"/>
        <v>3.4035656401944892E-2</v>
      </c>
      <c r="AI85">
        <f t="shared" si="21"/>
        <v>3.3630470016207455E-2</v>
      </c>
      <c r="AJ85">
        <f t="shared" si="22"/>
        <v>-1.8245344518166682</v>
      </c>
      <c r="AK85">
        <f t="shared" si="23"/>
        <v>0.4539904487842073</v>
      </c>
      <c r="AL85">
        <f t="shared" si="24"/>
        <v>0.42035997876799985</v>
      </c>
      <c r="CM85" s="23">
        <v>41354</v>
      </c>
      <c r="CN85">
        <v>-6.9325562872376905E-4</v>
      </c>
      <c r="CO85">
        <f t="shared" si="25"/>
        <v>84</v>
      </c>
      <c r="CP85">
        <f t="shared" si="26"/>
        <v>3.3898305084745763E-2</v>
      </c>
      <c r="CQ85">
        <f t="shared" si="27"/>
        <v>3.3494753833736887E-2</v>
      </c>
      <c r="CR85">
        <f t="shared" si="28"/>
        <v>-1.8263562979439061</v>
      </c>
      <c r="CS85">
        <f t="shared" si="29"/>
        <v>0.44476281362182818</v>
      </c>
      <c r="CT85">
        <f t="shared" si="30"/>
        <v>0.41126805978809128</v>
      </c>
      <c r="DH85">
        <f t="shared" ca="1" si="31"/>
        <v>0.34257683115533227</v>
      </c>
      <c r="DI85">
        <v>0.28898088291629193</v>
      </c>
      <c r="DJ85">
        <v>7.1390823638951629E-3</v>
      </c>
    </row>
    <row r="86" spans="12:114" x14ac:dyDescent="0.3">
      <c r="L86" s="23">
        <v>41354</v>
      </c>
      <c r="M86" s="24">
        <v>5.6639314431336067E-3</v>
      </c>
      <c r="N86" s="24">
        <v>-1.2801959449886871E-2</v>
      </c>
      <c r="O86" s="24">
        <v>1.9179756185504031E-3</v>
      </c>
      <c r="P86" s="24">
        <v>-1.3183075110207759E-3</v>
      </c>
      <c r="Q86" s="264">
        <v>-9.9999999999995925E-6</v>
      </c>
      <c r="R86" s="264">
        <v>5.6000000000000049E-4</v>
      </c>
      <c r="S86" s="265">
        <v>1.0256410256410372E-4</v>
      </c>
      <c r="U86" s="26"/>
      <c r="AE86" s="23">
        <v>41355</v>
      </c>
      <c r="AF86" s="33">
        <v>4.6649164701391766E-3</v>
      </c>
      <c r="AG86">
        <f t="shared" si="19"/>
        <v>85</v>
      </c>
      <c r="AH86">
        <f t="shared" si="20"/>
        <v>3.4440842787682335E-2</v>
      </c>
      <c r="AI86">
        <f t="shared" si="21"/>
        <v>3.4035656401944892E-2</v>
      </c>
      <c r="AJ86">
        <f t="shared" si="22"/>
        <v>-1.8191949988294545</v>
      </c>
      <c r="AK86">
        <f t="shared" si="23"/>
        <v>0.90170729439951802</v>
      </c>
      <c r="AL86">
        <f t="shared" si="24"/>
        <v>0.86767163799757308</v>
      </c>
      <c r="CM86" s="23">
        <v>41355</v>
      </c>
      <c r="CN86">
        <v>1.1578541175347942E-2</v>
      </c>
      <c r="CO86">
        <f t="shared" si="25"/>
        <v>85</v>
      </c>
      <c r="CP86">
        <f t="shared" si="26"/>
        <v>3.4301856335754638E-2</v>
      </c>
      <c r="CQ86">
        <f t="shared" si="27"/>
        <v>3.3898305084745763E-2</v>
      </c>
      <c r="CR86">
        <f t="shared" si="28"/>
        <v>-1.8210206845814496</v>
      </c>
      <c r="CS86">
        <f t="shared" si="29"/>
        <v>0.9002002280849235</v>
      </c>
      <c r="CT86">
        <f t="shared" si="30"/>
        <v>0.86630192300017772</v>
      </c>
      <c r="DH86">
        <f t="shared" ca="1" si="31"/>
        <v>0.24267618168112826</v>
      </c>
      <c r="DI86">
        <v>0.33696989475411693</v>
      </c>
      <c r="DJ86">
        <v>7.5774164701391412E-3</v>
      </c>
    </row>
    <row r="87" spans="12:114" x14ac:dyDescent="0.3">
      <c r="L87" s="23">
        <v>41355</v>
      </c>
      <c r="M87" s="24">
        <v>-4.4799807999999757E-3</v>
      </c>
      <c r="N87" s="24">
        <v>7.2043746209399283E-3</v>
      </c>
      <c r="O87" s="24">
        <v>1.5725418877908449E-2</v>
      </c>
      <c r="P87" s="24">
        <v>1.293554952218828E-2</v>
      </c>
      <c r="Q87" s="264">
        <v>4.0000000000000112E-5</v>
      </c>
      <c r="R87" s="264">
        <v>5.8999999999999287E-4</v>
      </c>
      <c r="S87" s="265">
        <v>0</v>
      </c>
      <c r="U87" s="26"/>
      <c r="AE87" s="23">
        <v>41358</v>
      </c>
      <c r="AF87" s="33">
        <v>8.0430063219117428E-4</v>
      </c>
      <c r="AG87">
        <f t="shared" si="19"/>
        <v>86</v>
      </c>
      <c r="AH87">
        <f t="shared" si="20"/>
        <v>3.4846029173419772E-2</v>
      </c>
      <c r="AI87">
        <f t="shared" si="21"/>
        <v>3.4440842787682335E-2</v>
      </c>
      <c r="AJ87">
        <f t="shared" si="22"/>
        <v>-1.8139069124643636</v>
      </c>
      <c r="AK87">
        <f t="shared" si="23"/>
        <v>0.56977754256801316</v>
      </c>
      <c r="AL87">
        <f t="shared" si="24"/>
        <v>0.53533669978033083</v>
      </c>
      <c r="CM87" s="23">
        <v>41358</v>
      </c>
      <c r="CN87">
        <v>2.0499614250375224E-3</v>
      </c>
      <c r="CO87">
        <f t="shared" si="25"/>
        <v>86</v>
      </c>
      <c r="CP87">
        <f t="shared" si="26"/>
        <v>3.470540758676352E-2</v>
      </c>
      <c r="CQ87">
        <f t="shared" si="27"/>
        <v>3.4301856335754638E-2</v>
      </c>
      <c r="CR87">
        <f t="shared" si="28"/>
        <v>-1.815736415327075</v>
      </c>
      <c r="CS87">
        <f t="shared" si="29"/>
        <v>0.57098290703057453</v>
      </c>
      <c r="CT87">
        <f t="shared" si="30"/>
        <v>0.53668105069481986</v>
      </c>
      <c r="DH87">
        <f t="shared" ca="1" si="31"/>
        <v>0.3947295892507191</v>
      </c>
      <c r="DI87">
        <v>0.39722592291257919</v>
      </c>
      <c r="DJ87">
        <v>1.5745907876315733E-3</v>
      </c>
    </row>
    <row r="88" spans="12:114" x14ac:dyDescent="0.3">
      <c r="L88" s="23">
        <v>41358</v>
      </c>
      <c r="M88" s="24">
        <v>-1.9929154228303511E-3</v>
      </c>
      <c r="N88" s="24">
        <v>-9.5373111309944355E-3</v>
      </c>
      <c r="O88" s="24">
        <v>7.6734088929407054E-3</v>
      </c>
      <c r="P88" s="24">
        <v>2.6040324837158982E-4</v>
      </c>
      <c r="Q88" s="264">
        <v>-2.300000000000002E-4</v>
      </c>
      <c r="R88" s="264">
        <v>-3.200000000000003E-4</v>
      </c>
      <c r="S88" s="265">
        <v>5.1813471502590362E-5</v>
      </c>
      <c r="U88" s="26"/>
      <c r="AE88" s="23">
        <v>41359</v>
      </c>
      <c r="AF88" s="33">
        <v>8.7192087815769412E-4</v>
      </c>
      <c r="AG88">
        <f t="shared" si="19"/>
        <v>87</v>
      </c>
      <c r="AH88">
        <f t="shared" si="20"/>
        <v>3.5251215559157209E-2</v>
      </c>
      <c r="AI88">
        <f t="shared" si="21"/>
        <v>3.4846029173419772E-2</v>
      </c>
      <c r="AJ88">
        <f t="shared" si="22"/>
        <v>-1.8086690687308271</v>
      </c>
      <c r="AK88">
        <f t="shared" si="23"/>
        <v>0.57743928894521335</v>
      </c>
      <c r="AL88">
        <f t="shared" si="24"/>
        <v>0.54259325977179362</v>
      </c>
      <c r="CM88" s="23">
        <v>41359</v>
      </c>
      <c r="CN88">
        <v>1.8568334453942371E-3</v>
      </c>
      <c r="CO88">
        <f t="shared" si="25"/>
        <v>87</v>
      </c>
      <c r="CP88">
        <f t="shared" si="26"/>
        <v>3.5108958837772396E-2</v>
      </c>
      <c r="CQ88">
        <f t="shared" si="27"/>
        <v>3.470540758676352E-2</v>
      </c>
      <c r="CR88">
        <f t="shared" si="28"/>
        <v>-1.8105023666616604</v>
      </c>
      <c r="CS88">
        <f t="shared" si="29"/>
        <v>0.56218237728730558</v>
      </c>
      <c r="CT88">
        <f t="shared" si="30"/>
        <v>0.52747696970054203</v>
      </c>
      <c r="DH88">
        <f t="shared" ca="1" si="31"/>
        <v>0.3723053028214432</v>
      </c>
      <c r="DI88">
        <v>0.38090087607111439</v>
      </c>
      <c r="DJ88">
        <v>1.1237483378157625E-2</v>
      </c>
    </row>
    <row r="89" spans="12:114" x14ac:dyDescent="0.3">
      <c r="L89" s="23">
        <v>41359</v>
      </c>
      <c r="M89" s="24">
        <v>-3.3496778101752842E-3</v>
      </c>
      <c r="N89" s="24">
        <v>4.8146682121515561E-3</v>
      </c>
      <c r="O89" s="24">
        <v>-1.068666601135452E-3</v>
      </c>
      <c r="P89" s="24">
        <v>6.7745252056723706E-3</v>
      </c>
      <c r="Q89" s="264">
        <v>2.3999999999999979E-4</v>
      </c>
      <c r="R89" s="264">
        <v>-2.4000000000000022E-4</v>
      </c>
      <c r="S89" s="265">
        <v>2.6041666666666509E-4</v>
      </c>
      <c r="U89" s="26"/>
      <c r="AE89" s="23">
        <v>41360</v>
      </c>
      <c r="AF89" s="33">
        <v>-1.4467407643534885E-4</v>
      </c>
      <c r="AG89">
        <f t="shared" si="19"/>
        <v>88</v>
      </c>
      <c r="AH89">
        <f t="shared" si="20"/>
        <v>3.5656401944894653E-2</v>
      </c>
      <c r="AI89">
        <f t="shared" si="21"/>
        <v>3.5251215559157209E-2</v>
      </c>
      <c r="AJ89">
        <f t="shared" si="22"/>
        <v>-1.8034803808645947</v>
      </c>
      <c r="AK89">
        <f t="shared" si="23"/>
        <v>0.46080715361189895</v>
      </c>
      <c r="AL89">
        <f t="shared" si="24"/>
        <v>0.42555593805274172</v>
      </c>
      <c r="CM89" s="23">
        <v>41360</v>
      </c>
      <c r="CN89">
        <v>-1.2168519108837243E-4</v>
      </c>
      <c r="CO89">
        <f t="shared" si="25"/>
        <v>88</v>
      </c>
      <c r="CP89">
        <f t="shared" si="26"/>
        <v>3.5512510088781278E-2</v>
      </c>
      <c r="CQ89">
        <f t="shared" si="27"/>
        <v>3.5108958837772396E-2</v>
      </c>
      <c r="CR89">
        <f t="shared" si="28"/>
        <v>-1.8053174522776301</v>
      </c>
      <c r="CS89">
        <f t="shared" si="29"/>
        <v>0.47102551400453296</v>
      </c>
      <c r="CT89">
        <f t="shared" si="30"/>
        <v>0.43591655516676059</v>
      </c>
      <c r="DH89">
        <f t="shared" ca="1" si="31"/>
        <v>0.34547639277305253</v>
      </c>
      <c r="DI89">
        <v>0.29485667611285848</v>
      </c>
      <c r="DJ89">
        <v>-8.6386740764353345E-3</v>
      </c>
    </row>
    <row r="90" spans="12:114" x14ac:dyDescent="0.3">
      <c r="L90" s="23">
        <v>41360</v>
      </c>
      <c r="M90" s="24">
        <v>4.1365046268324081E-3</v>
      </c>
      <c r="N90" s="24">
        <v>-3.354150148330987E-3</v>
      </c>
      <c r="O90" s="24">
        <v>1.3385847245207241E-4</v>
      </c>
      <c r="P90" s="24">
        <v>-5.1771787164238772E-4</v>
      </c>
      <c r="Q90" s="264">
        <v>-1.000000000000003E-4</v>
      </c>
      <c r="R90" s="264">
        <v>-1.7199999999999971E-3</v>
      </c>
      <c r="S90" s="265">
        <v>0</v>
      </c>
      <c r="U90" s="26"/>
      <c r="AE90" s="23">
        <v>41361</v>
      </c>
      <c r="AF90" s="33">
        <v>1.8418346501613385E-3</v>
      </c>
      <c r="AG90">
        <f t="shared" si="19"/>
        <v>89</v>
      </c>
      <c r="AH90">
        <f t="shared" si="20"/>
        <v>3.606158833063209E-2</v>
      </c>
      <c r="AI90">
        <f t="shared" si="21"/>
        <v>3.5656401944894653E-2</v>
      </c>
      <c r="AJ90">
        <f t="shared" si="22"/>
        <v>-1.798339797685516</v>
      </c>
      <c r="AK90">
        <f t="shared" si="23"/>
        <v>0.68282228429753888</v>
      </c>
      <c r="AL90">
        <f t="shared" si="24"/>
        <v>0.64716588235264427</v>
      </c>
      <c r="CM90" s="23">
        <v>41361</v>
      </c>
      <c r="CN90">
        <v>4.8013179088258057E-3</v>
      </c>
      <c r="CO90">
        <f t="shared" si="25"/>
        <v>89</v>
      </c>
      <c r="CP90">
        <f t="shared" si="26"/>
        <v>3.5916061339790153E-2</v>
      </c>
      <c r="CQ90">
        <f t="shared" si="27"/>
        <v>3.5512510088781278E-2</v>
      </c>
      <c r="CR90">
        <f t="shared" si="28"/>
        <v>-1.8001806214373626</v>
      </c>
      <c r="CS90">
        <f t="shared" si="29"/>
        <v>0.69061757078220443</v>
      </c>
      <c r="CT90">
        <f t="shared" si="30"/>
        <v>0.65510506069342311</v>
      </c>
      <c r="DH90">
        <f t="shared" ca="1" si="31"/>
        <v>0.32987557467837014</v>
      </c>
      <c r="DI90">
        <v>0.39094963906456504</v>
      </c>
      <c r="DJ90">
        <v>-4.534724173368046E-3</v>
      </c>
    </row>
    <row r="91" spans="12:114" x14ac:dyDescent="0.3">
      <c r="L91" s="23">
        <v>41361</v>
      </c>
      <c r="M91" s="24">
        <v>-5.8573892516904334E-3</v>
      </c>
      <c r="N91" s="24">
        <v>3.8460533699864702E-3</v>
      </c>
      <c r="O91" s="24">
        <v>6.6875653842443845E-4</v>
      </c>
      <c r="P91" s="24">
        <v>1.5277137598827119E-2</v>
      </c>
      <c r="Q91" s="264">
        <v>-1.399999999999995E-4</v>
      </c>
      <c r="R91" s="264">
        <v>1.4999999999999682E-4</v>
      </c>
      <c r="S91" s="265">
        <v>-1.6042780748663004E-4</v>
      </c>
      <c r="U91" s="26"/>
      <c r="AE91" s="23">
        <v>41366</v>
      </c>
      <c r="AF91" s="33">
        <v>1.5532579047119021E-3</v>
      </c>
      <c r="AG91">
        <f t="shared" si="19"/>
        <v>90</v>
      </c>
      <c r="AH91">
        <f t="shared" si="20"/>
        <v>3.6466774716369527E-2</v>
      </c>
      <c r="AI91">
        <f t="shared" si="21"/>
        <v>3.606158833063209E-2</v>
      </c>
      <c r="AJ91">
        <f t="shared" si="22"/>
        <v>-1.7932463020453888</v>
      </c>
      <c r="AK91">
        <f t="shared" si="23"/>
        <v>0.65255240973518625</v>
      </c>
      <c r="AL91">
        <f t="shared" si="24"/>
        <v>0.61649082140455413</v>
      </c>
      <c r="CM91" s="23">
        <v>41366</v>
      </c>
      <c r="CN91">
        <v>3.5139426341201825E-3</v>
      </c>
      <c r="CO91">
        <f t="shared" si="25"/>
        <v>90</v>
      </c>
      <c r="CP91">
        <f t="shared" si="26"/>
        <v>3.6319612590799029E-2</v>
      </c>
      <c r="CQ91">
        <f t="shared" si="27"/>
        <v>3.5916061339790153E-2</v>
      </c>
      <c r="CR91">
        <f t="shared" si="28"/>
        <v>-1.7950908574216311</v>
      </c>
      <c r="CS91">
        <f t="shared" si="29"/>
        <v>0.63625586411852753</v>
      </c>
      <c r="CT91">
        <f t="shared" si="30"/>
        <v>0.60033980277873733</v>
      </c>
      <c r="DH91">
        <f t="shared" ca="1" si="31"/>
        <v>0.3613947024352886</v>
      </c>
      <c r="DI91">
        <v>0.25597403849864675</v>
      </c>
      <c r="DJ91">
        <v>1.8092662160030998E-2</v>
      </c>
    </row>
    <row r="92" spans="12:114" x14ac:dyDescent="0.3">
      <c r="L92" s="23">
        <v>41366</v>
      </c>
      <c r="M92" s="24">
        <v>-1.3078692387413901E-2</v>
      </c>
      <c r="N92" s="24">
        <v>6.7050885392625197E-3</v>
      </c>
      <c r="O92" s="24">
        <v>1.5902508158685501E-2</v>
      </c>
      <c r="P92" s="24">
        <v>-1.096649029036802E-2</v>
      </c>
      <c r="Q92" s="264">
        <v>-1.9000000000000009E-4</v>
      </c>
      <c r="R92" s="264">
        <v>9.4000000000000301E-4</v>
      </c>
      <c r="S92" s="265">
        <v>2.6595744680850907E-4</v>
      </c>
      <c r="U92" s="26"/>
      <c r="AE92" s="23">
        <v>41367</v>
      </c>
      <c r="AF92" s="33">
        <v>-9.2809206593849527E-4</v>
      </c>
      <c r="AG92">
        <f t="shared" si="19"/>
        <v>91</v>
      </c>
      <c r="AH92">
        <f t="shared" si="20"/>
        <v>3.687196110210697E-2</v>
      </c>
      <c r="AI92">
        <f t="shared" si="21"/>
        <v>3.6466774716369527E-2</v>
      </c>
      <c r="AJ92">
        <f t="shared" si="22"/>
        <v>-1.7881989093599824</v>
      </c>
      <c r="AK92">
        <f t="shared" si="23"/>
        <v>0.37267727778682047</v>
      </c>
      <c r="AL92">
        <f t="shared" si="24"/>
        <v>0.33621050307045097</v>
      </c>
      <c r="CM92" s="23">
        <v>41367</v>
      </c>
      <c r="CN92">
        <v>-2.6426072140265672E-3</v>
      </c>
      <c r="CO92">
        <f t="shared" si="25"/>
        <v>91</v>
      </c>
      <c r="CP92">
        <f t="shared" si="26"/>
        <v>3.6723163841807911E-2</v>
      </c>
      <c r="CQ92">
        <f t="shared" si="27"/>
        <v>3.6319612590799029E-2</v>
      </c>
      <c r="CR92">
        <f t="shared" si="28"/>
        <v>-1.7900471760621939</v>
      </c>
      <c r="CS92">
        <f t="shared" si="29"/>
        <v>0.357659246680889</v>
      </c>
      <c r="CT92">
        <f t="shared" si="30"/>
        <v>0.32133963409008998</v>
      </c>
      <c r="DH92">
        <f t="shared" ca="1" si="31"/>
        <v>0.29796016328702718</v>
      </c>
      <c r="DI92">
        <v>0.3290812608844596</v>
      </c>
      <c r="DJ92">
        <v>1.3454039081602523E-2</v>
      </c>
    </row>
    <row r="93" spans="12:114" x14ac:dyDescent="0.3">
      <c r="L93" s="23">
        <v>41367</v>
      </c>
      <c r="M93" s="24">
        <v>-1.1152641068480511E-2</v>
      </c>
      <c r="N93" s="24">
        <v>-1.902962136535112E-3</v>
      </c>
      <c r="O93" s="24">
        <v>-2.6302220874462962E-4</v>
      </c>
      <c r="P93" s="24">
        <v>-3.6101673619186362E-3</v>
      </c>
      <c r="Q93" s="264">
        <v>-1.6000000000000039E-4</v>
      </c>
      <c r="R93" s="264">
        <v>4.4000000000000484E-4</v>
      </c>
      <c r="S93" s="265">
        <v>2.7322404371584721E-4</v>
      </c>
      <c r="U93" s="26"/>
      <c r="AE93" s="23">
        <v>41368</v>
      </c>
      <c r="AF93" s="33">
        <v>7.414108845625897E-4</v>
      </c>
      <c r="AG93">
        <f t="shared" si="19"/>
        <v>92</v>
      </c>
      <c r="AH93">
        <f t="shared" si="20"/>
        <v>3.7277147487844407E-2</v>
      </c>
      <c r="AI93">
        <f t="shared" si="21"/>
        <v>3.687196110210697E-2</v>
      </c>
      <c r="AJ93">
        <f t="shared" si="22"/>
        <v>-1.7831966662198073</v>
      </c>
      <c r="AK93">
        <f t="shared" si="23"/>
        <v>0.56262806670335674</v>
      </c>
      <c r="AL93">
        <f t="shared" si="24"/>
        <v>0.52575610560124975</v>
      </c>
      <c r="CM93" s="23">
        <v>41368</v>
      </c>
      <c r="CN93">
        <v>1.4680637282604072E-3</v>
      </c>
      <c r="CO93">
        <f t="shared" si="25"/>
        <v>92</v>
      </c>
      <c r="CP93">
        <f t="shared" si="26"/>
        <v>3.7126715092816787E-2</v>
      </c>
      <c r="CQ93">
        <f t="shared" si="27"/>
        <v>3.6723163841807911E-2</v>
      </c>
      <c r="CR93">
        <f t="shared" si="28"/>
        <v>-1.785048624353091</v>
      </c>
      <c r="CS93">
        <f t="shared" si="29"/>
        <v>0.54437759276411402</v>
      </c>
      <c r="CT93">
        <f t="shared" si="30"/>
        <v>0.50765442892230606</v>
      </c>
      <c r="DH93">
        <f t="shared" ca="1" si="31"/>
        <v>0.38794497305210968</v>
      </c>
      <c r="DI93">
        <v>0.29047338248657967</v>
      </c>
      <c r="DJ93">
        <v>1.741976481714683E-2</v>
      </c>
    </row>
    <row r="94" spans="12:114" x14ac:dyDescent="0.3">
      <c r="L94" s="23">
        <v>41368</v>
      </c>
      <c r="M94" s="24">
        <v>-2.9191468962819459E-3</v>
      </c>
      <c r="N94" s="24">
        <v>-7.6261739962424956E-3</v>
      </c>
      <c r="O94" s="24">
        <v>2.6313043713568642E-3</v>
      </c>
      <c r="P94" s="24">
        <v>5.4348880316497381E-3</v>
      </c>
      <c r="Q94" s="264">
        <v>-1.3999999999999861E-4</v>
      </c>
      <c r="R94" s="264">
        <v>3.2999999999999469E-4</v>
      </c>
      <c r="S94" s="265">
        <v>3.3707865168539319E-4</v>
      </c>
      <c r="U94" s="26"/>
      <c r="AE94" s="23">
        <v>41369</v>
      </c>
      <c r="AF94" s="33">
        <v>5.6081216397469802E-5</v>
      </c>
      <c r="AG94">
        <f t="shared" si="19"/>
        <v>93</v>
      </c>
      <c r="AH94">
        <f t="shared" si="20"/>
        <v>3.7682333873581851E-2</v>
      </c>
      <c r="AI94">
        <f t="shared" si="21"/>
        <v>3.7277147487844407E-2</v>
      </c>
      <c r="AJ94">
        <f t="shared" si="22"/>
        <v>-1.778238649074587</v>
      </c>
      <c r="AK94">
        <f t="shared" si="23"/>
        <v>0.48389038927034878</v>
      </c>
      <c r="AL94">
        <f t="shared" si="24"/>
        <v>0.44661324178250439</v>
      </c>
      <c r="CM94" s="23">
        <v>41369</v>
      </c>
      <c r="CN94">
        <v>3.4808094797041892E-4</v>
      </c>
      <c r="CO94">
        <f t="shared" si="25"/>
        <v>93</v>
      </c>
      <c r="CP94">
        <f t="shared" si="26"/>
        <v>3.7530266343825669E-2</v>
      </c>
      <c r="CQ94">
        <f t="shared" si="27"/>
        <v>3.7126715092816787E-2</v>
      </c>
      <c r="CR94">
        <f t="shared" si="28"/>
        <v>-1.7800942791356249</v>
      </c>
      <c r="CS94">
        <f t="shared" si="29"/>
        <v>0.49271042668933912</v>
      </c>
      <c r="CT94">
        <f t="shared" si="30"/>
        <v>0.45558371159652233</v>
      </c>
      <c r="DH94">
        <f t="shared" ca="1" si="31"/>
        <v>0.37595297636439917</v>
      </c>
      <c r="DI94">
        <v>0.39731877850176972</v>
      </c>
      <c r="DJ94">
        <v>-3.0248838998816023E-3</v>
      </c>
    </row>
    <row r="95" spans="12:114" x14ac:dyDescent="0.3">
      <c r="L95" s="23">
        <v>41369</v>
      </c>
      <c r="M95" s="24">
        <v>1.676761672349002E-2</v>
      </c>
      <c r="N95" s="24">
        <v>4.8034195215296288E-4</v>
      </c>
      <c r="O95" s="24">
        <v>2.493474037422515E-3</v>
      </c>
      <c r="P95" s="24">
        <v>-8.7516963076769462E-3</v>
      </c>
      <c r="Q95" s="264">
        <v>-5.100000000000009E-4</v>
      </c>
      <c r="R95" s="264">
        <v>1.4500000000000049E-3</v>
      </c>
      <c r="S95" s="265">
        <v>-2.3255813953488433E-4</v>
      </c>
      <c r="U95" s="26"/>
      <c r="AE95" s="23">
        <v>41372</v>
      </c>
      <c r="AF95" s="33">
        <v>2.7618388570222183E-3</v>
      </c>
      <c r="AG95">
        <f t="shared" si="19"/>
        <v>94</v>
      </c>
      <c r="AH95">
        <f t="shared" si="20"/>
        <v>3.8087520259319288E-2</v>
      </c>
      <c r="AI95">
        <f t="shared" si="21"/>
        <v>3.7682333873581851E-2</v>
      </c>
      <c r="AJ95">
        <f t="shared" si="22"/>
        <v>-1.7733239629867856</v>
      </c>
      <c r="AK95">
        <f t="shared" si="23"/>
        <v>0.77078748172550193</v>
      </c>
      <c r="AL95">
        <f t="shared" si="24"/>
        <v>0.73310514785192005</v>
      </c>
      <c r="CM95" s="23">
        <v>41372</v>
      </c>
      <c r="CN95">
        <v>6.7961880516464552E-3</v>
      </c>
      <c r="CO95">
        <f t="shared" si="25"/>
        <v>94</v>
      </c>
      <c r="CP95">
        <f t="shared" si="26"/>
        <v>3.7933817594834544E-2</v>
      </c>
      <c r="CQ95">
        <f t="shared" si="27"/>
        <v>3.7530266343825669E-2</v>
      </c>
      <c r="CR95">
        <f t="shared" si="28"/>
        <v>-1.7751832458523717</v>
      </c>
      <c r="CS95">
        <f t="shared" si="29"/>
        <v>0.76690517735870256</v>
      </c>
      <c r="CT95">
        <f t="shared" si="30"/>
        <v>0.72937491101487684</v>
      </c>
      <c r="DH95">
        <f t="shared" ca="1" si="31"/>
        <v>0.36537603369192451</v>
      </c>
      <c r="DI95">
        <v>0.39849677838457437</v>
      </c>
      <c r="DJ95">
        <v>2.0048388570222259E-3</v>
      </c>
    </row>
    <row r="96" spans="12:114" x14ac:dyDescent="0.3">
      <c r="L96" s="23">
        <v>41372</v>
      </c>
      <c r="M96" s="24">
        <v>-4.2536091126708919E-3</v>
      </c>
      <c r="N96" s="24">
        <v>0</v>
      </c>
      <c r="O96" s="24">
        <v>1.178216769648821E-2</v>
      </c>
      <c r="P96" s="24">
        <v>6.231799453740727E-3</v>
      </c>
      <c r="Q96" s="264">
        <v>5.0000000000000044E-4</v>
      </c>
      <c r="R96" s="264">
        <v>8.8999999999999529E-4</v>
      </c>
      <c r="S96" s="265">
        <v>-1.1363636363636295E-4</v>
      </c>
      <c r="U96" s="26"/>
      <c r="AE96" s="23">
        <v>41373</v>
      </c>
      <c r="AF96" s="33">
        <v>3.155585012697049E-3</v>
      </c>
      <c r="AG96">
        <f t="shared" si="19"/>
        <v>95</v>
      </c>
      <c r="AH96">
        <f t="shared" si="20"/>
        <v>3.8492706645056725E-2</v>
      </c>
      <c r="AI96">
        <f t="shared" si="21"/>
        <v>3.8087520259319288E-2</v>
      </c>
      <c r="AJ96">
        <f t="shared" si="22"/>
        <v>-1.7684517404498625</v>
      </c>
      <c r="AK96">
        <f t="shared" si="23"/>
        <v>0.80378436125125485</v>
      </c>
      <c r="AL96">
        <f t="shared" si="24"/>
        <v>0.76569684099193558</v>
      </c>
      <c r="CM96" s="23">
        <v>41373</v>
      </c>
      <c r="CN96">
        <v>8.2619260148886885E-3</v>
      </c>
      <c r="CO96">
        <f t="shared" si="25"/>
        <v>95</v>
      </c>
      <c r="CP96">
        <f t="shared" si="26"/>
        <v>3.833736884584342E-2</v>
      </c>
      <c r="CQ96">
        <f t="shared" si="27"/>
        <v>3.7933817594834544E-2</v>
      </c>
      <c r="CR96">
        <f t="shared" si="28"/>
        <v>-1.7703146573658823</v>
      </c>
      <c r="CS96">
        <f t="shared" si="29"/>
        <v>0.81553720880440816</v>
      </c>
      <c r="CT96">
        <f t="shared" si="30"/>
        <v>0.77760339120957367</v>
      </c>
      <c r="DH96">
        <f t="shared" ca="1" si="31"/>
        <v>0.38496283351808458</v>
      </c>
      <c r="DI96">
        <v>0.32958517622299438</v>
      </c>
      <c r="DJ96">
        <v>-1.3330768919887213E-2</v>
      </c>
    </row>
    <row r="97" spans="12:114" x14ac:dyDescent="0.3">
      <c r="L97" s="23">
        <v>41373</v>
      </c>
      <c r="M97" s="24">
        <v>7.7549419622782549E-3</v>
      </c>
      <c r="N97" s="24">
        <v>1.0561443627776069E-2</v>
      </c>
      <c r="O97" s="24">
        <v>1.073801079185205E-2</v>
      </c>
      <c r="P97" s="24">
        <v>3.6134158189783622E-3</v>
      </c>
      <c r="Q97" s="264">
        <v>1.6999999999999909E-4</v>
      </c>
      <c r="R97" s="264">
        <v>-2.8999999999999924E-4</v>
      </c>
      <c r="S97" s="265">
        <v>-3.3707865168539319E-4</v>
      </c>
      <c r="U97" s="26"/>
      <c r="AE97" s="23">
        <v>41374</v>
      </c>
      <c r="AF97" s="33">
        <v>-1.2423260624257361E-4</v>
      </c>
      <c r="AG97">
        <f t="shared" si="19"/>
        <v>96</v>
      </c>
      <c r="AH97">
        <f t="shared" si="20"/>
        <v>3.8897893030794169E-2</v>
      </c>
      <c r="AI97">
        <f t="shared" si="21"/>
        <v>3.8492706645056725E-2</v>
      </c>
      <c r="AJ97">
        <f t="shared" si="22"/>
        <v>-1.7636211402672495</v>
      </c>
      <c r="AK97">
        <f t="shared" si="23"/>
        <v>0.46315283636756532</v>
      </c>
      <c r="AL97">
        <f t="shared" si="24"/>
        <v>0.42466012972250861</v>
      </c>
      <c r="CM97" s="23">
        <v>41374</v>
      </c>
      <c r="CN97">
        <v>-5.0036412430208522E-4</v>
      </c>
      <c r="CO97">
        <f t="shared" si="25"/>
        <v>96</v>
      </c>
      <c r="CP97">
        <f t="shared" si="26"/>
        <v>3.8740920096852302E-2</v>
      </c>
      <c r="CQ97">
        <f t="shared" si="27"/>
        <v>3.833736884584342E-2</v>
      </c>
      <c r="CR97">
        <f t="shared" si="28"/>
        <v>-1.7654876728381024</v>
      </c>
      <c r="CS97">
        <f t="shared" si="29"/>
        <v>0.45360459982464346</v>
      </c>
      <c r="CT97">
        <f t="shared" si="30"/>
        <v>0.41526723097880003</v>
      </c>
      <c r="DH97">
        <f t="shared" ca="1" si="31"/>
        <v>0.38757910621645564</v>
      </c>
      <c r="DI97">
        <v>0.35305324309695918</v>
      </c>
      <c r="DJ97">
        <v>7.1891586981052144E-3</v>
      </c>
    </row>
    <row r="98" spans="12:114" x14ac:dyDescent="0.3">
      <c r="L98" s="23">
        <v>41374</v>
      </c>
      <c r="M98" s="24">
        <v>-1.6890544329999941E-2</v>
      </c>
      <c r="N98" s="24">
        <v>1.472697042887185E-2</v>
      </c>
      <c r="O98" s="24">
        <v>-9.5996964396796933E-3</v>
      </c>
      <c r="P98" s="24">
        <v>1.208521358899978E-2</v>
      </c>
      <c r="Q98" s="264">
        <v>2.0000000000000049E-5</v>
      </c>
      <c r="R98" s="264">
        <v>4.9999999999999828E-4</v>
      </c>
      <c r="S98" s="265">
        <v>1.0869565217391238E-4</v>
      </c>
      <c r="U98" s="26"/>
      <c r="AE98" s="23">
        <v>41375</v>
      </c>
      <c r="AF98" s="33">
        <v>1.4228044485509379E-3</v>
      </c>
      <c r="AG98">
        <f t="shared" si="19"/>
        <v>97</v>
      </c>
      <c r="AH98">
        <f t="shared" si="20"/>
        <v>3.9303079416531606E-2</v>
      </c>
      <c r="AI98">
        <f t="shared" si="21"/>
        <v>3.8897893030794169E-2</v>
      </c>
      <c r="AJ98">
        <f t="shared" si="22"/>
        <v>-1.7588313464883354</v>
      </c>
      <c r="AK98">
        <f t="shared" si="23"/>
        <v>0.63852758288169364</v>
      </c>
      <c r="AL98">
        <f t="shared" si="24"/>
        <v>0.59962968985089948</v>
      </c>
      <c r="CM98" s="23">
        <v>41375</v>
      </c>
      <c r="CN98">
        <v>3.1355688136850378E-3</v>
      </c>
      <c r="CO98">
        <f t="shared" si="25"/>
        <v>97</v>
      </c>
      <c r="CP98">
        <f t="shared" si="26"/>
        <v>3.9144471347861177E-2</v>
      </c>
      <c r="CQ98">
        <f t="shared" si="27"/>
        <v>3.8740920096852302E-2</v>
      </c>
      <c r="CR98">
        <f t="shared" si="28"/>
        <v>-1.7607014766667635</v>
      </c>
      <c r="CS98">
        <f t="shared" si="29"/>
        <v>0.61967860158515176</v>
      </c>
      <c r="CT98">
        <f t="shared" si="30"/>
        <v>0.5809376814882995</v>
      </c>
      <c r="DH98">
        <f t="shared" ca="1" si="31"/>
        <v>0.34374107301907125</v>
      </c>
      <c r="DI98">
        <v>0.33823977636090591</v>
      </c>
      <c r="DJ98">
        <v>1.7606919833166295E-2</v>
      </c>
    </row>
    <row r="99" spans="12:114" x14ac:dyDescent="0.3">
      <c r="L99" s="23">
        <v>41375</v>
      </c>
      <c r="M99" s="24">
        <v>1.990069651741319E-3</v>
      </c>
      <c r="N99" s="24">
        <v>6.5541662097369259E-3</v>
      </c>
      <c r="O99" s="24">
        <v>5.4278055598876579E-3</v>
      </c>
      <c r="P99" s="24">
        <v>-1.5246786432734491E-3</v>
      </c>
      <c r="Q99" s="264">
        <v>4.9999999999999697E-5</v>
      </c>
      <c r="R99" s="264">
        <v>-1.9000000000000131E-4</v>
      </c>
      <c r="S99" s="265">
        <v>3.8461538461538413E-4</v>
      </c>
      <c r="U99" s="26"/>
      <c r="AE99" s="23">
        <v>41376</v>
      </c>
      <c r="AF99" s="33">
        <v>-8.8599370975892824E-4</v>
      </c>
      <c r="AG99">
        <f t="shared" si="19"/>
        <v>98</v>
      </c>
      <c r="AH99">
        <f t="shared" si="20"/>
        <v>3.9708265802269042E-2</v>
      </c>
      <c r="AI99">
        <f t="shared" si="21"/>
        <v>3.9303079416531606E-2</v>
      </c>
      <c r="AJ99">
        <f t="shared" si="22"/>
        <v>-1.754081567397997</v>
      </c>
      <c r="AK99">
        <f t="shared" si="23"/>
        <v>0.3772898667327047</v>
      </c>
      <c r="AL99">
        <f t="shared" si="24"/>
        <v>0.3379867873161731</v>
      </c>
      <c r="CM99" s="23">
        <v>41376</v>
      </c>
      <c r="CN99">
        <v>-2.3515914172544659E-3</v>
      </c>
      <c r="CO99">
        <f t="shared" si="25"/>
        <v>98</v>
      </c>
      <c r="CP99">
        <f t="shared" si="26"/>
        <v>3.954802259887006E-2</v>
      </c>
      <c r="CQ99">
        <f t="shared" si="27"/>
        <v>3.9144471347861177E-2</v>
      </c>
      <c r="CR99">
        <f t="shared" si="28"/>
        <v>-1.7559552774753058</v>
      </c>
      <c r="CS99">
        <f t="shared" si="29"/>
        <v>0.37031826131790146</v>
      </c>
      <c r="CT99">
        <f t="shared" si="30"/>
        <v>0.33117378997004027</v>
      </c>
      <c r="DH99">
        <f t="shared" ca="1" si="31"/>
        <v>0.33662576550704032</v>
      </c>
      <c r="DI99">
        <v>0.26675108487889954</v>
      </c>
      <c r="DJ99">
        <v>6.543649147383976E-3</v>
      </c>
    </row>
    <row r="100" spans="12:114" x14ac:dyDescent="0.3">
      <c r="L100" s="23">
        <v>41376</v>
      </c>
      <c r="M100" s="24">
        <v>-4.7004341999251777E-2</v>
      </c>
      <c r="N100" s="24">
        <v>-8.8371771530917249E-3</v>
      </c>
      <c r="O100" s="24">
        <v>9.8984242508209103E-3</v>
      </c>
      <c r="P100" s="24">
        <v>-2.2898575402820181E-3</v>
      </c>
      <c r="Q100" s="264">
        <v>-1.9999999999999879E-4</v>
      </c>
      <c r="R100" s="264">
        <v>-4.9999999999998932E-5</v>
      </c>
      <c r="S100" s="265">
        <v>1.7142857142857237E-4</v>
      </c>
      <c r="U100" s="26"/>
      <c r="AE100" s="23">
        <v>41379</v>
      </c>
      <c r="AF100" s="33">
        <v>-7.5483601335008315E-3</v>
      </c>
      <c r="AG100">
        <f t="shared" si="19"/>
        <v>99</v>
      </c>
      <c r="AH100">
        <f t="shared" si="20"/>
        <v>4.0113452188006486E-2</v>
      </c>
      <c r="AI100">
        <f t="shared" si="21"/>
        <v>3.9708265802269042E-2</v>
      </c>
      <c r="AJ100">
        <f t="shared" si="22"/>
        <v>-1.7493710345564666</v>
      </c>
      <c r="AK100">
        <f t="shared" si="23"/>
        <v>1.2619934827116342E-2</v>
      </c>
      <c r="AL100">
        <f t="shared" si="24"/>
        <v>2.7088330975152702E-2</v>
      </c>
      <c r="CM100" s="23">
        <v>41379</v>
      </c>
      <c r="CN100">
        <v>-1.8608429403519516E-2</v>
      </c>
      <c r="CO100">
        <f t="shared" si="25"/>
        <v>99</v>
      </c>
      <c r="CP100">
        <f t="shared" si="26"/>
        <v>3.9951573849878935E-2</v>
      </c>
      <c r="CQ100">
        <f t="shared" si="27"/>
        <v>3.954802259887006E-2</v>
      </c>
      <c r="CR100">
        <f t="shared" si="28"/>
        <v>-1.7512483071531191</v>
      </c>
      <c r="CS100">
        <f t="shared" si="29"/>
        <v>1.3405924405382076E-2</v>
      </c>
      <c r="CT100">
        <f t="shared" si="30"/>
        <v>2.6142098193487985E-2</v>
      </c>
      <c r="DH100">
        <f t="shared" ca="1" si="31"/>
        <v>0.35262480042562722</v>
      </c>
      <c r="DI100">
        <v>0.3823455636169909</v>
      </c>
      <c r="DJ100">
        <v>-1.5619208970710161E-2</v>
      </c>
    </row>
    <row r="101" spans="12:114" x14ac:dyDescent="0.3">
      <c r="L101" s="23">
        <v>41379</v>
      </c>
      <c r="M101" s="24">
        <v>-8.7808261642408986E-2</v>
      </c>
      <c r="N101" s="24">
        <v>-2.0647475171737751E-2</v>
      </c>
      <c r="O101" s="24">
        <v>-1.1455050529292491E-3</v>
      </c>
      <c r="P101" s="24">
        <v>-1.9892692184999491E-2</v>
      </c>
      <c r="Q101" s="264">
        <v>-2.300000000000002E-4</v>
      </c>
      <c r="R101" s="264">
        <v>-6.9999999999996728E-5</v>
      </c>
      <c r="S101" s="265">
        <v>-1.7441860465116377E-4</v>
      </c>
      <c r="U101" s="26"/>
      <c r="AE101" s="23">
        <v>41380</v>
      </c>
      <c r="AF101" s="33">
        <v>3.4684438915320438E-3</v>
      </c>
      <c r="AG101">
        <f t="shared" si="19"/>
        <v>100</v>
      </c>
      <c r="AH101">
        <f t="shared" si="20"/>
        <v>4.0518638573743923E-2</v>
      </c>
      <c r="AI101">
        <f t="shared" si="21"/>
        <v>4.0113452188006486E-2</v>
      </c>
      <c r="AJ101">
        <f t="shared" si="22"/>
        <v>-1.7446990018865469</v>
      </c>
      <c r="AK101">
        <f t="shared" si="23"/>
        <v>0.82782821826422925</v>
      </c>
      <c r="AL101">
        <f t="shared" si="24"/>
        <v>0.78771476607622282</v>
      </c>
      <c r="CM101" s="23">
        <v>41380</v>
      </c>
      <c r="CN101">
        <v>8.5162883002586794E-3</v>
      </c>
      <c r="CO101">
        <f t="shared" si="25"/>
        <v>100</v>
      </c>
      <c r="CP101">
        <f t="shared" si="26"/>
        <v>4.0355125100887811E-2</v>
      </c>
      <c r="CQ101">
        <f t="shared" si="27"/>
        <v>3.9951573849878935E-2</v>
      </c>
      <c r="CR101">
        <f t="shared" si="28"/>
        <v>-1.7465798199431135</v>
      </c>
      <c r="CS101">
        <f t="shared" si="29"/>
        <v>0.82328421704445032</v>
      </c>
      <c r="CT101">
        <f t="shared" si="30"/>
        <v>0.78333264319457141</v>
      </c>
      <c r="DH101">
        <f t="shared" ca="1" si="31"/>
        <v>0.35696050194139106</v>
      </c>
      <c r="DI101">
        <v>0.24523129119155418</v>
      </c>
      <c r="DJ101">
        <v>1.0104372462960656E-2</v>
      </c>
    </row>
    <row r="102" spans="12:114" x14ac:dyDescent="0.3">
      <c r="L102" s="23">
        <v>41380</v>
      </c>
      <c r="M102" s="24">
        <v>1.1347231914511161E-2</v>
      </c>
      <c r="N102" s="24">
        <v>9.1040680559405385E-3</v>
      </c>
      <c r="O102" s="24">
        <v>2.6762936523160681E-3</v>
      </c>
      <c r="P102" s="24">
        <v>1.6133207896748238E-2</v>
      </c>
      <c r="Q102" s="264">
        <v>-4.9999999999999697E-5</v>
      </c>
      <c r="R102" s="264">
        <v>3.0999999999999691E-4</v>
      </c>
      <c r="S102" s="265">
        <v>1.1428571428571557E-4</v>
      </c>
      <c r="U102" s="26"/>
      <c r="AE102" s="23">
        <v>41381</v>
      </c>
      <c r="AF102" s="33">
        <v>-3.83290159828612E-3</v>
      </c>
      <c r="AG102">
        <f t="shared" si="19"/>
        <v>101</v>
      </c>
      <c r="AH102">
        <f t="shared" si="20"/>
        <v>4.092382495948136E-2</v>
      </c>
      <c r="AI102">
        <f t="shared" si="21"/>
        <v>4.0518638573743923E-2</v>
      </c>
      <c r="AJ102">
        <f t="shared" si="22"/>
        <v>-1.7400647448053854</v>
      </c>
      <c r="AK102">
        <f t="shared" si="23"/>
        <v>0.12218732945643353</v>
      </c>
      <c r="AL102">
        <f t="shared" si="24"/>
        <v>8.1668690882689604E-2</v>
      </c>
      <c r="CM102" s="23">
        <v>41381</v>
      </c>
      <c r="CN102">
        <v>-9.6660328974494045E-3</v>
      </c>
      <c r="CO102">
        <f t="shared" si="25"/>
        <v>101</v>
      </c>
      <c r="CP102">
        <f t="shared" si="26"/>
        <v>4.0758676351896693E-2</v>
      </c>
      <c r="CQ102">
        <f t="shared" si="27"/>
        <v>4.0355125100887811E-2</v>
      </c>
      <c r="CR102">
        <f t="shared" si="28"/>
        <v>-1.7419490915738294</v>
      </c>
      <c r="CS102">
        <f t="shared" si="29"/>
        <v>0.11933153472059665</v>
      </c>
      <c r="CT102">
        <f t="shared" si="30"/>
        <v>7.8976409619708837E-2</v>
      </c>
      <c r="DH102">
        <f t="shared" ca="1" si="31"/>
        <v>0.27160586024705696</v>
      </c>
      <c r="DI102">
        <v>0.33721753545895111</v>
      </c>
      <c r="DJ102">
        <v>1.605742910384404E-3</v>
      </c>
    </row>
    <row r="103" spans="12:114" x14ac:dyDescent="0.3">
      <c r="L103" s="23">
        <v>41381</v>
      </c>
      <c r="M103" s="24">
        <v>5.2704818086476209E-4</v>
      </c>
      <c r="N103" s="24">
        <v>-2.7065795325192901E-2</v>
      </c>
      <c r="O103" s="24">
        <v>-2.1607645928855761E-3</v>
      </c>
      <c r="P103" s="24">
        <v>-1.6645370979941829E-2</v>
      </c>
      <c r="Q103" s="264">
        <v>-2.1000000000000101E-4</v>
      </c>
      <c r="R103" s="264">
        <v>5.7000000000000377E-4</v>
      </c>
      <c r="S103" s="265">
        <v>5.7803468208092138E-5</v>
      </c>
      <c r="U103" s="26"/>
      <c r="AE103" s="23">
        <v>41382</v>
      </c>
      <c r="AF103" s="33">
        <v>-4.1624916913410937E-3</v>
      </c>
      <c r="AG103">
        <f t="shared" si="19"/>
        <v>102</v>
      </c>
      <c r="AH103">
        <f t="shared" si="20"/>
        <v>4.1329011345218804E-2</v>
      </c>
      <c r="AI103">
        <f t="shared" si="21"/>
        <v>4.092382495948136E-2</v>
      </c>
      <c r="AJ103">
        <f t="shared" si="22"/>
        <v>-1.7354675593982172</v>
      </c>
      <c r="AK103">
        <f t="shared" si="23"/>
        <v>0.1039506053239438</v>
      </c>
      <c r="AL103">
        <f t="shared" si="24"/>
        <v>6.3026780364462437E-2</v>
      </c>
      <c r="CM103" s="23">
        <v>41382</v>
      </c>
      <c r="CN103">
        <v>-1.0360822251608545E-2</v>
      </c>
      <c r="CO103">
        <f t="shared" si="25"/>
        <v>102</v>
      </c>
      <c r="CP103">
        <f t="shared" si="26"/>
        <v>4.1162227602905568E-2</v>
      </c>
      <c r="CQ103">
        <f t="shared" si="27"/>
        <v>4.0758676351896693E-2</v>
      </c>
      <c r="CR103">
        <f t="shared" si="28"/>
        <v>-1.7373554184335049</v>
      </c>
      <c r="CS103">
        <f t="shared" si="29"/>
        <v>0.10404744526474691</v>
      </c>
      <c r="CT103">
        <f t="shared" si="30"/>
        <v>6.3288768912850207E-2</v>
      </c>
      <c r="DH103">
        <f t="shared" ca="1" si="31"/>
        <v>0.37734006149853039</v>
      </c>
      <c r="DI103">
        <v>0.343055456395291</v>
      </c>
      <c r="DJ103">
        <v>-6.3646079704108441E-3</v>
      </c>
    </row>
    <row r="104" spans="12:114" x14ac:dyDescent="0.3">
      <c r="L104" s="23">
        <v>41382</v>
      </c>
      <c r="M104" s="24">
        <v>1.0762459951925299E-2</v>
      </c>
      <c r="N104" s="24">
        <v>-1.1712918007209579E-2</v>
      </c>
      <c r="O104" s="24">
        <v>-1.71951067444607E-2</v>
      </c>
      <c r="P104" s="24">
        <v>-6.7709625235385417E-3</v>
      </c>
      <c r="Q104" s="264">
        <v>4.0000000000000112E-5</v>
      </c>
      <c r="R104" s="264">
        <v>8.0000000000000074E-5</v>
      </c>
      <c r="S104" s="265">
        <v>-5.8139534883720581E-5</v>
      </c>
      <c r="U104" s="26"/>
      <c r="AE104" s="23">
        <v>41383</v>
      </c>
      <c r="AF104" s="33">
        <v>5.0366491649498262E-3</v>
      </c>
      <c r="AG104">
        <f t="shared" si="19"/>
        <v>103</v>
      </c>
      <c r="AH104">
        <f t="shared" si="20"/>
        <v>4.1734197730956241E-2</v>
      </c>
      <c r="AI104">
        <f t="shared" si="21"/>
        <v>4.1329011345218804E-2</v>
      </c>
      <c r="AJ104">
        <f t="shared" si="22"/>
        <v>-1.7309067616316542</v>
      </c>
      <c r="AK104">
        <f t="shared" si="23"/>
        <v>0.91905663353656364</v>
      </c>
      <c r="AL104">
        <f t="shared" si="24"/>
        <v>0.87772762219134481</v>
      </c>
      <c r="CM104" s="23">
        <v>41383</v>
      </c>
      <c r="CN104">
        <v>1.2482844010640461E-2</v>
      </c>
      <c r="CO104">
        <f t="shared" si="25"/>
        <v>103</v>
      </c>
      <c r="CP104">
        <f t="shared" si="26"/>
        <v>4.1565778853914444E-2</v>
      </c>
      <c r="CQ104">
        <f t="shared" si="27"/>
        <v>4.1162227602905568E-2</v>
      </c>
      <c r="CR104">
        <f t="shared" si="28"/>
        <v>-1.732798116783673</v>
      </c>
      <c r="CS104">
        <f t="shared" si="29"/>
        <v>0.91734773271464143</v>
      </c>
      <c r="CT104">
        <f t="shared" si="30"/>
        <v>0.87618550511173587</v>
      </c>
      <c r="DH104">
        <f t="shared" ca="1" si="31"/>
        <v>0.39166017458183616</v>
      </c>
      <c r="DI104">
        <v>0.36895822192762517</v>
      </c>
      <c r="DJ104">
        <v>8.9402936736203385E-3</v>
      </c>
    </row>
    <row r="105" spans="12:114" x14ac:dyDescent="0.3">
      <c r="L105" s="23">
        <v>41383</v>
      </c>
      <c r="M105" s="24">
        <v>8.7118240794081918E-3</v>
      </c>
      <c r="N105" s="24">
        <v>3.4567807040486128E-3</v>
      </c>
      <c r="O105" s="24">
        <v>1.46443965689847E-2</v>
      </c>
      <c r="P105" s="24">
        <v>1.4682891029902121E-2</v>
      </c>
      <c r="Q105" s="264">
        <v>4.0000000000000112E-5</v>
      </c>
      <c r="R105" s="264">
        <v>2.7000000000000136E-4</v>
      </c>
      <c r="S105" s="265">
        <v>5.7803468208092138E-5</v>
      </c>
      <c r="U105" s="26"/>
      <c r="AE105" s="23">
        <v>41386</v>
      </c>
      <c r="AF105" s="33">
        <v>-4.9208594860796742E-4</v>
      </c>
      <c r="AG105">
        <f t="shared" si="19"/>
        <v>104</v>
      </c>
      <c r="AH105">
        <f t="shared" si="20"/>
        <v>4.2139384116693678E-2</v>
      </c>
      <c r="AI105">
        <f t="shared" si="21"/>
        <v>4.1734197730956241E-2</v>
      </c>
      <c r="AJ105">
        <f t="shared" si="22"/>
        <v>-1.7263816866042694</v>
      </c>
      <c r="AK105">
        <f t="shared" si="23"/>
        <v>0.42121512262636662</v>
      </c>
      <c r="AL105">
        <f t="shared" si="24"/>
        <v>0.37948092489541041</v>
      </c>
      <c r="CM105" s="23">
        <v>41386</v>
      </c>
      <c r="CN105">
        <v>-1.221900918031547E-3</v>
      </c>
      <c r="CO105">
        <f t="shared" si="25"/>
        <v>104</v>
      </c>
      <c r="CP105">
        <f t="shared" si="26"/>
        <v>4.1969330104923326E-2</v>
      </c>
      <c r="CQ105">
        <f t="shared" si="27"/>
        <v>4.1565778853914444E-2</v>
      </c>
      <c r="CR105">
        <f t="shared" si="28"/>
        <v>-1.7282765220100316</v>
      </c>
      <c r="CS105">
        <f t="shared" si="29"/>
        <v>0.42068391471151229</v>
      </c>
      <c r="CT105">
        <f t="shared" si="30"/>
        <v>0.37911813585759785</v>
      </c>
      <c r="DH105">
        <f t="shared" ca="1" si="31"/>
        <v>0.27258906053876819</v>
      </c>
      <c r="DI105">
        <v>0.31713430415781235</v>
      </c>
      <c r="DJ105">
        <v>1.097681493252534E-3</v>
      </c>
    </row>
    <row r="106" spans="12:114" x14ac:dyDescent="0.3">
      <c r="L106" s="23">
        <v>41386</v>
      </c>
      <c r="M106" s="24">
        <v>1.7937498944877079E-2</v>
      </c>
      <c r="N106" s="24">
        <v>4.9209703248805547E-4</v>
      </c>
      <c r="O106" s="24">
        <v>-4.0870312281725699E-3</v>
      </c>
      <c r="P106" s="24">
        <v>-4.3927926629928503E-3</v>
      </c>
      <c r="Q106" s="264">
        <v>-1.9000000000000009E-4</v>
      </c>
      <c r="R106" s="264">
        <v>1.360000000000001E-3</v>
      </c>
      <c r="S106" s="265">
        <v>-1.1627906976744116E-4</v>
      </c>
      <c r="U106" s="26"/>
      <c r="AE106" s="23">
        <v>41387</v>
      </c>
      <c r="AF106" s="33">
        <v>3.3650676260175809E-3</v>
      </c>
      <c r="AG106">
        <f t="shared" si="19"/>
        <v>105</v>
      </c>
      <c r="AH106">
        <f t="shared" si="20"/>
        <v>4.2544570502431121E-2</v>
      </c>
      <c r="AI106">
        <f t="shared" si="21"/>
        <v>4.2139384116693678E-2</v>
      </c>
      <c r="AJ106">
        <f t="shared" si="22"/>
        <v>-1.7218916878323509</v>
      </c>
      <c r="AK106">
        <f t="shared" si="23"/>
        <v>0.82010019661103206</v>
      </c>
      <c r="AL106">
        <f t="shared" si="24"/>
        <v>0.77796081249433835</v>
      </c>
      <c r="CM106" s="23">
        <v>41387</v>
      </c>
      <c r="CN106">
        <v>8.1855138926301592E-3</v>
      </c>
      <c r="CO106">
        <f t="shared" si="25"/>
        <v>105</v>
      </c>
      <c r="CP106">
        <f t="shared" si="26"/>
        <v>4.2372881355932202E-2</v>
      </c>
      <c r="CQ106">
        <f t="shared" si="27"/>
        <v>4.1969330104923326E-2</v>
      </c>
      <c r="CR106">
        <f t="shared" si="28"/>
        <v>-1.7237899879084901</v>
      </c>
      <c r="CS106">
        <f t="shared" si="29"/>
        <v>0.81316930134230303</v>
      </c>
      <c r="CT106">
        <f t="shared" si="30"/>
        <v>0.77119997123737971</v>
      </c>
      <c r="DH106">
        <f t="shared" ca="1" si="31"/>
        <v>0.39466835796461897</v>
      </c>
      <c r="DI106">
        <v>0.3720357991944967</v>
      </c>
      <c r="DJ106">
        <v>1.1956412453603743E-2</v>
      </c>
    </row>
    <row r="107" spans="12:114" x14ac:dyDescent="0.3">
      <c r="L107" s="23">
        <v>41387</v>
      </c>
      <c r="M107" s="24">
        <v>-7.3965848033320522E-3</v>
      </c>
      <c r="N107" s="24">
        <v>7.8700662989872397E-3</v>
      </c>
      <c r="O107" s="24">
        <v>1.4364612421498901E-2</v>
      </c>
      <c r="P107" s="24">
        <v>4.412174430458814E-3</v>
      </c>
      <c r="Q107" s="264">
        <v>4.0000000000000112E-5</v>
      </c>
      <c r="R107" s="264">
        <v>1.2199999999999941E-3</v>
      </c>
      <c r="S107" s="265">
        <v>5.7471264367815744E-5</v>
      </c>
      <c r="U107" s="26"/>
      <c r="AE107" s="23">
        <v>41388</v>
      </c>
      <c r="AF107" s="33">
        <v>1.4779321805546176E-3</v>
      </c>
      <c r="AG107">
        <f t="shared" si="19"/>
        <v>106</v>
      </c>
      <c r="AH107">
        <f t="shared" si="20"/>
        <v>4.2949756888168558E-2</v>
      </c>
      <c r="AI107">
        <f t="shared" si="21"/>
        <v>4.2544570502431121E-2</v>
      </c>
      <c r="AJ107">
        <f t="shared" si="22"/>
        <v>-1.7174361365688813</v>
      </c>
      <c r="AK107">
        <f t="shared" si="23"/>
        <v>0.6444782978536312</v>
      </c>
      <c r="AL107">
        <f t="shared" si="24"/>
        <v>0.6019337273512001</v>
      </c>
      <c r="CM107" s="23">
        <v>41388</v>
      </c>
      <c r="CN107">
        <v>3.8486093531206471E-3</v>
      </c>
      <c r="CO107">
        <f t="shared" si="25"/>
        <v>106</v>
      </c>
      <c r="CP107">
        <f t="shared" si="26"/>
        <v>4.2776432606941084E-2</v>
      </c>
      <c r="CQ107">
        <f t="shared" si="27"/>
        <v>4.2372881355932202E-2</v>
      </c>
      <c r="CR107">
        <f t="shared" si="28"/>
        <v>-1.7193378860044037</v>
      </c>
      <c r="CS107">
        <f t="shared" si="29"/>
        <v>0.65070973618732197</v>
      </c>
      <c r="CT107">
        <f t="shared" si="30"/>
        <v>0.60833685483138977</v>
      </c>
      <c r="DH107">
        <f t="shared" ca="1" si="31"/>
        <v>0.25949164791655466</v>
      </c>
      <c r="DI107">
        <v>0.35202229327140083</v>
      </c>
      <c r="DJ107">
        <v>-2.8947123281158832E-3</v>
      </c>
    </row>
    <row r="108" spans="12:114" x14ac:dyDescent="0.3">
      <c r="L108" s="23">
        <v>41388</v>
      </c>
      <c r="M108" s="24">
        <v>1.088537365263814E-2</v>
      </c>
      <c r="N108" s="24">
        <v>1.6105685606077121E-2</v>
      </c>
      <c r="O108" s="24">
        <v>-1.340256712124749E-2</v>
      </c>
      <c r="P108" s="24">
        <v>2.196412498230544E-2</v>
      </c>
      <c r="Q108" s="264">
        <v>-1.7000000000000001E-4</v>
      </c>
      <c r="R108" s="264">
        <v>-3.6999999999999924E-4</v>
      </c>
      <c r="S108" s="265">
        <v>-5.7803468208092138E-5</v>
      </c>
      <c r="U108" s="26"/>
      <c r="AE108" s="23">
        <v>41389</v>
      </c>
      <c r="AF108" s="33">
        <v>4.543056088447287E-3</v>
      </c>
      <c r="AG108">
        <f t="shared" si="19"/>
        <v>107</v>
      </c>
      <c r="AH108">
        <f t="shared" si="20"/>
        <v>4.3354943273905995E-2</v>
      </c>
      <c r="AI108">
        <f t="shared" si="21"/>
        <v>4.2949756888168558E-2</v>
      </c>
      <c r="AJ108">
        <f t="shared" si="22"/>
        <v>-1.7130144211538709</v>
      </c>
      <c r="AK108">
        <f t="shared" si="23"/>
        <v>0.89546545599765359</v>
      </c>
      <c r="AL108">
        <f t="shared" si="24"/>
        <v>0.85251569910948499</v>
      </c>
      <c r="CM108" s="23">
        <v>41389</v>
      </c>
      <c r="CN108">
        <v>1.1136519531463045E-2</v>
      </c>
      <c r="CO108">
        <f t="shared" si="25"/>
        <v>107</v>
      </c>
      <c r="CP108">
        <f t="shared" si="26"/>
        <v>4.3179983857949959E-2</v>
      </c>
      <c r="CQ108">
        <f t="shared" si="27"/>
        <v>4.2776432606941084E-2</v>
      </c>
      <c r="CR108">
        <f t="shared" si="28"/>
        <v>-1.7149196049031681</v>
      </c>
      <c r="CS108">
        <f t="shared" si="29"/>
        <v>0.89092986282549547</v>
      </c>
      <c r="CT108">
        <f t="shared" si="30"/>
        <v>0.84815343021855438</v>
      </c>
      <c r="DH108">
        <f t="shared" ca="1" si="31"/>
        <v>0.39739851770812595</v>
      </c>
      <c r="DI108">
        <v>0.25589097594778876</v>
      </c>
      <c r="DJ108">
        <v>1.1885435398792039E-2</v>
      </c>
    </row>
    <row r="109" spans="12:114" x14ac:dyDescent="0.3">
      <c r="L109" s="23">
        <v>41389</v>
      </c>
      <c r="M109" s="24">
        <v>2.3560093356945071E-2</v>
      </c>
      <c r="N109" s="24">
        <v>1.056657962067184E-2</v>
      </c>
      <c r="O109" s="24">
        <v>7.945825296445698E-3</v>
      </c>
      <c r="P109" s="24">
        <v>1.188315653814221E-2</v>
      </c>
      <c r="Q109" s="264">
        <v>1.4000000000000039E-4</v>
      </c>
      <c r="R109" s="264">
        <v>-5.8000000000000271E-4</v>
      </c>
      <c r="S109" s="265">
        <v>2.2988505747126298E-4</v>
      </c>
      <c r="U109" s="26"/>
      <c r="AE109" s="23">
        <v>41390</v>
      </c>
      <c r="AF109" s="33">
        <v>1.7172273982288034E-3</v>
      </c>
      <c r="AG109">
        <f t="shared" si="19"/>
        <v>108</v>
      </c>
      <c r="AH109">
        <f t="shared" si="20"/>
        <v>4.3760129659643439E-2</v>
      </c>
      <c r="AI109">
        <f t="shared" si="21"/>
        <v>4.3354943273905995E-2</v>
      </c>
      <c r="AJ109">
        <f t="shared" si="22"/>
        <v>-1.7086259463943438</v>
      </c>
      <c r="AK109">
        <f t="shared" si="23"/>
        <v>0.66988657953562469</v>
      </c>
      <c r="AL109">
        <f t="shared" si="24"/>
        <v>0.62653163626171871</v>
      </c>
      <c r="CM109" s="23">
        <v>41390</v>
      </c>
      <c r="CN109">
        <v>4.3805684955720075E-3</v>
      </c>
      <c r="CO109">
        <f t="shared" si="25"/>
        <v>108</v>
      </c>
      <c r="CP109">
        <f t="shared" si="26"/>
        <v>4.3583535108958835E-2</v>
      </c>
      <c r="CQ109">
        <f t="shared" si="27"/>
        <v>4.3179983857949959E-2</v>
      </c>
      <c r="CR109">
        <f t="shared" si="28"/>
        <v>-1.7105345496704496</v>
      </c>
      <c r="CS109">
        <f t="shared" si="29"/>
        <v>0.67323399326068689</v>
      </c>
      <c r="CT109">
        <f t="shared" si="30"/>
        <v>0.63005400940273693</v>
      </c>
      <c r="DH109">
        <f t="shared" ca="1" si="31"/>
        <v>0.39671030924721945</v>
      </c>
      <c r="DI109">
        <v>0.31260428684615765</v>
      </c>
      <c r="DJ109">
        <v>1.1812273982288245E-3</v>
      </c>
    </row>
    <row r="110" spans="12:114" x14ac:dyDescent="0.3">
      <c r="L110" s="23">
        <v>41390</v>
      </c>
      <c r="M110" s="24">
        <v>-5.0836755954363254E-3</v>
      </c>
      <c r="N110" s="24">
        <v>9.981023938165412E-3</v>
      </c>
      <c r="O110" s="24">
        <v>4.9583989054257701E-3</v>
      </c>
      <c r="P110" s="24">
        <v>4.2481853490509876E-3</v>
      </c>
      <c r="Q110" s="264">
        <v>-2.9000000000000033E-4</v>
      </c>
      <c r="R110" s="264">
        <v>-1.1999999999999571E-4</v>
      </c>
      <c r="S110" s="265">
        <v>0</v>
      </c>
      <c r="U110" s="26"/>
      <c r="AE110" s="23">
        <v>41393</v>
      </c>
      <c r="AF110" s="33">
        <v>5.3572635442477679E-4</v>
      </c>
      <c r="AG110">
        <f t="shared" si="19"/>
        <v>109</v>
      </c>
      <c r="AH110">
        <f t="shared" si="20"/>
        <v>4.4165316045380876E-2</v>
      </c>
      <c r="AI110">
        <f t="shared" si="21"/>
        <v>4.3760129659643439E-2</v>
      </c>
      <c r="AJ110">
        <f t="shared" si="22"/>
        <v>-1.7042701329723513</v>
      </c>
      <c r="AK110">
        <f t="shared" si="23"/>
        <v>0.53911433665405228</v>
      </c>
      <c r="AL110">
        <f t="shared" si="24"/>
        <v>0.49535420699440885</v>
      </c>
      <c r="CM110" s="23">
        <v>41393</v>
      </c>
      <c r="CN110">
        <v>1.1355658860619415E-3</v>
      </c>
      <c r="CO110">
        <f t="shared" si="25"/>
        <v>109</v>
      </c>
      <c r="CP110">
        <f t="shared" si="26"/>
        <v>4.3987086359967717E-2</v>
      </c>
      <c r="CQ110">
        <f t="shared" si="27"/>
        <v>4.3583535108958835E-2</v>
      </c>
      <c r="CR110">
        <f t="shared" si="28"/>
        <v>-1.7061821412404286</v>
      </c>
      <c r="CS110">
        <f t="shared" si="29"/>
        <v>0.52907748328171822</v>
      </c>
      <c r="CT110">
        <f t="shared" si="30"/>
        <v>0.48549394817275937</v>
      </c>
      <c r="DH110">
        <f t="shared" ca="1" si="31"/>
        <v>0.33434391212679088</v>
      </c>
      <c r="DI110">
        <v>0.2959924084453045</v>
      </c>
      <c r="DJ110">
        <v>8.200226354424767E-3</v>
      </c>
    </row>
    <row r="111" spans="12:114" x14ac:dyDescent="0.3">
      <c r="L111" s="23">
        <v>41393</v>
      </c>
      <c r="M111" s="24">
        <v>9.8644451106538709E-3</v>
      </c>
      <c r="N111" s="24">
        <v>1.270599732094126E-2</v>
      </c>
      <c r="O111" s="24">
        <v>-8.2233127587630923E-3</v>
      </c>
      <c r="P111" s="24">
        <v>6.9669269686456767E-3</v>
      </c>
      <c r="Q111" s="264">
        <v>4.0000000000000112E-5</v>
      </c>
      <c r="R111" s="264">
        <v>1.549999999999998E-3</v>
      </c>
      <c r="S111" s="265">
        <v>0</v>
      </c>
      <c r="U111" s="26"/>
      <c r="AE111" s="23">
        <v>41394</v>
      </c>
      <c r="AF111" s="33">
        <v>6.4877038125055794E-4</v>
      </c>
      <c r="AG111">
        <f t="shared" si="19"/>
        <v>110</v>
      </c>
      <c r="AH111">
        <f t="shared" si="20"/>
        <v>4.4570502431118313E-2</v>
      </c>
      <c r="AI111">
        <f t="shared" si="21"/>
        <v>4.4165316045380876E-2</v>
      </c>
      <c r="AJ111">
        <f t="shared" si="22"/>
        <v>-1.6999464168795</v>
      </c>
      <c r="AK111">
        <f t="shared" si="23"/>
        <v>0.55205975219829373</v>
      </c>
      <c r="AL111">
        <f t="shared" si="24"/>
        <v>0.50789443615291285</v>
      </c>
      <c r="CM111" s="23">
        <v>41394</v>
      </c>
      <c r="CN111">
        <v>1.3209700707734516E-3</v>
      </c>
      <c r="CO111">
        <f t="shared" si="25"/>
        <v>110</v>
      </c>
      <c r="CP111">
        <f t="shared" si="26"/>
        <v>4.4390637610976592E-2</v>
      </c>
      <c r="CQ111">
        <f t="shared" si="27"/>
        <v>4.3987086359967717E-2</v>
      </c>
      <c r="CR111">
        <f t="shared" si="28"/>
        <v>-1.701861815850553</v>
      </c>
      <c r="CS111">
        <f t="shared" si="29"/>
        <v>0.53761573578669863</v>
      </c>
      <c r="CT111">
        <f t="shared" si="30"/>
        <v>0.4936286494267309</v>
      </c>
      <c r="DH111">
        <f t="shared" ca="1" si="31"/>
        <v>0.29534579062415717</v>
      </c>
      <c r="DI111">
        <v>0.33236033082672628</v>
      </c>
      <c r="DJ111">
        <v>1.2364623322427073E-2</v>
      </c>
    </row>
    <row r="112" spans="12:114" x14ac:dyDescent="0.3">
      <c r="L112" s="23">
        <v>41394</v>
      </c>
      <c r="M112" s="24">
        <v>3.302888194598255E-3</v>
      </c>
      <c r="N112" s="24">
        <v>7.8995275737532063E-3</v>
      </c>
      <c r="O112" s="24">
        <v>-8.5471655380101961E-3</v>
      </c>
      <c r="P112" s="24">
        <v>1.260178951162059E-2</v>
      </c>
      <c r="Q112" s="264">
        <v>2.0000000000000049E-5</v>
      </c>
      <c r="R112" s="264">
        <v>2.5000000000000358E-4</v>
      </c>
      <c r="S112" s="265">
        <v>2.352941176470594E-4</v>
      </c>
      <c r="U112" s="26"/>
      <c r="AE112" s="23">
        <v>41396</v>
      </c>
      <c r="AF112" s="33">
        <v>-9.1485372542266983E-5</v>
      </c>
      <c r="AG112">
        <f t="shared" si="19"/>
        <v>111</v>
      </c>
      <c r="AH112">
        <f t="shared" si="20"/>
        <v>4.4975688816855756E-2</v>
      </c>
      <c r="AI112">
        <f t="shared" si="21"/>
        <v>4.4570502431118313E-2</v>
      </c>
      <c r="AJ112">
        <f t="shared" si="22"/>
        <v>-1.6956542488765818</v>
      </c>
      <c r="AK112">
        <f t="shared" si="23"/>
        <v>0.46691325763631342</v>
      </c>
      <c r="AL112">
        <f t="shared" si="24"/>
        <v>0.4223427552051951</v>
      </c>
      <c r="CM112" s="23">
        <v>41396</v>
      </c>
      <c r="CN112">
        <v>5.4953958069252568E-4</v>
      </c>
      <c r="CO112">
        <f t="shared" si="25"/>
        <v>111</v>
      </c>
      <c r="CP112">
        <f t="shared" si="26"/>
        <v>4.4794188861985475E-2</v>
      </c>
      <c r="CQ112">
        <f t="shared" si="27"/>
        <v>4.4390637610976592E-2</v>
      </c>
      <c r="CR112">
        <f t="shared" si="28"/>
        <v>-1.6975730245013823</v>
      </c>
      <c r="CS112">
        <f t="shared" si="29"/>
        <v>0.50202033078256436</v>
      </c>
      <c r="CT112">
        <f t="shared" si="30"/>
        <v>0.45762969317158775</v>
      </c>
      <c r="DH112">
        <f t="shared" ca="1" si="31"/>
        <v>0.30388726541697469</v>
      </c>
      <c r="DI112">
        <v>0.3481626006399019</v>
      </c>
      <c r="DJ112">
        <v>-2.7173304649650697E-2</v>
      </c>
    </row>
    <row r="113" spans="12:114" x14ac:dyDescent="0.3">
      <c r="L113" s="23">
        <v>41396</v>
      </c>
      <c r="M113" s="24">
        <v>-5.9536735741774413E-3</v>
      </c>
      <c r="N113" s="24">
        <v>-1.337027488483985E-2</v>
      </c>
      <c r="O113" s="24">
        <v>9.521274984357975E-3</v>
      </c>
      <c r="P113" s="24">
        <v>-4.3924845713571026E-3</v>
      </c>
      <c r="Q113" s="264">
        <v>-3.7000000000000048E-4</v>
      </c>
      <c r="R113" s="264">
        <v>1.019999999999999E-3</v>
      </c>
      <c r="S113" s="265">
        <v>-7.2289156626506004E-4</v>
      </c>
      <c r="U113" s="26"/>
      <c r="AE113" s="23">
        <v>41397</v>
      </c>
      <c r="AF113" s="33">
        <v>3.3487536408579855E-3</v>
      </c>
      <c r="AG113">
        <f t="shared" si="19"/>
        <v>112</v>
      </c>
      <c r="AH113">
        <f t="shared" si="20"/>
        <v>4.5380875202593193E-2</v>
      </c>
      <c r="AI113">
        <f t="shared" si="21"/>
        <v>4.4975688816855756E-2</v>
      </c>
      <c r="AJ113">
        <f t="shared" si="22"/>
        <v>-1.6913930939769737</v>
      </c>
      <c r="AK113">
        <f t="shared" si="23"/>
        <v>0.81886101737922301</v>
      </c>
      <c r="AL113">
        <f t="shared" si="24"/>
        <v>0.77388532856236725</v>
      </c>
      <c r="CM113" s="23">
        <v>41397</v>
      </c>
      <c r="CN113">
        <v>8.4945385965269887E-3</v>
      </c>
      <c r="CO113">
        <f t="shared" si="25"/>
        <v>112</v>
      </c>
      <c r="CP113">
        <f t="shared" si="26"/>
        <v>4.519774011299435E-2</v>
      </c>
      <c r="CQ113">
        <f t="shared" si="27"/>
        <v>4.4794188861985475E-2</v>
      </c>
      <c r="CR113">
        <f t="shared" si="28"/>
        <v>-1.693315232440189</v>
      </c>
      <c r="CS113">
        <f t="shared" si="29"/>
        <v>0.82262995120602334</v>
      </c>
      <c r="CT113">
        <f t="shared" si="30"/>
        <v>0.77783576234403784</v>
      </c>
      <c r="DH113">
        <f t="shared" ca="1" si="31"/>
        <v>0.3682739255947492</v>
      </c>
      <c r="DI113">
        <v>0.25917116204541829</v>
      </c>
      <c r="DJ113">
        <v>-2.8213643366701673E-3</v>
      </c>
    </row>
    <row r="114" spans="12:114" x14ac:dyDescent="0.3">
      <c r="L114" s="23">
        <v>41397</v>
      </c>
      <c r="M114" s="24">
        <v>1.197843872574047E-3</v>
      </c>
      <c r="N114" s="24">
        <v>1.0280503576174551E-2</v>
      </c>
      <c r="O114" s="24">
        <v>1.006872353623703E-2</v>
      </c>
      <c r="P114" s="24">
        <v>7.8429246147687856E-3</v>
      </c>
      <c r="Q114" s="264">
        <v>1.2999999999999991E-4</v>
      </c>
      <c r="R114" s="264">
        <v>-2.3000000000000131E-4</v>
      </c>
      <c r="S114" s="265">
        <v>-1.1235955056179902E-4</v>
      </c>
      <c r="U114" s="26"/>
      <c r="AE114" s="23">
        <v>41400</v>
      </c>
      <c r="AF114" s="33">
        <v>-1.1258326065623082E-3</v>
      </c>
      <c r="AG114">
        <f t="shared" si="19"/>
        <v>113</v>
      </c>
      <c r="AH114">
        <f t="shared" si="20"/>
        <v>4.578606158833063E-2</v>
      </c>
      <c r="AI114">
        <f t="shared" si="21"/>
        <v>4.5380875202593193E-2</v>
      </c>
      <c r="AJ114">
        <f t="shared" si="22"/>
        <v>-1.687162430952555</v>
      </c>
      <c r="AK114">
        <f t="shared" si="23"/>
        <v>0.35126467531241179</v>
      </c>
      <c r="AL114">
        <f t="shared" si="24"/>
        <v>0.30588380010981858</v>
      </c>
      <c r="CM114" s="23">
        <v>41400</v>
      </c>
      <c r="CN114">
        <v>-2.5920815164057719E-3</v>
      </c>
      <c r="CO114">
        <f t="shared" si="25"/>
        <v>113</v>
      </c>
      <c r="CP114">
        <f t="shared" si="26"/>
        <v>4.5601291364003226E-2</v>
      </c>
      <c r="CQ114">
        <f t="shared" si="27"/>
        <v>4.519774011299435E-2</v>
      </c>
      <c r="CR114">
        <f t="shared" si="28"/>
        <v>-1.6890879186670742</v>
      </c>
      <c r="CS114">
        <f t="shared" si="29"/>
        <v>0.35984633660439153</v>
      </c>
      <c r="CT114">
        <f t="shared" si="30"/>
        <v>0.3146485964913972</v>
      </c>
      <c r="DH114">
        <f t="shared" ca="1" si="31"/>
        <v>0.39635609687265244</v>
      </c>
      <c r="DI114">
        <v>0.34548170119526994</v>
      </c>
      <c r="DJ114">
        <v>-9.3308326065622699E-3</v>
      </c>
    </row>
    <row r="115" spans="12:114" x14ac:dyDescent="0.3">
      <c r="L115" s="23">
        <v>41400</v>
      </c>
      <c r="M115" s="24">
        <v>4.2225351318877428E-4</v>
      </c>
      <c r="N115" s="24">
        <v>0</v>
      </c>
      <c r="O115" s="24">
        <v>-5.2995162481582802E-3</v>
      </c>
      <c r="P115" s="24">
        <v>-7.2899509839344202E-4</v>
      </c>
      <c r="Q115" s="264">
        <v>-6.0000000000000157E-5</v>
      </c>
      <c r="R115" s="264">
        <v>-6.5999999999999837E-4</v>
      </c>
      <c r="S115" s="265">
        <v>-1.1111111111111043E-4</v>
      </c>
      <c r="U115" s="26"/>
      <c r="AE115" s="23">
        <v>41401</v>
      </c>
      <c r="AF115" s="33">
        <v>7.9723170916165846E-4</v>
      </c>
      <c r="AG115">
        <f t="shared" si="19"/>
        <v>114</v>
      </c>
      <c r="AH115">
        <f t="shared" si="20"/>
        <v>4.6191247974068074E-2</v>
      </c>
      <c r="AI115">
        <f t="shared" si="21"/>
        <v>4.578606158833063E-2</v>
      </c>
      <c r="AJ115">
        <f t="shared" si="22"/>
        <v>-1.6829617518609774</v>
      </c>
      <c r="AK115">
        <f t="shared" si="23"/>
        <v>0.56897502365281771</v>
      </c>
      <c r="AL115">
        <f t="shared" si="24"/>
        <v>0.52318896206448706</v>
      </c>
      <c r="CM115" s="23">
        <v>41401</v>
      </c>
      <c r="CN115">
        <v>1.7987660860909593E-3</v>
      </c>
      <c r="CO115">
        <f t="shared" si="25"/>
        <v>114</v>
      </c>
      <c r="CP115">
        <f t="shared" si="26"/>
        <v>4.6004842615012108E-2</v>
      </c>
      <c r="CQ115">
        <f t="shared" si="27"/>
        <v>4.5601291364003226E-2</v>
      </c>
      <c r="CR115">
        <f t="shared" si="28"/>
        <v>-1.6848905754624237</v>
      </c>
      <c r="CS115">
        <f t="shared" si="29"/>
        <v>0.55953010972335138</v>
      </c>
      <c r="CT115">
        <f t="shared" si="30"/>
        <v>0.51392881835934812</v>
      </c>
      <c r="DH115">
        <f t="shared" ca="1" si="31"/>
        <v>0.37914140088253234</v>
      </c>
      <c r="DI115">
        <v>0.39880649849169975</v>
      </c>
      <c r="DJ115">
        <v>5.8660339069638336E-3</v>
      </c>
    </row>
    <row r="116" spans="12:114" x14ac:dyDescent="0.3">
      <c r="L116" s="23">
        <v>41401</v>
      </c>
      <c r="M116" s="24">
        <v>-1.245155873872201E-2</v>
      </c>
      <c r="N116" s="24">
        <v>5.087702904167467E-3</v>
      </c>
      <c r="O116" s="24">
        <v>0</v>
      </c>
      <c r="P116" s="24">
        <v>8.0308257708155747E-3</v>
      </c>
      <c r="Q116" s="264">
        <v>2.6000000000000068E-4</v>
      </c>
      <c r="R116" s="264">
        <v>5.3999999999999838E-4</v>
      </c>
      <c r="S116" s="265">
        <v>5.4945054945054613E-5</v>
      </c>
      <c r="U116" s="26"/>
      <c r="AE116" s="23">
        <v>41402</v>
      </c>
      <c r="AF116" s="33">
        <v>1.2927824765479065E-3</v>
      </c>
      <c r="AG116">
        <f t="shared" si="19"/>
        <v>115</v>
      </c>
      <c r="AH116">
        <f t="shared" si="20"/>
        <v>4.6596434359805511E-2</v>
      </c>
      <c r="AI116">
        <f t="shared" si="21"/>
        <v>4.6191247974068074E-2</v>
      </c>
      <c r="AJ116">
        <f t="shared" si="22"/>
        <v>-1.6787905615931791</v>
      </c>
      <c r="AK116">
        <f t="shared" si="23"/>
        <v>0.62436139945942082</v>
      </c>
      <c r="AL116">
        <f t="shared" si="24"/>
        <v>0.57817015148535278</v>
      </c>
      <c r="CM116" s="23">
        <v>41402</v>
      </c>
      <c r="CN116">
        <v>3.183206191369766E-3</v>
      </c>
      <c r="CO116">
        <f t="shared" si="25"/>
        <v>115</v>
      </c>
      <c r="CP116">
        <f t="shared" si="26"/>
        <v>4.6408393866020983E-2</v>
      </c>
      <c r="CQ116">
        <f t="shared" si="27"/>
        <v>4.6004842615012108E-2</v>
      </c>
      <c r="CR116">
        <f t="shared" si="28"/>
        <v>-1.680722707934603</v>
      </c>
      <c r="CS116">
        <f t="shared" si="29"/>
        <v>0.62177854337239247</v>
      </c>
      <c r="CT116">
        <f t="shared" si="30"/>
        <v>0.57577370075738032</v>
      </c>
      <c r="DH116">
        <f t="shared" ca="1" si="31"/>
        <v>0.2697765206605815</v>
      </c>
      <c r="DI116">
        <v>0.39889474491179916</v>
      </c>
      <c r="DJ116">
        <v>2.6172824765479134E-3</v>
      </c>
    </row>
    <row r="117" spans="12:114" x14ac:dyDescent="0.3">
      <c r="L117" s="23">
        <v>41402</v>
      </c>
      <c r="M117" s="24">
        <v>1.481693920726088E-2</v>
      </c>
      <c r="N117" s="24">
        <v>1.058454670521692E-2</v>
      </c>
      <c r="O117" s="24">
        <v>-1.4037725554508259E-3</v>
      </c>
      <c r="P117" s="24">
        <v>2.6562294145996181E-3</v>
      </c>
      <c r="Q117" s="264">
        <v>6.0000000000000157E-5</v>
      </c>
      <c r="R117" s="264">
        <v>2.7000000000000136E-4</v>
      </c>
      <c r="S117" s="265">
        <v>0</v>
      </c>
      <c r="U117" s="26"/>
      <c r="AE117" s="23">
        <v>41403</v>
      </c>
      <c r="AF117" s="33">
        <v>-1.4448377875862801E-3</v>
      </c>
      <c r="AG117">
        <f t="shared" si="19"/>
        <v>116</v>
      </c>
      <c r="AH117">
        <f t="shared" si="20"/>
        <v>4.7001620745542948E-2</v>
      </c>
      <c r="AI117">
        <f t="shared" si="21"/>
        <v>4.6596434359805511E-2</v>
      </c>
      <c r="AJ117">
        <f t="shared" si="22"/>
        <v>-1.6746483774401153</v>
      </c>
      <c r="AK117">
        <f t="shared" si="23"/>
        <v>0.31771943976216444</v>
      </c>
      <c r="AL117">
        <f t="shared" si="24"/>
        <v>0.2711230054023589</v>
      </c>
      <c r="CM117" s="23">
        <v>41403</v>
      </c>
      <c r="CN117">
        <v>-2.8902022037723307E-3</v>
      </c>
      <c r="CO117">
        <f t="shared" si="25"/>
        <v>116</v>
      </c>
      <c r="CP117">
        <f t="shared" si="26"/>
        <v>4.6811945117029866E-2</v>
      </c>
      <c r="CQ117">
        <f t="shared" si="27"/>
        <v>4.6408393866020983E-2</v>
      </c>
      <c r="CR117">
        <f t="shared" si="28"/>
        <v>-1.6765838335868586</v>
      </c>
      <c r="CS117">
        <f t="shared" si="29"/>
        <v>0.34701031510274405</v>
      </c>
      <c r="CT117">
        <f t="shared" si="30"/>
        <v>0.30060192123672308</v>
      </c>
      <c r="DH117">
        <f t="shared" ca="1" si="31"/>
        <v>0.36311236223678106</v>
      </c>
      <c r="DI117">
        <v>0.39552031528568315</v>
      </c>
      <c r="DJ117">
        <v>-2.760777148924368E-2</v>
      </c>
    </row>
    <row r="118" spans="12:114" x14ac:dyDescent="0.3">
      <c r="L118" s="23">
        <v>41403</v>
      </c>
      <c r="M118" s="24">
        <v>-1.158226111837818E-2</v>
      </c>
      <c r="N118" s="24">
        <v>-6.3752102557149129E-3</v>
      </c>
      <c r="O118" s="24">
        <v>1.917048980828343E-3</v>
      </c>
      <c r="P118" s="24">
        <v>-5.5387332288862248E-3</v>
      </c>
      <c r="Q118" s="264">
        <v>-2.400000000000006E-4</v>
      </c>
      <c r="R118" s="264">
        <v>-8.1999999999999846E-4</v>
      </c>
      <c r="S118" s="265">
        <v>-4.9723756906077234E-4</v>
      </c>
      <c r="U118" s="26"/>
      <c r="AE118" s="23">
        <v>41404</v>
      </c>
      <c r="AF118" s="33">
        <v>8.1139720965897112E-4</v>
      </c>
      <c r="AG118">
        <f t="shared" si="19"/>
        <v>117</v>
      </c>
      <c r="AH118">
        <f t="shared" si="20"/>
        <v>4.7406807131280392E-2</v>
      </c>
      <c r="AI118">
        <f t="shared" si="21"/>
        <v>4.7001620745542948E-2</v>
      </c>
      <c r="AJ118">
        <f t="shared" si="22"/>
        <v>-1.6705347286777206</v>
      </c>
      <c r="AK118">
        <f t="shared" si="23"/>
        <v>0.57058291119799309</v>
      </c>
      <c r="AL118">
        <f t="shared" si="24"/>
        <v>0.52358129045245017</v>
      </c>
      <c r="CM118" s="23">
        <v>41404</v>
      </c>
      <c r="CN118">
        <v>2.0519140767790061E-3</v>
      </c>
      <c r="CO118">
        <f t="shared" si="25"/>
        <v>117</v>
      </c>
      <c r="CP118">
        <f t="shared" si="26"/>
        <v>4.7215496368038741E-2</v>
      </c>
      <c r="CQ118">
        <f t="shared" si="27"/>
        <v>4.6811945117029866E-2</v>
      </c>
      <c r="CR118">
        <f t="shared" si="28"/>
        <v>-1.6724734819024467</v>
      </c>
      <c r="CS118">
        <f t="shared" si="29"/>
        <v>0.57107171390583311</v>
      </c>
      <c r="CT118">
        <f t="shared" si="30"/>
        <v>0.5242597687888032</v>
      </c>
      <c r="DH118">
        <f t="shared" ca="1" si="31"/>
        <v>0.2433006492209093</v>
      </c>
      <c r="DI118">
        <v>0.37102981280464131</v>
      </c>
      <c r="DJ118">
        <v>-5.2670764745515394E-3</v>
      </c>
    </row>
    <row r="119" spans="12:114" x14ac:dyDescent="0.3">
      <c r="L119" s="23">
        <v>41404</v>
      </c>
      <c r="M119" s="24">
        <v>-8.5930829996886983E-3</v>
      </c>
      <c r="N119" s="24">
        <v>5.4995780056482611E-3</v>
      </c>
      <c r="O119" s="24">
        <v>6.249746725912244E-3</v>
      </c>
      <c r="P119" s="24">
        <v>-2.1792105086870959E-3</v>
      </c>
      <c r="Q119" s="264">
        <v>5.100000000000009E-4</v>
      </c>
      <c r="R119" s="264">
        <v>-2.6000000000000247E-4</v>
      </c>
      <c r="S119" s="265">
        <v>-1.0526315789473621E-4</v>
      </c>
      <c r="U119" s="26"/>
      <c r="AE119" s="23">
        <v>41407</v>
      </c>
      <c r="AF119" s="33">
        <v>-2.1575274691581284E-3</v>
      </c>
      <c r="AG119">
        <f t="shared" si="19"/>
        <v>118</v>
      </c>
      <c r="AH119">
        <f t="shared" si="20"/>
        <v>4.7811993517017828E-2</v>
      </c>
      <c r="AI119">
        <f t="shared" si="21"/>
        <v>4.7406807131280392E-2</v>
      </c>
      <c r="AJ119">
        <f t="shared" si="22"/>
        <v>-1.6664491561691945</v>
      </c>
      <c r="AK119">
        <f t="shared" si="23"/>
        <v>0.2482462757535519</v>
      </c>
      <c r="AL119">
        <f t="shared" si="24"/>
        <v>0.20083946862227151</v>
      </c>
      <c r="CM119" s="23">
        <v>41407</v>
      </c>
      <c r="CN119">
        <v>-5.0169436728953205E-3</v>
      </c>
      <c r="CO119">
        <f t="shared" si="25"/>
        <v>118</v>
      </c>
      <c r="CP119">
        <f t="shared" si="26"/>
        <v>4.7619047619047616E-2</v>
      </c>
      <c r="CQ119">
        <f t="shared" si="27"/>
        <v>4.7215496368038741E-2</v>
      </c>
      <c r="CR119">
        <f t="shared" si="28"/>
        <v>-1.6683911939470788</v>
      </c>
      <c r="CS119">
        <f t="shared" si="29"/>
        <v>0.261160392249843</v>
      </c>
      <c r="CT119">
        <f t="shared" si="30"/>
        <v>0.21394489588180426</v>
      </c>
      <c r="DH119">
        <f t="shared" ca="1" si="31"/>
        <v>0.31082611863041609</v>
      </c>
      <c r="DI119">
        <v>0.30761615425480593</v>
      </c>
      <c r="DJ119">
        <v>-1.4758777469158157E-2</v>
      </c>
    </row>
    <row r="120" spans="12:114" x14ac:dyDescent="0.3">
      <c r="L120" s="23">
        <v>41407</v>
      </c>
      <c r="M120" s="24">
        <v>-8.3811815882014456E-3</v>
      </c>
      <c r="N120" s="24">
        <v>-4.1022130729058866E-3</v>
      </c>
      <c r="O120" s="24">
        <v>-4.9431822225527722E-3</v>
      </c>
      <c r="P120" s="24">
        <v>-4.3676056720787747E-3</v>
      </c>
      <c r="Q120" s="264">
        <v>-2.3000000000000101E-4</v>
      </c>
      <c r="R120" s="264">
        <v>-6.8000000000000059E-4</v>
      </c>
      <c r="S120" s="265">
        <v>-2.0833333333333392E-4</v>
      </c>
      <c r="U120" s="26"/>
      <c r="AE120" s="23">
        <v>41408</v>
      </c>
      <c r="AF120" s="33">
        <v>1.7322097654006163E-3</v>
      </c>
      <c r="AG120">
        <f t="shared" si="19"/>
        <v>119</v>
      </c>
      <c r="AH120">
        <f t="shared" si="20"/>
        <v>4.8217179902755265E-2</v>
      </c>
      <c r="AI120">
        <f t="shared" si="21"/>
        <v>4.7811993517017828E-2</v>
      </c>
      <c r="AJ120">
        <f t="shared" si="22"/>
        <v>-1.6623912119837463</v>
      </c>
      <c r="AK120">
        <f t="shared" si="23"/>
        <v>0.67145310913287681</v>
      </c>
      <c r="AL120">
        <f t="shared" si="24"/>
        <v>0.623641115615859</v>
      </c>
      <c r="CM120" s="23">
        <v>41408</v>
      </c>
      <c r="CN120">
        <v>4.2107284951341944E-3</v>
      </c>
      <c r="CO120">
        <f t="shared" si="25"/>
        <v>119</v>
      </c>
      <c r="CP120">
        <f t="shared" si="26"/>
        <v>4.8022598870056499E-2</v>
      </c>
      <c r="CQ120">
        <f t="shared" si="27"/>
        <v>4.7619047619047616E-2</v>
      </c>
      <c r="CR120">
        <f t="shared" si="28"/>
        <v>-1.6643365219878166</v>
      </c>
      <c r="CS120">
        <f t="shared" si="29"/>
        <v>0.66610612505980415</v>
      </c>
      <c r="CT120">
        <f t="shared" si="30"/>
        <v>0.61848707744075648</v>
      </c>
      <c r="DH120">
        <f t="shared" ca="1" si="31"/>
        <v>0.38460910331188108</v>
      </c>
      <c r="DI120">
        <v>0.37814813478252851</v>
      </c>
      <c r="DJ120">
        <v>4.7591281327475157E-3</v>
      </c>
    </row>
    <row r="121" spans="12:114" x14ac:dyDescent="0.3">
      <c r="L121" s="23">
        <v>41408</v>
      </c>
      <c r="M121" s="24">
        <v>-4.4787620555611007E-3</v>
      </c>
      <c r="N121" s="24">
        <v>-2.7459538468341919E-3</v>
      </c>
      <c r="O121" s="24">
        <v>3.5665326440264241E-3</v>
      </c>
      <c r="P121" s="24">
        <v>1.1454641759544351E-2</v>
      </c>
      <c r="Q121" s="264">
        <v>1.7000000000000091E-4</v>
      </c>
      <c r="R121" s="264">
        <v>-3.0000000000000247E-4</v>
      </c>
      <c r="S121" s="265">
        <v>1.0204081632652999E-4</v>
      </c>
      <c r="U121" s="26"/>
      <c r="AE121" s="23">
        <v>41409</v>
      </c>
      <c r="AF121" s="33">
        <v>3.2531868594134488E-3</v>
      </c>
      <c r="AG121">
        <f t="shared" si="19"/>
        <v>120</v>
      </c>
      <c r="AH121">
        <f t="shared" si="20"/>
        <v>4.8622366288492709E-2</v>
      </c>
      <c r="AI121">
        <f t="shared" si="21"/>
        <v>4.8217179902755265E-2</v>
      </c>
      <c r="AJ121">
        <f t="shared" si="22"/>
        <v>-1.6583604590309828</v>
      </c>
      <c r="AK121">
        <f t="shared" si="23"/>
        <v>0.81149498471498638</v>
      </c>
      <c r="AL121">
        <f t="shared" si="24"/>
        <v>0.76327780481223106</v>
      </c>
      <c r="CM121" s="23">
        <v>41409</v>
      </c>
      <c r="CN121">
        <v>7.6707893134820761E-3</v>
      </c>
      <c r="CO121">
        <f t="shared" si="25"/>
        <v>120</v>
      </c>
      <c r="CP121">
        <f t="shared" si="26"/>
        <v>4.8426150121065374E-2</v>
      </c>
      <c r="CQ121">
        <f t="shared" si="27"/>
        <v>4.8022598870056499E-2</v>
      </c>
      <c r="CR121">
        <f t="shared" si="28"/>
        <v>-1.660309029127603</v>
      </c>
      <c r="CS121">
        <f t="shared" si="29"/>
        <v>0.79673311693476279</v>
      </c>
      <c r="CT121">
        <f t="shared" si="30"/>
        <v>0.74871051806470623</v>
      </c>
      <c r="DH121">
        <f t="shared" ca="1" si="31"/>
        <v>0.37801100826285711</v>
      </c>
      <c r="DI121">
        <v>0.38930701762332848</v>
      </c>
      <c r="DJ121">
        <v>1.7414429127454674E-2</v>
      </c>
    </row>
    <row r="122" spans="12:114" x14ac:dyDescent="0.3">
      <c r="L122" s="23">
        <v>41409</v>
      </c>
      <c r="M122" s="24">
        <v>-2.307519807089755E-2</v>
      </c>
      <c r="N122" s="24">
        <v>2.753514871588144E-3</v>
      </c>
      <c r="O122" s="24">
        <v>1.3709548057205369E-2</v>
      </c>
      <c r="P122" s="24">
        <v>1.156637562705113E-2</v>
      </c>
      <c r="Q122" s="264">
        <v>4.0999999999999977E-4</v>
      </c>
      <c r="R122" s="264">
        <v>-3.6999999999999924E-4</v>
      </c>
      <c r="S122" s="265">
        <v>3.6082474226804086E-4</v>
      </c>
      <c r="U122" s="26"/>
      <c r="AE122" s="23">
        <v>41410</v>
      </c>
      <c r="AF122" s="33">
        <v>-3.8634486821833964E-3</v>
      </c>
      <c r="AG122">
        <f t="shared" si="19"/>
        <v>121</v>
      </c>
      <c r="AH122">
        <f t="shared" si="20"/>
        <v>4.9027552674230146E-2</v>
      </c>
      <c r="AI122">
        <f t="shared" si="21"/>
        <v>4.8622366288492709E-2</v>
      </c>
      <c r="AJ122">
        <f t="shared" si="22"/>
        <v>-1.6543564707101681</v>
      </c>
      <c r="AK122">
        <f t="shared" si="23"/>
        <v>0.12040824194005875</v>
      </c>
      <c r="AL122">
        <f t="shared" si="24"/>
        <v>7.178587565156605E-2</v>
      </c>
      <c r="CM122" s="23">
        <v>41410</v>
      </c>
      <c r="CN122">
        <v>-9.2610882829986009E-3</v>
      </c>
      <c r="CO122">
        <f t="shared" si="25"/>
        <v>121</v>
      </c>
      <c r="CP122">
        <f t="shared" si="26"/>
        <v>4.8829701372074256E-2</v>
      </c>
      <c r="CQ122">
        <f t="shared" si="27"/>
        <v>4.8426150121065374E-2</v>
      </c>
      <c r="CR122">
        <f t="shared" si="28"/>
        <v>-1.6563082889546716</v>
      </c>
      <c r="CS122">
        <f t="shared" si="29"/>
        <v>0.12893809387710617</v>
      </c>
      <c r="CT122">
        <f t="shared" si="30"/>
        <v>8.0511943756040788E-2</v>
      </c>
      <c r="DH122">
        <f t="shared" ca="1" si="31"/>
        <v>0.39610197210171039</v>
      </c>
      <c r="DI122">
        <v>0.29164436124484805</v>
      </c>
      <c r="DJ122">
        <v>-1.970677221159511E-2</v>
      </c>
    </row>
    <row r="123" spans="12:114" x14ac:dyDescent="0.3">
      <c r="L123" s="23">
        <v>41410</v>
      </c>
      <c r="M123" s="24">
        <v>-4.0110597930973681E-3</v>
      </c>
      <c r="N123" s="24">
        <v>-8.2378615405027875E-3</v>
      </c>
      <c r="O123" s="24">
        <v>-1.7029933065973019E-2</v>
      </c>
      <c r="P123" s="24">
        <v>2.3830841621848029E-4</v>
      </c>
      <c r="Q123" s="264">
        <v>1.000000000000046E-5</v>
      </c>
      <c r="R123" s="264">
        <v>6.5000000000000387E-4</v>
      </c>
      <c r="S123" s="265">
        <v>-4.2780748663101526E-4</v>
      </c>
      <c r="U123" s="26"/>
      <c r="AE123" s="23">
        <v>41411</v>
      </c>
      <c r="AF123" s="33">
        <v>-9.363930107811133E-4</v>
      </c>
      <c r="AG123">
        <f t="shared" si="19"/>
        <v>122</v>
      </c>
      <c r="AH123">
        <f t="shared" si="20"/>
        <v>4.9432739059967583E-2</v>
      </c>
      <c r="AI123">
        <f t="shared" si="21"/>
        <v>4.9027552674230146E-2</v>
      </c>
      <c r="AJ123">
        <f t="shared" si="22"/>
        <v>-1.6503788305736462</v>
      </c>
      <c r="AK123">
        <f t="shared" si="23"/>
        <v>0.37176989580649122</v>
      </c>
      <c r="AL123">
        <f t="shared" si="24"/>
        <v>0.32274234313226108</v>
      </c>
      <c r="CM123" s="23">
        <v>41411</v>
      </c>
      <c r="CN123">
        <v>-2.2230979115681689E-3</v>
      </c>
      <c r="CO123">
        <f t="shared" si="25"/>
        <v>122</v>
      </c>
      <c r="CP123">
        <f t="shared" si="26"/>
        <v>4.9233252623083132E-2</v>
      </c>
      <c r="CQ123">
        <f t="shared" si="27"/>
        <v>4.8829701372074256E-2</v>
      </c>
      <c r="CR123">
        <f t="shared" si="28"/>
        <v>-1.652333885206094</v>
      </c>
      <c r="CS123">
        <f t="shared" si="29"/>
        <v>0.37595362222374606</v>
      </c>
      <c r="CT123">
        <f t="shared" si="30"/>
        <v>0.3271239208516718</v>
      </c>
      <c r="DH123">
        <f t="shared" ca="1" si="31"/>
        <v>0.28562107770074013</v>
      </c>
      <c r="DI123">
        <v>0.29143961885503128</v>
      </c>
      <c r="DJ123">
        <v>-1.9686237800118625E-3</v>
      </c>
    </row>
    <row r="124" spans="12:114" x14ac:dyDescent="0.3">
      <c r="L124" s="23">
        <v>41411</v>
      </c>
      <c r="M124" s="24">
        <v>-2.2522105228491539E-2</v>
      </c>
      <c r="N124" s="24">
        <v>6.921966744638932E-3</v>
      </c>
      <c r="O124" s="24">
        <v>-8.0253792463438819E-3</v>
      </c>
      <c r="P124" s="24">
        <v>9.5263703440094764E-3</v>
      </c>
      <c r="Q124" s="264">
        <v>-3.6000000000000008E-4</v>
      </c>
      <c r="R124" s="264">
        <v>6.9999999999999837E-4</v>
      </c>
      <c r="S124" s="265">
        <v>-1.0256410256410194E-4</v>
      </c>
      <c r="U124" s="26"/>
      <c r="AE124" s="23">
        <v>41414</v>
      </c>
      <c r="AF124" s="33">
        <v>9.5212972718346862E-4</v>
      </c>
      <c r="AG124">
        <f t="shared" si="19"/>
        <v>123</v>
      </c>
      <c r="AH124">
        <f t="shared" si="20"/>
        <v>4.9837925445705027E-2</v>
      </c>
      <c r="AI124">
        <f t="shared" si="21"/>
        <v>4.9432739059967583E-2</v>
      </c>
      <c r="AJ124">
        <f t="shared" si="22"/>
        <v>-1.6464271320037251</v>
      </c>
      <c r="AK124">
        <f t="shared" si="23"/>
        <v>0.58648932459487291</v>
      </c>
      <c r="AL124">
        <f t="shared" si="24"/>
        <v>0.53705658553490532</v>
      </c>
      <c r="CM124" s="23">
        <v>41414</v>
      </c>
      <c r="CN124">
        <v>2.2377545210043575E-3</v>
      </c>
      <c r="CO124">
        <f t="shared" si="25"/>
        <v>123</v>
      </c>
      <c r="CP124">
        <f t="shared" si="26"/>
        <v>4.9636803874092007E-2</v>
      </c>
      <c r="CQ124">
        <f t="shared" si="27"/>
        <v>4.9233252623083132E-2</v>
      </c>
      <c r="CR124">
        <f t="shared" si="28"/>
        <v>-1.6483854114448007</v>
      </c>
      <c r="CS124">
        <f t="shared" si="29"/>
        <v>0.57950666794846217</v>
      </c>
      <c r="CT124">
        <f t="shared" si="30"/>
        <v>0.53027341532537908</v>
      </c>
      <c r="DH124">
        <f t="shared" ca="1" si="31"/>
        <v>0.3386508054626482</v>
      </c>
      <c r="DI124">
        <v>0.39161132548262628</v>
      </c>
      <c r="DJ124">
        <v>7.9108936865742961E-3</v>
      </c>
    </row>
    <row r="125" spans="12:114" x14ac:dyDescent="0.3">
      <c r="L125" s="23">
        <v>41414</v>
      </c>
      <c r="M125" s="24">
        <v>3.0899426136446188E-2</v>
      </c>
      <c r="N125" s="24">
        <v>2.291580845146773E-3</v>
      </c>
      <c r="O125" s="24">
        <v>-6.0360142962884123E-3</v>
      </c>
      <c r="P125" s="24">
        <v>4.7175880790750174E-3</v>
      </c>
      <c r="Q125" s="264">
        <v>-1.300000000000008E-4</v>
      </c>
      <c r="R125" s="264">
        <v>3.0000000000001143E-5</v>
      </c>
      <c r="S125" s="265">
        <v>1.5228426395938994E-4</v>
      </c>
      <c r="U125" s="26"/>
      <c r="AE125" s="23">
        <v>41415</v>
      </c>
      <c r="AF125" s="33">
        <v>-2.0462510359114922E-5</v>
      </c>
      <c r="AG125">
        <f t="shared" si="19"/>
        <v>124</v>
      </c>
      <c r="AH125">
        <f t="shared" si="20"/>
        <v>5.0243111831442464E-2</v>
      </c>
      <c r="AI125">
        <f t="shared" si="21"/>
        <v>4.9837925445705027E-2</v>
      </c>
      <c r="AJ125">
        <f t="shared" si="22"/>
        <v>-1.642500977902398</v>
      </c>
      <c r="AK125">
        <f t="shared" si="23"/>
        <v>0.47507864325193855</v>
      </c>
      <c r="AL125">
        <f t="shared" si="24"/>
        <v>0.42524071780623351</v>
      </c>
      <c r="CM125" s="23">
        <v>41415</v>
      </c>
      <c r="CN125">
        <v>4.5700094059705732E-4</v>
      </c>
      <c r="CO125">
        <f t="shared" si="25"/>
        <v>124</v>
      </c>
      <c r="CP125">
        <f t="shared" si="26"/>
        <v>5.004035512510089E-2</v>
      </c>
      <c r="CQ125">
        <f t="shared" si="27"/>
        <v>4.9636803874092007E-2</v>
      </c>
      <c r="CR125">
        <f t="shared" si="28"/>
        <v>-1.6444624707494231</v>
      </c>
      <c r="CS125">
        <f t="shared" si="29"/>
        <v>0.4977437205923359</v>
      </c>
      <c r="CT125">
        <f t="shared" si="30"/>
        <v>0.44810691671824388</v>
      </c>
      <c r="DH125">
        <f t="shared" ca="1" si="31"/>
        <v>0.30641168075229241</v>
      </c>
      <c r="DI125">
        <v>0.38224682801257381</v>
      </c>
      <c r="DJ125">
        <v>-2.2466488283554954E-2</v>
      </c>
    </row>
    <row r="126" spans="12:114" x14ac:dyDescent="0.3">
      <c r="L126" s="23">
        <v>41415</v>
      </c>
      <c r="M126" s="24">
        <v>-1.6577783325110229E-2</v>
      </c>
      <c r="N126" s="24">
        <v>8.2304462691485964E-3</v>
      </c>
      <c r="O126" s="24">
        <v>-1.2969778479639531E-4</v>
      </c>
      <c r="P126" s="24">
        <v>3.7569430348036899E-3</v>
      </c>
      <c r="Q126" s="264">
        <v>2.300000000000002E-4</v>
      </c>
      <c r="R126" s="264">
        <v>-3.5000000000000141E-4</v>
      </c>
      <c r="S126" s="265">
        <v>-4.6391752577319484E-4</v>
      </c>
      <c r="U126" s="26"/>
      <c r="AE126" s="23">
        <v>41416</v>
      </c>
      <c r="AF126" s="33">
        <v>-2.9740175069521966E-3</v>
      </c>
      <c r="AG126">
        <f t="shared" si="19"/>
        <v>125</v>
      </c>
      <c r="AH126">
        <f t="shared" si="20"/>
        <v>5.06482982171799E-2</v>
      </c>
      <c r="AI126">
        <f t="shared" si="21"/>
        <v>5.0243111831442464E-2</v>
      </c>
      <c r="AJ126">
        <f t="shared" si="22"/>
        <v>-1.6385999803932734</v>
      </c>
      <c r="AK126">
        <f t="shared" si="23"/>
        <v>0.17984777358081783</v>
      </c>
      <c r="AL126">
        <f t="shared" si="24"/>
        <v>0.12960466174937535</v>
      </c>
      <c r="CM126" s="23">
        <v>41416</v>
      </c>
      <c r="CN126">
        <v>-7.6417124865923135E-3</v>
      </c>
      <c r="CO126">
        <f t="shared" si="25"/>
        <v>125</v>
      </c>
      <c r="CP126">
        <f t="shared" si="26"/>
        <v>5.0443906376109765E-2</v>
      </c>
      <c r="CQ126">
        <f t="shared" si="27"/>
        <v>5.004035512510089E-2</v>
      </c>
      <c r="CR126">
        <f t="shared" si="28"/>
        <v>-1.6405646754163452</v>
      </c>
      <c r="CS126">
        <f t="shared" si="29"/>
        <v>0.17262766839350249</v>
      </c>
      <c r="CT126">
        <f t="shared" si="30"/>
        <v>0.12258731326840161</v>
      </c>
      <c r="DH126">
        <f t="shared" ca="1" si="31"/>
        <v>0.26983781784105487</v>
      </c>
      <c r="DI126">
        <v>0.37318501270117527</v>
      </c>
      <c r="DJ126">
        <v>-4.1936226164037381E-5</v>
      </c>
    </row>
    <row r="127" spans="12:114" x14ac:dyDescent="0.3">
      <c r="L127" s="23">
        <v>41416</v>
      </c>
      <c r="M127" s="24">
        <v>-7.0740740866168574E-3</v>
      </c>
      <c r="N127" s="24">
        <v>-1.2698495265423829E-2</v>
      </c>
      <c r="O127" s="24">
        <v>-4.6514220331065267E-3</v>
      </c>
      <c r="P127" s="24">
        <v>-1.0058534163212731E-2</v>
      </c>
      <c r="Q127" s="264">
        <v>5.1999999999999963E-4</v>
      </c>
      <c r="R127" s="264">
        <v>1.6999999999999901E-4</v>
      </c>
      <c r="S127" s="265">
        <v>4.9261083743842069E-5</v>
      </c>
      <c r="U127" s="26"/>
      <c r="AE127" s="23">
        <v>41417</v>
      </c>
      <c r="AF127" s="33">
        <v>-1.3519003163415845E-3</v>
      </c>
      <c r="AG127">
        <f t="shared" si="19"/>
        <v>126</v>
      </c>
      <c r="AH127">
        <f t="shared" si="20"/>
        <v>5.1053484602917344E-2</v>
      </c>
      <c r="AI127">
        <f t="shared" si="21"/>
        <v>5.06482982171799E-2</v>
      </c>
      <c r="AJ127">
        <f t="shared" si="22"/>
        <v>-1.6347237605351557</v>
      </c>
      <c r="AK127">
        <f t="shared" si="23"/>
        <v>0.32735410477540294</v>
      </c>
      <c r="AL127">
        <f t="shared" si="24"/>
        <v>0.27670580655822302</v>
      </c>
      <c r="CM127" s="23">
        <v>41417</v>
      </c>
      <c r="CN127">
        <v>-3.2966938601608942E-3</v>
      </c>
      <c r="CO127">
        <f t="shared" si="25"/>
        <v>126</v>
      </c>
      <c r="CP127">
        <f t="shared" si="26"/>
        <v>5.0847457627118647E-2</v>
      </c>
      <c r="CQ127">
        <f t="shared" si="27"/>
        <v>5.0443906376109765E-2</v>
      </c>
      <c r="CR127">
        <f t="shared" si="28"/>
        <v>-1.6366916466733989</v>
      </c>
      <c r="CS127">
        <f t="shared" si="29"/>
        <v>0.32978977286401789</v>
      </c>
      <c r="CT127">
        <f t="shared" si="30"/>
        <v>0.27934586648790816</v>
      </c>
      <c r="DH127">
        <f t="shared" ca="1" si="31"/>
        <v>0.28516671600157756</v>
      </c>
      <c r="DI127">
        <v>0.31336515884180793</v>
      </c>
      <c r="DJ127">
        <v>-4.943954771787067E-3</v>
      </c>
    </row>
    <row r="128" spans="12:114" x14ac:dyDescent="0.3">
      <c r="L128" s="23">
        <v>41417</v>
      </c>
      <c r="M128" s="24">
        <v>2.0236463237282801E-2</v>
      </c>
      <c r="N128" s="24">
        <v>-8.2682533809418784E-3</v>
      </c>
      <c r="O128" s="24">
        <v>-9.0875581672735396E-3</v>
      </c>
      <c r="P128" s="24">
        <v>-4.7281723705191271E-4</v>
      </c>
      <c r="Q128" s="264">
        <v>2.9999999999999648E-5</v>
      </c>
      <c r="R128" s="264">
        <v>-1.17E-3</v>
      </c>
      <c r="S128" s="265">
        <v>4.9504950495050931E-5</v>
      </c>
      <c r="U128" s="26"/>
      <c r="AE128" s="23">
        <v>41418</v>
      </c>
      <c r="AF128" s="33">
        <v>2.0687820168563231E-3</v>
      </c>
      <c r="AG128">
        <f t="shared" si="19"/>
        <v>127</v>
      </c>
      <c r="AH128">
        <f t="shared" si="20"/>
        <v>5.1458670988654781E-2</v>
      </c>
      <c r="AI128">
        <f t="shared" si="21"/>
        <v>5.1053484602917344E-2</v>
      </c>
      <c r="AJ128">
        <f t="shared" si="22"/>
        <v>-1.6308719480467215</v>
      </c>
      <c r="AK128">
        <f t="shared" si="23"/>
        <v>0.70580908977278645</v>
      </c>
      <c r="AL128">
        <f t="shared" si="24"/>
        <v>0.65475560516986908</v>
      </c>
      <c r="CM128" s="23">
        <v>41418</v>
      </c>
      <c r="CN128">
        <v>5.3109848928870789E-3</v>
      </c>
      <c r="CO128">
        <f t="shared" si="25"/>
        <v>127</v>
      </c>
      <c r="CP128">
        <f t="shared" si="26"/>
        <v>5.1251008878127523E-2</v>
      </c>
      <c r="CQ128">
        <f t="shared" si="27"/>
        <v>5.0847457627118647E-2</v>
      </c>
      <c r="CR128">
        <f t="shared" si="28"/>
        <v>-1.6328430144046522</v>
      </c>
      <c r="CS128">
        <f t="shared" si="29"/>
        <v>0.71111425172462406</v>
      </c>
      <c r="CT128">
        <f t="shared" si="30"/>
        <v>0.66026679409750544</v>
      </c>
      <c r="DH128">
        <f t="shared" ca="1" si="31"/>
        <v>0.30962422236331738</v>
      </c>
      <c r="DI128">
        <v>0.39130601723039865</v>
      </c>
      <c r="DJ128">
        <v>-2.42680007269601E-3</v>
      </c>
    </row>
    <row r="129" spans="12:114" x14ac:dyDescent="0.3">
      <c r="L129" s="23">
        <v>41418</v>
      </c>
      <c r="M129" s="24">
        <v>-6.3145828221188964E-3</v>
      </c>
      <c r="N129" s="24">
        <v>-3.2421721443552658E-3</v>
      </c>
      <c r="O129" s="24">
        <v>1.2839326547587061E-2</v>
      </c>
      <c r="P129" s="24">
        <v>1.891838197116268E-3</v>
      </c>
      <c r="Q129" s="264">
        <v>-9.9999999999998528E-5</v>
      </c>
      <c r="R129" s="264">
        <v>-1.360000000000001E-3</v>
      </c>
      <c r="S129" s="265">
        <v>4.9751243781092506E-5</v>
      </c>
      <c r="U129" s="26"/>
      <c r="AE129" s="23">
        <v>41422</v>
      </c>
      <c r="AF129" s="33">
        <v>8.3106998994360618E-4</v>
      </c>
      <c r="AG129">
        <f t="shared" si="19"/>
        <v>128</v>
      </c>
      <c r="AH129">
        <f t="shared" si="20"/>
        <v>5.1863857374392218E-2</v>
      </c>
      <c r="AI129">
        <f t="shared" si="21"/>
        <v>5.1458670988654781E-2</v>
      </c>
      <c r="AJ129">
        <f t="shared" si="22"/>
        <v>-1.6270441810417864</v>
      </c>
      <c r="AK129">
        <f t="shared" si="23"/>
        <v>0.57281396860702105</v>
      </c>
      <c r="AL129">
        <f t="shared" si="24"/>
        <v>0.5213552976183663</v>
      </c>
      <c r="CM129" s="23">
        <v>41422</v>
      </c>
      <c r="CN129">
        <v>1.6267738120683182E-3</v>
      </c>
      <c r="CO129">
        <f t="shared" si="25"/>
        <v>128</v>
      </c>
      <c r="CP129">
        <f t="shared" si="26"/>
        <v>5.1654560129136398E-2</v>
      </c>
      <c r="CQ129">
        <f t="shared" si="27"/>
        <v>5.1251008878127523E-2</v>
      </c>
      <c r="CR129">
        <f t="shared" si="28"/>
        <v>-1.629018416885782</v>
      </c>
      <c r="CS129">
        <f t="shared" si="29"/>
        <v>0.55165900584143657</v>
      </c>
      <c r="CT129">
        <f t="shared" si="30"/>
        <v>0.50040799696330907</v>
      </c>
      <c r="DH129">
        <f t="shared" ca="1" si="31"/>
        <v>0.2718728268966446</v>
      </c>
      <c r="DI129">
        <v>0.39804012227543645</v>
      </c>
      <c r="DJ129">
        <v>1.2424756036455233E-2</v>
      </c>
    </row>
    <row r="130" spans="12:114" x14ac:dyDescent="0.3">
      <c r="L130" s="23">
        <v>41422</v>
      </c>
      <c r="M130" s="24">
        <v>-2.0184659845419932E-3</v>
      </c>
      <c r="N130" s="24">
        <v>9.2933757440239375E-3</v>
      </c>
      <c r="O130" s="24">
        <v>1.2954683652096E-4</v>
      </c>
      <c r="P130" s="24">
        <v>1.651527736232616E-3</v>
      </c>
      <c r="Q130" s="264">
        <v>6.1999999999999902E-4</v>
      </c>
      <c r="R130" s="264">
        <v>1.5300000000000049E-3</v>
      </c>
      <c r="S130" s="265">
        <v>9.3023255813952927E-5</v>
      </c>
      <c r="U130" s="26"/>
      <c r="AE130" s="23">
        <v>41423</v>
      </c>
      <c r="AF130" s="33">
        <v>-4.0623501575598811E-3</v>
      </c>
      <c r="AG130">
        <f t="shared" si="19"/>
        <v>129</v>
      </c>
      <c r="AH130">
        <f t="shared" si="20"/>
        <v>5.2269043760129662E-2</v>
      </c>
      <c r="AI130">
        <f t="shared" si="21"/>
        <v>5.1863857374392218E-2</v>
      </c>
      <c r="AJ130">
        <f t="shared" si="22"/>
        <v>-1.6232401057746644</v>
      </c>
      <c r="AK130">
        <f t="shared" si="23"/>
        <v>0.10926966270899069</v>
      </c>
      <c r="AL130">
        <f t="shared" si="24"/>
        <v>5.7405805334598471E-2</v>
      </c>
      <c r="CM130" s="23">
        <v>41423</v>
      </c>
      <c r="CN130">
        <v>-9.9596253938997025E-3</v>
      </c>
      <c r="CO130">
        <f t="shared" si="25"/>
        <v>129</v>
      </c>
      <c r="CP130">
        <f t="shared" si="26"/>
        <v>5.2058111380145281E-2</v>
      </c>
      <c r="CQ130">
        <f t="shared" si="27"/>
        <v>5.1654560129136398E-2</v>
      </c>
      <c r="CR130">
        <f t="shared" si="28"/>
        <v>-1.6252175005295364</v>
      </c>
      <c r="CS130">
        <f t="shared" si="29"/>
        <v>0.11269006407788139</v>
      </c>
      <c r="CT130">
        <f t="shared" si="30"/>
        <v>6.103550394874499E-2</v>
      </c>
      <c r="DH130">
        <f t="shared" ca="1" si="31"/>
        <v>0.39003929286069544</v>
      </c>
      <c r="DI130">
        <v>0.38027831348595836</v>
      </c>
      <c r="DJ130">
        <v>-1.1833850157559882E-2</v>
      </c>
    </row>
    <row r="131" spans="12:114" x14ac:dyDescent="0.3">
      <c r="L131" s="23">
        <v>41423</v>
      </c>
      <c r="M131" s="24">
        <v>1.003818225941344E-2</v>
      </c>
      <c r="N131" s="24">
        <v>-5.0642802315839083E-3</v>
      </c>
      <c r="O131" s="24">
        <v>-1.409751617536772E-2</v>
      </c>
      <c r="P131" s="24">
        <v>-1.2956182562163909E-2</v>
      </c>
      <c r="Q131" s="264">
        <v>0</v>
      </c>
      <c r="R131" s="264">
        <v>-1.57E-3</v>
      </c>
      <c r="S131" s="265">
        <v>0</v>
      </c>
      <c r="U131" s="26"/>
      <c r="AE131" s="23">
        <v>41424</v>
      </c>
      <c r="AF131" s="33">
        <v>4.216509855787778E-4</v>
      </c>
      <c r="AG131">
        <f t="shared" ref="AG131:AG194" si="32">ROW()-1</f>
        <v>130</v>
      </c>
      <c r="AH131">
        <f t="shared" ref="AH131:AH194" si="33">AG131/COUNT($AG$2:$AG$2469)</f>
        <v>5.2674230145867099E-2</v>
      </c>
      <c r="AI131">
        <f t="shared" ref="AI131:AI194" si="34">(AG131-1)/COUNT($AG$2:$AG$2469)</f>
        <v>5.2269043760129662E-2</v>
      </c>
      <c r="AJ131">
        <f t="shared" ref="AJ131:AJ194" si="35">IF(AH131&lt;1,NORMSINV(AH131),"")</f>
        <v>-1.6194593763951717</v>
      </c>
      <c r="AK131">
        <f t="shared" ref="AK131:AK194" si="36">_xlfn.NORM.DIST(AF131,$AD$6,$AD$7,TRUE)</f>
        <v>0.52600869851827192</v>
      </c>
      <c r="AL131">
        <f t="shared" ref="AL131:AL194" si="37">ABS(AK131-AI131)</f>
        <v>0.47373965475814228</v>
      </c>
      <c r="CM131" s="23">
        <v>41424</v>
      </c>
      <c r="CN131">
        <v>1.1975781681722976E-3</v>
      </c>
      <c r="CO131">
        <f t="shared" ref="CO131:CO194" si="38">ROW()-1</f>
        <v>130</v>
      </c>
      <c r="CP131">
        <f t="shared" ref="CP131:CP194" si="39">CO131/COUNT(_xlfn.ANCHORARRAY($CN$2))</f>
        <v>5.2461662631154156E-2</v>
      </c>
      <c r="CQ131">
        <f t="shared" ref="CQ131:CQ194" si="40">(CO131-1)/COUNT(_xlfn.ANCHORARRAY($CN$2))</f>
        <v>5.2058111380145281E-2</v>
      </c>
      <c r="CR131">
        <f t="shared" ref="CR131:CR194" si="41">IF(CP131&lt;1,NORMSINV(CP131),"")</f>
        <v>-1.6214399196408396</v>
      </c>
      <c r="CS131">
        <f t="shared" ref="CS131:CS194" si="42">_xlfn.NORM.DIST(CN131,$CL$7,$CL$8,TRUE)</f>
        <v>0.53193496335814294</v>
      </c>
      <c r="CT131">
        <f t="shared" ref="CT131:CT194" si="43">ABS(CS131-CQ131)</f>
        <v>0.47987685197799768</v>
      </c>
      <c r="DH131">
        <f t="shared" ref="DH131:DH194" ca="1" si="44">_xlfn.NORM.S.DIST(RAND(),FALSE)</f>
        <v>0.38838892239642453</v>
      </c>
      <c r="DI131">
        <v>0.29753834930002498</v>
      </c>
      <c r="DJ131">
        <v>-1.9259969017452307E-3</v>
      </c>
    </row>
    <row r="132" spans="12:114" x14ac:dyDescent="0.3">
      <c r="L132" s="23">
        <v>41424</v>
      </c>
      <c r="M132" s="24">
        <v>1.386927962813491E-2</v>
      </c>
      <c r="N132" s="24">
        <v>1.1105921962748681E-2</v>
      </c>
      <c r="O132" s="24">
        <v>-7.8707168018551169E-3</v>
      </c>
      <c r="P132" s="24">
        <v>5.9664549333265189E-3</v>
      </c>
      <c r="Q132" s="264">
        <v>-3.2999999999999962E-4</v>
      </c>
      <c r="R132" s="264">
        <v>7.7999999999999402E-4</v>
      </c>
      <c r="S132" s="265">
        <v>-1.40845070422536E-4</v>
      </c>
      <c r="U132" s="26"/>
      <c r="AE132" s="23">
        <v>41425</v>
      </c>
      <c r="AF132" s="33">
        <v>-4.7724310806613827E-3</v>
      </c>
      <c r="AG132">
        <f t="shared" si="32"/>
        <v>131</v>
      </c>
      <c r="AH132">
        <f t="shared" si="33"/>
        <v>5.3079416531604535E-2</v>
      </c>
      <c r="AI132">
        <f t="shared" si="34"/>
        <v>5.2674230145867099E-2</v>
      </c>
      <c r="AJ132">
        <f t="shared" si="35"/>
        <v>-1.6157016547128327</v>
      </c>
      <c r="AK132">
        <f t="shared" si="36"/>
        <v>7.5557973645827697E-2</v>
      </c>
      <c r="AL132">
        <f t="shared" si="37"/>
        <v>2.2883743499960599E-2</v>
      </c>
      <c r="CM132" s="23">
        <v>41425</v>
      </c>
      <c r="CN132">
        <v>-1.2084827701653457E-2</v>
      </c>
      <c r="CO132">
        <f t="shared" si="38"/>
        <v>131</v>
      </c>
      <c r="CP132">
        <f t="shared" si="39"/>
        <v>5.2865213882163031E-2</v>
      </c>
      <c r="CQ132">
        <f t="shared" si="40"/>
        <v>5.2461662631154156E-2</v>
      </c>
      <c r="CR132">
        <f t="shared" si="41"/>
        <v>-1.6176853361810892</v>
      </c>
      <c r="CS132">
        <f t="shared" si="42"/>
        <v>7.2346610023179311E-2</v>
      </c>
      <c r="CT132">
        <f t="shared" si="43"/>
        <v>1.9884947392025155E-2</v>
      </c>
      <c r="DH132">
        <f t="shared" ca="1" si="44"/>
        <v>0.36845168318148236</v>
      </c>
      <c r="DI132">
        <v>0.31553990841416119</v>
      </c>
      <c r="DJ132">
        <v>-1.0069310806613075E-3</v>
      </c>
    </row>
    <row r="133" spans="12:114" x14ac:dyDescent="0.3">
      <c r="L133" s="23">
        <v>41425</v>
      </c>
      <c r="M133" s="24">
        <v>-2.033649642289315E-2</v>
      </c>
      <c r="N133" s="24">
        <v>-2.608686116453994E-2</v>
      </c>
      <c r="O133" s="24">
        <v>-1.0445615573120509E-2</v>
      </c>
      <c r="P133" s="24">
        <v>-5.2198868155188911E-3</v>
      </c>
      <c r="Q133" s="264">
        <v>2.300000000000002E-4</v>
      </c>
      <c r="R133" s="264">
        <v>-4.799999999999915E-4</v>
      </c>
      <c r="S133" s="265">
        <v>1.3888888888888965E-4</v>
      </c>
      <c r="U133" s="26"/>
      <c r="AE133" s="23">
        <v>41428</v>
      </c>
      <c r="AF133" s="33">
        <v>2.7336744495144289E-3</v>
      </c>
      <c r="AG133">
        <f t="shared" si="32"/>
        <v>132</v>
      </c>
      <c r="AH133">
        <f t="shared" si="33"/>
        <v>5.3484602917341979E-2</v>
      </c>
      <c r="AI133">
        <f t="shared" si="34"/>
        <v>5.3079416531604535E-2</v>
      </c>
      <c r="AJ133">
        <f t="shared" si="35"/>
        <v>-1.6119666099698688</v>
      </c>
      <c r="AK133">
        <f t="shared" si="36"/>
        <v>0.7683136576460462</v>
      </c>
      <c r="AL133">
        <f t="shared" si="37"/>
        <v>0.71523424111444167</v>
      </c>
      <c r="CM133" s="23">
        <v>41428</v>
      </c>
      <c r="CN133">
        <v>6.8895030251945244E-3</v>
      </c>
      <c r="CO133">
        <f t="shared" si="38"/>
        <v>132</v>
      </c>
      <c r="CP133">
        <f t="shared" si="39"/>
        <v>5.3268765133171914E-2</v>
      </c>
      <c r="CQ133">
        <f t="shared" si="40"/>
        <v>5.2865213882163031E-2</v>
      </c>
      <c r="CR133">
        <f t="shared" si="41"/>
        <v>-1.6139534195412448</v>
      </c>
      <c r="CS133">
        <f t="shared" si="42"/>
        <v>0.77019906290674023</v>
      </c>
      <c r="CT133">
        <f t="shared" si="43"/>
        <v>0.7173338490245772</v>
      </c>
      <c r="DH133">
        <f t="shared" ca="1" si="44"/>
        <v>0.26038435028531637</v>
      </c>
      <c r="DI133">
        <v>0.24769700900737252</v>
      </c>
      <c r="DJ133">
        <v>3.4112515373970961E-4</v>
      </c>
    </row>
    <row r="134" spans="12:114" x14ac:dyDescent="0.3">
      <c r="L134" s="23">
        <v>41428</v>
      </c>
      <c r="M134" s="24">
        <v>1.9339882307943371E-2</v>
      </c>
      <c r="N134" s="24">
        <v>1.3627755446502739E-2</v>
      </c>
      <c r="O134" s="24">
        <v>1.1357564722116629E-2</v>
      </c>
      <c r="P134" s="24">
        <v>-7.3932975437434678E-3</v>
      </c>
      <c r="Q134" s="264">
        <v>2.0000000000000049E-5</v>
      </c>
      <c r="R134" s="264">
        <v>-6.0000000000002272E-5</v>
      </c>
      <c r="S134" s="265">
        <v>-4.6948356807513086E-5</v>
      </c>
      <c r="U134" s="26"/>
      <c r="AE134" s="23">
        <v>41429</v>
      </c>
      <c r="AF134" s="33">
        <v>5.4217661281239285E-4</v>
      </c>
      <c r="AG134">
        <f t="shared" si="32"/>
        <v>133</v>
      </c>
      <c r="AH134">
        <f t="shared" si="33"/>
        <v>5.3889789303079416E-2</v>
      </c>
      <c r="AI134">
        <f t="shared" si="34"/>
        <v>5.3484602917341979E-2</v>
      </c>
      <c r="AJ134">
        <f t="shared" si="35"/>
        <v>-1.6082539186225968</v>
      </c>
      <c r="AK134">
        <f t="shared" si="36"/>
        <v>0.53985424685805117</v>
      </c>
      <c r="AL134">
        <f t="shared" si="37"/>
        <v>0.4863696439407092</v>
      </c>
      <c r="CM134" s="23">
        <v>41429</v>
      </c>
      <c r="CN134">
        <v>9.5766115819920553E-4</v>
      </c>
      <c r="CO134">
        <f t="shared" si="38"/>
        <v>133</v>
      </c>
      <c r="CP134">
        <f t="shared" si="39"/>
        <v>5.3672316384180789E-2</v>
      </c>
      <c r="CQ134">
        <f t="shared" si="40"/>
        <v>5.3268765133171914E-2</v>
      </c>
      <c r="CR134">
        <f t="shared" si="41"/>
        <v>-1.6102438463233038</v>
      </c>
      <c r="CS134">
        <f t="shared" si="42"/>
        <v>0.52087196022071236</v>
      </c>
      <c r="CT134">
        <f t="shared" si="43"/>
        <v>0.46760319508754045</v>
      </c>
      <c r="DH134">
        <f t="shared" ca="1" si="44"/>
        <v>0.36305716790264941</v>
      </c>
      <c r="DI134">
        <v>0.32980304194276716</v>
      </c>
      <c r="DJ134">
        <v>1.1143279416550734E-2</v>
      </c>
    </row>
    <row r="135" spans="12:114" x14ac:dyDescent="0.3">
      <c r="L135" s="23">
        <v>41429</v>
      </c>
      <c r="M135" s="24">
        <v>-9.3765954646764411E-3</v>
      </c>
      <c r="N135" s="24">
        <v>-4.6360387272580874E-3</v>
      </c>
      <c r="O135" s="24">
        <v>3.3027940131063688E-3</v>
      </c>
      <c r="P135" s="24">
        <v>3.6043436362010149E-3</v>
      </c>
      <c r="Q135" s="264">
        <v>5.100000000000009E-4</v>
      </c>
      <c r="R135" s="264">
        <v>4.8000000000000045E-4</v>
      </c>
      <c r="S135" s="265">
        <v>1.8691588785046777E-4</v>
      </c>
      <c r="U135" s="26"/>
      <c r="AE135" s="23">
        <v>41430</v>
      </c>
      <c r="AF135" s="33">
        <v>-3.6267153987122372E-3</v>
      </c>
      <c r="AG135">
        <f t="shared" si="32"/>
        <v>134</v>
      </c>
      <c r="AH135">
        <f t="shared" si="33"/>
        <v>5.4294975688816853E-2</v>
      </c>
      <c r="AI135">
        <f t="shared" si="34"/>
        <v>5.3889789303079416E-2</v>
      </c>
      <c r="AJ135">
        <f t="shared" si="35"/>
        <v>-1.6045632641308394</v>
      </c>
      <c r="AK135">
        <f t="shared" si="36"/>
        <v>0.13467864815878011</v>
      </c>
      <c r="AL135">
        <f t="shared" si="37"/>
        <v>8.0788858855700696E-2</v>
      </c>
      <c r="CM135" s="23">
        <v>41430</v>
      </c>
      <c r="CN135">
        <v>-9.1239313539234514E-3</v>
      </c>
      <c r="CO135">
        <f t="shared" si="38"/>
        <v>134</v>
      </c>
      <c r="CP135">
        <f t="shared" si="39"/>
        <v>5.4075867635189671E-2</v>
      </c>
      <c r="CQ135">
        <f t="shared" si="40"/>
        <v>5.3672316384180789E-2</v>
      </c>
      <c r="CR135">
        <f t="shared" si="41"/>
        <v>-1.6065563001298102</v>
      </c>
      <c r="CS135">
        <f t="shared" si="42"/>
        <v>0.13231028635543726</v>
      </c>
      <c r="CT135">
        <f t="shared" si="43"/>
        <v>7.8637969971256466E-2</v>
      </c>
      <c r="DH135">
        <f t="shared" ca="1" si="44"/>
        <v>0.39559925061146656</v>
      </c>
      <c r="DI135">
        <v>0.35836066853003035</v>
      </c>
      <c r="DJ135">
        <v>-4.5485825585505919E-4</v>
      </c>
    </row>
    <row r="136" spans="12:114" x14ac:dyDescent="0.3">
      <c r="L136" s="23">
        <v>41430</v>
      </c>
      <c r="M136" s="24">
        <v>2.144553786720516E-3</v>
      </c>
      <c r="N136" s="24">
        <v>-1.5370355327522321E-2</v>
      </c>
      <c r="O136" s="24">
        <v>-9.0864183421955225E-3</v>
      </c>
      <c r="P136" s="24">
        <v>-1.026435824154844E-2</v>
      </c>
      <c r="Q136" s="264">
        <v>-9.000000000000067E-5</v>
      </c>
      <c r="R136" s="264">
        <v>-2.2000000000000242E-4</v>
      </c>
      <c r="S136" s="265">
        <v>9.5238095238096311E-5</v>
      </c>
      <c r="U136" s="26"/>
      <c r="AE136" s="23">
        <v>41431</v>
      </c>
      <c r="AF136" s="33">
        <v>1.554129451067094E-4</v>
      </c>
      <c r="AG136">
        <f t="shared" si="32"/>
        <v>135</v>
      </c>
      <c r="AH136">
        <f t="shared" si="33"/>
        <v>5.4700162074554297E-2</v>
      </c>
      <c r="AI136">
        <f t="shared" si="34"/>
        <v>5.4294975688816853E-2</v>
      </c>
      <c r="AJ136">
        <f t="shared" si="35"/>
        <v>-1.6008943367550208</v>
      </c>
      <c r="AK136">
        <f t="shared" si="36"/>
        <v>0.4953366033374566</v>
      </c>
      <c r="AL136">
        <f t="shared" si="37"/>
        <v>0.44104162764863974</v>
      </c>
      <c r="CM136" s="23">
        <v>41431</v>
      </c>
      <c r="CN136">
        <v>1.0865612089206206E-3</v>
      </c>
      <c r="CO136">
        <f t="shared" si="38"/>
        <v>135</v>
      </c>
      <c r="CP136">
        <f t="shared" si="39"/>
        <v>5.4479418886198547E-2</v>
      </c>
      <c r="CQ136">
        <f t="shared" si="40"/>
        <v>5.4075867635189671E-2</v>
      </c>
      <c r="CR136">
        <f t="shared" si="41"/>
        <v>-1.6028904713610235</v>
      </c>
      <c r="CS136">
        <f t="shared" si="42"/>
        <v>0.52681831722586492</v>
      </c>
      <c r="CT136">
        <f t="shared" si="43"/>
        <v>0.47274244959067524</v>
      </c>
      <c r="DH136">
        <f t="shared" ca="1" si="44"/>
        <v>0.27192702900001631</v>
      </c>
      <c r="DI136">
        <v>0.24683209138597079</v>
      </c>
      <c r="DJ136">
        <v>-2.9001529362585623E-2</v>
      </c>
    </row>
    <row r="137" spans="12:114" x14ac:dyDescent="0.3">
      <c r="L137" s="23">
        <v>41431</v>
      </c>
      <c r="M137" s="24">
        <v>7.4527373833312722E-3</v>
      </c>
      <c r="N137" s="24">
        <v>6.1494898259070339E-3</v>
      </c>
      <c r="O137" s="24">
        <v>5.0503120190071834E-3</v>
      </c>
      <c r="P137" s="24">
        <v>-9.516622815813669E-3</v>
      </c>
      <c r="Q137" s="264">
        <v>1.4999999999999999E-4</v>
      </c>
      <c r="R137" s="264">
        <v>-1.9899999999999978E-3</v>
      </c>
      <c r="S137" s="265">
        <v>-4.3269230769230846E-4</v>
      </c>
      <c r="U137" s="26"/>
      <c r="AE137" s="23">
        <v>41432</v>
      </c>
      <c r="AF137" s="33">
        <v>5.0673792420620099E-4</v>
      </c>
      <c r="AG137">
        <f t="shared" si="32"/>
        <v>136</v>
      </c>
      <c r="AH137">
        <f t="shared" si="33"/>
        <v>5.5105348460291734E-2</v>
      </c>
      <c r="AI137">
        <f t="shared" si="34"/>
        <v>5.4700162074554297E-2</v>
      </c>
      <c r="AJ137">
        <f t="shared" si="35"/>
        <v>-1.5972468333605969</v>
      </c>
      <c r="AK137">
        <f t="shared" si="36"/>
        <v>0.53578743356474745</v>
      </c>
      <c r="AL137">
        <f t="shared" si="37"/>
        <v>0.48108727149019315</v>
      </c>
      <c r="CM137" s="23">
        <v>41432</v>
      </c>
      <c r="CN137">
        <v>1.3448114003772544E-3</v>
      </c>
      <c r="CO137">
        <f t="shared" si="38"/>
        <v>136</v>
      </c>
      <c r="CP137">
        <f t="shared" si="39"/>
        <v>5.4882970137207422E-2</v>
      </c>
      <c r="CQ137">
        <f t="shared" si="40"/>
        <v>5.4479418886198547E-2</v>
      </c>
      <c r="CR137">
        <f t="shared" si="41"/>
        <v>-1.5992460570194316</v>
      </c>
      <c r="CS137">
        <f t="shared" si="42"/>
        <v>0.53871250608992904</v>
      </c>
      <c r="CT137">
        <f t="shared" si="43"/>
        <v>0.48423308720373048</v>
      </c>
      <c r="DH137">
        <f t="shared" ca="1" si="44"/>
        <v>0.32412576655861602</v>
      </c>
      <c r="DI137">
        <v>0.35060977550931294</v>
      </c>
      <c r="DJ137">
        <v>-3.8937390343191632E-3</v>
      </c>
    </row>
    <row r="138" spans="12:114" x14ac:dyDescent="0.3">
      <c r="L138" s="23">
        <v>41432</v>
      </c>
      <c r="M138" s="24">
        <v>-2.3804292271327129E-2</v>
      </c>
      <c r="N138" s="24">
        <v>3.7613141983300199E-3</v>
      </c>
      <c r="O138" s="24">
        <v>9.2551109162358619E-3</v>
      </c>
      <c r="P138" s="24">
        <v>-2.9566291085060129E-3</v>
      </c>
      <c r="Q138" s="264">
        <v>1.2999999999999991E-4</v>
      </c>
      <c r="R138" s="264">
        <v>1.1899999999999979E-3</v>
      </c>
      <c r="S138" s="265">
        <v>-2.3041474654377899E-4</v>
      </c>
      <c r="U138" s="26"/>
      <c r="AE138" s="23">
        <v>41435</v>
      </c>
      <c r="AF138" s="33">
        <v>-1.3664248778507281E-3</v>
      </c>
      <c r="AG138">
        <f t="shared" si="32"/>
        <v>137</v>
      </c>
      <c r="AH138">
        <f t="shared" si="33"/>
        <v>5.5510534846029171E-2</v>
      </c>
      <c r="AI138">
        <f t="shared" si="34"/>
        <v>5.5105348460291734E-2</v>
      </c>
      <c r="AJ138">
        <f t="shared" si="35"/>
        <v>-1.5936204572295063</v>
      </c>
      <c r="AK138">
        <f t="shared" si="36"/>
        <v>0.3258405525590804</v>
      </c>
      <c r="AL138">
        <f t="shared" si="37"/>
        <v>0.27073520409878865</v>
      </c>
      <c r="CM138" s="23">
        <v>41435</v>
      </c>
      <c r="CN138">
        <v>-3.4811635459781705E-3</v>
      </c>
      <c r="CO138">
        <f t="shared" si="38"/>
        <v>137</v>
      </c>
      <c r="CP138">
        <f t="shared" si="39"/>
        <v>5.5286521388216305E-2</v>
      </c>
      <c r="CQ138">
        <f t="shared" si="40"/>
        <v>5.4882970137207422E-2</v>
      </c>
      <c r="CR138">
        <f t="shared" si="41"/>
        <v>-1.5956227605212809</v>
      </c>
      <c r="CS138">
        <f t="shared" si="42"/>
        <v>0.32208971215242743</v>
      </c>
      <c r="CT138">
        <f t="shared" si="43"/>
        <v>0.26720674201521999</v>
      </c>
      <c r="DH138">
        <f t="shared" ca="1" si="44"/>
        <v>0.39714337656804333</v>
      </c>
      <c r="DI138">
        <v>0.38499830376317651</v>
      </c>
      <c r="DJ138">
        <v>-1.1114113643372484E-3</v>
      </c>
    </row>
    <row r="139" spans="12:114" x14ac:dyDescent="0.3">
      <c r="L139" s="23">
        <v>41435</v>
      </c>
      <c r="M139" s="24">
        <v>4.9520033384753328E-3</v>
      </c>
      <c r="N139" s="24">
        <v>-2.810384132031152E-3</v>
      </c>
      <c r="O139" s="24">
        <v>-7.5981642749869734E-3</v>
      </c>
      <c r="P139" s="24">
        <v>-4.9397226338235951E-4</v>
      </c>
      <c r="Q139" s="264">
        <v>2.299999999999993E-4</v>
      </c>
      <c r="R139" s="264">
        <v>-7.5000000000000175E-4</v>
      </c>
      <c r="S139" s="265">
        <v>9.0090090090089536E-5</v>
      </c>
      <c r="U139" s="26"/>
      <c r="AE139" s="23">
        <v>41436</v>
      </c>
      <c r="AF139" s="33">
        <v>-2.3737802539035907E-3</v>
      </c>
      <c r="AG139">
        <f t="shared" si="32"/>
        <v>138</v>
      </c>
      <c r="AH139">
        <f t="shared" si="33"/>
        <v>5.5915721231766614E-2</v>
      </c>
      <c r="AI139">
        <f t="shared" si="34"/>
        <v>5.5510534846029171E-2</v>
      </c>
      <c r="AJ139">
        <f t="shared" si="35"/>
        <v>-1.5900149178783436</v>
      </c>
      <c r="AK139">
        <f t="shared" si="36"/>
        <v>0.22889055453759274</v>
      </c>
      <c r="AL139">
        <f t="shared" si="37"/>
        <v>0.17338001969156358</v>
      </c>
      <c r="CM139" s="23">
        <v>41436</v>
      </c>
      <c r="CN139">
        <v>-5.7437688165771616E-3</v>
      </c>
      <c r="CO139">
        <f t="shared" si="38"/>
        <v>138</v>
      </c>
      <c r="CP139">
        <f t="shared" si="39"/>
        <v>5.569007263922518E-2</v>
      </c>
      <c r="CQ139">
        <f t="shared" si="40"/>
        <v>5.5286521388216305E-2</v>
      </c>
      <c r="CR139">
        <f t="shared" si="41"/>
        <v>-1.5920202915148209</v>
      </c>
      <c r="CS139">
        <f t="shared" si="42"/>
        <v>0.23454224422402156</v>
      </c>
      <c r="CT139">
        <f t="shared" si="43"/>
        <v>0.17925572283580526</v>
      </c>
      <c r="DH139">
        <f t="shared" ca="1" si="44"/>
        <v>0.29567343777048055</v>
      </c>
      <c r="DI139">
        <v>0.24960795234719138</v>
      </c>
      <c r="DJ139">
        <v>-1.60857802539035E-2</v>
      </c>
    </row>
    <row r="140" spans="12:114" x14ac:dyDescent="0.3">
      <c r="L140" s="23">
        <v>41436</v>
      </c>
      <c r="M140" s="24">
        <v>-5.1515752553146351E-3</v>
      </c>
      <c r="N140" s="24">
        <v>-5.6366093014016396E-3</v>
      </c>
      <c r="O140" s="24">
        <v>-6.6010858733956158E-3</v>
      </c>
      <c r="P140" s="24">
        <v>-4.6973402191840064E-3</v>
      </c>
      <c r="Q140" s="264">
        <v>6.1000000000000117E-4</v>
      </c>
      <c r="R140" s="264">
        <v>-6.9999999999999392E-4</v>
      </c>
      <c r="S140" s="265">
        <v>-2.2727272727272589E-4</v>
      </c>
      <c r="U140" s="26"/>
      <c r="AE140" s="23">
        <v>41437</v>
      </c>
      <c r="AF140" s="33">
        <v>-8.6394293697090302E-4</v>
      </c>
      <c r="AG140">
        <f t="shared" si="32"/>
        <v>139</v>
      </c>
      <c r="AH140">
        <f t="shared" si="33"/>
        <v>5.6320907617504051E-2</v>
      </c>
      <c r="AI140">
        <f t="shared" si="34"/>
        <v>5.5915721231766614E-2</v>
      </c>
      <c r="AJ140">
        <f t="shared" si="35"/>
        <v>-1.5864299308829688</v>
      </c>
      <c r="AK140">
        <f t="shared" si="36"/>
        <v>0.37971295511866343</v>
      </c>
      <c r="AL140">
        <f t="shared" si="37"/>
        <v>0.3237972338868968</v>
      </c>
      <c r="CM140" s="23">
        <v>41437</v>
      </c>
      <c r="CN140">
        <v>-2.457357342427257E-3</v>
      </c>
      <c r="CO140">
        <f t="shared" si="38"/>
        <v>139</v>
      </c>
      <c r="CP140">
        <f t="shared" si="39"/>
        <v>5.6093623890234062E-2</v>
      </c>
      <c r="CQ140">
        <f t="shared" si="40"/>
        <v>5.569007263922518E-2</v>
      </c>
      <c r="CR140">
        <f t="shared" si="41"/>
        <v>-1.5884383657049859</v>
      </c>
      <c r="CS140">
        <f t="shared" si="42"/>
        <v>0.36570040071761251</v>
      </c>
      <c r="CT140">
        <f t="shared" si="43"/>
        <v>0.31001032807838735</v>
      </c>
      <c r="DH140">
        <f t="shared" ca="1" si="44"/>
        <v>0.32994977433384876</v>
      </c>
      <c r="DI140">
        <v>0.33133983790422811</v>
      </c>
      <c r="DJ140">
        <v>1.0311057063029084E-2</v>
      </c>
    </row>
    <row r="141" spans="12:114" x14ac:dyDescent="0.3">
      <c r="L141" s="23">
        <v>41437</v>
      </c>
      <c r="M141" s="24">
        <v>7.5046904315196998E-3</v>
      </c>
      <c r="N141" s="24">
        <v>9.4480135978167309E-4</v>
      </c>
      <c r="O141" s="24">
        <v>-5.4480571719881868E-3</v>
      </c>
      <c r="P141" s="24">
        <v>-2.9806178963084368E-3</v>
      </c>
      <c r="Q141" s="264">
        <v>5.999999999999929E-5</v>
      </c>
      <c r="R141" s="264">
        <v>-1.4000000000000229E-4</v>
      </c>
      <c r="S141" s="265">
        <v>2.6666666666666663E-4</v>
      </c>
      <c r="U141" s="26"/>
      <c r="AE141" s="23">
        <v>41438</v>
      </c>
      <c r="AF141" s="33">
        <v>-4.6284469334842941E-5</v>
      </c>
      <c r="AG141">
        <f t="shared" si="32"/>
        <v>140</v>
      </c>
      <c r="AH141">
        <f t="shared" si="33"/>
        <v>5.6726094003241488E-2</v>
      </c>
      <c r="AI141">
        <f t="shared" si="34"/>
        <v>5.6320907617504051E-2</v>
      </c>
      <c r="AJ141">
        <f t="shared" si="35"/>
        <v>-1.5828652177092715</v>
      </c>
      <c r="AK141">
        <f t="shared" si="36"/>
        <v>0.47210854087043763</v>
      </c>
      <c r="AL141">
        <f t="shared" si="37"/>
        <v>0.41578763325293355</v>
      </c>
      <c r="CM141" s="23">
        <v>41438</v>
      </c>
      <c r="CN141">
        <v>-2.9631048840559823E-4</v>
      </c>
      <c r="CO141">
        <f t="shared" si="38"/>
        <v>140</v>
      </c>
      <c r="CP141">
        <f t="shared" si="39"/>
        <v>5.6497175141242938E-2</v>
      </c>
      <c r="CQ141">
        <f t="shared" si="40"/>
        <v>5.6093623890234062E-2</v>
      </c>
      <c r="CR141">
        <f t="shared" si="41"/>
        <v>-1.5848767046842305</v>
      </c>
      <c r="CS141">
        <f t="shared" si="42"/>
        <v>0.46298304332540829</v>
      </c>
      <c r="CT141">
        <f t="shared" si="43"/>
        <v>0.4068894194351742</v>
      </c>
      <c r="DH141">
        <f t="shared" ca="1" si="44"/>
        <v>0.39797569427150487</v>
      </c>
      <c r="DI141">
        <v>0.38945515022394672</v>
      </c>
      <c r="DJ141">
        <v>1.0640448407377398E-2</v>
      </c>
    </row>
    <row r="142" spans="12:114" x14ac:dyDescent="0.3">
      <c r="L142" s="23">
        <v>41438</v>
      </c>
      <c r="M142" s="24">
        <v>-3.7988454376164139E-3</v>
      </c>
      <c r="N142" s="24">
        <v>9.9103706099338915E-3</v>
      </c>
      <c r="O142" s="24">
        <v>2.138219184333661E-3</v>
      </c>
      <c r="P142" s="24">
        <v>-7.4738367969878544E-3</v>
      </c>
      <c r="Q142" s="264">
        <v>-3.4999999999999962E-4</v>
      </c>
      <c r="R142" s="264">
        <v>8.999999999999453E-5</v>
      </c>
      <c r="S142" s="265">
        <v>2.2831050228310366E-4</v>
      </c>
      <c r="U142" s="26"/>
      <c r="AE142" s="23">
        <v>41439</v>
      </c>
      <c r="AF142" s="33">
        <v>-7.1153402914992032E-4</v>
      </c>
      <c r="AG142">
        <f t="shared" si="32"/>
        <v>141</v>
      </c>
      <c r="AH142">
        <f t="shared" si="33"/>
        <v>5.7131280388978932E-2</v>
      </c>
      <c r="AI142">
        <f t="shared" si="34"/>
        <v>5.6726094003241488E-2</v>
      </c>
      <c r="AJ142">
        <f t="shared" si="35"/>
        <v>-1.5793205055498452</v>
      </c>
      <c r="AK142">
        <f t="shared" si="36"/>
        <v>0.39658521731590074</v>
      </c>
      <c r="AL142">
        <f t="shared" si="37"/>
        <v>0.33985912331265927</v>
      </c>
      <c r="CM142" s="23">
        <v>41439</v>
      </c>
      <c r="CN142">
        <v>-1.5159846055850825E-3</v>
      </c>
      <c r="CO142">
        <f t="shared" si="38"/>
        <v>141</v>
      </c>
      <c r="CP142">
        <f t="shared" si="39"/>
        <v>5.6900726392251813E-2</v>
      </c>
      <c r="CQ142">
        <f t="shared" si="40"/>
        <v>5.6497175141242938E-2</v>
      </c>
      <c r="CR142">
        <f t="shared" si="41"/>
        <v>-1.5813350357692686</v>
      </c>
      <c r="CS142">
        <f t="shared" si="42"/>
        <v>0.40741035039317069</v>
      </c>
      <c r="CT142">
        <f t="shared" si="43"/>
        <v>0.35091317525192778</v>
      </c>
      <c r="DH142">
        <f t="shared" ca="1" si="44"/>
        <v>0.39659617357721477</v>
      </c>
      <c r="DI142">
        <v>0.39094172187752946</v>
      </c>
      <c r="DJ142">
        <v>-7.4844125338227492E-3</v>
      </c>
    </row>
    <row r="143" spans="12:114" x14ac:dyDescent="0.3">
      <c r="L143" s="23">
        <v>41439</v>
      </c>
      <c r="M143" s="24">
        <v>5.1591743248401972E-3</v>
      </c>
      <c r="N143" s="24">
        <v>-4.6726224400529858E-4</v>
      </c>
      <c r="O143" s="24">
        <v>-1.7336689685441831E-3</v>
      </c>
      <c r="P143" s="24">
        <v>-4.0162609376562458E-3</v>
      </c>
      <c r="Q143" s="264">
        <v>-3.6000000000000089E-4</v>
      </c>
      <c r="R143" s="264">
        <v>7.2000000000000059E-4</v>
      </c>
      <c r="S143" s="265">
        <v>-2.3364485981308269E-4</v>
      </c>
      <c r="U143" s="26"/>
      <c r="AE143" s="23">
        <v>41442</v>
      </c>
      <c r="AF143" s="33">
        <v>2.3561927547211996E-3</v>
      </c>
      <c r="AG143">
        <f t="shared" si="32"/>
        <v>142</v>
      </c>
      <c r="AH143">
        <f t="shared" si="33"/>
        <v>5.7536466774716369E-2</v>
      </c>
      <c r="AI143">
        <f t="shared" si="34"/>
        <v>5.7131280388978932E-2</v>
      </c>
      <c r="AJ143">
        <f t="shared" si="35"/>
        <v>-1.5757955271663138</v>
      </c>
      <c r="AK143">
        <f t="shared" si="36"/>
        <v>0.73376186508003538</v>
      </c>
      <c r="AL143">
        <f t="shared" si="37"/>
        <v>0.67663058469105641</v>
      </c>
      <c r="CM143" s="23">
        <v>41442</v>
      </c>
      <c r="CN143">
        <v>5.919351749816699E-3</v>
      </c>
      <c r="CO143">
        <f t="shared" si="38"/>
        <v>142</v>
      </c>
      <c r="CP143">
        <f t="shared" si="39"/>
        <v>5.7304277643260695E-2</v>
      </c>
      <c r="CQ143">
        <f t="shared" si="40"/>
        <v>5.6900726392251813E-2</v>
      </c>
      <c r="CR143">
        <f t="shared" si="41"/>
        <v>-1.5778130918434647</v>
      </c>
      <c r="CS143">
        <f t="shared" si="42"/>
        <v>0.73470894346595872</v>
      </c>
      <c r="CT143">
        <f t="shared" si="43"/>
        <v>0.67780821707370686</v>
      </c>
      <c r="DH143">
        <f t="shared" ca="1" si="44"/>
        <v>0.25124869861744537</v>
      </c>
      <c r="DI143">
        <v>0.30105535129162847</v>
      </c>
      <c r="DJ143">
        <v>1.3139461793786988E-3</v>
      </c>
    </row>
    <row r="144" spans="12:114" x14ac:dyDescent="0.3">
      <c r="L144" s="23">
        <v>41442</v>
      </c>
      <c r="M144" s="24">
        <v>-4.9095368174273133E-3</v>
      </c>
      <c r="N144" s="24">
        <v>9.350837853680363E-4</v>
      </c>
      <c r="O144" s="24">
        <v>1.0683448275658389E-3</v>
      </c>
      <c r="P144" s="24">
        <v>1.9405617811853529E-2</v>
      </c>
      <c r="Q144" s="264">
        <v>-9.9999999999995925E-6</v>
      </c>
      <c r="R144" s="264">
        <v>2.0000000000000459E-4</v>
      </c>
      <c r="S144" s="265">
        <v>-4.5662100456622314E-5</v>
      </c>
      <c r="U144" s="26"/>
      <c r="AE144" s="23">
        <v>41443</v>
      </c>
      <c r="AF144" s="33">
        <v>2.970262198739883E-3</v>
      </c>
      <c r="AG144">
        <f t="shared" si="32"/>
        <v>143</v>
      </c>
      <c r="AH144">
        <f t="shared" si="33"/>
        <v>5.7941653160453806E-2</v>
      </c>
      <c r="AI144">
        <f t="shared" si="34"/>
        <v>5.7536466774716369E-2</v>
      </c>
      <c r="AJ144">
        <f t="shared" si="35"/>
        <v>-1.5722900207370802</v>
      </c>
      <c r="AK144">
        <f t="shared" si="36"/>
        <v>0.78862722939282337</v>
      </c>
      <c r="AL144">
        <f t="shared" si="37"/>
        <v>0.73109076261810702</v>
      </c>
      <c r="CM144" s="23">
        <v>41443</v>
      </c>
      <c r="CN144">
        <v>8.1004282241224339E-3</v>
      </c>
      <c r="CO144">
        <f t="shared" si="38"/>
        <v>143</v>
      </c>
      <c r="CP144">
        <f t="shared" si="39"/>
        <v>5.7707828894269571E-2</v>
      </c>
      <c r="CQ144">
        <f t="shared" si="40"/>
        <v>5.7304277643260695E-2</v>
      </c>
      <c r="CR144">
        <f t="shared" si="41"/>
        <v>-1.5743106112046483</v>
      </c>
      <c r="CS144">
        <f t="shared" si="42"/>
        <v>0.81051058579368751</v>
      </c>
      <c r="CT144">
        <f t="shared" si="43"/>
        <v>0.75320630815042677</v>
      </c>
      <c r="DH144">
        <f t="shared" ca="1" si="44"/>
        <v>0.28427321842512276</v>
      </c>
      <c r="DI144">
        <v>0.31666189418854995</v>
      </c>
      <c r="DJ144">
        <v>-2.4760737801260119E-2</v>
      </c>
    </row>
    <row r="145" spans="12:114" x14ac:dyDescent="0.3">
      <c r="L145" s="23">
        <v>41443</v>
      </c>
      <c r="M145" s="24">
        <v>-1.225984115243047E-2</v>
      </c>
      <c r="N145" s="24">
        <v>1.2143876691100119E-2</v>
      </c>
      <c r="O145" s="24">
        <v>1.040713893154031E-2</v>
      </c>
      <c r="P145" s="24">
        <v>9.8884981951458291E-3</v>
      </c>
      <c r="Q145" s="264">
        <v>9.9999999999999395E-5</v>
      </c>
      <c r="R145" s="264">
        <v>-2.8000000000000469E-4</v>
      </c>
      <c r="S145" s="265">
        <v>-5.909090909090904E-4</v>
      </c>
      <c r="U145" s="26"/>
      <c r="AE145" s="23">
        <v>41444</v>
      </c>
      <c r="AF145" s="33">
        <v>-6.9726097188330637E-3</v>
      </c>
      <c r="AG145">
        <f t="shared" si="32"/>
        <v>144</v>
      </c>
      <c r="AH145">
        <f t="shared" si="33"/>
        <v>5.834683954619125E-2</v>
      </c>
      <c r="AI145">
        <f t="shared" si="34"/>
        <v>5.7941653160453806E-2</v>
      </c>
      <c r="AJ145">
        <f t="shared" si="35"/>
        <v>-1.5688037297102762</v>
      </c>
      <c r="AK145">
        <f t="shared" si="36"/>
        <v>1.9163178310349204E-2</v>
      </c>
      <c r="AL145">
        <f t="shared" si="37"/>
        <v>3.8778474850104605E-2</v>
      </c>
      <c r="CM145" s="23">
        <v>41444</v>
      </c>
      <c r="CN145">
        <v>-1.719275820266206E-2</v>
      </c>
      <c r="CO145">
        <f t="shared" si="38"/>
        <v>144</v>
      </c>
      <c r="CP145">
        <f t="shared" si="39"/>
        <v>5.8111380145278453E-2</v>
      </c>
      <c r="CQ145">
        <f t="shared" si="40"/>
        <v>5.7707828894269571E-2</v>
      </c>
      <c r="CR145">
        <f t="shared" si="41"/>
        <v>-1.5708273374181179</v>
      </c>
      <c r="CS145">
        <f t="shared" si="42"/>
        <v>2.0169969988133883E-2</v>
      </c>
      <c r="CT145">
        <f t="shared" si="43"/>
        <v>3.7537858906135688E-2</v>
      </c>
      <c r="DH145">
        <f t="shared" ca="1" si="44"/>
        <v>0.35333914697226404</v>
      </c>
      <c r="DI145">
        <v>0.34046624478753074</v>
      </c>
      <c r="DJ145">
        <v>-2.0669747057888797E-2</v>
      </c>
    </row>
    <row r="146" spans="12:114" x14ac:dyDescent="0.3">
      <c r="L146" s="23">
        <v>41444</v>
      </c>
      <c r="M146" s="24">
        <v>-1.165525574603587E-2</v>
      </c>
      <c r="N146" s="24">
        <v>-2.3996465574089829E-2</v>
      </c>
      <c r="O146" s="24">
        <v>-1.6770168389375471E-2</v>
      </c>
      <c r="P146" s="24">
        <v>-1.6646233187850201E-2</v>
      </c>
      <c r="Q146" s="264">
        <v>4.2000000000000018E-4</v>
      </c>
      <c r="R146" s="264">
        <v>3.4000000000000702E-4</v>
      </c>
      <c r="S146" s="265">
        <v>-3.4334763948497792E-4</v>
      </c>
      <c r="U146" s="26"/>
      <c r="AE146" s="23">
        <v>41445</v>
      </c>
      <c r="AF146" s="33">
        <v>-9.8845057864804364E-3</v>
      </c>
      <c r="AG146">
        <f t="shared" si="32"/>
        <v>145</v>
      </c>
      <c r="AH146">
        <f t="shared" si="33"/>
        <v>5.8752025931928686E-2</v>
      </c>
      <c r="AI146">
        <f t="shared" si="34"/>
        <v>5.834683954619125E-2</v>
      </c>
      <c r="AJ146">
        <f t="shared" si="35"/>
        <v>-1.5653364026616969</v>
      </c>
      <c r="AK146">
        <f t="shared" si="36"/>
        <v>1.7913298623933394E-3</v>
      </c>
      <c r="AL146">
        <f t="shared" si="37"/>
        <v>5.6555509683797911E-2</v>
      </c>
      <c r="CM146" s="23">
        <v>41445</v>
      </c>
      <c r="CN146">
        <v>-2.4017778989022666E-2</v>
      </c>
      <c r="CO146">
        <f t="shared" si="38"/>
        <v>145</v>
      </c>
      <c r="CP146">
        <f t="shared" si="39"/>
        <v>5.8514931396287329E-2</v>
      </c>
      <c r="CQ146">
        <f t="shared" si="40"/>
        <v>5.8111380145278453E-2</v>
      </c>
      <c r="CR146">
        <f t="shared" si="41"/>
        <v>-1.5673630191746415</v>
      </c>
      <c r="CS146">
        <f t="shared" si="42"/>
        <v>2.2494638877507619E-3</v>
      </c>
      <c r="CT146">
        <f t="shared" si="43"/>
        <v>5.5861916257527691E-2</v>
      </c>
      <c r="DH146">
        <f t="shared" ca="1" si="44"/>
        <v>0.39806816396062034</v>
      </c>
      <c r="DI146">
        <v>0.39154782484759065</v>
      </c>
      <c r="DJ146">
        <v>-4.5426530682746019E-2</v>
      </c>
    </row>
    <row r="147" spans="12:114" x14ac:dyDescent="0.3">
      <c r="L147" s="23">
        <v>41445</v>
      </c>
      <c r="M147" s="24">
        <v>-5.3526290023012277E-2</v>
      </c>
      <c r="N147" s="24">
        <v>-3.5460890607213233E-2</v>
      </c>
      <c r="O147" s="24">
        <v>-1.9205137310830608E-2</v>
      </c>
      <c r="P147" s="24">
        <v>-1.5683358048631319E-2</v>
      </c>
      <c r="Q147" s="264">
        <v>8.0000000000000036E-4</v>
      </c>
      <c r="R147" s="264">
        <v>-3.0400000000000032E-3</v>
      </c>
      <c r="S147" s="265">
        <v>-4.5643153526970967E-4</v>
      </c>
      <c r="U147" s="26"/>
      <c r="AE147" s="23">
        <v>41446</v>
      </c>
      <c r="AF147" s="33">
        <v>1.6754754148202229E-3</v>
      </c>
      <c r="AG147">
        <f t="shared" si="32"/>
        <v>146</v>
      </c>
      <c r="AH147">
        <f t="shared" si="33"/>
        <v>5.9157212317666123E-2</v>
      </c>
      <c r="AI147">
        <f t="shared" si="34"/>
        <v>5.8752025931928686E-2</v>
      </c>
      <c r="AJ147">
        <f t="shared" si="35"/>
        <v>-1.5618877931575186</v>
      </c>
      <c r="AK147">
        <f t="shared" si="36"/>
        <v>0.66550539626141458</v>
      </c>
      <c r="AL147">
        <f t="shared" si="37"/>
        <v>0.60675337032948584</v>
      </c>
      <c r="CM147" s="23">
        <v>41446</v>
      </c>
      <c r="CN147">
        <v>4.4269028227648423E-3</v>
      </c>
      <c r="CO147">
        <f t="shared" si="38"/>
        <v>146</v>
      </c>
      <c r="CP147">
        <f t="shared" si="39"/>
        <v>5.8918482647296204E-2</v>
      </c>
      <c r="CQ147">
        <f t="shared" si="40"/>
        <v>5.8514931396287329E-2</v>
      </c>
      <c r="CR147">
        <f t="shared" si="41"/>
        <v>-1.5639174101532256</v>
      </c>
      <c r="CS147">
        <f t="shared" si="42"/>
        <v>0.67516777026835051</v>
      </c>
      <c r="CT147">
        <f t="shared" si="43"/>
        <v>0.61665283887206312</v>
      </c>
      <c r="DH147">
        <f t="shared" ca="1" si="44"/>
        <v>0.39311887278692975</v>
      </c>
      <c r="DI147">
        <v>0.39511756765555867</v>
      </c>
      <c r="DJ147">
        <v>-8.3638102994654396E-3</v>
      </c>
    </row>
    <row r="148" spans="12:114" x14ac:dyDescent="0.3">
      <c r="L148" s="23">
        <v>41446</v>
      </c>
      <c r="M148" s="24">
        <v>1.173143222866399E-2</v>
      </c>
      <c r="N148" s="24">
        <v>-1.617648125397577E-2</v>
      </c>
      <c r="O148" s="24">
        <v>6.5728010869920044E-3</v>
      </c>
      <c r="P148" s="24">
        <v>8.0932475325432816E-3</v>
      </c>
      <c r="Q148" s="264">
        <v>5.999999999999929E-5</v>
      </c>
      <c r="R148" s="264">
        <v>-2.4000000000000022E-4</v>
      </c>
      <c r="S148" s="265">
        <v>-1.9841269841269722E-4</v>
      </c>
      <c r="U148" s="26"/>
      <c r="AE148" s="23">
        <v>41449</v>
      </c>
      <c r="AF148" s="33">
        <v>-2.6210084771428588E-3</v>
      </c>
      <c r="AG148">
        <f t="shared" si="32"/>
        <v>147</v>
      </c>
      <c r="AH148">
        <f t="shared" si="33"/>
        <v>5.9562398703403567E-2</v>
      </c>
      <c r="AI148">
        <f t="shared" si="34"/>
        <v>5.9157212317666123E-2</v>
      </c>
      <c r="AJ148">
        <f t="shared" si="35"/>
        <v>-1.5584576596216111</v>
      </c>
      <c r="AK148">
        <f t="shared" si="36"/>
        <v>0.20783890314449316</v>
      </c>
      <c r="AL148">
        <f t="shared" si="37"/>
        <v>0.14868169082682703</v>
      </c>
      <c r="CM148" s="23">
        <v>41449</v>
      </c>
      <c r="CN148">
        <v>-6.4849482356586999E-3</v>
      </c>
      <c r="CO148">
        <f t="shared" si="38"/>
        <v>147</v>
      </c>
      <c r="CP148">
        <f t="shared" si="39"/>
        <v>5.9322033898305086E-2</v>
      </c>
      <c r="CQ148">
        <f t="shared" si="40"/>
        <v>5.8918482647296204E-2</v>
      </c>
      <c r="CR148">
        <f t="shared" si="41"/>
        <v>-1.5604902688884845</v>
      </c>
      <c r="CS148">
        <f t="shared" si="42"/>
        <v>0.20901904109351682</v>
      </c>
      <c r="CT148">
        <f t="shared" si="43"/>
        <v>0.15010055844622061</v>
      </c>
      <c r="DH148">
        <f t="shared" ca="1" si="44"/>
        <v>0.3731329668328367</v>
      </c>
      <c r="DI148">
        <v>0.28986712162892558</v>
      </c>
      <c r="DJ148">
        <v>-1.8931897582201332E-2</v>
      </c>
    </row>
    <row r="149" spans="12:114" x14ac:dyDescent="0.3">
      <c r="L149" s="23">
        <v>41449</v>
      </c>
      <c r="M149" s="24">
        <v>-8.9564412085619619E-3</v>
      </c>
      <c r="N149" s="24">
        <v>-2.6407389544126671E-2</v>
      </c>
      <c r="O149" s="24">
        <v>9.3862168123745437E-3</v>
      </c>
      <c r="P149" s="24">
        <v>-2.0572602527013949E-2</v>
      </c>
      <c r="Q149" s="264">
        <v>1.3500000000000009E-3</v>
      </c>
      <c r="R149" s="264">
        <v>-2.1900000000000031E-3</v>
      </c>
      <c r="S149" s="265">
        <v>-1.1673151750972964E-4</v>
      </c>
      <c r="U149" s="26"/>
      <c r="AE149" s="23">
        <v>41450</v>
      </c>
      <c r="AF149" s="33">
        <v>1.6065628308069362E-3</v>
      </c>
      <c r="AG149">
        <f t="shared" si="32"/>
        <v>148</v>
      </c>
      <c r="AH149">
        <f t="shared" si="33"/>
        <v>5.9967585089141004E-2</v>
      </c>
      <c r="AI149">
        <f t="shared" si="34"/>
        <v>5.9562398703403567E-2</v>
      </c>
      <c r="AJ149">
        <f t="shared" si="35"/>
        <v>-1.5550457652072553</v>
      </c>
      <c r="AK149">
        <f t="shared" si="36"/>
        <v>0.65822484773255352</v>
      </c>
      <c r="AL149">
        <f t="shared" si="37"/>
        <v>0.59866244902915</v>
      </c>
      <c r="CM149" s="23">
        <v>41450</v>
      </c>
      <c r="CN149">
        <v>3.8813109231711847E-3</v>
      </c>
      <c r="CO149">
        <f t="shared" si="38"/>
        <v>148</v>
      </c>
      <c r="CP149">
        <f t="shared" si="39"/>
        <v>5.9725585149313962E-2</v>
      </c>
      <c r="CQ149">
        <f t="shared" si="40"/>
        <v>5.9322033898305086E-2</v>
      </c>
      <c r="CR149">
        <f t="shared" si="41"/>
        <v>-1.5570813586424104</v>
      </c>
      <c r="CS149">
        <f t="shared" si="42"/>
        <v>0.65211082572457346</v>
      </c>
      <c r="CT149">
        <f t="shared" si="43"/>
        <v>0.59278879182626842</v>
      </c>
      <c r="DH149">
        <f t="shared" ca="1" si="44"/>
        <v>0.39209701002350394</v>
      </c>
      <c r="DI149">
        <v>0.33823917916781676</v>
      </c>
      <c r="DJ149">
        <v>6.55237052311472E-3</v>
      </c>
    </row>
    <row r="150" spans="12:114" x14ac:dyDescent="0.3">
      <c r="L150" s="23">
        <v>41450</v>
      </c>
      <c r="M150" s="24">
        <v>-3.7117647058824369E-3</v>
      </c>
      <c r="N150" s="24">
        <v>1.9447144682920948E-2</v>
      </c>
      <c r="O150" s="24">
        <v>2.2912586418095912E-3</v>
      </c>
      <c r="P150" s="24">
        <v>1.7936457207518709E-3</v>
      </c>
      <c r="Q150" s="264">
        <v>4.0000000000000112E-5</v>
      </c>
      <c r="R150" s="264">
        <v>-7.2999999999999508E-4</v>
      </c>
      <c r="S150" s="265">
        <v>1.923076923076938E-4</v>
      </c>
      <c r="U150" s="26"/>
      <c r="AE150" s="23">
        <v>41451</v>
      </c>
      <c r="AF150" s="33">
        <v>3.3210075221775997E-3</v>
      </c>
      <c r="AG150">
        <f t="shared" si="32"/>
        <v>149</v>
      </c>
      <c r="AH150">
        <f t="shared" si="33"/>
        <v>6.0372771474878441E-2</v>
      </c>
      <c r="AI150">
        <f t="shared" si="34"/>
        <v>5.9967585089141004E-2</v>
      </c>
      <c r="AJ150">
        <f t="shared" si="35"/>
        <v>-1.5516518776730952</v>
      </c>
      <c r="AK150">
        <f t="shared" si="36"/>
        <v>0.81674122911058333</v>
      </c>
      <c r="AL150">
        <f t="shared" si="37"/>
        <v>0.75677364402144232</v>
      </c>
      <c r="CM150" s="23">
        <v>41451</v>
      </c>
      <c r="CN150">
        <v>7.9578129230910601E-3</v>
      </c>
      <c r="CO150">
        <f t="shared" si="38"/>
        <v>149</v>
      </c>
      <c r="CP150">
        <f t="shared" si="39"/>
        <v>6.0129136400322844E-2</v>
      </c>
      <c r="CQ150">
        <f t="shared" si="40"/>
        <v>5.9725585149313962E-2</v>
      </c>
      <c r="CR150">
        <f t="shared" si="41"/>
        <v>-1.5536904472803756</v>
      </c>
      <c r="CS150">
        <f t="shared" si="42"/>
        <v>0.80600231043791626</v>
      </c>
      <c r="CT150">
        <f t="shared" si="43"/>
        <v>0.74627672528860234</v>
      </c>
      <c r="DH150">
        <f t="shared" ca="1" si="44"/>
        <v>0.3908034035292875</v>
      </c>
      <c r="DI150">
        <v>0.39886705752697016</v>
      </c>
      <c r="DJ150">
        <v>2.2324360463354002E-2</v>
      </c>
    </row>
    <row r="151" spans="12:114" x14ac:dyDescent="0.3">
      <c r="L151" s="23">
        <v>41451</v>
      </c>
      <c r="M151" s="24">
        <v>-4.2034518166076583E-2</v>
      </c>
      <c r="N151" s="24">
        <v>8.5340940461948473E-3</v>
      </c>
      <c r="O151" s="24">
        <v>8.6057245705587256E-3</v>
      </c>
      <c r="P151" s="24">
        <v>2.429039681300546E-2</v>
      </c>
      <c r="Q151" s="264">
        <v>-5.2999999999999922E-4</v>
      </c>
      <c r="R151" s="264">
        <v>1.699999999999999E-3</v>
      </c>
      <c r="S151" s="265">
        <v>2.3529411764705739E-4</v>
      </c>
      <c r="U151" s="26"/>
      <c r="AE151" s="23">
        <v>41452</v>
      </c>
      <c r="AF151" s="33">
        <v>7.1297352446625297E-4</v>
      </c>
      <c r="AG151">
        <f t="shared" si="32"/>
        <v>150</v>
      </c>
      <c r="AH151">
        <f t="shared" si="33"/>
        <v>6.0777957860615885E-2</v>
      </c>
      <c r="AI151">
        <f t="shared" si="34"/>
        <v>6.0372771474878441E-2</v>
      </c>
      <c r="AJ151">
        <f t="shared" si="35"/>
        <v>-1.5482757692631506</v>
      </c>
      <c r="AK151">
        <f t="shared" si="36"/>
        <v>0.55938835911471507</v>
      </c>
      <c r="AL151">
        <f t="shared" si="37"/>
        <v>0.49901558763983661</v>
      </c>
      <c r="CM151" s="23">
        <v>41452</v>
      </c>
      <c r="CN151">
        <v>1.7954759798403308E-3</v>
      </c>
      <c r="CO151">
        <f t="shared" si="38"/>
        <v>150</v>
      </c>
      <c r="CP151">
        <f t="shared" si="39"/>
        <v>6.0532687651331719E-2</v>
      </c>
      <c r="CQ151">
        <f t="shared" si="40"/>
        <v>6.0129136400322844E-2</v>
      </c>
      <c r="CR151">
        <f t="shared" si="41"/>
        <v>-1.5503173071511989</v>
      </c>
      <c r="CS151">
        <f t="shared" si="42"/>
        <v>0.55937975066396539</v>
      </c>
      <c r="CT151">
        <f t="shared" si="43"/>
        <v>0.49925061426364253</v>
      </c>
      <c r="DH151">
        <f t="shared" ca="1" si="44"/>
        <v>0.31064579740083115</v>
      </c>
      <c r="DI151">
        <v>0.25248356392947835</v>
      </c>
      <c r="DJ151">
        <v>2.2165036449482093E-3</v>
      </c>
    </row>
    <row r="152" spans="12:114" x14ac:dyDescent="0.3">
      <c r="L152" s="23">
        <v>41452</v>
      </c>
      <c r="M152" s="24">
        <v>-1.978353922711816E-2</v>
      </c>
      <c r="N152" s="24">
        <v>8.9596755293203777E-3</v>
      </c>
      <c r="O152" s="24">
        <v>3.332604645451662E-3</v>
      </c>
      <c r="P152" s="24">
        <v>3.7439628297481552E-3</v>
      </c>
      <c r="Q152" s="264">
        <v>-2.000000000000005E-4</v>
      </c>
      <c r="R152" s="264">
        <v>1.3799999999999991E-3</v>
      </c>
      <c r="S152" s="265">
        <v>-1.2048192771084264E-4</v>
      </c>
      <c r="U152" s="26"/>
      <c r="AE152" s="23">
        <v>41453</v>
      </c>
      <c r="AF152" s="33">
        <v>-5.9433999559767639E-4</v>
      </c>
      <c r="AG152">
        <f t="shared" si="32"/>
        <v>151</v>
      </c>
      <c r="AH152">
        <f t="shared" si="33"/>
        <v>6.1183144246353321E-2</v>
      </c>
      <c r="AI152">
        <f t="shared" si="34"/>
        <v>6.0777957860615885E-2</v>
      </c>
      <c r="AJ152">
        <f t="shared" si="35"/>
        <v>-1.5449172165907445</v>
      </c>
      <c r="AK152">
        <f t="shared" si="36"/>
        <v>0.40969391764504531</v>
      </c>
      <c r="AL152">
        <f t="shared" si="37"/>
        <v>0.34891595978442941</v>
      </c>
      <c r="CM152" s="23">
        <v>41453</v>
      </c>
      <c r="CN152">
        <v>-1.6388857032799049E-3</v>
      </c>
      <c r="CO152">
        <f t="shared" si="38"/>
        <v>151</v>
      </c>
      <c r="CP152">
        <f t="shared" si="39"/>
        <v>6.0936238902340595E-2</v>
      </c>
      <c r="CQ152">
        <f t="shared" si="40"/>
        <v>6.0532687651331719E-2</v>
      </c>
      <c r="CR152">
        <f t="shared" si="41"/>
        <v>-1.5469617149711141</v>
      </c>
      <c r="CS152">
        <f t="shared" si="42"/>
        <v>0.40189358842772854</v>
      </c>
      <c r="CT152">
        <f t="shared" si="43"/>
        <v>0.3413609007763968</v>
      </c>
      <c r="DH152">
        <f t="shared" ca="1" si="44"/>
        <v>0.37389339675854011</v>
      </c>
      <c r="DI152">
        <v>0.30189385725960893</v>
      </c>
      <c r="DJ152">
        <v>4.3548742901165843E-3</v>
      </c>
    </row>
    <row r="153" spans="12:114" x14ac:dyDescent="0.3">
      <c r="L153" s="23">
        <v>41453</v>
      </c>
      <c r="M153" s="24">
        <v>2.7341719383444461E-2</v>
      </c>
      <c r="N153" s="24">
        <v>-5.4267426560498273E-3</v>
      </c>
      <c r="O153" s="24">
        <v>-1.02311977721789E-2</v>
      </c>
      <c r="P153" s="24">
        <v>2.9846645875358079E-3</v>
      </c>
      <c r="Q153" s="264">
        <v>1.09999999999999E-4</v>
      </c>
      <c r="R153" s="264">
        <v>2.8999999999999924E-4</v>
      </c>
      <c r="S153" s="265">
        <v>7.9365079365078891E-5</v>
      </c>
      <c r="U153" s="26"/>
      <c r="AE153" s="23">
        <v>41456</v>
      </c>
      <c r="AF153" s="33">
        <v>2.7729243072634364E-3</v>
      </c>
      <c r="AG153">
        <f t="shared" si="32"/>
        <v>152</v>
      </c>
      <c r="AH153">
        <f t="shared" si="33"/>
        <v>6.1588330632090758E-2</v>
      </c>
      <c r="AI153">
        <f t="shared" si="34"/>
        <v>6.1183144246353321E-2</v>
      </c>
      <c r="AJ153">
        <f t="shared" si="35"/>
        <v>-1.5415760005261727</v>
      </c>
      <c r="AK153">
        <f t="shared" si="36"/>
        <v>0.77175709611548915</v>
      </c>
      <c r="AL153">
        <f t="shared" si="37"/>
        <v>0.71057395186913586</v>
      </c>
      <c r="CM153" s="23">
        <v>41456</v>
      </c>
      <c r="CN153">
        <v>6.7198107681585876E-3</v>
      </c>
      <c r="CO153">
        <f t="shared" si="38"/>
        <v>152</v>
      </c>
      <c r="CP153">
        <f t="shared" si="39"/>
        <v>6.1339790153349477E-2</v>
      </c>
      <c r="CQ153">
        <f t="shared" si="40"/>
        <v>6.0936238902340595E-2</v>
      </c>
      <c r="CR153">
        <f t="shared" si="41"/>
        <v>-1.543623451711494</v>
      </c>
      <c r="CS153">
        <f t="shared" si="42"/>
        <v>0.76418977453960069</v>
      </c>
      <c r="CT153">
        <f t="shared" si="43"/>
        <v>0.70325353563726012</v>
      </c>
      <c r="DH153">
        <f t="shared" ca="1" si="44"/>
        <v>0.26051106772708793</v>
      </c>
      <c r="DI153">
        <v>0.29979798621374781</v>
      </c>
      <c r="DJ153">
        <v>1.068292430726348E-2</v>
      </c>
    </row>
    <row r="154" spans="12:114" x14ac:dyDescent="0.3">
      <c r="L154" s="23">
        <v>41456</v>
      </c>
      <c r="M154" s="24">
        <v>1.69590796997811E-2</v>
      </c>
      <c r="N154" s="24">
        <v>1.2400843327749159E-2</v>
      </c>
      <c r="O154" s="24">
        <v>1.3424996757470269E-3</v>
      </c>
      <c r="P154" s="24">
        <v>8.6787516044010554E-3</v>
      </c>
      <c r="Q154" s="264">
        <v>5.0000000000001432E-5</v>
      </c>
      <c r="R154" s="264">
        <v>8.8000000000000079E-4</v>
      </c>
      <c r="S154" s="265">
        <v>8.0000000000000901E-5</v>
      </c>
      <c r="U154" s="26"/>
      <c r="AE154" s="23">
        <v>41457</v>
      </c>
      <c r="AF154" s="33">
        <v>-1.6090390248996503E-3</v>
      </c>
      <c r="AG154">
        <f t="shared" si="32"/>
        <v>153</v>
      </c>
      <c r="AH154">
        <f t="shared" si="33"/>
        <v>6.1993517017828202E-2</v>
      </c>
      <c r="AI154">
        <f t="shared" si="34"/>
        <v>6.1588330632090758E-2</v>
      </c>
      <c r="AJ154">
        <f t="shared" si="35"/>
        <v>-1.5382519060879936</v>
      </c>
      <c r="AK154">
        <f t="shared" si="36"/>
        <v>0.30099814978119388</v>
      </c>
      <c r="AL154">
        <f t="shared" si="37"/>
        <v>0.23940981914910311</v>
      </c>
      <c r="CM154" s="23">
        <v>41457</v>
      </c>
      <c r="CN154">
        <v>-3.8973959493458989E-3</v>
      </c>
      <c r="CO154">
        <f t="shared" si="38"/>
        <v>153</v>
      </c>
      <c r="CP154">
        <f t="shared" si="39"/>
        <v>6.1743341404358353E-2</v>
      </c>
      <c r="CQ154">
        <f t="shared" si="40"/>
        <v>6.1339790153349477E-2</v>
      </c>
      <c r="CR154">
        <f t="shared" si="41"/>
        <v>-1.5403023024901801</v>
      </c>
      <c r="CS154">
        <f t="shared" si="42"/>
        <v>0.30499747078555084</v>
      </c>
      <c r="CT154">
        <f t="shared" si="43"/>
        <v>0.24365768063220136</v>
      </c>
      <c r="DH154">
        <f t="shared" ca="1" si="44"/>
        <v>0.29021943946369266</v>
      </c>
      <c r="DI154">
        <v>0.30224974423436851</v>
      </c>
      <c r="DJ154">
        <v>-6.0620228958674239E-3</v>
      </c>
    </row>
    <row r="155" spans="12:114" x14ac:dyDescent="0.3">
      <c r="L155" s="23">
        <v>41457</v>
      </c>
      <c r="M155" s="24">
        <v>-8.9159913047797672E-3</v>
      </c>
      <c r="N155" s="24">
        <v>-1.1759083168596951E-2</v>
      </c>
      <c r="O155" s="24">
        <v>1.608796919674714E-3</v>
      </c>
      <c r="P155" s="24">
        <v>-6.8832021705626982E-3</v>
      </c>
      <c r="Q155" s="264">
        <v>-5.0000000000001432E-5</v>
      </c>
      <c r="R155" s="264">
        <v>5.4999999999999721E-4</v>
      </c>
      <c r="S155" s="265">
        <v>-1.6129032258064557E-4</v>
      </c>
      <c r="U155" s="26"/>
      <c r="AE155" s="23">
        <v>41458</v>
      </c>
      <c r="AF155" s="33">
        <v>8.6995533485562126E-5</v>
      </c>
      <c r="AG155">
        <f t="shared" si="32"/>
        <v>154</v>
      </c>
      <c r="AH155">
        <f t="shared" si="33"/>
        <v>6.2398703403565639E-2</v>
      </c>
      <c r="AI155">
        <f t="shared" si="34"/>
        <v>6.1993517017828202E-2</v>
      </c>
      <c r="AJ155">
        <f t="shared" si="35"/>
        <v>-1.5349447223377783</v>
      </c>
      <c r="AK155">
        <f t="shared" si="36"/>
        <v>0.48745173368718658</v>
      </c>
      <c r="AL155">
        <f t="shared" si="37"/>
        <v>0.4254582166693584</v>
      </c>
      <c r="CM155" s="23">
        <v>41458</v>
      </c>
      <c r="CN155">
        <v>3.0695311942819173E-4</v>
      </c>
      <c r="CO155">
        <f t="shared" si="38"/>
        <v>154</v>
      </c>
      <c r="CP155">
        <f t="shared" si="39"/>
        <v>6.2146892655367235E-2</v>
      </c>
      <c r="CQ155">
        <f t="shared" si="40"/>
        <v>6.1743341404358353E-2</v>
      </c>
      <c r="CR155">
        <f t="shared" si="41"/>
        <v>-1.5369980564662773</v>
      </c>
      <c r="CS155">
        <f t="shared" si="42"/>
        <v>0.49081013015489194</v>
      </c>
      <c r="CT155">
        <f t="shared" si="43"/>
        <v>0.42906678875053361</v>
      </c>
      <c r="DH155">
        <f t="shared" ca="1" si="44"/>
        <v>0.31830214310932731</v>
      </c>
      <c r="DI155">
        <v>0.24463756723128147</v>
      </c>
      <c r="DJ155">
        <v>-2.2437901808001637E-3</v>
      </c>
    </row>
    <row r="156" spans="12:114" x14ac:dyDescent="0.3">
      <c r="L156" s="23">
        <v>41458</v>
      </c>
      <c r="M156" s="24">
        <v>5.7475633715727281E-3</v>
      </c>
      <c r="N156" s="24">
        <v>7.4368697310839924E-3</v>
      </c>
      <c r="O156" s="24">
        <v>6.6953628014269244E-4</v>
      </c>
      <c r="P156" s="24">
        <v>-5.44571861490645E-3</v>
      </c>
      <c r="Q156" s="264">
        <v>-1.200000000000003E-4</v>
      </c>
      <c r="R156" s="264">
        <v>-1.1899999999999979E-3</v>
      </c>
      <c r="S156" s="265">
        <v>7.9365079365078891E-5</v>
      </c>
      <c r="U156" s="26"/>
      <c r="AE156" s="23">
        <v>41460</v>
      </c>
      <c r="AF156" s="33">
        <v>2.0889445798956481E-3</v>
      </c>
      <c r="AG156">
        <f t="shared" si="32"/>
        <v>155</v>
      </c>
      <c r="AH156">
        <f t="shared" si="33"/>
        <v>6.2803889789303083E-2</v>
      </c>
      <c r="AI156">
        <f t="shared" si="34"/>
        <v>6.2398703403565639E-2</v>
      </c>
      <c r="AJ156">
        <f t="shared" si="35"/>
        <v>-1.5316542422782033</v>
      </c>
      <c r="AK156">
        <f t="shared" si="36"/>
        <v>0.70781354832345189</v>
      </c>
      <c r="AL156">
        <f t="shared" si="37"/>
        <v>0.64541484491988621</v>
      </c>
      <c r="CM156" s="23">
        <v>41460</v>
      </c>
      <c r="CN156">
        <v>4.7539411200687894E-3</v>
      </c>
      <c r="CO156">
        <f t="shared" si="38"/>
        <v>155</v>
      </c>
      <c r="CP156">
        <f t="shared" si="39"/>
        <v>6.255044390637611E-2</v>
      </c>
      <c r="CQ156">
        <f t="shared" si="40"/>
        <v>6.2146892655367235E-2</v>
      </c>
      <c r="CR156">
        <f t="shared" si="41"/>
        <v>-1.5337105067382908</v>
      </c>
      <c r="CS156">
        <f t="shared" si="42"/>
        <v>0.68868039965130268</v>
      </c>
      <c r="CT156">
        <f t="shared" si="43"/>
        <v>0.62653350699593546</v>
      </c>
      <c r="DH156">
        <f t="shared" ca="1" si="44"/>
        <v>0.37178087808491705</v>
      </c>
      <c r="DI156">
        <v>0.34006167983414337</v>
      </c>
      <c r="DJ156">
        <v>1.9325389634840734E-2</v>
      </c>
    </row>
    <row r="157" spans="12:114" x14ac:dyDescent="0.3">
      <c r="L157" s="23">
        <v>41460</v>
      </c>
      <c r="M157" s="24">
        <v>-2.1948004339042652E-2</v>
      </c>
      <c r="N157" s="24">
        <v>4.9209703248805547E-4</v>
      </c>
      <c r="O157" s="24">
        <v>6.019231091579375E-3</v>
      </c>
      <c r="P157" s="24">
        <v>1.418619443088898E-2</v>
      </c>
      <c r="Q157" s="264">
        <v>1.3000000000000159E-4</v>
      </c>
      <c r="R157" s="264">
        <v>8.4999999999999963E-4</v>
      </c>
      <c r="S157" s="265">
        <v>2.930402930402938E-4</v>
      </c>
      <c r="U157" s="26"/>
      <c r="AE157" s="23">
        <v>41463</v>
      </c>
      <c r="AF157" s="33">
        <v>4.5582351568567523E-3</v>
      </c>
      <c r="AG157">
        <f t="shared" si="32"/>
        <v>156</v>
      </c>
      <c r="AH157">
        <f t="shared" si="33"/>
        <v>6.3209076175040513E-2</v>
      </c>
      <c r="AI157">
        <f t="shared" si="34"/>
        <v>6.2803889789303083E-2</v>
      </c>
      <c r="AJ157">
        <f t="shared" si="35"/>
        <v>-1.5283802627543501</v>
      </c>
      <c r="AK157">
        <f t="shared" si="36"/>
        <v>0.89625824169895019</v>
      </c>
      <c r="AL157">
        <f t="shared" si="37"/>
        <v>0.83345435190964712</v>
      </c>
      <c r="CM157" s="23">
        <v>41463</v>
      </c>
      <c r="CN157">
        <v>1.1281837892141884E-2</v>
      </c>
      <c r="CO157">
        <f t="shared" si="38"/>
        <v>156</v>
      </c>
      <c r="CP157">
        <f t="shared" si="39"/>
        <v>6.2953995157384993E-2</v>
      </c>
      <c r="CQ157">
        <f t="shared" si="40"/>
        <v>6.255044390637611E-2</v>
      </c>
      <c r="CR157">
        <f t="shared" si="41"/>
        <v>-1.5304394502454659</v>
      </c>
      <c r="CS157">
        <f t="shared" si="42"/>
        <v>0.89404349463465416</v>
      </c>
      <c r="CT157">
        <f t="shared" si="43"/>
        <v>0.83149305072827806</v>
      </c>
      <c r="DH157">
        <f t="shared" ca="1" si="44"/>
        <v>0.3917958121646537</v>
      </c>
      <c r="DI157">
        <v>0.33453075611618227</v>
      </c>
      <c r="DJ157">
        <v>7.3457351568567723E-3</v>
      </c>
    </row>
    <row r="158" spans="12:114" x14ac:dyDescent="0.3">
      <c r="L158" s="23">
        <v>41463</v>
      </c>
      <c r="M158" s="24">
        <v>1.2024778119223589E-2</v>
      </c>
      <c r="N158" s="24">
        <v>1.03295988763783E-2</v>
      </c>
      <c r="O158" s="24">
        <v>1.994421910943164E-2</v>
      </c>
      <c r="P158" s="24">
        <v>-1.7174342604195749E-3</v>
      </c>
      <c r="Q158" s="264">
        <v>1.699999999999983E-4</v>
      </c>
      <c r="R158" s="264">
        <v>5.7000000000000377E-4</v>
      </c>
      <c r="S158" s="265">
        <v>0</v>
      </c>
      <c r="U158" s="26"/>
      <c r="AE158" s="23">
        <v>41464</v>
      </c>
      <c r="AF158" s="33">
        <v>3.3258072782880186E-3</v>
      </c>
      <c r="AG158">
        <f t="shared" si="32"/>
        <v>157</v>
      </c>
      <c r="AH158">
        <f t="shared" si="33"/>
        <v>6.3614262560777957E-2</v>
      </c>
      <c r="AI158">
        <f t="shared" si="34"/>
        <v>6.3209076175040513E-2</v>
      </c>
      <c r="AJ158">
        <f t="shared" si="35"/>
        <v>-1.5251225843580998</v>
      </c>
      <c r="AK158">
        <f t="shared" si="36"/>
        <v>0.81710903030709681</v>
      </c>
      <c r="AL158">
        <f t="shared" si="37"/>
        <v>0.75389995413205635</v>
      </c>
      <c r="CM158" s="23">
        <v>41464</v>
      </c>
      <c r="CN158">
        <v>8.5605323466634436E-3</v>
      </c>
      <c r="CO158">
        <f t="shared" si="38"/>
        <v>157</v>
      </c>
      <c r="CP158">
        <f t="shared" si="39"/>
        <v>6.3357546408393861E-2</v>
      </c>
      <c r="CQ158">
        <f t="shared" si="40"/>
        <v>6.2953995157384993E-2</v>
      </c>
      <c r="CR158">
        <f t="shared" si="41"/>
        <v>-1.5271846876722213</v>
      </c>
      <c r="CS158">
        <f t="shared" si="42"/>
        <v>0.82461043268001943</v>
      </c>
      <c r="CT158">
        <f t="shared" si="43"/>
        <v>0.76165643752263446</v>
      </c>
      <c r="DH158">
        <f t="shared" ca="1" si="44"/>
        <v>0.25068226533366667</v>
      </c>
      <c r="DI158">
        <v>0.39642150584457447</v>
      </c>
      <c r="DJ158">
        <v>-6.4163530990705457E-3</v>
      </c>
    </row>
    <row r="159" spans="12:114" x14ac:dyDescent="0.3">
      <c r="L159" s="23">
        <v>41464</v>
      </c>
      <c r="M159" s="24">
        <v>9.2879339086614429E-3</v>
      </c>
      <c r="N159" s="24">
        <v>1.119770545907737E-2</v>
      </c>
      <c r="O159" s="24">
        <v>4.1713246367688344E-3</v>
      </c>
      <c r="P159" s="24">
        <v>1.376548961366628E-2</v>
      </c>
      <c r="Q159" s="264">
        <v>0</v>
      </c>
      <c r="R159" s="264">
        <v>-2.7000000000000136E-4</v>
      </c>
      <c r="S159" s="265">
        <v>-1.8867924528302035E-4</v>
      </c>
      <c r="U159" s="26"/>
      <c r="AE159" s="23">
        <v>41465</v>
      </c>
      <c r="AF159" s="33">
        <v>3.3370886881986625E-4</v>
      </c>
      <c r="AG159">
        <f t="shared" si="32"/>
        <v>158</v>
      </c>
      <c r="AH159">
        <f t="shared" si="33"/>
        <v>6.40194489465154E-2</v>
      </c>
      <c r="AI159">
        <f t="shared" si="34"/>
        <v>6.3614262560777957E-2</v>
      </c>
      <c r="AJ159">
        <f t="shared" si="35"/>
        <v>-1.5218810113354937</v>
      </c>
      <c r="AK159">
        <f t="shared" si="36"/>
        <v>0.51588540161626062</v>
      </c>
      <c r="AL159">
        <f t="shared" si="37"/>
        <v>0.45227113905548266</v>
      </c>
      <c r="CM159" s="23">
        <v>41465</v>
      </c>
      <c r="CN159">
        <v>4.4510550538299836E-4</v>
      </c>
      <c r="CO159">
        <f t="shared" si="38"/>
        <v>158</v>
      </c>
      <c r="CP159">
        <f t="shared" si="39"/>
        <v>6.3761097659402743E-2</v>
      </c>
      <c r="CQ159">
        <f t="shared" si="40"/>
        <v>6.3357546408393861E-2</v>
      </c>
      <c r="CR159">
        <f t="shared" si="41"/>
        <v>-1.5239460233555482</v>
      </c>
      <c r="CS159">
        <f t="shared" si="42"/>
        <v>0.49719398961225036</v>
      </c>
      <c r="CT159">
        <f t="shared" si="43"/>
        <v>0.4338364432038565</v>
      </c>
      <c r="DH159">
        <f t="shared" ca="1" si="44"/>
        <v>0.26596141405216905</v>
      </c>
      <c r="DI159">
        <v>0.33900824169685184</v>
      </c>
      <c r="DJ159">
        <v>1.4431708868819877E-2</v>
      </c>
    </row>
    <row r="160" spans="12:114" x14ac:dyDescent="0.3">
      <c r="L160" s="23">
        <v>41465</v>
      </c>
      <c r="M160" s="24">
        <v>2.7358148880165362E-3</v>
      </c>
      <c r="N160" s="24">
        <v>3.851923689258257E-3</v>
      </c>
      <c r="O160" s="24">
        <v>-3.3752939893218711E-3</v>
      </c>
      <c r="P160" s="24">
        <v>3.8800694752147572E-3</v>
      </c>
      <c r="Q160" s="264">
        <v>1.3000000000000159E-4</v>
      </c>
      <c r="R160" s="264">
        <v>-4.8000000000000045E-4</v>
      </c>
      <c r="S160" s="265">
        <v>3.7037037037037062E-4</v>
      </c>
      <c r="U160" s="26"/>
      <c r="AE160" s="23">
        <v>41466</v>
      </c>
      <c r="AF160" s="33">
        <v>6.299053634714928E-3</v>
      </c>
      <c r="AG160">
        <f t="shared" si="32"/>
        <v>159</v>
      </c>
      <c r="AH160">
        <f t="shared" si="33"/>
        <v>6.442463533225283E-2</v>
      </c>
      <c r="AI160">
        <f t="shared" si="34"/>
        <v>6.40194489465154E-2</v>
      </c>
      <c r="AJ160">
        <f t="shared" si="35"/>
        <v>-1.5186553514969603</v>
      </c>
      <c r="AK160">
        <f t="shared" si="36"/>
        <v>0.96109431194718353</v>
      </c>
      <c r="AL160">
        <f t="shared" si="37"/>
        <v>0.89707486300066819</v>
      </c>
      <c r="CM160" s="23">
        <v>41466</v>
      </c>
      <c r="CN160">
        <v>1.5897153317556548E-2</v>
      </c>
      <c r="CO160">
        <f t="shared" si="38"/>
        <v>159</v>
      </c>
      <c r="CP160">
        <f t="shared" si="39"/>
        <v>6.4164648910411626E-2</v>
      </c>
      <c r="CQ160">
        <f t="shared" si="40"/>
        <v>6.3761097659402743E-2</v>
      </c>
      <c r="CR160">
        <f t="shared" si="41"/>
        <v>-1.5207232651952804</v>
      </c>
      <c r="CS160">
        <f t="shared" si="42"/>
        <v>0.96270464297579383</v>
      </c>
      <c r="CT160">
        <f t="shared" si="43"/>
        <v>0.89894354531639109</v>
      </c>
      <c r="DH160">
        <f t="shared" ca="1" si="44"/>
        <v>0.37430232454782897</v>
      </c>
      <c r="DI160">
        <v>0.39698276700199087</v>
      </c>
      <c r="DJ160">
        <v>2.3980920962534636E-3</v>
      </c>
    </row>
    <row r="161" spans="12:114" x14ac:dyDescent="0.3">
      <c r="L161" s="23">
        <v>41466</v>
      </c>
      <c r="M161" s="24">
        <v>2.7201331803257539E-2</v>
      </c>
      <c r="N161" s="24">
        <v>2.6858307597685711E-2</v>
      </c>
      <c r="O161" s="24">
        <v>1.1202063875075991E-2</v>
      </c>
      <c r="P161" s="24">
        <v>1.400917712465366E-2</v>
      </c>
      <c r="Q161" s="264">
        <v>-2.000000000000005E-4</v>
      </c>
      <c r="R161" s="264">
        <v>-4.4999999999999928E-4</v>
      </c>
      <c r="S161" s="265">
        <v>-3.8461538461536891E-5</v>
      </c>
      <c r="U161" s="26"/>
      <c r="AE161" s="23">
        <v>41467</v>
      </c>
      <c r="AF161" s="33">
        <v>5.1147529402731549E-5</v>
      </c>
      <c r="AG161">
        <f t="shared" si="32"/>
        <v>160</v>
      </c>
      <c r="AH161">
        <f t="shared" si="33"/>
        <v>6.4829821717990274E-2</v>
      </c>
      <c r="AI161">
        <f t="shared" si="34"/>
        <v>6.442463533225283E-2</v>
      </c>
      <c r="AJ161">
        <f t="shared" si="35"/>
        <v>-1.5154454161303039</v>
      </c>
      <c r="AK161">
        <f t="shared" si="36"/>
        <v>0.48332213764530307</v>
      </c>
      <c r="AL161">
        <f t="shared" si="37"/>
        <v>0.41889750231305023</v>
      </c>
      <c r="CM161" s="23">
        <v>41467</v>
      </c>
      <c r="CN161">
        <v>3.295503040338097E-5</v>
      </c>
      <c r="CO161">
        <f t="shared" si="38"/>
        <v>160</v>
      </c>
      <c r="CP161">
        <f t="shared" si="39"/>
        <v>6.4568200161420494E-2</v>
      </c>
      <c r="CQ161">
        <f t="shared" si="40"/>
        <v>6.4164648910411626E-2</v>
      </c>
      <c r="CR161">
        <f t="shared" si="41"/>
        <v>-1.5175162245671097</v>
      </c>
      <c r="CS161">
        <f t="shared" si="42"/>
        <v>0.47815754528786303</v>
      </c>
      <c r="CT161">
        <f t="shared" si="43"/>
        <v>0.4139928963774514</v>
      </c>
      <c r="DH161">
        <f t="shared" ca="1" si="44"/>
        <v>0.37668488796688859</v>
      </c>
      <c r="DI161">
        <v>0.33925529906630031</v>
      </c>
      <c r="DJ161">
        <v>7.2437337362992685E-3</v>
      </c>
    </row>
    <row r="162" spans="12:114" x14ac:dyDescent="0.3">
      <c r="L162" s="23">
        <v>41467</v>
      </c>
      <c r="M162" s="24">
        <v>-8.8539119261734777E-4</v>
      </c>
      <c r="N162" s="24">
        <v>-3.73647394962513E-3</v>
      </c>
      <c r="O162" s="24">
        <v>0</v>
      </c>
      <c r="P162" s="24">
        <v>2.1441166561140378E-3</v>
      </c>
      <c r="Q162" s="264">
        <v>-3.4000000000000002E-4</v>
      </c>
      <c r="R162" s="264">
        <v>5.9999999999993395E-5</v>
      </c>
      <c r="S162" s="265">
        <v>1.5325670498084331E-4</v>
      </c>
      <c r="U162" s="26"/>
      <c r="AE162" s="23">
        <v>41470</v>
      </c>
      <c r="AF162" s="33">
        <v>-1.2995872276309914E-3</v>
      </c>
      <c r="AG162">
        <f t="shared" si="32"/>
        <v>161</v>
      </c>
      <c r="AH162">
        <f t="shared" si="33"/>
        <v>6.5235008103727718E-2</v>
      </c>
      <c r="AI162">
        <f t="shared" si="34"/>
        <v>6.4829821717990274E-2</v>
      </c>
      <c r="AJ162">
        <f t="shared" si="35"/>
        <v>-1.5122510199163395</v>
      </c>
      <c r="AK162">
        <f t="shared" si="36"/>
        <v>0.33282887356449931</v>
      </c>
      <c r="AL162">
        <f t="shared" si="37"/>
        <v>0.26799905184650902</v>
      </c>
      <c r="CM162" s="23">
        <v>41470</v>
      </c>
      <c r="CN162">
        <v>-3.4190167072097738E-3</v>
      </c>
      <c r="CO162">
        <f t="shared" si="38"/>
        <v>161</v>
      </c>
      <c r="CP162">
        <f t="shared" si="39"/>
        <v>6.4971751412429377E-2</v>
      </c>
      <c r="CQ162">
        <f t="shared" si="40"/>
        <v>6.4568200161420494E-2</v>
      </c>
      <c r="CR162">
        <f t="shared" si="41"/>
        <v>-1.5143247162382638</v>
      </c>
      <c r="CS162">
        <f t="shared" si="42"/>
        <v>0.32467551159613645</v>
      </c>
      <c r="CT162">
        <f t="shared" si="43"/>
        <v>0.26010731143471594</v>
      </c>
      <c r="DH162">
        <f t="shared" ca="1" si="44"/>
        <v>0.38663660705481828</v>
      </c>
      <c r="DI162">
        <v>0.24360796983198776</v>
      </c>
      <c r="DJ162">
        <v>3.1113388424079211E-3</v>
      </c>
    </row>
    <row r="163" spans="12:114" x14ac:dyDescent="0.3">
      <c r="L163" s="23">
        <v>41470</v>
      </c>
      <c r="M163" s="24">
        <v>4.0282769039303042E-4</v>
      </c>
      <c r="N163" s="24">
        <v>4.6879559738499627E-4</v>
      </c>
      <c r="O163" s="24">
        <v>-7.7287606224345417E-3</v>
      </c>
      <c r="P163" s="24">
        <v>0</v>
      </c>
      <c r="Q163" s="264">
        <v>2.299999999999993E-4</v>
      </c>
      <c r="R163" s="264">
        <v>2.0000000000000459E-4</v>
      </c>
      <c r="S163" s="265">
        <v>7.7821011673151296E-5</v>
      </c>
      <c r="U163" s="26"/>
      <c r="AE163" s="23">
        <v>41471</v>
      </c>
      <c r="AF163" s="33">
        <v>6.5192292530406144E-4</v>
      </c>
      <c r="AG163">
        <f t="shared" si="32"/>
        <v>162</v>
      </c>
      <c r="AH163">
        <f t="shared" si="33"/>
        <v>6.5640194489465148E-2</v>
      </c>
      <c r="AI163">
        <f t="shared" si="34"/>
        <v>6.5235008103727718E-2</v>
      </c>
      <c r="AJ163">
        <f t="shared" si="35"/>
        <v>-1.509071980847094</v>
      </c>
      <c r="AK163">
        <f t="shared" si="36"/>
        <v>0.55242004230268904</v>
      </c>
      <c r="AL163">
        <f t="shared" si="37"/>
        <v>0.48718503419896131</v>
      </c>
      <c r="CM163" s="23">
        <v>41471</v>
      </c>
      <c r="CN163">
        <v>1.5737043720836839E-3</v>
      </c>
      <c r="CO163">
        <f t="shared" si="38"/>
        <v>162</v>
      </c>
      <c r="CP163">
        <f t="shared" si="39"/>
        <v>6.5375302663438259E-2</v>
      </c>
      <c r="CQ163">
        <f t="shared" si="40"/>
        <v>6.4971751412429377E-2</v>
      </c>
      <c r="CR163">
        <f t="shared" si="41"/>
        <v>-1.5111485582857391</v>
      </c>
      <c r="CS163">
        <f t="shared" si="42"/>
        <v>0.54922606115683847</v>
      </c>
      <c r="CT163">
        <f t="shared" si="43"/>
        <v>0.48425430974440908</v>
      </c>
      <c r="DH163">
        <f t="shared" ca="1" si="44"/>
        <v>0.24441785690872198</v>
      </c>
      <c r="DI163">
        <v>0.36547940005008306</v>
      </c>
      <c r="DJ163">
        <v>5.8025993958922585E-3</v>
      </c>
    </row>
    <row r="164" spans="12:114" x14ac:dyDescent="0.3">
      <c r="L164" s="23">
        <v>41471</v>
      </c>
      <c r="M164" s="24">
        <v>5.7174987920759887E-3</v>
      </c>
      <c r="N164" s="24">
        <v>3.2801542294025659E-3</v>
      </c>
      <c r="O164" s="24">
        <v>4.4142876557571606E-3</v>
      </c>
      <c r="P164" s="24">
        <v>-4.9916452601703578E-3</v>
      </c>
      <c r="Q164" s="264">
        <v>-2.8999999999999859E-4</v>
      </c>
      <c r="R164" s="264">
        <v>-3.0000000000001143E-5</v>
      </c>
      <c r="S164" s="265">
        <v>1.176470588235287E-4</v>
      </c>
      <c r="U164" s="26"/>
      <c r="AE164" s="23">
        <v>41472</v>
      </c>
      <c r="AF164" s="33">
        <v>-6.9915778655435339E-4</v>
      </c>
      <c r="AG164">
        <f t="shared" si="32"/>
        <v>163</v>
      </c>
      <c r="AH164">
        <f t="shared" si="33"/>
        <v>6.6045380875202592E-2</v>
      </c>
      <c r="AI164">
        <f t="shared" si="34"/>
        <v>6.5640194489465148E-2</v>
      </c>
      <c r="AJ164">
        <f t="shared" si="35"/>
        <v>-1.5059081201464692</v>
      </c>
      <c r="AK164">
        <f t="shared" si="36"/>
        <v>0.39796432881492155</v>
      </c>
      <c r="AL164">
        <f t="shared" si="37"/>
        <v>0.33232413432545638</v>
      </c>
      <c r="CM164" s="23">
        <v>41472</v>
      </c>
      <c r="CN164">
        <v>-1.6043230378144542E-3</v>
      </c>
      <c r="CO164">
        <f t="shared" si="38"/>
        <v>163</v>
      </c>
      <c r="CP164">
        <f t="shared" si="39"/>
        <v>6.5778853914447141E-2</v>
      </c>
      <c r="CQ164">
        <f t="shared" si="40"/>
        <v>6.5375302663438259E-2</v>
      </c>
      <c r="CR164">
        <f t="shared" si="41"/>
        <v>-1.5079875720169966</v>
      </c>
      <c r="CS164">
        <f t="shared" si="42"/>
        <v>0.40344310754054885</v>
      </c>
      <c r="CT164">
        <f t="shared" si="43"/>
        <v>0.33806780487711058</v>
      </c>
      <c r="DH164">
        <f t="shared" ca="1" si="44"/>
        <v>0.38386141732545592</v>
      </c>
      <c r="DI164">
        <v>0.39319808536381229</v>
      </c>
      <c r="DJ164">
        <v>-8.5055863579829548E-3</v>
      </c>
    </row>
    <row r="165" spans="12:114" x14ac:dyDescent="0.3">
      <c r="L165" s="23">
        <v>41472</v>
      </c>
      <c r="M165" s="24">
        <v>-1.257105462864172E-2</v>
      </c>
      <c r="N165" s="24">
        <v>4.2035179044727982E-3</v>
      </c>
      <c r="O165" s="24">
        <v>-2.197634228444525E-3</v>
      </c>
      <c r="P165" s="24">
        <v>4.7765834574175733E-4</v>
      </c>
      <c r="Q165" s="264">
        <v>2.0999999999999841E-4</v>
      </c>
      <c r="R165" s="264">
        <v>-1.4000000000000229E-4</v>
      </c>
      <c r="S165" s="265">
        <v>-1.5873015873015914E-4</v>
      </c>
      <c r="U165" s="26"/>
      <c r="AE165" s="23">
        <v>41473</v>
      </c>
      <c r="AF165" s="33">
        <v>2.0227112814779134E-3</v>
      </c>
      <c r="AG165">
        <f t="shared" si="32"/>
        <v>164</v>
      </c>
      <c r="AH165">
        <f t="shared" si="33"/>
        <v>6.6450567260940036E-2</v>
      </c>
      <c r="AI165">
        <f t="shared" si="34"/>
        <v>6.6045380875202592E-2</v>
      </c>
      <c r="AJ165">
        <f t="shared" si="35"/>
        <v>-1.5027592621932815</v>
      </c>
      <c r="AK165">
        <f t="shared" si="36"/>
        <v>0.70120529551577959</v>
      </c>
      <c r="AL165">
        <f t="shared" si="37"/>
        <v>0.63515991464057697</v>
      </c>
      <c r="CM165" s="23">
        <v>41473</v>
      </c>
      <c r="CN165">
        <v>4.7618563286947833E-3</v>
      </c>
      <c r="CO165">
        <f t="shared" si="38"/>
        <v>164</v>
      </c>
      <c r="CP165">
        <f t="shared" si="39"/>
        <v>6.618240516545601E-2</v>
      </c>
      <c r="CQ165">
        <f t="shared" si="40"/>
        <v>6.5778853914447141E-2</v>
      </c>
      <c r="CR165">
        <f t="shared" si="41"/>
        <v>-1.5048415818930347</v>
      </c>
      <c r="CS165">
        <f t="shared" si="42"/>
        <v>0.68900440726930912</v>
      </c>
      <c r="CT165">
        <f t="shared" si="43"/>
        <v>0.62322555335486196</v>
      </c>
      <c r="DH165">
        <f t="shared" ca="1" si="44"/>
        <v>0.29482148732451074</v>
      </c>
      <c r="DI165">
        <v>0.38571235818493238</v>
      </c>
      <c r="DJ165">
        <v>1.6125617531477933E-2</v>
      </c>
    </row>
    <row r="166" spans="12:114" x14ac:dyDescent="0.3">
      <c r="L166" s="23">
        <v>41473</v>
      </c>
      <c r="M166" s="24">
        <v>5.5952156989945417E-3</v>
      </c>
      <c r="N166" s="24">
        <v>1.395632231997573E-3</v>
      </c>
      <c r="O166" s="24">
        <v>1.813391540609356E-3</v>
      </c>
      <c r="P166" s="24">
        <v>1.050598400531505E-2</v>
      </c>
      <c r="Q166" s="264">
        <v>-2.400000000000006E-4</v>
      </c>
      <c r="R166" s="264">
        <v>7.3000000000000397E-4</v>
      </c>
      <c r="S166" s="265">
        <v>2.3437499999999994E-4</v>
      </c>
      <c r="U166" s="26"/>
      <c r="AE166" s="23">
        <v>41474</v>
      </c>
      <c r="AF166" s="33">
        <v>2.6200198928335869E-3</v>
      </c>
      <c r="AG166">
        <f t="shared" si="32"/>
        <v>165</v>
      </c>
      <c r="AH166">
        <f t="shared" si="33"/>
        <v>6.6855753646677465E-2</v>
      </c>
      <c r="AI166">
        <f t="shared" si="34"/>
        <v>6.6450567260940036E-2</v>
      </c>
      <c r="AJ166">
        <f t="shared" si="35"/>
        <v>-1.4996252344465959</v>
      </c>
      <c r="AK166">
        <f t="shared" si="36"/>
        <v>0.75818116191754192</v>
      </c>
      <c r="AL166">
        <f t="shared" si="37"/>
        <v>0.69173059465660192</v>
      </c>
      <c r="CM166" s="23">
        <v>41474</v>
      </c>
      <c r="CN166">
        <v>6.6325497320839678E-3</v>
      </c>
      <c r="CO166">
        <f t="shared" si="38"/>
        <v>165</v>
      </c>
      <c r="CP166">
        <f t="shared" si="39"/>
        <v>6.6585956416464892E-2</v>
      </c>
      <c r="CQ166">
        <f t="shared" si="40"/>
        <v>6.618240516545601E-2</v>
      </c>
      <c r="CR166">
        <f t="shared" si="41"/>
        <v>-1.5017104154537533</v>
      </c>
      <c r="CS166">
        <f t="shared" si="42"/>
        <v>0.76106619911235551</v>
      </c>
      <c r="CT166">
        <f t="shared" si="43"/>
        <v>0.69488379394689948</v>
      </c>
      <c r="DH166">
        <f t="shared" ca="1" si="44"/>
        <v>0.34404713233036721</v>
      </c>
      <c r="DI166">
        <v>0.38151370621424679</v>
      </c>
      <c r="DJ166">
        <v>2.7870198928335757E-3</v>
      </c>
    </row>
    <row r="167" spans="12:114" x14ac:dyDescent="0.3">
      <c r="L167" s="23">
        <v>41474</v>
      </c>
      <c r="M167" s="24">
        <v>8.8702441920773204E-3</v>
      </c>
      <c r="N167" s="24">
        <v>6.0378514655577854E-3</v>
      </c>
      <c r="O167" s="24">
        <v>9.5681030655782005E-3</v>
      </c>
      <c r="P167" s="24">
        <v>1.6541898757564579E-3</v>
      </c>
      <c r="Q167" s="264">
        <v>-3.3999999999999829E-4</v>
      </c>
      <c r="R167" s="264">
        <v>1.9999999999997803E-5</v>
      </c>
      <c r="S167" s="265">
        <v>0</v>
      </c>
      <c r="U167" s="26"/>
      <c r="AE167" s="23">
        <v>41477</v>
      </c>
      <c r="AF167" s="33">
        <v>7.355804859628057E-4</v>
      </c>
      <c r="AG167">
        <f t="shared" si="32"/>
        <v>166</v>
      </c>
      <c r="AH167">
        <f t="shared" si="33"/>
        <v>6.7260940032414909E-2</v>
      </c>
      <c r="AI167">
        <f t="shared" si="34"/>
        <v>6.6855753646677465E-2</v>
      </c>
      <c r="AJ167">
        <f t="shared" si="35"/>
        <v>-1.4965058673732645</v>
      </c>
      <c r="AK167">
        <f t="shared" si="36"/>
        <v>0.56196417715132096</v>
      </c>
      <c r="AL167">
        <f t="shared" si="37"/>
        <v>0.49510842350464351</v>
      </c>
      <c r="CM167" s="23">
        <v>41477</v>
      </c>
      <c r="CN167">
        <v>1.8339512149070124E-3</v>
      </c>
      <c r="CO167">
        <f t="shared" si="38"/>
        <v>166</v>
      </c>
      <c r="CP167">
        <f t="shared" si="39"/>
        <v>6.6989507667473774E-2</v>
      </c>
      <c r="CQ167">
        <f t="shared" si="40"/>
        <v>6.6585956416464892E-2</v>
      </c>
      <c r="CR167">
        <f t="shared" si="41"/>
        <v>-1.4985939032455258</v>
      </c>
      <c r="CS167">
        <f t="shared" si="42"/>
        <v>0.56113754196771004</v>
      </c>
      <c r="CT167">
        <f t="shared" si="43"/>
        <v>0.49455158555124512</v>
      </c>
      <c r="DH167">
        <f t="shared" ca="1" si="44"/>
        <v>0.38697908258818009</v>
      </c>
      <c r="DI167">
        <v>0.33488183697135471</v>
      </c>
      <c r="DJ167">
        <v>-8.8441951403713664E-4</v>
      </c>
    </row>
    <row r="168" spans="12:114" x14ac:dyDescent="0.3">
      <c r="L168" s="23">
        <v>41477</v>
      </c>
      <c r="M168" s="24">
        <v>2.9813723684647849E-2</v>
      </c>
      <c r="N168" s="24">
        <v>9.2330672444021489E-4</v>
      </c>
      <c r="O168" s="24">
        <v>-2.688982464929727E-3</v>
      </c>
      <c r="P168" s="24">
        <v>-7.0735390269954497E-4</v>
      </c>
      <c r="Q168" s="264">
        <v>1.799999999999996E-4</v>
      </c>
      <c r="R168" s="264">
        <v>7.6000000000000514E-4</v>
      </c>
      <c r="S168" s="265">
        <v>-1.1999999999999927E-4</v>
      </c>
      <c r="U168" s="26"/>
      <c r="AE168" s="23">
        <v>41478</v>
      </c>
      <c r="AF168" s="33">
        <v>2.3163072183291201E-3</v>
      </c>
      <c r="AG168">
        <f t="shared" si="32"/>
        <v>167</v>
      </c>
      <c r="AH168">
        <f t="shared" si="33"/>
        <v>6.7666126418152353E-2</v>
      </c>
      <c r="AI168">
        <f t="shared" si="34"/>
        <v>6.7260940032414909E-2</v>
      </c>
      <c r="AJ168">
        <f t="shared" si="35"/>
        <v>-1.4934009943776023</v>
      </c>
      <c r="AK168">
        <f t="shared" si="36"/>
        <v>0.7299644279261891</v>
      </c>
      <c r="AL168">
        <f t="shared" si="37"/>
        <v>0.6627034878937742</v>
      </c>
      <c r="CM168" s="23">
        <v>41478</v>
      </c>
      <c r="CN168">
        <v>6.1489992711192421E-3</v>
      </c>
      <c r="CO168">
        <f t="shared" si="38"/>
        <v>167</v>
      </c>
      <c r="CP168">
        <f t="shared" si="39"/>
        <v>6.7393058918482643E-2</v>
      </c>
      <c r="CQ168">
        <f t="shared" si="40"/>
        <v>6.6989507667473774E-2</v>
      </c>
      <c r="CR168">
        <f t="shared" si="41"/>
        <v>-1.4954918787509004</v>
      </c>
      <c r="CS168">
        <f t="shared" si="42"/>
        <v>0.74335409897732563</v>
      </c>
      <c r="CT168">
        <f t="shared" si="43"/>
        <v>0.67636459130985183</v>
      </c>
      <c r="DH168">
        <f t="shared" ca="1" si="44"/>
        <v>0.34360822433526289</v>
      </c>
      <c r="DI168">
        <v>0.30112976348409326</v>
      </c>
      <c r="DJ168">
        <v>-1.287964930341E-2</v>
      </c>
    </row>
    <row r="169" spans="12:114" x14ac:dyDescent="0.3">
      <c r="L169" s="23">
        <v>41478</v>
      </c>
      <c r="M169" s="24">
        <v>6.7526469032176684E-3</v>
      </c>
      <c r="N169" s="24">
        <v>6.9188957668712319E-3</v>
      </c>
      <c r="O169" s="24">
        <v>8.7322942147552655E-3</v>
      </c>
      <c r="P169" s="24">
        <v>1.6520414097581659E-3</v>
      </c>
      <c r="Q169" s="264">
        <v>9.9999999999999395E-5</v>
      </c>
      <c r="R169" s="264">
        <v>-2.2000000000000242E-4</v>
      </c>
      <c r="S169" s="265">
        <v>-3.1620553359683746E-4</v>
      </c>
      <c r="U169" s="26"/>
      <c r="AE169" s="23">
        <v>41479</v>
      </c>
      <c r="AF169" s="33">
        <v>-1.7026310508243781E-3</v>
      </c>
      <c r="AG169">
        <f t="shared" si="32"/>
        <v>168</v>
      </c>
      <c r="AH169">
        <f t="shared" si="33"/>
        <v>6.8071312803889783E-2</v>
      </c>
      <c r="AI169">
        <f t="shared" si="34"/>
        <v>6.7666126418152353E-2</v>
      </c>
      <c r="AJ169">
        <f t="shared" si="35"/>
        <v>-1.4903104517331154</v>
      </c>
      <c r="AK169">
        <f t="shared" si="36"/>
        <v>0.29164840026286465</v>
      </c>
      <c r="AL169">
        <f t="shared" si="37"/>
        <v>0.22398227384471231</v>
      </c>
      <c r="CM169" s="23">
        <v>41479</v>
      </c>
      <c r="CN169">
        <v>-4.3940776270609445E-3</v>
      </c>
      <c r="CO169">
        <f t="shared" si="38"/>
        <v>168</v>
      </c>
      <c r="CP169">
        <f t="shared" si="39"/>
        <v>6.7796610169491525E-2</v>
      </c>
      <c r="CQ169">
        <f t="shared" si="40"/>
        <v>6.7393058918482643E-2</v>
      </c>
      <c r="CR169">
        <f t="shared" si="41"/>
        <v>-1.492404178320359</v>
      </c>
      <c r="CS169">
        <f t="shared" si="42"/>
        <v>0.2851473224984522</v>
      </c>
      <c r="CT169">
        <f t="shared" si="43"/>
        <v>0.21775426357996958</v>
      </c>
      <c r="DH169">
        <f t="shared" ca="1" si="44"/>
        <v>0.39415399632794101</v>
      </c>
      <c r="DI169">
        <v>0.34166922113312803</v>
      </c>
      <c r="DJ169">
        <v>-2.7216310508243677E-3</v>
      </c>
    </row>
    <row r="170" spans="12:114" x14ac:dyDescent="0.3">
      <c r="L170" s="23">
        <v>41479</v>
      </c>
      <c r="M170" s="24">
        <v>-1.7192227890327649E-2</v>
      </c>
      <c r="N170" s="24">
        <v>9.1611650094128153E-4</v>
      </c>
      <c r="O170" s="24">
        <v>-4.073910178469216E-3</v>
      </c>
      <c r="P170" s="24">
        <v>-2.828034787692875E-3</v>
      </c>
      <c r="Q170" s="264">
        <v>6.3999999999999994E-4</v>
      </c>
      <c r="R170" s="264">
        <v>-1.799999999999979E-4</v>
      </c>
      <c r="S170" s="265">
        <v>0</v>
      </c>
      <c r="U170" s="26"/>
      <c r="AE170" s="23">
        <v>41480</v>
      </c>
      <c r="AF170" s="33">
        <v>6.5076570859187288E-4</v>
      </c>
      <c r="AG170">
        <f t="shared" si="32"/>
        <v>169</v>
      </c>
      <c r="AH170">
        <f t="shared" si="33"/>
        <v>6.8476499189627227E-2</v>
      </c>
      <c r="AI170">
        <f t="shared" si="34"/>
        <v>6.8071312803889783E-2</v>
      </c>
      <c r="AJ170">
        <f t="shared" si="35"/>
        <v>-1.4872340785162115</v>
      </c>
      <c r="AK170">
        <f t="shared" si="36"/>
        <v>0.55228779420901342</v>
      </c>
      <c r="AL170">
        <f t="shared" si="37"/>
        <v>0.48421648140512363</v>
      </c>
      <c r="CM170" s="23">
        <v>41480</v>
      </c>
      <c r="CN170">
        <v>1.5676039266520965E-3</v>
      </c>
      <c r="CO170">
        <f t="shared" si="38"/>
        <v>169</v>
      </c>
      <c r="CP170">
        <f t="shared" si="39"/>
        <v>6.8200161420500408E-2</v>
      </c>
      <c r="CQ170">
        <f t="shared" si="40"/>
        <v>6.7796610169491525E-2</v>
      </c>
      <c r="CR170">
        <f t="shared" si="41"/>
        <v>-1.4893306411060574</v>
      </c>
      <c r="CS170">
        <f t="shared" si="42"/>
        <v>0.54894626864217211</v>
      </c>
      <c r="CT170">
        <f t="shared" si="43"/>
        <v>0.4811496584726806</v>
      </c>
      <c r="DH170">
        <f t="shared" ca="1" si="44"/>
        <v>0.38981109004223935</v>
      </c>
      <c r="DI170">
        <v>0.38520542115262912</v>
      </c>
      <c r="DJ170">
        <v>4.6154553637642549E-3</v>
      </c>
    </row>
    <row r="171" spans="12:114" x14ac:dyDescent="0.3">
      <c r="L171" s="23">
        <v>41480</v>
      </c>
      <c r="M171" s="24">
        <v>9.3347581737976276E-3</v>
      </c>
      <c r="N171" s="24">
        <v>1.1441694082860049E-2</v>
      </c>
      <c r="O171" s="24">
        <v>-2.8122574238927879E-3</v>
      </c>
      <c r="P171" s="24">
        <v>9.4542015481332566E-4</v>
      </c>
      <c r="Q171" s="264">
        <v>-1.6000000000000039E-4</v>
      </c>
      <c r="R171" s="264">
        <v>-2.4000000000000022E-4</v>
      </c>
      <c r="S171" s="265">
        <v>1.1494252873563149E-4</v>
      </c>
      <c r="U171" s="26"/>
      <c r="AE171" s="23">
        <v>41481</v>
      </c>
      <c r="AF171" s="33">
        <v>-9.486224793763112E-4</v>
      </c>
      <c r="AG171">
        <f t="shared" si="32"/>
        <v>170</v>
      </c>
      <c r="AH171">
        <f t="shared" si="33"/>
        <v>6.8881685575364671E-2</v>
      </c>
      <c r="AI171">
        <f t="shared" si="34"/>
        <v>6.8476499189627227E-2</v>
      </c>
      <c r="AJ171">
        <f t="shared" si="35"/>
        <v>-1.4841717165418338</v>
      </c>
      <c r="AK171">
        <f t="shared" si="36"/>
        <v>0.37043438231411729</v>
      </c>
      <c r="AL171">
        <f t="shared" si="37"/>
        <v>0.30195788312449007</v>
      </c>
      <c r="CM171" s="23">
        <v>41481</v>
      </c>
      <c r="CN171">
        <v>-2.2182422449524065E-3</v>
      </c>
      <c r="CO171">
        <f t="shared" si="38"/>
        <v>170</v>
      </c>
      <c r="CP171">
        <f t="shared" si="39"/>
        <v>6.8603712671509276E-2</v>
      </c>
      <c r="CQ171">
        <f t="shared" si="40"/>
        <v>6.8200161420500408E-2</v>
      </c>
      <c r="CR171">
        <f t="shared" si="41"/>
        <v>-1.4862711089974838</v>
      </c>
      <c r="CS171">
        <f t="shared" si="42"/>
        <v>0.37616710626742822</v>
      </c>
      <c r="CT171">
        <f t="shared" si="43"/>
        <v>0.30796694484692783</v>
      </c>
      <c r="DH171">
        <f t="shared" ca="1" si="44"/>
        <v>0.36724596905004808</v>
      </c>
      <c r="DI171">
        <v>0.26834658395456934</v>
      </c>
      <c r="DJ171">
        <v>-6.4138550375158268E-3</v>
      </c>
    </row>
    <row r="172" spans="12:114" x14ac:dyDescent="0.3">
      <c r="L172" s="23">
        <v>41481</v>
      </c>
      <c r="M172" s="24">
        <v>8.5490791722877873E-4</v>
      </c>
      <c r="N172" s="24">
        <v>-9.0504262664272664E-4</v>
      </c>
      <c r="O172" s="24">
        <v>-1.2838438410595971E-4</v>
      </c>
      <c r="P172" s="24">
        <v>-7.0837048954882111E-3</v>
      </c>
      <c r="Q172" s="264">
        <v>-5.999999999999929E-5</v>
      </c>
      <c r="R172" s="264">
        <v>-6.0000000000002272E-5</v>
      </c>
      <c r="S172" s="265">
        <v>-1.1627906976744116E-4</v>
      </c>
      <c r="U172" s="26"/>
      <c r="AE172" s="23">
        <v>41484</v>
      </c>
      <c r="AF172" s="33">
        <v>-1.1223552727021998E-3</v>
      </c>
      <c r="AG172">
        <f t="shared" si="32"/>
        <v>171</v>
      </c>
      <c r="AH172">
        <f t="shared" si="33"/>
        <v>6.9286871961102101E-2</v>
      </c>
      <c r="AI172">
        <f t="shared" si="34"/>
        <v>6.8881685575364671E-2</v>
      </c>
      <c r="AJ172">
        <f t="shared" si="35"/>
        <v>-1.4811232103009329</v>
      </c>
      <c r="AK172">
        <f t="shared" si="36"/>
        <v>0.35163740490521028</v>
      </c>
      <c r="AL172">
        <f t="shared" si="37"/>
        <v>0.28275571932984561</v>
      </c>
      <c r="CM172" s="23">
        <v>41484</v>
      </c>
      <c r="CN172">
        <v>-2.678431285203774E-3</v>
      </c>
      <c r="CO172">
        <f t="shared" si="38"/>
        <v>171</v>
      </c>
      <c r="CP172">
        <f t="shared" si="39"/>
        <v>6.9007263922518158E-2</v>
      </c>
      <c r="CQ172">
        <f t="shared" si="40"/>
        <v>6.8603712671509276E-2</v>
      </c>
      <c r="CR172">
        <f t="shared" si="41"/>
        <v>-1.4832254265589582</v>
      </c>
      <c r="CS172">
        <f t="shared" si="42"/>
        <v>0.35611136331808996</v>
      </c>
      <c r="CT172">
        <f t="shared" si="43"/>
        <v>0.28750765064658068</v>
      </c>
      <c r="DH172">
        <f t="shared" ca="1" si="44"/>
        <v>0.39892021414095935</v>
      </c>
      <c r="DI172">
        <v>0.29428948783610148</v>
      </c>
      <c r="DJ172">
        <v>-7.1796483761505121E-3</v>
      </c>
    </row>
    <row r="173" spans="12:114" x14ac:dyDescent="0.3">
      <c r="L173" s="23">
        <v>41484</v>
      </c>
      <c r="M173" s="24">
        <v>-2.407190576232318E-3</v>
      </c>
      <c r="N173" s="24">
        <v>-6.7933162340623778E-3</v>
      </c>
      <c r="O173" s="24">
        <v>-1.279283434947561E-4</v>
      </c>
      <c r="P173" s="24">
        <v>-4.7562988276209951E-3</v>
      </c>
      <c r="Q173" s="264">
        <v>9.9999999999999395E-5</v>
      </c>
      <c r="R173" s="264">
        <v>-5.2999999999999944E-4</v>
      </c>
      <c r="S173" s="265">
        <v>-7.6628352490422334E-5</v>
      </c>
      <c r="U173" s="26"/>
      <c r="AE173" s="23">
        <v>41485</v>
      </c>
      <c r="AF173" s="33">
        <v>-9.7534856934710225E-4</v>
      </c>
      <c r="AG173">
        <f t="shared" si="32"/>
        <v>172</v>
      </c>
      <c r="AH173">
        <f t="shared" si="33"/>
        <v>6.9692058346839544E-2</v>
      </c>
      <c r="AI173">
        <f t="shared" si="34"/>
        <v>6.9286871961102101E-2</v>
      </c>
      <c r="AJ173">
        <f t="shared" si="35"/>
        <v>-1.4780884068997329</v>
      </c>
      <c r="AK173">
        <f t="shared" si="36"/>
        <v>0.36752122139765853</v>
      </c>
      <c r="AL173">
        <f t="shared" si="37"/>
        <v>0.29823434943655641</v>
      </c>
      <c r="CM173" s="23">
        <v>41485</v>
      </c>
      <c r="CN173">
        <v>-2.624198419565473E-3</v>
      </c>
      <c r="CO173">
        <f t="shared" si="38"/>
        <v>172</v>
      </c>
      <c r="CP173">
        <f t="shared" si="39"/>
        <v>6.9410815173527041E-2</v>
      </c>
      <c r="CQ173">
        <f t="shared" si="40"/>
        <v>6.9007263922518158E-2</v>
      </c>
      <c r="CR173">
        <f t="shared" si="41"/>
        <v>-1.4801934409689239</v>
      </c>
      <c r="CS173">
        <f t="shared" si="42"/>
        <v>0.35845556570532799</v>
      </c>
      <c r="CT173">
        <f t="shared" si="43"/>
        <v>0.28944830178280984</v>
      </c>
      <c r="DH173">
        <f t="shared" ca="1" si="44"/>
        <v>0.35350225760088122</v>
      </c>
      <c r="DI173">
        <v>0.39463719501472594</v>
      </c>
      <c r="DJ173">
        <v>6.5854004800825162E-3</v>
      </c>
    </row>
    <row r="174" spans="12:114" x14ac:dyDescent="0.3">
      <c r="L174" s="23">
        <v>41485</v>
      </c>
      <c r="M174" s="24">
        <v>-2.724418130891177E-3</v>
      </c>
      <c r="N174" s="24">
        <v>-5.92831971096893E-3</v>
      </c>
      <c r="O174" s="24">
        <v>-1.282613436919908E-3</v>
      </c>
      <c r="P174" s="24">
        <v>-3.106262358881466E-3</v>
      </c>
      <c r="Q174" s="264">
        <v>-1.9999999999999188E-5</v>
      </c>
      <c r="R174" s="264">
        <v>4.9999999999999828E-4</v>
      </c>
      <c r="S174" s="265">
        <v>1.1406844106463809E-4</v>
      </c>
      <c r="U174" s="26"/>
      <c r="AE174" s="23">
        <v>41486</v>
      </c>
      <c r="AF174" s="33">
        <v>9.7178435424194183E-4</v>
      </c>
      <c r="AG174">
        <f t="shared" si="32"/>
        <v>173</v>
      </c>
      <c r="AH174">
        <f t="shared" si="33"/>
        <v>7.0097244732576988E-2</v>
      </c>
      <c r="AI174">
        <f t="shared" si="34"/>
        <v>6.9692058346839544E-2</v>
      </c>
      <c r="AJ174">
        <f t="shared" si="35"/>
        <v>-1.4750671560007176</v>
      </c>
      <c r="AK174">
        <f t="shared" si="36"/>
        <v>0.58870017681779108</v>
      </c>
      <c r="AL174">
        <f t="shared" si="37"/>
        <v>0.51900811847095152</v>
      </c>
      <c r="CM174" s="23">
        <v>41486</v>
      </c>
      <c r="CN174">
        <v>3.0877301163740847E-3</v>
      </c>
      <c r="CO174">
        <f t="shared" si="38"/>
        <v>173</v>
      </c>
      <c r="CP174">
        <f t="shared" si="39"/>
        <v>6.9814366424535909E-2</v>
      </c>
      <c r="CQ174">
        <f t="shared" si="40"/>
        <v>6.9410815173527041E-2</v>
      </c>
      <c r="CR174">
        <f t="shared" si="41"/>
        <v>-1.4771750019609577</v>
      </c>
      <c r="CS174">
        <f t="shared" si="42"/>
        <v>0.61756622970318875</v>
      </c>
      <c r="CT174">
        <f t="shared" si="43"/>
        <v>0.54815541452966166</v>
      </c>
      <c r="DH174">
        <f t="shared" ca="1" si="44"/>
        <v>0.28163505444761594</v>
      </c>
      <c r="DI174">
        <v>0.39800911474895845</v>
      </c>
      <c r="DJ174">
        <v>-2.3277677184219581E-2</v>
      </c>
    </row>
    <row r="175" spans="12:114" x14ac:dyDescent="0.3">
      <c r="L175" s="23">
        <v>41486</v>
      </c>
      <c r="M175" s="24">
        <v>-1.24879805060867E-3</v>
      </c>
      <c r="N175" s="24">
        <v>5.0461766879573841E-3</v>
      </c>
      <c r="O175" s="24">
        <v>6.4218552925118094E-4</v>
      </c>
      <c r="P175" s="24">
        <v>7.4301248567679159E-3</v>
      </c>
      <c r="Q175" s="264">
        <v>-1.799999999999996E-4</v>
      </c>
      <c r="R175" s="264">
        <v>-6.0000000000002272E-5</v>
      </c>
      <c r="S175" s="265">
        <v>-5.3846153846153779E-4</v>
      </c>
      <c r="U175" s="26"/>
      <c r="AE175" s="23">
        <v>41487</v>
      </c>
      <c r="AF175" s="33">
        <v>2.2103788077583531E-3</v>
      </c>
      <c r="AG175">
        <f t="shared" si="32"/>
        <v>174</v>
      </c>
      <c r="AH175">
        <f t="shared" si="33"/>
        <v>7.0502431118314418E-2</v>
      </c>
      <c r="AI175">
        <f t="shared" si="34"/>
        <v>7.0097244732576988E-2</v>
      </c>
      <c r="AJ175">
        <f t="shared" si="35"/>
        <v>-1.4720593097652808</v>
      </c>
      <c r="AK175">
        <f t="shared" si="36"/>
        <v>0.71974938343879269</v>
      </c>
      <c r="AL175">
        <f t="shared" si="37"/>
        <v>0.64965213870621574</v>
      </c>
      <c r="CM175" s="23">
        <v>41487</v>
      </c>
      <c r="CN175">
        <v>5.0493046836294578E-3</v>
      </c>
      <c r="CO175">
        <f t="shared" si="38"/>
        <v>174</v>
      </c>
      <c r="CP175">
        <f t="shared" si="39"/>
        <v>7.0217917675544791E-2</v>
      </c>
      <c r="CQ175">
        <f t="shared" si="40"/>
        <v>6.9814366424535909E-2</v>
      </c>
      <c r="CR175">
        <f t="shared" si="41"/>
        <v>-1.4741699617664483</v>
      </c>
      <c r="CS175">
        <f t="shared" si="42"/>
        <v>0.70067020802454028</v>
      </c>
      <c r="CT175">
        <f t="shared" si="43"/>
        <v>0.63085584160000441</v>
      </c>
      <c r="DH175">
        <f t="shared" ca="1" si="44"/>
        <v>0.33165021576666548</v>
      </c>
      <c r="DI175">
        <v>0.32972928009236968</v>
      </c>
      <c r="DJ175">
        <v>2.2196415304108714E-2</v>
      </c>
    </row>
    <row r="176" spans="12:114" x14ac:dyDescent="0.3">
      <c r="L176" s="23">
        <v>41487</v>
      </c>
      <c r="M176" s="24">
        <v>-1.0550156381292249E-2</v>
      </c>
      <c r="N176" s="24">
        <v>6.3898783122776437E-3</v>
      </c>
      <c r="O176" s="24">
        <v>3.592348391557938E-3</v>
      </c>
      <c r="P176" s="24">
        <v>1.213430220214763E-2</v>
      </c>
      <c r="Q176" s="264">
        <v>-1.09999999999999E-4</v>
      </c>
      <c r="R176" s="264">
        <v>4.1999999999999823E-4</v>
      </c>
      <c r="S176" s="265">
        <v>4.0145985401459863E-4</v>
      </c>
      <c r="U176" s="26"/>
      <c r="AE176" s="23">
        <v>41488</v>
      </c>
      <c r="AF176" s="33">
        <v>1.6893732731340281E-3</v>
      </c>
      <c r="AG176">
        <f t="shared" si="32"/>
        <v>175</v>
      </c>
      <c r="AH176">
        <f t="shared" si="33"/>
        <v>7.0907617504051862E-2</v>
      </c>
      <c r="AI176">
        <f t="shared" si="34"/>
        <v>7.0502431118314418E-2</v>
      </c>
      <c r="AJ176">
        <f t="shared" si="35"/>
        <v>-1.4690647227979909</v>
      </c>
      <c r="AK176">
        <f t="shared" si="36"/>
        <v>0.66696628898251997</v>
      </c>
      <c r="AL176">
        <f t="shared" si="37"/>
        <v>0.59646385786420553</v>
      </c>
      <c r="CM176" s="23">
        <v>41488</v>
      </c>
      <c r="CN176">
        <v>4.1845358444320266E-3</v>
      </c>
      <c r="CO176">
        <f t="shared" si="38"/>
        <v>175</v>
      </c>
      <c r="CP176">
        <f t="shared" si="39"/>
        <v>7.0621468926553674E-2</v>
      </c>
      <c r="CQ176">
        <f t="shared" si="40"/>
        <v>7.0217917675544791E-2</v>
      </c>
      <c r="CR176">
        <f t="shared" si="41"/>
        <v>-1.4711781750588797</v>
      </c>
      <c r="CS176">
        <f t="shared" si="42"/>
        <v>0.66500143216922858</v>
      </c>
      <c r="CT176">
        <f t="shared" si="43"/>
        <v>0.59478351449368383</v>
      </c>
      <c r="DH176">
        <f t="shared" ca="1" si="44"/>
        <v>0.37196183246868963</v>
      </c>
      <c r="DI176">
        <v>0.35773369996020338</v>
      </c>
      <c r="DJ176">
        <v>-5.0729212610545887E-4</v>
      </c>
    </row>
    <row r="177" spans="12:114" x14ac:dyDescent="0.3">
      <c r="L177" s="23">
        <v>41488</v>
      </c>
      <c r="M177" s="24">
        <v>-1.974567554106567E-3</v>
      </c>
      <c r="N177" s="24">
        <v>6.3491882523271674E-3</v>
      </c>
      <c r="O177" s="24">
        <v>6.7761636757431168E-3</v>
      </c>
      <c r="P177" s="24">
        <v>1.4104775793574559E-3</v>
      </c>
      <c r="Q177" s="264">
        <v>3.699999999999988E-4</v>
      </c>
      <c r="R177" s="264">
        <v>9.4000000000000301E-4</v>
      </c>
      <c r="S177" s="265">
        <v>-1.5209125475285079E-4</v>
      </c>
      <c r="U177" s="26"/>
      <c r="AE177" s="23">
        <v>41491</v>
      </c>
      <c r="AF177" s="33">
        <v>1.9223334633279815E-4</v>
      </c>
      <c r="AG177">
        <f t="shared" si="32"/>
        <v>176</v>
      </c>
      <c r="AH177">
        <f t="shared" si="33"/>
        <v>7.1312803889789306E-2</v>
      </c>
      <c r="AI177">
        <f t="shared" si="34"/>
        <v>7.0907617504051862E-2</v>
      </c>
      <c r="AJ177">
        <f t="shared" si="35"/>
        <v>-1.4660832520924056</v>
      </c>
      <c r="AK177">
        <f t="shared" si="36"/>
        <v>0.4995809776369225</v>
      </c>
      <c r="AL177">
        <f t="shared" si="37"/>
        <v>0.42867336013287061</v>
      </c>
      <c r="CM177" s="23">
        <v>41491</v>
      </c>
      <c r="CN177">
        <v>4.880833658319955E-4</v>
      </c>
      <c r="CO177">
        <f t="shared" si="38"/>
        <v>176</v>
      </c>
      <c r="CP177">
        <f t="shared" si="39"/>
        <v>7.1025020177562556E-2</v>
      </c>
      <c r="CQ177">
        <f t="shared" si="40"/>
        <v>7.0621468926553674E-2</v>
      </c>
      <c r="CR177">
        <f t="shared" si="41"/>
        <v>-1.4681994988996716</v>
      </c>
      <c r="CS177">
        <f t="shared" si="42"/>
        <v>0.49918016918235669</v>
      </c>
      <c r="CT177">
        <f t="shared" si="43"/>
        <v>0.428558700255803</v>
      </c>
      <c r="DH177">
        <f t="shared" ca="1" si="44"/>
        <v>0.38273950352180597</v>
      </c>
      <c r="DI177">
        <v>0.2677887947252191</v>
      </c>
      <c r="DJ177">
        <v>-5.0876665366721325E-4</v>
      </c>
    </row>
    <row r="178" spans="12:114" x14ac:dyDescent="0.3">
      <c r="L178" s="23">
        <v>41491</v>
      </c>
      <c r="M178" s="24">
        <v>-5.2232035040898801E-3</v>
      </c>
      <c r="N178" s="24">
        <v>-4.5086290593147969E-4</v>
      </c>
      <c r="O178" s="24">
        <v>2.536382731635129E-4</v>
      </c>
      <c r="P178" s="24">
        <v>3.2864885526700301E-3</v>
      </c>
      <c r="Q178" s="264">
        <v>4.0000000000000112E-5</v>
      </c>
      <c r="R178" s="264">
        <v>-1.4000000000000229E-4</v>
      </c>
      <c r="S178" s="265">
        <v>0</v>
      </c>
      <c r="U178" s="26"/>
      <c r="AE178" s="23">
        <v>41492</v>
      </c>
      <c r="AF178" s="33">
        <v>-2.9468361860216959E-3</v>
      </c>
      <c r="AG178">
        <f t="shared" si="32"/>
        <v>177</v>
      </c>
      <c r="AH178">
        <f t="shared" si="33"/>
        <v>7.1717990275526736E-2</v>
      </c>
      <c r="AI178">
        <f t="shared" si="34"/>
        <v>7.1312803889789306E-2</v>
      </c>
      <c r="AJ178">
        <f t="shared" si="35"/>
        <v>-1.4631147569783933</v>
      </c>
      <c r="AK178">
        <f t="shared" si="36"/>
        <v>0.18191500081354448</v>
      </c>
      <c r="AL178">
        <f t="shared" si="37"/>
        <v>0.11060219692375517</v>
      </c>
      <c r="CM178" s="23">
        <v>41492</v>
      </c>
      <c r="CN178">
        <v>-7.5536494538182841E-3</v>
      </c>
      <c r="CO178">
        <f t="shared" si="38"/>
        <v>177</v>
      </c>
      <c r="CP178">
        <f t="shared" si="39"/>
        <v>7.1428571428571425E-2</v>
      </c>
      <c r="CQ178">
        <f t="shared" si="40"/>
        <v>7.1025020177562556E-2</v>
      </c>
      <c r="CR178">
        <f t="shared" si="41"/>
        <v>-1.4652337926855223</v>
      </c>
      <c r="CS178">
        <f t="shared" si="42"/>
        <v>0.17524716730184284</v>
      </c>
      <c r="CT178">
        <f t="shared" si="43"/>
        <v>0.10422214712428028</v>
      </c>
      <c r="DH178">
        <f t="shared" ca="1" si="44"/>
        <v>0.39883181766032583</v>
      </c>
      <c r="DI178">
        <v>0.27577780802365931</v>
      </c>
      <c r="DJ178">
        <v>8.8848997690344888E-3</v>
      </c>
    </row>
    <row r="179" spans="12:114" x14ac:dyDescent="0.3">
      <c r="L179" s="23">
        <v>41492</v>
      </c>
      <c r="M179" s="24">
        <v>-1.3762896112081849E-2</v>
      </c>
      <c r="N179" s="24">
        <v>-1.3524904366098739E-3</v>
      </c>
      <c r="O179" s="24">
        <v>-1.1425208386307339E-2</v>
      </c>
      <c r="P179" s="24">
        <v>-2.3395823577334238E-3</v>
      </c>
      <c r="Q179" s="264">
        <v>-4.4000000000000121E-4</v>
      </c>
      <c r="R179" s="264">
        <v>3.5000000000000141E-4</v>
      </c>
      <c r="S179" s="265">
        <v>2.2471910112359546E-4</v>
      </c>
      <c r="U179" s="26"/>
      <c r="AE179" s="23">
        <v>41493</v>
      </c>
      <c r="AF179" s="33">
        <v>6.7815302482927137E-4</v>
      </c>
      <c r="AG179">
        <f t="shared" si="32"/>
        <v>178</v>
      </c>
      <c r="AH179">
        <f t="shared" si="33"/>
        <v>7.2123176661264179E-2</v>
      </c>
      <c r="AI179">
        <f t="shared" si="34"/>
        <v>7.1717990275526736E-2</v>
      </c>
      <c r="AJ179">
        <f t="shared" si="35"/>
        <v>-1.4601590990709039</v>
      </c>
      <c r="AK179">
        <f t="shared" si="36"/>
        <v>0.55541605797613147</v>
      </c>
      <c r="AL179">
        <f t="shared" si="37"/>
        <v>0.48369806770060475</v>
      </c>
      <c r="CM179" s="23">
        <v>41493</v>
      </c>
      <c r="CN179">
        <v>1.6010722172455924E-3</v>
      </c>
      <c r="CO179">
        <f t="shared" si="38"/>
        <v>178</v>
      </c>
      <c r="CP179">
        <f t="shared" si="39"/>
        <v>7.1832122679580307E-2</v>
      </c>
      <c r="CQ179">
        <f t="shared" si="40"/>
        <v>7.1428571428571425E-2</v>
      </c>
      <c r="CR179">
        <f t="shared" si="41"/>
        <v>-1.4622809180972025</v>
      </c>
      <c r="CS179">
        <f t="shared" si="42"/>
        <v>0.55048096460597395</v>
      </c>
      <c r="CT179">
        <f t="shared" si="43"/>
        <v>0.47905239317740256</v>
      </c>
      <c r="DH179">
        <f t="shared" ca="1" si="44"/>
        <v>0.28432609879933746</v>
      </c>
      <c r="DI179">
        <v>0.39744367365270561</v>
      </c>
      <c r="DJ179">
        <v>5.6248426800016762E-3</v>
      </c>
    </row>
    <row r="180" spans="12:114" x14ac:dyDescent="0.3">
      <c r="L180" s="23">
        <v>41493</v>
      </c>
      <c r="M180" s="24">
        <v>1.4519722396388809E-3</v>
      </c>
      <c r="N180" s="24">
        <v>3.6117621675301821E-3</v>
      </c>
      <c r="O180" s="24">
        <v>-3.8813316875689852E-4</v>
      </c>
      <c r="P180" s="24">
        <v>3.7523544937960139E-3</v>
      </c>
      <c r="Q180" s="264">
        <v>-1.200000000000003E-4</v>
      </c>
      <c r="R180" s="264">
        <v>-3.9999999999995605E-5</v>
      </c>
      <c r="S180" s="265">
        <v>1.1494252873563149E-4</v>
      </c>
      <c r="U180" s="26"/>
      <c r="AE180" s="23">
        <v>41494</v>
      </c>
      <c r="AF180" s="33">
        <v>2.0588162767357114E-3</v>
      </c>
      <c r="AG180">
        <f t="shared" si="32"/>
        <v>179</v>
      </c>
      <c r="AH180">
        <f t="shared" si="33"/>
        <v>7.2528363047001623E-2</v>
      </c>
      <c r="AI180">
        <f t="shared" si="34"/>
        <v>7.2123176661264179E-2</v>
      </c>
      <c r="AJ180">
        <f t="shared" si="35"/>
        <v>-1.4572161422201495</v>
      </c>
      <c r="AK180">
        <f t="shared" si="36"/>
        <v>0.70481600648732445</v>
      </c>
      <c r="AL180">
        <f t="shared" si="37"/>
        <v>0.63269282982606023</v>
      </c>
      <c r="CM180" s="23">
        <v>41494</v>
      </c>
      <c r="CN180">
        <v>5.058436040676486E-3</v>
      </c>
      <c r="CO180">
        <f t="shared" si="38"/>
        <v>179</v>
      </c>
      <c r="CP180">
        <f t="shared" si="39"/>
        <v>7.2235673930589189E-2</v>
      </c>
      <c r="CQ180">
        <f t="shared" si="40"/>
        <v>7.1832122679580307E-2</v>
      </c>
      <c r="CR180">
        <f t="shared" si="41"/>
        <v>-1.4593407390497555</v>
      </c>
      <c r="CS180">
        <f t="shared" si="42"/>
        <v>0.7010375227815353</v>
      </c>
      <c r="CT180">
        <f t="shared" si="43"/>
        <v>0.62920540010195503</v>
      </c>
      <c r="DH180">
        <f t="shared" ca="1" si="44"/>
        <v>0.39238110186718644</v>
      </c>
      <c r="DI180">
        <v>0.39634474321257623</v>
      </c>
      <c r="DJ180">
        <v>6.5775604627822748E-3</v>
      </c>
    </row>
    <row r="181" spans="12:114" x14ac:dyDescent="0.3">
      <c r="L181" s="23">
        <v>41494</v>
      </c>
      <c r="M181" s="24">
        <v>2.1828424940339479E-2</v>
      </c>
      <c r="N181" s="24">
        <v>1.0346476774423449E-2</v>
      </c>
      <c r="O181" s="24">
        <v>-1.5509731923926461E-3</v>
      </c>
      <c r="P181" s="24">
        <v>6.7757574738863333E-3</v>
      </c>
      <c r="Q181" s="264">
        <v>-9.999999999999766E-5</v>
      </c>
      <c r="R181" s="264">
        <v>5.6000000000000049E-4</v>
      </c>
      <c r="S181" s="265">
        <v>3.8759689922481727E-5</v>
      </c>
      <c r="U181" s="26"/>
      <c r="AE181" s="23">
        <v>41495</v>
      </c>
      <c r="AF181" s="33">
        <v>-2.7588516163850046E-4</v>
      </c>
      <c r="AG181">
        <f t="shared" si="32"/>
        <v>180</v>
      </c>
      <c r="AH181">
        <f t="shared" si="33"/>
        <v>7.2933549432739053E-2</v>
      </c>
      <c r="AI181">
        <f t="shared" si="34"/>
        <v>7.2528363047001623E-2</v>
      </c>
      <c r="AJ181">
        <f t="shared" si="35"/>
        <v>-1.4542857524631412</v>
      </c>
      <c r="AK181">
        <f t="shared" si="36"/>
        <v>0.4457864533205716</v>
      </c>
      <c r="AL181">
        <f t="shared" si="37"/>
        <v>0.37325809027356999</v>
      </c>
      <c r="CM181" s="23">
        <v>41495</v>
      </c>
      <c r="CN181">
        <v>-5.0086562783165924E-4</v>
      </c>
      <c r="CO181">
        <f t="shared" si="38"/>
        <v>180</v>
      </c>
      <c r="CP181">
        <f t="shared" si="39"/>
        <v>7.2639225181598058E-2</v>
      </c>
      <c r="CQ181">
        <f t="shared" si="40"/>
        <v>7.2235673930589189E-2</v>
      </c>
      <c r="CR181">
        <f t="shared" si="41"/>
        <v>-1.4564131216440555</v>
      </c>
      <c r="CS181">
        <f t="shared" si="42"/>
        <v>0.45358158005403576</v>
      </c>
      <c r="CT181">
        <f t="shared" si="43"/>
        <v>0.38134590612344654</v>
      </c>
      <c r="DH181">
        <f t="shared" ca="1" si="44"/>
        <v>0.39263290551562935</v>
      </c>
      <c r="DI181">
        <v>0.33490221560598277</v>
      </c>
      <c r="DJ181">
        <v>-6.2392373017163341E-3</v>
      </c>
    </row>
    <row r="182" spans="12:114" x14ac:dyDescent="0.3">
      <c r="L182" s="23">
        <v>41495</v>
      </c>
      <c r="M182" s="24">
        <v>0</v>
      </c>
      <c r="N182" s="24">
        <v>5.7878431334370461E-3</v>
      </c>
      <c r="O182" s="24">
        <v>-4.5303497152078993E-3</v>
      </c>
      <c r="P182" s="24">
        <v>2.5529069653136369E-3</v>
      </c>
      <c r="Q182" s="264">
        <v>-1.500000000000008E-4</v>
      </c>
      <c r="R182" s="264">
        <v>1.9000000000000131E-4</v>
      </c>
      <c r="S182" s="265">
        <v>-1.5564202334630392E-4</v>
      </c>
      <c r="U182" s="26"/>
      <c r="AE182" s="23">
        <v>41498</v>
      </c>
      <c r="AF182" s="33">
        <v>6.6711193311174896E-4</v>
      </c>
      <c r="AG182">
        <f t="shared" si="32"/>
        <v>181</v>
      </c>
      <c r="AH182">
        <f t="shared" si="33"/>
        <v>7.3338735818476497E-2</v>
      </c>
      <c r="AI182">
        <f t="shared" si="34"/>
        <v>7.2933549432739053E-2</v>
      </c>
      <c r="AJ182">
        <f t="shared" si="35"/>
        <v>-1.4513677979765391</v>
      </c>
      <c r="AK182">
        <f t="shared" si="36"/>
        <v>0.5541553144311937</v>
      </c>
      <c r="AL182">
        <f t="shared" si="37"/>
        <v>0.48122176499845465</v>
      </c>
      <c r="CM182" s="23">
        <v>41498</v>
      </c>
      <c r="CN182">
        <v>2.1350643155379936E-3</v>
      </c>
      <c r="CO182">
        <f t="shared" si="38"/>
        <v>181</v>
      </c>
      <c r="CP182">
        <f t="shared" si="39"/>
        <v>7.304277643260694E-2</v>
      </c>
      <c r="CQ182">
        <f t="shared" si="40"/>
        <v>7.2639225181598058E-2</v>
      </c>
      <c r="CR182">
        <f t="shared" si="41"/>
        <v>-1.4534979341196781</v>
      </c>
      <c r="CS182">
        <f t="shared" si="42"/>
        <v>0.57485000335016245</v>
      </c>
      <c r="CT182">
        <f t="shared" si="43"/>
        <v>0.50221077816856441</v>
      </c>
      <c r="DH182">
        <f t="shared" ca="1" si="44"/>
        <v>0.37585186899702921</v>
      </c>
      <c r="DI182">
        <v>0.38287497857545971</v>
      </c>
      <c r="DJ182">
        <v>-1.5211353584129662E-2</v>
      </c>
    </row>
    <row r="183" spans="12:114" x14ac:dyDescent="0.3">
      <c r="L183" s="23">
        <v>41498</v>
      </c>
      <c r="M183" s="24">
        <v>1.789377252172664E-2</v>
      </c>
      <c r="N183" s="24">
        <v>-4.4267094248443151E-3</v>
      </c>
      <c r="O183" s="24">
        <v>2.3404792627849109E-3</v>
      </c>
      <c r="P183" s="24">
        <v>-6.9472239529337729E-4</v>
      </c>
      <c r="Q183" s="264">
        <v>-2.5999999999999981E-4</v>
      </c>
      <c r="R183" s="264">
        <v>2.2999999999999692E-4</v>
      </c>
      <c r="S183" s="265">
        <v>-3.8314176245210767E-4</v>
      </c>
      <c r="U183" s="26"/>
      <c r="AE183" s="23">
        <v>41499</v>
      </c>
      <c r="AF183" s="33">
        <v>1.4052068845538723E-4</v>
      </c>
      <c r="AG183">
        <f t="shared" si="32"/>
        <v>182</v>
      </c>
      <c r="AH183">
        <f t="shared" si="33"/>
        <v>7.3743922204213941E-2</v>
      </c>
      <c r="AI183">
        <f t="shared" si="34"/>
        <v>7.3338735818476497E-2</v>
      </c>
      <c r="AJ183">
        <f t="shared" si="35"/>
        <v>-1.4484621490307785</v>
      </c>
      <c r="AK183">
        <f t="shared" si="36"/>
        <v>0.4936200607015051</v>
      </c>
      <c r="AL183">
        <f t="shared" si="37"/>
        <v>0.42028132488302861</v>
      </c>
      <c r="CM183" s="23">
        <v>41499</v>
      </c>
      <c r="CN183">
        <v>2.2380172113846885E-4</v>
      </c>
      <c r="CO183">
        <f t="shared" si="38"/>
        <v>182</v>
      </c>
      <c r="CP183">
        <f t="shared" si="39"/>
        <v>7.3446327683615822E-2</v>
      </c>
      <c r="CQ183">
        <f t="shared" si="40"/>
        <v>7.304277643260694E-2</v>
      </c>
      <c r="CR183">
        <f t="shared" si="41"/>
        <v>-1.4505950468090449</v>
      </c>
      <c r="CS183">
        <f t="shared" si="42"/>
        <v>0.48696883162580767</v>
      </c>
      <c r="CT183">
        <f t="shared" si="43"/>
        <v>0.41392605519320075</v>
      </c>
      <c r="DH183">
        <f t="shared" ca="1" si="44"/>
        <v>0.3845418933475776</v>
      </c>
      <c r="DI183">
        <v>0.29723122088037046</v>
      </c>
      <c r="DJ183">
        <v>-2.1834793115446368E-3</v>
      </c>
    </row>
    <row r="184" spans="12:114" x14ac:dyDescent="0.3">
      <c r="L184" s="23">
        <v>41499</v>
      </c>
      <c r="M184" s="24">
        <v>-1.076439980003107E-2</v>
      </c>
      <c r="N184" s="24">
        <v>2.667928536821833E-3</v>
      </c>
      <c r="O184" s="24">
        <v>-2.8542090275608888E-3</v>
      </c>
      <c r="P184" s="24">
        <v>7.6439548623344587E-3</v>
      </c>
      <c r="Q184" s="264">
        <v>7.2999999999999975E-4</v>
      </c>
      <c r="R184" s="264">
        <v>-4.4000000000000484E-4</v>
      </c>
      <c r="S184" s="265">
        <v>0</v>
      </c>
      <c r="U184" s="26"/>
      <c r="AE184" s="23">
        <v>41500</v>
      </c>
      <c r="AF184" s="33">
        <v>-1.7756503017538538E-3</v>
      </c>
      <c r="AG184">
        <f t="shared" si="32"/>
        <v>183</v>
      </c>
      <c r="AH184">
        <f t="shared" si="33"/>
        <v>7.4149108589951371E-2</v>
      </c>
      <c r="AI184">
        <f t="shared" si="34"/>
        <v>7.3743922204213941E-2</v>
      </c>
      <c r="AJ184">
        <f t="shared" si="35"/>
        <v>-1.4455686779454213</v>
      </c>
      <c r="AK184">
        <f t="shared" si="36"/>
        <v>0.2844492189938912</v>
      </c>
      <c r="AL184">
        <f t="shared" si="37"/>
        <v>0.21070529678967725</v>
      </c>
      <c r="CM184" s="23">
        <v>41500</v>
      </c>
      <c r="CN184">
        <v>-4.1875482636097262E-3</v>
      </c>
      <c r="CO184">
        <f t="shared" si="38"/>
        <v>183</v>
      </c>
      <c r="CP184">
        <f t="shared" si="39"/>
        <v>7.3849878934624691E-2</v>
      </c>
      <c r="CQ184">
        <f t="shared" si="40"/>
        <v>7.3446327683615822E-2</v>
      </c>
      <c r="CR184">
        <f t="shared" si="41"/>
        <v>-1.4477043320927951</v>
      </c>
      <c r="CS184">
        <f t="shared" si="42"/>
        <v>0.29332647888426333</v>
      </c>
      <c r="CT184">
        <f t="shared" si="43"/>
        <v>0.21988015120064752</v>
      </c>
      <c r="DH184">
        <f t="shared" ca="1" si="44"/>
        <v>0.3428716465915404</v>
      </c>
      <c r="DI184">
        <v>0.39797562171882678</v>
      </c>
      <c r="DJ184">
        <v>-1.0021118936440197E-2</v>
      </c>
    </row>
    <row r="185" spans="12:114" x14ac:dyDescent="0.3">
      <c r="L185" s="23">
        <v>41500</v>
      </c>
      <c r="M185" s="24">
        <v>9.8638016261750686E-3</v>
      </c>
      <c r="N185" s="24">
        <v>8.8698192034024825E-4</v>
      </c>
      <c r="O185" s="24">
        <v>-5.9850822969668999E-3</v>
      </c>
      <c r="P185" s="24">
        <v>-8.7352647101971003E-3</v>
      </c>
      <c r="Q185" s="264">
        <v>-1.7000000000000001E-4</v>
      </c>
      <c r="R185" s="264">
        <v>3.200000000000003E-4</v>
      </c>
      <c r="S185" s="265">
        <v>-2.2140221402214017E-4</v>
      </c>
      <c r="U185" s="26"/>
      <c r="AE185" s="23">
        <v>41501</v>
      </c>
      <c r="AF185" s="33">
        <v>-8.0528437722504047E-3</v>
      </c>
      <c r="AG185">
        <f t="shared" si="32"/>
        <v>184</v>
      </c>
      <c r="AH185">
        <f t="shared" si="33"/>
        <v>7.4554294975688815E-2</v>
      </c>
      <c r="AI185">
        <f t="shared" si="34"/>
        <v>7.4149108589951371E-2</v>
      </c>
      <c r="AJ185">
        <f t="shared" si="35"/>
        <v>-1.4426872590457047</v>
      </c>
      <c r="AK185">
        <f t="shared" si="36"/>
        <v>8.5748331700116007E-3</v>
      </c>
      <c r="AL185">
        <f t="shared" si="37"/>
        <v>6.5574275419939765E-2</v>
      </c>
      <c r="CM185" s="23">
        <v>41501</v>
      </c>
      <c r="CN185">
        <v>-1.992781340174514E-2</v>
      </c>
      <c r="CO185">
        <f t="shared" si="38"/>
        <v>184</v>
      </c>
      <c r="CP185">
        <f t="shared" si="39"/>
        <v>7.4253430185633573E-2</v>
      </c>
      <c r="CQ185">
        <f t="shared" si="40"/>
        <v>7.3849878934624691E-2</v>
      </c>
      <c r="CR185">
        <f t="shared" si="41"/>
        <v>-1.4448256643563531</v>
      </c>
      <c r="CS185">
        <f t="shared" si="42"/>
        <v>8.9643551565523789E-3</v>
      </c>
      <c r="CT185">
        <f t="shared" si="43"/>
        <v>6.4885523778072315E-2</v>
      </c>
      <c r="DH185">
        <f t="shared" ca="1" si="44"/>
        <v>0.29413581261752181</v>
      </c>
      <c r="DI185">
        <v>0.3692588010131973</v>
      </c>
      <c r="DJ185">
        <v>-2.2909966515932672E-2</v>
      </c>
    </row>
    <row r="186" spans="12:114" x14ac:dyDescent="0.3">
      <c r="L186" s="23">
        <v>41501</v>
      </c>
      <c r="M186" s="24">
        <v>2.0852728682170481E-2</v>
      </c>
      <c r="N186" s="24">
        <v>-1.0190498467199129E-2</v>
      </c>
      <c r="O186" s="24">
        <v>-2.6047092614836419E-2</v>
      </c>
      <c r="P186" s="24">
        <v>-2.9452823307741099E-2</v>
      </c>
      <c r="Q186" s="264">
        <v>6.7000000000000046E-4</v>
      </c>
      <c r="R186" s="264">
        <v>-6.9999999999999392E-4</v>
      </c>
      <c r="S186" s="265">
        <v>-2.5270758122743659E-4</v>
      </c>
      <c r="U186" s="26"/>
      <c r="AE186" s="23">
        <v>41502</v>
      </c>
      <c r="AF186" s="33">
        <v>2.9069604705744286E-4</v>
      </c>
      <c r="AG186">
        <f t="shared" si="32"/>
        <v>185</v>
      </c>
      <c r="AH186">
        <f t="shared" si="33"/>
        <v>7.4959481361426258E-2</v>
      </c>
      <c r="AI186">
        <f t="shared" si="34"/>
        <v>7.4554294975688815E-2</v>
      </c>
      <c r="AJ186">
        <f t="shared" si="35"/>
        <v>-1.4398177686202367</v>
      </c>
      <c r="AK186">
        <f t="shared" si="36"/>
        <v>0.51092992088517741</v>
      </c>
      <c r="AL186">
        <f t="shared" si="37"/>
        <v>0.43637562590948858</v>
      </c>
      <c r="CM186" s="23">
        <v>41502</v>
      </c>
      <c r="CN186">
        <v>9.3269082186896071E-4</v>
      </c>
      <c r="CO186">
        <f t="shared" si="38"/>
        <v>185</v>
      </c>
      <c r="CP186">
        <f t="shared" si="39"/>
        <v>7.4656981436642456E-2</v>
      </c>
      <c r="CQ186">
        <f t="shared" si="40"/>
        <v>7.4253430185633573E-2</v>
      </c>
      <c r="CR186">
        <f t="shared" si="41"/>
        <v>-1.4419589199476404</v>
      </c>
      <c r="CS186">
        <f t="shared" si="42"/>
        <v>0.5197194616432641</v>
      </c>
      <c r="CT186">
        <f t="shared" si="43"/>
        <v>0.44546603145763053</v>
      </c>
      <c r="DH186">
        <f t="shared" ca="1" si="44"/>
        <v>0.29796184326890729</v>
      </c>
      <c r="DI186">
        <v>0.35082431519256041</v>
      </c>
      <c r="DJ186">
        <v>-3.2189518402665485E-3</v>
      </c>
    </row>
    <row r="187" spans="12:114" x14ac:dyDescent="0.3">
      <c r="L187" s="23">
        <v>41502</v>
      </c>
      <c r="M187" s="24">
        <v>6.758295895538181E-3</v>
      </c>
      <c r="N187" s="24">
        <v>1.074272202605292E-2</v>
      </c>
      <c r="O187" s="24">
        <v>-4.0314705298939131E-3</v>
      </c>
      <c r="P187" s="24">
        <v>1.9117717755349399E-3</v>
      </c>
      <c r="Q187" s="264">
        <v>-4.6000000000000028E-4</v>
      </c>
      <c r="R187" s="264">
        <v>5.3999999999999383E-4</v>
      </c>
      <c r="S187" s="265">
        <v>-1.408450704225356E-4</v>
      </c>
      <c r="U187" s="26"/>
      <c r="AE187" s="23">
        <v>41505</v>
      </c>
      <c r="AF187" s="33">
        <v>-2.115206079597612E-3</v>
      </c>
      <c r="AG187">
        <f t="shared" si="32"/>
        <v>186</v>
      </c>
      <c r="AH187">
        <f t="shared" si="33"/>
        <v>7.5364667747163702E-2</v>
      </c>
      <c r="AI187">
        <f t="shared" si="34"/>
        <v>7.4959481361426258E-2</v>
      </c>
      <c r="AJ187">
        <f t="shared" si="35"/>
        <v>-1.4369600848798154</v>
      </c>
      <c r="AK187">
        <f t="shared" si="36"/>
        <v>0.25213384079152867</v>
      </c>
      <c r="AL187">
        <f t="shared" si="37"/>
        <v>0.1771743594301024</v>
      </c>
      <c r="CM187" s="23">
        <v>41505</v>
      </c>
      <c r="CN187">
        <v>-5.5761401989940299E-3</v>
      </c>
      <c r="CO187">
        <f t="shared" si="38"/>
        <v>186</v>
      </c>
      <c r="CP187">
        <f t="shared" si="39"/>
        <v>7.5060532687651338E-2</v>
      </c>
      <c r="CQ187">
        <f t="shared" si="40"/>
        <v>7.4656981436642456E-2</v>
      </c>
      <c r="CR187">
        <f t="shared" si="41"/>
        <v>-1.4391039771359146</v>
      </c>
      <c r="CS187">
        <f t="shared" si="42"/>
        <v>0.24054487990211287</v>
      </c>
      <c r="CT187">
        <f t="shared" si="43"/>
        <v>0.16588789846547042</v>
      </c>
      <c r="DH187">
        <f t="shared" ca="1" si="44"/>
        <v>0.26621861763266913</v>
      </c>
      <c r="DI187">
        <v>0.36309571328094237</v>
      </c>
      <c r="DJ187">
        <v>2.8305439204023876E-3</v>
      </c>
    </row>
    <row r="188" spans="12:114" x14ac:dyDescent="0.3">
      <c r="L188" s="23">
        <v>41505</v>
      </c>
      <c r="M188" s="24">
        <v>-4.2993437275706476E-3</v>
      </c>
      <c r="N188" s="24">
        <v>-3.099849026022001E-3</v>
      </c>
      <c r="O188" s="24">
        <v>-7.1519755758099653E-3</v>
      </c>
      <c r="P188" s="24">
        <v>-4.7698807572704172E-3</v>
      </c>
      <c r="Q188" s="264">
        <v>6.3999999999999994E-4</v>
      </c>
      <c r="R188" s="264">
        <v>-8.4999999999999963E-4</v>
      </c>
      <c r="S188" s="265">
        <v>2.0833333333333329E-4</v>
      </c>
      <c r="U188" s="26"/>
      <c r="AE188" s="23">
        <v>41506</v>
      </c>
      <c r="AF188" s="33">
        <v>2.4656249154061374E-4</v>
      </c>
      <c r="AG188">
        <f t="shared" si="32"/>
        <v>187</v>
      </c>
      <c r="AH188">
        <f t="shared" si="33"/>
        <v>7.5769854132901132E-2</v>
      </c>
      <c r="AI188">
        <f t="shared" si="34"/>
        <v>7.5364667747163702E-2</v>
      </c>
      <c r="AJ188">
        <f t="shared" si="35"/>
        <v>-1.434114087917316</v>
      </c>
      <c r="AK188">
        <f t="shared" si="36"/>
        <v>0.50584357360339083</v>
      </c>
      <c r="AL188">
        <f t="shared" si="37"/>
        <v>0.43047890585622711</v>
      </c>
      <c r="CM188" s="23">
        <v>41506</v>
      </c>
      <c r="CN188">
        <v>9.8462431395791687E-4</v>
      </c>
      <c r="CO188">
        <f t="shared" si="38"/>
        <v>187</v>
      </c>
      <c r="CP188">
        <f t="shared" si="39"/>
        <v>7.5464083938660206E-2</v>
      </c>
      <c r="CQ188">
        <f t="shared" si="40"/>
        <v>7.5060532687651338E-2</v>
      </c>
      <c r="CR188">
        <f t="shared" si="41"/>
        <v>-1.4362607160716661</v>
      </c>
      <c r="CS188">
        <f t="shared" si="42"/>
        <v>0.52211624058383532</v>
      </c>
      <c r="CT188">
        <f t="shared" si="43"/>
        <v>0.44705570789618398</v>
      </c>
      <c r="DH188">
        <f t="shared" ca="1" si="44"/>
        <v>0.27355390848112937</v>
      </c>
      <c r="DI188">
        <v>0.35154691306917873</v>
      </c>
      <c r="DJ188">
        <v>-9.7898736786721542E-3</v>
      </c>
    </row>
    <row r="189" spans="12:114" x14ac:dyDescent="0.3">
      <c r="L189" s="23">
        <v>41506</v>
      </c>
      <c r="M189" s="24">
        <v>3.3330961038214768E-3</v>
      </c>
      <c r="N189" s="24">
        <v>0</v>
      </c>
      <c r="O189" s="24">
        <v>-4.7563804295774224E-3</v>
      </c>
      <c r="P189" s="24">
        <v>9.3456721641475803E-3</v>
      </c>
      <c r="Q189" s="264">
        <v>-4.4999999999999901E-4</v>
      </c>
      <c r="R189" s="264">
        <v>-4.4999999999999928E-4</v>
      </c>
      <c r="S189" s="265">
        <v>-1.7730496453900724E-4</v>
      </c>
      <c r="U189" s="26"/>
      <c r="AE189" s="23">
        <v>41507</v>
      </c>
      <c r="AF189" s="33">
        <v>-1.913410866226936E-3</v>
      </c>
      <c r="AG189">
        <f t="shared" si="32"/>
        <v>188</v>
      </c>
      <c r="AH189">
        <f t="shared" si="33"/>
        <v>7.6175040518638576E-2</v>
      </c>
      <c r="AI189">
        <f t="shared" si="34"/>
        <v>7.5769854132901132E-2</v>
      </c>
      <c r="AJ189">
        <f t="shared" si="35"/>
        <v>-1.4312796596686472</v>
      </c>
      <c r="AK189">
        <f t="shared" si="36"/>
        <v>0.27110290170068707</v>
      </c>
      <c r="AL189">
        <f t="shared" si="37"/>
        <v>0.19533304756778594</v>
      </c>
      <c r="CM189" s="23">
        <v>41507</v>
      </c>
      <c r="CN189">
        <v>-4.6734313467520095E-3</v>
      </c>
      <c r="CO189">
        <f t="shared" si="38"/>
        <v>188</v>
      </c>
      <c r="CP189">
        <f t="shared" si="39"/>
        <v>7.5867635189669089E-2</v>
      </c>
      <c r="CQ189">
        <f t="shared" si="40"/>
        <v>7.5464083938660206E-2</v>
      </c>
      <c r="CR189">
        <f t="shared" si="41"/>
        <v>-1.433429018747612</v>
      </c>
      <c r="CS189">
        <f t="shared" si="42"/>
        <v>0.27426021692777858</v>
      </c>
      <c r="CT189">
        <f t="shared" si="43"/>
        <v>0.19879613298911836</v>
      </c>
      <c r="DH189">
        <f t="shared" ca="1" si="44"/>
        <v>0.25241051427444683</v>
      </c>
      <c r="DI189">
        <v>0.39647560290601902</v>
      </c>
      <c r="DJ189">
        <v>-8.5962052913140172E-3</v>
      </c>
    </row>
    <row r="190" spans="12:114" x14ac:dyDescent="0.3">
      <c r="L190" s="23">
        <v>41507</v>
      </c>
      <c r="M190" s="24">
        <v>-2.8689317373105888E-3</v>
      </c>
      <c r="N190" s="24">
        <v>-1.82141029454688E-2</v>
      </c>
      <c r="O190" s="24">
        <v>4.3695269187350883E-3</v>
      </c>
      <c r="P190" s="24">
        <v>-1.282070008278551E-2</v>
      </c>
      <c r="Q190" s="264">
        <v>2.299999999999993E-4</v>
      </c>
      <c r="R190" s="264">
        <v>-4.000000000000004E-4</v>
      </c>
      <c r="S190" s="265">
        <v>-1.0452961672473804E-4</v>
      </c>
      <c r="U190" s="26"/>
      <c r="AE190" s="23">
        <v>41508</v>
      </c>
      <c r="AF190" s="33">
        <v>1.4182250573679632E-3</v>
      </c>
      <c r="AG190">
        <f t="shared" si="32"/>
        <v>189</v>
      </c>
      <c r="AH190">
        <f t="shared" si="33"/>
        <v>7.658022690437602E-2</v>
      </c>
      <c r="AI190">
        <f t="shared" si="34"/>
        <v>7.6175040518638576E-2</v>
      </c>
      <c r="AJ190">
        <f t="shared" si="35"/>
        <v>-1.4284566838746955</v>
      </c>
      <c r="AK190">
        <f t="shared" si="36"/>
        <v>0.63803173029950533</v>
      </c>
      <c r="AL190">
        <f t="shared" si="37"/>
        <v>0.56185668978086678</v>
      </c>
      <c r="CM190" s="23">
        <v>41508</v>
      </c>
      <c r="CN190">
        <v>3.145217815833701E-3</v>
      </c>
      <c r="CO190">
        <f t="shared" si="38"/>
        <v>189</v>
      </c>
      <c r="CP190">
        <f t="shared" si="39"/>
        <v>7.6271186440677971E-2</v>
      </c>
      <c r="CQ190">
        <f t="shared" si="40"/>
        <v>7.5867635189669089E-2</v>
      </c>
      <c r="CR190">
        <f t="shared" si="41"/>
        <v>-1.4306087689606271</v>
      </c>
      <c r="CS190">
        <f t="shared" si="42"/>
        <v>0.62010423428445038</v>
      </c>
      <c r="CT190">
        <f t="shared" si="43"/>
        <v>0.54423659909478128</v>
      </c>
      <c r="DH190">
        <f t="shared" ca="1" si="44"/>
        <v>0.398923352819893</v>
      </c>
      <c r="DI190">
        <v>0.28855216939020945</v>
      </c>
      <c r="DJ190">
        <v>1.6362880229781749E-2</v>
      </c>
    </row>
    <row r="191" spans="12:114" x14ac:dyDescent="0.3">
      <c r="L191" s="23">
        <v>41508</v>
      </c>
      <c r="M191" s="24">
        <v>5.603020828188518E-3</v>
      </c>
      <c r="N191" s="24">
        <v>6.3349429102121648E-3</v>
      </c>
      <c r="O191" s="24">
        <v>-1.2235746656819679E-3</v>
      </c>
      <c r="P191" s="24">
        <v>7.4557105757661292E-3</v>
      </c>
      <c r="Q191" s="264">
        <v>9.0000000000001537E-5</v>
      </c>
      <c r="R191" s="264">
        <v>5.4000000000000272E-4</v>
      </c>
      <c r="S191" s="265">
        <v>2.7586206896551676E-4</v>
      </c>
      <c r="U191" s="26"/>
      <c r="AE191" s="23">
        <v>41509</v>
      </c>
      <c r="AF191" s="33">
        <v>1.9322600526166954E-3</v>
      </c>
      <c r="AG191">
        <f t="shared" si="32"/>
        <v>190</v>
      </c>
      <c r="AH191">
        <f t="shared" si="33"/>
        <v>7.698541329011345E-2</v>
      </c>
      <c r="AI191">
        <f t="shared" si="34"/>
        <v>7.658022690437602E-2</v>
      </c>
      <c r="AJ191">
        <f t="shared" si="35"/>
        <v>-1.4256450460442767</v>
      </c>
      <c r="AK191">
        <f t="shared" si="36"/>
        <v>0.69207273071523567</v>
      </c>
      <c r="AL191">
        <f t="shared" si="37"/>
        <v>0.61549250381085963</v>
      </c>
      <c r="CM191" s="23">
        <v>41509</v>
      </c>
      <c r="CN191">
        <v>4.5509692804779102E-3</v>
      </c>
      <c r="CO191">
        <f t="shared" si="38"/>
        <v>190</v>
      </c>
      <c r="CP191">
        <f t="shared" si="39"/>
        <v>7.667473769168684E-2</v>
      </c>
      <c r="CQ191">
        <f t="shared" si="40"/>
        <v>7.6271186440677971E-2</v>
      </c>
      <c r="CR191">
        <f t="shared" si="41"/>
        <v>-1.4277998522747379</v>
      </c>
      <c r="CS191">
        <f t="shared" si="42"/>
        <v>0.68032241483943656</v>
      </c>
      <c r="CT191">
        <f t="shared" si="43"/>
        <v>0.60405122839875858</v>
      </c>
      <c r="DH191">
        <f t="shared" ca="1" si="44"/>
        <v>0.36712025622025485</v>
      </c>
      <c r="DI191">
        <v>0.39654166062120527</v>
      </c>
      <c r="DJ191">
        <v>5.7356217547443267E-3</v>
      </c>
    </row>
    <row r="192" spans="12:114" x14ac:dyDescent="0.3">
      <c r="L192" s="23">
        <v>41509</v>
      </c>
      <c r="M192" s="24">
        <v>1.5736736928495289E-2</v>
      </c>
      <c r="N192" s="24">
        <v>9.892092101768675E-3</v>
      </c>
      <c r="O192" s="24">
        <v>-2.7205757580118161E-4</v>
      </c>
      <c r="P192" s="24">
        <v>5.4905585536201649E-3</v>
      </c>
      <c r="Q192" s="264">
        <v>7.1999999999999842E-4</v>
      </c>
      <c r="R192" s="264">
        <v>-1.6000000000000009E-4</v>
      </c>
      <c r="S192" s="265">
        <v>1.0638297872340362E-4</v>
      </c>
      <c r="U192" s="26"/>
      <c r="AE192" s="23">
        <v>41512</v>
      </c>
      <c r="AF192" s="33">
        <v>-1.5009775725369867E-3</v>
      </c>
      <c r="AG192">
        <f t="shared" si="32"/>
        <v>191</v>
      </c>
      <c r="AH192">
        <f t="shared" si="33"/>
        <v>7.7390599675850894E-2</v>
      </c>
      <c r="AI192">
        <f t="shared" si="34"/>
        <v>7.698541329011345E-2</v>
      </c>
      <c r="AJ192">
        <f t="shared" si="35"/>
        <v>-1.4228446334180176</v>
      </c>
      <c r="AK192">
        <f t="shared" si="36"/>
        <v>0.31195823296228331</v>
      </c>
      <c r="AL192">
        <f t="shared" si="37"/>
        <v>0.23497281967216987</v>
      </c>
      <c r="CM192" s="23">
        <v>41512</v>
      </c>
      <c r="CN192">
        <v>-3.9147019958585966E-3</v>
      </c>
      <c r="CO192">
        <f t="shared" si="38"/>
        <v>191</v>
      </c>
      <c r="CP192">
        <f t="shared" si="39"/>
        <v>7.7078288942695722E-2</v>
      </c>
      <c r="CQ192">
        <f t="shared" si="40"/>
        <v>7.667473769168684E-2</v>
      </c>
      <c r="CR192">
        <f t="shared" si="41"/>
        <v>-1.425002155984997</v>
      </c>
      <c r="CS192">
        <f t="shared" si="42"/>
        <v>0.30429560136054012</v>
      </c>
      <c r="CT192">
        <f t="shared" si="43"/>
        <v>0.22762086366885328</v>
      </c>
      <c r="DH192">
        <f t="shared" ca="1" si="44"/>
        <v>0.33491633437542667</v>
      </c>
      <c r="DI192">
        <v>0.31729044167804271</v>
      </c>
      <c r="DJ192">
        <v>6.4394417823017188E-3</v>
      </c>
    </row>
    <row r="193" spans="12:114" x14ac:dyDescent="0.3">
      <c r="L193" s="23">
        <v>41512</v>
      </c>
      <c r="M193" s="24">
        <v>4.0771165638450943E-3</v>
      </c>
      <c r="N193" s="24">
        <v>-5.7881929119368413E-3</v>
      </c>
      <c r="O193" s="24">
        <v>-5.5830046475874931E-3</v>
      </c>
      <c r="P193" s="24">
        <v>-3.3240586256076828E-3</v>
      </c>
      <c r="Q193" s="264">
        <v>-1.4999999999999909E-4</v>
      </c>
      <c r="R193" s="264">
        <v>-6.5999999999999837E-4</v>
      </c>
      <c r="S193" s="265">
        <v>2.5089605734766998E-4</v>
      </c>
      <c r="U193" s="26"/>
      <c r="AE193" s="23">
        <v>41513</v>
      </c>
      <c r="AF193" s="33">
        <v>-3.5546866760245077E-3</v>
      </c>
      <c r="AG193">
        <f t="shared" si="32"/>
        <v>192</v>
      </c>
      <c r="AH193">
        <f t="shared" si="33"/>
        <v>7.7795786061588337E-2</v>
      </c>
      <c r="AI193">
        <f t="shared" si="34"/>
        <v>7.7390599675850894E-2</v>
      </c>
      <c r="AJ193">
        <f t="shared" si="35"/>
        <v>-1.4200553349331766</v>
      </c>
      <c r="AK193">
        <f t="shared" si="36"/>
        <v>0.13924204618193931</v>
      </c>
      <c r="AL193">
        <f t="shared" si="37"/>
        <v>6.1851446506088412E-2</v>
      </c>
      <c r="CM193" s="23">
        <v>41513</v>
      </c>
      <c r="CN193">
        <v>-8.4998049253553858E-3</v>
      </c>
      <c r="CO193">
        <f t="shared" si="38"/>
        <v>192</v>
      </c>
      <c r="CP193">
        <f t="shared" si="39"/>
        <v>7.7481840193704604E-2</v>
      </c>
      <c r="CQ193">
        <f t="shared" si="40"/>
        <v>7.7078288942695722E-2</v>
      </c>
      <c r="CR193">
        <f t="shared" si="41"/>
        <v>-1.4222155690823424</v>
      </c>
      <c r="CS193">
        <f t="shared" si="42"/>
        <v>0.14841948924523365</v>
      </c>
      <c r="CT193">
        <f t="shared" si="43"/>
        <v>7.1341200302537933E-2</v>
      </c>
      <c r="DH193">
        <f t="shared" ca="1" si="44"/>
        <v>0.39879164266743006</v>
      </c>
      <c r="DI193">
        <v>0.276941342131649</v>
      </c>
      <c r="DJ193">
        <v>-1.6351392558377385E-2</v>
      </c>
    </row>
    <row r="194" spans="12:114" x14ac:dyDescent="0.3">
      <c r="L194" s="23">
        <v>41513</v>
      </c>
      <c r="M194" s="24">
        <v>9.597659865581273E-3</v>
      </c>
      <c r="N194" s="24">
        <v>-1.9256645665664381E-2</v>
      </c>
      <c r="O194" s="24">
        <v>-2.3275600987327791E-3</v>
      </c>
      <c r="P194" s="24">
        <v>-1.9294538434030561E-2</v>
      </c>
      <c r="Q194" s="264">
        <v>-2.5000000000000022E-4</v>
      </c>
      <c r="R194" s="264">
        <v>-6.0999999999999943E-4</v>
      </c>
      <c r="S194" s="265">
        <v>-2.205882352941163E-4</v>
      </c>
      <c r="U194" s="26"/>
      <c r="AE194" s="23">
        <v>41514</v>
      </c>
      <c r="AF194" s="33">
        <v>-1.3463441238956047E-3</v>
      </c>
      <c r="AG194">
        <f t="shared" si="32"/>
        <v>193</v>
      </c>
      <c r="AH194">
        <f t="shared" si="33"/>
        <v>7.8200972447325767E-2</v>
      </c>
      <c r="AI194">
        <f t="shared" si="34"/>
        <v>7.7795786061588337E-2</v>
      </c>
      <c r="AJ194">
        <f t="shared" si="35"/>
        <v>-1.4172770411893592</v>
      </c>
      <c r="AK194">
        <f t="shared" si="36"/>
        <v>0.32793384867728992</v>
      </c>
      <c r="AL194">
        <f t="shared" si="37"/>
        <v>0.2501380626157016</v>
      </c>
      <c r="CM194" s="23">
        <v>41514</v>
      </c>
      <c r="CN194">
        <v>-3.4835131874368522E-3</v>
      </c>
      <c r="CO194">
        <f t="shared" si="38"/>
        <v>193</v>
      </c>
      <c r="CP194">
        <f t="shared" si="39"/>
        <v>7.7885391444713473E-2</v>
      </c>
      <c r="CQ194">
        <f t="shared" si="40"/>
        <v>7.7481840193704604E-2</v>
      </c>
      <c r="CR194">
        <f t="shared" si="41"/>
        <v>-1.4194399822193058</v>
      </c>
      <c r="CS194">
        <f t="shared" si="42"/>
        <v>0.32199211624352281</v>
      </c>
      <c r="CT194">
        <f t="shared" si="43"/>
        <v>0.2445102760498182</v>
      </c>
      <c r="DH194">
        <f t="shared" ca="1" si="44"/>
        <v>0.24873399202303909</v>
      </c>
      <c r="DI194">
        <v>0.37116198167975728</v>
      </c>
      <c r="DJ194">
        <v>5.9387098329388745E-3</v>
      </c>
    </row>
    <row r="195" spans="12:114" x14ac:dyDescent="0.3">
      <c r="L195" s="23">
        <v>41514</v>
      </c>
      <c r="M195" s="24">
        <v>-2.9245338208416609E-4</v>
      </c>
      <c r="N195" s="24">
        <v>4.5671374283883811E-4</v>
      </c>
      <c r="O195" s="24">
        <v>-6.5878759390463441E-3</v>
      </c>
      <c r="P195" s="24">
        <v>-1.700395541787508E-3</v>
      </c>
      <c r="Q195" s="264">
        <v>-2.5999999999999981E-4</v>
      </c>
      <c r="R195" s="264">
        <v>4.8999999999999489E-4</v>
      </c>
      <c r="S195" s="265">
        <v>1.0791366906474754E-4</v>
      </c>
      <c r="U195" s="26"/>
      <c r="AE195" s="23">
        <v>41515</v>
      </c>
      <c r="AF195" s="33">
        <v>-9.3973337135436165E-4</v>
      </c>
      <c r="AG195">
        <f t="shared" ref="AG195:AG258" si="45">ROW()-1</f>
        <v>194</v>
      </c>
      <c r="AH195">
        <f t="shared" ref="AH195:AH258" si="46">AG195/COUNT($AG$2:$AG$2469)</f>
        <v>7.8606158833063211E-2</v>
      </c>
      <c r="AI195">
        <f t="shared" ref="AI195:AI258" si="47">(AG195-1)/COUNT($AG$2:$AG$2469)</f>
        <v>7.8200972447325767E-2</v>
      </c>
      <c r="AJ195">
        <f t="shared" ref="AJ195:AJ258" si="48">IF(AH195&lt;1,NORMSINV(AH195),"")</f>
        <v>-1.4145096444150826</v>
      </c>
      <c r="AK195">
        <f t="shared" ref="AK195:AK258" si="49">_xlfn.NORM.DIST(AF195,$AD$6,$AD$7,TRUE)</f>
        <v>0.37140495927934203</v>
      </c>
      <c r="AL195">
        <f t="shared" ref="AL195:AL258" si="50">ABS(AK195-AI195)</f>
        <v>0.29320398683201626</v>
      </c>
      <c r="CM195" s="23">
        <v>41515</v>
      </c>
      <c r="CN195">
        <v>-2.2778561556586322E-3</v>
      </c>
      <c r="CO195">
        <f t="shared" ref="CO195:CO258" si="51">ROW()-1</f>
        <v>194</v>
      </c>
      <c r="CP195">
        <f t="shared" ref="CP195:CP258" si="52">CO195/COUNT(_xlfn.ANCHORARRAY($CN$2))</f>
        <v>7.8288942695722355E-2</v>
      </c>
      <c r="CQ195">
        <f t="shared" ref="CQ195:CQ258" si="53">(CO195-1)/COUNT(_xlfn.ANCHORARRAY($CN$2))</f>
        <v>7.7885391444713473E-2</v>
      </c>
      <c r="CR195">
        <f t="shared" ref="CR195:CR258" si="54">IF(CP195&lt;1,NORMSINV(CP195),"")</f>
        <v>-1.4166752876766131</v>
      </c>
      <c r="CS195">
        <f t="shared" ref="CS195:CS258" si="55">_xlfn.NORM.DIST(CN195,$CL$7,$CL$8,TRUE)</f>
        <v>0.37354876553767791</v>
      </c>
      <c r="CT195">
        <f t="shared" ref="CT195:CT258" si="56">ABS(CS195-CQ195)</f>
        <v>0.29566337409296445</v>
      </c>
      <c r="DH195">
        <f t="shared" ref="DH195:DH258" ca="1" si="57">_xlfn.NORM.S.DIST(RAND(),FALSE)</f>
        <v>0.33459184706801914</v>
      </c>
      <c r="DI195">
        <v>0.35943810848238045</v>
      </c>
      <c r="DJ195">
        <v>-4.6792333713543029E-3</v>
      </c>
    </row>
    <row r="196" spans="12:114" x14ac:dyDescent="0.3">
      <c r="L196" s="23">
        <v>41515</v>
      </c>
      <c r="M196" s="24">
        <v>-6.1444807035962012E-3</v>
      </c>
      <c r="N196" s="24">
        <v>-4.5642158687177062E-3</v>
      </c>
      <c r="O196" s="24">
        <v>6.9062973284253059E-4</v>
      </c>
      <c r="P196" s="24">
        <v>-4.3792335956419791E-3</v>
      </c>
      <c r="Q196" s="264">
        <v>8.9999999999998068E-5</v>
      </c>
      <c r="R196" s="264">
        <v>2.3000000000000578E-4</v>
      </c>
      <c r="S196" s="265">
        <v>-1.0909090909090843E-4</v>
      </c>
      <c r="U196" s="26"/>
      <c r="AE196" s="23">
        <v>41516</v>
      </c>
      <c r="AF196" s="33">
        <v>-1.3229849927189259E-3</v>
      </c>
      <c r="AG196">
        <f t="shared" si="45"/>
        <v>195</v>
      </c>
      <c r="AH196">
        <f t="shared" si="46"/>
        <v>7.9011345218800655E-2</v>
      </c>
      <c r="AI196">
        <f t="shared" si="47"/>
        <v>7.8606158833063211E-2</v>
      </c>
      <c r="AJ196">
        <f t="shared" si="48"/>
        <v>-1.4117530384352079</v>
      </c>
      <c r="AK196">
        <f t="shared" si="49"/>
        <v>0.33037571077036954</v>
      </c>
      <c r="AL196">
        <f t="shared" si="50"/>
        <v>0.25176955193730632</v>
      </c>
      <c r="CM196" s="23">
        <v>41516</v>
      </c>
      <c r="CN196">
        <v>-3.1802772299987531E-3</v>
      </c>
      <c r="CO196">
        <f t="shared" si="51"/>
        <v>195</v>
      </c>
      <c r="CP196">
        <f t="shared" si="52"/>
        <v>7.8692493946731237E-2</v>
      </c>
      <c r="CQ196">
        <f t="shared" si="53"/>
        <v>7.8288942695722355E-2</v>
      </c>
      <c r="CR196">
        <f t="shared" si="54"/>
        <v>-1.4139213793306042</v>
      </c>
      <c r="CS196">
        <f t="shared" si="55"/>
        <v>0.33468685048235081</v>
      </c>
      <c r="CT196">
        <f t="shared" si="56"/>
        <v>0.25639790778662847</v>
      </c>
      <c r="DH196">
        <f t="shared" ca="1" si="57"/>
        <v>0.29230596940187048</v>
      </c>
      <c r="DI196">
        <v>0.30648725012805139</v>
      </c>
      <c r="DJ196">
        <v>-4.8445209639419564E-3</v>
      </c>
    </row>
    <row r="197" spans="12:114" x14ac:dyDescent="0.3">
      <c r="L197" s="23">
        <v>41516</v>
      </c>
      <c r="M197" s="24">
        <v>-9.1999708986520538E-3</v>
      </c>
      <c r="N197" s="24">
        <v>-1.558910352448974E-2</v>
      </c>
      <c r="O197" s="24">
        <v>7.5938420641422314E-3</v>
      </c>
      <c r="P197" s="24">
        <v>-1.173080698680224E-2</v>
      </c>
      <c r="Q197" s="264">
        <v>-1.4999999999999741E-4</v>
      </c>
      <c r="R197" s="264">
        <v>-7.0000000000005618E-5</v>
      </c>
      <c r="S197" s="265">
        <v>-7.1942446043165033E-5</v>
      </c>
      <c r="U197" s="26"/>
      <c r="AE197" s="23">
        <v>41520</v>
      </c>
      <c r="AF197" s="33">
        <v>3.8582586703134821E-4</v>
      </c>
      <c r="AG197">
        <f t="shared" si="45"/>
        <v>196</v>
      </c>
      <c r="AH197">
        <f t="shared" si="46"/>
        <v>7.9416531604538085E-2</v>
      </c>
      <c r="AI197">
        <f t="shared" si="47"/>
        <v>7.9011345218800655E-2</v>
      </c>
      <c r="AJ197">
        <f t="shared" si="48"/>
        <v>-1.4090071186391631</v>
      </c>
      <c r="AK197">
        <f t="shared" si="49"/>
        <v>0.52188641070101216</v>
      </c>
      <c r="AL197">
        <f t="shared" si="50"/>
        <v>0.44287506548221151</v>
      </c>
      <c r="CM197" s="23">
        <v>41520</v>
      </c>
      <c r="CN197">
        <v>9.269073249210261E-4</v>
      </c>
      <c r="CO197">
        <f t="shared" si="51"/>
        <v>196</v>
      </c>
      <c r="CP197">
        <f t="shared" si="52"/>
        <v>7.909604519774012E-2</v>
      </c>
      <c r="CQ197">
        <f t="shared" si="53"/>
        <v>7.8692493946731237E-2</v>
      </c>
      <c r="CR197">
        <f t="shared" si="54"/>
        <v>-1.4111781526214926</v>
      </c>
      <c r="CS197">
        <f t="shared" si="55"/>
        <v>0.51945250216543393</v>
      </c>
      <c r="CT197">
        <f t="shared" si="56"/>
        <v>0.4407600082187027</v>
      </c>
      <c r="DH197">
        <f t="shared" ca="1" si="57"/>
        <v>0.2496434314142173</v>
      </c>
      <c r="DI197">
        <v>0.29802028282617038</v>
      </c>
      <c r="DJ197">
        <v>-3.8799433637378101E-3</v>
      </c>
    </row>
    <row r="198" spans="12:114" x14ac:dyDescent="0.3">
      <c r="L198" s="23">
        <v>41520</v>
      </c>
      <c r="M198" s="24">
        <v>1.3370992919736801E-2</v>
      </c>
      <c r="N198" s="24">
        <v>2.5616974284779648E-2</v>
      </c>
      <c r="O198" s="24">
        <v>-4.1109817490120057E-3</v>
      </c>
      <c r="P198" s="24">
        <v>-7.1707199263186657E-3</v>
      </c>
      <c r="Q198" s="264">
        <v>5.6999999999999933E-4</v>
      </c>
      <c r="R198" s="264">
        <v>4.2000000000000701E-4</v>
      </c>
      <c r="S198" s="265">
        <v>-1.3986013986013902E-4</v>
      </c>
      <c r="U198" s="26"/>
      <c r="AE198" s="23">
        <v>41521</v>
      </c>
      <c r="AF198" s="33">
        <v>9.1834076498550172E-4</v>
      </c>
      <c r="AG198">
        <f t="shared" si="45"/>
        <v>197</v>
      </c>
      <c r="AH198">
        <f t="shared" si="46"/>
        <v>7.9821717990275529E-2</v>
      </c>
      <c r="AI198">
        <f t="shared" si="47"/>
        <v>7.9416531604538085E-2</v>
      </c>
      <c r="AJ198">
        <f t="shared" si="48"/>
        <v>-1.4062717819499735</v>
      </c>
      <c r="AK198">
        <f t="shared" si="49"/>
        <v>0.582682191802809</v>
      </c>
      <c r="AL198">
        <f t="shared" si="50"/>
        <v>0.5032656601982709</v>
      </c>
      <c r="CM198" s="23">
        <v>41521</v>
      </c>
      <c r="CN198">
        <v>2.6961967400499624E-3</v>
      </c>
      <c r="CO198">
        <f t="shared" si="51"/>
        <v>197</v>
      </c>
      <c r="CP198">
        <f t="shared" si="52"/>
        <v>7.9499596448748988E-2</v>
      </c>
      <c r="CQ198">
        <f t="shared" si="53"/>
        <v>7.909604519774012E-2</v>
      </c>
      <c r="CR198">
        <f t="shared" si="54"/>
        <v>-1.4084455045224089</v>
      </c>
      <c r="CS198">
        <f t="shared" si="55"/>
        <v>0.60015130327462818</v>
      </c>
      <c r="CT198">
        <f t="shared" si="56"/>
        <v>0.52105525807688802</v>
      </c>
      <c r="DH198">
        <f t="shared" ca="1" si="57"/>
        <v>0.39515990723895755</v>
      </c>
      <c r="DI198">
        <v>0.24213058314281796</v>
      </c>
      <c r="DJ198">
        <v>-1.523831440742834E-2</v>
      </c>
    </row>
    <row r="199" spans="12:114" x14ac:dyDescent="0.3">
      <c r="L199" s="23">
        <v>41521</v>
      </c>
      <c r="M199" s="24">
        <v>-1.2901290322552319E-2</v>
      </c>
      <c r="N199" s="24">
        <v>4.9954033441392516E-3</v>
      </c>
      <c r="O199" s="24">
        <v>3.1648256834854831E-3</v>
      </c>
      <c r="P199" s="24">
        <v>6.4093339644651724E-3</v>
      </c>
      <c r="Q199" s="264">
        <v>2.9999999999998781E-5</v>
      </c>
      <c r="R199" s="264">
        <v>-7.8000000000000291E-4</v>
      </c>
      <c r="S199" s="265">
        <v>-2.7586206896551801E-4</v>
      </c>
      <c r="U199" s="26"/>
      <c r="AE199" s="23">
        <v>41522</v>
      </c>
      <c r="AF199" s="33">
        <v>-2.2195521023535415E-3</v>
      </c>
      <c r="AG199">
        <f t="shared" si="45"/>
        <v>198</v>
      </c>
      <c r="AH199">
        <f t="shared" si="46"/>
        <v>8.0226904376012972E-2</v>
      </c>
      <c r="AI199">
        <f t="shared" si="47"/>
        <v>7.9821717990275529E-2</v>
      </c>
      <c r="AJ199">
        <f t="shared" si="48"/>
        <v>-1.4035469267940617</v>
      </c>
      <c r="AK199">
        <f t="shared" si="49"/>
        <v>0.24260705840267544</v>
      </c>
      <c r="AL199">
        <f t="shared" si="50"/>
        <v>0.16278534041239989</v>
      </c>
      <c r="CM199" s="23">
        <v>41522</v>
      </c>
      <c r="CN199">
        <v>-5.6023869672932516E-3</v>
      </c>
      <c r="CO199">
        <f t="shared" si="51"/>
        <v>198</v>
      </c>
      <c r="CP199">
        <f t="shared" si="52"/>
        <v>7.990314769975787E-2</v>
      </c>
      <c r="CQ199">
        <f t="shared" si="53"/>
        <v>7.9499596448748988E-2</v>
      </c>
      <c r="CR199">
        <f t="shared" si="54"/>
        <v>-1.4057233335091892</v>
      </c>
      <c r="CS199">
        <f t="shared" si="55"/>
        <v>0.23959951693518444</v>
      </c>
      <c r="CT199">
        <f t="shared" si="56"/>
        <v>0.16009992048643545</v>
      </c>
      <c r="DH199">
        <f t="shared" ca="1" si="57"/>
        <v>0.31614654536723458</v>
      </c>
      <c r="DI199">
        <v>0.39126297190794374</v>
      </c>
      <c r="DJ199">
        <v>-1.6156863305414318E-3</v>
      </c>
    </row>
    <row r="200" spans="12:114" x14ac:dyDescent="0.3">
      <c r="L200" s="23">
        <v>41522</v>
      </c>
      <c r="M200" s="24">
        <v>-1.8268282540671772E-2</v>
      </c>
      <c r="N200" s="24">
        <v>-5.4224221130313513E-3</v>
      </c>
      <c r="O200" s="24">
        <v>-3.2918792757520641E-3</v>
      </c>
      <c r="P200" s="24">
        <v>-4.7450610587527649E-3</v>
      </c>
      <c r="Q200" s="264">
        <v>1.500000000000008E-4</v>
      </c>
      <c r="R200" s="264">
        <v>-1.079999999999997E-3</v>
      </c>
      <c r="S200" s="265">
        <v>1.3422818791946343E-4</v>
      </c>
      <c r="U200" s="26"/>
      <c r="AE200" s="23">
        <v>41523</v>
      </c>
      <c r="AF200" s="33">
        <v>1.0892150965666255E-3</v>
      </c>
      <c r="AG200">
        <f t="shared" si="45"/>
        <v>199</v>
      </c>
      <c r="AH200">
        <f t="shared" si="46"/>
        <v>8.0632090761750402E-2</v>
      </c>
      <c r="AI200">
        <f t="shared" si="47"/>
        <v>8.0226904376012972E-2</v>
      </c>
      <c r="AJ200">
        <f t="shared" si="48"/>
        <v>-1.4008324530717684</v>
      </c>
      <c r="AK200">
        <f t="shared" si="49"/>
        <v>0.60184844113370273</v>
      </c>
      <c r="AL200">
        <f t="shared" si="50"/>
        <v>0.52162153675768974</v>
      </c>
      <c r="CM200" s="23">
        <v>41523</v>
      </c>
      <c r="CN200">
        <v>2.6487265169267689E-3</v>
      </c>
      <c r="CO200">
        <f t="shared" si="51"/>
        <v>199</v>
      </c>
      <c r="CP200">
        <f t="shared" si="52"/>
        <v>8.0306698950766753E-2</v>
      </c>
      <c r="CQ200">
        <f t="shared" si="53"/>
        <v>7.990314769975787E-2</v>
      </c>
      <c r="CR200">
        <f t="shared" si="54"/>
        <v>-1.4030115395309384</v>
      </c>
      <c r="CS200">
        <f t="shared" si="55"/>
        <v>0.59802551457223196</v>
      </c>
      <c r="CT200">
        <f t="shared" si="56"/>
        <v>0.51812236687247415</v>
      </c>
      <c r="DH200">
        <f t="shared" ca="1" si="57"/>
        <v>0.37440401984710864</v>
      </c>
      <c r="DI200">
        <v>0.36916724393341155</v>
      </c>
      <c r="DJ200">
        <v>8.4759395863625332E-3</v>
      </c>
    </row>
    <row r="201" spans="12:114" x14ac:dyDescent="0.3">
      <c r="L201" s="23">
        <v>41523</v>
      </c>
      <c r="M201" s="24">
        <v>1.475035585666463E-2</v>
      </c>
      <c r="N201" s="24">
        <v>7.7237843324912559E-3</v>
      </c>
      <c r="O201" s="24">
        <v>-1.101219651217911E-3</v>
      </c>
      <c r="P201" s="24">
        <v>1.756510291808654E-3</v>
      </c>
      <c r="Q201" s="264">
        <v>-4.4000000000000121E-4</v>
      </c>
      <c r="R201" s="264">
        <v>2.4999999999999469E-4</v>
      </c>
      <c r="S201" s="265">
        <v>1.3605442176870783E-4</v>
      </c>
      <c r="U201" s="26"/>
      <c r="AE201" s="23">
        <v>41526</v>
      </c>
      <c r="AF201" s="33">
        <v>4.0717169859991412E-3</v>
      </c>
      <c r="AG201">
        <f t="shared" si="45"/>
        <v>200</v>
      </c>
      <c r="AH201">
        <f t="shared" si="46"/>
        <v>8.1037277147487846E-2</v>
      </c>
      <c r="AI201">
        <f t="shared" si="47"/>
        <v>8.0632090761750402E-2</v>
      </c>
      <c r="AJ201">
        <f t="shared" si="48"/>
        <v>-1.3981282621286291</v>
      </c>
      <c r="AK201">
        <f t="shared" si="49"/>
        <v>0.86862923998228814</v>
      </c>
      <c r="AL201">
        <f t="shared" si="50"/>
        <v>0.78799714922053776</v>
      </c>
      <c r="CM201" s="23">
        <v>41526</v>
      </c>
      <c r="CN201">
        <v>1.037080108568751E-2</v>
      </c>
      <c r="CO201">
        <f t="shared" si="51"/>
        <v>200</v>
      </c>
      <c r="CP201">
        <f t="shared" si="52"/>
        <v>8.0710250201775621E-2</v>
      </c>
      <c r="CQ201">
        <f t="shared" si="53"/>
        <v>8.0306698950766753E-2</v>
      </c>
      <c r="CR201">
        <f t="shared" si="54"/>
        <v>-1.4003100239813024</v>
      </c>
      <c r="CS201">
        <f t="shared" si="55"/>
        <v>0.87343616286244419</v>
      </c>
      <c r="CT201">
        <f t="shared" si="56"/>
        <v>0.79312946391167749</v>
      </c>
      <c r="DH201">
        <f t="shared" ca="1" si="57"/>
        <v>0.29881421518444679</v>
      </c>
      <c r="DI201">
        <v>0.39157448531335354</v>
      </c>
      <c r="DJ201">
        <v>-6.1380243933112609E-3</v>
      </c>
    </row>
    <row r="202" spans="12:114" x14ac:dyDescent="0.3">
      <c r="L202" s="23">
        <v>41526</v>
      </c>
      <c r="M202" s="24">
        <v>-1.788967653625135E-3</v>
      </c>
      <c r="N202" s="24">
        <v>1.1722174107567859E-2</v>
      </c>
      <c r="O202" s="24">
        <v>1.267424421520927E-2</v>
      </c>
      <c r="P202" s="24">
        <v>1.05207361845927E-2</v>
      </c>
      <c r="Q202" s="264">
        <v>2.600000000000016E-4</v>
      </c>
      <c r="R202" s="264">
        <v>-1.9000000000000131E-4</v>
      </c>
      <c r="S202" s="265">
        <v>-2.0689655172413906E-4</v>
      </c>
      <c r="U202" s="26"/>
      <c r="AE202" s="23">
        <v>41527</v>
      </c>
      <c r="AF202" s="33">
        <v>2.4312043833011809E-3</v>
      </c>
      <c r="AG202">
        <f t="shared" si="45"/>
        <v>201</v>
      </c>
      <c r="AH202">
        <f t="shared" si="46"/>
        <v>8.144246353322529E-2</v>
      </c>
      <c r="AI202">
        <f t="shared" si="47"/>
        <v>8.1037277147487846E-2</v>
      </c>
      <c r="AJ202">
        <f t="shared" si="48"/>
        <v>-1.3954342567273323</v>
      </c>
      <c r="AK202">
        <f t="shared" si="49"/>
        <v>0.74082962263381136</v>
      </c>
      <c r="AL202">
        <f t="shared" si="50"/>
        <v>0.65979234548632348</v>
      </c>
      <c r="CM202" s="23">
        <v>41527</v>
      </c>
      <c r="CN202">
        <v>5.7939906879826818E-3</v>
      </c>
      <c r="CO202">
        <f t="shared" si="51"/>
        <v>201</v>
      </c>
      <c r="CP202">
        <f t="shared" si="52"/>
        <v>8.1113801452784504E-2</v>
      </c>
      <c r="CQ202">
        <f t="shared" si="53"/>
        <v>8.0710250201775621E-2</v>
      </c>
      <c r="CR202">
        <f t="shared" si="54"/>
        <v>-1.397618689670441</v>
      </c>
      <c r="CS202">
        <f t="shared" si="55"/>
        <v>0.72992808179099433</v>
      </c>
      <c r="CT202">
        <f t="shared" si="56"/>
        <v>0.64921783158921875</v>
      </c>
      <c r="DH202">
        <f t="shared" ca="1" si="57"/>
        <v>0.2842931606068288</v>
      </c>
      <c r="DI202">
        <v>0.39705366206589504</v>
      </c>
      <c r="DJ202">
        <v>6.204407086003878E-3</v>
      </c>
    </row>
    <row r="203" spans="12:114" x14ac:dyDescent="0.3">
      <c r="L203" s="23">
        <v>41527</v>
      </c>
      <c r="M203" s="24">
        <v>-1.6204905796283829E-2</v>
      </c>
      <c r="N203" s="24">
        <v>1.470601192069324E-2</v>
      </c>
      <c r="O203" s="24">
        <v>6.1215821707488053E-3</v>
      </c>
      <c r="P203" s="24">
        <v>8.9241926850504947E-3</v>
      </c>
      <c r="Q203" s="264">
        <v>7.3999999999999934E-4</v>
      </c>
      <c r="R203" s="264">
        <v>-1.1999999999999571E-4</v>
      </c>
      <c r="S203" s="265">
        <v>1.0135135135135074E-4</v>
      </c>
      <c r="U203" s="26"/>
      <c r="AE203" s="23">
        <v>41528</v>
      </c>
      <c r="AF203" s="33">
        <v>1.3864700432815579E-3</v>
      </c>
      <c r="AG203">
        <f t="shared" si="45"/>
        <v>202</v>
      </c>
      <c r="AH203">
        <f t="shared" si="46"/>
        <v>8.184764991896272E-2</v>
      </c>
      <c r="AI203">
        <f t="shared" si="47"/>
        <v>8.144246353322529E-2</v>
      </c>
      <c r="AJ203">
        <f t="shared" si="48"/>
        <v>-1.3927503410203577</v>
      </c>
      <c r="AK203">
        <f t="shared" si="49"/>
        <v>0.63458698914680722</v>
      </c>
      <c r="AL203">
        <f t="shared" si="50"/>
        <v>0.55314452561358196</v>
      </c>
      <c r="CM203" s="23">
        <v>41528</v>
      </c>
      <c r="CN203">
        <v>3.4677792037670339E-3</v>
      </c>
      <c r="CO203">
        <f t="shared" si="51"/>
        <v>202</v>
      </c>
      <c r="CP203">
        <f t="shared" si="52"/>
        <v>8.1517352703793386E-2</v>
      </c>
      <c r="CQ203">
        <f t="shared" si="53"/>
        <v>8.1113801452784504E-2</v>
      </c>
      <c r="CR203">
        <f t="shared" si="54"/>
        <v>-1.3949374407976776</v>
      </c>
      <c r="CS203">
        <f t="shared" si="55"/>
        <v>0.6342462572837162</v>
      </c>
      <c r="CT203">
        <f t="shared" si="56"/>
        <v>0.55313245583093174</v>
      </c>
      <c r="DH203">
        <f t="shared" ca="1" si="57"/>
        <v>0.39074778904413648</v>
      </c>
      <c r="DI203">
        <v>0.37650235103681234</v>
      </c>
      <c r="DJ203">
        <v>3.5449478589812387E-3</v>
      </c>
    </row>
    <row r="204" spans="12:114" x14ac:dyDescent="0.3">
      <c r="L204" s="23">
        <v>41528</v>
      </c>
      <c r="M204" s="24">
        <v>-3.0368907303442313E-4</v>
      </c>
      <c r="N204" s="24">
        <v>1.010099151426077E-2</v>
      </c>
      <c r="O204" s="24">
        <v>1.216923418344211E-3</v>
      </c>
      <c r="P204" s="24">
        <v>5.1598131485741513E-3</v>
      </c>
      <c r="Q204" s="264">
        <v>-2.1999999999999971E-4</v>
      </c>
      <c r="R204" s="264">
        <v>1.1999999999999571E-4</v>
      </c>
      <c r="S204" s="265">
        <v>3.4129692832765481E-5</v>
      </c>
      <c r="U204" s="26"/>
      <c r="AE204" s="23">
        <v>41529</v>
      </c>
      <c r="AF204" s="33">
        <v>-1.9292006530053402E-3</v>
      </c>
      <c r="AG204">
        <f t="shared" si="45"/>
        <v>203</v>
      </c>
      <c r="AH204">
        <f t="shared" si="46"/>
        <v>8.2252836304700164E-2</v>
      </c>
      <c r="AI204">
        <f t="shared" si="47"/>
        <v>8.184764991896272E-2</v>
      </c>
      <c r="AJ204">
        <f t="shared" si="48"/>
        <v>-1.3900764205232812</v>
      </c>
      <c r="AK204">
        <f t="shared" si="49"/>
        <v>0.26959336356692282</v>
      </c>
      <c r="AL204">
        <f t="shared" si="50"/>
        <v>0.18774571364796011</v>
      </c>
      <c r="CM204" s="23">
        <v>41529</v>
      </c>
      <c r="CN204">
        <v>-4.805056427033899E-3</v>
      </c>
      <c r="CO204">
        <f t="shared" si="51"/>
        <v>203</v>
      </c>
      <c r="CP204">
        <f t="shared" si="52"/>
        <v>8.1920903954802254E-2</v>
      </c>
      <c r="CQ204">
        <f t="shared" si="53"/>
        <v>8.1517352703793386E-2</v>
      </c>
      <c r="CR204">
        <f t="shared" si="54"/>
        <v>-1.3922661829248331</v>
      </c>
      <c r="CS204">
        <f t="shared" si="55"/>
        <v>0.26920257556984306</v>
      </c>
      <c r="CT204">
        <f t="shared" si="56"/>
        <v>0.18768522286604966</v>
      </c>
      <c r="DH204">
        <f t="shared" ca="1" si="57"/>
        <v>0.39605949930600648</v>
      </c>
      <c r="DI204">
        <v>0.39888842225510213</v>
      </c>
      <c r="DJ204">
        <v>1.4001692100084158E-3</v>
      </c>
    </row>
    <row r="205" spans="12:114" x14ac:dyDescent="0.3">
      <c r="L205" s="23">
        <v>41529</v>
      </c>
      <c r="M205" s="24">
        <v>-3.0599841243732068E-2</v>
      </c>
      <c r="N205" s="24">
        <v>-3.043527169214071E-3</v>
      </c>
      <c r="O205" s="24">
        <v>-1.890812090913642E-3</v>
      </c>
      <c r="P205" s="24">
        <v>-9.7750744434591409E-4</v>
      </c>
      <c r="Q205" s="264">
        <v>-4.000000000000011E-4</v>
      </c>
      <c r="R205" s="264">
        <v>4.0000000000004476E-5</v>
      </c>
      <c r="S205" s="265">
        <v>6.8493150684932288E-5</v>
      </c>
      <c r="U205" s="26"/>
      <c r="AE205" s="23">
        <v>41530</v>
      </c>
      <c r="AF205" s="33">
        <v>1.1952598577176432E-3</v>
      </c>
      <c r="AG205">
        <f t="shared" si="45"/>
        <v>204</v>
      </c>
      <c r="AH205">
        <f t="shared" si="46"/>
        <v>8.2658022690437608E-2</v>
      </c>
      <c r="AI205">
        <f t="shared" si="47"/>
        <v>8.2252836304700164E-2</v>
      </c>
      <c r="AJ205">
        <f t="shared" si="48"/>
        <v>-1.3874124020887311</v>
      </c>
      <c r="AK205">
        <f t="shared" si="49"/>
        <v>0.61362373381124624</v>
      </c>
      <c r="AL205">
        <f t="shared" si="50"/>
        <v>0.53137089750654609</v>
      </c>
      <c r="CM205" s="23">
        <v>41530</v>
      </c>
      <c r="CN205">
        <v>2.9280634373975564E-3</v>
      </c>
      <c r="CO205">
        <f t="shared" si="51"/>
        <v>204</v>
      </c>
      <c r="CP205">
        <f t="shared" si="52"/>
        <v>8.2324455205811137E-2</v>
      </c>
      <c r="CQ205">
        <f t="shared" si="53"/>
        <v>8.1920903954802254E-2</v>
      </c>
      <c r="CR205">
        <f t="shared" si="54"/>
        <v>-1.3896048229501534</v>
      </c>
      <c r="CS205">
        <f t="shared" si="55"/>
        <v>0.61049093611948646</v>
      </c>
      <c r="CT205">
        <f t="shared" si="56"/>
        <v>0.52857003216468423</v>
      </c>
      <c r="DH205">
        <f t="shared" ca="1" si="57"/>
        <v>0.38873806768831731</v>
      </c>
      <c r="DI205">
        <v>0.39518971202992709</v>
      </c>
      <c r="DJ205">
        <v>2.160673650821082E-3</v>
      </c>
    </row>
    <row r="206" spans="12:114" x14ac:dyDescent="0.3">
      <c r="L206" s="23">
        <v>41530</v>
      </c>
      <c r="M206" s="24">
        <v>1.174919733295417E-3</v>
      </c>
      <c r="N206" s="24">
        <v>-8.7211149825309532E-4</v>
      </c>
      <c r="O206" s="24">
        <v>6.0884533546071732E-3</v>
      </c>
      <c r="P206" s="24">
        <v>4.8938231639413931E-4</v>
      </c>
      <c r="Q206" s="264">
        <v>1.4000000000000121E-4</v>
      </c>
      <c r="R206" s="264">
        <v>-4.1999999999999823E-4</v>
      </c>
      <c r="S206" s="265">
        <v>6.8965517241378907E-5</v>
      </c>
      <c r="U206" s="26"/>
      <c r="AE206" s="23">
        <v>41533</v>
      </c>
      <c r="AF206" s="33">
        <v>2.6722397816999425E-3</v>
      </c>
      <c r="AG206">
        <f t="shared" si="45"/>
        <v>205</v>
      </c>
      <c r="AH206">
        <f t="shared" si="46"/>
        <v>8.3063209076175037E-2</v>
      </c>
      <c r="AI206">
        <f t="shared" si="47"/>
        <v>8.2658022690437608E-2</v>
      </c>
      <c r="AJ206">
        <f t="shared" si="48"/>
        <v>-1.3847581938809446</v>
      </c>
      <c r="AK206">
        <f t="shared" si="49"/>
        <v>0.76286626595161611</v>
      </c>
      <c r="AL206">
        <f t="shared" si="50"/>
        <v>0.68020824326117846</v>
      </c>
      <c r="CM206" s="23">
        <v>41533</v>
      </c>
      <c r="CN206">
        <v>6.6362244542498578E-3</v>
      </c>
      <c r="CO206">
        <f t="shared" si="51"/>
        <v>205</v>
      </c>
      <c r="CP206">
        <f t="shared" si="52"/>
        <v>8.2728006456820019E-2</v>
      </c>
      <c r="CQ206">
        <f t="shared" si="53"/>
        <v>8.2324455205811137E-2</v>
      </c>
      <c r="CR206">
        <f t="shared" si="54"/>
        <v>-1.3869532690829218</v>
      </c>
      <c r="CS206">
        <f t="shared" si="55"/>
        <v>0.76119819332148542</v>
      </c>
      <c r="CT206">
        <f t="shared" si="56"/>
        <v>0.67887373811567431</v>
      </c>
      <c r="DH206">
        <f t="shared" ca="1" si="57"/>
        <v>0.38940015930221211</v>
      </c>
      <c r="DI206">
        <v>0.33885460438319309</v>
      </c>
      <c r="DJ206">
        <v>1.0691489781699901E-2</v>
      </c>
    </row>
    <row r="207" spans="12:114" x14ac:dyDescent="0.3">
      <c r="L207" s="23">
        <v>41533</v>
      </c>
      <c r="M207" s="24">
        <v>-1.0718220935690789E-2</v>
      </c>
      <c r="N207" s="24">
        <v>1.0475787368589109E-2</v>
      </c>
      <c r="O207" s="24">
        <v>5.6486254881029912E-3</v>
      </c>
      <c r="P207" s="24">
        <v>1.247228826254726E-2</v>
      </c>
      <c r="Q207" s="264">
        <v>-6.2000000000000076E-4</v>
      </c>
      <c r="R207" s="264">
        <v>9.6999999999999528E-4</v>
      </c>
      <c r="S207" s="265">
        <v>6.9444444444444024E-5</v>
      </c>
      <c r="U207" s="26"/>
      <c r="AE207" s="23">
        <v>41534</v>
      </c>
      <c r="AF207" s="33">
        <v>7.5264292539656231E-4</v>
      </c>
      <c r="AG207">
        <f t="shared" si="45"/>
        <v>206</v>
      </c>
      <c r="AH207">
        <f t="shared" si="46"/>
        <v>8.3468395461912481E-2</v>
      </c>
      <c r="AI207">
        <f t="shared" si="47"/>
        <v>8.3063209076175037E-2</v>
      </c>
      <c r="AJ207">
        <f t="shared" si="48"/>
        <v>-1.3821137053509498</v>
      </c>
      <c r="AK207">
        <f t="shared" si="49"/>
        <v>0.5639065261161702</v>
      </c>
      <c r="AL207">
        <f t="shared" si="50"/>
        <v>0.48084331703999517</v>
      </c>
      <c r="CM207" s="23">
        <v>41534</v>
      </c>
      <c r="CN207">
        <v>1.255401019785111E-3</v>
      </c>
      <c r="CO207">
        <f t="shared" si="51"/>
        <v>206</v>
      </c>
      <c r="CP207">
        <f t="shared" si="52"/>
        <v>8.3131557707828888E-2</v>
      </c>
      <c r="CQ207">
        <f t="shared" si="53"/>
        <v>8.2728006456820019E-2</v>
      </c>
      <c r="CR207">
        <f t="shared" si="54"/>
        <v>-1.3843114308186244</v>
      </c>
      <c r="CS207">
        <f t="shared" si="55"/>
        <v>0.53459791897859499</v>
      </c>
      <c r="CT207">
        <f t="shared" si="56"/>
        <v>0.451869912521775</v>
      </c>
      <c r="DH207">
        <f t="shared" ca="1" si="57"/>
        <v>0.3980036093831007</v>
      </c>
      <c r="DI207">
        <v>0.28596503649269728</v>
      </c>
      <c r="DJ207">
        <v>2.3833412156165815E-2</v>
      </c>
    </row>
    <row r="208" spans="12:114" x14ac:dyDescent="0.3">
      <c r="L208" s="23">
        <v>41534</v>
      </c>
      <c r="M208" s="24">
        <v>3.9543694097520459E-4</v>
      </c>
      <c r="N208" s="24">
        <v>3.4555202722516931E-3</v>
      </c>
      <c r="O208" s="24">
        <v>4.9474208245613594E-3</v>
      </c>
      <c r="P208" s="24">
        <v>-5.0727768073503751E-3</v>
      </c>
      <c r="Q208" s="264">
        <v>1.700000000000018E-4</v>
      </c>
      <c r="R208" s="264">
        <v>-6.7999999999999615E-4</v>
      </c>
      <c r="S208" s="265">
        <v>5.9440559440559451E-4</v>
      </c>
      <c r="U208" s="26"/>
      <c r="AE208" s="23">
        <v>41535</v>
      </c>
      <c r="AF208" s="33">
        <v>9.3213925825922448E-3</v>
      </c>
      <c r="AG208">
        <f t="shared" si="45"/>
        <v>207</v>
      </c>
      <c r="AH208">
        <f t="shared" si="46"/>
        <v>8.3873581847649925E-2</v>
      </c>
      <c r="AI208">
        <f t="shared" si="47"/>
        <v>8.3468395461912481E-2</v>
      </c>
      <c r="AJ208">
        <f t="shared" si="48"/>
        <v>-1.3794788472123325</v>
      </c>
      <c r="AK208">
        <f t="shared" si="49"/>
        <v>0.99581588533608889</v>
      </c>
      <c r="AL208">
        <f t="shared" si="50"/>
        <v>0.91234748987417635</v>
      </c>
      <c r="CM208" s="23">
        <v>41535</v>
      </c>
      <c r="CN208">
        <v>2.3497482385848641E-2</v>
      </c>
      <c r="CO208">
        <f t="shared" si="51"/>
        <v>207</v>
      </c>
      <c r="CP208">
        <f t="shared" si="52"/>
        <v>8.353510895883777E-2</v>
      </c>
      <c r="CQ208">
        <f t="shared" si="53"/>
        <v>8.3131557707828888E-2</v>
      </c>
      <c r="CR208">
        <f t="shared" si="54"/>
        <v>-1.3816792189147313</v>
      </c>
      <c r="CS208">
        <f t="shared" si="55"/>
        <v>0.99613240670767633</v>
      </c>
      <c r="CT208">
        <f t="shared" si="56"/>
        <v>0.91300084899984746</v>
      </c>
      <c r="DH208">
        <f t="shared" ca="1" si="57"/>
        <v>0.36220616190841221</v>
      </c>
      <c r="DI208">
        <v>0.30896130409046474</v>
      </c>
      <c r="DJ208">
        <v>-1.5930442203817372E-3</v>
      </c>
    </row>
    <row r="209" spans="12:114" x14ac:dyDescent="0.3">
      <c r="L209" s="23">
        <v>41535</v>
      </c>
      <c r="M209" s="24">
        <v>4.3557272727272757E-2</v>
      </c>
      <c r="N209" s="24">
        <v>2.66897518970887E-2</v>
      </c>
      <c r="O209" s="24">
        <v>1.689968215802027E-2</v>
      </c>
      <c r="P209" s="24">
        <v>2.500634167131684E-2</v>
      </c>
      <c r="Q209" s="264">
        <v>3.1999999999999742E-4</v>
      </c>
      <c r="R209" s="264">
        <v>1.4999999999999682E-4</v>
      </c>
      <c r="S209" s="265">
        <v>-2.6022304832713729E-4</v>
      </c>
      <c r="U209" s="26"/>
      <c r="AE209" s="23">
        <v>41536</v>
      </c>
      <c r="AF209" s="33">
        <v>-4.8864688229700317E-4</v>
      </c>
      <c r="AG209">
        <f t="shared" si="45"/>
        <v>208</v>
      </c>
      <c r="AH209">
        <f t="shared" si="46"/>
        <v>8.4278768233387355E-2</v>
      </c>
      <c r="AI209">
        <f t="shared" si="47"/>
        <v>8.3873581847649925E-2</v>
      </c>
      <c r="AJ209">
        <f t="shared" si="48"/>
        <v>-1.3768535314175681</v>
      </c>
      <c r="AK209">
        <f t="shared" si="49"/>
        <v>0.42160384419690244</v>
      </c>
      <c r="AL209">
        <f t="shared" si="50"/>
        <v>0.33773026234925252</v>
      </c>
      <c r="CM209" s="23">
        <v>41536</v>
      </c>
      <c r="CN209">
        <v>-1.2223780753077259E-3</v>
      </c>
      <c r="CO209">
        <f t="shared" si="51"/>
        <v>208</v>
      </c>
      <c r="CP209">
        <f t="shared" si="52"/>
        <v>8.3938660209846652E-2</v>
      </c>
      <c r="CQ209">
        <f t="shared" si="53"/>
        <v>8.353510895883777E-2</v>
      </c>
      <c r="CR209">
        <f t="shared" si="54"/>
        <v>-1.3790565453670438</v>
      </c>
      <c r="CS209">
        <f t="shared" si="55"/>
        <v>0.42066230050067288</v>
      </c>
      <c r="CT209">
        <f t="shared" si="56"/>
        <v>0.33712719154183513</v>
      </c>
      <c r="DH209">
        <f t="shared" ca="1" si="57"/>
        <v>0.31545121662295394</v>
      </c>
      <c r="DI209">
        <v>0.38527954372569423</v>
      </c>
      <c r="DJ209">
        <v>6.3084835524856112E-3</v>
      </c>
    </row>
    <row r="210" spans="12:114" x14ac:dyDescent="0.3">
      <c r="L210" s="23">
        <v>41536</v>
      </c>
      <c r="M210" s="24">
        <v>-1.9695099602117521E-3</v>
      </c>
      <c r="N210" s="24">
        <v>-8.3852516412708552E-4</v>
      </c>
      <c r="O210" s="24">
        <v>-2.7479875828735839E-3</v>
      </c>
      <c r="P210" s="24">
        <v>1.184146377214109E-3</v>
      </c>
      <c r="Q210" s="264">
        <v>-6.6999999999999872E-4</v>
      </c>
      <c r="R210" s="264">
        <v>1.0200000000000029E-3</v>
      </c>
      <c r="S210" s="265">
        <v>3.6231884057970797E-5</v>
      </c>
      <c r="U210" s="26"/>
      <c r="AE210" s="23">
        <v>41537</v>
      </c>
      <c r="AF210" s="33">
        <v>-2.9044213290556793E-3</v>
      </c>
      <c r="AG210">
        <f t="shared" si="45"/>
        <v>209</v>
      </c>
      <c r="AH210">
        <f t="shared" si="46"/>
        <v>8.4683954619124799E-2</v>
      </c>
      <c r="AI210">
        <f t="shared" si="47"/>
        <v>8.4278768233387355E-2</v>
      </c>
      <c r="AJ210">
        <f t="shared" si="48"/>
        <v>-1.3742376711349082</v>
      </c>
      <c r="AK210">
        <f t="shared" si="49"/>
        <v>0.18517033827553664</v>
      </c>
      <c r="AL210">
        <f t="shared" si="50"/>
        <v>0.10089157004214928</v>
      </c>
      <c r="CM210" s="23">
        <v>41537</v>
      </c>
      <c r="CN210">
        <v>-7.4575305953664701E-3</v>
      </c>
      <c r="CO210">
        <f t="shared" si="51"/>
        <v>209</v>
      </c>
      <c r="CP210">
        <f t="shared" si="52"/>
        <v>8.4342211460855535E-2</v>
      </c>
      <c r="CQ210">
        <f t="shared" si="53"/>
        <v>8.3938660209846652E-2</v>
      </c>
      <c r="CR210">
        <f t="shared" si="54"/>
        <v>-1.3764433233865949</v>
      </c>
      <c r="CS210">
        <f t="shared" si="55"/>
        <v>0.17813490409703939</v>
      </c>
      <c r="CT210">
        <f t="shared" si="56"/>
        <v>9.4196243887192735E-2</v>
      </c>
      <c r="DH210">
        <f t="shared" ca="1" si="57"/>
        <v>0.39880918185406766</v>
      </c>
      <c r="DI210">
        <v>0.38394794402776222</v>
      </c>
      <c r="DJ210">
        <v>1.7450786709442855E-3</v>
      </c>
    </row>
    <row r="211" spans="12:114" x14ac:dyDescent="0.3">
      <c r="L211" s="23">
        <v>41537</v>
      </c>
      <c r="M211" s="24">
        <v>-2.8766611005692631E-2</v>
      </c>
      <c r="N211" s="24">
        <v>-6.2945462595385563E-3</v>
      </c>
      <c r="O211" s="24">
        <v>-4.9861259797984994E-3</v>
      </c>
      <c r="P211" s="24">
        <v>-4.2581292476941649E-3</v>
      </c>
      <c r="Q211" s="264">
        <v>3.100000000000013E-4</v>
      </c>
      <c r="R211" s="264">
        <v>-3.0000000000001143E-5</v>
      </c>
      <c r="S211" s="265">
        <v>1.0909090909090843E-4</v>
      </c>
      <c r="U211" s="26"/>
      <c r="AE211" s="23">
        <v>41540</v>
      </c>
      <c r="AF211" s="33">
        <v>3.0221676289783091E-4</v>
      </c>
      <c r="AG211">
        <f t="shared" si="45"/>
        <v>210</v>
      </c>
      <c r="AH211">
        <f t="shared" si="46"/>
        <v>8.5089141004862243E-2</v>
      </c>
      <c r="AI211">
        <f t="shared" si="47"/>
        <v>8.4683954619124799E-2</v>
      </c>
      <c r="AJ211">
        <f t="shared" si="48"/>
        <v>-1.3716311807258159</v>
      </c>
      <c r="AK211">
        <f t="shared" si="49"/>
        <v>0.51225741266706104</v>
      </c>
      <c r="AL211">
        <f t="shared" si="50"/>
        <v>0.42757345804793623</v>
      </c>
      <c r="CM211" s="23">
        <v>41540</v>
      </c>
      <c r="CN211">
        <v>5.0874043665634036E-4</v>
      </c>
      <c r="CO211">
        <f t="shared" si="51"/>
        <v>210</v>
      </c>
      <c r="CP211">
        <f t="shared" si="52"/>
        <v>8.4745762711864403E-2</v>
      </c>
      <c r="CQ211">
        <f t="shared" si="53"/>
        <v>8.4342211460855535E-2</v>
      </c>
      <c r="CR211">
        <f t="shared" si="54"/>
        <v>-1.3738394673770855</v>
      </c>
      <c r="CS211">
        <f t="shared" si="55"/>
        <v>0.50013482566665579</v>
      </c>
      <c r="CT211">
        <f t="shared" si="56"/>
        <v>0.41579261420580027</v>
      </c>
      <c r="DH211">
        <f t="shared" ca="1" si="57"/>
        <v>0.30340015521677843</v>
      </c>
      <c r="DI211">
        <v>0.37258462453645902</v>
      </c>
      <c r="DJ211">
        <v>9.671554998192014E-3</v>
      </c>
    </row>
    <row r="212" spans="12:114" x14ac:dyDescent="0.3">
      <c r="L212" s="23">
        <v>41540</v>
      </c>
      <c r="M212" s="24">
        <v>-3.2040950547365392E-3</v>
      </c>
      <c r="N212" s="24">
        <v>-7.1790740417175536E-3</v>
      </c>
      <c r="O212" s="24">
        <v>7.7804802616285307E-3</v>
      </c>
      <c r="P212" s="24">
        <v>-5.7022226231274791E-3</v>
      </c>
      <c r="Q212" s="264">
        <v>4.0000000000000112E-5</v>
      </c>
      <c r="R212" s="264">
        <v>2.4000000000000022E-4</v>
      </c>
      <c r="S212" s="265">
        <v>1.8382352941176614E-4</v>
      </c>
      <c r="U212" s="26"/>
      <c r="AE212" s="23">
        <v>41541</v>
      </c>
      <c r="AF212" s="33">
        <v>-2.0564853856740546E-3</v>
      </c>
      <c r="AG212">
        <f t="shared" si="45"/>
        <v>211</v>
      </c>
      <c r="AH212">
        <f t="shared" si="46"/>
        <v>8.5494327390599673E-2</v>
      </c>
      <c r="AI212">
        <f t="shared" si="47"/>
        <v>8.5089141004862243E-2</v>
      </c>
      <c r="AJ212">
        <f t="shared" si="48"/>
        <v>-1.3690339757229233</v>
      </c>
      <c r="AK212">
        <f t="shared" si="49"/>
        <v>0.25758054351741244</v>
      </c>
      <c r="AL212">
        <f t="shared" si="50"/>
        <v>0.17249140251255018</v>
      </c>
      <c r="CM212" s="23">
        <v>41541</v>
      </c>
      <c r="CN212">
        <v>-5.2322527900278294E-3</v>
      </c>
      <c r="CO212">
        <f t="shared" si="51"/>
        <v>211</v>
      </c>
      <c r="CP212">
        <f t="shared" si="52"/>
        <v>8.5149313962873285E-2</v>
      </c>
      <c r="CQ212">
        <f t="shared" si="53"/>
        <v>8.4745762711864403E-2</v>
      </c>
      <c r="CR212">
        <f t="shared" si="54"/>
        <v>-1.3712448929128509</v>
      </c>
      <c r="CS212">
        <f t="shared" si="55"/>
        <v>0.2531166971326162</v>
      </c>
      <c r="CT212">
        <f t="shared" si="56"/>
        <v>0.16837093442075179</v>
      </c>
      <c r="DH212">
        <f t="shared" ca="1" si="57"/>
        <v>0.25404013295606453</v>
      </c>
      <c r="DI212">
        <v>0.38877299172620711</v>
      </c>
      <c r="DJ212">
        <v>6.0936719176966723E-3</v>
      </c>
    </row>
    <row r="213" spans="12:114" x14ac:dyDescent="0.3">
      <c r="L213" s="23">
        <v>41541</v>
      </c>
      <c r="M213" s="24">
        <v>8.6241471903373385E-4</v>
      </c>
      <c r="N213" s="24">
        <v>-1.2759776968163719E-3</v>
      </c>
      <c r="O213" s="24">
        <v>-8.7670503425348947E-3</v>
      </c>
      <c r="P213" s="24">
        <v>-3.8230577965939969E-3</v>
      </c>
      <c r="Q213" s="264">
        <v>-4.5000000000000248E-4</v>
      </c>
      <c r="R213" s="264">
        <v>2.799999999999958E-4</v>
      </c>
      <c r="S213" s="265">
        <v>1.4981273408239612E-4</v>
      </c>
      <c r="U213" s="26"/>
      <c r="AE213" s="23">
        <v>41542</v>
      </c>
      <c r="AF213" s="33">
        <v>-3.9386785017419129E-3</v>
      </c>
      <c r="AG213">
        <f t="shared" si="45"/>
        <v>212</v>
      </c>
      <c r="AH213">
        <f t="shared" si="46"/>
        <v>8.5899513776337116E-2</v>
      </c>
      <c r="AI213">
        <f t="shared" si="47"/>
        <v>8.5494327390599673E-2</v>
      </c>
      <c r="AJ213">
        <f t="shared" si="48"/>
        <v>-1.3664459728084912</v>
      </c>
      <c r="AK213">
        <f t="shared" si="49"/>
        <v>0.11610481709621309</v>
      </c>
      <c r="AL213">
        <f t="shared" si="50"/>
        <v>3.061048970561342E-2</v>
      </c>
      <c r="CM213" s="23">
        <v>41542</v>
      </c>
      <c r="CN213">
        <v>-9.643369258157064E-3</v>
      </c>
      <c r="CO213">
        <f t="shared" si="51"/>
        <v>212</v>
      </c>
      <c r="CP213">
        <f t="shared" si="52"/>
        <v>8.5552865213882168E-2</v>
      </c>
      <c r="CQ213">
        <f t="shared" si="53"/>
        <v>8.5149313962873285E-2</v>
      </c>
      <c r="CR213">
        <f t="shared" si="54"/>
        <v>-1.3686595167173397</v>
      </c>
      <c r="CS213">
        <f t="shared" si="55"/>
        <v>0.1198554687072203</v>
      </c>
      <c r="CT213">
        <f t="shared" si="56"/>
        <v>3.4706154744347018E-2</v>
      </c>
      <c r="DH213">
        <f t="shared" ca="1" si="57"/>
        <v>0.36145743654623996</v>
      </c>
      <c r="DI213">
        <v>0.30868374891960099</v>
      </c>
      <c r="DJ213">
        <v>-9.0614275511715879E-3</v>
      </c>
    </row>
    <row r="214" spans="12:114" x14ac:dyDescent="0.3">
      <c r="L214" s="23">
        <v>41542</v>
      </c>
      <c r="M214" s="24">
        <v>8.8515507174824239E-3</v>
      </c>
      <c r="N214" s="24">
        <v>-1.1925232585866049E-2</v>
      </c>
      <c r="O214" s="24">
        <v>-1.4521576195498421E-2</v>
      </c>
      <c r="P214" s="24">
        <v>-7.6758720624701656E-3</v>
      </c>
      <c r="Q214" s="264">
        <v>-2.8999999999999859E-4</v>
      </c>
      <c r="R214" s="264">
        <v>-1.9999999999997803E-5</v>
      </c>
      <c r="S214" s="265">
        <v>-1.1406844106463941E-4</v>
      </c>
      <c r="U214" s="26"/>
      <c r="AE214" s="23">
        <v>41543</v>
      </c>
      <c r="AF214" s="33">
        <v>8.8953627344840781E-4</v>
      </c>
      <c r="AG214">
        <f t="shared" si="45"/>
        <v>213</v>
      </c>
      <c r="AH214">
        <f t="shared" si="46"/>
        <v>8.630470016207456E-2</v>
      </c>
      <c r="AI214">
        <f t="shared" si="47"/>
        <v>8.5899513776337116E-2</v>
      </c>
      <c r="AJ214">
        <f t="shared" si="48"/>
        <v>-1.3638670897933709</v>
      </c>
      <c r="AK214">
        <f t="shared" si="49"/>
        <v>0.57943053174408199</v>
      </c>
      <c r="AL214">
        <f t="shared" si="50"/>
        <v>0.4935310179677449</v>
      </c>
      <c r="CM214" s="23">
        <v>41543</v>
      </c>
      <c r="CN214">
        <v>2.211754217455605E-3</v>
      </c>
      <c r="CO214">
        <f t="shared" si="51"/>
        <v>213</v>
      </c>
      <c r="CP214">
        <f t="shared" si="52"/>
        <v>8.5956416464891036E-2</v>
      </c>
      <c r="CQ214">
        <f t="shared" si="53"/>
        <v>8.5552865213882168E-2</v>
      </c>
      <c r="CR214">
        <f t="shared" si="54"/>
        <v>-1.3660832566420775</v>
      </c>
      <c r="CS214">
        <f t="shared" si="55"/>
        <v>0.57832866383817505</v>
      </c>
      <c r="CT214">
        <f t="shared" si="56"/>
        <v>0.49277579862429288</v>
      </c>
      <c r="DH214">
        <f t="shared" ca="1" si="57"/>
        <v>0.38243829461993833</v>
      </c>
      <c r="DI214">
        <v>0.31013099554952173</v>
      </c>
      <c r="DJ214">
        <v>-1.257839666401194E-3</v>
      </c>
    </row>
    <row r="215" spans="12:114" x14ac:dyDescent="0.3">
      <c r="L215" s="23">
        <v>41543</v>
      </c>
      <c r="M215" s="24">
        <v>-7.7645163005793929E-3</v>
      </c>
      <c r="N215" s="24">
        <v>6.4655892471759176E-3</v>
      </c>
      <c r="O215" s="24">
        <v>-4.0194076651714939E-4</v>
      </c>
      <c r="P215" s="24">
        <v>7.7352468274896041E-3</v>
      </c>
      <c r="Q215" s="264">
        <v>2.5999999999999981E-4</v>
      </c>
      <c r="R215" s="264">
        <v>-1.1000000000000031E-3</v>
      </c>
      <c r="S215" s="265">
        <v>7.518796992481288E-5</v>
      </c>
      <c r="U215" s="26"/>
      <c r="AE215" s="23">
        <v>41544</v>
      </c>
      <c r="AF215" s="33">
        <v>-1.4929519602102708E-3</v>
      </c>
      <c r="AG215">
        <f t="shared" si="45"/>
        <v>214</v>
      </c>
      <c r="AH215">
        <f t="shared" si="46"/>
        <v>8.670988654781199E-2</v>
      </c>
      <c r="AI215">
        <f t="shared" si="47"/>
        <v>8.630470016207456E-2</v>
      </c>
      <c r="AJ215">
        <f t="shared" si="48"/>
        <v>-1.3612972455964516</v>
      </c>
      <c r="AK215">
        <f t="shared" si="49"/>
        <v>0.31277907249984527</v>
      </c>
      <c r="AL215">
        <f t="shared" si="50"/>
        <v>0.22647437233777071</v>
      </c>
      <c r="CM215" s="23">
        <v>41544</v>
      </c>
      <c r="CN215">
        <v>-3.4848799005256768E-3</v>
      </c>
      <c r="CO215">
        <f t="shared" si="51"/>
        <v>214</v>
      </c>
      <c r="CP215">
        <f t="shared" si="52"/>
        <v>8.6359967715899918E-2</v>
      </c>
      <c r="CQ215">
        <f t="shared" si="53"/>
        <v>8.5956416464891036E-2</v>
      </c>
      <c r="CR215">
        <f t="shared" si="54"/>
        <v>-1.3635160316461248</v>
      </c>
      <c r="CS215">
        <f t="shared" si="55"/>
        <v>0.32193535339638935</v>
      </c>
      <c r="CT215">
        <f t="shared" si="56"/>
        <v>0.2359789369314983</v>
      </c>
      <c r="DH215">
        <f t="shared" ca="1" si="57"/>
        <v>0.31192116692239469</v>
      </c>
      <c r="DI215">
        <v>0.30383517044170694</v>
      </c>
      <c r="DJ215">
        <v>-5.7389519602102741E-3</v>
      </c>
    </row>
    <row r="216" spans="12:114" x14ac:dyDescent="0.3">
      <c r="L216" s="23">
        <v>41544</v>
      </c>
      <c r="M216" s="24">
        <v>9.2338992938891407E-3</v>
      </c>
      <c r="N216" s="24">
        <v>-5.1393328814856361E-3</v>
      </c>
      <c r="O216" s="24">
        <v>-3.4845655180682448E-3</v>
      </c>
      <c r="P216" s="24">
        <v>-7.1961153176838552E-3</v>
      </c>
      <c r="Q216" s="264">
        <v>-5.5000000000000188E-4</v>
      </c>
      <c r="R216" s="264">
        <v>-8.8000000000000079E-4</v>
      </c>
      <c r="S216" s="265">
        <v>0</v>
      </c>
      <c r="U216" s="26"/>
      <c r="AE216" s="23">
        <v>41547</v>
      </c>
      <c r="AF216" s="33">
        <v>-2.1998590163817382E-3</v>
      </c>
      <c r="AG216">
        <f t="shared" si="45"/>
        <v>215</v>
      </c>
      <c r="AH216">
        <f t="shared" si="46"/>
        <v>8.7115072933549434E-2</v>
      </c>
      <c r="AI216">
        <f t="shared" si="47"/>
        <v>8.670988654781199E-2</v>
      </c>
      <c r="AJ216">
        <f t="shared" si="48"/>
        <v>-1.3587363602245717</v>
      </c>
      <c r="AK216">
        <f t="shared" si="49"/>
        <v>0.24438998323932681</v>
      </c>
      <c r="AL216">
        <f t="shared" si="50"/>
        <v>0.15768009669151484</v>
      </c>
      <c r="CM216" s="23">
        <v>41547</v>
      </c>
      <c r="CN216">
        <v>-5.3781702682270749E-3</v>
      </c>
      <c r="CO216">
        <f t="shared" si="51"/>
        <v>215</v>
      </c>
      <c r="CP216">
        <f t="shared" si="52"/>
        <v>8.6763518966908801E-2</v>
      </c>
      <c r="CQ216">
        <f t="shared" si="53"/>
        <v>8.6359967715899918E-2</v>
      </c>
      <c r="CR216">
        <f t="shared" si="54"/>
        <v>-1.3609577617759947</v>
      </c>
      <c r="CS216">
        <f t="shared" si="55"/>
        <v>0.24774041080432901</v>
      </c>
      <c r="CT216">
        <f t="shared" si="56"/>
        <v>0.16138044308842908</v>
      </c>
      <c r="DH216">
        <f t="shared" ca="1" si="57"/>
        <v>0.2616979483938357</v>
      </c>
      <c r="DI216">
        <v>0.36870570952730819</v>
      </c>
      <c r="DJ216">
        <v>-6.90935901638174E-3</v>
      </c>
    </row>
    <row r="217" spans="12:114" x14ac:dyDescent="0.3">
      <c r="L217" s="23">
        <v>41547</v>
      </c>
      <c r="M217" s="24">
        <v>-6.1255175147280974E-3</v>
      </c>
      <c r="N217" s="24">
        <v>-8.609333747646981E-3</v>
      </c>
      <c r="O217" s="24">
        <v>-5.3790560349415489E-3</v>
      </c>
      <c r="P217" s="24">
        <v>-3.6241225215503758E-3</v>
      </c>
      <c r="Q217" s="264">
        <v>-9.9999999999978578E-6</v>
      </c>
      <c r="R217" s="264">
        <v>-2.6999999999999252E-4</v>
      </c>
      <c r="S217" s="265">
        <v>-7.5757575757576611E-5</v>
      </c>
      <c r="U217" s="26"/>
      <c r="AE217" s="23">
        <v>41548</v>
      </c>
      <c r="AF217" s="33">
        <v>-1.9787525273002972E-4</v>
      </c>
      <c r="AG217">
        <f t="shared" si="45"/>
        <v>216</v>
      </c>
      <c r="AH217">
        <f t="shared" si="46"/>
        <v>8.7520259319286878E-2</v>
      </c>
      <c r="AI217">
        <f t="shared" si="47"/>
        <v>8.7115072933549434E-2</v>
      </c>
      <c r="AJ217">
        <f t="shared" si="48"/>
        <v>-1.3561843547528789</v>
      </c>
      <c r="AK217">
        <f t="shared" si="49"/>
        <v>0.45470884830075059</v>
      </c>
      <c r="AL217">
        <f t="shared" si="50"/>
        <v>0.36759377536720117</v>
      </c>
      <c r="CM217" s="23">
        <v>41548</v>
      </c>
      <c r="CN217">
        <v>-8.4281783107319382E-4</v>
      </c>
      <c r="CO217">
        <f t="shared" si="51"/>
        <v>216</v>
      </c>
      <c r="CP217">
        <f t="shared" si="52"/>
        <v>8.7167070217917669E-2</v>
      </c>
      <c r="CQ217">
        <f t="shared" si="53"/>
        <v>8.6763518966908801E-2</v>
      </c>
      <c r="CR217">
        <f t="shared" si="54"/>
        <v>-1.3584083681460293</v>
      </c>
      <c r="CS217">
        <f t="shared" si="55"/>
        <v>0.43792579809157223</v>
      </c>
      <c r="CT217">
        <f t="shared" si="56"/>
        <v>0.35116227912466341</v>
      </c>
      <c r="DH217">
        <f t="shared" ca="1" si="57"/>
        <v>0.36796315663655332</v>
      </c>
      <c r="DI217">
        <v>0.32341487616651998</v>
      </c>
      <c r="DJ217">
        <v>1.0659060837495554E-2</v>
      </c>
    </row>
    <row r="218" spans="12:114" x14ac:dyDescent="0.3">
      <c r="L218" s="23">
        <v>41548</v>
      </c>
      <c r="M218" s="24">
        <v>-2.8007467592855901E-2</v>
      </c>
      <c r="N218" s="24">
        <v>1.389484114146949E-2</v>
      </c>
      <c r="O218" s="24">
        <v>-5.0026542185514682E-3</v>
      </c>
      <c r="P218" s="24">
        <v>8.2444139435760237E-3</v>
      </c>
      <c r="Q218" s="264">
        <v>2.8999999999999859E-4</v>
      </c>
      <c r="R218" s="264">
        <v>1.1899999999999979E-3</v>
      </c>
      <c r="S218" s="265">
        <v>1.1278195488721867E-4</v>
      </c>
      <c r="U218" s="26"/>
      <c r="AE218" s="23">
        <v>41549</v>
      </c>
      <c r="AF218" s="33">
        <v>1.7045634558182411E-5</v>
      </c>
      <c r="AG218">
        <f t="shared" si="45"/>
        <v>217</v>
      </c>
      <c r="AH218">
        <f t="shared" si="46"/>
        <v>8.7925445705024308E-2</v>
      </c>
      <c r="AI218">
        <f t="shared" si="47"/>
        <v>8.7520259319286878E-2</v>
      </c>
      <c r="AJ218">
        <f t="shared" si="48"/>
        <v>-1.3536411513056541</v>
      </c>
      <c r="AK218">
        <f t="shared" si="49"/>
        <v>0.47939534197396777</v>
      </c>
      <c r="AL218">
        <f t="shared" si="50"/>
        <v>0.39187508265468091</v>
      </c>
      <c r="CM218" s="23">
        <v>41549</v>
      </c>
      <c r="CN218">
        <v>-1.1391157900378281E-4</v>
      </c>
      <c r="CO218">
        <f t="shared" si="51"/>
        <v>217</v>
      </c>
      <c r="CP218">
        <f t="shared" si="52"/>
        <v>8.7570621468926552E-2</v>
      </c>
      <c r="CQ218">
        <f t="shared" si="53"/>
        <v>8.7167070217917669E-2</v>
      </c>
      <c r="CR218">
        <f t="shared" si="54"/>
        <v>-1.3558677729192194</v>
      </c>
      <c r="CS218">
        <f t="shared" si="55"/>
        <v>0.4713838316797605</v>
      </c>
      <c r="CT218">
        <f t="shared" si="56"/>
        <v>0.3842167614618428</v>
      </c>
      <c r="DH218">
        <f t="shared" ca="1" si="57"/>
        <v>0.2464084235699312</v>
      </c>
      <c r="DI218">
        <v>0.35783933493995596</v>
      </c>
      <c r="DJ218">
        <v>6.9224619843680337E-3</v>
      </c>
    </row>
    <row r="219" spans="12:114" x14ac:dyDescent="0.3">
      <c r="L219" s="23">
        <v>41549</v>
      </c>
      <c r="M219" s="24">
        <v>1.9825042774702342E-2</v>
      </c>
      <c r="N219" s="24">
        <v>-2.9979067979189829E-3</v>
      </c>
      <c r="O219" s="24">
        <v>1.766544132929354E-3</v>
      </c>
      <c r="P219" s="24">
        <v>-8.6578185029877654E-3</v>
      </c>
      <c r="Q219" s="264">
        <v>-6.9999999999998883E-5</v>
      </c>
      <c r="R219" s="264">
        <v>1.0499999999999949E-3</v>
      </c>
      <c r="S219" s="265">
        <v>3.8022813688212698E-5</v>
      </c>
      <c r="U219" s="26"/>
      <c r="AE219" s="23">
        <v>41550</v>
      </c>
      <c r="AF219" s="33">
        <v>-3.1305808652783811E-3</v>
      </c>
      <c r="AG219">
        <f t="shared" si="45"/>
        <v>218</v>
      </c>
      <c r="AH219">
        <f t="shared" si="46"/>
        <v>8.8330632090761751E-2</v>
      </c>
      <c r="AI219">
        <f t="shared" si="47"/>
        <v>8.7925445705024308E-2</v>
      </c>
      <c r="AJ219">
        <f t="shared" si="48"/>
        <v>-1.3511066730375436</v>
      </c>
      <c r="AK219">
        <f t="shared" si="49"/>
        <v>0.16822965533979733</v>
      </c>
      <c r="AL219">
        <f t="shared" si="50"/>
        <v>8.0304209634773027E-2</v>
      </c>
      <c r="CM219" s="23">
        <v>41550</v>
      </c>
      <c r="CN219">
        <v>-7.6134464380051116E-3</v>
      </c>
      <c r="CO219">
        <f t="shared" si="51"/>
        <v>218</v>
      </c>
      <c r="CP219">
        <f t="shared" si="52"/>
        <v>8.7974172719935434E-2</v>
      </c>
      <c r="CQ219">
        <f t="shared" si="53"/>
        <v>8.7570621468926552E-2</v>
      </c>
      <c r="CR219">
        <f t="shared" si="54"/>
        <v>-1.3533358992884648</v>
      </c>
      <c r="CS219">
        <f t="shared" si="55"/>
        <v>0.17346572866452406</v>
      </c>
      <c r="CT219">
        <f t="shared" si="56"/>
        <v>8.5895107195597509E-2</v>
      </c>
      <c r="DH219">
        <f t="shared" ca="1" si="57"/>
        <v>0.24389209547136878</v>
      </c>
      <c r="DI219">
        <v>0.39889552663878519</v>
      </c>
      <c r="DJ219">
        <v>-1.0050607582835656E-2</v>
      </c>
    </row>
    <row r="220" spans="12:114" x14ac:dyDescent="0.3">
      <c r="L220" s="23">
        <v>41550</v>
      </c>
      <c r="M220" s="24">
        <v>9.4445145513077781E-4</v>
      </c>
      <c r="N220" s="24">
        <v>8.5905608442762957E-4</v>
      </c>
      <c r="O220" s="24">
        <v>-7.5963093568924122E-3</v>
      </c>
      <c r="P220" s="24">
        <v>-1.455612578356647E-2</v>
      </c>
      <c r="Q220" s="264">
        <v>-1.500000000000008E-4</v>
      </c>
      <c r="R220" s="264">
        <v>-3.0000000000001143E-5</v>
      </c>
      <c r="S220" s="265">
        <v>-1.5267175572519122E-4</v>
      </c>
      <c r="U220" s="26"/>
      <c r="AE220" s="23">
        <v>41551</v>
      </c>
      <c r="AF220" s="33">
        <v>-1.0205596687126299E-3</v>
      </c>
      <c r="AG220">
        <f t="shared" si="45"/>
        <v>219</v>
      </c>
      <c r="AH220">
        <f t="shared" si="46"/>
        <v>8.8735818476499195E-2</v>
      </c>
      <c r="AI220">
        <f t="shared" si="47"/>
        <v>8.8330632090761751E-2</v>
      </c>
      <c r="AJ220">
        <f t="shared" si="48"/>
        <v>-1.3485808441152347</v>
      </c>
      <c r="AK220">
        <f t="shared" si="49"/>
        <v>0.36261057377697503</v>
      </c>
      <c r="AL220">
        <f t="shared" si="50"/>
        <v>0.27427994168621328</v>
      </c>
      <c r="CM220" s="23">
        <v>41551</v>
      </c>
      <c r="CN220">
        <v>-2.7611924048642836E-3</v>
      </c>
      <c r="CO220">
        <f t="shared" si="51"/>
        <v>219</v>
      </c>
      <c r="CP220">
        <f t="shared" si="52"/>
        <v>8.8377723970944316E-2</v>
      </c>
      <c r="CQ220">
        <f t="shared" si="53"/>
        <v>8.7974172719935434E-2</v>
      </c>
      <c r="CR220">
        <f t="shared" si="54"/>
        <v>-1.3508126714582309</v>
      </c>
      <c r="CS220">
        <f t="shared" si="55"/>
        <v>0.35254451954748789</v>
      </c>
      <c r="CT220">
        <f t="shared" si="56"/>
        <v>0.26457034682755243</v>
      </c>
      <c r="DH220">
        <f t="shared" ca="1" si="57"/>
        <v>0.38407034767529052</v>
      </c>
      <c r="DI220">
        <v>0.30159222215674308</v>
      </c>
      <c r="DJ220">
        <v>3.3482523613626082E-3</v>
      </c>
    </row>
    <row r="221" spans="12:114" x14ac:dyDescent="0.3">
      <c r="L221" s="23">
        <v>41551</v>
      </c>
      <c r="M221" s="24">
        <v>-5.1108743513131241E-3</v>
      </c>
      <c r="N221" s="24">
        <v>-9.4419557034701816E-3</v>
      </c>
      <c r="O221" s="24">
        <v>-4.9211550277837466E-3</v>
      </c>
      <c r="P221" s="24">
        <v>4.4313378646247169E-3</v>
      </c>
      <c r="Q221" s="264">
        <v>3.9000000000000151E-4</v>
      </c>
      <c r="R221" s="264">
        <v>5.6000000000000049E-4</v>
      </c>
      <c r="S221" s="265">
        <v>3.7593984962407091E-5</v>
      </c>
      <c r="U221" s="26"/>
      <c r="AE221" s="23">
        <v>41554</v>
      </c>
      <c r="AF221" s="33">
        <v>-1.9296243207691786E-3</v>
      </c>
      <c r="AG221">
        <f t="shared" si="45"/>
        <v>220</v>
      </c>
      <c r="AH221">
        <f t="shared" si="46"/>
        <v>8.9141004862236625E-2</v>
      </c>
      <c r="AI221">
        <f t="shared" si="47"/>
        <v>8.8735818476499195E-2</v>
      </c>
      <c r="AJ221">
        <f t="shared" si="48"/>
        <v>-1.3460635896995183</v>
      </c>
      <c r="AK221">
        <f t="shared" si="49"/>
        <v>0.26955291809264459</v>
      </c>
      <c r="AL221">
        <f t="shared" si="50"/>
        <v>0.18081709961614539</v>
      </c>
      <c r="CM221" s="23">
        <v>41554</v>
      </c>
      <c r="CN221">
        <v>-4.7016079717342651E-3</v>
      </c>
      <c r="CO221">
        <f t="shared" si="51"/>
        <v>220</v>
      </c>
      <c r="CP221">
        <f t="shared" si="52"/>
        <v>8.8781275221953185E-2</v>
      </c>
      <c r="CQ221">
        <f t="shared" si="53"/>
        <v>8.8377723970944316E-2</v>
      </c>
      <c r="CR221">
        <f t="shared" si="54"/>
        <v>-1.3482980146266415</v>
      </c>
      <c r="CS221">
        <f t="shared" si="55"/>
        <v>0.27317360563664134</v>
      </c>
      <c r="CT221">
        <f t="shared" si="56"/>
        <v>0.18479588166569702</v>
      </c>
      <c r="DH221">
        <f t="shared" ca="1" si="57"/>
        <v>0.38187959777512198</v>
      </c>
      <c r="DI221">
        <v>0.36487671478547296</v>
      </c>
      <c r="DJ221">
        <v>-2.0317563962409116E-3</v>
      </c>
    </row>
    <row r="222" spans="12:114" x14ac:dyDescent="0.3">
      <c r="L222" s="23">
        <v>41554</v>
      </c>
      <c r="M222" s="24">
        <v>8.7726231626699003E-3</v>
      </c>
      <c r="N222" s="24">
        <v>-1.7329436635314349E-3</v>
      </c>
      <c r="O222" s="24">
        <v>-1.277436010277931E-2</v>
      </c>
      <c r="P222" s="24">
        <v>1.470364956818962E-3</v>
      </c>
      <c r="Q222" s="264">
        <v>-4.7000000000000172E-4</v>
      </c>
      <c r="R222" s="264">
        <v>3.0000000000000247E-4</v>
      </c>
      <c r="S222" s="265">
        <v>-3.7735849056604853E-5</v>
      </c>
      <c r="U222" s="26"/>
      <c r="AE222" s="23">
        <v>41555</v>
      </c>
      <c r="AF222" s="33">
        <v>8.4069536522450214E-4</v>
      </c>
      <c r="AG222">
        <f t="shared" si="45"/>
        <v>221</v>
      </c>
      <c r="AH222">
        <f t="shared" si="46"/>
        <v>8.9546191247974069E-2</v>
      </c>
      <c r="AI222">
        <f t="shared" si="47"/>
        <v>8.9141004862236625E-2</v>
      </c>
      <c r="AJ222">
        <f t="shared" si="48"/>
        <v>-1.3435548359277589</v>
      </c>
      <c r="AK222">
        <f t="shared" si="49"/>
        <v>0.57390472314794982</v>
      </c>
      <c r="AL222">
        <f t="shared" si="50"/>
        <v>0.48476371828571319</v>
      </c>
      <c r="CM222" s="23">
        <v>41555</v>
      </c>
      <c r="CN222">
        <v>2.1838248792266693E-3</v>
      </c>
      <c r="CO222">
        <f t="shared" si="51"/>
        <v>221</v>
      </c>
      <c r="CP222">
        <f t="shared" si="52"/>
        <v>8.9184826472962067E-2</v>
      </c>
      <c r="CQ222">
        <f t="shared" si="53"/>
        <v>8.8781275221953185E-2</v>
      </c>
      <c r="CR222">
        <f t="shared" si="54"/>
        <v>-1.34579185496795</v>
      </c>
      <c r="CS222">
        <f t="shared" si="55"/>
        <v>0.57706247925132748</v>
      </c>
      <c r="CT222">
        <f t="shared" si="56"/>
        <v>0.4882812040293743</v>
      </c>
      <c r="DH222">
        <f t="shared" ca="1" si="57"/>
        <v>0.39283177010395548</v>
      </c>
      <c r="DI222">
        <v>0.34360033558974618</v>
      </c>
      <c r="DJ222">
        <v>-5.4399286949258444E-3</v>
      </c>
    </row>
    <row r="223" spans="12:114" x14ac:dyDescent="0.3">
      <c r="L223" s="23">
        <v>41555</v>
      </c>
      <c r="M223" s="24">
        <v>-1.8802648220014671E-3</v>
      </c>
      <c r="N223" s="24">
        <v>-1.0416734742935909E-2</v>
      </c>
      <c r="O223" s="24">
        <v>1.4331379804451899E-2</v>
      </c>
      <c r="P223" s="24">
        <v>-9.0553868582900227E-3</v>
      </c>
      <c r="Q223" s="264">
        <v>2.9999999999999992E-4</v>
      </c>
      <c r="R223" s="264">
        <v>-5.7999999999999827E-4</v>
      </c>
      <c r="S223" s="265">
        <v>-7.5187969924811566E-5</v>
      </c>
      <c r="U223" s="26"/>
      <c r="AE223" s="23">
        <v>41556</v>
      </c>
      <c r="AF223" s="33">
        <v>-6.6652086588344902E-4</v>
      </c>
      <c r="AG223">
        <f t="shared" si="45"/>
        <v>222</v>
      </c>
      <c r="AH223">
        <f t="shared" si="46"/>
        <v>8.9951377633711513E-2</v>
      </c>
      <c r="AI223">
        <f t="shared" si="47"/>
        <v>8.9546191247974069E-2</v>
      </c>
      <c r="AJ223">
        <f t="shared" si="48"/>
        <v>-1.341054509896761</v>
      </c>
      <c r="AK223">
        <f t="shared" si="49"/>
        <v>0.40160720787253107</v>
      </c>
      <c r="AL223">
        <f t="shared" si="50"/>
        <v>0.31206101662455699</v>
      </c>
      <c r="CM223" s="23">
        <v>41556</v>
      </c>
      <c r="CN223">
        <v>-1.4728693288877271E-3</v>
      </c>
      <c r="CO223">
        <f t="shared" si="51"/>
        <v>222</v>
      </c>
      <c r="CP223">
        <f t="shared" si="52"/>
        <v>8.9588377723970949E-2</v>
      </c>
      <c r="CQ223">
        <f t="shared" si="53"/>
        <v>8.9184826472962067E-2</v>
      </c>
      <c r="CR223">
        <f t="shared" si="54"/>
        <v>-1.3432941196154078</v>
      </c>
      <c r="CS223">
        <f t="shared" si="55"/>
        <v>0.40935012127517834</v>
      </c>
      <c r="CT223">
        <f t="shared" si="56"/>
        <v>0.32016529480221628</v>
      </c>
      <c r="DH223">
        <f t="shared" ca="1" si="57"/>
        <v>0.38361855756609031</v>
      </c>
      <c r="DI223">
        <v>0.39799287070659711</v>
      </c>
      <c r="DJ223">
        <v>-6.6094611643909042E-3</v>
      </c>
    </row>
    <row r="224" spans="12:114" x14ac:dyDescent="0.3">
      <c r="L224" s="23">
        <v>41556</v>
      </c>
      <c r="M224" s="24">
        <v>-1.012559638735331E-2</v>
      </c>
      <c r="N224" s="24">
        <v>-2.6317111807958489E-3</v>
      </c>
      <c r="O224" s="24">
        <v>1.371742089504778E-3</v>
      </c>
      <c r="P224" s="24">
        <v>-2.222267283312884E-3</v>
      </c>
      <c r="Q224" s="264">
        <v>-1.699999999999983E-4</v>
      </c>
      <c r="R224" s="264">
        <v>-2.0000000000000459E-4</v>
      </c>
      <c r="S224" s="265">
        <v>-1.1194029850746201E-4</v>
      </c>
      <c r="U224" s="26"/>
      <c r="AE224" s="23">
        <v>41557</v>
      </c>
      <c r="AF224" s="33">
        <v>7.3690822296944136E-3</v>
      </c>
      <c r="AG224">
        <f t="shared" si="45"/>
        <v>223</v>
      </c>
      <c r="AH224">
        <f t="shared" si="46"/>
        <v>9.0356564019448943E-2</v>
      </c>
      <c r="AI224">
        <f t="shared" si="47"/>
        <v>8.9951377633711513E-2</v>
      </c>
      <c r="AJ224">
        <f t="shared" si="48"/>
        <v>-1.3385625396459906</v>
      </c>
      <c r="AK224">
        <f t="shared" si="49"/>
        <v>0.9809006266748177</v>
      </c>
      <c r="AL224">
        <f t="shared" si="50"/>
        <v>0.89094924904110617</v>
      </c>
      <c r="CM224" s="23">
        <v>41557</v>
      </c>
      <c r="CN224">
        <v>1.8364942659106882E-2</v>
      </c>
      <c r="CO224">
        <f t="shared" si="51"/>
        <v>223</v>
      </c>
      <c r="CP224">
        <f t="shared" si="52"/>
        <v>8.9991928974979818E-2</v>
      </c>
      <c r="CQ224">
        <f t="shared" si="53"/>
        <v>8.9588377723970949E-2</v>
      </c>
      <c r="CR224">
        <f t="shared" si="54"/>
        <v>-1.3408047366445031</v>
      </c>
      <c r="CS224">
        <f t="shared" si="55"/>
        <v>0.98071983450355282</v>
      </c>
      <c r="CT224">
        <f t="shared" si="56"/>
        <v>0.89113145677958183</v>
      </c>
      <c r="DH224">
        <f t="shared" ca="1" si="57"/>
        <v>0.33844063822193599</v>
      </c>
      <c r="DI224">
        <v>0.25326440363885344</v>
      </c>
      <c r="DJ224">
        <v>1.0666493668808757E-2</v>
      </c>
    </row>
    <row r="225" spans="12:114" x14ac:dyDescent="0.3">
      <c r="L225" s="23">
        <v>41557</v>
      </c>
      <c r="M225" s="24">
        <v>-1.459046852279379E-2</v>
      </c>
      <c r="N225" s="24">
        <v>1.8469608680736899E-2</v>
      </c>
      <c r="O225" s="24">
        <v>2.4520748272059769E-2</v>
      </c>
      <c r="P225" s="24">
        <v>2.054407271566986E-2</v>
      </c>
      <c r="Q225" s="264">
        <v>-1.000000000000011E-4</v>
      </c>
      <c r="R225" s="264">
        <v>3.3000000000000363E-4</v>
      </c>
      <c r="S225" s="265">
        <v>3.6900369003688536E-5</v>
      </c>
      <c r="U225" s="26"/>
      <c r="AE225" s="23">
        <v>41558</v>
      </c>
      <c r="AF225" s="33">
        <v>1.3277624564235946E-3</v>
      </c>
      <c r="AG225">
        <f t="shared" si="45"/>
        <v>224</v>
      </c>
      <c r="AH225">
        <f t="shared" si="46"/>
        <v>9.0761750405186387E-2</v>
      </c>
      <c r="AI225">
        <f t="shared" si="47"/>
        <v>9.0356564019448943E-2</v>
      </c>
      <c r="AJ225">
        <f t="shared" si="48"/>
        <v>-1.3360788541411861</v>
      </c>
      <c r="AK225">
        <f t="shared" si="49"/>
        <v>0.62818998095004563</v>
      </c>
      <c r="AL225">
        <f t="shared" si="50"/>
        <v>0.53783341693059672</v>
      </c>
      <c r="CM225" s="23">
        <v>41558</v>
      </c>
      <c r="CN225">
        <v>3.1919061410589852E-3</v>
      </c>
      <c r="CO225">
        <f t="shared" si="51"/>
        <v>224</v>
      </c>
      <c r="CP225">
        <f t="shared" si="52"/>
        <v>9.03954802259887E-2</v>
      </c>
      <c r="CQ225">
        <f t="shared" si="53"/>
        <v>8.9991928974979818E-2</v>
      </c>
      <c r="CR225">
        <f t="shared" si="54"/>
        <v>-1.3383236350565688</v>
      </c>
      <c r="CS225">
        <f t="shared" si="55"/>
        <v>0.62216166678358864</v>
      </c>
      <c r="CT225">
        <f t="shared" si="56"/>
        <v>0.53216973780860877</v>
      </c>
      <c r="DH225">
        <f t="shared" ca="1" si="57"/>
        <v>0.36985727540889285</v>
      </c>
      <c r="DI225">
        <v>0.38936233183762275</v>
      </c>
      <c r="DJ225">
        <v>3.4477624564236186E-3</v>
      </c>
    </row>
    <row r="226" spans="12:114" x14ac:dyDescent="0.3">
      <c r="L226" s="23">
        <v>41558</v>
      </c>
      <c r="M226" s="24">
        <v>-1.343847300487184E-2</v>
      </c>
      <c r="N226" s="24">
        <v>5.1813823012120301E-3</v>
      </c>
      <c r="O226" s="24">
        <v>4.0081283301191342E-4</v>
      </c>
      <c r="P226" s="24">
        <v>1.2369771210626421E-2</v>
      </c>
      <c r="Q226" s="264">
        <v>2.8999999999999859E-4</v>
      </c>
      <c r="R226" s="264">
        <v>4.4000000000000484E-4</v>
      </c>
      <c r="S226" s="265">
        <v>0</v>
      </c>
      <c r="U226" s="26"/>
      <c r="AE226" s="23">
        <v>41561</v>
      </c>
      <c r="AF226" s="33">
        <v>-3.2860755909217812E-4</v>
      </c>
      <c r="AG226">
        <f t="shared" si="45"/>
        <v>225</v>
      </c>
      <c r="AH226">
        <f t="shared" si="46"/>
        <v>9.116693679092383E-2</v>
      </c>
      <c r="AI226">
        <f t="shared" si="47"/>
        <v>9.0761750405186387E-2</v>
      </c>
      <c r="AJ226">
        <f t="shared" si="48"/>
        <v>-1.3336033832583194</v>
      </c>
      <c r="AK226">
        <f t="shared" si="49"/>
        <v>0.4397715508992881</v>
      </c>
      <c r="AL226">
        <f t="shared" si="50"/>
        <v>0.34900980049410169</v>
      </c>
      <c r="CM226" s="23">
        <v>41561</v>
      </c>
      <c r="CN226">
        <v>-6.8068556439711324E-4</v>
      </c>
      <c r="CO226">
        <f t="shared" si="51"/>
        <v>225</v>
      </c>
      <c r="CP226">
        <f t="shared" si="52"/>
        <v>9.0799031476997583E-2</v>
      </c>
      <c r="CQ226">
        <f t="shared" si="53"/>
        <v>9.03954802259887E-2</v>
      </c>
      <c r="CR226">
        <f t="shared" si="54"/>
        <v>-1.335850744762753</v>
      </c>
      <c r="CS226">
        <f t="shared" si="55"/>
        <v>0.4453382140529254</v>
      </c>
      <c r="CT226">
        <f t="shared" si="56"/>
        <v>0.3549427338269367</v>
      </c>
      <c r="DH226">
        <f t="shared" ca="1" si="57"/>
        <v>0.39428488588446753</v>
      </c>
      <c r="DI226">
        <v>0.36122638429453902</v>
      </c>
      <c r="DJ226">
        <v>-7.319607559092136E-3</v>
      </c>
    </row>
    <row r="227" spans="12:114" x14ac:dyDescent="0.3">
      <c r="L227" s="23">
        <v>41561</v>
      </c>
      <c r="M227" s="24">
        <v>1.876052232888241E-3</v>
      </c>
      <c r="N227" s="24">
        <v>8.5905608442762957E-4</v>
      </c>
      <c r="O227" s="24">
        <v>-1.871173948947195E-3</v>
      </c>
      <c r="P227" s="24">
        <v>-4.7897602664037409E-4</v>
      </c>
      <c r="Q227" s="264">
        <v>1.4000000000000121E-4</v>
      </c>
      <c r="R227" s="264">
        <v>2.5999999999999803E-4</v>
      </c>
      <c r="S227" s="265">
        <v>-1.8518518518518404E-4</v>
      </c>
      <c r="U227" s="26"/>
      <c r="AE227" s="23">
        <v>41562</v>
      </c>
      <c r="AF227" s="33">
        <v>-1.5457297935608492E-3</v>
      </c>
      <c r="AG227">
        <f t="shared" si="45"/>
        <v>226</v>
      </c>
      <c r="AH227">
        <f t="shared" si="46"/>
        <v>9.157212317666126E-2</v>
      </c>
      <c r="AI227">
        <f t="shared" si="47"/>
        <v>9.116693679092383E-2</v>
      </c>
      <c r="AJ227">
        <f t="shared" si="48"/>
        <v>-1.3311360577678824</v>
      </c>
      <c r="AK227">
        <f t="shared" si="49"/>
        <v>0.30739828366659022</v>
      </c>
      <c r="AL227">
        <f t="shared" si="50"/>
        <v>0.21623134687566639</v>
      </c>
      <c r="CM227" s="23">
        <v>41562</v>
      </c>
      <c r="CN227">
        <v>-4.2147790293566682E-3</v>
      </c>
      <c r="CO227">
        <f t="shared" si="51"/>
        <v>226</v>
      </c>
      <c r="CP227">
        <f t="shared" si="52"/>
        <v>9.1202582728006451E-2</v>
      </c>
      <c r="CQ227">
        <f t="shared" si="53"/>
        <v>9.0799031476997583E-2</v>
      </c>
      <c r="CR227">
        <f t="shared" si="54"/>
        <v>-1.3333859965683261</v>
      </c>
      <c r="CS227">
        <f t="shared" si="55"/>
        <v>0.29224186212187869</v>
      </c>
      <c r="CT227">
        <f t="shared" si="56"/>
        <v>0.20144283064488111</v>
      </c>
      <c r="DH227">
        <f t="shared" ca="1" si="57"/>
        <v>0.33047914896843511</v>
      </c>
      <c r="DI227">
        <v>0.33114594468268627</v>
      </c>
      <c r="DJ227">
        <v>8.8982702064391503E-3</v>
      </c>
    </row>
    <row r="228" spans="12:114" x14ac:dyDescent="0.3">
      <c r="L228" s="23">
        <v>41562</v>
      </c>
      <c r="M228" s="24">
        <v>7.3272082174190897E-3</v>
      </c>
      <c r="N228" s="24">
        <v>-7.2961588522422001E-3</v>
      </c>
      <c r="O228" s="24">
        <v>-4.1510122279382246E-3</v>
      </c>
      <c r="P228" s="24">
        <v>-6.9506900842807333E-3</v>
      </c>
      <c r="Q228" s="264">
        <v>3.4000000000000002E-4</v>
      </c>
      <c r="R228" s="264">
        <v>1.6000000000000009E-4</v>
      </c>
      <c r="S228" s="265">
        <v>2.1818181818181813E-4</v>
      </c>
      <c r="U228" s="26"/>
      <c r="AE228" s="23">
        <v>41563</v>
      </c>
      <c r="AF228" s="33">
        <v>5.1131494324710893E-3</v>
      </c>
      <c r="AG228">
        <f t="shared" si="45"/>
        <v>227</v>
      </c>
      <c r="AH228">
        <f t="shared" si="46"/>
        <v>9.1977309562398704E-2</v>
      </c>
      <c r="AI228">
        <f t="shared" si="47"/>
        <v>9.157212317666126E-2</v>
      </c>
      <c r="AJ228">
        <f t="shared" si="48"/>
        <v>-1.328676809319558</v>
      </c>
      <c r="AK228">
        <f t="shared" si="49"/>
        <v>0.92232112635292263</v>
      </c>
      <c r="AL228">
        <f t="shared" si="50"/>
        <v>0.83074900317626132</v>
      </c>
      <c r="CM228" s="23">
        <v>41563</v>
      </c>
      <c r="CN228">
        <v>1.2442051090471402E-2</v>
      </c>
      <c r="CO228">
        <f t="shared" si="51"/>
        <v>227</v>
      </c>
      <c r="CP228">
        <f t="shared" si="52"/>
        <v>9.1606133979015333E-2</v>
      </c>
      <c r="CQ228">
        <f t="shared" si="53"/>
        <v>9.1202582728006451E-2</v>
      </c>
      <c r="CR228">
        <f t="shared" si="54"/>
        <v>-1.3309293221573355</v>
      </c>
      <c r="CS228">
        <f t="shared" si="55"/>
        <v>0.91662533895826193</v>
      </c>
      <c r="CT228">
        <f t="shared" si="56"/>
        <v>0.82542275623025552</v>
      </c>
      <c r="DH228">
        <f t="shared" ca="1" si="57"/>
        <v>0.3821401406763214</v>
      </c>
      <c r="DI228">
        <v>0.32007729127062423</v>
      </c>
      <c r="DJ228">
        <v>1.8508720064441389E-2</v>
      </c>
    </row>
    <row r="229" spans="12:114" x14ac:dyDescent="0.3">
      <c r="L229" s="23">
        <v>41563</v>
      </c>
      <c r="M229" s="24">
        <v>-1.5356178404036141E-3</v>
      </c>
      <c r="N229" s="24">
        <v>7.7822108586510863E-3</v>
      </c>
      <c r="O229" s="24">
        <v>1.6539010444194022E-2</v>
      </c>
      <c r="P229" s="24">
        <v>1.327481147657792E-2</v>
      </c>
      <c r="Q229" s="264">
        <v>1.0000000000001331E-5</v>
      </c>
      <c r="R229" s="264">
        <v>3.0000000000001143E-5</v>
      </c>
      <c r="S229" s="265">
        <v>2.9739776951672939E-4</v>
      </c>
      <c r="U229" s="26"/>
      <c r="AE229" s="23">
        <v>41564</v>
      </c>
      <c r="AF229" s="33">
        <v>4.0329231992767296E-3</v>
      </c>
      <c r="AG229">
        <f t="shared" si="45"/>
        <v>228</v>
      </c>
      <c r="AH229">
        <f t="shared" si="46"/>
        <v>9.2382495948136148E-2</v>
      </c>
      <c r="AI229">
        <f t="shared" si="47"/>
        <v>9.1977309562398704E-2</v>
      </c>
      <c r="AJ229">
        <f t="shared" si="48"/>
        <v>-1.3262255704271841</v>
      </c>
      <c r="AK229">
        <f t="shared" si="49"/>
        <v>0.8662256512326314</v>
      </c>
      <c r="AL229">
        <f t="shared" si="50"/>
        <v>0.77424834167023271</v>
      </c>
      <c r="CM229" s="23">
        <v>41564</v>
      </c>
      <c r="CN229">
        <v>1.0036704549915964E-2</v>
      </c>
      <c r="CO229">
        <f t="shared" si="51"/>
        <v>228</v>
      </c>
      <c r="CP229">
        <f t="shared" si="52"/>
        <v>9.2009685230024216E-2</v>
      </c>
      <c r="CQ229">
        <f t="shared" si="53"/>
        <v>9.1606133979015333E-2</v>
      </c>
      <c r="CR229">
        <f t="shared" si="54"/>
        <v>-1.3284806540775909</v>
      </c>
      <c r="CS229">
        <f t="shared" si="55"/>
        <v>0.86522139559712885</v>
      </c>
      <c r="CT229">
        <f t="shared" si="56"/>
        <v>0.77361526161811356</v>
      </c>
      <c r="DH229">
        <f t="shared" ca="1" si="57"/>
        <v>0.29366151185835748</v>
      </c>
      <c r="DI229">
        <v>0.39874463073527</v>
      </c>
      <c r="DJ229">
        <v>7.7578197510007997E-3</v>
      </c>
    </row>
    <row r="230" spans="12:114" x14ac:dyDescent="0.3">
      <c r="L230" s="23">
        <v>41564</v>
      </c>
      <c r="M230" s="24">
        <v>3.1406807257513318E-2</v>
      </c>
      <c r="N230" s="24">
        <v>1.544411911030418E-2</v>
      </c>
      <c r="O230" s="24">
        <v>2.3811623671191749E-3</v>
      </c>
      <c r="P230" s="24">
        <v>1.1672332761395249E-2</v>
      </c>
      <c r="Q230" s="264">
        <v>-1.900000000000009E-4</v>
      </c>
      <c r="R230" s="264">
        <v>4.000000000000004E-4</v>
      </c>
      <c r="S230" s="265">
        <v>3.8314176245209168E-5</v>
      </c>
      <c r="U230" s="26"/>
      <c r="AE230" s="23">
        <v>41565</v>
      </c>
      <c r="AF230" s="33">
        <v>1.6110649676637592E-4</v>
      </c>
      <c r="AG230">
        <f t="shared" si="45"/>
        <v>229</v>
      </c>
      <c r="AH230">
        <f t="shared" si="46"/>
        <v>9.2787682333873578E-2</v>
      </c>
      <c r="AI230">
        <f t="shared" si="47"/>
        <v>9.2382495948136148E-2</v>
      </c>
      <c r="AJ230">
        <f t="shared" si="48"/>
        <v>-1.323782274454042</v>
      </c>
      <c r="AK230">
        <f t="shared" si="49"/>
        <v>0.49599289002027835</v>
      </c>
      <c r="AL230">
        <f t="shared" si="50"/>
        <v>0.40361039407214222</v>
      </c>
      <c r="CM230" s="23">
        <v>41565</v>
      </c>
      <c r="CN230">
        <v>6.0132393422363223E-4</v>
      </c>
      <c r="CO230">
        <f t="shared" si="51"/>
        <v>229</v>
      </c>
      <c r="CP230">
        <f t="shared" si="52"/>
        <v>9.2413236481033098E-2</v>
      </c>
      <c r="CQ230">
        <f t="shared" si="53"/>
        <v>9.2009685230024216E-2</v>
      </c>
      <c r="CR230">
        <f t="shared" si="54"/>
        <v>-1.326039925725961</v>
      </c>
      <c r="CS230">
        <f t="shared" si="55"/>
        <v>0.50441343956298235</v>
      </c>
      <c r="CT230">
        <f t="shared" si="56"/>
        <v>0.41240375433295812</v>
      </c>
      <c r="DH230">
        <f t="shared" ca="1" si="57"/>
        <v>0.34120737982673333</v>
      </c>
      <c r="DI230">
        <v>0.39826825006325645</v>
      </c>
      <c r="DJ230">
        <v>-3.6617781186182342E-3</v>
      </c>
    </row>
    <row r="231" spans="12:114" x14ac:dyDescent="0.3">
      <c r="L231" s="23">
        <v>41565</v>
      </c>
      <c r="M231" s="24">
        <v>-4.4733951416323784E-3</v>
      </c>
      <c r="N231" s="24">
        <v>1.182939800948582E-2</v>
      </c>
      <c r="O231" s="24">
        <v>-9.238552987123989E-4</v>
      </c>
      <c r="P231" s="24">
        <v>-4.7074304210619882E-4</v>
      </c>
      <c r="Q231" s="264">
        <v>-4.000000000000011E-4</v>
      </c>
      <c r="R231" s="264">
        <v>2.4999999999999469E-4</v>
      </c>
      <c r="S231" s="265">
        <v>-1.1538461538461468E-4</v>
      </c>
      <c r="U231" s="26"/>
      <c r="AE231" s="23">
        <v>41568</v>
      </c>
      <c r="AF231" s="33">
        <v>-8.9057947791386339E-4</v>
      </c>
      <c r="AG231">
        <f t="shared" si="45"/>
        <v>230</v>
      </c>
      <c r="AH231">
        <f t="shared" si="46"/>
        <v>9.3192868719611022E-2</v>
      </c>
      <c r="AI231">
        <f t="shared" si="47"/>
        <v>9.2787682333873578E-2</v>
      </c>
      <c r="AJ231">
        <f t="shared" si="48"/>
        <v>-1.3213468555984835</v>
      </c>
      <c r="AK231">
        <f t="shared" si="49"/>
        <v>0.37678655411664225</v>
      </c>
      <c r="AL231">
        <f t="shared" si="50"/>
        <v>0.28399887178276867</v>
      </c>
      <c r="CM231" s="23">
        <v>41568</v>
      </c>
      <c r="CN231">
        <v>-2.598929683377816E-3</v>
      </c>
      <c r="CO231">
        <f t="shared" si="51"/>
        <v>230</v>
      </c>
      <c r="CP231">
        <f t="shared" si="52"/>
        <v>9.2816787732041967E-2</v>
      </c>
      <c r="CQ231">
        <f t="shared" si="53"/>
        <v>9.2413236481033098E-2</v>
      </c>
      <c r="CR231">
        <f t="shared" si="54"/>
        <v>-1.3236070713339987</v>
      </c>
      <c r="CS231">
        <f t="shared" si="55"/>
        <v>0.35954963130179263</v>
      </c>
      <c r="CT231">
        <f t="shared" si="56"/>
        <v>0.26713639482075952</v>
      </c>
      <c r="DH231">
        <f t="shared" ca="1" si="57"/>
        <v>0.2919998168907274</v>
      </c>
      <c r="DI231">
        <v>0.35895839377768429</v>
      </c>
      <c r="DJ231">
        <v>1.3859667670375147E-2</v>
      </c>
    </row>
    <row r="232" spans="12:114" x14ac:dyDescent="0.3">
      <c r="L232" s="23">
        <v>41568</v>
      </c>
      <c r="M232" s="24">
        <v>1.024871912098864E-3</v>
      </c>
      <c r="N232" s="24">
        <v>1.252645121476871E-3</v>
      </c>
      <c r="O232" s="24">
        <v>-7.3968219190385064E-3</v>
      </c>
      <c r="P232" s="24">
        <v>1.649013595813517E-3</v>
      </c>
      <c r="Q232" s="264">
        <v>0</v>
      </c>
      <c r="R232" s="264">
        <v>-9.9999999999997863E-5</v>
      </c>
      <c r="S232" s="265">
        <v>3.4220532319391694E-4</v>
      </c>
      <c r="U232" s="26"/>
      <c r="AE232" s="23">
        <v>41569</v>
      </c>
      <c r="AF232" s="33">
        <v>5.9225273578273003E-3</v>
      </c>
      <c r="AG232">
        <f t="shared" si="45"/>
        <v>231</v>
      </c>
      <c r="AH232">
        <f t="shared" si="46"/>
        <v>9.3598055105348466E-2</v>
      </c>
      <c r="AI232">
        <f t="shared" si="47"/>
        <v>9.3192868719611022E-2</v>
      </c>
      <c r="AJ232">
        <f t="shared" si="48"/>
        <v>-1.3189192488798382</v>
      </c>
      <c r="AK232">
        <f t="shared" si="49"/>
        <v>0.95101041420545218</v>
      </c>
      <c r="AL232">
        <f t="shared" si="50"/>
        <v>0.85781754548584122</v>
      </c>
      <c r="CM232" s="23">
        <v>41569</v>
      </c>
      <c r="CN232">
        <v>1.4654694378820218E-2</v>
      </c>
      <c r="CO232">
        <f t="shared" si="51"/>
        <v>231</v>
      </c>
      <c r="CP232">
        <f t="shared" si="52"/>
        <v>9.3220338983050849E-2</v>
      </c>
      <c r="CQ232">
        <f t="shared" si="53"/>
        <v>9.2816787732041967E-2</v>
      </c>
      <c r="CR232">
        <f t="shared" si="54"/>
        <v>-1.3211820259538574</v>
      </c>
      <c r="CS232">
        <f t="shared" si="55"/>
        <v>0.94939786172502172</v>
      </c>
      <c r="CT232">
        <f t="shared" si="56"/>
        <v>0.85658107399297978</v>
      </c>
      <c r="DH232">
        <f t="shared" ca="1" si="57"/>
        <v>0.31705146861575084</v>
      </c>
      <c r="DI232">
        <v>0.39417867261336348</v>
      </c>
      <c r="DJ232">
        <v>1.4148838381449386E-2</v>
      </c>
    </row>
    <row r="233" spans="12:114" x14ac:dyDescent="0.3">
      <c r="L233" s="23">
        <v>41569</v>
      </c>
      <c r="M233" s="24">
        <v>1.8585548466241709E-2</v>
      </c>
      <c r="N233" s="24">
        <v>1.542937915235517E-2</v>
      </c>
      <c r="O233" s="24">
        <v>1.556914003498417E-2</v>
      </c>
      <c r="P233" s="24">
        <v>1.152386053649458E-2</v>
      </c>
      <c r="Q233" s="264">
        <v>-2.1999999999999971E-4</v>
      </c>
      <c r="R233" s="264">
        <v>5.9000000000000166E-4</v>
      </c>
      <c r="S233" s="265">
        <v>1.1811023622047309E-4</v>
      </c>
      <c r="U233" s="26"/>
      <c r="AE233" s="23">
        <v>41570</v>
      </c>
      <c r="AF233" s="33">
        <v>-8.6533425891847362E-4</v>
      </c>
      <c r="AG233">
        <f t="shared" si="45"/>
        <v>232</v>
      </c>
      <c r="AH233">
        <f t="shared" si="46"/>
        <v>9.4003241491085895E-2</v>
      </c>
      <c r="AI233">
        <f t="shared" si="47"/>
        <v>9.3598055105348466E-2</v>
      </c>
      <c r="AJ233">
        <f t="shared" si="48"/>
        <v>-1.3164993901246269</v>
      </c>
      <c r="AK233">
        <f t="shared" si="49"/>
        <v>0.37955992641449471</v>
      </c>
      <c r="AL233">
        <f t="shared" si="50"/>
        <v>0.28596187130914624</v>
      </c>
      <c r="CM233" s="23">
        <v>41570</v>
      </c>
      <c r="CN233">
        <v>-2.0411942130332344E-3</v>
      </c>
      <c r="CO233">
        <f t="shared" si="51"/>
        <v>232</v>
      </c>
      <c r="CP233">
        <f t="shared" si="52"/>
        <v>9.3623890234059731E-2</v>
      </c>
      <c r="CQ233">
        <f t="shared" si="53"/>
        <v>9.3220338983050849E-2</v>
      </c>
      <c r="CR233">
        <f t="shared" si="54"/>
        <v>-1.3187647254445132</v>
      </c>
      <c r="CS233">
        <f t="shared" si="55"/>
        <v>0.38397658221756631</v>
      </c>
      <c r="CT233">
        <f t="shared" si="56"/>
        <v>0.29075624323451543</v>
      </c>
      <c r="DH233">
        <f t="shared" ca="1" si="57"/>
        <v>0.35777165892975193</v>
      </c>
      <c r="DI233">
        <v>0.38055598782717986</v>
      </c>
      <c r="DJ233">
        <v>-3.6821350557312955E-3</v>
      </c>
    </row>
    <row r="234" spans="12:114" x14ac:dyDescent="0.3">
      <c r="L234" s="23">
        <v>41570</v>
      </c>
      <c r="M234" s="24">
        <v>-5.0254679148128379E-3</v>
      </c>
      <c r="N234" s="24">
        <v>-7.39219244370754E-3</v>
      </c>
      <c r="O234" s="24">
        <v>-5.5033676910337019E-3</v>
      </c>
      <c r="P234" s="24">
        <v>6.7423035762372947E-3</v>
      </c>
      <c r="Q234" s="264">
        <v>-1.9999999999999879E-4</v>
      </c>
      <c r="R234" s="264">
        <v>1.3999999999999351E-4</v>
      </c>
      <c r="S234" s="265">
        <v>-7.9681274900399304E-5</v>
      </c>
      <c r="U234" s="26"/>
      <c r="AE234" s="23">
        <v>41571</v>
      </c>
      <c r="AF234" s="33">
        <v>2.0193251405406783E-3</v>
      </c>
      <c r="AG234">
        <f t="shared" si="45"/>
        <v>233</v>
      </c>
      <c r="AH234">
        <f t="shared" si="46"/>
        <v>9.4408427876823339E-2</v>
      </c>
      <c r="AI234">
        <f t="shared" si="47"/>
        <v>9.4003241491085895E-2</v>
      </c>
      <c r="AJ234">
        <f t="shared" si="48"/>
        <v>-1.3140872159530634</v>
      </c>
      <c r="AK234">
        <f t="shared" si="49"/>
        <v>0.70086563449109418</v>
      </c>
      <c r="AL234">
        <f t="shared" si="50"/>
        <v>0.60686239300000833</v>
      </c>
      <c r="CM234" s="23">
        <v>41571</v>
      </c>
      <c r="CN234">
        <v>5.0545628513516943E-3</v>
      </c>
      <c r="CO234">
        <f t="shared" si="51"/>
        <v>233</v>
      </c>
      <c r="CP234">
        <f t="shared" si="52"/>
        <v>9.40274414850686E-2</v>
      </c>
      <c r="CQ234">
        <f t="shared" si="53"/>
        <v>9.3623890234059731E-2</v>
      </c>
      <c r="CR234">
        <f t="shared" si="54"/>
        <v>-1.3163551064582704</v>
      </c>
      <c r="CS234">
        <f t="shared" si="55"/>
        <v>0.70088174623081223</v>
      </c>
      <c r="CT234">
        <f t="shared" si="56"/>
        <v>0.60725785599675253</v>
      </c>
      <c r="DH234">
        <f t="shared" ca="1" si="57"/>
        <v>0.39893607317225727</v>
      </c>
      <c r="DI234">
        <v>0.262122517124946</v>
      </c>
      <c r="DJ234">
        <v>4.5882514054069361E-4</v>
      </c>
    </row>
    <row r="235" spans="12:114" x14ac:dyDescent="0.3">
      <c r="L235" s="23">
        <v>41571</v>
      </c>
      <c r="M235" s="24">
        <v>9.4023776610089715E-3</v>
      </c>
      <c r="N235" s="24">
        <v>8.2746672957844988E-3</v>
      </c>
      <c r="O235" s="24">
        <v>6.8512167589068751E-3</v>
      </c>
      <c r="P235" s="24">
        <v>-6.9246597024370229E-4</v>
      </c>
      <c r="Q235" s="264">
        <v>1.2999999999999991E-4</v>
      </c>
      <c r="R235" s="264">
        <v>-3.0999999999999691E-4</v>
      </c>
      <c r="S235" s="265">
        <v>0</v>
      </c>
      <c r="U235" s="26"/>
      <c r="AE235" s="23">
        <v>41572</v>
      </c>
      <c r="AF235" s="33">
        <v>3.5332614102364393E-4</v>
      </c>
      <c r="AG235">
        <f t="shared" si="45"/>
        <v>234</v>
      </c>
      <c r="AH235">
        <f t="shared" si="46"/>
        <v>9.4813614262560783E-2</v>
      </c>
      <c r="AI235">
        <f t="shared" si="47"/>
        <v>9.4408427876823339E-2</v>
      </c>
      <c r="AJ235">
        <f t="shared" si="48"/>
        <v>-1.3116826637658512</v>
      </c>
      <c r="AK235">
        <f t="shared" si="49"/>
        <v>0.51814472714749193</v>
      </c>
      <c r="AL235">
        <f t="shared" si="50"/>
        <v>0.42373629927066858</v>
      </c>
      <c r="CM235" s="23">
        <v>41572</v>
      </c>
      <c r="CN235">
        <v>1.0590317557211642E-3</v>
      </c>
      <c r="CO235">
        <f t="shared" si="51"/>
        <v>234</v>
      </c>
      <c r="CP235">
        <f t="shared" si="52"/>
        <v>9.4430992736077482E-2</v>
      </c>
      <c r="CQ235">
        <f t="shared" si="53"/>
        <v>9.40274414850686E-2</v>
      </c>
      <c r="CR235">
        <f t="shared" si="54"/>
        <v>-1.3139531064275645</v>
      </c>
      <c r="CS235">
        <f t="shared" si="55"/>
        <v>0.52554879789369346</v>
      </c>
      <c r="CT235">
        <f t="shared" si="56"/>
        <v>0.43152135640862488</v>
      </c>
      <c r="DH235">
        <f t="shared" ca="1" si="57"/>
        <v>0.39429442634470557</v>
      </c>
      <c r="DI235">
        <v>0.27149163187607761</v>
      </c>
      <c r="DJ235">
        <v>-4.4840434241937236E-3</v>
      </c>
    </row>
    <row r="236" spans="12:114" x14ac:dyDescent="0.3">
      <c r="L236" s="23">
        <v>41572</v>
      </c>
      <c r="M236" s="24">
        <v>4.3111087441620507E-3</v>
      </c>
      <c r="N236" s="24">
        <v>0</v>
      </c>
      <c r="O236" s="24">
        <v>-4.4489211076685483E-3</v>
      </c>
      <c r="P236" s="24">
        <v>8.7820478206178058E-3</v>
      </c>
      <c r="Q236" s="264">
        <v>-2.1000000000000009E-4</v>
      </c>
      <c r="R236" s="264">
        <v>-6.2999999999999721E-4</v>
      </c>
      <c r="S236" s="265">
        <v>-3.9525691699604507E-5</v>
      </c>
      <c r="U236" s="26"/>
      <c r="AE236" s="23">
        <v>41575</v>
      </c>
      <c r="AF236" s="33">
        <v>2.1301772817648077E-3</v>
      </c>
      <c r="AG236">
        <f t="shared" si="45"/>
        <v>235</v>
      </c>
      <c r="AH236">
        <f t="shared" si="46"/>
        <v>9.5218800648298213E-2</v>
      </c>
      <c r="AI236">
        <f t="shared" si="47"/>
        <v>9.4813614262560783E-2</v>
      </c>
      <c r="AJ236">
        <f t="shared" si="48"/>
        <v>-1.309285671731232</v>
      </c>
      <c r="AK236">
        <f t="shared" si="49"/>
        <v>0.71189278313095539</v>
      </c>
      <c r="AL236">
        <f t="shared" si="50"/>
        <v>0.61707916886839465</v>
      </c>
      <c r="CM236" s="23">
        <v>41575</v>
      </c>
      <c r="CN236">
        <v>5.2549018658293407E-3</v>
      </c>
      <c r="CO236">
        <f t="shared" si="51"/>
        <v>235</v>
      </c>
      <c r="CP236">
        <f t="shared" si="52"/>
        <v>9.4834543987086364E-2</v>
      </c>
      <c r="CQ236">
        <f t="shared" si="53"/>
        <v>9.4430992736077482E-2</v>
      </c>
      <c r="CR236">
        <f t="shared" si="54"/>
        <v>-1.3115586635520158</v>
      </c>
      <c r="CS236">
        <f t="shared" si="55"/>
        <v>0.7088903825707612</v>
      </c>
      <c r="CT236">
        <f t="shared" si="56"/>
        <v>0.61445938983468373</v>
      </c>
      <c r="DH236">
        <f t="shared" ca="1" si="57"/>
        <v>0.37544701840022998</v>
      </c>
      <c r="DI236">
        <v>0.37823859855608466</v>
      </c>
      <c r="DJ236">
        <v>4.0146142896388187E-3</v>
      </c>
    </row>
    <row r="237" spans="12:114" x14ac:dyDescent="0.3">
      <c r="L237" s="23">
        <v>41575</v>
      </c>
      <c r="M237" s="24">
        <v>7.664494453079176E-4</v>
      </c>
      <c r="N237" s="24">
        <v>-6.5654932396643556E-3</v>
      </c>
      <c r="O237" s="24">
        <v>1.393257088071403E-2</v>
      </c>
      <c r="P237" s="24">
        <v>-9.1645695325920287E-4</v>
      </c>
      <c r="Q237" s="264">
        <v>8.9999999999999802E-5</v>
      </c>
      <c r="R237" s="264">
        <v>3.0000000000001143E-5</v>
      </c>
      <c r="S237" s="265">
        <v>3.9370078740157248E-5</v>
      </c>
      <c r="U237" s="26"/>
      <c r="AE237" s="23">
        <v>41576</v>
      </c>
      <c r="AF237" s="33">
        <v>-1.1589294676262339E-3</v>
      </c>
      <c r="AG237">
        <f t="shared" si="45"/>
        <v>236</v>
      </c>
      <c r="AH237">
        <f t="shared" si="46"/>
        <v>9.5623987034035657E-2</v>
      </c>
      <c r="AI237">
        <f t="shared" si="47"/>
        <v>9.5218800648298213E-2</v>
      </c>
      <c r="AJ237">
        <f t="shared" si="48"/>
        <v>-1.3068961787723259</v>
      </c>
      <c r="AK237">
        <f t="shared" si="49"/>
        <v>0.34772428155531576</v>
      </c>
      <c r="AL237">
        <f t="shared" si="50"/>
        <v>0.25250548090701752</v>
      </c>
      <c r="CM237" s="23">
        <v>41576</v>
      </c>
      <c r="CN237">
        <v>-2.902140862741473E-3</v>
      </c>
      <c r="CO237">
        <f t="shared" si="51"/>
        <v>236</v>
      </c>
      <c r="CP237">
        <f t="shared" si="52"/>
        <v>9.5238095238095233E-2</v>
      </c>
      <c r="CQ237">
        <f t="shared" si="53"/>
        <v>9.4834543987086364E-2</v>
      </c>
      <c r="CR237">
        <f t="shared" si="54"/>
        <v>-1.3091717167857773</v>
      </c>
      <c r="CS237">
        <f t="shared" si="55"/>
        <v>0.34649979994185665</v>
      </c>
      <c r="CT237">
        <f t="shared" si="56"/>
        <v>0.25166525595477029</v>
      </c>
      <c r="DH237">
        <f t="shared" ca="1" si="57"/>
        <v>0.37253705281387284</v>
      </c>
      <c r="DI237">
        <v>0.28521262836625161</v>
      </c>
      <c r="DJ237">
        <v>-1.4731685980610195E-3</v>
      </c>
    </row>
    <row r="238" spans="12:114" x14ac:dyDescent="0.3">
      <c r="L238" s="23">
        <v>41576</v>
      </c>
      <c r="M238" s="24">
        <v>-6.0508119799450909E-3</v>
      </c>
      <c r="N238" s="24">
        <v>4.9567710313260472E-3</v>
      </c>
      <c r="O238" s="24">
        <v>-1.037217821536479E-3</v>
      </c>
      <c r="P238" s="24">
        <v>-8.2551430614511354E-3</v>
      </c>
      <c r="Q238" s="264">
        <v>4.9999999999997963E-5</v>
      </c>
      <c r="R238" s="264">
        <v>6.4999999999999498E-4</v>
      </c>
      <c r="S238" s="265">
        <v>-7.9051383399209014E-5</v>
      </c>
      <c r="U238" s="26"/>
      <c r="AE238" s="23">
        <v>41577</v>
      </c>
      <c r="AF238" s="33">
        <v>-2.575543711566985E-3</v>
      </c>
      <c r="AG238">
        <f t="shared" si="45"/>
        <v>237</v>
      </c>
      <c r="AH238">
        <f t="shared" si="46"/>
        <v>9.6029173419773101E-2</v>
      </c>
      <c r="AI238">
        <f t="shared" si="47"/>
        <v>9.5623987034035657E-2</v>
      </c>
      <c r="AJ238">
        <f t="shared" si="48"/>
        <v>-1.3045141245547169</v>
      </c>
      <c r="AK238">
        <f t="shared" si="49"/>
        <v>0.21162212516193049</v>
      </c>
      <c r="AL238">
        <f t="shared" si="50"/>
        <v>0.11599813812789483</v>
      </c>
      <c r="CM238" s="23">
        <v>41577</v>
      </c>
      <c r="CN238">
        <v>-6.1206239847998167E-3</v>
      </c>
      <c r="CO238">
        <f t="shared" si="51"/>
        <v>237</v>
      </c>
      <c r="CP238">
        <f t="shared" si="52"/>
        <v>9.5641646489104115E-2</v>
      </c>
      <c r="CQ238">
        <f t="shared" si="53"/>
        <v>9.5238095238095233E-2</v>
      </c>
      <c r="CR238">
        <f t="shared" si="54"/>
        <v>-1.3067922058251247</v>
      </c>
      <c r="CS238">
        <f t="shared" si="55"/>
        <v>0.22135489414552448</v>
      </c>
      <c r="CT238">
        <f t="shared" si="56"/>
        <v>0.12611679890742925</v>
      </c>
      <c r="DH238">
        <f t="shared" ca="1" si="57"/>
        <v>0.34655943898784841</v>
      </c>
      <c r="DI238">
        <v>0.31186981652247897</v>
      </c>
      <c r="DJ238">
        <v>-8.0066613586257784E-3</v>
      </c>
    </row>
    <row r="239" spans="12:114" x14ac:dyDescent="0.3">
      <c r="L239" s="23">
        <v>41577</v>
      </c>
      <c r="M239" s="24">
        <v>-1.3099945654620809E-3</v>
      </c>
      <c r="N239" s="24">
        <v>-1.2328653962736631E-3</v>
      </c>
      <c r="O239" s="24">
        <v>-1.946265865228944E-3</v>
      </c>
      <c r="P239" s="24">
        <v>-1.6416276093900211E-2</v>
      </c>
      <c r="Q239" s="264">
        <v>-7.0999999999999709E-4</v>
      </c>
      <c r="R239" s="264">
        <v>-4.1999999999999823E-4</v>
      </c>
      <c r="S239" s="265">
        <v>-7.8431372549019136E-5</v>
      </c>
      <c r="U239" s="26"/>
      <c r="AE239" s="23">
        <v>41578</v>
      </c>
      <c r="AF239" s="33">
        <v>5.2409977450725519E-4</v>
      </c>
      <c r="AG239">
        <f t="shared" si="45"/>
        <v>238</v>
      </c>
      <c r="AH239">
        <f t="shared" si="46"/>
        <v>9.6434359805510531E-2</v>
      </c>
      <c r="AI239">
        <f t="shared" si="47"/>
        <v>9.6029173419773101E-2</v>
      </c>
      <c r="AJ239">
        <f t="shared" si="48"/>
        <v>-1.3021394494743102</v>
      </c>
      <c r="AK239">
        <f t="shared" si="49"/>
        <v>0.53778030938754195</v>
      </c>
      <c r="AL239">
        <f t="shared" si="50"/>
        <v>0.44175113596776883</v>
      </c>
      <c r="CM239" s="23">
        <v>41578</v>
      </c>
      <c r="CN239">
        <v>1.5141939887973214E-3</v>
      </c>
      <c r="CO239">
        <f t="shared" si="51"/>
        <v>238</v>
      </c>
      <c r="CP239">
        <f t="shared" si="52"/>
        <v>9.6045197740112997E-2</v>
      </c>
      <c r="CQ239">
        <f t="shared" si="53"/>
        <v>9.5641646489104115E-2</v>
      </c>
      <c r="CR239">
        <f t="shared" si="54"/>
        <v>-1.3044200710963156</v>
      </c>
      <c r="CS239">
        <f t="shared" si="55"/>
        <v>0.54649563709282611</v>
      </c>
      <c r="CT239">
        <f t="shared" si="56"/>
        <v>0.450853990603722</v>
      </c>
      <c r="DH239">
        <f t="shared" ca="1" si="57"/>
        <v>0.32721628332016106</v>
      </c>
      <c r="DI239">
        <v>0.26675666827680888</v>
      </c>
      <c r="DJ239">
        <v>-1.1491104505648438E-2</v>
      </c>
    </row>
    <row r="240" spans="12:114" x14ac:dyDescent="0.3">
      <c r="L240" s="23">
        <v>41578</v>
      </c>
      <c r="M240" s="24">
        <v>-1.435191291580656E-2</v>
      </c>
      <c r="N240" s="24">
        <v>-2.2222526357284351E-2</v>
      </c>
      <c r="O240" s="24">
        <v>-2.0805278518351731E-3</v>
      </c>
      <c r="P240" s="24">
        <v>2.350761443788647E-2</v>
      </c>
      <c r="Q240" s="264">
        <v>3.8999999999999799E-4</v>
      </c>
      <c r="R240" s="264">
        <v>3.8999999999999701E-4</v>
      </c>
      <c r="S240" s="265">
        <v>-3.1128404669260784E-4</v>
      </c>
      <c r="U240" s="26"/>
      <c r="AE240" s="23">
        <v>41579</v>
      </c>
      <c r="AF240" s="33">
        <v>7.1762329440087653E-4</v>
      </c>
      <c r="AG240">
        <f t="shared" si="45"/>
        <v>239</v>
      </c>
      <c r="AH240">
        <f t="shared" si="46"/>
        <v>9.6839546191247974E-2</v>
      </c>
      <c r="AI240">
        <f t="shared" si="47"/>
        <v>9.6434359805510531E-2</v>
      </c>
      <c r="AJ240">
        <f t="shared" si="48"/>
        <v>-1.2997720946454194</v>
      </c>
      <c r="AK240">
        <f t="shared" si="49"/>
        <v>0.55991835896275521</v>
      </c>
      <c r="AL240">
        <f t="shared" si="50"/>
        <v>0.4634839991572447</v>
      </c>
      <c r="CM240" s="23">
        <v>41579</v>
      </c>
      <c r="CN240">
        <v>1.6429025756248329E-3</v>
      </c>
      <c r="CO240">
        <f t="shared" si="51"/>
        <v>239</v>
      </c>
      <c r="CP240">
        <f t="shared" si="52"/>
        <v>9.6448748991121866E-2</v>
      </c>
      <c r="CQ240">
        <f t="shared" si="53"/>
        <v>9.6045197740112997E-2</v>
      </c>
      <c r="CR240">
        <f t="shared" si="54"/>
        <v>-1.3020552537436885</v>
      </c>
      <c r="CS240">
        <f t="shared" si="55"/>
        <v>0.55239804124704328</v>
      </c>
      <c r="CT240">
        <f t="shared" si="56"/>
        <v>0.45635284350693028</v>
      </c>
      <c r="DH240">
        <f t="shared" ca="1" si="57"/>
        <v>0.3984194172224047</v>
      </c>
      <c r="DI240">
        <v>0.2790958611805574</v>
      </c>
      <c r="DJ240">
        <v>5.2893874453442706E-3</v>
      </c>
    </row>
    <row r="241" spans="12:114" x14ac:dyDescent="0.3">
      <c r="L241" s="23">
        <v>41579</v>
      </c>
      <c r="M241" s="24">
        <v>-6.1844450631665399E-3</v>
      </c>
      <c r="N241" s="24">
        <v>-4.6295780945586696E-3</v>
      </c>
      <c r="O241" s="24">
        <v>4.1693649977252809E-3</v>
      </c>
      <c r="P241" s="24">
        <v>3.4449656601544098E-3</v>
      </c>
      <c r="Q241" s="264">
        <v>1.4000000000000121E-4</v>
      </c>
      <c r="R241" s="264">
        <v>2.5000000000000358E-4</v>
      </c>
      <c r="S241" s="265">
        <v>7.5471698113207091E-5</v>
      </c>
      <c r="U241" s="26"/>
      <c r="AE241" s="23">
        <v>41582</v>
      </c>
      <c r="AF241" s="33">
        <v>5.9898818560118064E-4</v>
      </c>
      <c r="AG241">
        <f t="shared" si="45"/>
        <v>240</v>
      </c>
      <c r="AH241">
        <f t="shared" si="46"/>
        <v>9.7244732576985418E-2</v>
      </c>
      <c r="AI241">
        <f t="shared" si="47"/>
        <v>9.6839546191247974E-2</v>
      </c>
      <c r="AJ241">
        <f t="shared" si="48"/>
        <v>-1.2974120018891167</v>
      </c>
      <c r="AK241">
        <f t="shared" si="49"/>
        <v>0.54636486640909154</v>
      </c>
      <c r="AL241">
        <f t="shared" si="50"/>
        <v>0.44952532021784358</v>
      </c>
      <c r="CM241" s="23">
        <v>41582</v>
      </c>
      <c r="CN241">
        <v>1.877874456398389E-3</v>
      </c>
      <c r="CO241">
        <f t="shared" si="51"/>
        <v>240</v>
      </c>
      <c r="CP241">
        <f t="shared" si="52"/>
        <v>9.6852300242130748E-2</v>
      </c>
      <c r="CQ241">
        <f t="shared" si="53"/>
        <v>9.6448748991121866E-2</v>
      </c>
      <c r="CR241">
        <f t="shared" si="54"/>
        <v>-1.29969769561801</v>
      </c>
      <c r="CS241">
        <f t="shared" si="55"/>
        <v>0.56314275760551591</v>
      </c>
      <c r="CT241">
        <f t="shared" si="56"/>
        <v>0.46669400861439403</v>
      </c>
      <c r="DH241">
        <f t="shared" ca="1" si="57"/>
        <v>0.27443824822114299</v>
      </c>
      <c r="DI241">
        <v>0.39482497296000069</v>
      </c>
      <c r="DJ241">
        <v>-9.1120099132581487E-3</v>
      </c>
    </row>
    <row r="242" spans="12:114" x14ac:dyDescent="0.3">
      <c r="L242" s="23">
        <v>41582</v>
      </c>
      <c r="M242" s="24">
        <v>-1.1027885254696231E-3</v>
      </c>
      <c r="N242" s="24">
        <v>6.7652621025570368E-3</v>
      </c>
      <c r="O242" s="24">
        <v>3.3734930214042091E-3</v>
      </c>
      <c r="P242" s="24">
        <v>-1.6023245282049869E-3</v>
      </c>
      <c r="Q242" s="264">
        <v>-5.2999999999999922E-4</v>
      </c>
      <c r="R242" s="264">
        <v>6.9999999999996728E-5</v>
      </c>
      <c r="S242" s="265">
        <v>-2.2813688212927751E-4</v>
      </c>
      <c r="U242" s="26"/>
      <c r="AE242" s="23">
        <v>41583</v>
      </c>
      <c r="AF242" s="33">
        <v>-3.134909032462742E-4</v>
      </c>
      <c r="AG242">
        <f t="shared" si="45"/>
        <v>241</v>
      </c>
      <c r="AH242">
        <f t="shared" si="46"/>
        <v>9.7649918962722848E-2</v>
      </c>
      <c r="AI242">
        <f t="shared" si="47"/>
        <v>9.7244732576985418E-2</v>
      </c>
      <c r="AJ242">
        <f t="shared" si="48"/>
        <v>-1.2950591137217999</v>
      </c>
      <c r="AK242">
        <f t="shared" si="49"/>
        <v>0.44149479543161307</v>
      </c>
      <c r="AL242">
        <f t="shared" si="50"/>
        <v>0.34425006285462767</v>
      </c>
      <c r="CM242" s="23">
        <v>41583</v>
      </c>
      <c r="CN242">
        <v>-9.2737038079226562E-4</v>
      </c>
      <c r="CO242">
        <f t="shared" si="51"/>
        <v>241</v>
      </c>
      <c r="CP242">
        <f t="shared" si="52"/>
        <v>9.7255851493139631E-2</v>
      </c>
      <c r="CQ242">
        <f t="shared" si="53"/>
        <v>9.6852300242130748E-2</v>
      </c>
      <c r="CR242">
        <f t="shared" si="54"/>
        <v>-1.2973473392650621</v>
      </c>
      <c r="CS242">
        <f t="shared" si="55"/>
        <v>0.43406865214018553</v>
      </c>
      <c r="CT242">
        <f t="shared" si="56"/>
        <v>0.33721635189805477</v>
      </c>
      <c r="DH242">
        <f t="shared" ca="1" si="57"/>
        <v>0.24993694943079764</v>
      </c>
      <c r="DI242">
        <v>0.39498486894793394</v>
      </c>
      <c r="DJ242">
        <v>-2.8122324525367429E-4</v>
      </c>
    </row>
    <row r="243" spans="12:114" x14ac:dyDescent="0.3">
      <c r="L243" s="23">
        <v>41583</v>
      </c>
      <c r="M243" s="24">
        <v>-1.9714533865066381E-3</v>
      </c>
      <c r="N243" s="24">
        <v>-1.3019524860508081E-2</v>
      </c>
      <c r="O243" s="24">
        <v>1.1638906801182071E-3</v>
      </c>
      <c r="P243" s="24">
        <v>1.8341750136132279E-3</v>
      </c>
      <c r="Q243" s="264">
        <v>5.59999999999998E-4</v>
      </c>
      <c r="R243" s="264">
        <v>-6.4000000000000059E-4</v>
      </c>
      <c r="S243" s="265">
        <v>7.4349442379182998E-5</v>
      </c>
      <c r="U243" s="26"/>
      <c r="AE243" s="23">
        <v>41584</v>
      </c>
      <c r="AF243" s="33">
        <v>3.2395898505281646E-3</v>
      </c>
      <c r="AG243">
        <f t="shared" si="45"/>
        <v>242</v>
      </c>
      <c r="AH243">
        <f t="shared" si="46"/>
        <v>9.8055105348460292E-2</v>
      </c>
      <c r="AI243">
        <f t="shared" si="47"/>
        <v>9.7649918962722848E-2</v>
      </c>
      <c r="AJ243">
        <f t="shared" si="48"/>
        <v>-1.2927133733440133</v>
      </c>
      <c r="AK243">
        <f t="shared" si="49"/>
        <v>0.81043215368421206</v>
      </c>
      <c r="AL243">
        <f t="shared" si="50"/>
        <v>0.71278223472148916</v>
      </c>
      <c r="CM243" s="23">
        <v>41584</v>
      </c>
      <c r="CN243">
        <v>7.9154353004777141E-3</v>
      </c>
      <c r="CO243">
        <f t="shared" si="51"/>
        <v>242</v>
      </c>
      <c r="CP243">
        <f t="shared" si="52"/>
        <v>9.7659402744148513E-2</v>
      </c>
      <c r="CQ243">
        <f t="shared" si="53"/>
        <v>9.7255851493139631E-2</v>
      </c>
      <c r="CR243">
        <f t="shared" si="54"/>
        <v>-1.295004127914444</v>
      </c>
      <c r="CS243">
        <f t="shared" si="55"/>
        <v>0.80465019851905251</v>
      </c>
      <c r="CT243">
        <f t="shared" si="56"/>
        <v>0.70739434702591286</v>
      </c>
      <c r="DH243">
        <f t="shared" ca="1" si="57"/>
        <v>0.37821661668591811</v>
      </c>
      <c r="DI243">
        <v>0.354743593614887</v>
      </c>
      <c r="DJ243">
        <v>9.1947471538989436E-3</v>
      </c>
    </row>
    <row r="244" spans="12:114" x14ac:dyDescent="0.3">
      <c r="L244" s="23">
        <v>41584</v>
      </c>
      <c r="M244" s="24">
        <v>5.0568821911644093E-3</v>
      </c>
      <c r="N244" s="24">
        <v>1.7872178349820189E-2</v>
      </c>
      <c r="O244" s="24">
        <v>9.558505899416184E-3</v>
      </c>
      <c r="P244" s="24">
        <v>1.830591968936606E-3</v>
      </c>
      <c r="Q244" s="264">
        <v>1.2999999999999991E-4</v>
      </c>
      <c r="R244" s="264">
        <v>-1.3999999999999351E-4</v>
      </c>
      <c r="S244" s="265">
        <v>1.4981273408239612E-4</v>
      </c>
      <c r="U244" s="26"/>
      <c r="AE244" s="23">
        <v>41585</v>
      </c>
      <c r="AF244" s="33">
        <v>-4.0737427904532653E-3</v>
      </c>
      <c r="AG244">
        <f t="shared" si="45"/>
        <v>243</v>
      </c>
      <c r="AH244">
        <f t="shared" si="46"/>
        <v>9.8460291734197736E-2</v>
      </c>
      <c r="AI244">
        <f t="shared" si="47"/>
        <v>9.8055105348460292E-2</v>
      </c>
      <c r="AJ244">
        <f t="shared" si="48"/>
        <v>-1.290374724629471</v>
      </c>
      <c r="AK244">
        <f t="shared" si="49"/>
        <v>0.10865486412278327</v>
      </c>
      <c r="AL244">
        <f t="shared" si="50"/>
        <v>1.0599758774322982E-2</v>
      </c>
      <c r="CM244" s="23">
        <v>41585</v>
      </c>
      <c r="CN244">
        <v>-9.5367476605438088E-3</v>
      </c>
      <c r="CO244">
        <f t="shared" si="51"/>
        <v>243</v>
      </c>
      <c r="CP244">
        <f t="shared" si="52"/>
        <v>9.8062953995157381E-2</v>
      </c>
      <c r="CQ244">
        <f t="shared" si="53"/>
        <v>9.7659402744148513E-2</v>
      </c>
      <c r="CR244">
        <f t="shared" si="54"/>
        <v>-1.2926680054686235</v>
      </c>
      <c r="CS244">
        <f t="shared" si="55"/>
        <v>0.12234208492817895</v>
      </c>
      <c r="CT244">
        <f t="shared" si="56"/>
        <v>2.4682682184030441E-2</v>
      </c>
      <c r="DH244">
        <f t="shared" ca="1" si="57"/>
        <v>0.39893229975646177</v>
      </c>
      <c r="DI244">
        <v>0.24579898835280661</v>
      </c>
      <c r="DJ244">
        <v>-2.3356071687791653E-2</v>
      </c>
    </row>
    <row r="245" spans="12:114" x14ac:dyDescent="0.3">
      <c r="L245" s="23">
        <v>41585</v>
      </c>
      <c r="M245" s="24">
        <v>-8.1760457903155108E-3</v>
      </c>
      <c r="N245" s="24">
        <v>-1.546830335340434E-2</v>
      </c>
      <c r="O245" s="24">
        <v>-8.31666269329406E-3</v>
      </c>
      <c r="P245" s="24">
        <v>-9.1363754977759042E-3</v>
      </c>
      <c r="Q245" s="264">
        <v>-6.3000000000000035E-4</v>
      </c>
      <c r="R245" s="264">
        <v>8.699999999999974E-4</v>
      </c>
      <c r="S245" s="265">
        <v>-5.3231939163498037E-4</v>
      </c>
      <c r="U245" s="26"/>
      <c r="AE245" s="23">
        <v>41586</v>
      </c>
      <c r="AF245" s="33">
        <v>2.4328823367332445E-3</v>
      </c>
      <c r="AG245">
        <f t="shared" si="45"/>
        <v>244</v>
      </c>
      <c r="AH245">
        <f t="shared" si="46"/>
        <v>9.8865478119935166E-2</v>
      </c>
      <c r="AI245">
        <f t="shared" si="47"/>
        <v>9.8460291734197736E-2</v>
      </c>
      <c r="AJ245">
        <f t="shared" si="48"/>
        <v>-1.2880431121143199</v>
      </c>
      <c r="AK245">
        <f t="shared" si="49"/>
        <v>0.74098660666682192</v>
      </c>
      <c r="AL245">
        <f t="shared" si="50"/>
        <v>0.64252631493262413</v>
      </c>
      <c r="CM245" s="23">
        <v>41586</v>
      </c>
      <c r="CN245">
        <v>6.1765469970677667E-3</v>
      </c>
      <c r="CO245">
        <f t="shared" si="51"/>
        <v>244</v>
      </c>
      <c r="CP245">
        <f t="shared" si="52"/>
        <v>9.8466505246166264E-2</v>
      </c>
      <c r="CQ245">
        <f t="shared" si="53"/>
        <v>9.8062953995157381E-2</v>
      </c>
      <c r="CR245">
        <f t="shared" si="54"/>
        <v>-1.290338916492193</v>
      </c>
      <c r="CS245">
        <f t="shared" si="55"/>
        <v>0.74438119896613708</v>
      </c>
      <c r="CT245">
        <f t="shared" si="56"/>
        <v>0.64631824497097967</v>
      </c>
      <c r="DH245">
        <f t="shared" ca="1" si="57"/>
        <v>0.39216146753212838</v>
      </c>
      <c r="DI245">
        <v>0.32588481292245236</v>
      </c>
      <c r="DJ245">
        <v>-4.8380274105591491E-3</v>
      </c>
    </row>
    <row r="246" spans="12:114" x14ac:dyDescent="0.3">
      <c r="L246" s="23">
        <v>41586</v>
      </c>
      <c r="M246" s="24">
        <v>-1.490175127134585E-2</v>
      </c>
      <c r="N246" s="24">
        <v>-2.122906400804933E-3</v>
      </c>
      <c r="O246" s="24">
        <v>5.8060970904274109E-3</v>
      </c>
      <c r="P246" s="24">
        <v>1.79807090499393E-2</v>
      </c>
      <c r="Q246" s="264">
        <v>3.5000000000000141E-4</v>
      </c>
      <c r="R246" s="264">
        <v>-4.8000000000000045E-4</v>
      </c>
      <c r="S246" s="265">
        <v>-1.0830324909747227E-4</v>
      </c>
      <c r="U246" s="26"/>
      <c r="AE246" s="23">
        <v>41589</v>
      </c>
      <c r="AF246" s="33">
        <v>2.5160705764893858E-3</v>
      </c>
      <c r="AG246">
        <f t="shared" si="45"/>
        <v>245</v>
      </c>
      <c r="AH246">
        <f t="shared" si="46"/>
        <v>9.9270664505672609E-2</v>
      </c>
      <c r="AI246">
        <f t="shared" si="47"/>
        <v>9.8865478119935166E-2</v>
      </c>
      <c r="AJ246">
        <f t="shared" si="48"/>
        <v>-1.2857184809866036</v>
      </c>
      <c r="AK246">
        <f t="shared" si="49"/>
        <v>0.7487073345895281</v>
      </c>
      <c r="AL246">
        <f t="shared" si="50"/>
        <v>0.64984185646959292</v>
      </c>
      <c r="CM246" s="23">
        <v>41589</v>
      </c>
      <c r="CN246">
        <v>6.2901764412234655E-3</v>
      </c>
      <c r="CO246">
        <f t="shared" si="51"/>
        <v>245</v>
      </c>
      <c r="CP246">
        <f t="shared" si="52"/>
        <v>9.8870056497175146E-2</v>
      </c>
      <c r="CQ246">
        <f t="shared" si="53"/>
        <v>9.8466505246166264E-2</v>
      </c>
      <c r="CR246">
        <f t="shared" si="54"/>
        <v>-1.2880168062013424</v>
      </c>
      <c r="CS246">
        <f t="shared" si="55"/>
        <v>0.74859500420210623</v>
      </c>
      <c r="CT246">
        <f t="shared" si="56"/>
        <v>0.65012849895593994</v>
      </c>
      <c r="DH246">
        <f t="shared" ca="1" si="57"/>
        <v>0.31297693651668701</v>
      </c>
      <c r="DI246">
        <v>0.38963135500817569</v>
      </c>
      <c r="DJ246">
        <v>3.9300705764893657E-3</v>
      </c>
    </row>
    <row r="247" spans="12:114" x14ac:dyDescent="0.3">
      <c r="L247" s="23">
        <v>41589</v>
      </c>
      <c r="M247" s="24">
        <v>-3.2989700941340261E-3</v>
      </c>
      <c r="N247" s="24">
        <v>5.5317002310228403E-3</v>
      </c>
      <c r="O247" s="24">
        <v>1.346801884750095E-2</v>
      </c>
      <c r="P247" s="24">
        <v>-9.0606761367434353E-4</v>
      </c>
      <c r="Q247" s="264">
        <v>-1.399999999999995E-4</v>
      </c>
      <c r="R247" s="264">
        <v>2.799999999999958E-4</v>
      </c>
      <c r="S247" s="265">
        <v>0</v>
      </c>
      <c r="U247" s="26"/>
      <c r="AE247" s="23">
        <v>41590</v>
      </c>
      <c r="AF247" s="33">
        <v>-2.772193106621568E-3</v>
      </c>
      <c r="AG247">
        <f t="shared" si="45"/>
        <v>246</v>
      </c>
      <c r="AH247">
        <f t="shared" si="46"/>
        <v>9.9675850891410053E-2</v>
      </c>
      <c r="AI247">
        <f t="shared" si="47"/>
        <v>9.9270664505672609E-2</v>
      </c>
      <c r="AJ247">
        <f t="shared" si="48"/>
        <v>-1.2834007770759528</v>
      </c>
      <c r="AK247">
        <f t="shared" si="49"/>
        <v>0.19554901635547658</v>
      </c>
      <c r="AL247">
        <f t="shared" si="50"/>
        <v>9.6278351849803975E-2</v>
      </c>
      <c r="CM247" s="23">
        <v>41590</v>
      </c>
      <c r="CN247">
        <v>-7.1751256236967757E-3</v>
      </c>
      <c r="CO247">
        <f t="shared" si="51"/>
        <v>246</v>
      </c>
      <c r="CP247">
        <f t="shared" si="52"/>
        <v>9.9273607748184015E-2</v>
      </c>
      <c r="CQ247">
        <f t="shared" si="53"/>
        <v>9.8870056497175146E-2</v>
      </c>
      <c r="CR247">
        <f t="shared" si="54"/>
        <v>-1.2857016204535425</v>
      </c>
      <c r="CS247">
        <f t="shared" si="55"/>
        <v>0.186791568513272</v>
      </c>
      <c r="CT247">
        <f t="shared" si="56"/>
        <v>8.7921512016096853E-2</v>
      </c>
      <c r="DH247">
        <f t="shared" ca="1" si="57"/>
        <v>0.38324792601189922</v>
      </c>
      <c r="DI247">
        <v>0.28249523117954267</v>
      </c>
      <c r="DJ247">
        <v>3.9866640362355432E-3</v>
      </c>
    </row>
    <row r="248" spans="12:114" x14ac:dyDescent="0.3">
      <c r="L248" s="23">
        <v>41590</v>
      </c>
      <c r="M248" s="24">
        <v>-1.1463679386525901E-2</v>
      </c>
      <c r="N248" s="24">
        <v>-1.4388419846502271E-2</v>
      </c>
      <c r="O248" s="24">
        <v>-3.7969419429868989E-3</v>
      </c>
      <c r="P248" s="24">
        <v>-7.4795942939239564E-3</v>
      </c>
      <c r="Q248" s="264">
        <v>2.8999999999999859E-4</v>
      </c>
      <c r="R248" s="264">
        <v>-2.2999999999999692E-4</v>
      </c>
      <c r="S248" s="265">
        <v>1.7857142857142751E-4</v>
      </c>
      <c r="U248" s="26"/>
      <c r="AE248" s="23">
        <v>41591</v>
      </c>
      <c r="AF248" s="33">
        <v>1.9457240271289161E-3</v>
      </c>
      <c r="AG248">
        <f t="shared" si="45"/>
        <v>247</v>
      </c>
      <c r="AH248">
        <f t="shared" si="46"/>
        <v>0.10008103727714748</v>
      </c>
      <c r="AI248">
        <f t="shared" si="47"/>
        <v>9.9675850891410053E-2</v>
      </c>
      <c r="AJ248">
        <f t="shared" si="48"/>
        <v>-1.2810899468434469</v>
      </c>
      <c r="AK248">
        <f t="shared" si="49"/>
        <v>0.69343989397743999</v>
      </c>
      <c r="AL248">
        <f t="shared" si="50"/>
        <v>0.59376404308602992</v>
      </c>
      <c r="CM248" s="23">
        <v>41591</v>
      </c>
      <c r="CN248">
        <v>4.5926055223677442E-3</v>
      </c>
      <c r="CO248">
        <f t="shared" si="51"/>
        <v>247</v>
      </c>
      <c r="CP248">
        <f t="shared" si="52"/>
        <v>9.9677158999192897E-2</v>
      </c>
      <c r="CQ248">
        <f t="shared" si="53"/>
        <v>9.9273607748184015E-2</v>
      </c>
      <c r="CR248">
        <f t="shared" si="54"/>
        <v>-1.2833933057374356</v>
      </c>
      <c r="CS248">
        <f t="shared" si="55"/>
        <v>0.68204458155527947</v>
      </c>
      <c r="CT248">
        <f t="shared" si="56"/>
        <v>0.58277097380709542</v>
      </c>
      <c r="DH248">
        <f t="shared" ca="1" si="57"/>
        <v>0.30941588285860039</v>
      </c>
      <c r="DI248">
        <v>0.39198914147959962</v>
      </c>
      <c r="DJ248">
        <v>1.2907224027128931E-2</v>
      </c>
    </row>
    <row r="249" spans="12:114" x14ac:dyDescent="0.3">
      <c r="L249" s="23">
        <v>41591</v>
      </c>
      <c r="M249" s="24">
        <v>3.2666476913021329E-3</v>
      </c>
      <c r="N249" s="24">
        <v>3.4351421626469089E-3</v>
      </c>
      <c r="O249" s="24">
        <v>2.4140954553344678E-3</v>
      </c>
      <c r="P249" s="24">
        <v>8.9065736847041485E-3</v>
      </c>
      <c r="Q249" s="264">
        <v>-1.9999999999999188E-5</v>
      </c>
      <c r="R249" s="264">
        <v>2.5000000000000358E-4</v>
      </c>
      <c r="S249" s="265">
        <v>2.1818181818181813E-4</v>
      </c>
      <c r="U249" s="26"/>
      <c r="AE249" s="23">
        <v>41592</v>
      </c>
      <c r="AF249" s="33">
        <v>3.0549448713849937E-3</v>
      </c>
      <c r="AG249">
        <f t="shared" si="45"/>
        <v>248</v>
      </c>
      <c r="AH249">
        <f t="shared" si="46"/>
        <v>0.10048622366288493</v>
      </c>
      <c r="AI249">
        <f t="shared" si="47"/>
        <v>0.10008103727714748</v>
      </c>
      <c r="AJ249">
        <f t="shared" si="48"/>
        <v>-1.2787859373717263</v>
      </c>
      <c r="AK249">
        <f t="shared" si="49"/>
        <v>0.7956366280181042</v>
      </c>
      <c r="AL249">
        <f t="shared" si="50"/>
        <v>0.69555559074095674</v>
      </c>
      <c r="CM249" s="23">
        <v>41592</v>
      </c>
      <c r="CN249">
        <v>7.7035053011390627E-3</v>
      </c>
      <c r="CO249">
        <f t="shared" si="51"/>
        <v>248</v>
      </c>
      <c r="CP249">
        <f t="shared" si="52"/>
        <v>0.10008071025020178</v>
      </c>
      <c r="CQ249">
        <f t="shared" si="53"/>
        <v>9.9677158999192897E-2</v>
      </c>
      <c r="CR249">
        <f t="shared" si="54"/>
        <v>-1.2810918091629269</v>
      </c>
      <c r="CS249">
        <f t="shared" si="55"/>
        <v>0.79780280912193891</v>
      </c>
      <c r="CT249">
        <f t="shared" si="56"/>
        <v>0.69812565012274597</v>
      </c>
      <c r="DH249">
        <f t="shared" ca="1" si="57"/>
        <v>0.32287264819938499</v>
      </c>
      <c r="DI249">
        <v>0.38985322370587266</v>
      </c>
      <c r="DJ249">
        <v>2.3546772133924291E-3</v>
      </c>
    </row>
    <row r="250" spans="12:114" x14ac:dyDescent="0.3">
      <c r="L250" s="23">
        <v>41592</v>
      </c>
      <c r="M250" s="24">
        <v>1.155880360698097E-2</v>
      </c>
      <c r="N250" s="24">
        <v>9.41361515967379E-3</v>
      </c>
      <c r="O250" s="24">
        <v>2.2815698835189071E-3</v>
      </c>
      <c r="P250" s="24">
        <v>1.380669733486271E-2</v>
      </c>
      <c r="Q250" s="264">
        <v>-1.900000000000009E-4</v>
      </c>
      <c r="R250" s="264">
        <v>5.1999999999999605E-4</v>
      </c>
      <c r="S250" s="265">
        <v>-7.4349442379181697E-5</v>
      </c>
      <c r="U250" s="26"/>
      <c r="AE250" s="23">
        <v>41593</v>
      </c>
      <c r="AF250" s="33">
        <v>1.7170588525394492E-3</v>
      </c>
      <c r="AG250">
        <f t="shared" si="45"/>
        <v>249</v>
      </c>
      <c r="AH250">
        <f t="shared" si="46"/>
        <v>0.10089141004862237</v>
      </c>
      <c r="AI250">
        <f t="shared" si="47"/>
        <v>0.10048622366288493</v>
      </c>
      <c r="AJ250">
        <f t="shared" si="48"/>
        <v>-1.2764886963552518</v>
      </c>
      <c r="AK250">
        <f t="shared" si="49"/>
        <v>0.66986893968055206</v>
      </c>
      <c r="AL250">
        <f t="shared" si="50"/>
        <v>0.5693827160176671</v>
      </c>
      <c r="CM250" s="23">
        <v>41593</v>
      </c>
      <c r="CN250">
        <v>4.1903454708320173E-3</v>
      </c>
      <c r="CO250">
        <f t="shared" si="51"/>
        <v>249</v>
      </c>
      <c r="CP250">
        <f t="shared" si="52"/>
        <v>0.10048426150121065</v>
      </c>
      <c r="CQ250">
        <f t="shared" si="53"/>
        <v>0.10008071025020178</v>
      </c>
      <c r="CR250">
        <f t="shared" si="54"/>
        <v>-1.2787970784514624</v>
      </c>
      <c r="CS250">
        <f t="shared" si="55"/>
        <v>0.66524658077052101</v>
      </c>
      <c r="CT250">
        <f t="shared" si="56"/>
        <v>0.56516587052031919</v>
      </c>
      <c r="DH250">
        <f t="shared" ca="1" si="57"/>
        <v>0.37848123945371831</v>
      </c>
      <c r="DI250">
        <v>0.39866686474371327</v>
      </c>
      <c r="DJ250">
        <v>6.7782046089970467E-3</v>
      </c>
    </row>
    <row r="251" spans="12:114" x14ac:dyDescent="0.3">
      <c r="L251" s="23">
        <v>41593</v>
      </c>
      <c r="M251" s="24">
        <v>4.0237387307565141E-4</v>
      </c>
      <c r="N251" s="24">
        <v>3.8151734750281291E-3</v>
      </c>
      <c r="O251" s="24">
        <v>1.77012703588896E-3</v>
      </c>
      <c r="P251" s="24">
        <v>9.3772618475533604E-3</v>
      </c>
      <c r="Q251" s="264">
        <v>-9.9999999999999395E-5</v>
      </c>
      <c r="R251" s="264">
        <v>-3.0999999999999691E-4</v>
      </c>
      <c r="S251" s="265">
        <v>1.4760147601476054E-4</v>
      </c>
      <c r="U251" s="26"/>
      <c r="AE251" s="23">
        <v>41596</v>
      </c>
      <c r="AF251" s="33">
        <v>4.652634679384568E-4</v>
      </c>
      <c r="AG251">
        <f t="shared" si="45"/>
        <v>250</v>
      </c>
      <c r="AH251">
        <f t="shared" si="46"/>
        <v>0.1012965964343598</v>
      </c>
      <c r="AI251">
        <f t="shared" si="47"/>
        <v>0.10089141004862237</v>
      </c>
      <c r="AJ251">
        <f t="shared" si="48"/>
        <v>-1.2741981720907829</v>
      </c>
      <c r="AK251">
        <f t="shared" si="49"/>
        <v>0.53102325550731733</v>
      </c>
      <c r="AL251">
        <f t="shared" si="50"/>
        <v>0.43013184545869498</v>
      </c>
      <c r="CM251" s="23">
        <v>41596</v>
      </c>
      <c r="CN251">
        <v>1.3454479956888392E-3</v>
      </c>
      <c r="CO251">
        <f t="shared" si="51"/>
        <v>250</v>
      </c>
      <c r="CP251">
        <f t="shared" si="52"/>
        <v>0.10088781275221953</v>
      </c>
      <c r="CQ251">
        <f t="shared" si="53"/>
        <v>0.10048426150121065</v>
      </c>
      <c r="CR251">
        <f t="shared" si="54"/>
        <v>-1.2765090619265067</v>
      </c>
      <c r="CS251">
        <f t="shared" si="55"/>
        <v>0.5387417873224245</v>
      </c>
      <c r="CT251">
        <f t="shared" si="56"/>
        <v>0.43825752582121386</v>
      </c>
      <c r="DH251">
        <f t="shared" ca="1" si="57"/>
        <v>0.38986878153050047</v>
      </c>
      <c r="DI251">
        <v>0.27379609101003255</v>
      </c>
      <c r="DJ251">
        <v>-4.6323938354323633E-3</v>
      </c>
    </row>
    <row r="252" spans="12:114" x14ac:dyDescent="0.3">
      <c r="L252" s="23">
        <v>41596</v>
      </c>
      <c r="M252" s="24">
        <v>-1.142212033462028E-2</v>
      </c>
      <c r="N252" s="24">
        <v>5.4897630585418961E-3</v>
      </c>
      <c r="O252" s="24">
        <v>0</v>
      </c>
      <c r="P252" s="24">
        <v>5.9719976818744499E-3</v>
      </c>
      <c r="Q252" s="264">
        <v>-2.1000000000000009E-4</v>
      </c>
      <c r="R252" s="264">
        <v>3.0999999999999691E-4</v>
      </c>
      <c r="S252" s="265">
        <v>-1.4981273408239742E-4</v>
      </c>
      <c r="U252" s="26"/>
      <c r="AE252" s="23">
        <v>41597</v>
      </c>
      <c r="AF252" s="33">
        <v>-5.1111194866716725E-4</v>
      </c>
      <c r="AG252">
        <f t="shared" si="45"/>
        <v>251</v>
      </c>
      <c r="AH252">
        <f t="shared" si="46"/>
        <v>0.10170178282009724</v>
      </c>
      <c r="AI252">
        <f t="shared" si="47"/>
        <v>0.1012965964343598</v>
      </c>
      <c r="AJ252">
        <f t="shared" si="48"/>
        <v>-1.2719143134680291</v>
      </c>
      <c r="AK252">
        <f t="shared" si="49"/>
        <v>0.41906598965754466</v>
      </c>
      <c r="AL252">
        <f t="shared" si="50"/>
        <v>0.31776939322318487</v>
      </c>
      <c r="CM252" s="23">
        <v>41597</v>
      </c>
      <c r="CN252">
        <v>-9.9791363550555791E-4</v>
      </c>
      <c r="CO252">
        <f t="shared" si="51"/>
        <v>251</v>
      </c>
      <c r="CP252">
        <f t="shared" si="52"/>
        <v>0.10129136400322841</v>
      </c>
      <c r="CQ252">
        <f t="shared" si="53"/>
        <v>0.10088781275221953</v>
      </c>
      <c r="CR252">
        <f t="shared" si="54"/>
        <v>-1.2742277085042022</v>
      </c>
      <c r="CS252">
        <f t="shared" si="55"/>
        <v>0.43085536730668861</v>
      </c>
      <c r="CT252">
        <f t="shared" si="56"/>
        <v>0.32996755455446908</v>
      </c>
      <c r="DH252">
        <f t="shared" ca="1" si="57"/>
        <v>0.29680140154769558</v>
      </c>
      <c r="DI252">
        <v>0.28116764707826336</v>
      </c>
      <c r="DJ252">
        <v>-1.5734814900696639E-2</v>
      </c>
    </row>
    <row r="253" spans="12:114" x14ac:dyDescent="0.3">
      <c r="L253" s="23">
        <v>41597</v>
      </c>
      <c r="M253" s="24">
        <v>4.0679413495856232E-4</v>
      </c>
      <c r="N253" s="24">
        <v>-2.099944651470453E-3</v>
      </c>
      <c r="O253" s="24">
        <v>3.7881555513009029E-4</v>
      </c>
      <c r="P253" s="24">
        <v>-3.0781152515922268E-3</v>
      </c>
      <c r="Q253" s="264">
        <v>4.1000000000000059E-4</v>
      </c>
      <c r="R253" s="264">
        <v>-6.9999999999996728E-5</v>
      </c>
      <c r="S253" s="265">
        <v>-3.3210332103320961E-4</v>
      </c>
      <c r="U253" s="26"/>
      <c r="AE253" s="23">
        <v>41598</v>
      </c>
      <c r="AF253" s="33">
        <v>-2.1788033449796464E-3</v>
      </c>
      <c r="AG253">
        <f t="shared" si="45"/>
        <v>252</v>
      </c>
      <c r="AH253">
        <f t="shared" si="46"/>
        <v>0.10210696920583469</v>
      </c>
      <c r="AI253">
        <f t="shared" si="47"/>
        <v>0.10170178282009724</v>
      </c>
      <c r="AJ253">
        <f t="shared" si="48"/>
        <v>-1.2696370699604917</v>
      </c>
      <c r="AK253">
        <f t="shared" si="49"/>
        <v>0.24630405400229005</v>
      </c>
      <c r="AL253">
        <f t="shared" si="50"/>
        <v>0.14460227118219282</v>
      </c>
      <c r="CM253" s="23">
        <v>41598</v>
      </c>
      <c r="CN253">
        <v>-5.3771869338776852E-3</v>
      </c>
      <c r="CO253">
        <f t="shared" si="51"/>
        <v>252</v>
      </c>
      <c r="CP253">
        <f t="shared" si="52"/>
        <v>0.10169491525423729</v>
      </c>
      <c r="CQ253">
        <f t="shared" si="53"/>
        <v>0.10129136400322841</v>
      </c>
      <c r="CR253">
        <f t="shared" si="54"/>
        <v>-1.2719529676842081</v>
      </c>
      <c r="CS253">
        <f t="shared" si="55"/>
        <v>0.24777643626781515</v>
      </c>
      <c r="CT253">
        <f t="shared" si="56"/>
        <v>0.14648507226458674</v>
      </c>
      <c r="DH253">
        <f t="shared" ca="1" si="57"/>
        <v>0.24848842513244765</v>
      </c>
      <c r="DI253">
        <v>0.27035043784268198</v>
      </c>
      <c r="DJ253">
        <v>-4.9973191640828281E-4</v>
      </c>
    </row>
    <row r="254" spans="12:114" x14ac:dyDescent="0.3">
      <c r="L254" s="23">
        <v>41598</v>
      </c>
      <c r="M254" s="24">
        <v>-2.3017438544549129E-2</v>
      </c>
      <c r="N254" s="24">
        <v>-1.010096779679346E-2</v>
      </c>
      <c r="O254" s="24">
        <v>-4.4164955579796567E-3</v>
      </c>
      <c r="P254" s="24">
        <v>1.544121396389339E-3</v>
      </c>
      <c r="Q254" s="264">
        <v>-4.3999999999999942E-4</v>
      </c>
      <c r="R254" s="264">
        <v>0</v>
      </c>
      <c r="S254" s="265">
        <v>3.5714285714284267E-5</v>
      </c>
      <c r="U254" s="26"/>
      <c r="AE254" s="23">
        <v>41599</v>
      </c>
      <c r="AF254" s="33">
        <v>1.1630390557607648E-3</v>
      </c>
      <c r="AG254">
        <f t="shared" si="45"/>
        <v>253</v>
      </c>
      <c r="AH254">
        <f t="shared" si="46"/>
        <v>0.10251215559157212</v>
      </c>
      <c r="AI254">
        <f t="shared" si="47"/>
        <v>0.10210696920583469</v>
      </c>
      <c r="AJ254">
        <f t="shared" si="48"/>
        <v>-1.2673663916164786</v>
      </c>
      <c r="AK254">
        <f t="shared" si="49"/>
        <v>0.61005641650238518</v>
      </c>
      <c r="AL254">
        <f t="shared" si="50"/>
        <v>0.50794944729655045</v>
      </c>
      <c r="CM254" s="23">
        <v>41599</v>
      </c>
      <c r="CN254">
        <v>2.7600573168212661E-3</v>
      </c>
      <c r="CO254">
        <f t="shared" si="51"/>
        <v>253</v>
      </c>
      <c r="CP254">
        <f t="shared" si="52"/>
        <v>0.10209846650524616</v>
      </c>
      <c r="CQ254">
        <f t="shared" si="53"/>
        <v>0.10169491525423729</v>
      </c>
      <c r="CR254">
        <f t="shared" si="54"/>
        <v>-1.2696847895407259</v>
      </c>
      <c r="CS254">
        <f t="shared" si="55"/>
        <v>0.60300639008192625</v>
      </c>
      <c r="CT254">
        <f t="shared" si="56"/>
        <v>0.50131147482768901</v>
      </c>
      <c r="DH254">
        <f t="shared" ca="1" si="57"/>
        <v>0.38182414034609879</v>
      </c>
      <c r="DI254">
        <v>0.26292465938498094</v>
      </c>
      <c r="DJ254">
        <v>6.5006358299543338E-3</v>
      </c>
    </row>
    <row r="255" spans="12:114" x14ac:dyDescent="0.3">
      <c r="L255" s="23">
        <v>41599</v>
      </c>
      <c r="M255" s="24">
        <v>-1.498509786084422E-3</v>
      </c>
      <c r="N255" s="24">
        <v>5.1020748994614453E-3</v>
      </c>
      <c r="O255" s="24">
        <v>-5.0692438622186521E-4</v>
      </c>
      <c r="P255" s="24">
        <v>8.1477241047043288E-3</v>
      </c>
      <c r="Q255" s="264">
        <v>4.9999999999997963E-5</v>
      </c>
      <c r="R255" s="264">
        <v>-2.0999999999999911E-4</v>
      </c>
      <c r="S255" s="265">
        <v>1.433691756272405E-4</v>
      </c>
      <c r="U255" s="26"/>
      <c r="AE255" s="23">
        <v>41600</v>
      </c>
      <c r="AF255" s="33">
        <v>3.6812188216497296E-3</v>
      </c>
      <c r="AG255">
        <f t="shared" si="45"/>
        <v>254</v>
      </c>
      <c r="AH255">
        <f t="shared" si="46"/>
        <v>0.10291734197730956</v>
      </c>
      <c r="AI255">
        <f t="shared" si="47"/>
        <v>0.10251215559157212</v>
      </c>
      <c r="AJ255">
        <f t="shared" si="48"/>
        <v>-1.2651022290502862</v>
      </c>
      <c r="AK255">
        <f t="shared" si="49"/>
        <v>0.84305653702536421</v>
      </c>
      <c r="AL255">
        <f t="shared" si="50"/>
        <v>0.74054438143379209</v>
      </c>
      <c r="CM255" s="23">
        <v>41600</v>
      </c>
      <c r="CN255">
        <v>9.2133879632152332E-3</v>
      </c>
      <c r="CO255">
        <f t="shared" si="51"/>
        <v>254</v>
      </c>
      <c r="CP255">
        <f t="shared" si="52"/>
        <v>0.10250201775625505</v>
      </c>
      <c r="CQ255">
        <f t="shared" si="53"/>
        <v>0.10209846650524616</v>
      </c>
      <c r="CR255">
        <f t="shared" si="54"/>
        <v>-1.2674231247136853</v>
      </c>
      <c r="CS255">
        <f t="shared" si="55"/>
        <v>0.84344256476343371</v>
      </c>
      <c r="CT255">
        <f t="shared" si="56"/>
        <v>0.74134409825818759</v>
      </c>
      <c r="DH255">
        <f t="shared" ca="1" si="57"/>
        <v>0.39341497977380585</v>
      </c>
      <c r="DI255">
        <v>0.31309373929935919</v>
      </c>
      <c r="DJ255">
        <v>5.796718821649692E-3</v>
      </c>
    </row>
    <row r="256" spans="12:114" x14ac:dyDescent="0.3">
      <c r="L256" s="23">
        <v>41600</v>
      </c>
      <c r="M256" s="24">
        <v>-1.6678338891473529E-4</v>
      </c>
      <c r="N256" s="24">
        <v>1.1844299590195159E-2</v>
      </c>
      <c r="O256" s="24">
        <v>1.204664818506582E-2</v>
      </c>
      <c r="P256" s="24">
        <v>6.9897313670861574E-3</v>
      </c>
      <c r="Q256" s="264">
        <v>-2.4999999999999849E-4</v>
      </c>
      <c r="R256" s="264">
        <v>8.999999999999453E-5</v>
      </c>
      <c r="S256" s="265">
        <v>3.6363636363636141E-5</v>
      </c>
      <c r="U256" s="26"/>
      <c r="AE256" s="23">
        <v>41603</v>
      </c>
      <c r="AF256" s="33">
        <v>5.9886598519218431E-4</v>
      </c>
      <c r="AG256">
        <f t="shared" si="45"/>
        <v>255</v>
      </c>
      <c r="AH256">
        <f t="shared" si="46"/>
        <v>0.10332252836304701</v>
      </c>
      <c r="AI256">
        <f t="shared" si="47"/>
        <v>0.10291734197730956</v>
      </c>
      <c r="AJ256">
        <f t="shared" si="48"/>
        <v>-1.2628445334335663</v>
      </c>
      <c r="AK256">
        <f t="shared" si="49"/>
        <v>0.5463508749409699</v>
      </c>
      <c r="AL256">
        <f t="shared" si="50"/>
        <v>0.44343353296366034</v>
      </c>
      <c r="CM256" s="23">
        <v>41603</v>
      </c>
      <c r="CN256">
        <v>1.3952397804987077E-3</v>
      </c>
      <c r="CO256">
        <f t="shared" si="51"/>
        <v>255</v>
      </c>
      <c r="CP256">
        <f t="shared" si="52"/>
        <v>0.10290556900726393</v>
      </c>
      <c r="CQ256">
        <f t="shared" si="53"/>
        <v>0.10250201775625505</v>
      </c>
      <c r="CR256">
        <f t="shared" si="54"/>
        <v>-1.2651679244001104</v>
      </c>
      <c r="CS256">
        <f t="shared" si="55"/>
        <v>0.54103137789104538</v>
      </c>
      <c r="CT256">
        <f t="shared" si="56"/>
        <v>0.43852936013479032</v>
      </c>
      <c r="DH256">
        <f t="shared" ca="1" si="57"/>
        <v>0.35003901512416358</v>
      </c>
      <c r="DI256">
        <v>0.37833067867415937</v>
      </c>
      <c r="DJ256">
        <v>5.4431032114696104E-3</v>
      </c>
    </row>
    <row r="257" spans="12:114" x14ac:dyDescent="0.3">
      <c r="L257" s="23">
        <v>41603</v>
      </c>
      <c r="M257" s="24">
        <v>4.5030104153269707E-3</v>
      </c>
      <c r="N257" s="24">
        <v>1.254325822996895E-3</v>
      </c>
      <c r="O257" s="24">
        <v>7.7681433413996914E-3</v>
      </c>
      <c r="P257" s="24">
        <v>-9.3272048504943316E-3</v>
      </c>
      <c r="Q257" s="264">
        <v>-8.000000000000021E-5</v>
      </c>
      <c r="R257" s="264">
        <v>-9.9999999999944578E-6</v>
      </c>
      <c r="S257" s="265">
        <v>1.094890510948911E-4</v>
      </c>
      <c r="U257" s="26"/>
      <c r="AE257" s="23">
        <v>41604</v>
      </c>
      <c r="AF257" s="33">
        <v>3.3338827195691272E-4</v>
      </c>
      <c r="AG257">
        <f t="shared" si="45"/>
        <v>256</v>
      </c>
      <c r="AH257">
        <f t="shared" si="46"/>
        <v>0.10372771474878444</v>
      </c>
      <c r="AI257">
        <f t="shared" si="47"/>
        <v>0.10332252836304701</v>
      </c>
      <c r="AJ257">
        <f t="shared" si="48"/>
        <v>-1.260593256486843</v>
      </c>
      <c r="AK257">
        <f t="shared" si="49"/>
        <v>0.5158484739713578</v>
      </c>
      <c r="AL257">
        <f t="shared" si="50"/>
        <v>0.4125259456083108</v>
      </c>
      <c r="CM257" s="23">
        <v>41604</v>
      </c>
      <c r="CN257">
        <v>1.0130094252797362E-3</v>
      </c>
      <c r="CO257">
        <f t="shared" si="51"/>
        <v>256</v>
      </c>
      <c r="CP257">
        <f t="shared" si="52"/>
        <v>0.1033091202582728</v>
      </c>
      <c r="CQ257">
        <f t="shared" si="53"/>
        <v>0.10290556900726393</v>
      </c>
      <c r="CR257">
        <f t="shared" si="54"/>
        <v>-1.2629191403456401</v>
      </c>
      <c r="CS257">
        <f t="shared" si="55"/>
        <v>0.52342590741454176</v>
      </c>
      <c r="CT257">
        <f t="shared" si="56"/>
        <v>0.42052033840727782</v>
      </c>
      <c r="DH257">
        <f t="shared" ca="1" si="57"/>
        <v>0.28911734510482784</v>
      </c>
      <c r="DI257">
        <v>0.38244083825506986</v>
      </c>
      <c r="DJ257">
        <v>-3.3423460453862871E-3</v>
      </c>
    </row>
    <row r="258" spans="12:114" x14ac:dyDescent="0.3">
      <c r="L258" s="23">
        <v>41604</v>
      </c>
      <c r="M258" s="24">
        <v>-5.3129587025814527E-3</v>
      </c>
      <c r="N258" s="24">
        <v>-1.252754460726931E-3</v>
      </c>
      <c r="O258" s="24">
        <v>3.1086731555921808E-3</v>
      </c>
      <c r="P258" s="24">
        <v>1.0948818773353201E-3</v>
      </c>
      <c r="Q258" s="264">
        <v>-3.4000000000000002E-4</v>
      </c>
      <c r="R258" s="264">
        <v>2.4000000000000022E-4</v>
      </c>
      <c r="S258" s="265">
        <v>-1.1070110701107072E-4</v>
      </c>
      <c r="U258" s="26"/>
      <c r="AE258" s="23">
        <v>41605</v>
      </c>
      <c r="AF258" s="33">
        <v>4.0043503256121635E-4</v>
      </c>
      <c r="AG258">
        <f t="shared" si="45"/>
        <v>257</v>
      </c>
      <c r="AH258">
        <f t="shared" si="46"/>
        <v>0.10413290113452188</v>
      </c>
      <c r="AI258">
        <f t="shared" si="47"/>
        <v>0.10372771474878444</v>
      </c>
      <c r="AJ258">
        <f t="shared" si="48"/>
        <v>-1.2583483504711954</v>
      </c>
      <c r="AK258">
        <f t="shared" si="49"/>
        <v>0.52356775096296326</v>
      </c>
      <c r="AL258">
        <f t="shared" si="50"/>
        <v>0.41984003621417881</v>
      </c>
      <c r="CM258" s="23">
        <v>41605</v>
      </c>
      <c r="CN258">
        <v>8.0310400476070682E-4</v>
      </c>
      <c r="CO258">
        <f t="shared" si="51"/>
        <v>257</v>
      </c>
      <c r="CP258">
        <f t="shared" si="52"/>
        <v>0.10371267150928168</v>
      </c>
      <c r="CQ258">
        <f t="shared" si="53"/>
        <v>0.1033091202582728</v>
      </c>
      <c r="CR258">
        <f t="shared" si="54"/>
        <v>-1.2606767248362243</v>
      </c>
      <c r="CS258">
        <f t="shared" si="55"/>
        <v>0.51373598798632181</v>
      </c>
      <c r="CT258">
        <f t="shared" si="56"/>
        <v>0.41042686772804904</v>
      </c>
      <c r="DH258">
        <f t="shared" ca="1" si="57"/>
        <v>0.37210884872189637</v>
      </c>
      <c r="DI258">
        <v>0.30984474139306273</v>
      </c>
      <c r="DJ258">
        <v>6.9275846675976461E-3</v>
      </c>
    </row>
    <row r="259" spans="12:114" x14ac:dyDescent="0.3">
      <c r="L259" s="23">
        <v>41605</v>
      </c>
      <c r="M259" s="24">
        <v>-3.0045151059922958E-3</v>
      </c>
      <c r="N259" s="24">
        <v>1.6722519700002969E-3</v>
      </c>
      <c r="O259" s="24">
        <v>3.0984640979821419E-3</v>
      </c>
      <c r="P259" s="24">
        <v>-1.7500348673572339E-3</v>
      </c>
      <c r="Q259" s="264">
        <v>1.2999999999999991E-4</v>
      </c>
      <c r="R259" s="264">
        <v>9.9999999999944578E-6</v>
      </c>
      <c r="S259" s="265">
        <v>1.4598540145985313E-4</v>
      </c>
      <c r="U259" s="26"/>
      <c r="AE259" s="23">
        <v>41607</v>
      </c>
      <c r="AF259" s="33">
        <v>9.4910663597551597E-4</v>
      </c>
      <c r="AG259">
        <f t="shared" ref="AG259:AG322" si="58">ROW()-1</f>
        <v>258</v>
      </c>
      <c r="AH259">
        <f t="shared" ref="AH259:AH322" si="59">AG259/COUNT($AG$2:$AG$2469)</f>
        <v>0.10453808752025932</v>
      </c>
      <c r="AI259">
        <f t="shared" ref="AI259:AI322" si="60">(AG259-1)/COUNT($AG$2:$AG$2469)</f>
        <v>0.10413290113452188</v>
      </c>
      <c r="AJ259">
        <f t="shared" ref="AJ259:AJ322" si="61">IF(AH259&lt;1,NORMSINV(AH259),"")</f>
        <v>-1.2561097681801097</v>
      </c>
      <c r="AK259">
        <f t="shared" ref="AK259:AK322" si="62">_xlfn.NORM.DIST(AF259,$AD$6,$AD$7,TRUE)</f>
        <v>0.58614902663199642</v>
      </c>
      <c r="AL259">
        <f t="shared" ref="AL259:AL322" si="63">ABS(AK259-AI259)</f>
        <v>0.48201612549747452</v>
      </c>
      <c r="CM259" s="23">
        <v>41607</v>
      </c>
      <c r="CN259">
        <v>2.6169711353933346E-3</v>
      </c>
      <c r="CO259">
        <f t="shared" ref="CO259:CO322" si="64">ROW()-1</f>
        <v>258</v>
      </c>
      <c r="CP259">
        <f t="shared" ref="CP259:CP322" si="65">CO259/COUNT(_xlfn.ANCHORARRAY($CN$2))</f>
        <v>0.10411622276029056</v>
      </c>
      <c r="CQ259">
        <f t="shared" ref="CQ259:CQ322" si="66">(CO259-1)/COUNT(_xlfn.ANCHORARRAY($CN$2))</f>
        <v>0.10371267150928168</v>
      </c>
      <c r="CR259">
        <f t="shared" ref="CR259:CR322" si="67">IF(CP259&lt;1,NORMSINV(CP259),"")</f>
        <v>-1.2584406306899636</v>
      </c>
      <c r="CS259">
        <f t="shared" ref="CS259:CS322" si="68">_xlfn.NORM.DIST(CN259,$CL$7,$CL$8,TRUE)</f>
        <v>0.59660183561289282</v>
      </c>
      <c r="CT259">
        <f t="shared" ref="CT259:CT322" si="69">ABS(CS259-CQ259)</f>
        <v>0.49288916410361117</v>
      </c>
      <c r="DH259">
        <f t="shared" ref="DH259:DH322" ca="1" si="70">_xlfn.NORM.S.DIST(RAND(),FALSE)</f>
        <v>0.27821484088251225</v>
      </c>
      <c r="DI259">
        <v>0.3484712057494691</v>
      </c>
      <c r="DJ259">
        <v>-8.2163933640244761E-3</v>
      </c>
    </row>
    <row r="260" spans="12:114" x14ac:dyDescent="0.3">
      <c r="L260" s="23">
        <v>41607</v>
      </c>
      <c r="M260" s="24">
        <v>1.038002687410034E-2</v>
      </c>
      <c r="N260" s="24">
        <v>5.8431653883684372E-3</v>
      </c>
      <c r="O260" s="24">
        <v>9.8829737191641126E-4</v>
      </c>
      <c r="P260" s="24">
        <v>8.7641677818919698E-4</v>
      </c>
      <c r="Q260" s="264">
        <v>-4.9999999999999697E-5</v>
      </c>
      <c r="R260" s="264">
        <v>1.1000000000000121E-4</v>
      </c>
      <c r="S260" s="265">
        <v>-2.1818181818181813E-4</v>
      </c>
      <c r="U260" s="26"/>
      <c r="AE260" s="23">
        <v>41610</v>
      </c>
      <c r="AF260" s="33">
        <v>-2.0299610500878582E-3</v>
      </c>
      <c r="AG260">
        <f t="shared" si="58"/>
        <v>259</v>
      </c>
      <c r="AH260">
        <f t="shared" si="59"/>
        <v>0.10494327390599675</v>
      </c>
      <c r="AI260">
        <f t="shared" si="60"/>
        <v>0.10453808752025932</v>
      </c>
      <c r="AJ260">
        <f t="shared" si="61"/>
        <v>-1.2538774629314653</v>
      </c>
      <c r="AK260">
        <f t="shared" si="62"/>
        <v>0.26006072144178249</v>
      </c>
      <c r="AL260">
        <f t="shared" si="63"/>
        <v>0.15552263392152316</v>
      </c>
      <c r="CM260" s="23">
        <v>41610</v>
      </c>
      <c r="CN260">
        <v>-5.1537237995968703E-3</v>
      </c>
      <c r="CO260">
        <f t="shared" si="64"/>
        <v>259</v>
      </c>
      <c r="CP260">
        <f t="shared" si="65"/>
        <v>0.10451977401129943</v>
      </c>
      <c r="CQ260">
        <f t="shared" si="66"/>
        <v>0.10411622276029056</v>
      </c>
      <c r="CR260">
        <f t="shared" si="67"/>
        <v>-1.2562108112491142</v>
      </c>
      <c r="CS260">
        <f t="shared" si="68"/>
        <v>0.25603527322711939</v>
      </c>
      <c r="CT260">
        <f t="shared" si="69"/>
        <v>0.15191905046682883</v>
      </c>
      <c r="DH260">
        <f t="shared" ca="1" si="70"/>
        <v>0.36661218127076978</v>
      </c>
      <c r="DI260">
        <v>0.30098981050566948</v>
      </c>
      <c r="DJ260">
        <v>-3.2264254474979577E-4</v>
      </c>
    </row>
    <row r="261" spans="12:114" x14ac:dyDescent="0.3">
      <c r="L261" s="23">
        <v>41610</v>
      </c>
      <c r="M261" s="24">
        <v>-2.5849172142067271E-2</v>
      </c>
      <c r="N261" s="24">
        <v>-4.1494592001175131E-3</v>
      </c>
      <c r="O261" s="24">
        <v>1.2343555056911521E-3</v>
      </c>
      <c r="P261" s="24">
        <v>-8.0549299913720961E-3</v>
      </c>
      <c r="Q261" s="264">
        <v>1.399999999999995E-4</v>
      </c>
      <c r="R261" s="264">
        <v>-2.8999999999999924E-4</v>
      </c>
      <c r="S261" s="265">
        <v>7.1174377224198865E-5</v>
      </c>
      <c r="U261" s="26"/>
      <c r="AE261" s="23">
        <v>41611</v>
      </c>
      <c r="AF261" s="33">
        <v>-1.1520983641515041E-3</v>
      </c>
      <c r="AG261">
        <f t="shared" si="58"/>
        <v>260</v>
      </c>
      <c r="AH261">
        <f t="shared" si="59"/>
        <v>0.1053484602917342</v>
      </c>
      <c r="AI261">
        <f t="shared" si="60"/>
        <v>0.10494327390599675</v>
      </c>
      <c r="AJ261">
        <f t="shared" si="61"/>
        <v>-1.251651388559688</v>
      </c>
      <c r="AK261">
        <f t="shared" si="62"/>
        <v>0.34845393487018139</v>
      </c>
      <c r="AL261">
        <f t="shared" si="63"/>
        <v>0.24351066096418464</v>
      </c>
      <c r="CM261" s="23">
        <v>41611</v>
      </c>
      <c r="CN261">
        <v>-2.7298830071529551E-3</v>
      </c>
      <c r="CO261">
        <f t="shared" si="64"/>
        <v>260</v>
      </c>
      <c r="CP261">
        <f t="shared" si="65"/>
        <v>0.10492332526230831</v>
      </c>
      <c r="CQ261">
        <f t="shared" si="66"/>
        <v>0.10451977401129943</v>
      </c>
      <c r="CR261">
        <f t="shared" si="67"/>
        <v>-1.2539872203722386</v>
      </c>
      <c r="CS261">
        <f t="shared" si="68"/>
        <v>0.35389238989398808</v>
      </c>
      <c r="CT261">
        <f t="shared" si="69"/>
        <v>0.24937261588268866</v>
      </c>
      <c r="DH261">
        <f t="shared" ca="1" si="70"/>
        <v>0.31124628131080212</v>
      </c>
      <c r="DI261">
        <v>0.34199282333559627</v>
      </c>
      <c r="DJ261">
        <v>-9.1264693318933755E-3</v>
      </c>
    </row>
    <row r="262" spans="12:114" x14ac:dyDescent="0.3">
      <c r="L262" s="23">
        <v>41611</v>
      </c>
      <c r="M262" s="24">
        <v>3.2318165805100352E-3</v>
      </c>
      <c r="N262" s="24">
        <v>-1.083335088209538E-2</v>
      </c>
      <c r="O262" s="24">
        <v>1.2329541944735469E-3</v>
      </c>
      <c r="P262" s="24">
        <v>-7.1186080603488624E-3</v>
      </c>
      <c r="Q262" s="264">
        <v>2.000000000000005E-4</v>
      </c>
      <c r="R262" s="264">
        <v>1.000000000000334E-5</v>
      </c>
      <c r="S262" s="265">
        <v>-1.7921146953404909E-4</v>
      </c>
      <c r="U262" s="26"/>
      <c r="AE262" s="23">
        <v>41612</v>
      </c>
      <c r="AF262" s="33">
        <v>-8.800521615993824E-4</v>
      </c>
      <c r="AG262">
        <f t="shared" si="58"/>
        <v>261</v>
      </c>
      <c r="AH262">
        <f t="shared" si="59"/>
        <v>0.10575364667747164</v>
      </c>
      <c r="AI262">
        <f t="shared" si="60"/>
        <v>0.1053484602917342</v>
      </c>
      <c r="AJ262">
        <f t="shared" si="61"/>
        <v>-1.2494314994080415</v>
      </c>
      <c r="AK262">
        <f t="shared" si="62"/>
        <v>0.37794229346660002</v>
      </c>
      <c r="AL262">
        <f t="shared" si="63"/>
        <v>0.27259383317486585</v>
      </c>
      <c r="CM262" s="23">
        <v>41612</v>
      </c>
      <c r="CN262">
        <v>-2.0279296997731031E-3</v>
      </c>
      <c r="CO262">
        <f t="shared" si="64"/>
        <v>261</v>
      </c>
      <c r="CP262">
        <f t="shared" si="65"/>
        <v>0.10532687651331719</v>
      </c>
      <c r="CQ262">
        <f t="shared" si="66"/>
        <v>0.10492332526230831</v>
      </c>
      <c r="CR262">
        <f t="shared" si="67"/>
        <v>-1.2517698124264951</v>
      </c>
      <c r="CS262">
        <f t="shared" si="68"/>
        <v>0.38456361747380075</v>
      </c>
      <c r="CT262">
        <f t="shared" si="69"/>
        <v>0.27964029221149245</v>
      </c>
      <c r="DH262">
        <f t="shared" ca="1" si="70"/>
        <v>0.29258194995745651</v>
      </c>
      <c r="DI262">
        <v>0.3204196238158401</v>
      </c>
      <c r="DJ262">
        <v>-1.0527200048923352E-2</v>
      </c>
    </row>
    <row r="263" spans="12:114" x14ac:dyDescent="0.3">
      <c r="L263" s="23">
        <v>41612</v>
      </c>
      <c r="M263" s="24">
        <v>1.6954900109824519E-2</v>
      </c>
      <c r="N263" s="24">
        <v>-2.9485468888502809E-3</v>
      </c>
      <c r="O263" s="24">
        <v>-6.4400695711506924E-3</v>
      </c>
      <c r="P263" s="24">
        <v>-1.568663984246509E-3</v>
      </c>
      <c r="Q263" s="264">
        <v>2.79999999999999E-4</v>
      </c>
      <c r="R263" s="264">
        <v>-6.7000000000000176E-4</v>
      </c>
      <c r="S263" s="265">
        <v>-1.408450704225356E-4</v>
      </c>
      <c r="U263" s="26"/>
      <c r="AE263" s="23">
        <v>41613</v>
      </c>
      <c r="AF263" s="33">
        <v>-3.0524650910786488E-3</v>
      </c>
      <c r="AG263">
        <f t="shared" si="58"/>
        <v>262</v>
      </c>
      <c r="AH263">
        <f t="shared" si="59"/>
        <v>0.10615883306320907</v>
      </c>
      <c r="AI263">
        <f t="shared" si="60"/>
        <v>0.10575364667747164</v>
      </c>
      <c r="AJ263">
        <f t="shared" si="61"/>
        <v>-1.2472177503210742</v>
      </c>
      <c r="AK263">
        <f t="shared" si="62"/>
        <v>0.17396474499674836</v>
      </c>
      <c r="AL263">
        <f t="shared" si="63"/>
        <v>6.8211098319276714E-2</v>
      </c>
      <c r="CM263" s="23">
        <v>41613</v>
      </c>
      <c r="CN263">
        <v>-7.5524127276966222E-3</v>
      </c>
      <c r="CO263">
        <f t="shared" si="64"/>
        <v>262</v>
      </c>
      <c r="CP263">
        <f t="shared" si="65"/>
        <v>0.10573042776432606</v>
      </c>
      <c r="CQ263">
        <f t="shared" si="66"/>
        <v>0.10532687651331719</v>
      </c>
      <c r="CR263">
        <f t="shared" si="67"/>
        <v>-1.2495585422800981</v>
      </c>
      <c r="CS263">
        <f t="shared" si="68"/>
        <v>0.17528413319731914</v>
      </c>
      <c r="CT263">
        <f t="shared" si="69"/>
        <v>6.9957256684001948E-2</v>
      </c>
      <c r="DH263">
        <f t="shared" ca="1" si="70"/>
        <v>0.39894173894669432</v>
      </c>
      <c r="DI263">
        <v>0.31221131156361936</v>
      </c>
      <c r="DJ263">
        <v>-7.9889650910786592E-3</v>
      </c>
    </row>
    <row r="264" spans="12:114" x14ac:dyDescent="0.3">
      <c r="L264" s="23">
        <v>41613</v>
      </c>
      <c r="M264" s="24">
        <v>-1.3837912752900181E-2</v>
      </c>
      <c r="N264" s="24">
        <v>-1.2674631591834619E-3</v>
      </c>
      <c r="O264" s="24">
        <v>-9.72331715514743E-3</v>
      </c>
      <c r="P264" s="24">
        <v>-4.937156362657364E-3</v>
      </c>
      <c r="Q264" s="264">
        <v>1.8000000000000131E-4</v>
      </c>
      <c r="R264" s="264">
        <v>-9.9000000000000195E-4</v>
      </c>
      <c r="S264" s="265">
        <v>0</v>
      </c>
      <c r="U264" s="26"/>
      <c r="AE264" s="23">
        <v>41614</v>
      </c>
      <c r="AF264" s="33">
        <v>2.8415253871170616E-3</v>
      </c>
      <c r="AG264">
        <f t="shared" si="58"/>
        <v>263</v>
      </c>
      <c r="AH264">
        <f t="shared" si="59"/>
        <v>0.10656401944894651</v>
      </c>
      <c r="AI264">
        <f t="shared" si="60"/>
        <v>0.10615883306320907</v>
      </c>
      <c r="AJ264">
        <f t="shared" si="61"/>
        <v>-1.2450100966371871</v>
      </c>
      <c r="AK264">
        <f t="shared" si="62"/>
        <v>0.77770590102341663</v>
      </c>
      <c r="AL264">
        <f t="shared" si="63"/>
        <v>0.67154706796020758</v>
      </c>
      <c r="CM264" s="23">
        <v>41614</v>
      </c>
      <c r="CN264">
        <v>6.9356884677926542E-3</v>
      </c>
      <c r="CO264">
        <f t="shared" si="64"/>
        <v>263</v>
      </c>
      <c r="CP264">
        <f t="shared" si="65"/>
        <v>0.10613397901533494</v>
      </c>
      <c r="CQ264">
        <f t="shared" si="66"/>
        <v>0.10573042776432606</v>
      </c>
      <c r="CR264">
        <f t="shared" si="67"/>
        <v>-1.2473533652948836</v>
      </c>
      <c r="CS264">
        <f t="shared" si="68"/>
        <v>0.7718196516012561</v>
      </c>
      <c r="CT264">
        <f t="shared" si="69"/>
        <v>0.66608922383693003</v>
      </c>
      <c r="DH264">
        <f t="shared" ca="1" si="70"/>
        <v>0.26223753882002898</v>
      </c>
      <c r="DI264">
        <v>0.36818638636155854</v>
      </c>
      <c r="DJ264">
        <v>8.2872753871170469E-3</v>
      </c>
    </row>
    <row r="265" spans="12:114" x14ac:dyDescent="0.3">
      <c r="L265" s="23">
        <v>41614</v>
      </c>
      <c r="M265" s="24">
        <v>2.113271290449587E-3</v>
      </c>
      <c r="N265" s="24">
        <v>3.8071042092105742E-3</v>
      </c>
      <c r="O265" s="24">
        <v>6.293729870164925E-3</v>
      </c>
      <c r="P265" s="24">
        <v>1.105095525462768E-2</v>
      </c>
      <c r="Q265" s="264">
        <v>1.1999999999999859E-4</v>
      </c>
      <c r="R265" s="264">
        <v>4.8000000000000045E-4</v>
      </c>
      <c r="S265" s="265">
        <v>6.9444444444444024E-5</v>
      </c>
      <c r="U265" s="26"/>
      <c r="AE265" s="23">
        <v>41617</v>
      </c>
      <c r="AF265" s="33">
        <v>2.2421786345730443E-4</v>
      </c>
      <c r="AG265">
        <f t="shared" si="58"/>
        <v>264</v>
      </c>
      <c r="AH265">
        <f t="shared" si="59"/>
        <v>0.10696920583468396</v>
      </c>
      <c r="AI265">
        <f t="shared" si="60"/>
        <v>0.10656401944894651</v>
      </c>
      <c r="AJ265">
        <f t="shared" si="61"/>
        <v>-1.2428084941813611</v>
      </c>
      <c r="AK265">
        <f t="shared" si="62"/>
        <v>0.50326796376186045</v>
      </c>
      <c r="AL265">
        <f t="shared" si="63"/>
        <v>0.39670394431291395</v>
      </c>
      <c r="CM265" s="23">
        <v>41617</v>
      </c>
      <c r="CN265">
        <v>2.4386633696493873E-4</v>
      </c>
      <c r="CO265">
        <f t="shared" si="64"/>
        <v>264</v>
      </c>
      <c r="CP265">
        <f t="shared" si="65"/>
        <v>0.10653753026634383</v>
      </c>
      <c r="CQ265">
        <f t="shared" si="66"/>
        <v>0.10613397901533494</v>
      </c>
      <c r="CR265">
        <f t="shared" si="67"/>
        <v>-1.2451542373190396</v>
      </c>
      <c r="CS265">
        <f t="shared" si="68"/>
        <v>0.48789564828205023</v>
      </c>
      <c r="CT265">
        <f t="shared" si="69"/>
        <v>0.38176166926671529</v>
      </c>
      <c r="DH265">
        <f t="shared" ca="1" si="70"/>
        <v>0.35786022874995377</v>
      </c>
      <c r="DI265">
        <v>0.38049332193182345</v>
      </c>
      <c r="DJ265">
        <v>1.0643679401918864E-2</v>
      </c>
    </row>
    <row r="266" spans="12:114" x14ac:dyDescent="0.3">
      <c r="L266" s="23">
        <v>41617</v>
      </c>
      <c r="M266" s="24">
        <v>9.8692363592769589E-3</v>
      </c>
      <c r="N266" s="24">
        <v>2.5284066408856249E-3</v>
      </c>
      <c r="O266" s="24">
        <v>1.2547855976617289E-4</v>
      </c>
      <c r="P266" s="24">
        <v>-4.0149550486915644E-3</v>
      </c>
      <c r="Q266" s="264">
        <v>2.1000000000000009E-4</v>
      </c>
      <c r="R266" s="264">
        <v>5.4000000000000272E-4</v>
      </c>
      <c r="S266" s="265">
        <v>1.7482517482517499E-4</v>
      </c>
      <c r="U266" s="26"/>
      <c r="AE266" s="23">
        <v>41618</v>
      </c>
      <c r="AF266" s="33">
        <v>-1.96188129266733E-3</v>
      </c>
      <c r="AG266">
        <f t="shared" si="58"/>
        <v>265</v>
      </c>
      <c r="AH266">
        <f t="shared" si="59"/>
        <v>0.10737439222042139</v>
      </c>
      <c r="AI266">
        <f t="shared" si="60"/>
        <v>0.10696920583468396</v>
      </c>
      <c r="AJ266">
        <f t="shared" si="61"/>
        <v>-1.240612899258007</v>
      </c>
      <c r="AK266">
        <f t="shared" si="62"/>
        <v>0.26648246092284084</v>
      </c>
      <c r="AL266">
        <f t="shared" si="63"/>
        <v>0.15951325508815689</v>
      </c>
      <c r="CM266" s="23">
        <v>41618</v>
      </c>
      <c r="CN266">
        <v>-4.7745252957252637E-3</v>
      </c>
      <c r="CO266">
        <f t="shared" si="64"/>
        <v>265</v>
      </c>
      <c r="CP266">
        <f t="shared" si="65"/>
        <v>0.10694108151735271</v>
      </c>
      <c r="CQ266">
        <f t="shared" si="66"/>
        <v>0.10653753026634383</v>
      </c>
      <c r="CR266">
        <f t="shared" si="67"/>
        <v>-1.2429611146799597</v>
      </c>
      <c r="CS266">
        <f t="shared" si="68"/>
        <v>0.27037154244788186</v>
      </c>
      <c r="CT266">
        <f t="shared" si="69"/>
        <v>0.16383401218153804</v>
      </c>
      <c r="DH266">
        <f t="shared" ca="1" si="70"/>
        <v>0.3711075893366903</v>
      </c>
      <c r="DI266">
        <v>0.36722491354708259</v>
      </c>
      <c r="DJ266">
        <v>-6.0059275560125618E-3</v>
      </c>
    </row>
    <row r="267" spans="12:114" x14ac:dyDescent="0.3">
      <c r="L267" s="23">
        <v>41618</v>
      </c>
      <c r="M267" s="24">
        <v>1.7540920334606389E-2</v>
      </c>
      <c r="N267" s="24">
        <v>-7.1458798708231271E-3</v>
      </c>
      <c r="O267" s="24">
        <v>-1.0881796168327469E-2</v>
      </c>
      <c r="P267" s="24">
        <v>-2.2399408762871029E-3</v>
      </c>
      <c r="Q267" s="264">
        <v>-1.09999999999999E-4</v>
      </c>
      <c r="R267" s="264">
        <v>7.7999999999999402E-4</v>
      </c>
      <c r="S267" s="265">
        <v>-1.7793594306049837E-4</v>
      </c>
      <c r="U267" s="26"/>
      <c r="AE267" s="23">
        <v>41619</v>
      </c>
      <c r="AF267" s="33">
        <v>-2.7921698970070777E-3</v>
      </c>
      <c r="AG267">
        <f t="shared" si="58"/>
        <v>266</v>
      </c>
      <c r="AH267">
        <f t="shared" si="59"/>
        <v>0.10777957860615883</v>
      </c>
      <c r="AI267">
        <f t="shared" si="60"/>
        <v>0.10737439222042139</v>
      </c>
      <c r="AJ267">
        <f t="shared" si="61"/>
        <v>-1.2384232686439436</v>
      </c>
      <c r="AK267">
        <f t="shared" si="62"/>
        <v>0.19395875881450961</v>
      </c>
      <c r="AL267">
        <f t="shared" si="63"/>
        <v>8.6584366594088219E-2</v>
      </c>
      <c r="CM267" s="23">
        <v>41619</v>
      </c>
      <c r="CN267">
        <v>-6.8536677495107E-3</v>
      </c>
      <c r="CO267">
        <f t="shared" si="64"/>
        <v>266</v>
      </c>
      <c r="CP267">
        <f t="shared" si="65"/>
        <v>0.10734463276836158</v>
      </c>
      <c r="CQ267">
        <f t="shared" si="66"/>
        <v>0.10694108151735271</v>
      </c>
      <c r="CR267">
        <f t="shared" si="67"/>
        <v>-1.2407739541772289</v>
      </c>
      <c r="CS267">
        <f t="shared" si="68"/>
        <v>0.19695635915261039</v>
      </c>
      <c r="CT267">
        <f t="shared" si="69"/>
        <v>9.0015277635257684E-2</v>
      </c>
      <c r="DH267">
        <f t="shared" ca="1" si="70"/>
        <v>0.35911374670995916</v>
      </c>
      <c r="DI267">
        <v>0.34315562564140994</v>
      </c>
      <c r="DJ267">
        <v>-7.0037468200840093E-3</v>
      </c>
    </row>
    <row r="268" spans="12:114" x14ac:dyDescent="0.3">
      <c r="L268" s="23">
        <v>41619</v>
      </c>
      <c r="M268" s="24">
        <v>-7.8804711869971782E-3</v>
      </c>
      <c r="N268" s="24">
        <v>-5.5035977962770129E-3</v>
      </c>
      <c r="O268" s="24">
        <v>1.2638251990972489E-4</v>
      </c>
      <c r="P268" s="24">
        <v>-1.773289693814711E-2</v>
      </c>
      <c r="Q268" s="264">
        <v>-8.000000000000021E-5</v>
      </c>
      <c r="R268" s="264">
        <v>9.0000000000003407E-5</v>
      </c>
      <c r="S268" s="265">
        <v>-1.0489510489510548E-4</v>
      </c>
      <c r="U268" s="26"/>
      <c r="AE268" s="23">
        <v>41620</v>
      </c>
      <c r="AF268" s="33">
        <v>-2.9524305336857204E-3</v>
      </c>
      <c r="AG268">
        <f t="shared" si="58"/>
        <v>267</v>
      </c>
      <c r="AH268">
        <f t="shared" si="59"/>
        <v>0.10818476499189628</v>
      </c>
      <c r="AI268">
        <f t="shared" si="60"/>
        <v>0.10777957860615883</v>
      </c>
      <c r="AJ268">
        <f t="shared" si="61"/>
        <v>-1.2362395595815174</v>
      </c>
      <c r="AK268">
        <f t="shared" si="62"/>
        <v>0.18148832258050027</v>
      </c>
      <c r="AL268">
        <f t="shared" si="63"/>
        <v>7.3708743974341434E-2</v>
      </c>
      <c r="CM268" s="23">
        <v>41620</v>
      </c>
      <c r="CN268">
        <v>-7.3650036698544403E-3</v>
      </c>
      <c r="CO268">
        <f t="shared" si="64"/>
        <v>267</v>
      </c>
      <c r="CP268">
        <f t="shared" si="65"/>
        <v>0.10774818401937046</v>
      </c>
      <c r="CQ268">
        <f t="shared" si="66"/>
        <v>0.10734463276836158</v>
      </c>
      <c r="CR268">
        <f t="shared" si="67"/>
        <v>-1.2385927130757386</v>
      </c>
      <c r="CS268">
        <f t="shared" si="68"/>
        <v>0.1809428917485294</v>
      </c>
      <c r="CT268">
        <f t="shared" si="69"/>
        <v>7.3598258980167822E-2</v>
      </c>
      <c r="DH268">
        <f t="shared" ca="1" si="70"/>
        <v>0.3861399270213397</v>
      </c>
      <c r="DI268">
        <v>0.34659357098244742</v>
      </c>
      <c r="DJ268">
        <v>-3.6899080423362087E-3</v>
      </c>
    </row>
    <row r="269" spans="12:114" x14ac:dyDescent="0.3">
      <c r="L269" s="23">
        <v>41620</v>
      </c>
      <c r="M269" s="24">
        <v>-2.1264272536287609E-2</v>
      </c>
      <c r="N269" s="24">
        <v>-1.4900193535574041E-2</v>
      </c>
      <c r="O269" s="24">
        <v>-7.4599552970655413E-3</v>
      </c>
      <c r="P269" s="24">
        <v>1.1425957424766721E-3</v>
      </c>
      <c r="Q269" s="264">
        <v>9.9999999999995925E-6</v>
      </c>
      <c r="R269" s="264">
        <v>-4.6000000000000262E-4</v>
      </c>
      <c r="S269" s="265">
        <v>3.4602076124568466E-5</v>
      </c>
      <c r="U269" s="26"/>
      <c r="AE269" s="23">
        <v>41621</v>
      </c>
      <c r="AF269" s="33">
        <v>-8.1963090912377356E-4</v>
      </c>
      <c r="AG269">
        <f t="shared" si="58"/>
        <v>268</v>
      </c>
      <c r="AH269">
        <f t="shared" si="59"/>
        <v>0.10858995137763371</v>
      </c>
      <c r="AI269">
        <f t="shared" si="60"/>
        <v>0.10818476499189628</v>
      </c>
      <c r="AJ269">
        <f t="shared" si="61"/>
        <v>-1.2340617297718399</v>
      </c>
      <c r="AK269">
        <f t="shared" si="62"/>
        <v>0.38459648084256376</v>
      </c>
      <c r="AL269">
        <f t="shared" si="63"/>
        <v>0.27641171585066748</v>
      </c>
      <c r="CM269" s="23">
        <v>41621</v>
      </c>
      <c r="CN269">
        <v>-2.0525147728094337E-3</v>
      </c>
      <c r="CO269">
        <f t="shared" si="64"/>
        <v>268</v>
      </c>
      <c r="CP269">
        <f t="shared" si="65"/>
        <v>0.10815173527037934</v>
      </c>
      <c r="CQ269">
        <f t="shared" si="66"/>
        <v>0.10774818401937046</v>
      </c>
      <c r="CR269">
        <f t="shared" si="67"/>
        <v>-1.2364173490989319</v>
      </c>
      <c r="CS269">
        <f t="shared" si="68"/>
        <v>0.38347578911003882</v>
      </c>
      <c r="CT269">
        <f t="shared" si="69"/>
        <v>0.27572760509066835</v>
      </c>
      <c r="DH269">
        <f t="shared" ca="1" si="70"/>
        <v>0.37293828273555696</v>
      </c>
      <c r="DI269">
        <v>0.24277102271055628</v>
      </c>
      <c r="DJ269">
        <v>-1.8955059091237843E-3</v>
      </c>
    </row>
    <row r="270" spans="12:114" x14ac:dyDescent="0.3">
      <c r="L270" s="23">
        <v>41621</v>
      </c>
      <c r="M270" s="24">
        <v>9.2146080884723241E-3</v>
      </c>
      <c r="N270" s="24">
        <v>5.1859734954724217E-3</v>
      </c>
      <c r="O270" s="24">
        <v>-5.3500694702943554E-3</v>
      </c>
      <c r="P270" s="24">
        <v>-4.3368973558561789E-3</v>
      </c>
      <c r="Q270" s="264">
        <v>1.200000000000003E-4</v>
      </c>
      <c r="R270" s="264">
        <v>1.0000000000000681E-4</v>
      </c>
      <c r="S270" s="265">
        <v>-3.4722222222223218E-5</v>
      </c>
      <c r="U270" s="26"/>
      <c r="AE270" s="23">
        <v>41624</v>
      </c>
      <c r="AF270" s="33">
        <v>8.744217523191201E-5</v>
      </c>
      <c r="AG270">
        <f t="shared" si="58"/>
        <v>269</v>
      </c>
      <c r="AH270">
        <f t="shared" si="59"/>
        <v>0.10899513776337115</v>
      </c>
      <c r="AI270">
        <f t="shared" si="60"/>
        <v>0.10858995137763371</v>
      </c>
      <c r="AJ270">
        <f t="shared" si="61"/>
        <v>-1.2318897373681406</v>
      </c>
      <c r="AK270">
        <f t="shared" si="62"/>
        <v>0.48750319505295409</v>
      </c>
      <c r="AL270">
        <f t="shared" si="63"/>
        <v>0.37891324367532037</v>
      </c>
      <c r="CM270" s="23">
        <v>41624</v>
      </c>
      <c r="CN270">
        <v>-6.4603904480773256E-5</v>
      </c>
      <c r="CO270">
        <f t="shared" si="64"/>
        <v>269</v>
      </c>
      <c r="CP270">
        <f t="shared" si="65"/>
        <v>0.10855528652138821</v>
      </c>
      <c r="CQ270">
        <f t="shared" si="66"/>
        <v>0.10815173527037934</v>
      </c>
      <c r="CR270">
        <f t="shared" si="67"/>
        <v>-1.2342478204221625</v>
      </c>
      <c r="CS270">
        <f t="shared" si="68"/>
        <v>0.47365715219533966</v>
      </c>
      <c r="CT270">
        <f t="shared" si="69"/>
        <v>0.3655054169249603</v>
      </c>
      <c r="DH270">
        <f t="shared" ca="1" si="70"/>
        <v>0.24844247650742726</v>
      </c>
      <c r="DI270">
        <v>0.3355580752704177</v>
      </c>
      <c r="DJ270">
        <v>8.4745321406298202E-3</v>
      </c>
    </row>
    <row r="271" spans="12:114" x14ac:dyDescent="0.3">
      <c r="L271" s="23">
        <v>41624</v>
      </c>
      <c r="M271" s="24">
        <v>2.596791822670291E-3</v>
      </c>
      <c r="N271" s="24">
        <v>6.4487972445143437E-3</v>
      </c>
      <c r="O271" s="24">
        <v>-4.3547131723370471E-3</v>
      </c>
      <c r="P271" s="24">
        <v>2.522097105476477E-3</v>
      </c>
      <c r="Q271" s="264">
        <v>2.8000000000000068E-4</v>
      </c>
      <c r="R271" s="264">
        <v>4.5999999999999383E-4</v>
      </c>
      <c r="S271" s="265">
        <v>1.3840830449827026E-4</v>
      </c>
      <c r="U271" s="26"/>
      <c r="AE271" s="23">
        <v>41625</v>
      </c>
      <c r="AF271" s="33">
        <v>-2.481911116010236E-3</v>
      </c>
      <c r="AG271">
        <f t="shared" si="58"/>
        <v>270</v>
      </c>
      <c r="AH271">
        <f t="shared" si="59"/>
        <v>0.10940032414910859</v>
      </c>
      <c r="AI271">
        <f t="shared" si="60"/>
        <v>0.10899513776337115</v>
      </c>
      <c r="AJ271">
        <f t="shared" si="61"/>
        <v>-1.2297235409692628</v>
      </c>
      <c r="AK271">
        <f t="shared" si="62"/>
        <v>0.21953927377949514</v>
      </c>
      <c r="AL271">
        <f t="shared" si="63"/>
        <v>0.11054413601612399</v>
      </c>
      <c r="CM271" s="23">
        <v>41625</v>
      </c>
      <c r="CN271">
        <v>-6.0581330531834839E-3</v>
      </c>
      <c r="CO271">
        <f t="shared" si="64"/>
        <v>270</v>
      </c>
      <c r="CP271">
        <f t="shared" si="65"/>
        <v>0.10895883777239709</v>
      </c>
      <c r="CQ271">
        <f t="shared" si="66"/>
        <v>0.10855528652138821</v>
      </c>
      <c r="CR271">
        <f t="shared" si="67"/>
        <v>-1.2320840856661837</v>
      </c>
      <c r="CS271">
        <f t="shared" si="68"/>
        <v>0.22351187034780559</v>
      </c>
      <c r="CT271">
        <f t="shared" si="69"/>
        <v>0.11495658382641738</v>
      </c>
      <c r="DH271">
        <f t="shared" ca="1" si="70"/>
        <v>0.25584281706674167</v>
      </c>
      <c r="DI271">
        <v>0.26157950912013289</v>
      </c>
      <c r="DJ271">
        <v>-8.996042694957615E-3</v>
      </c>
    </row>
    <row r="272" spans="12:114" x14ac:dyDescent="0.3">
      <c r="L272" s="23">
        <v>41625</v>
      </c>
      <c r="M272" s="24">
        <v>-8.689113398126655E-3</v>
      </c>
      <c r="N272" s="24">
        <v>-2.9904466452180599E-3</v>
      </c>
      <c r="O272" s="24">
        <v>-6.303158296115989E-3</v>
      </c>
      <c r="P272" s="24">
        <v>-6.1744652594284679E-3</v>
      </c>
      <c r="Q272" s="264">
        <v>6.9999999999998883E-5</v>
      </c>
      <c r="R272" s="264">
        <v>-4.9999999999998932E-5</v>
      </c>
      <c r="S272" s="265">
        <v>-1.4035087719298283E-4</v>
      </c>
      <c r="U272" s="26"/>
      <c r="AE272" s="23">
        <v>41626</v>
      </c>
      <c r="AF272" s="33">
        <v>3.2256501933245088E-3</v>
      </c>
      <c r="AG272">
        <f t="shared" si="58"/>
        <v>271</v>
      </c>
      <c r="AH272">
        <f t="shared" si="59"/>
        <v>0.10980551053484602</v>
      </c>
      <c r="AI272">
        <f t="shared" si="60"/>
        <v>0.10940032414910859</v>
      </c>
      <c r="AJ272">
        <f t="shared" si="61"/>
        <v>-1.2275630996132512</v>
      </c>
      <c r="AK272">
        <f t="shared" si="62"/>
        <v>0.80933871995468565</v>
      </c>
      <c r="AL272">
        <f t="shared" si="63"/>
        <v>0.69993839580557704</v>
      </c>
      <c r="CM272" s="23">
        <v>41626</v>
      </c>
      <c r="CN272">
        <v>8.2900121615119629E-3</v>
      </c>
      <c r="CO272">
        <f t="shared" si="64"/>
        <v>271</v>
      </c>
      <c r="CP272">
        <f t="shared" si="65"/>
        <v>0.10936238902340598</v>
      </c>
      <c r="CQ272">
        <f t="shared" si="66"/>
        <v>0.10895883777239709</v>
      </c>
      <c r="CR272">
        <f t="shared" si="67"/>
        <v>-1.2299261038907494</v>
      </c>
      <c r="CS272">
        <f t="shared" si="68"/>
        <v>0.81640284766451299</v>
      </c>
      <c r="CT272">
        <f t="shared" si="69"/>
        <v>0.70744400989211587</v>
      </c>
      <c r="DH272">
        <f t="shared" ca="1" si="70"/>
        <v>0.29892361453541005</v>
      </c>
      <c r="DI272">
        <v>0.32250402440116899</v>
      </c>
      <c r="DJ272">
        <v>-5.6184622634228342E-3</v>
      </c>
    </row>
    <row r="273" spans="12:114" x14ac:dyDescent="0.3">
      <c r="L273" s="23">
        <v>41626</v>
      </c>
      <c r="M273" s="24">
        <v>-8.7652843023129801E-3</v>
      </c>
      <c r="N273" s="24">
        <v>1.0711495617420311E-2</v>
      </c>
      <c r="O273" s="24">
        <v>8.9323824875627896E-3</v>
      </c>
      <c r="P273" s="24">
        <v>1.219523588222641E-2</v>
      </c>
      <c r="Q273" s="264">
        <v>-9.9999999999995925E-6</v>
      </c>
      <c r="R273" s="264">
        <v>-2.2999999999999692E-4</v>
      </c>
      <c r="S273" s="265">
        <v>-1.7301038062283631E-4</v>
      </c>
      <c r="U273" s="26"/>
      <c r="AE273" s="23">
        <v>41627</v>
      </c>
      <c r="AF273" s="33">
        <v>-2.3399181283331695E-3</v>
      </c>
      <c r="AG273">
        <f t="shared" si="58"/>
        <v>272</v>
      </c>
      <c r="AH273">
        <f t="shared" si="59"/>
        <v>0.11021069692058347</v>
      </c>
      <c r="AI273">
        <f t="shared" si="60"/>
        <v>0.10980551053484602</v>
      </c>
      <c r="AJ273">
        <f t="shared" si="61"/>
        <v>-1.2254083727710738</v>
      </c>
      <c r="AK273">
        <f t="shared" si="62"/>
        <v>0.23186431119221659</v>
      </c>
      <c r="AL273">
        <f t="shared" si="63"/>
        <v>0.12205880065737057</v>
      </c>
      <c r="CM273" s="23">
        <v>41627</v>
      </c>
      <c r="CN273">
        <v>-6.1686218514451678E-3</v>
      </c>
      <c r="CO273">
        <f t="shared" si="64"/>
        <v>272</v>
      </c>
      <c r="CP273">
        <f t="shared" si="65"/>
        <v>0.10976594027441484</v>
      </c>
      <c r="CQ273">
        <f t="shared" si="66"/>
        <v>0.10936238902340598</v>
      </c>
      <c r="CR273">
        <f t="shared" si="67"/>
        <v>-1.2277738345883344</v>
      </c>
      <c r="CS273">
        <f t="shared" si="68"/>
        <v>0.2197062833711052</v>
      </c>
      <c r="CT273">
        <f t="shared" si="69"/>
        <v>0.11034389434769923</v>
      </c>
      <c r="DH273">
        <f t="shared" ca="1" si="70"/>
        <v>0.34951497529749043</v>
      </c>
      <c r="DI273">
        <v>0.3445266988185402</v>
      </c>
      <c r="DJ273">
        <v>5.0336124839116935E-3</v>
      </c>
    </row>
    <row r="274" spans="12:114" x14ac:dyDescent="0.3">
      <c r="L274" s="23">
        <v>41627</v>
      </c>
      <c r="M274" s="24">
        <v>-2.372248087983609E-2</v>
      </c>
      <c r="N274" s="24">
        <v>8.0542304455361313E-3</v>
      </c>
      <c r="O274" s="24">
        <v>-8.9815324692265937E-3</v>
      </c>
      <c r="P274" s="24">
        <v>-2.2733538044196191E-3</v>
      </c>
      <c r="Q274" s="264">
        <v>5.2000000000000136E-4</v>
      </c>
      <c r="R274" s="264">
        <v>-1.9999999999997803E-5</v>
      </c>
      <c r="S274" s="265">
        <v>1.7006802721088334E-4</v>
      </c>
      <c r="U274" s="26"/>
      <c r="AE274" s="23">
        <v>41628</v>
      </c>
      <c r="AF274" s="33">
        <v>2.4537521256438209E-3</v>
      </c>
      <c r="AG274">
        <f t="shared" si="58"/>
        <v>273</v>
      </c>
      <c r="AH274">
        <f t="shared" si="59"/>
        <v>0.11061588330632091</v>
      </c>
      <c r="AI274">
        <f t="shared" si="60"/>
        <v>0.11021069692058347</v>
      </c>
      <c r="AJ274">
        <f t="shared" si="61"/>
        <v>-1.2232593203404454</v>
      </c>
      <c r="AK274">
        <f t="shared" si="62"/>
        <v>0.74293500077385266</v>
      </c>
      <c r="AL274">
        <f t="shared" si="63"/>
        <v>0.63272430385326917</v>
      </c>
      <c r="CM274" s="23">
        <v>41628</v>
      </c>
      <c r="CN274">
        <v>6.4202669923102435E-3</v>
      </c>
      <c r="CO274">
        <f t="shared" si="64"/>
        <v>273</v>
      </c>
      <c r="CP274">
        <f t="shared" si="65"/>
        <v>0.11016949152542373</v>
      </c>
      <c r="CQ274">
        <f t="shared" si="66"/>
        <v>0.10976594027441484</v>
      </c>
      <c r="CR274">
        <f t="shared" si="67"/>
        <v>-1.2256272376779562</v>
      </c>
      <c r="CS274">
        <f t="shared" si="68"/>
        <v>0.75337379339533872</v>
      </c>
      <c r="CT274">
        <f t="shared" si="69"/>
        <v>0.64360785312092383</v>
      </c>
      <c r="DH274">
        <f t="shared" ca="1" si="70"/>
        <v>0.29351872794614497</v>
      </c>
      <c r="DI274">
        <v>0.34406460460939914</v>
      </c>
      <c r="DJ274">
        <v>-7.3523603311035444E-3</v>
      </c>
    </row>
    <row r="275" spans="12:114" x14ac:dyDescent="0.3">
      <c r="L275" s="23">
        <v>41628</v>
      </c>
      <c r="M275" s="24">
        <v>9.7544156070372215E-3</v>
      </c>
      <c r="N275" s="24">
        <v>7.1489948107719024E-3</v>
      </c>
      <c r="O275" s="24">
        <v>2.4595869040180689E-3</v>
      </c>
      <c r="P275" s="24">
        <v>1.09364340208363E-2</v>
      </c>
      <c r="Q275" s="264">
        <v>-1.5000000000000259E-4</v>
      </c>
      <c r="R275" s="264">
        <v>-4.3000000000000151E-4</v>
      </c>
      <c r="S275" s="265">
        <v>-1.7301038062283631E-4</v>
      </c>
      <c r="U275" s="26"/>
      <c r="AE275" s="23">
        <v>41631</v>
      </c>
      <c r="AF275" s="33">
        <v>2.3036836292572266E-3</v>
      </c>
      <c r="AG275">
        <f t="shared" si="58"/>
        <v>274</v>
      </c>
      <c r="AH275">
        <f t="shared" si="59"/>
        <v>0.11102106969205834</v>
      </c>
      <c r="AI275">
        <f t="shared" si="60"/>
        <v>0.11061588330632091</v>
      </c>
      <c r="AJ275">
        <f t="shared" si="61"/>
        <v>-1.22111590263977</v>
      </c>
      <c r="AK275">
        <f t="shared" si="62"/>
        <v>0.72875693524976304</v>
      </c>
      <c r="AL275">
        <f t="shared" si="63"/>
        <v>0.61814105194344215</v>
      </c>
      <c r="CM275" s="23">
        <v>41631</v>
      </c>
      <c r="CN275">
        <v>6.0180356037553119E-3</v>
      </c>
      <c r="CO275">
        <f t="shared" si="64"/>
        <v>274</v>
      </c>
      <c r="CP275">
        <f t="shared" si="65"/>
        <v>0.11057304277643261</v>
      </c>
      <c r="CQ275">
        <f t="shared" si="66"/>
        <v>0.11016949152542373</v>
      </c>
      <c r="CR275">
        <f t="shared" si="67"/>
        <v>-1.2234862734991288</v>
      </c>
      <c r="CS275">
        <f t="shared" si="68"/>
        <v>0.73844196568734577</v>
      </c>
      <c r="CT275">
        <f t="shared" si="69"/>
        <v>0.628272474161922</v>
      </c>
      <c r="DH275">
        <f t="shared" ca="1" si="70"/>
        <v>0.25903066384578233</v>
      </c>
      <c r="DI275">
        <v>0.29664291347484317</v>
      </c>
      <c r="DJ275">
        <v>-8.4508469829877343E-3</v>
      </c>
    </row>
    <row r="276" spans="12:114" x14ac:dyDescent="0.3">
      <c r="L276" s="23">
        <v>41631</v>
      </c>
      <c r="M276" s="24">
        <v>-3.19132304310305E-3</v>
      </c>
      <c r="N276" s="24">
        <v>9.6033210266541005E-3</v>
      </c>
      <c r="O276" s="24">
        <v>5.6830012905064722E-3</v>
      </c>
      <c r="P276" s="24">
        <v>8.1137909824899289E-3</v>
      </c>
      <c r="Q276" s="264">
        <v>5.0000000000001432E-5</v>
      </c>
      <c r="R276" s="264">
        <v>-6.4000000000000059E-4</v>
      </c>
      <c r="S276" s="265">
        <v>-1.700680272108857E-4</v>
      </c>
      <c r="U276" s="26"/>
      <c r="AE276" s="23">
        <v>41632</v>
      </c>
      <c r="AF276" s="33">
        <v>1.243904607720633E-3</v>
      </c>
      <c r="AG276">
        <f t="shared" si="58"/>
        <v>275</v>
      </c>
      <c r="AH276">
        <f t="shared" si="59"/>
        <v>0.11142625607779579</v>
      </c>
      <c r="AI276">
        <f t="shared" si="60"/>
        <v>0.11102106969205834</v>
      </c>
      <c r="AJ276">
        <f t="shared" si="61"/>
        <v>-1.2189780804021815</v>
      </c>
      <c r="AK276">
        <f t="shared" si="62"/>
        <v>0.61899118745378678</v>
      </c>
      <c r="AL276">
        <f t="shared" si="63"/>
        <v>0.5079701177617284</v>
      </c>
      <c r="CM276" s="23">
        <v>41632</v>
      </c>
      <c r="CN276">
        <v>3.1498869373617821E-3</v>
      </c>
      <c r="CO276">
        <f t="shared" si="64"/>
        <v>275</v>
      </c>
      <c r="CP276">
        <f t="shared" si="65"/>
        <v>0.11097659402744149</v>
      </c>
      <c r="CQ276">
        <f t="shared" si="66"/>
        <v>0.11057304277643261</v>
      </c>
      <c r="CR276">
        <f t="shared" si="67"/>
        <v>-1.2213509028059009</v>
      </c>
      <c r="CS276">
        <f t="shared" si="68"/>
        <v>0.62031014441017196</v>
      </c>
      <c r="CT276">
        <f t="shared" si="69"/>
        <v>0.50973710163373931</v>
      </c>
      <c r="DH276">
        <f t="shared" ca="1" si="70"/>
        <v>0.39793234097708124</v>
      </c>
      <c r="DI276">
        <v>0.39843518635675929</v>
      </c>
      <c r="DJ276">
        <v>-4.460619474632747E-4</v>
      </c>
    </row>
    <row r="277" spans="12:114" x14ac:dyDescent="0.3">
      <c r="L277" s="23">
        <v>41632</v>
      </c>
      <c r="M277" s="24">
        <v>4.5859479103574127E-3</v>
      </c>
      <c r="N277" s="24">
        <v>4.1355139453112351E-3</v>
      </c>
      <c r="O277" s="24">
        <v>1.7975971357437591E-3</v>
      </c>
      <c r="P277" s="24">
        <v>4.2473955028237932E-3</v>
      </c>
      <c r="Q277" s="264">
        <v>9.9999999999995925E-6</v>
      </c>
      <c r="R277" s="264">
        <v>-4.0000000000004476E-5</v>
      </c>
      <c r="S277" s="265">
        <v>-3.3444816053510337E-5</v>
      </c>
      <c r="U277" s="26"/>
      <c r="AE277" s="23">
        <v>41635</v>
      </c>
      <c r="AF277" s="33">
        <v>2.2481714982229249E-3</v>
      </c>
      <c r="AG277">
        <f t="shared" si="58"/>
        <v>276</v>
      </c>
      <c r="AH277">
        <f t="shared" si="59"/>
        <v>0.11183144246353323</v>
      </c>
      <c r="AI277">
        <f t="shared" si="60"/>
        <v>0.11142625607779579</v>
      </c>
      <c r="AJ277">
        <f t="shared" si="61"/>
        <v>-1.2168458147696977</v>
      </c>
      <c r="AK277">
        <f t="shared" si="62"/>
        <v>0.72341526193619465</v>
      </c>
      <c r="AL277">
        <f t="shared" si="63"/>
        <v>0.61198900585839888</v>
      </c>
      <c r="CM277" s="23">
        <v>41635</v>
      </c>
      <c r="CN277">
        <v>5.4786737786698949E-3</v>
      </c>
      <c r="CO277">
        <f t="shared" si="64"/>
        <v>276</v>
      </c>
      <c r="CP277">
        <f t="shared" si="65"/>
        <v>0.11138014527845036</v>
      </c>
      <c r="CQ277">
        <f t="shared" si="66"/>
        <v>0.11097659402744149</v>
      </c>
      <c r="CR277">
        <f t="shared" si="67"/>
        <v>-1.2192210867610156</v>
      </c>
      <c r="CS277">
        <f t="shared" si="68"/>
        <v>0.71771550565616382</v>
      </c>
      <c r="CT277">
        <f t="shared" si="69"/>
        <v>0.60673891162872229</v>
      </c>
      <c r="DH277">
        <f t="shared" ca="1" si="70"/>
        <v>0.37849922661262059</v>
      </c>
      <c r="DI277">
        <v>0.39037861902313331</v>
      </c>
      <c r="DJ277">
        <v>5.1346681869646514E-3</v>
      </c>
    </row>
    <row r="278" spans="12:114" x14ac:dyDescent="0.3">
      <c r="L278" s="23">
        <v>41635</v>
      </c>
      <c r="M278" s="24">
        <v>8.7855729334293149E-3</v>
      </c>
      <c r="N278" s="24">
        <v>1.39413190207837E-2</v>
      </c>
      <c r="O278" s="24">
        <v>5.8967461296333843E-3</v>
      </c>
      <c r="P278" s="24">
        <v>-2.224116518298417E-4</v>
      </c>
      <c r="Q278" s="264">
        <v>2.7000000000000109E-4</v>
      </c>
      <c r="R278" s="264">
        <v>-2.9999999999999363E-4</v>
      </c>
      <c r="S278" s="265">
        <v>9.9337748344370265E-5</v>
      </c>
      <c r="U278" s="26"/>
      <c r="AE278" s="23">
        <v>41638</v>
      </c>
      <c r="AF278" s="33">
        <v>1.6325869761407539E-4</v>
      </c>
      <c r="AG278">
        <f t="shared" si="58"/>
        <v>277</v>
      </c>
      <c r="AH278">
        <f t="shared" si="59"/>
        <v>0.11223662884927066</v>
      </c>
      <c r="AI278">
        <f t="shared" si="60"/>
        <v>0.11183144246353323</v>
      </c>
      <c r="AJ278">
        <f t="shared" si="61"/>
        <v>-1.2147190672874781</v>
      </c>
      <c r="AK278">
        <f t="shared" si="62"/>
        <v>0.49624097372401116</v>
      </c>
      <c r="AL278">
        <f t="shared" si="63"/>
        <v>0.38440953126047794</v>
      </c>
      <c r="CM278" s="23">
        <v>41638</v>
      </c>
      <c r="CN278">
        <v>4.4002383433619204E-4</v>
      </c>
      <c r="CO278">
        <f t="shared" si="64"/>
        <v>277</v>
      </c>
      <c r="CP278">
        <f t="shared" si="65"/>
        <v>0.11178369652945924</v>
      </c>
      <c r="CQ278">
        <f t="shared" si="66"/>
        <v>0.11138014527845036</v>
      </c>
      <c r="CR278">
        <f t="shared" si="67"/>
        <v>-1.217096786930165</v>
      </c>
      <c r="CS278">
        <f t="shared" si="68"/>
        <v>0.49695914882197789</v>
      </c>
      <c r="CT278">
        <f t="shared" si="69"/>
        <v>0.38557900354352753</v>
      </c>
      <c r="DH278">
        <f t="shared" ca="1" si="70"/>
        <v>0.34129791392819997</v>
      </c>
      <c r="DI278">
        <v>0.27644473356016314</v>
      </c>
      <c r="DJ278">
        <v>-7.9607407830564574E-4</v>
      </c>
    </row>
    <row r="279" spans="12:114" x14ac:dyDescent="0.3">
      <c r="L279" s="23">
        <v>41638</v>
      </c>
      <c r="M279" s="24">
        <v>-1.477120863803251E-2</v>
      </c>
      <c r="N279" s="24">
        <v>9.1704982116500924E-3</v>
      </c>
      <c r="O279" s="24">
        <v>2.039402664958031E-3</v>
      </c>
      <c r="P279" s="24">
        <v>-6.6811641965956953E-4</v>
      </c>
      <c r="Q279" s="264">
        <v>-3.0000000000000509E-5</v>
      </c>
      <c r="R279" s="264">
        <v>1.309999999999993E-3</v>
      </c>
      <c r="S279" s="265">
        <v>-1.6722408026755752E-4</v>
      </c>
      <c r="U279" s="26"/>
      <c r="AE279" s="23">
        <v>41639</v>
      </c>
      <c r="AF279" s="33">
        <v>6.4278897360098958E-4</v>
      </c>
      <c r="AG279">
        <f t="shared" si="58"/>
        <v>278</v>
      </c>
      <c r="AH279">
        <f t="shared" si="59"/>
        <v>0.1126418152350081</v>
      </c>
      <c r="AI279">
        <f t="shared" si="60"/>
        <v>0.11223662884927066</v>
      </c>
      <c r="AJ279">
        <f t="shared" si="61"/>
        <v>-1.2125977998981763</v>
      </c>
      <c r="AK279">
        <f t="shared" si="62"/>
        <v>0.55137604615654068</v>
      </c>
      <c r="AL279">
        <f t="shared" si="63"/>
        <v>0.43913941730727002</v>
      </c>
      <c r="CM279" s="23">
        <v>41639</v>
      </c>
      <c r="CN279">
        <v>1.462696118213E-3</v>
      </c>
      <c r="CO279">
        <f t="shared" si="64"/>
        <v>278</v>
      </c>
      <c r="CP279">
        <f t="shared" si="65"/>
        <v>0.11218724778046812</v>
      </c>
      <c r="CQ279">
        <f t="shared" si="66"/>
        <v>0.11178369652945924</v>
      </c>
      <c r="CR279">
        <f t="shared" si="67"/>
        <v>-1.2149779652763497</v>
      </c>
      <c r="CS279">
        <f t="shared" si="68"/>
        <v>0.54413105893199365</v>
      </c>
      <c r="CT279">
        <f t="shared" si="69"/>
        <v>0.43234736240253441</v>
      </c>
      <c r="DH279">
        <f t="shared" ca="1" si="70"/>
        <v>0.39678255796299217</v>
      </c>
      <c r="DI279">
        <v>0.39740507139887304</v>
      </c>
      <c r="DJ279">
        <v>6.3561310788641575E-3</v>
      </c>
    </row>
    <row r="280" spans="12:114" x14ac:dyDescent="0.3">
      <c r="L280" s="23">
        <v>41639</v>
      </c>
      <c r="M280" s="24">
        <v>6.3264061558748596E-3</v>
      </c>
      <c r="N280" s="24">
        <v>3.717481131166754E-3</v>
      </c>
      <c r="O280" s="24">
        <v>7.6288172767017908E-4</v>
      </c>
      <c r="P280" s="24">
        <v>-2.231260401047067E-4</v>
      </c>
      <c r="Q280" s="264">
        <v>0</v>
      </c>
      <c r="R280" s="264">
        <v>-3.0000000000001143E-5</v>
      </c>
      <c r="S280" s="265">
        <v>1.315789473684214E-4</v>
      </c>
      <c r="U280" s="26"/>
      <c r="AE280" s="23">
        <v>41641</v>
      </c>
      <c r="AF280" s="33">
        <v>-1.8383460882234008E-3</v>
      </c>
      <c r="AG280">
        <f t="shared" si="58"/>
        <v>279</v>
      </c>
      <c r="AH280">
        <f t="shared" si="59"/>
        <v>0.11304700162074555</v>
      </c>
      <c r="AI280">
        <f t="shared" si="60"/>
        <v>0.1126418152350081</v>
      </c>
      <c r="AJ280">
        <f t="shared" si="61"/>
        <v>-1.2104819749363949</v>
      </c>
      <c r="AK280">
        <f t="shared" si="62"/>
        <v>0.27833640774995899</v>
      </c>
      <c r="AL280">
        <f t="shared" si="63"/>
        <v>0.16569459251495089</v>
      </c>
      <c r="CM280" s="23">
        <v>41641</v>
      </c>
      <c r="CN280">
        <v>-4.6821152205585043E-3</v>
      </c>
      <c r="CO280">
        <f t="shared" si="64"/>
        <v>279</v>
      </c>
      <c r="CP280">
        <f t="shared" si="65"/>
        <v>0.11259079903147699</v>
      </c>
      <c r="CQ280">
        <f t="shared" si="66"/>
        <v>0.11218724778046812</v>
      </c>
      <c r="CR280">
        <f t="shared" si="67"/>
        <v>-1.2128645841543413</v>
      </c>
      <c r="CS280">
        <f t="shared" si="68"/>
        <v>0.27392510215519805</v>
      </c>
      <c r="CT280">
        <f t="shared" si="69"/>
        <v>0.16173785437472993</v>
      </c>
      <c r="DH280">
        <f t="shared" ca="1" si="70"/>
        <v>0.38652636598509887</v>
      </c>
      <c r="DI280">
        <v>0.37909670964284786</v>
      </c>
      <c r="DJ280">
        <v>2.4861539117766278E-3</v>
      </c>
    </row>
    <row r="281" spans="12:114" x14ac:dyDescent="0.3">
      <c r="L281" s="23">
        <v>41641</v>
      </c>
      <c r="M281" s="24">
        <v>1.6190121869011691E-2</v>
      </c>
      <c r="N281" s="24">
        <v>-2.304536982362082E-2</v>
      </c>
      <c r="O281" s="24">
        <v>2.7957538176491101E-3</v>
      </c>
      <c r="P281" s="24">
        <v>-1.4931721590576E-2</v>
      </c>
      <c r="Q281" s="264">
        <v>-8.9999999999999802E-5</v>
      </c>
      <c r="R281" s="264">
        <v>1.1700000000000039E-3</v>
      </c>
      <c r="S281" s="265">
        <v>-3.3333333333333132E-5</v>
      </c>
      <c r="U281" s="26"/>
      <c r="AE281" s="23">
        <v>41642</v>
      </c>
      <c r="AF281" s="33">
        <v>1.2378665102676453E-4</v>
      </c>
      <c r="AG281">
        <f t="shared" si="58"/>
        <v>280</v>
      </c>
      <c r="AH281">
        <f t="shared" si="59"/>
        <v>0.11345218800648298</v>
      </c>
      <c r="AI281">
        <f t="shared" si="60"/>
        <v>0.11304700162074555</v>
      </c>
      <c r="AJ281">
        <f t="shared" si="61"/>
        <v>-1.2083715551232406</v>
      </c>
      <c r="AK281">
        <f t="shared" si="62"/>
        <v>0.491691369359952</v>
      </c>
      <c r="AL281">
        <f t="shared" si="63"/>
        <v>0.37864436773920646</v>
      </c>
      <c r="CM281" s="23">
        <v>41642</v>
      </c>
      <c r="CN281">
        <v>1.6484038171973582E-4</v>
      </c>
      <c r="CO281">
        <f t="shared" si="64"/>
        <v>280</v>
      </c>
      <c r="CP281">
        <f t="shared" si="65"/>
        <v>0.11299435028248588</v>
      </c>
      <c r="CQ281">
        <f t="shared" si="66"/>
        <v>0.11259079903147699</v>
      </c>
      <c r="CR281">
        <f t="shared" si="67"/>
        <v>-1.2107566063052253</v>
      </c>
      <c r="CS281">
        <f t="shared" si="68"/>
        <v>0.48424573913399005</v>
      </c>
      <c r="CT281">
        <f t="shared" si="69"/>
        <v>0.37165494010251304</v>
      </c>
      <c r="DH281">
        <f t="shared" ca="1" si="70"/>
        <v>0.38933024499957652</v>
      </c>
      <c r="DI281">
        <v>0.39894181477776258</v>
      </c>
      <c r="DJ281">
        <v>6.1539859865749127E-3</v>
      </c>
    </row>
    <row r="282" spans="12:114" x14ac:dyDescent="0.3">
      <c r="L282" s="23">
        <v>41642</v>
      </c>
      <c r="M282" s="24">
        <v>1.0932211864406811E-2</v>
      </c>
      <c r="N282" s="24">
        <v>4.2123881629404052E-3</v>
      </c>
      <c r="O282" s="24">
        <v>-3.2945939220745189E-3</v>
      </c>
      <c r="P282" s="24">
        <v>-2.262277240103332E-4</v>
      </c>
      <c r="Q282" s="264">
        <v>-3.0000000000000509E-5</v>
      </c>
      <c r="R282" s="264">
        <v>3.200000000000003E-4</v>
      </c>
      <c r="S282" s="265">
        <v>9.9667774086378147E-5</v>
      </c>
      <c r="U282" s="26"/>
      <c r="AE282" s="23">
        <v>41645</v>
      </c>
      <c r="AF282" s="33">
        <v>-2.0111893327868589E-3</v>
      </c>
      <c r="AG282">
        <f t="shared" si="58"/>
        <v>281</v>
      </c>
      <c r="AH282">
        <f t="shared" si="59"/>
        <v>0.11385737439222042</v>
      </c>
      <c r="AI282">
        <f t="shared" si="60"/>
        <v>0.11345218800648298</v>
      </c>
      <c r="AJ282">
        <f t="shared" si="61"/>
        <v>-1.2062665035609696</v>
      </c>
      <c r="AK282">
        <f t="shared" si="62"/>
        <v>0.26182339605554189</v>
      </c>
      <c r="AL282">
        <f t="shared" si="63"/>
        <v>0.1483712080490589</v>
      </c>
      <c r="CM282" s="23">
        <v>41645</v>
      </c>
      <c r="CN282">
        <v>-5.4597266876718446E-3</v>
      </c>
      <c r="CO282">
        <f t="shared" si="64"/>
        <v>281</v>
      </c>
      <c r="CP282">
        <f t="shared" si="65"/>
        <v>0.11339790153349476</v>
      </c>
      <c r="CQ282">
        <f t="shared" si="66"/>
        <v>0.11299435028248588</v>
      </c>
      <c r="CR282">
        <f t="shared" si="67"/>
        <v>-1.2086539948510662</v>
      </c>
      <c r="CS282">
        <f t="shared" si="68"/>
        <v>0.24476226751604829</v>
      </c>
      <c r="CT282">
        <f t="shared" si="69"/>
        <v>0.1317679172335624</v>
      </c>
      <c r="DH282">
        <f t="shared" ca="1" si="70"/>
        <v>0.35209572040486342</v>
      </c>
      <c r="DI282">
        <v>0.39530194236833011</v>
      </c>
      <c r="DJ282">
        <v>1.2492435531191695E-3</v>
      </c>
    </row>
    <row r="283" spans="12:114" x14ac:dyDescent="0.3">
      <c r="L283" s="23">
        <v>41645</v>
      </c>
      <c r="M283" s="24">
        <v>1.7604073957547899E-3</v>
      </c>
      <c r="N283" s="24">
        <v>-1.2585707215754141E-3</v>
      </c>
      <c r="O283" s="24">
        <v>-5.5948438189072081E-3</v>
      </c>
      <c r="P283" s="24">
        <v>-9.7308210754322149E-3</v>
      </c>
      <c r="Q283" s="264">
        <v>1.3699999999999999E-3</v>
      </c>
      <c r="R283" s="264">
        <v>1.1000000000000121E-4</v>
      </c>
      <c r="S283" s="265">
        <v>6.7114093959731131E-5</v>
      </c>
      <c r="U283" s="26"/>
      <c r="AE283" s="23">
        <v>41646</v>
      </c>
      <c r="AF283" s="33">
        <v>1.5247942439599316E-3</v>
      </c>
      <c r="AG283">
        <f t="shared" si="58"/>
        <v>282</v>
      </c>
      <c r="AH283">
        <f t="shared" si="59"/>
        <v>0.11426256077795786</v>
      </c>
      <c r="AI283">
        <f t="shared" si="60"/>
        <v>0.11385737439222042</v>
      </c>
      <c r="AJ283">
        <f t="shared" si="61"/>
        <v>-1.2041667837277281</v>
      </c>
      <c r="AK283">
        <f t="shared" si="62"/>
        <v>0.64950930247051053</v>
      </c>
      <c r="AL283">
        <f t="shared" si="63"/>
        <v>0.5356519280782901</v>
      </c>
      <c r="CM283" s="23">
        <v>41646</v>
      </c>
      <c r="CN283">
        <v>3.9807693936836121E-3</v>
      </c>
      <c r="CO283">
        <f t="shared" si="64"/>
        <v>282</v>
      </c>
      <c r="CP283">
        <f t="shared" si="65"/>
        <v>0.11380145278450363</v>
      </c>
      <c r="CQ283">
        <f t="shared" si="66"/>
        <v>0.11339790153349476</v>
      </c>
      <c r="CR283">
        <f t="shared" si="67"/>
        <v>-1.2065567132896353</v>
      </c>
      <c r="CS283">
        <f t="shared" si="68"/>
        <v>0.65635927929579596</v>
      </c>
      <c r="CT283">
        <f t="shared" si="69"/>
        <v>0.54296137776230124</v>
      </c>
      <c r="DH283">
        <f t="shared" ca="1" si="70"/>
        <v>0.28466501181881176</v>
      </c>
      <c r="DI283">
        <v>0.37762715060809415</v>
      </c>
      <c r="DJ283">
        <v>-3.4420435938778745E-3</v>
      </c>
    </row>
    <row r="284" spans="12:114" x14ac:dyDescent="0.3">
      <c r="L284" s="23">
        <v>41646</v>
      </c>
      <c r="M284" s="24">
        <v>-5.6903765690377141E-3</v>
      </c>
      <c r="N284" s="24">
        <v>7.1399592233520976E-3</v>
      </c>
      <c r="O284" s="24">
        <v>3.068862099997825E-3</v>
      </c>
      <c r="P284" s="24">
        <v>7.3129415323272117E-3</v>
      </c>
      <c r="Q284" s="264">
        <v>-1.699999999999983E-4</v>
      </c>
      <c r="R284" s="264">
        <v>5.0999999999999711E-4</v>
      </c>
      <c r="S284" s="265">
        <v>-1.689189189189179E-4</v>
      </c>
      <c r="U284" s="26"/>
      <c r="AE284" s="23">
        <v>41647</v>
      </c>
      <c r="AF284" s="33">
        <v>-2.0647831698945508E-3</v>
      </c>
      <c r="AG284">
        <f t="shared" si="58"/>
        <v>283</v>
      </c>
      <c r="AH284">
        <f t="shared" si="59"/>
        <v>0.11466774716369529</v>
      </c>
      <c r="AI284">
        <f t="shared" si="60"/>
        <v>0.11426256077795786</v>
      </c>
      <c r="AJ284">
        <f t="shared" si="61"/>
        <v>-1.2020723594723826</v>
      </c>
      <c r="AK284">
        <f t="shared" si="62"/>
        <v>0.25680718316977269</v>
      </c>
      <c r="AL284">
        <f t="shared" si="63"/>
        <v>0.14254462239181481</v>
      </c>
      <c r="CM284" s="23">
        <v>41647</v>
      </c>
      <c r="CN284">
        <v>-5.4164595858659436E-3</v>
      </c>
      <c r="CO284">
        <f t="shared" si="64"/>
        <v>283</v>
      </c>
      <c r="CP284">
        <f t="shared" si="65"/>
        <v>0.11420500403551251</v>
      </c>
      <c r="CQ284">
        <f t="shared" si="66"/>
        <v>0.11380145278450363</v>
      </c>
      <c r="CR284">
        <f t="shared" si="67"/>
        <v>-1.2044647254892547</v>
      </c>
      <c r="CS284">
        <f t="shared" si="68"/>
        <v>0.24633981968992019</v>
      </c>
      <c r="CT284">
        <f t="shared" si="69"/>
        <v>0.13253836690541657</v>
      </c>
      <c r="DH284">
        <f t="shared" ca="1" si="70"/>
        <v>0.39860190063490486</v>
      </c>
      <c r="DI284">
        <v>0.28365457762970525</v>
      </c>
      <c r="DJ284">
        <v>3.2664826108363219E-3</v>
      </c>
    </row>
    <row r="285" spans="12:114" x14ac:dyDescent="0.3">
      <c r="L285" s="23">
        <v>41647</v>
      </c>
      <c r="M285" s="24">
        <v>-5.8912388486786421E-3</v>
      </c>
      <c r="N285" s="24">
        <v>-4.1701227029674508E-3</v>
      </c>
      <c r="O285" s="24">
        <v>-7.9028815530058222E-3</v>
      </c>
      <c r="P285" s="24">
        <v>-2.0418407801227759E-3</v>
      </c>
      <c r="Q285" s="264">
        <v>4.699999999999982E-4</v>
      </c>
      <c r="R285" s="264">
        <v>-9.9999999999997863E-5</v>
      </c>
      <c r="S285" s="265">
        <v>1.3289036544850418E-4</v>
      </c>
      <c r="U285" s="26"/>
      <c r="AE285" s="23">
        <v>41648</v>
      </c>
      <c r="AF285" s="33">
        <v>4.2461208227533454E-4</v>
      </c>
      <c r="AG285">
        <f t="shared" si="58"/>
        <v>284</v>
      </c>
      <c r="AH285">
        <f t="shared" si="59"/>
        <v>0.11507293354943274</v>
      </c>
      <c r="AI285">
        <f t="shared" si="60"/>
        <v>0.11466774716369529</v>
      </c>
      <c r="AJ285">
        <f t="shared" si="61"/>
        <v>-1.1999831950094413</v>
      </c>
      <c r="AK285">
        <f t="shared" si="62"/>
        <v>0.52634930443572203</v>
      </c>
      <c r="AL285">
        <f t="shared" si="63"/>
        <v>0.41168155727202671</v>
      </c>
      <c r="CM285" s="23">
        <v>41648</v>
      </c>
      <c r="CN285">
        <v>6.9187111477924529E-4</v>
      </c>
      <c r="CO285">
        <f t="shared" si="64"/>
        <v>284</v>
      </c>
      <c r="CP285">
        <f t="shared" si="65"/>
        <v>0.11460855528652139</v>
      </c>
      <c r="CQ285">
        <f t="shared" si="66"/>
        <v>0.11420500403551251</v>
      </c>
      <c r="CR285">
        <f t="shared" si="67"/>
        <v>-1.2023779956837151</v>
      </c>
      <c r="CS285">
        <f t="shared" si="68"/>
        <v>0.50859746046090315</v>
      </c>
      <c r="CT285">
        <f t="shared" si="69"/>
        <v>0.39439245642539067</v>
      </c>
      <c r="DH285">
        <f t="shared" ca="1" si="70"/>
        <v>0.39652092276174211</v>
      </c>
      <c r="DI285">
        <v>0.39172053156077485</v>
      </c>
      <c r="DJ285">
        <v>1.4154112082275351E-2</v>
      </c>
    </row>
    <row r="286" spans="12:114" x14ac:dyDescent="0.3">
      <c r="L286" s="23">
        <v>41648</v>
      </c>
      <c r="M286" s="24">
        <v>2.8783947795869881E-3</v>
      </c>
      <c r="N286" s="24">
        <v>4.6064241381028439E-3</v>
      </c>
      <c r="O286" s="24">
        <v>3.339951223930221E-3</v>
      </c>
      <c r="P286" s="24">
        <v>-5.9103318525582033E-3</v>
      </c>
      <c r="Q286" s="264">
        <v>8.9999999999999802E-5</v>
      </c>
      <c r="R286" s="264">
        <v>4.9999999999998932E-5</v>
      </c>
      <c r="S286" s="265">
        <v>3.0303030303030352E-4</v>
      </c>
      <c r="U286" s="26"/>
      <c r="AE286" s="23">
        <v>41649</v>
      </c>
      <c r="AF286" s="33">
        <v>7.926618399978785E-4</v>
      </c>
      <c r="AG286">
        <f t="shared" si="58"/>
        <v>285</v>
      </c>
      <c r="AH286">
        <f t="shared" si="59"/>
        <v>0.11547811993517018</v>
      </c>
      <c r="AI286">
        <f t="shared" si="60"/>
        <v>0.11507293354943274</v>
      </c>
      <c r="AJ286">
        <f t="shared" si="61"/>
        <v>-1.1978992549140604</v>
      </c>
      <c r="AK286">
        <f t="shared" si="62"/>
        <v>0.56845606487486</v>
      </c>
      <c r="AL286">
        <f t="shared" si="63"/>
        <v>0.45338313132542729</v>
      </c>
      <c r="CM286" s="23">
        <v>41649</v>
      </c>
      <c r="CN286">
        <v>1.9291545999946952E-3</v>
      </c>
      <c r="CO286">
        <f t="shared" si="64"/>
        <v>285</v>
      </c>
      <c r="CP286">
        <f t="shared" si="65"/>
        <v>0.11501210653753027</v>
      </c>
      <c r="CQ286">
        <f t="shared" si="66"/>
        <v>0.11460855528652139</v>
      </c>
      <c r="CR286">
        <f t="shared" si="67"/>
        <v>-1.2002964884672835</v>
      </c>
      <c r="CS286">
        <f t="shared" si="68"/>
        <v>0.56548178127938686</v>
      </c>
      <c r="CT286">
        <f t="shared" si="69"/>
        <v>0.4508732259928655</v>
      </c>
      <c r="DH286">
        <f t="shared" ca="1" si="70"/>
        <v>0.38913837654433775</v>
      </c>
      <c r="DI286">
        <v>0.36548517612268949</v>
      </c>
      <c r="DJ286">
        <v>5.4976618399978881E-3</v>
      </c>
    </row>
    <row r="287" spans="12:114" x14ac:dyDescent="0.3">
      <c r="L287" s="23">
        <v>41649</v>
      </c>
      <c r="M287" s="24">
        <v>1.519502798577606E-2</v>
      </c>
      <c r="N287" s="24">
        <v>1.04208804797298E-2</v>
      </c>
      <c r="O287" s="24">
        <v>-6.399395573427097E-4</v>
      </c>
      <c r="P287" s="24">
        <v>-2.7442160759208458E-3</v>
      </c>
      <c r="Q287" s="264">
        <v>-2.5999999999999808E-4</v>
      </c>
      <c r="R287" s="264">
        <v>-3.1000000000000141E-4</v>
      </c>
      <c r="S287" s="265">
        <v>1.3888888888888927E-4</v>
      </c>
      <c r="U287" s="26"/>
      <c r="AE287" s="23">
        <v>41652</v>
      </c>
      <c r="AF287" s="33">
        <v>-3.1761529134701301E-3</v>
      </c>
      <c r="AG287">
        <f t="shared" si="58"/>
        <v>286</v>
      </c>
      <c r="AH287">
        <f t="shared" si="59"/>
        <v>0.11588330632090761</v>
      </c>
      <c r="AI287">
        <f t="shared" si="60"/>
        <v>0.11547811993517018</v>
      </c>
      <c r="AJ287">
        <f t="shared" si="61"/>
        <v>-1.1958205041171366</v>
      </c>
      <c r="AK287">
        <f t="shared" si="62"/>
        <v>0.16494068929196734</v>
      </c>
      <c r="AL287">
        <f t="shared" si="63"/>
        <v>4.9462569356797159E-2</v>
      </c>
      <c r="CM287" s="23">
        <v>41652</v>
      </c>
      <c r="CN287">
        <v>-7.7931815794499721E-3</v>
      </c>
      <c r="CO287">
        <f t="shared" si="64"/>
        <v>286</v>
      </c>
      <c r="CP287">
        <f t="shared" si="65"/>
        <v>0.11541565778853914</v>
      </c>
      <c r="CQ287">
        <f t="shared" si="66"/>
        <v>0.11501210653753027</v>
      </c>
      <c r="CR287">
        <f t="shared" si="67"/>
        <v>-1.1982201687898058</v>
      </c>
      <c r="CS287">
        <f t="shared" si="68"/>
        <v>0.16818084097867886</v>
      </c>
      <c r="CT287">
        <f t="shared" si="69"/>
        <v>5.3168734441148585E-2</v>
      </c>
      <c r="DH287">
        <f t="shared" ca="1" si="70"/>
        <v>0.37112783205494709</v>
      </c>
      <c r="DI287">
        <v>0.33887402743762601</v>
      </c>
      <c r="DJ287">
        <v>-8.7023008007940852E-3</v>
      </c>
    </row>
    <row r="288" spans="12:114" x14ac:dyDescent="0.3">
      <c r="L288" s="23">
        <v>41652</v>
      </c>
      <c r="M288" s="24">
        <v>6.3195990966306778E-3</v>
      </c>
      <c r="N288" s="24">
        <v>-9.0758138698083836E-3</v>
      </c>
      <c r="O288" s="24">
        <v>-7.0474987031529874E-3</v>
      </c>
      <c r="P288" s="24">
        <v>-1.330000931300369E-2</v>
      </c>
      <c r="Q288" s="264">
        <v>-3.000000000000225E-5</v>
      </c>
      <c r="R288" s="264">
        <v>1.5000000000000118E-4</v>
      </c>
      <c r="S288" s="265">
        <v>-1.408450704225356E-4</v>
      </c>
      <c r="U288" s="26"/>
      <c r="AE288" s="23">
        <v>41653</v>
      </c>
      <c r="AF288" s="33">
        <v>2.2735610387933092E-3</v>
      </c>
      <c r="AG288">
        <f t="shared" si="58"/>
        <v>287</v>
      </c>
      <c r="AH288">
        <f t="shared" si="59"/>
        <v>0.11628849270664506</v>
      </c>
      <c r="AI288">
        <f t="shared" si="60"/>
        <v>0.11588330632090761</v>
      </c>
      <c r="AJ288">
        <f t="shared" si="61"/>
        <v>-1.193746907900487</v>
      </c>
      <c r="AK288">
        <f t="shared" si="62"/>
        <v>0.72586476783635523</v>
      </c>
      <c r="AL288">
        <f t="shared" si="63"/>
        <v>0.60998146151544763</v>
      </c>
      <c r="CM288" s="23">
        <v>41653</v>
      </c>
      <c r="CN288">
        <v>5.7945275969832725E-3</v>
      </c>
      <c r="CO288">
        <f t="shared" si="64"/>
        <v>287</v>
      </c>
      <c r="CP288">
        <f t="shared" si="65"/>
        <v>0.11581920903954802</v>
      </c>
      <c r="CQ288">
        <f t="shared" si="66"/>
        <v>0.11541565778853914</v>
      </c>
      <c r="CR288">
        <f t="shared" si="67"/>
        <v>-1.196149001951879</v>
      </c>
      <c r="CS288">
        <f t="shared" si="68"/>
        <v>0.72994864929133119</v>
      </c>
      <c r="CT288">
        <f t="shared" si="69"/>
        <v>0.61453299150279206</v>
      </c>
      <c r="DH288">
        <f t="shared" ca="1" si="70"/>
        <v>0.28375027787517182</v>
      </c>
      <c r="DI288">
        <v>0.30690286141695183</v>
      </c>
      <c r="DJ288">
        <v>-8.7188961206660469E-5</v>
      </c>
    </row>
    <row r="289" spans="12:114" x14ac:dyDescent="0.3">
      <c r="L289" s="23">
        <v>41653</v>
      </c>
      <c r="M289" s="24">
        <v>-9.3372833251681581E-3</v>
      </c>
      <c r="N289" s="24">
        <v>1.54037323960645E-2</v>
      </c>
      <c r="O289" s="24">
        <v>6.0649920400740933E-3</v>
      </c>
      <c r="P289" s="24">
        <v>6.2747990032385667E-3</v>
      </c>
      <c r="Q289" s="264">
        <v>-1.9999999999999879E-4</v>
      </c>
      <c r="R289" s="264">
        <v>1.4000000000000229E-4</v>
      </c>
      <c r="S289" s="265">
        <v>-6.9444444444444024E-5</v>
      </c>
      <c r="U289" s="26"/>
      <c r="AE289" s="23">
        <v>41654</v>
      </c>
      <c r="AF289" s="33">
        <v>-7.9713495855725301E-4</v>
      </c>
      <c r="AG289">
        <f t="shared" si="58"/>
        <v>288</v>
      </c>
      <c r="AH289">
        <f t="shared" si="59"/>
        <v>0.1166936790923825</v>
      </c>
      <c r="AI289">
        <f t="shared" si="60"/>
        <v>0.11628849270664506</v>
      </c>
      <c r="AJ289">
        <f t="shared" si="61"/>
        <v>-1.1916784318921023</v>
      </c>
      <c r="AK289">
        <f t="shared" si="62"/>
        <v>0.38708278831475051</v>
      </c>
      <c r="AL289">
        <f t="shared" si="63"/>
        <v>0.27079429560810547</v>
      </c>
      <c r="CM289" s="23">
        <v>41654</v>
      </c>
      <c r="CN289">
        <v>-2.1530098101862341E-3</v>
      </c>
      <c r="CO289">
        <f t="shared" si="64"/>
        <v>288</v>
      </c>
      <c r="CP289">
        <f t="shared" si="65"/>
        <v>0.11622276029055691</v>
      </c>
      <c r="CQ289">
        <f t="shared" si="66"/>
        <v>0.11581920903954802</v>
      </c>
      <c r="CR289">
        <f t="shared" si="67"/>
        <v>-1.1940829536001121</v>
      </c>
      <c r="CS289">
        <f t="shared" si="68"/>
        <v>0.37903876279823812</v>
      </c>
      <c r="CT289">
        <f t="shared" si="69"/>
        <v>0.26321955375869011</v>
      </c>
      <c r="DH289">
        <f t="shared" ca="1" si="70"/>
        <v>0.32535326549368454</v>
      </c>
      <c r="DI289">
        <v>0.28540308580375401</v>
      </c>
      <c r="DJ289">
        <v>6.1516926276495862E-3</v>
      </c>
    </row>
    <row r="290" spans="12:114" x14ac:dyDescent="0.3">
      <c r="L290" s="23">
        <v>41654</v>
      </c>
      <c r="M290" s="24">
        <v>-1.918383534226257E-3</v>
      </c>
      <c r="N290" s="24">
        <v>4.1000224474592988E-3</v>
      </c>
      <c r="O290" s="24">
        <v>-3.8480792867820598E-3</v>
      </c>
      <c r="P290" s="24">
        <v>-2.540201125584382E-3</v>
      </c>
      <c r="Q290" s="264">
        <v>-6.0000000000001032E-5</v>
      </c>
      <c r="R290" s="264">
        <v>1.599999999999957E-4</v>
      </c>
      <c r="S290" s="265">
        <v>1.3793103448275781E-4</v>
      </c>
      <c r="U290" s="26"/>
      <c r="AE290" s="23">
        <v>41655</v>
      </c>
      <c r="AF290" s="33">
        <v>-3.120453168233991E-3</v>
      </c>
      <c r="AG290">
        <f t="shared" si="58"/>
        <v>289</v>
      </c>
      <c r="AH290">
        <f t="shared" si="59"/>
        <v>0.11709886547811993</v>
      </c>
      <c r="AI290">
        <f t="shared" si="60"/>
        <v>0.1166936790923825</v>
      </c>
      <c r="AJ290">
        <f t="shared" si="61"/>
        <v>-1.1896150420614922</v>
      </c>
      <c r="AK290">
        <f t="shared" si="62"/>
        <v>0.16896626924624145</v>
      </c>
      <c r="AL290">
        <f t="shared" si="63"/>
        <v>5.2272590153858947E-2</v>
      </c>
      <c r="CM290" s="23">
        <v>41655</v>
      </c>
      <c r="CN290">
        <v>-7.8035542492563064E-3</v>
      </c>
      <c r="CO290">
        <f t="shared" si="64"/>
        <v>289</v>
      </c>
      <c r="CP290">
        <f t="shared" si="65"/>
        <v>0.11662631154156577</v>
      </c>
      <c r="CQ290">
        <f t="shared" si="66"/>
        <v>0.11622276029055691</v>
      </c>
      <c r="CR290">
        <f t="shared" si="67"/>
        <v>-1.1920219897224726</v>
      </c>
      <c r="CS290">
        <f t="shared" si="68"/>
        <v>0.16787904040071458</v>
      </c>
      <c r="CT290">
        <f t="shared" si="69"/>
        <v>5.1656280110157674E-2</v>
      </c>
      <c r="DH290">
        <f t="shared" ca="1" si="70"/>
        <v>0.32019058438849524</v>
      </c>
      <c r="DI290">
        <v>0.31605627215390258</v>
      </c>
      <c r="DJ290">
        <v>1.2174314471506663E-3</v>
      </c>
    </row>
    <row r="291" spans="12:114" x14ac:dyDescent="0.3">
      <c r="L291" s="23">
        <v>41655</v>
      </c>
      <c r="M291" s="24">
        <v>1.086386391897522E-3</v>
      </c>
      <c r="N291" s="24">
        <v>-2.449812244622279E-3</v>
      </c>
      <c r="O291" s="24">
        <v>-1.158889514030249E-2</v>
      </c>
      <c r="P291" s="24">
        <v>-7.6407727626608959E-3</v>
      </c>
      <c r="Q291" s="264">
        <v>-4.2000000000000018E-4</v>
      </c>
      <c r="R291" s="264">
        <v>2.3000000000000131E-4</v>
      </c>
      <c r="S291" s="265">
        <v>6.9930069930070716E-5</v>
      </c>
      <c r="U291" s="26"/>
      <c r="AE291" s="23">
        <v>41656</v>
      </c>
      <c r="AF291" s="33">
        <v>-3.8086583410352863E-4</v>
      </c>
      <c r="AG291">
        <f t="shared" si="58"/>
        <v>290</v>
      </c>
      <c r="AH291">
        <f t="shared" si="59"/>
        <v>0.11750405186385737</v>
      </c>
      <c r="AI291">
        <f t="shared" si="60"/>
        <v>0.11709886547811993</v>
      </c>
      <c r="AJ291">
        <f t="shared" si="61"/>
        <v>-1.1875567047150968</v>
      </c>
      <c r="AK291">
        <f t="shared" si="62"/>
        <v>0.43382328240823348</v>
      </c>
      <c r="AL291">
        <f t="shared" si="63"/>
        <v>0.31672441693011355</v>
      </c>
      <c r="CM291" s="23">
        <v>41656</v>
      </c>
      <c r="CN291">
        <v>-1.1306152894841747E-3</v>
      </c>
      <c r="CO291">
        <f t="shared" si="64"/>
        <v>290</v>
      </c>
      <c r="CP291">
        <f t="shared" si="65"/>
        <v>0.11702986279257466</v>
      </c>
      <c r="CQ291">
        <f t="shared" si="66"/>
        <v>0.11662631154156577</v>
      </c>
      <c r="CR291">
        <f t="shared" si="67"/>
        <v>-1.189966076643699</v>
      </c>
      <c r="CS291">
        <f t="shared" si="68"/>
        <v>0.42482328440555439</v>
      </c>
      <c r="CT291">
        <f t="shared" si="69"/>
        <v>0.30819697286398862</v>
      </c>
      <c r="DH291">
        <f t="shared" ca="1" si="70"/>
        <v>0.33631184422164417</v>
      </c>
      <c r="DI291">
        <v>0.38720610471800698</v>
      </c>
      <c r="DJ291">
        <v>7.3927820532204442E-3</v>
      </c>
    </row>
    <row r="292" spans="12:114" x14ac:dyDescent="0.3">
      <c r="L292" s="23">
        <v>41656</v>
      </c>
      <c r="M292" s="24">
        <v>9.5166457173667032E-3</v>
      </c>
      <c r="N292" s="24">
        <v>-4.0933087419705184E-3</v>
      </c>
      <c r="O292" s="24">
        <v>-7.4256759409245176E-3</v>
      </c>
      <c r="P292" s="24">
        <v>6.0663570044767658E-3</v>
      </c>
      <c r="Q292" s="264">
        <v>-6.9999999999998883E-5</v>
      </c>
      <c r="R292" s="264">
        <v>3.0000000000000247E-4</v>
      </c>
      <c r="S292" s="265">
        <v>1.408450704225356E-4</v>
      </c>
      <c r="U292" s="26"/>
      <c r="AE292" s="23">
        <v>41660</v>
      </c>
      <c r="AF292" s="33">
        <v>-1.5434618217038591E-3</v>
      </c>
      <c r="AG292">
        <f t="shared" si="58"/>
        <v>291</v>
      </c>
      <c r="AH292">
        <f t="shared" si="59"/>
        <v>0.11790923824959482</v>
      </c>
      <c r="AI292">
        <f t="shared" si="60"/>
        <v>0.11750405186385737</v>
      </c>
      <c r="AJ292">
        <f t="shared" si="61"/>
        <v>-1.1855033864917859</v>
      </c>
      <c r="AK292">
        <f t="shared" si="62"/>
        <v>0.30762866799578742</v>
      </c>
      <c r="AL292">
        <f t="shared" si="63"/>
        <v>0.19012461613193005</v>
      </c>
      <c r="CM292" s="23">
        <v>41660</v>
      </c>
      <c r="CN292">
        <v>-3.6634571858385956E-3</v>
      </c>
      <c r="CO292">
        <f t="shared" si="64"/>
        <v>291</v>
      </c>
      <c r="CP292">
        <f t="shared" si="65"/>
        <v>0.11743341404358354</v>
      </c>
      <c r="CQ292">
        <f t="shared" si="66"/>
        <v>0.11702986279257466</v>
      </c>
      <c r="CR292">
        <f t="shared" si="67"/>
        <v>-1.1879151810208044</v>
      </c>
      <c r="CS292">
        <f t="shared" si="68"/>
        <v>0.31455476088766654</v>
      </c>
      <c r="CT292">
        <f t="shared" si="69"/>
        <v>0.19752489809509188</v>
      </c>
      <c r="DH292">
        <f t="shared" ca="1" si="70"/>
        <v>0.28143321175393327</v>
      </c>
      <c r="DI292">
        <v>0.25313991227832061</v>
      </c>
      <c r="DJ292">
        <v>-5.1322776111775307E-3</v>
      </c>
    </row>
    <row r="293" spans="12:114" x14ac:dyDescent="0.3">
      <c r="L293" s="23">
        <v>41660</v>
      </c>
      <c r="M293" s="24">
        <v>-1.0171198213842811E-2</v>
      </c>
      <c r="N293" s="24">
        <v>6.987356838240995E-3</v>
      </c>
      <c r="O293" s="24">
        <v>-4.5939144226399744E-3</v>
      </c>
      <c r="P293" s="24">
        <v>-4.8699977610829198E-3</v>
      </c>
      <c r="Q293" s="264">
        <v>-4.0999999999999891E-4</v>
      </c>
      <c r="R293" s="264">
        <v>-1.1000000000000121E-4</v>
      </c>
      <c r="S293" s="265">
        <v>-7.0175438596490803E-5</v>
      </c>
      <c r="U293" s="26"/>
      <c r="AE293" s="23">
        <v>41661</v>
      </c>
      <c r="AF293" s="33">
        <v>-1.5344032417679166E-3</v>
      </c>
      <c r="AG293">
        <f t="shared" si="58"/>
        <v>292</v>
      </c>
      <c r="AH293">
        <f t="shared" si="59"/>
        <v>0.11831442463533225</v>
      </c>
      <c r="AI293">
        <f t="shared" si="60"/>
        <v>0.11790923824959482</v>
      </c>
      <c r="AJ293">
        <f t="shared" si="61"/>
        <v>-1.1834550543584257</v>
      </c>
      <c r="AK293">
        <f t="shared" si="62"/>
        <v>0.3085496096959332</v>
      </c>
      <c r="AL293">
        <f t="shared" si="63"/>
        <v>0.19064037144633839</v>
      </c>
      <c r="CM293" s="23">
        <v>41661</v>
      </c>
      <c r="CN293">
        <v>-4.1208469545940055E-3</v>
      </c>
      <c r="CO293">
        <f t="shared" si="64"/>
        <v>292</v>
      </c>
      <c r="CP293">
        <f t="shared" si="65"/>
        <v>0.11783696529459241</v>
      </c>
      <c r="CQ293">
        <f t="shared" si="66"/>
        <v>0.11743341404358354</v>
      </c>
      <c r="CR293">
        <f t="shared" si="67"/>
        <v>-1.1858692698386437</v>
      </c>
      <c r="CS293">
        <f t="shared" si="68"/>
        <v>0.29599107960602372</v>
      </c>
      <c r="CT293">
        <f t="shared" si="69"/>
        <v>0.17855766556244018</v>
      </c>
      <c r="DH293">
        <f t="shared" ca="1" si="70"/>
        <v>0.39867024020458519</v>
      </c>
      <c r="DI293">
        <v>0.28809478743337408</v>
      </c>
      <c r="DJ293">
        <v>1.1159215225131013E-2</v>
      </c>
    </row>
    <row r="294" spans="12:114" x14ac:dyDescent="0.3">
      <c r="L294" s="23">
        <v>41661</v>
      </c>
      <c r="M294" s="24">
        <v>-4.2606099647603942E-3</v>
      </c>
      <c r="N294" s="24">
        <v>2.8568427390799041E-3</v>
      </c>
      <c r="O294" s="24">
        <v>-6.4609413010128184E-3</v>
      </c>
      <c r="P294" s="24">
        <v>-3.7292837499186822E-3</v>
      </c>
      <c r="Q294" s="264">
        <v>-1.4000000000000121E-4</v>
      </c>
      <c r="R294" s="264">
        <v>4.9999999999998932E-5</v>
      </c>
      <c r="S294" s="265">
        <v>2.7874564459930265E-4</v>
      </c>
      <c r="U294" s="26"/>
      <c r="AE294" s="23">
        <v>41662</v>
      </c>
      <c r="AF294" s="33">
        <v>-1.5490814776582737E-3</v>
      </c>
      <c r="AG294">
        <f t="shared" si="58"/>
        <v>293</v>
      </c>
      <c r="AH294">
        <f t="shared" si="59"/>
        <v>0.11871961102106969</v>
      </c>
      <c r="AI294">
        <f t="shared" si="60"/>
        <v>0.11831442463533225</v>
      </c>
      <c r="AJ294">
        <f t="shared" si="61"/>
        <v>-1.181411675605528</v>
      </c>
      <c r="AK294">
        <f t="shared" si="62"/>
        <v>0.30705795316556783</v>
      </c>
      <c r="AL294">
        <f t="shared" si="63"/>
        <v>0.18874352853023557</v>
      </c>
      <c r="CM294" s="23">
        <v>41662</v>
      </c>
      <c r="CN294">
        <v>-3.9352440167263296E-3</v>
      </c>
      <c r="CO294">
        <f t="shared" si="64"/>
        <v>293</v>
      </c>
      <c r="CP294">
        <f t="shared" si="65"/>
        <v>0.11824051654560129</v>
      </c>
      <c r="CQ294">
        <f t="shared" si="66"/>
        <v>0.11783696529459241</v>
      </c>
      <c r="CR294">
        <f t="shared" si="67"/>
        <v>-1.1838283104055636</v>
      </c>
      <c r="CS294">
        <f t="shared" si="68"/>
        <v>0.30346342768432921</v>
      </c>
      <c r="CT294">
        <f t="shared" si="69"/>
        <v>0.18562646238973679</v>
      </c>
      <c r="DH294">
        <f t="shared" ca="1" si="70"/>
        <v>0.29311527524100461</v>
      </c>
      <c r="DI294">
        <v>0.35551529750574223</v>
      </c>
      <c r="DJ294">
        <v>2.8465152965352946E-3</v>
      </c>
    </row>
    <row r="295" spans="12:114" x14ac:dyDescent="0.3">
      <c r="L295" s="23">
        <v>41662</v>
      </c>
      <c r="M295" s="24">
        <v>2.181390180696529E-2</v>
      </c>
      <c r="N295" s="24">
        <v>-5.697824314123732E-3</v>
      </c>
      <c r="O295" s="24">
        <v>-5.175698898039649E-3</v>
      </c>
      <c r="P295" s="24">
        <v>-1.029238625240428E-2</v>
      </c>
      <c r="Q295" s="264">
        <v>-1.900000000000009E-4</v>
      </c>
      <c r="R295" s="264">
        <v>-4.0999999999999934E-4</v>
      </c>
      <c r="S295" s="265">
        <v>1.433691756272405E-4</v>
      </c>
      <c r="U295" s="26"/>
      <c r="AE295" s="23">
        <v>41663</v>
      </c>
      <c r="AF295" s="33">
        <v>-4.4418285262117965E-3</v>
      </c>
      <c r="AG295">
        <f t="shared" si="58"/>
        <v>294</v>
      </c>
      <c r="AH295">
        <f t="shared" si="59"/>
        <v>0.11912479740680713</v>
      </c>
      <c r="AI295">
        <f t="shared" si="60"/>
        <v>0.11871961102106969</v>
      </c>
      <c r="AJ295">
        <f t="shared" si="61"/>
        <v>-1.1793732178429595</v>
      </c>
      <c r="AK295">
        <f t="shared" si="62"/>
        <v>9.011088044787495E-2</v>
      </c>
      <c r="AL295">
        <f t="shared" si="63"/>
        <v>2.8608730573194741E-2</v>
      </c>
      <c r="CM295" s="23">
        <v>41663</v>
      </c>
      <c r="CN295">
        <v>-1.0886844042802218E-2</v>
      </c>
      <c r="CO295">
        <f t="shared" si="64"/>
        <v>294</v>
      </c>
      <c r="CP295">
        <f t="shared" si="65"/>
        <v>0.11864406779661017</v>
      </c>
      <c r="CQ295">
        <f t="shared" si="66"/>
        <v>0.11824051654560129</v>
      </c>
      <c r="CR295">
        <f t="shared" si="67"/>
        <v>-1.1817922703491182</v>
      </c>
      <c r="CS295">
        <f t="shared" si="68"/>
        <v>9.3458071619277244E-2</v>
      </c>
      <c r="CT295">
        <f t="shared" si="69"/>
        <v>2.4782444926324046E-2</v>
      </c>
      <c r="DH295">
        <f t="shared" ca="1" si="70"/>
        <v>0.39758488412748993</v>
      </c>
      <c r="DI295">
        <v>0.39663225712919231</v>
      </c>
      <c r="DJ295">
        <v>-1.0740828526211759E-2</v>
      </c>
    </row>
    <row r="296" spans="12:114" x14ac:dyDescent="0.3">
      <c r="L296" s="23">
        <v>41663</v>
      </c>
      <c r="M296" s="24">
        <v>4.1054273412806687E-3</v>
      </c>
      <c r="N296" s="24">
        <v>-2.374134738510306E-2</v>
      </c>
      <c r="O296" s="24">
        <v>-7.2040485576063476E-3</v>
      </c>
      <c r="P296" s="24">
        <v>-1.583529221229248E-2</v>
      </c>
      <c r="Q296" s="264">
        <v>-2.299999999999993E-4</v>
      </c>
      <c r="R296" s="264">
        <v>-2.9999999999999813E-4</v>
      </c>
      <c r="S296" s="265">
        <v>-1.0909090909090843E-4</v>
      </c>
      <c r="U296" s="26"/>
      <c r="AE296" s="23">
        <v>41666</v>
      </c>
      <c r="AF296" s="33">
        <v>-1.6128108485768942E-3</v>
      </c>
      <c r="AG296">
        <f t="shared" si="58"/>
        <v>295</v>
      </c>
      <c r="AH296">
        <f t="shared" si="59"/>
        <v>0.11952998379254456</v>
      </c>
      <c r="AI296">
        <f t="shared" si="60"/>
        <v>0.11912479740680713</v>
      </c>
      <c r="AJ296">
        <f t="shared" si="61"/>
        <v>-1.1773396489957388</v>
      </c>
      <c r="AK296">
        <f t="shared" si="62"/>
        <v>0.30061874672966804</v>
      </c>
      <c r="AL296">
        <f t="shared" si="63"/>
        <v>0.18149394932286089</v>
      </c>
      <c r="CM296" s="23">
        <v>41666</v>
      </c>
      <c r="CN296">
        <v>-4.0449947473415147E-3</v>
      </c>
      <c r="CO296">
        <f t="shared" si="64"/>
        <v>295</v>
      </c>
      <c r="CP296">
        <f t="shared" si="65"/>
        <v>0.11904761904761904</v>
      </c>
      <c r="CQ296">
        <f t="shared" si="66"/>
        <v>0.11864406779661017</v>
      </c>
      <c r="CR296">
        <f t="shared" si="67"/>
        <v>-1.179761117611861</v>
      </c>
      <c r="CS296">
        <f t="shared" si="68"/>
        <v>0.29903467383317434</v>
      </c>
      <c r="CT296">
        <f t="shared" si="69"/>
        <v>0.18039060603656415</v>
      </c>
      <c r="DH296">
        <f t="shared" ca="1" si="70"/>
        <v>0.3400328633213886</v>
      </c>
      <c r="DI296">
        <v>0.26026524418343039</v>
      </c>
      <c r="DJ296">
        <v>-6.9529286296540391E-4</v>
      </c>
    </row>
    <row r="297" spans="12:114" x14ac:dyDescent="0.3">
      <c r="L297" s="23">
        <v>41666</v>
      </c>
      <c r="M297" s="24">
        <v>-1.087580332917004E-2</v>
      </c>
      <c r="N297" s="24">
        <v>-3.7737011866346998E-3</v>
      </c>
      <c r="O297" s="24">
        <v>-3.6281698890628178E-3</v>
      </c>
      <c r="P297" s="24">
        <v>-2.4015364492363861E-3</v>
      </c>
      <c r="Q297" s="264">
        <v>-4.0000000000000112E-5</v>
      </c>
      <c r="R297" s="264">
        <v>-1.4000000000000229E-4</v>
      </c>
      <c r="S297" s="265">
        <v>3.5971223021582516E-5</v>
      </c>
      <c r="U297" s="26"/>
      <c r="AE297" s="23">
        <v>41667</v>
      </c>
      <c r="AF297" s="33">
        <v>1.4299055159128437E-3</v>
      </c>
      <c r="AG297">
        <f t="shared" si="58"/>
        <v>296</v>
      </c>
      <c r="AH297">
        <f t="shared" si="59"/>
        <v>0.11993517017828201</v>
      </c>
      <c r="AI297">
        <f t="shared" si="60"/>
        <v>0.11952998379254456</v>
      </c>
      <c r="AJ297">
        <f t="shared" si="61"/>
        <v>-1.1753109372998851</v>
      </c>
      <c r="AK297">
        <f t="shared" si="62"/>
        <v>0.63929602023306209</v>
      </c>
      <c r="AL297">
        <f t="shared" si="63"/>
        <v>0.51976603644051755</v>
      </c>
      <c r="CM297" s="23">
        <v>41667</v>
      </c>
      <c r="CN297">
        <v>3.1673540424896913E-3</v>
      </c>
      <c r="CO297">
        <f t="shared" si="64"/>
        <v>296</v>
      </c>
      <c r="CP297">
        <f t="shared" si="65"/>
        <v>0.11945117029862792</v>
      </c>
      <c r="CQ297">
        <f t="shared" si="66"/>
        <v>0.11904761904761904</v>
      </c>
      <c r="CR297">
        <f t="shared" si="67"/>
        <v>-1.1777348204472033</v>
      </c>
      <c r="CS297">
        <f t="shared" si="68"/>
        <v>0.62108014779677689</v>
      </c>
      <c r="CT297">
        <f t="shared" si="69"/>
        <v>0.50203252874915782</v>
      </c>
      <c r="DH297">
        <f t="shared" ca="1" si="70"/>
        <v>0.36841913965141065</v>
      </c>
      <c r="DI297">
        <v>0.25959140601177499</v>
      </c>
      <c r="DJ297">
        <v>1.6654331508692607E-2</v>
      </c>
    </row>
    <row r="298" spans="12:114" x14ac:dyDescent="0.3">
      <c r="L298" s="23">
        <v>41667</v>
      </c>
      <c r="M298" s="24">
        <v>-8.268849274709457E-5</v>
      </c>
      <c r="N298" s="24">
        <v>5.0505896686409892E-3</v>
      </c>
      <c r="O298" s="24">
        <v>7.0127992682034309E-3</v>
      </c>
      <c r="P298" s="24">
        <v>-2.4074351176863588E-3</v>
      </c>
      <c r="Q298" s="264">
        <v>8.9999999999999802E-5</v>
      </c>
      <c r="R298" s="264">
        <v>4.8000000000000045E-4</v>
      </c>
      <c r="S298" s="265">
        <v>2.8880866425992733E-4</v>
      </c>
      <c r="U298" s="26"/>
      <c r="AE298" s="23">
        <v>41668</v>
      </c>
      <c r="AF298" s="33">
        <v>-3.0939960006918779E-3</v>
      </c>
      <c r="AG298">
        <f t="shared" si="58"/>
        <v>297</v>
      </c>
      <c r="AH298">
        <f t="shared" si="59"/>
        <v>0.12034035656401945</v>
      </c>
      <c r="AI298">
        <f t="shared" si="60"/>
        <v>0.11993517017828201</v>
      </c>
      <c r="AJ298">
        <f t="shared" si="61"/>
        <v>-1.1732870512983493</v>
      </c>
      <c r="AK298">
        <f t="shared" si="62"/>
        <v>0.17090032715792206</v>
      </c>
      <c r="AL298">
        <f t="shared" si="63"/>
        <v>5.0965156979640047E-2</v>
      </c>
      <c r="CM298" s="23">
        <v>41668</v>
      </c>
      <c r="CN298">
        <v>-7.5570253177148234E-3</v>
      </c>
      <c r="CO298">
        <f t="shared" si="64"/>
        <v>297</v>
      </c>
      <c r="CP298">
        <f t="shared" si="65"/>
        <v>0.11985472154963681</v>
      </c>
      <c r="CQ298">
        <f t="shared" si="66"/>
        <v>0.11945117029862792</v>
      </c>
      <c r="CR298">
        <f t="shared" si="67"/>
        <v>-1.1757133474153421</v>
      </c>
      <c r="CS298">
        <f t="shared" si="68"/>
        <v>0.17514628748379379</v>
      </c>
      <c r="CT298">
        <f t="shared" si="69"/>
        <v>5.5695117185165871E-2</v>
      </c>
      <c r="DH298">
        <f t="shared" ca="1" si="70"/>
        <v>0.32094635066947014</v>
      </c>
      <c r="DI298">
        <v>0.39883124163680067</v>
      </c>
      <c r="DJ298">
        <v>-8.4243974876807536E-3</v>
      </c>
    </row>
    <row r="299" spans="12:114" x14ac:dyDescent="0.3">
      <c r="L299" s="23">
        <v>41668</v>
      </c>
      <c r="M299" s="24">
        <v>1.2567209902452499E-2</v>
      </c>
      <c r="N299" s="24">
        <v>-1.9681838611552049E-2</v>
      </c>
      <c r="O299" s="24">
        <v>-7.6335210113605842E-3</v>
      </c>
      <c r="P299" s="24">
        <v>-8.9284469077600733E-3</v>
      </c>
      <c r="Q299" s="264">
        <v>-1.7000000000000001E-4</v>
      </c>
      <c r="R299" s="264">
        <v>-8.0000000000000074E-5</v>
      </c>
      <c r="S299" s="265">
        <v>-1.1152416356877385E-4</v>
      </c>
      <c r="U299" s="26"/>
      <c r="AE299" s="23">
        <v>41669</v>
      </c>
      <c r="AF299" s="33">
        <v>3.0230581761978986E-3</v>
      </c>
      <c r="AG299">
        <f t="shared" si="58"/>
        <v>298</v>
      </c>
      <c r="AH299">
        <f t="shared" si="59"/>
        <v>0.12074554294975688</v>
      </c>
      <c r="AI299">
        <f t="shared" si="60"/>
        <v>0.12034035656401945</v>
      </c>
      <c r="AJ299">
        <f t="shared" si="61"/>
        <v>-1.1712679598370082</v>
      </c>
      <c r="AK299">
        <f t="shared" si="62"/>
        <v>0.79301367790353439</v>
      </c>
      <c r="AL299">
        <f t="shared" si="63"/>
        <v>0.67267332133951496</v>
      </c>
      <c r="CM299" s="23">
        <v>41669</v>
      </c>
      <c r="CN299">
        <v>7.3483439699065104E-3</v>
      </c>
      <c r="CO299">
        <f t="shared" si="64"/>
        <v>298</v>
      </c>
      <c r="CP299">
        <f t="shared" si="65"/>
        <v>0.12025827280064569</v>
      </c>
      <c r="CQ299">
        <f t="shared" si="66"/>
        <v>0.11985472154963681</v>
      </c>
      <c r="CR299">
        <f t="shared" si="67"/>
        <v>-1.173696667379255</v>
      </c>
      <c r="CS299">
        <f t="shared" si="68"/>
        <v>0.78601084715697822</v>
      </c>
      <c r="CT299">
        <f t="shared" si="69"/>
        <v>0.66615612560734139</v>
      </c>
      <c r="DH299">
        <f t="shared" ca="1" si="70"/>
        <v>0.346403612043783</v>
      </c>
      <c r="DI299">
        <v>0.27206325120651786</v>
      </c>
      <c r="DJ299">
        <v>1.2624396411492081E-2</v>
      </c>
    </row>
    <row r="300" spans="12:114" x14ac:dyDescent="0.3">
      <c r="L300" s="23">
        <v>41669</v>
      </c>
      <c r="M300" s="24">
        <v>-2.2046247880736058E-2</v>
      </c>
      <c r="N300" s="24">
        <v>2.9904614591388999E-3</v>
      </c>
      <c r="O300" s="24">
        <v>8.7720200824075983E-3</v>
      </c>
      <c r="P300" s="24">
        <v>1.7531034560970261E-2</v>
      </c>
      <c r="Q300" s="264">
        <v>-1.2999999999999991E-4</v>
      </c>
      <c r="R300" s="264">
        <v>2.800000000000003E-4</v>
      </c>
      <c r="S300" s="265">
        <v>1.8382352941176614E-4</v>
      </c>
      <c r="U300" s="26"/>
      <c r="AE300" s="23">
        <v>41670</v>
      </c>
      <c r="AF300" s="33">
        <v>-4.7144817321584864E-4</v>
      </c>
      <c r="AG300">
        <f t="shared" si="58"/>
        <v>299</v>
      </c>
      <c r="AH300">
        <f t="shared" si="59"/>
        <v>0.12115072933549433</v>
      </c>
      <c r="AI300">
        <f t="shared" si="60"/>
        <v>0.12074554294975688</v>
      </c>
      <c r="AJ300">
        <f t="shared" si="61"/>
        <v>-1.169253632060715</v>
      </c>
      <c r="AK300">
        <f t="shared" si="62"/>
        <v>0.42354897300792937</v>
      </c>
      <c r="AL300">
        <f t="shared" si="63"/>
        <v>0.30280343005817251</v>
      </c>
      <c r="CM300" s="23">
        <v>41670</v>
      </c>
      <c r="CN300">
        <v>-1.3951794218036669E-3</v>
      </c>
      <c r="CO300">
        <f t="shared" si="64"/>
        <v>299</v>
      </c>
      <c r="CP300">
        <f t="shared" si="65"/>
        <v>0.12066182405165456</v>
      </c>
      <c r="CQ300">
        <f t="shared" si="66"/>
        <v>0.12025827280064569</v>
      </c>
      <c r="CR300">
        <f t="shared" si="67"/>
        <v>-1.1716847495007603</v>
      </c>
      <c r="CS300">
        <f t="shared" si="68"/>
        <v>0.41285099469090397</v>
      </c>
      <c r="CT300">
        <f t="shared" si="69"/>
        <v>0.29259272189025831</v>
      </c>
      <c r="DH300">
        <f t="shared" ca="1" si="70"/>
        <v>0.36408849363194751</v>
      </c>
      <c r="DI300">
        <v>0.27756778244569297</v>
      </c>
      <c r="DJ300">
        <v>1.2346287781840336E-2</v>
      </c>
    </row>
    <row r="301" spans="12:114" x14ac:dyDescent="0.3">
      <c r="L301" s="23">
        <v>41670</v>
      </c>
      <c r="M301" s="24">
        <v>2.6717793104728532E-3</v>
      </c>
      <c r="N301" s="24">
        <v>-8.5179011721100567E-3</v>
      </c>
      <c r="O301" s="24">
        <v>-9.3631372629783896E-4</v>
      </c>
      <c r="P301" s="24">
        <v>-2.395075475073008E-4</v>
      </c>
      <c r="Q301" s="264">
        <v>-4.2000000000000018E-4</v>
      </c>
      <c r="R301" s="264">
        <v>5.5000000000000155E-4</v>
      </c>
      <c r="S301" s="265">
        <v>2.2471910112359546E-4</v>
      </c>
      <c r="U301" s="26"/>
      <c r="AE301" s="23">
        <v>41673</v>
      </c>
      <c r="AF301" s="33">
        <v>-7.7916893584742851E-3</v>
      </c>
      <c r="AG301">
        <f t="shared" si="58"/>
        <v>300</v>
      </c>
      <c r="AH301">
        <f t="shared" si="59"/>
        <v>0.12155591572123177</v>
      </c>
      <c r="AI301">
        <f t="shared" si="60"/>
        <v>0.12115072933549433</v>
      </c>
      <c r="AJ301">
        <f t="shared" si="61"/>
        <v>-1.1672440374094308</v>
      </c>
      <c r="AK301">
        <f t="shared" si="62"/>
        <v>1.0498954062019561E-2</v>
      </c>
      <c r="AL301">
        <f t="shared" si="63"/>
        <v>0.11065177527347476</v>
      </c>
      <c r="CM301" s="23">
        <v>41673</v>
      </c>
      <c r="CN301">
        <v>-1.9414913051358125E-2</v>
      </c>
      <c r="CO301">
        <f t="shared" si="64"/>
        <v>300</v>
      </c>
      <c r="CP301">
        <f t="shared" si="65"/>
        <v>0.12106537530266344</v>
      </c>
      <c r="CQ301">
        <f t="shared" si="66"/>
        <v>0.12066182405165456</v>
      </c>
      <c r="CR301">
        <f t="shared" si="67"/>
        <v>-1.1696775632366403</v>
      </c>
      <c r="CS301">
        <f t="shared" si="68"/>
        <v>1.050870988517018E-2</v>
      </c>
      <c r="CT301">
        <f t="shared" si="69"/>
        <v>0.11015311416648438</v>
      </c>
      <c r="DH301">
        <f t="shared" ca="1" si="70"/>
        <v>0.37410100260108226</v>
      </c>
      <c r="DI301">
        <v>0.31310440756891611</v>
      </c>
      <c r="DJ301">
        <v>-1.1752379013646726E-2</v>
      </c>
    </row>
    <row r="302" spans="12:114" x14ac:dyDescent="0.3">
      <c r="L302" s="23">
        <v>41673</v>
      </c>
      <c r="M302" s="24">
        <v>1.02423519108119E-2</v>
      </c>
      <c r="N302" s="24">
        <v>-1.847094893741769E-2</v>
      </c>
      <c r="O302" s="24">
        <v>-2.7048846297077791E-2</v>
      </c>
      <c r="P302" s="24">
        <v>-1.866899198439529E-2</v>
      </c>
      <c r="Q302" s="264">
        <v>1.4000000000000121E-4</v>
      </c>
      <c r="R302" s="264">
        <v>2.4000000000000022E-4</v>
      </c>
      <c r="S302" s="265">
        <v>-1.1494252873563283E-4</v>
      </c>
      <c r="U302" s="26"/>
      <c r="AE302" s="23">
        <v>41674</v>
      </c>
      <c r="AF302" s="33">
        <v>1.3412118232595861E-3</v>
      </c>
      <c r="AG302">
        <f t="shared" si="58"/>
        <v>301</v>
      </c>
      <c r="AH302">
        <f t="shared" si="59"/>
        <v>0.1219611021069692</v>
      </c>
      <c r="AI302">
        <f t="shared" si="60"/>
        <v>0.12155591572123177</v>
      </c>
      <c r="AJ302">
        <f t="shared" si="61"/>
        <v>-1.1652391456144056</v>
      </c>
      <c r="AK302">
        <f t="shared" si="62"/>
        <v>0.6296586788345615</v>
      </c>
      <c r="AL302">
        <f t="shared" si="63"/>
        <v>0.50810276311332969</v>
      </c>
      <c r="CM302" s="23">
        <v>41674</v>
      </c>
      <c r="CN302">
        <v>3.6662113763307851E-3</v>
      </c>
      <c r="CO302">
        <f t="shared" si="64"/>
        <v>301</v>
      </c>
      <c r="CP302">
        <f t="shared" si="65"/>
        <v>0.12146892655367232</v>
      </c>
      <c r="CQ302">
        <f t="shared" si="66"/>
        <v>0.12106537530266344</v>
      </c>
      <c r="CR302">
        <f t="shared" si="67"/>
        <v>-1.1676750783348302</v>
      </c>
      <c r="CS302">
        <f t="shared" si="68"/>
        <v>0.64285769804251536</v>
      </c>
      <c r="CT302">
        <f t="shared" si="69"/>
        <v>0.52179232273985188</v>
      </c>
      <c r="DH302">
        <f t="shared" ca="1" si="70"/>
        <v>0.27570382570288898</v>
      </c>
      <c r="DI302">
        <v>0.30663401761238851</v>
      </c>
      <c r="DJ302">
        <v>-1.0151788176740471E-2</v>
      </c>
    </row>
    <row r="303" spans="12:114" x14ac:dyDescent="0.3">
      <c r="L303" s="23">
        <v>41674</v>
      </c>
      <c r="M303" s="24">
        <v>-2.7200956149026809E-3</v>
      </c>
      <c r="N303" s="24">
        <v>1.006573874140986E-2</v>
      </c>
      <c r="O303" s="24">
        <v>9.633628858745721E-4</v>
      </c>
      <c r="P303" s="24">
        <v>7.0732761071543686E-3</v>
      </c>
      <c r="Q303" s="264">
        <v>-9.0000000000001537E-5</v>
      </c>
      <c r="R303" s="264">
        <v>-2.800000000000003E-4</v>
      </c>
      <c r="S303" s="265">
        <v>-2.2727272727272852E-4</v>
      </c>
      <c r="U303" s="26"/>
      <c r="AE303" s="23">
        <v>41675</v>
      </c>
      <c r="AF303" s="33">
        <v>1.5280500217031618E-3</v>
      </c>
      <c r="AG303">
        <f t="shared" si="58"/>
        <v>302</v>
      </c>
      <c r="AH303">
        <f t="shared" si="59"/>
        <v>0.12236628849270664</v>
      </c>
      <c r="AI303">
        <f t="shared" si="60"/>
        <v>0.1219611021069692</v>
      </c>
      <c r="AJ303">
        <f t="shared" si="61"/>
        <v>-1.1632389266944261</v>
      </c>
      <c r="AK303">
        <f t="shared" si="62"/>
        <v>0.64985787508387038</v>
      </c>
      <c r="AL303">
        <f t="shared" si="63"/>
        <v>0.52789677297690119</v>
      </c>
      <c r="CM303" s="23">
        <v>41675</v>
      </c>
      <c r="CN303">
        <v>3.923875054257904E-3</v>
      </c>
      <c r="CO303">
        <f t="shared" si="64"/>
        <v>302</v>
      </c>
      <c r="CP303">
        <f t="shared" si="65"/>
        <v>0.12187247780468119</v>
      </c>
      <c r="CQ303">
        <f t="shared" si="66"/>
        <v>0.12146892655367232</v>
      </c>
      <c r="CR303">
        <f t="shared" si="67"/>
        <v>-1.1656772648306677</v>
      </c>
      <c r="CS303">
        <f t="shared" si="68"/>
        <v>0.65393136492950266</v>
      </c>
      <c r="CT303">
        <f t="shared" si="69"/>
        <v>0.53246243837583029</v>
      </c>
      <c r="DH303">
        <f t="shared" ca="1" si="70"/>
        <v>0.29680940445006537</v>
      </c>
      <c r="DI303">
        <v>0.391524685639973</v>
      </c>
      <c r="DJ303">
        <v>-2.1764499782968121E-3</v>
      </c>
    </row>
    <row r="304" spans="12:114" x14ac:dyDescent="0.3">
      <c r="L304" s="23">
        <v>41675</v>
      </c>
      <c r="M304" s="24">
        <v>2.4795686003730969E-3</v>
      </c>
      <c r="N304" s="24">
        <v>9.0988269965755191E-3</v>
      </c>
      <c r="O304" s="24">
        <v>1.925455677544473E-3</v>
      </c>
      <c r="P304" s="24">
        <v>5.085751067684139E-3</v>
      </c>
      <c r="Q304" s="264">
        <v>-3.999999999999837E-5</v>
      </c>
      <c r="R304" s="264">
        <v>2.4999999999999914E-4</v>
      </c>
      <c r="S304" s="265">
        <v>-1.1111111111111043E-4</v>
      </c>
      <c r="U304" s="26"/>
      <c r="AE304" s="23">
        <v>41676</v>
      </c>
      <c r="AF304" s="33">
        <v>2.7424450829437218E-3</v>
      </c>
      <c r="AG304">
        <f t="shared" si="58"/>
        <v>303</v>
      </c>
      <c r="AH304">
        <f t="shared" si="59"/>
        <v>0.12277147487844409</v>
      </c>
      <c r="AI304">
        <f t="shared" si="60"/>
        <v>0.12236628849270664</v>
      </c>
      <c r="AJ304">
        <f t="shared" si="61"/>
        <v>-1.1612433509521247</v>
      </c>
      <c r="AK304">
        <f t="shared" si="62"/>
        <v>0.76908561840805301</v>
      </c>
      <c r="AL304">
        <f t="shared" si="63"/>
        <v>0.64671932991534642</v>
      </c>
      <c r="CM304" s="23">
        <v>41676</v>
      </c>
      <c r="CN304">
        <v>6.672445124941721E-3</v>
      </c>
      <c r="CO304">
        <f t="shared" si="64"/>
        <v>303</v>
      </c>
      <c r="CP304">
        <f t="shared" si="65"/>
        <v>0.12227602905569007</v>
      </c>
      <c r="CQ304">
        <f t="shared" si="66"/>
        <v>0.12187247780468119</v>
      </c>
      <c r="CR304">
        <f t="shared" si="67"/>
        <v>-1.1636840930432</v>
      </c>
      <c r="CS304">
        <f t="shared" si="68"/>
        <v>0.76249708538040628</v>
      </c>
      <c r="CT304">
        <f t="shared" si="69"/>
        <v>0.64062460757572515</v>
      </c>
      <c r="DH304">
        <f t="shared" ca="1" si="70"/>
        <v>0.39574539492340449</v>
      </c>
      <c r="DI304">
        <v>0.39024675864899167</v>
      </c>
      <c r="DJ304">
        <v>5.9756813466800163E-3</v>
      </c>
    </row>
    <row r="305" spans="12:114" x14ac:dyDescent="0.3">
      <c r="L305" s="23">
        <v>41676</v>
      </c>
      <c r="M305" s="24">
        <v>-4.1225986963264839E-4</v>
      </c>
      <c r="N305" s="24">
        <v>2.1039055039152849E-2</v>
      </c>
      <c r="O305" s="24">
        <v>-6.8691364446352241E-4</v>
      </c>
      <c r="P305" s="24">
        <v>1.3735049789280029E-2</v>
      </c>
      <c r="Q305" s="264">
        <v>3.9999999999999931E-4</v>
      </c>
      <c r="R305" s="264">
        <v>9.999999999998898E-6</v>
      </c>
      <c r="S305" s="265">
        <v>7.3260073260074087E-5</v>
      </c>
      <c r="U305" s="26"/>
      <c r="AE305" s="23">
        <v>41677</v>
      </c>
      <c r="AF305" s="33">
        <v>5.9433601783291812E-3</v>
      </c>
      <c r="AG305">
        <f t="shared" si="58"/>
        <v>304</v>
      </c>
      <c r="AH305">
        <f t="shared" si="59"/>
        <v>0.12317666126418152</v>
      </c>
      <c r="AI305">
        <f t="shared" si="60"/>
        <v>0.12277147487844409</v>
      </c>
      <c r="AJ305">
        <f t="shared" si="61"/>
        <v>-1.1592523889703472</v>
      </c>
      <c r="AK305">
        <f t="shared" si="62"/>
        <v>0.95161818835147483</v>
      </c>
      <c r="AL305">
        <f t="shared" si="63"/>
        <v>0.82884671347303074</v>
      </c>
      <c r="CM305" s="23">
        <v>41677</v>
      </c>
      <c r="CN305">
        <v>1.4743137530693805E-2</v>
      </c>
      <c r="CO305">
        <f t="shared" si="64"/>
        <v>304</v>
      </c>
      <c r="CP305">
        <f t="shared" si="65"/>
        <v>0.12267958030669895</v>
      </c>
      <c r="CQ305">
        <f t="shared" si="66"/>
        <v>0.12227602905569007</v>
      </c>
      <c r="CR305">
        <f t="shared" si="67"/>
        <v>-1.1616955335715566</v>
      </c>
      <c r="CS305">
        <f t="shared" si="68"/>
        <v>0.95045574071396932</v>
      </c>
      <c r="CT305">
        <f t="shared" si="69"/>
        <v>0.82817971165827919</v>
      </c>
      <c r="DH305">
        <f t="shared" ca="1" si="70"/>
        <v>0.26931036240927525</v>
      </c>
      <c r="DI305">
        <v>0.36641720554827689</v>
      </c>
      <c r="DJ305">
        <v>1.1214771617443504E-2</v>
      </c>
    </row>
    <row r="306" spans="12:114" x14ac:dyDescent="0.3">
      <c r="L306" s="23">
        <v>41677</v>
      </c>
      <c r="M306" s="24">
        <v>7.6707358573200142E-3</v>
      </c>
      <c r="N306" s="24">
        <v>1.8923402574668329E-2</v>
      </c>
      <c r="O306" s="24">
        <v>1.277128140093926E-2</v>
      </c>
      <c r="P306" s="24">
        <v>1.8302818685027939E-2</v>
      </c>
      <c r="Q306" s="264">
        <v>-7.0000000000000617E-5</v>
      </c>
      <c r="R306" s="264">
        <v>7.2999999999999953E-4</v>
      </c>
      <c r="S306" s="265">
        <v>3.6900369003688536E-5</v>
      </c>
      <c r="U306" s="26"/>
      <c r="AE306" s="23">
        <v>41680</v>
      </c>
      <c r="AF306" s="33">
        <v>-4.6428023002825086E-4</v>
      </c>
      <c r="AG306">
        <f t="shared" si="58"/>
        <v>305</v>
      </c>
      <c r="AH306">
        <f t="shared" si="59"/>
        <v>0.12358184764991896</v>
      </c>
      <c r="AI306">
        <f t="shared" si="60"/>
        <v>0.12317666126418152</v>
      </c>
      <c r="AJ306">
        <f t="shared" si="61"/>
        <v>-1.1572660116085782</v>
      </c>
      <c r="AK306">
        <f t="shared" si="62"/>
        <v>0.42436020176604455</v>
      </c>
      <c r="AL306">
        <f t="shared" si="63"/>
        <v>0.30118354050186302</v>
      </c>
      <c r="CM306" s="23">
        <v>41680</v>
      </c>
      <c r="CN306">
        <v>-9.7611724173729487E-4</v>
      </c>
      <c r="CO306">
        <f t="shared" si="64"/>
        <v>305</v>
      </c>
      <c r="CP306">
        <f t="shared" si="65"/>
        <v>0.12308313155770782</v>
      </c>
      <c r="CQ306">
        <f t="shared" si="66"/>
        <v>0.12267958030669895</v>
      </c>
      <c r="CR306">
        <f t="shared" si="67"/>
        <v>-1.159711557291375</v>
      </c>
      <c r="CS306">
        <f t="shared" si="68"/>
        <v>0.43184772699176066</v>
      </c>
      <c r="CT306">
        <f t="shared" si="69"/>
        <v>0.30916814668506171</v>
      </c>
      <c r="DH306">
        <f t="shared" ca="1" si="70"/>
        <v>0.24855170395624787</v>
      </c>
      <c r="DI306">
        <v>0.30860379255461762</v>
      </c>
      <c r="DJ306">
        <v>-8.7837802300281941E-3</v>
      </c>
    </row>
    <row r="307" spans="12:114" x14ac:dyDescent="0.3">
      <c r="L307" s="23">
        <v>41680</v>
      </c>
      <c r="M307" s="24">
        <v>6.1389867584347507E-3</v>
      </c>
      <c r="N307" s="24">
        <v>-2.0635216273781282E-3</v>
      </c>
      <c r="O307" s="24">
        <v>1.3564806438938189E-4</v>
      </c>
      <c r="P307" s="24">
        <v>-4.6685330704742643E-3</v>
      </c>
      <c r="Q307" s="264">
        <v>9.9999999999999395E-5</v>
      </c>
      <c r="R307" s="264">
        <v>-9.999999999998898E-6</v>
      </c>
      <c r="S307" s="265">
        <v>-1.8518518518518404E-4</v>
      </c>
      <c r="U307" s="26"/>
      <c r="AE307" s="23">
        <v>41681</v>
      </c>
      <c r="AF307" s="33">
        <v>4.5421460990537968E-3</v>
      </c>
      <c r="AG307">
        <f t="shared" si="58"/>
        <v>306</v>
      </c>
      <c r="AH307">
        <f t="shared" si="59"/>
        <v>0.1239870340356564</v>
      </c>
      <c r="AI307">
        <f t="shared" si="60"/>
        <v>0.12358184764991896</v>
      </c>
      <c r="AJ307">
        <f t="shared" si="61"/>
        <v>-1.1552841899994228</v>
      </c>
      <c r="AK307">
        <f t="shared" si="62"/>
        <v>0.89541778920454329</v>
      </c>
      <c r="AL307">
        <f t="shared" si="63"/>
        <v>0.77183594155462432</v>
      </c>
      <c r="CM307" s="23">
        <v>41681</v>
      </c>
      <c r="CN307">
        <v>1.1548660702179945E-2</v>
      </c>
      <c r="CO307">
        <f t="shared" si="64"/>
        <v>306</v>
      </c>
      <c r="CP307">
        <f t="shared" si="65"/>
        <v>0.12348668280871671</v>
      </c>
      <c r="CQ307">
        <f t="shared" si="66"/>
        <v>0.12308313155770782</v>
      </c>
      <c r="CR307">
        <f t="shared" si="67"/>
        <v>-1.1577321353512837</v>
      </c>
      <c r="CS307">
        <f t="shared" si="68"/>
        <v>0.89959229340770464</v>
      </c>
      <c r="CT307">
        <f t="shared" si="69"/>
        <v>0.77650916184999685</v>
      </c>
      <c r="DH307">
        <f t="shared" ca="1" si="70"/>
        <v>0.25412061530991831</v>
      </c>
      <c r="DI307">
        <v>0.34405836187842154</v>
      </c>
      <c r="DJ307">
        <v>-3.920353900946162E-3</v>
      </c>
    </row>
    <row r="308" spans="12:114" x14ac:dyDescent="0.3">
      <c r="L308" s="23">
        <v>41681</v>
      </c>
      <c r="M308" s="24">
        <v>1.1714961140822591E-2</v>
      </c>
      <c r="N308" s="24">
        <v>1.7369592706812199E-2</v>
      </c>
      <c r="O308" s="24">
        <v>1.4100152303556339E-2</v>
      </c>
      <c r="P308" s="24">
        <v>4.9249634632415797E-3</v>
      </c>
      <c r="Q308" s="264">
        <v>8.000000000000021E-5</v>
      </c>
      <c r="R308" s="264">
        <v>-7.0000000000001173E-5</v>
      </c>
      <c r="S308" s="265">
        <v>-1.8181818181818072E-4</v>
      </c>
      <c r="U308" s="26"/>
      <c r="AE308" s="23">
        <v>41682</v>
      </c>
      <c r="AF308" s="33">
        <v>2.4282209906830885E-4</v>
      </c>
      <c r="AG308">
        <f t="shared" si="58"/>
        <v>307</v>
      </c>
      <c r="AH308">
        <f t="shared" si="59"/>
        <v>0.12439222042139383</v>
      </c>
      <c r="AI308">
        <f t="shared" si="60"/>
        <v>0.1239870340356564</v>
      </c>
      <c r="AJ308">
        <f t="shared" si="61"/>
        <v>-1.153306895545148</v>
      </c>
      <c r="AK308">
        <f t="shared" si="62"/>
        <v>0.5054124419066538</v>
      </c>
      <c r="AL308">
        <f t="shared" si="63"/>
        <v>0.38142540787099738</v>
      </c>
      <c r="CM308" s="23">
        <v>41682</v>
      </c>
      <c r="CN308">
        <v>3.4580524767077324E-4</v>
      </c>
      <c r="CO308">
        <f t="shared" si="64"/>
        <v>307</v>
      </c>
      <c r="CP308">
        <f t="shared" si="65"/>
        <v>0.12389023405972559</v>
      </c>
      <c r="CQ308">
        <f t="shared" si="66"/>
        <v>0.12348668280871671</v>
      </c>
      <c r="CR308">
        <f t="shared" si="67"/>
        <v>-1.1557572391694475</v>
      </c>
      <c r="CS308">
        <f t="shared" si="68"/>
        <v>0.49260527405450538</v>
      </c>
      <c r="CT308">
        <f t="shared" si="69"/>
        <v>0.36911859124578866</v>
      </c>
      <c r="DH308">
        <f t="shared" ca="1" si="70"/>
        <v>0.39866483799468805</v>
      </c>
      <c r="DI308">
        <v>0.39222090820536704</v>
      </c>
      <c r="DJ308">
        <v>9.6793220990682525E-3</v>
      </c>
    </row>
    <row r="309" spans="12:114" x14ac:dyDescent="0.3">
      <c r="L309" s="23">
        <v>41682</v>
      </c>
      <c r="M309" s="24">
        <v>5.6287390991585726E-4</v>
      </c>
      <c r="N309" s="24">
        <v>-6.5040353545668681E-3</v>
      </c>
      <c r="O309" s="24">
        <v>2.13896032264474E-3</v>
      </c>
      <c r="P309" s="24">
        <v>7.0009376316720656E-4</v>
      </c>
      <c r="Q309" s="264">
        <v>9.0000000000001537E-5</v>
      </c>
      <c r="R309" s="264">
        <v>-3.3999999999999807E-4</v>
      </c>
      <c r="S309" s="265">
        <v>2.4999999999999854E-4</v>
      </c>
      <c r="U309" s="26"/>
      <c r="AE309" s="23">
        <v>41683</v>
      </c>
      <c r="AF309" s="33">
        <v>2.6485369173091856E-3</v>
      </c>
      <c r="AG309">
        <f t="shared" si="58"/>
        <v>308</v>
      </c>
      <c r="AH309">
        <f t="shared" si="59"/>
        <v>0.12479740680713128</v>
      </c>
      <c r="AI309">
        <f t="shared" si="60"/>
        <v>0.12439222042139383</v>
      </c>
      <c r="AJ309">
        <f t="shared" si="61"/>
        <v>-1.1513340999142765</v>
      </c>
      <c r="AK309">
        <f t="shared" si="62"/>
        <v>0.76074587845455299</v>
      </c>
      <c r="AL309">
        <f t="shared" si="63"/>
        <v>0.63635365803315913</v>
      </c>
      <c r="CM309" s="23">
        <v>41683</v>
      </c>
      <c r="CN309">
        <v>6.7075098756905456E-3</v>
      </c>
      <c r="CO309">
        <f t="shared" si="64"/>
        <v>308</v>
      </c>
      <c r="CP309">
        <f t="shared" si="65"/>
        <v>0.12429378531073447</v>
      </c>
      <c r="CQ309">
        <f t="shared" si="66"/>
        <v>0.12389023405972559</v>
      </c>
      <c r="CR309">
        <f t="shared" si="67"/>
        <v>-1.1537868404301577</v>
      </c>
      <c r="CS309">
        <f t="shared" si="68"/>
        <v>0.76375082234305169</v>
      </c>
      <c r="CT309">
        <f t="shared" si="69"/>
        <v>0.63986058828332615</v>
      </c>
      <c r="DH309">
        <f t="shared" ca="1" si="70"/>
        <v>0.38612251524259472</v>
      </c>
      <c r="DI309">
        <v>0.35504117222247483</v>
      </c>
      <c r="DJ309">
        <v>-5.6699346427073558E-5</v>
      </c>
    </row>
    <row r="310" spans="12:114" x14ac:dyDescent="0.3">
      <c r="L310" s="23">
        <v>41683</v>
      </c>
      <c r="M310" s="24">
        <v>8.5188298641806076E-3</v>
      </c>
      <c r="N310" s="24">
        <v>1.6366014862589861E-3</v>
      </c>
      <c r="O310" s="24">
        <v>5.33613310907131E-3</v>
      </c>
      <c r="P310" s="24">
        <v>1.049462831306737E-2</v>
      </c>
      <c r="Q310" s="264">
        <v>-7.0000000000000617E-5</v>
      </c>
      <c r="R310" s="264">
        <v>1.0999999999999681E-4</v>
      </c>
      <c r="S310" s="265">
        <v>-7.3260073260072813E-5</v>
      </c>
      <c r="U310" s="26"/>
      <c r="AE310" s="23">
        <v>41684</v>
      </c>
      <c r="AF310" s="33">
        <v>2.7448235838457066E-3</v>
      </c>
      <c r="AG310">
        <f t="shared" si="58"/>
        <v>309</v>
      </c>
      <c r="AH310">
        <f t="shared" si="59"/>
        <v>0.12520259319286872</v>
      </c>
      <c r="AI310">
        <f t="shared" si="60"/>
        <v>0.12479740680713128</v>
      </c>
      <c r="AJ310">
        <f t="shared" si="61"/>
        <v>-1.1493657750382329</v>
      </c>
      <c r="AK310">
        <f t="shared" si="62"/>
        <v>0.76929471800709281</v>
      </c>
      <c r="AL310">
        <f t="shared" si="63"/>
        <v>0.64449731119996156</v>
      </c>
      <c r="CM310" s="23">
        <v>41684</v>
      </c>
      <c r="CN310">
        <v>7.0303544141597186E-3</v>
      </c>
      <c r="CO310">
        <f t="shared" si="64"/>
        <v>309</v>
      </c>
      <c r="CP310">
        <f t="shared" si="65"/>
        <v>0.12469733656174334</v>
      </c>
      <c r="CQ310">
        <f t="shared" si="66"/>
        <v>0.12429378531073447</v>
      </c>
      <c r="CR310">
        <f t="shared" si="67"/>
        <v>-1.1518209110804851</v>
      </c>
      <c r="CS310">
        <f t="shared" si="68"/>
        <v>0.77512119257228007</v>
      </c>
      <c r="CT310">
        <f t="shared" si="69"/>
        <v>0.65082740726154564</v>
      </c>
      <c r="DH310">
        <f t="shared" ca="1" si="70"/>
        <v>0.39760803898002889</v>
      </c>
      <c r="DI310">
        <v>0.30222354394616779</v>
      </c>
      <c r="DJ310">
        <v>-3.515676416154228E-3</v>
      </c>
    </row>
    <row r="311" spans="12:114" x14ac:dyDescent="0.3">
      <c r="L311" s="23">
        <v>41684</v>
      </c>
      <c r="M311" s="24">
        <v>1.3228177754851829E-2</v>
      </c>
      <c r="N311" s="24">
        <v>4.90199067698718E-3</v>
      </c>
      <c r="O311" s="24">
        <v>5.7059955581584224E-3</v>
      </c>
      <c r="P311" s="24">
        <v>7.8463207422188458E-3</v>
      </c>
      <c r="Q311" s="264">
        <v>-4.0000000000000112E-5</v>
      </c>
      <c r="R311" s="264">
        <v>3.7000000000000374E-4</v>
      </c>
      <c r="S311" s="265">
        <v>-1.8181818181818072E-4</v>
      </c>
      <c r="U311" s="26"/>
      <c r="AE311" s="23">
        <v>41688</v>
      </c>
      <c r="AF311" s="33">
        <v>-6.664609607943869E-3</v>
      </c>
      <c r="AG311">
        <f t="shared" si="58"/>
        <v>310</v>
      </c>
      <c r="AH311">
        <f t="shared" si="59"/>
        <v>0.12560777957860617</v>
      </c>
      <c r="AI311">
        <f t="shared" si="60"/>
        <v>0.12520259319286872</v>
      </c>
      <c r="AJ311">
        <f t="shared" si="61"/>
        <v>-1.1474018931080456</v>
      </c>
      <c r="AK311">
        <f t="shared" si="62"/>
        <v>2.3720043483037856E-2</v>
      </c>
      <c r="AL311">
        <f t="shared" si="63"/>
        <v>0.10148254970983087</v>
      </c>
      <c r="CM311" s="23">
        <v>41688</v>
      </c>
      <c r="CN311">
        <v>-1.668599818960137E-2</v>
      </c>
      <c r="CO311">
        <f t="shared" si="64"/>
        <v>310</v>
      </c>
      <c r="CP311">
        <f t="shared" si="65"/>
        <v>0.12510088781275222</v>
      </c>
      <c r="CQ311">
        <f t="shared" si="66"/>
        <v>0.12469733656174334</v>
      </c>
      <c r="CR311">
        <f t="shared" si="67"/>
        <v>-1.1498594233269839</v>
      </c>
      <c r="CS311">
        <f t="shared" si="68"/>
        <v>2.3210413725704482E-2</v>
      </c>
      <c r="CT311">
        <f t="shared" si="69"/>
        <v>0.10148692283603886</v>
      </c>
      <c r="DH311">
        <f t="shared" ca="1" si="70"/>
        <v>0.37596527268068547</v>
      </c>
      <c r="DI311">
        <v>0.35611160032292966</v>
      </c>
      <c r="DJ311">
        <v>-4.0794324861726933E-3</v>
      </c>
    </row>
    <row r="312" spans="12:114" x14ac:dyDescent="0.3">
      <c r="L312" s="23">
        <v>41688</v>
      </c>
      <c r="M312" s="24">
        <v>1.9661816442598252E-3</v>
      </c>
      <c r="N312" s="24">
        <v>-5.2846583913622744E-3</v>
      </c>
      <c r="O312" s="24">
        <v>-6.0696605047417616E-3</v>
      </c>
      <c r="P312" s="24">
        <v>-4.4652856805461612E-2</v>
      </c>
      <c r="Q312" s="264">
        <v>-1.6000000000000039E-4</v>
      </c>
      <c r="R312" s="264">
        <v>1.179999999999999E-3</v>
      </c>
      <c r="S312" s="265">
        <v>-7.3800738007380906E-5</v>
      </c>
      <c r="U312" s="26"/>
      <c r="AE312" s="23">
        <v>41689</v>
      </c>
      <c r="AF312" s="33">
        <v>-3.4332359936385388E-3</v>
      </c>
      <c r="AG312">
        <f t="shared" si="58"/>
        <v>311</v>
      </c>
      <c r="AH312">
        <f t="shared" si="59"/>
        <v>0.12601296596434361</v>
      </c>
      <c r="AI312">
        <f t="shared" si="60"/>
        <v>0.12560777957860617</v>
      </c>
      <c r="AJ312">
        <f t="shared" si="61"/>
        <v>-1.1454424265711003</v>
      </c>
      <c r="AK312">
        <f t="shared" si="62"/>
        <v>0.14717248354055901</v>
      </c>
      <c r="AL312">
        <f t="shared" si="63"/>
        <v>2.1564703961952841E-2</v>
      </c>
      <c r="CM312" s="23">
        <v>41689</v>
      </c>
      <c r="CN312">
        <v>-8.3882136104699752E-3</v>
      </c>
      <c r="CO312">
        <f t="shared" si="64"/>
        <v>311</v>
      </c>
      <c r="CP312">
        <f t="shared" si="65"/>
        <v>0.1255044390637611</v>
      </c>
      <c r="CQ312">
        <f t="shared" si="66"/>
        <v>0.12510088781275222</v>
      </c>
      <c r="CR312">
        <f t="shared" si="67"/>
        <v>-1.1479023496324396</v>
      </c>
      <c r="CS312">
        <f t="shared" si="68"/>
        <v>0.15143248341808402</v>
      </c>
      <c r="CT312">
        <f t="shared" si="69"/>
        <v>2.6331595605331798E-2</v>
      </c>
      <c r="DH312">
        <f t="shared" ca="1" si="70"/>
        <v>0.38607203062574541</v>
      </c>
      <c r="DI312">
        <v>0.36405564305680033</v>
      </c>
      <c r="DJ312">
        <v>-9.5343403892429006E-3</v>
      </c>
    </row>
    <row r="313" spans="12:114" x14ac:dyDescent="0.3">
      <c r="L313" s="23">
        <v>41689</v>
      </c>
      <c r="M313" s="24">
        <v>-8.869740834069979E-3</v>
      </c>
      <c r="N313" s="24">
        <v>-5.312473668359366E-3</v>
      </c>
      <c r="O313" s="24">
        <v>-6.3720581111405827E-3</v>
      </c>
      <c r="P313" s="24">
        <v>-1.2703946739118741E-2</v>
      </c>
      <c r="Q313" s="264">
        <v>-1.6000000000000039E-4</v>
      </c>
      <c r="R313" s="264">
        <v>-2.4999999999999914E-4</v>
      </c>
      <c r="S313" s="265">
        <v>-1.0989010989010923E-4</v>
      </c>
      <c r="U313" s="26"/>
      <c r="AE313" s="23">
        <v>41690</v>
      </c>
      <c r="AF313" s="33">
        <v>-2.7302528605424232E-3</v>
      </c>
      <c r="AG313">
        <f t="shared" si="58"/>
        <v>312</v>
      </c>
      <c r="AH313">
        <f t="shared" si="59"/>
        <v>0.12641815235008103</v>
      </c>
      <c r="AI313">
        <f t="shared" si="60"/>
        <v>0.12601296596434361</v>
      </c>
      <c r="AJ313">
        <f t="shared" si="61"/>
        <v>-1.1434873481279433</v>
      </c>
      <c r="AK313">
        <f t="shared" si="62"/>
        <v>0.19891334076725267</v>
      </c>
      <c r="AL313">
        <f t="shared" si="63"/>
        <v>7.2900374802909063E-2</v>
      </c>
      <c r="CM313" s="23">
        <v>41690</v>
      </c>
      <c r="CN313">
        <v>-6.9341647600517104E-3</v>
      </c>
      <c r="CO313">
        <f t="shared" si="64"/>
        <v>312</v>
      </c>
      <c r="CP313">
        <f t="shared" si="65"/>
        <v>0.12590799031476999</v>
      </c>
      <c r="CQ313">
        <f t="shared" si="66"/>
        <v>0.1255044390637611</v>
      </c>
      <c r="CR313">
        <f t="shared" si="67"/>
        <v>-1.1459496627126831</v>
      </c>
      <c r="CS313">
        <f t="shared" si="68"/>
        <v>0.19438005059197211</v>
      </c>
      <c r="CT313">
        <f t="shared" si="69"/>
        <v>6.8875611528211006E-2</v>
      </c>
      <c r="DH313">
        <f t="shared" ca="1" si="70"/>
        <v>0.25893753174707745</v>
      </c>
      <c r="DI313">
        <v>0.28144819108738389</v>
      </c>
      <c r="DJ313">
        <v>-9.5736155619462453E-4</v>
      </c>
    </row>
    <row r="314" spans="12:114" x14ac:dyDescent="0.3">
      <c r="L314" s="23">
        <v>41690</v>
      </c>
      <c r="M314" s="24">
        <v>1.053299304347014E-2</v>
      </c>
      <c r="N314" s="24">
        <v>1.150385423202277E-2</v>
      </c>
      <c r="O314" s="24">
        <v>-1.7768775414137319E-2</v>
      </c>
      <c r="P314" s="24">
        <v>-5.0980109726394256E-3</v>
      </c>
      <c r="Q314" s="264">
        <v>2.5000000000000201E-4</v>
      </c>
      <c r="R314" s="264">
        <v>-6.0999999999999943E-4</v>
      </c>
      <c r="S314" s="265">
        <v>1.0869565217391238E-4</v>
      </c>
      <c r="U314" s="26"/>
      <c r="AE314" s="23">
        <v>41691</v>
      </c>
      <c r="AF314" s="33">
        <v>-7.0215232372723398E-4</v>
      </c>
      <c r="AG314">
        <f t="shared" si="58"/>
        <v>313</v>
      </c>
      <c r="AH314">
        <f t="shared" si="59"/>
        <v>0.12682333873581847</v>
      </c>
      <c r="AI314">
        <f t="shared" si="60"/>
        <v>0.12641815235008103</v>
      </c>
      <c r="AJ314">
        <f t="shared" si="61"/>
        <v>-1.141536630729133</v>
      </c>
      <c r="AK314">
        <f t="shared" si="62"/>
        <v>0.39763052340612332</v>
      </c>
      <c r="AL314">
        <f t="shared" si="63"/>
        <v>0.27121237105604229</v>
      </c>
      <c r="CM314" s="23">
        <v>41691</v>
      </c>
      <c r="CN314">
        <v>-1.6954632269005018E-3</v>
      </c>
      <c r="CO314">
        <f t="shared" si="64"/>
        <v>313</v>
      </c>
      <c r="CP314">
        <f t="shared" si="65"/>
        <v>0.12631154156577887</v>
      </c>
      <c r="CQ314">
        <f t="shared" si="66"/>
        <v>0.12590799031476999</v>
      </c>
      <c r="CR314">
        <f t="shared" si="67"/>
        <v>-1.1440013355334366</v>
      </c>
      <c r="CS314">
        <f t="shared" si="68"/>
        <v>0.3993604313110386</v>
      </c>
      <c r="CT314">
        <f t="shared" si="69"/>
        <v>0.27345244099626864</v>
      </c>
      <c r="DH314">
        <f t="shared" ca="1" si="70"/>
        <v>0.38265191650978547</v>
      </c>
      <c r="DI314">
        <v>0.2960212011808166</v>
      </c>
      <c r="DJ314">
        <v>-1.7618885874634968E-3</v>
      </c>
    </row>
    <row r="315" spans="12:114" x14ac:dyDescent="0.3">
      <c r="L315" s="23">
        <v>41691</v>
      </c>
      <c r="M315" s="24">
        <v>-1.5670846640613681E-4</v>
      </c>
      <c r="N315" s="24">
        <v>5.2800015671628422E-3</v>
      </c>
      <c r="O315" s="24">
        <v>-5.4405846410707712E-3</v>
      </c>
      <c r="P315" s="24">
        <v>2.4403329373412101E-4</v>
      </c>
      <c r="Q315" s="264">
        <v>-1.3000000000000159E-4</v>
      </c>
      <c r="R315" s="264">
        <v>4.39999999999996E-4</v>
      </c>
      <c r="S315" s="265">
        <v>-7.3260073260072813E-5</v>
      </c>
      <c r="U315" s="26"/>
      <c r="AE315" s="23">
        <v>41694</v>
      </c>
      <c r="AF315" s="33">
        <v>2.4326672376331539E-3</v>
      </c>
      <c r="AG315">
        <f t="shared" si="58"/>
        <v>314</v>
      </c>
      <c r="AH315">
        <f t="shared" si="59"/>
        <v>0.12722852512155591</v>
      </c>
      <c r="AI315">
        <f t="shared" si="60"/>
        <v>0.12682333873581847</v>
      </c>
      <c r="AJ315">
        <f t="shared" si="61"/>
        <v>-1.1395902475721484</v>
      </c>
      <c r="AK315">
        <f t="shared" si="62"/>
        <v>0.74096648542147636</v>
      </c>
      <c r="AL315">
        <f t="shared" si="63"/>
        <v>0.61414314668565795</v>
      </c>
      <c r="CM315" s="23">
        <v>41694</v>
      </c>
      <c r="CN315">
        <v>5.9071226395374307E-3</v>
      </c>
      <c r="CO315">
        <f t="shared" si="64"/>
        <v>314</v>
      </c>
      <c r="CP315">
        <f t="shared" si="65"/>
        <v>0.12671509281678772</v>
      </c>
      <c r="CQ315">
        <f t="shared" si="66"/>
        <v>0.12631154156577887</v>
      </c>
      <c r="CR315">
        <f t="shared" si="67"/>
        <v>-1.1420573413072259</v>
      </c>
      <c r="CS315">
        <f t="shared" si="68"/>
        <v>0.73424446308110558</v>
      </c>
      <c r="CT315">
        <f t="shared" si="69"/>
        <v>0.60793292151532674</v>
      </c>
      <c r="DH315">
        <f t="shared" ca="1" si="70"/>
        <v>0.38902423896624583</v>
      </c>
      <c r="DI315">
        <v>0.30684313707398619</v>
      </c>
      <c r="DJ315">
        <v>1.0051667237633117E-2</v>
      </c>
    </row>
    <row r="316" spans="12:114" x14ac:dyDescent="0.3">
      <c r="L316" s="23">
        <v>41694</v>
      </c>
      <c r="M316" s="24">
        <v>1.105191235221962E-2</v>
      </c>
      <c r="N316" s="24">
        <v>2.0202083730713031E-2</v>
      </c>
      <c r="O316" s="24">
        <v>3.1452915137136161E-3</v>
      </c>
      <c r="P316" s="24">
        <v>1.707608072610236E-3</v>
      </c>
      <c r="Q316" s="264">
        <v>-6.9999999999998883E-5</v>
      </c>
      <c r="R316" s="264">
        <v>-9.9999999999997863E-5</v>
      </c>
      <c r="S316" s="265">
        <v>1.8181818181818072E-4</v>
      </c>
      <c r="U316" s="26"/>
      <c r="AE316" s="23">
        <v>41695</v>
      </c>
      <c r="AF316" s="33">
        <v>-6.0865317927346523E-4</v>
      </c>
      <c r="AG316">
        <f t="shared" si="58"/>
        <v>315</v>
      </c>
      <c r="AH316">
        <f t="shared" si="59"/>
        <v>0.12763371150729336</v>
      </c>
      <c r="AI316">
        <f t="shared" si="60"/>
        <v>0.12722852512155591</v>
      </c>
      <c r="AJ316">
        <f t="shared" si="61"/>
        <v>-1.1376481720983349</v>
      </c>
      <c r="AK316">
        <f t="shared" si="62"/>
        <v>0.40808718040464165</v>
      </c>
      <c r="AL316">
        <f t="shared" si="63"/>
        <v>0.28085865528308573</v>
      </c>
      <c r="CM316" s="23">
        <v>41695</v>
      </c>
      <c r="CN316">
        <v>-1.682882948183665E-3</v>
      </c>
      <c r="CO316">
        <f t="shared" si="64"/>
        <v>315</v>
      </c>
      <c r="CP316">
        <f t="shared" si="65"/>
        <v>0.1271186440677966</v>
      </c>
      <c r="CQ316">
        <f t="shared" si="66"/>
        <v>0.12671509281678772</v>
      </c>
      <c r="CR316">
        <f t="shared" si="67"/>
        <v>-1.1401176534903277</v>
      </c>
      <c r="CS316">
        <f t="shared" si="68"/>
        <v>0.39992332857901725</v>
      </c>
      <c r="CT316">
        <f t="shared" si="69"/>
        <v>0.27320823576222952</v>
      </c>
      <c r="DH316">
        <f t="shared" ca="1" si="70"/>
        <v>0.34993244649367594</v>
      </c>
      <c r="DI316">
        <v>0.39620410216416196</v>
      </c>
      <c r="DJ316">
        <v>5.7768468207266147E-3</v>
      </c>
    </row>
    <row r="317" spans="12:114" x14ac:dyDescent="0.3">
      <c r="L317" s="23">
        <v>41695</v>
      </c>
      <c r="M317" s="24">
        <v>1.705574009397037E-3</v>
      </c>
      <c r="N317" s="24">
        <v>2.3762267570662712E-3</v>
      </c>
      <c r="O317" s="24">
        <v>0</v>
      </c>
      <c r="P317" s="24">
        <v>-7.3062605207297139E-3</v>
      </c>
      <c r="Q317" s="264">
        <v>0</v>
      </c>
      <c r="R317" s="264">
        <v>2.8999999999999924E-4</v>
      </c>
      <c r="S317" s="265">
        <v>1.1111111111111299E-4</v>
      </c>
      <c r="U317" s="26"/>
      <c r="AE317" s="23">
        <v>41696</v>
      </c>
      <c r="AF317" s="33">
        <v>2.8427737588318258E-3</v>
      </c>
      <c r="AG317">
        <f t="shared" si="58"/>
        <v>316</v>
      </c>
      <c r="AH317">
        <f t="shared" si="59"/>
        <v>0.1280388978930308</v>
      </c>
      <c r="AI317">
        <f t="shared" si="60"/>
        <v>0.12763371150729336</v>
      </c>
      <c r="AJ317">
        <f t="shared" si="61"/>
        <v>-1.1357103779899009</v>
      </c>
      <c r="AK317">
        <f t="shared" si="62"/>
        <v>0.7778133288110668</v>
      </c>
      <c r="AL317">
        <f t="shared" si="63"/>
        <v>0.65017961730377349</v>
      </c>
      <c r="CM317" s="23">
        <v>41696</v>
      </c>
      <c r="CN317">
        <v>7.0201647341582157E-3</v>
      </c>
      <c r="CO317">
        <f t="shared" si="64"/>
        <v>316</v>
      </c>
      <c r="CP317">
        <f t="shared" si="65"/>
        <v>0.12752219531880549</v>
      </c>
      <c r="CQ317">
        <f t="shared" si="66"/>
        <v>0.1271186440677966</v>
      </c>
      <c r="CR317">
        <f t="shared" si="67"/>
        <v>-1.1381822457797719</v>
      </c>
      <c r="CS317">
        <f t="shared" si="68"/>
        <v>0.77476712615372889</v>
      </c>
      <c r="CT317">
        <f t="shared" si="69"/>
        <v>0.64764848208593229</v>
      </c>
      <c r="DH317">
        <f t="shared" ca="1" si="70"/>
        <v>0.39872459195799154</v>
      </c>
      <c r="DI317">
        <v>0.31362959084753944</v>
      </c>
      <c r="DJ317">
        <v>8.3998524105172011E-3</v>
      </c>
    </row>
    <row r="318" spans="12:114" x14ac:dyDescent="0.3">
      <c r="L318" s="23">
        <v>41696</v>
      </c>
      <c r="M318" s="24">
        <v>-8.5133189413106308E-3</v>
      </c>
      <c r="N318" s="24">
        <v>-1.1852817210515249E-2</v>
      </c>
      <c r="O318" s="24">
        <v>1.9495791526087141E-2</v>
      </c>
      <c r="P318" s="24">
        <v>2.2081540405962212E-3</v>
      </c>
      <c r="Q318" s="264">
        <v>-2.1000000000000009E-4</v>
      </c>
      <c r="R318" s="264">
        <v>4.400000000000004E-4</v>
      </c>
      <c r="S318" s="265">
        <v>7.4906367041198058E-5</v>
      </c>
      <c r="U318" s="26"/>
      <c r="AE318" s="23">
        <v>41697</v>
      </c>
      <c r="AF318" s="33">
        <v>-8.7141508746648789E-4</v>
      </c>
      <c r="AG318">
        <f t="shared" si="58"/>
        <v>317</v>
      </c>
      <c r="AH318">
        <f t="shared" si="59"/>
        <v>0.12844408427876824</v>
      </c>
      <c r="AI318">
        <f t="shared" si="60"/>
        <v>0.1280388978930308</v>
      </c>
      <c r="AJ318">
        <f t="shared" si="61"/>
        <v>-1.1337768391669705</v>
      </c>
      <c r="AK318">
        <f t="shared" si="62"/>
        <v>0.37889132998595942</v>
      </c>
      <c r="AL318">
        <f t="shared" si="63"/>
        <v>0.25085243209292862</v>
      </c>
      <c r="CM318" s="23">
        <v>41697</v>
      </c>
      <c r="CN318">
        <v>-2.1448348884775398E-3</v>
      </c>
      <c r="CO318">
        <f t="shared" si="64"/>
        <v>317</v>
      </c>
      <c r="CP318">
        <f t="shared" si="65"/>
        <v>0.12792574656981437</v>
      </c>
      <c r="CQ318">
        <f t="shared" si="66"/>
        <v>0.12752219531880549</v>
      </c>
      <c r="CR318">
        <f t="shared" si="67"/>
        <v>-1.1362510921103839</v>
      </c>
      <c r="CS318">
        <f t="shared" si="68"/>
        <v>0.37939911338041687</v>
      </c>
      <c r="CT318">
        <f t="shared" si="69"/>
        <v>0.25187691806161139</v>
      </c>
      <c r="DH318">
        <f t="shared" ca="1" si="70"/>
        <v>0.37633526918491927</v>
      </c>
      <c r="DI318">
        <v>0.34926831627846333</v>
      </c>
      <c r="DJ318">
        <v>8.2395283706177469E-4</v>
      </c>
    </row>
    <row r="319" spans="12:114" x14ac:dyDescent="0.3">
      <c r="L319" s="23">
        <v>41697</v>
      </c>
      <c r="M319" s="24">
        <v>7.0249004213172308E-4</v>
      </c>
      <c r="N319" s="24">
        <v>7.996661102688098E-3</v>
      </c>
      <c r="O319" s="24">
        <v>-2.9420159837791528E-3</v>
      </c>
      <c r="P319" s="24">
        <v>-6.6097471279985918E-3</v>
      </c>
      <c r="Q319" s="264">
        <v>-2.9999999999999992E-4</v>
      </c>
      <c r="R319" s="264">
        <v>6.7000000000000176E-4</v>
      </c>
      <c r="S319" s="265">
        <v>-3.7735849056604853E-5</v>
      </c>
      <c r="U319" s="26"/>
      <c r="AE319" s="23">
        <v>41698</v>
      </c>
      <c r="AF319" s="33">
        <v>3.3434091329478774E-3</v>
      </c>
      <c r="AG319">
        <f t="shared" si="58"/>
        <v>318</v>
      </c>
      <c r="AH319">
        <f t="shared" si="59"/>
        <v>0.12884927066450566</v>
      </c>
      <c r="AI319">
        <f t="shared" si="60"/>
        <v>0.12844408427876824</v>
      </c>
      <c r="AJ319">
        <f t="shared" si="61"/>
        <v>-1.1318475297846626</v>
      </c>
      <c r="AK319">
        <f t="shared" si="62"/>
        <v>0.81845389874000074</v>
      </c>
      <c r="AL319">
        <f t="shared" si="63"/>
        <v>0.69000981446123255</v>
      </c>
      <c r="CM319" s="23">
        <v>41698</v>
      </c>
      <c r="CN319">
        <v>8.0022634338734536E-3</v>
      </c>
      <c r="CO319">
        <f t="shared" si="64"/>
        <v>318</v>
      </c>
      <c r="CP319">
        <f t="shared" si="65"/>
        <v>0.12832929782082325</v>
      </c>
      <c r="CQ319">
        <f t="shared" si="66"/>
        <v>0.12792574656981437</v>
      </c>
      <c r="CR319">
        <f t="shared" si="67"/>
        <v>-1.1343241666518808</v>
      </c>
      <c r="CS319">
        <f t="shared" si="68"/>
        <v>0.80741441605203446</v>
      </c>
      <c r="CT319">
        <f t="shared" si="69"/>
        <v>0.67948866948222009</v>
      </c>
      <c r="DH319">
        <f t="shared" ca="1" si="70"/>
        <v>0.25497688567092502</v>
      </c>
      <c r="DI319">
        <v>0.39822333050940295</v>
      </c>
      <c r="DJ319">
        <v>1.3209281313398992E-2</v>
      </c>
    </row>
    <row r="320" spans="12:114" x14ac:dyDescent="0.3">
      <c r="L320" s="23">
        <v>41698</v>
      </c>
      <c r="M320" s="24">
        <v>-4.5241342712355852E-3</v>
      </c>
      <c r="N320" s="24">
        <v>5.9501188075225531E-3</v>
      </c>
      <c r="O320" s="24">
        <v>1.8775785930214149E-3</v>
      </c>
      <c r="P320" s="24">
        <v>2.267113485413692E-2</v>
      </c>
      <c r="Q320" s="264">
        <v>4.2000000000000018E-4</v>
      </c>
      <c r="R320" s="264">
        <v>-2.0000000000002238E-5</v>
      </c>
      <c r="S320" s="265">
        <v>2.2556390977443601E-4</v>
      </c>
      <c r="U320" s="26"/>
      <c r="AE320" s="23">
        <v>41701</v>
      </c>
      <c r="AF320" s="33">
        <v>-2.6317934643884659E-3</v>
      </c>
      <c r="AG320">
        <f t="shared" si="58"/>
        <v>319</v>
      </c>
      <c r="AH320">
        <f t="shared" si="59"/>
        <v>0.1292544570502431</v>
      </c>
      <c r="AI320">
        <f t="shared" si="60"/>
        <v>0.12884927066450566</v>
      </c>
      <c r="AJ320">
        <f t="shared" si="61"/>
        <v>-1.1299224242302366</v>
      </c>
      <c r="AK320">
        <f t="shared" si="62"/>
        <v>0.20694735736332853</v>
      </c>
      <c r="AL320">
        <f t="shared" si="63"/>
        <v>7.8098086698822872E-2</v>
      </c>
      <c r="CM320" s="23">
        <v>41701</v>
      </c>
      <c r="CN320">
        <v>-5.9792913532788587E-3</v>
      </c>
      <c r="CO320">
        <f t="shared" si="64"/>
        <v>319</v>
      </c>
      <c r="CP320">
        <f t="shared" si="65"/>
        <v>0.12873284907183213</v>
      </c>
      <c r="CQ320">
        <f t="shared" si="66"/>
        <v>0.12832929782082325</v>
      </c>
      <c r="CR320">
        <f t="shared" si="67"/>
        <v>-1.1324014438060028</v>
      </c>
      <c r="CS320">
        <f t="shared" si="68"/>
        <v>0.22625020001363116</v>
      </c>
      <c r="CT320">
        <f t="shared" si="69"/>
        <v>9.7920902192807913E-2</v>
      </c>
      <c r="DH320">
        <f t="shared" ca="1" si="70"/>
        <v>0.29586114738942648</v>
      </c>
      <c r="DI320">
        <v>0.39078369510125477</v>
      </c>
      <c r="DJ320">
        <v>-1.8521408849003853E-2</v>
      </c>
    </row>
    <row r="321" spans="12:114" x14ac:dyDescent="0.3">
      <c r="L321" s="23">
        <v>41701</v>
      </c>
      <c r="M321" s="24">
        <v>2.092140681112516E-2</v>
      </c>
      <c r="N321" s="24">
        <v>-2.2082015118338169E-2</v>
      </c>
      <c r="O321" s="24">
        <v>-7.764378042643229E-3</v>
      </c>
      <c r="P321" s="24">
        <v>-5.3009926595583021E-3</v>
      </c>
      <c r="Q321" s="264">
        <v>-7.7999999999999944E-4</v>
      </c>
      <c r="R321" s="264">
        <v>2.2000000000000242E-4</v>
      </c>
      <c r="S321" s="265">
        <v>-3.8461538461538494E-4</v>
      </c>
      <c r="U321" s="26"/>
      <c r="AE321" s="23">
        <v>41702</v>
      </c>
      <c r="AF321" s="33">
        <v>3.4735936791120527E-3</v>
      </c>
      <c r="AG321">
        <f t="shared" si="58"/>
        <v>320</v>
      </c>
      <c r="AH321">
        <f t="shared" si="59"/>
        <v>0.12965964343598055</v>
      </c>
      <c r="AI321">
        <f t="shared" si="60"/>
        <v>0.1292544570502431</v>
      </c>
      <c r="AJ321">
        <f t="shared" si="61"/>
        <v>-1.1280014971202597</v>
      </c>
      <c r="AK321">
        <f t="shared" si="62"/>
        <v>0.82820757527205779</v>
      </c>
      <c r="AL321">
        <f t="shared" si="63"/>
        <v>0.69895311822181472</v>
      </c>
      <c r="CM321" s="23">
        <v>41702</v>
      </c>
      <c r="CN321">
        <v>8.5789841977801339E-3</v>
      </c>
      <c r="CO321">
        <f t="shared" si="64"/>
        <v>320</v>
      </c>
      <c r="CP321">
        <f t="shared" si="65"/>
        <v>0.12913640032284099</v>
      </c>
      <c r="CQ321">
        <f t="shared" si="66"/>
        <v>0.12873284907183213</v>
      </c>
      <c r="CR321">
        <f t="shared" si="67"/>
        <v>-1.1304828982036954</v>
      </c>
      <c r="CS321">
        <f t="shared" si="68"/>
        <v>0.82516165768381189</v>
      </c>
      <c r="CT321">
        <f t="shared" si="69"/>
        <v>0.69642880861197975</v>
      </c>
      <c r="DH321">
        <f t="shared" ca="1" si="70"/>
        <v>0.39639303672598097</v>
      </c>
      <c r="DI321">
        <v>0.28506694040235264</v>
      </c>
      <c r="DJ321">
        <v>5.5105936791120446E-3</v>
      </c>
    </row>
    <row r="322" spans="12:114" x14ac:dyDescent="0.3">
      <c r="L322" s="23">
        <v>41702</v>
      </c>
      <c r="M322" s="24">
        <v>-1.235705032235295E-2</v>
      </c>
      <c r="N322" s="24">
        <v>2.1774090486375158E-2</v>
      </c>
      <c r="O322" s="24">
        <v>1.3626837197394491E-2</v>
      </c>
      <c r="P322" s="24">
        <v>2.1801314122050488E-3</v>
      </c>
      <c r="Q322" s="264">
        <v>2.0999999999999841E-4</v>
      </c>
      <c r="R322" s="264">
        <v>4.1999999999999823E-4</v>
      </c>
      <c r="S322" s="265">
        <v>0</v>
      </c>
      <c r="U322" s="26"/>
      <c r="AE322" s="23">
        <v>41703</v>
      </c>
      <c r="AF322" s="33">
        <v>-6.6578483792032123E-4</v>
      </c>
      <c r="AG322">
        <f t="shared" si="58"/>
        <v>321</v>
      </c>
      <c r="AH322">
        <f t="shared" si="59"/>
        <v>0.13006482982171799</v>
      </c>
      <c r="AI322">
        <f t="shared" si="60"/>
        <v>0.12965964343598055</v>
      </c>
      <c r="AJ322">
        <f t="shared" si="61"/>
        <v>-1.1260847232978379</v>
      </c>
      <c r="AK322">
        <f t="shared" si="62"/>
        <v>0.40168946206099465</v>
      </c>
      <c r="AL322">
        <f t="shared" si="63"/>
        <v>0.27202981862501407</v>
      </c>
      <c r="CM322" s="23">
        <v>41703</v>
      </c>
      <c r="CN322">
        <v>-1.6127954281341375E-3</v>
      </c>
      <c r="CO322">
        <f t="shared" si="64"/>
        <v>321</v>
      </c>
      <c r="CP322">
        <f t="shared" si="65"/>
        <v>0.12953995157384987</v>
      </c>
      <c r="CQ322">
        <f t="shared" si="66"/>
        <v>0.12913640032284099</v>
      </c>
      <c r="CR322">
        <f t="shared" si="67"/>
        <v>-1.1285685047023315</v>
      </c>
      <c r="CS322">
        <f t="shared" si="68"/>
        <v>0.40306313066442206</v>
      </c>
      <c r="CT322">
        <f t="shared" si="69"/>
        <v>0.2739267303415811</v>
      </c>
      <c r="DH322">
        <f t="shared" ca="1" si="70"/>
        <v>0.34456068267877432</v>
      </c>
      <c r="DI322">
        <v>0.24770748517844729</v>
      </c>
      <c r="DJ322">
        <v>-5.2367848379202891E-3</v>
      </c>
    </row>
    <row r="323" spans="12:114" x14ac:dyDescent="0.3">
      <c r="L323" s="23">
        <v>41703</v>
      </c>
      <c r="M323" s="24">
        <v>1.632001953870116E-3</v>
      </c>
      <c r="N323" s="24">
        <v>3.1570996575734701E-3</v>
      </c>
      <c r="O323" s="24">
        <v>-4.3923032942428308E-3</v>
      </c>
      <c r="P323" s="24">
        <v>-7.2528677917070941E-4</v>
      </c>
      <c r="Q323" s="264">
        <v>2.5000000000000022E-4</v>
      </c>
      <c r="R323" s="264">
        <v>4.1999999999999823E-4</v>
      </c>
      <c r="S323" s="265">
        <v>-1.4814814814814722E-4</v>
      </c>
      <c r="U323" s="26"/>
      <c r="AE323" s="23">
        <v>41704</v>
      </c>
      <c r="AF323" s="33">
        <v>1.7057359922271649E-3</v>
      </c>
      <c r="AG323">
        <f t="shared" ref="AG323:AG386" si="71">ROW()-1</f>
        <v>322</v>
      </c>
      <c r="AH323">
        <f t="shared" ref="AH323:AH386" si="72">AG323/COUNT($AG$2:$AG$2469)</f>
        <v>0.13047001620745544</v>
      </c>
      <c r="AI323">
        <f t="shared" ref="AI323:AI386" si="73">(AG323-1)/COUNT($AG$2:$AG$2469)</f>
        <v>0.13006482982171799</v>
      </c>
      <c r="AJ323">
        <f t="shared" ref="AJ323:AJ386" si="74">IF(AH323&lt;1,NORMSINV(AH323),"")</f>
        <v>-1.1241720778298723</v>
      </c>
      <c r="AK323">
        <f t="shared" ref="AK323:AK386" si="75">_xlfn.NORM.DIST(AF323,$AD$6,$AD$7,TRUE)</f>
        <v>0.668683035213952</v>
      </c>
      <c r="AL323">
        <f t="shared" ref="AL323:AL386" si="76">ABS(AK323-AI323)</f>
        <v>0.53861820539223404</v>
      </c>
      <c r="CM323" s="23">
        <v>41704</v>
      </c>
      <c r="CN323">
        <v>4.4531903455314135E-3</v>
      </c>
      <c r="CO323">
        <f t="shared" ref="CO323:CO386" si="77">ROW()-1</f>
        <v>322</v>
      </c>
      <c r="CP323">
        <f t="shared" ref="CP323:CP386" si="78">CO323/COUNT(_xlfn.ANCHORARRAY($CN$2))</f>
        <v>0.12994350282485875</v>
      </c>
      <c r="CQ323">
        <f t="shared" ref="CQ323:CQ386" si="79">(CO323-1)/COUNT(_xlfn.ANCHORARRAY($CN$2))</f>
        <v>0.12953995157384987</v>
      </c>
      <c r="CR323">
        <f t="shared" ref="CR323:CR386" si="80">IF(CP323&lt;1,NORMSINV(CP323),"")</f>
        <v>-1.1266582383829755</v>
      </c>
      <c r="CS323">
        <f t="shared" ref="CS323:CS386" si="81">_xlfn.NORM.DIST(CN323,$CL$7,$CL$8,TRUE)</f>
        <v>0.67626279707927484</v>
      </c>
      <c r="CT323">
        <f t="shared" ref="CT323:CT386" si="82">ABS(CS323-CQ323)</f>
        <v>0.54672284550542494</v>
      </c>
      <c r="DH323">
        <f t="shared" ref="DH323:DH386" ca="1" si="83">_xlfn.NORM.S.DIST(RAND(),FALSE)</f>
        <v>0.38946108078570596</v>
      </c>
      <c r="DI323">
        <v>0.28429486724835895</v>
      </c>
      <c r="DJ323">
        <v>-1.1933738460327501E-2</v>
      </c>
    </row>
    <row r="324" spans="12:114" x14ac:dyDescent="0.3">
      <c r="L324" s="23">
        <v>41704</v>
      </c>
      <c r="M324" s="24">
        <v>9.9309411896263862E-3</v>
      </c>
      <c r="N324" s="24">
        <v>8.6546124688539425E-3</v>
      </c>
      <c r="O324" s="24">
        <v>1.069301619764718E-3</v>
      </c>
      <c r="P324" s="24">
        <v>5.7367822452448793E-3</v>
      </c>
      <c r="Q324" s="264">
        <v>6.1000000000000117E-4</v>
      </c>
      <c r="R324" s="264">
        <v>-7.5999999999999625E-4</v>
      </c>
      <c r="S324" s="265">
        <v>-2.1897810218977969E-4</v>
      </c>
      <c r="U324" s="26"/>
      <c r="AE324" s="23">
        <v>41705</v>
      </c>
      <c r="AF324" s="33">
        <v>5.2619539735481043E-4</v>
      </c>
      <c r="AG324">
        <f t="shared" si="71"/>
        <v>323</v>
      </c>
      <c r="AH324">
        <f t="shared" si="72"/>
        <v>0.13087520259319288</v>
      </c>
      <c r="AI324">
        <f t="shared" si="73"/>
        <v>0.13047001620745544</v>
      </c>
      <c r="AJ324">
        <f t="shared" si="74"/>
        <v>-1.1222635360043698</v>
      </c>
      <c r="AK324">
        <f t="shared" si="75"/>
        <v>0.53802079182031481</v>
      </c>
      <c r="AL324">
        <f t="shared" si="76"/>
        <v>0.40755077561285935</v>
      </c>
      <c r="CM324" s="23">
        <v>41705</v>
      </c>
      <c r="CN324">
        <v>1.2153099219584561E-3</v>
      </c>
      <c r="CO324">
        <f t="shared" si="77"/>
        <v>323</v>
      </c>
      <c r="CP324">
        <f t="shared" si="78"/>
        <v>0.13034705407586764</v>
      </c>
      <c r="CQ324">
        <f t="shared" si="79"/>
        <v>0.12994350282485875</v>
      </c>
      <c r="CR324">
        <f t="shared" si="80"/>
        <v>-1.1247520745476913</v>
      </c>
      <c r="CS324">
        <f t="shared" si="81"/>
        <v>0.5327517335268328</v>
      </c>
      <c r="CT324">
        <f t="shared" si="82"/>
        <v>0.40280823070197402</v>
      </c>
      <c r="DH324">
        <f t="shared" ca="1" si="83"/>
        <v>0.26863244239300527</v>
      </c>
      <c r="DI324">
        <v>0.39094635297813884</v>
      </c>
      <c r="DJ324">
        <v>3.685266825926176E-3</v>
      </c>
    </row>
    <row r="325" spans="12:114" x14ac:dyDescent="0.3">
      <c r="L325" s="23">
        <v>41705</v>
      </c>
      <c r="M325" s="24">
        <v>-8.2968580824590559E-3</v>
      </c>
      <c r="N325" s="24">
        <v>-2.3402319451115861E-3</v>
      </c>
      <c r="O325" s="24">
        <v>2.4192643818799222E-3</v>
      </c>
      <c r="P325" s="24">
        <v>4.3690124136924547E-3</v>
      </c>
      <c r="Q325" s="264">
        <v>8.000000000000021E-5</v>
      </c>
      <c r="R325" s="264">
        <v>3.200000000000003E-4</v>
      </c>
      <c r="S325" s="265">
        <v>3.5714285714284267E-5</v>
      </c>
      <c r="U325" s="26"/>
      <c r="AE325" s="23">
        <v>41708</v>
      </c>
      <c r="AF325" s="33">
        <v>-4.7758889610662872E-4</v>
      </c>
      <c r="AG325">
        <f t="shared" si="71"/>
        <v>324</v>
      </c>
      <c r="AH325">
        <f t="shared" si="72"/>
        <v>0.1312803889789303</v>
      </c>
      <c r="AI325">
        <f t="shared" si="73"/>
        <v>0.13087520259319288</v>
      </c>
      <c r="AJ325">
        <f t="shared" si="74"/>
        <v>-1.1203590733277839</v>
      </c>
      <c r="AK325">
        <f t="shared" si="75"/>
        <v>0.42285425693349166</v>
      </c>
      <c r="AL325">
        <f t="shared" si="76"/>
        <v>0.2919790543402988</v>
      </c>
      <c r="CM325" s="23">
        <v>41708</v>
      </c>
      <c r="CN325">
        <v>-1.2646174015568941E-3</v>
      </c>
      <c r="CO325">
        <f t="shared" si="77"/>
        <v>324</v>
      </c>
      <c r="CP325">
        <f t="shared" si="78"/>
        <v>0.13075060532687652</v>
      </c>
      <c r="CQ325">
        <f t="shared" si="79"/>
        <v>0.13034705407586764</v>
      </c>
      <c r="CR325">
        <f t="shared" si="80"/>
        <v>-1.122849988716887</v>
      </c>
      <c r="CS325">
        <f t="shared" si="81"/>
        <v>0.41874990382642518</v>
      </c>
      <c r="CT325">
        <f t="shared" si="82"/>
        <v>0.28840284975055752</v>
      </c>
      <c r="DH325">
        <f t="shared" ca="1" si="83"/>
        <v>0.25734313327485597</v>
      </c>
      <c r="DI325">
        <v>0.39190631040609525</v>
      </c>
      <c r="DJ325">
        <v>5.0469594909901732E-3</v>
      </c>
    </row>
    <row r="326" spans="12:114" x14ac:dyDescent="0.3">
      <c r="L326" s="23">
        <v>41708</v>
      </c>
      <c r="M326" s="24">
        <v>3.0993106545605388E-4</v>
      </c>
      <c r="N326" s="24">
        <v>-1.1729604972283479E-3</v>
      </c>
      <c r="O326" s="24">
        <v>-2.0110829211496938E-3</v>
      </c>
      <c r="P326" s="24">
        <v>-7.2519098345579425E-4</v>
      </c>
      <c r="Q326" s="264">
        <v>-2.7000000000000288E-4</v>
      </c>
      <c r="R326" s="264">
        <v>4.5999999999999817E-4</v>
      </c>
      <c r="S326" s="265">
        <v>7.1684587813620885E-5</v>
      </c>
      <c r="U326" s="26"/>
      <c r="AE326" s="23">
        <v>41709</v>
      </c>
      <c r="AF326" s="33">
        <v>9.2725313832898201E-4</v>
      </c>
      <c r="AG326">
        <f t="shared" si="71"/>
        <v>325</v>
      </c>
      <c r="AH326">
        <f t="shared" si="72"/>
        <v>0.13168557536466774</v>
      </c>
      <c r="AI326">
        <f t="shared" si="73"/>
        <v>0.1312803889789303</v>
      </c>
      <c r="AJ326">
        <f t="shared" si="74"/>
        <v>-1.1184586655224045</v>
      </c>
      <c r="AK326">
        <f t="shared" si="75"/>
        <v>0.58368715171935759</v>
      </c>
      <c r="AL326">
        <f t="shared" si="76"/>
        <v>0.45240676274042729</v>
      </c>
      <c r="CM326" s="23">
        <v>41709</v>
      </c>
      <c r="CN326">
        <v>2.1894279721762465E-3</v>
      </c>
      <c r="CO326">
        <f t="shared" si="77"/>
        <v>325</v>
      </c>
      <c r="CP326">
        <f t="shared" si="78"/>
        <v>0.1311541565778854</v>
      </c>
      <c r="CQ326">
        <f t="shared" si="79"/>
        <v>0.13075060532687652</v>
      </c>
      <c r="CR326">
        <f t="shared" si="80"/>
        <v>-1.1209519566267032</v>
      </c>
      <c r="CS326">
        <f t="shared" si="81"/>
        <v>0.57731656136491627</v>
      </c>
      <c r="CT326">
        <f t="shared" si="82"/>
        <v>0.44656595603803972</v>
      </c>
      <c r="DH326">
        <f t="shared" ca="1" si="83"/>
        <v>0.27318548139423693</v>
      </c>
      <c r="DI326">
        <v>0.36250175231097609</v>
      </c>
      <c r="DJ326">
        <v>5.9229661347188385E-3</v>
      </c>
    </row>
    <row r="327" spans="12:114" x14ac:dyDescent="0.3">
      <c r="L327" s="23">
        <v>41709</v>
      </c>
      <c r="M327" s="24">
        <v>5.6531864921712024E-3</v>
      </c>
      <c r="N327" s="24">
        <v>-5.4791784228635041E-3</v>
      </c>
      <c r="O327" s="24">
        <v>6.582998629472466E-3</v>
      </c>
      <c r="P327" s="24">
        <v>-2.1764213212267752E-3</v>
      </c>
      <c r="Q327" s="264">
        <v>1.0000000000001331E-5</v>
      </c>
      <c r="R327" s="264">
        <v>-2.8999999999999924E-4</v>
      </c>
      <c r="S327" s="265">
        <v>1.4440433212996304E-4</v>
      </c>
      <c r="U327" s="26"/>
      <c r="AE327" s="23">
        <v>41710</v>
      </c>
      <c r="AF327" s="33">
        <v>-1.9639933331869438E-4</v>
      </c>
      <c r="AG327">
        <f t="shared" si="71"/>
        <v>326</v>
      </c>
      <c r="AH327">
        <f t="shared" si="72"/>
        <v>0.13209076175040518</v>
      </c>
      <c r="AI327">
        <f t="shared" si="73"/>
        <v>0.13168557536466774</v>
      </c>
      <c r="AJ327">
        <f t="shared" si="74"/>
        <v>-1.1165622885237794</v>
      </c>
      <c r="AK327">
        <f t="shared" si="75"/>
        <v>0.45487789175777216</v>
      </c>
      <c r="AL327">
        <f t="shared" si="76"/>
        <v>0.32319231639310442</v>
      </c>
      <c r="CM327" s="23">
        <v>41710</v>
      </c>
      <c r="CN327">
        <v>-7.0070987175827396E-4</v>
      </c>
      <c r="CO327">
        <f t="shared" si="77"/>
        <v>326</v>
      </c>
      <c r="CP327">
        <f t="shared" si="78"/>
        <v>0.13155770782889428</v>
      </c>
      <c r="CQ327">
        <f t="shared" si="79"/>
        <v>0.1311541565778854</v>
      </c>
      <c r="CR327">
        <f t="shared" si="80"/>
        <v>-1.1190579542264403</v>
      </c>
      <c r="CS327">
        <f t="shared" si="81"/>
        <v>0.44442164713573107</v>
      </c>
      <c r="CT327">
        <f t="shared" si="82"/>
        <v>0.31326749055784564</v>
      </c>
      <c r="DH327">
        <f t="shared" ca="1" si="83"/>
        <v>0.26542052076768136</v>
      </c>
      <c r="DI327">
        <v>0.39678512628928819</v>
      </c>
      <c r="DJ327">
        <v>1.0431177589758221E-2</v>
      </c>
    </row>
    <row r="328" spans="12:114" x14ac:dyDescent="0.3">
      <c r="L328" s="23">
        <v>41710</v>
      </c>
      <c r="M328" s="24">
        <v>1.4631094912743701E-2</v>
      </c>
      <c r="N328" s="24">
        <v>-7.8709306167456111E-3</v>
      </c>
      <c r="O328" s="24">
        <v>8.1419172409193229E-3</v>
      </c>
      <c r="P328" s="24">
        <v>-1.6238527752576511E-2</v>
      </c>
      <c r="Q328" s="264">
        <v>-2.299999999999993E-4</v>
      </c>
      <c r="R328" s="264">
        <v>-1.6999999999999901E-4</v>
      </c>
      <c r="S328" s="265">
        <v>2.5641025641025614E-4</v>
      </c>
      <c r="U328" s="26"/>
      <c r="AE328" s="23">
        <v>41711</v>
      </c>
      <c r="AF328" s="33">
        <v>-2.7902932883922776E-3</v>
      </c>
      <c r="AG328">
        <f t="shared" si="71"/>
        <v>327</v>
      </c>
      <c r="AH328">
        <f t="shared" si="72"/>
        <v>0.13249594813614263</v>
      </c>
      <c r="AI328">
        <f t="shared" si="73"/>
        <v>0.13209076175040518</v>
      </c>
      <c r="AJ328">
        <f t="shared" si="74"/>
        <v>-1.1146699184781808</v>
      </c>
      <c r="AK328">
        <f t="shared" si="75"/>
        <v>0.19410781048308168</v>
      </c>
      <c r="AL328">
        <f t="shared" si="76"/>
        <v>6.2017048732676494E-2</v>
      </c>
      <c r="CM328" s="23">
        <v>41711</v>
      </c>
      <c r="CN328">
        <v>-6.9530264540634008E-3</v>
      </c>
      <c r="CO328">
        <f t="shared" si="77"/>
        <v>327</v>
      </c>
      <c r="CP328">
        <f t="shared" si="78"/>
        <v>0.13196125907990314</v>
      </c>
      <c r="CQ328">
        <f t="shared" si="79"/>
        <v>0.13155770782889428</v>
      </c>
      <c r="CR328">
        <f t="shared" si="80"/>
        <v>-1.1171679576760212</v>
      </c>
      <c r="CS328">
        <f t="shared" si="81"/>
        <v>0.19377936176003963</v>
      </c>
      <c r="CT328">
        <f t="shared" si="82"/>
        <v>6.2221653931145343E-2</v>
      </c>
      <c r="DH328">
        <f t="shared" ca="1" si="83"/>
        <v>0.37244950370522256</v>
      </c>
      <c r="DI328">
        <v>0.29025842125858053</v>
      </c>
      <c r="DJ328">
        <v>-5.3481258317040689E-5</v>
      </c>
    </row>
    <row r="329" spans="12:114" x14ac:dyDescent="0.3">
      <c r="L329" s="23">
        <v>41711</v>
      </c>
      <c r="M329" s="24">
        <v>3.4153917507357729E-3</v>
      </c>
      <c r="N329" s="24">
        <v>-1.7056619228178409E-2</v>
      </c>
      <c r="O329" s="24">
        <v>-7.9437769631889379E-3</v>
      </c>
      <c r="P329" s="24">
        <v>-4.4342250808580069E-3</v>
      </c>
      <c r="Q329" s="264">
        <v>-3.6000000000000089E-4</v>
      </c>
      <c r="R329" s="264">
        <v>2.000000000000002E-4</v>
      </c>
      <c r="S329" s="265">
        <v>3.7593984962407091E-5</v>
      </c>
      <c r="U329" s="26"/>
      <c r="AE329" s="23">
        <v>41712</v>
      </c>
      <c r="AF329" s="33">
        <v>-2.7969595044501246E-4</v>
      </c>
      <c r="AG329">
        <f t="shared" si="71"/>
        <v>328</v>
      </c>
      <c r="AH329">
        <f t="shared" si="72"/>
        <v>0.13290113452188007</v>
      </c>
      <c r="AI329">
        <f t="shared" si="73"/>
        <v>0.13249594813614263</v>
      </c>
      <c r="AJ329">
        <f t="shared" si="74"/>
        <v>-1.1127815317401049</v>
      </c>
      <c r="AK329">
        <f t="shared" si="75"/>
        <v>0.44535125893448224</v>
      </c>
      <c r="AL329">
        <f t="shared" si="76"/>
        <v>0.31285531079833961</v>
      </c>
      <c r="CM329" s="23">
        <v>41712</v>
      </c>
      <c r="CN329">
        <v>-5.019757251691335E-4</v>
      </c>
      <c r="CO329">
        <f t="shared" si="77"/>
        <v>328</v>
      </c>
      <c r="CP329">
        <f t="shared" si="78"/>
        <v>0.13236481033091202</v>
      </c>
      <c r="CQ329">
        <f t="shared" si="79"/>
        <v>0.13196125907990314</v>
      </c>
      <c r="CR329">
        <f t="shared" si="80"/>
        <v>-1.115281943343492</v>
      </c>
      <c r="CS329">
        <f t="shared" si="81"/>
        <v>0.45353062546185013</v>
      </c>
      <c r="CT329">
        <f t="shared" si="82"/>
        <v>0.321569366381947</v>
      </c>
      <c r="DH329">
        <f t="shared" ca="1" si="83"/>
        <v>0.2802669546049964</v>
      </c>
      <c r="DI329">
        <v>0.27661750497095655</v>
      </c>
      <c r="DJ329">
        <v>-9.5053563278035703E-3</v>
      </c>
    </row>
    <row r="330" spans="12:114" x14ac:dyDescent="0.3">
      <c r="L330" s="23">
        <v>41712</v>
      </c>
      <c r="M330" s="24">
        <v>6.7317067761747968E-3</v>
      </c>
      <c r="N330" s="24">
        <v>-1.614351826131062E-3</v>
      </c>
      <c r="O330" s="24">
        <v>-8.6743849299646143E-3</v>
      </c>
      <c r="P330" s="24">
        <v>9.8982903197712153E-3</v>
      </c>
      <c r="Q330" s="264">
        <v>1.399999999999995E-4</v>
      </c>
      <c r="R330" s="264">
        <v>-1.6000000000000009E-4</v>
      </c>
      <c r="S330" s="265">
        <v>-1.8867924528302035E-4</v>
      </c>
      <c r="U330" s="26"/>
      <c r="AE330" s="23">
        <v>41715</v>
      </c>
      <c r="AF330" s="33">
        <v>2.3367685262553049E-3</v>
      </c>
      <c r="AG330">
        <f t="shared" si="71"/>
        <v>329</v>
      </c>
      <c r="AH330">
        <f t="shared" si="72"/>
        <v>0.13330632090761751</v>
      </c>
      <c r="AI330">
        <f t="shared" si="73"/>
        <v>0.13290113452188007</v>
      </c>
      <c r="AJ330">
        <f t="shared" si="74"/>
        <v>-1.1108971048698086</v>
      </c>
      <c r="AK330">
        <f t="shared" si="75"/>
        <v>0.73191589714242444</v>
      </c>
      <c r="AL330">
        <f t="shared" si="76"/>
        <v>0.59901476262054443</v>
      </c>
      <c r="CM330" s="23">
        <v>41715</v>
      </c>
      <c r="CN330">
        <v>5.7085879823049277E-3</v>
      </c>
      <c r="CO330">
        <f t="shared" si="77"/>
        <v>329</v>
      </c>
      <c r="CP330">
        <f t="shared" si="78"/>
        <v>0.1327683615819209</v>
      </c>
      <c r="CQ330">
        <f t="shared" si="79"/>
        <v>0.13236481033091202</v>
      </c>
      <c r="CR330">
        <f t="shared" si="80"/>
        <v>-1.1133998878025679</v>
      </c>
      <c r="CS330">
        <f t="shared" si="81"/>
        <v>0.72664659742367477</v>
      </c>
      <c r="CT330">
        <f t="shared" si="82"/>
        <v>0.5942817870927628</v>
      </c>
      <c r="DH330">
        <f t="shared" ca="1" si="83"/>
        <v>0.38175704163439955</v>
      </c>
      <c r="DI330">
        <v>0.39524576834247782</v>
      </c>
      <c r="DJ330">
        <v>7.3137685262553327E-3</v>
      </c>
    </row>
    <row r="331" spans="12:114" x14ac:dyDescent="0.3">
      <c r="L331" s="23">
        <v>41715</v>
      </c>
      <c r="M331" s="24">
        <v>-1.0969248190717731E-2</v>
      </c>
      <c r="N331" s="24">
        <v>1.8593388861429298E-2</v>
      </c>
      <c r="O331" s="24">
        <v>5.3850226564541998E-3</v>
      </c>
      <c r="P331" s="24">
        <v>6.1259482671384754E-3</v>
      </c>
      <c r="Q331" s="264">
        <v>3.0000000000000509E-5</v>
      </c>
      <c r="R331" s="264">
        <v>3.3999999999999807E-4</v>
      </c>
      <c r="S331" s="265">
        <v>7.40740740740749E-5</v>
      </c>
      <c r="U331" s="26"/>
      <c r="AE331" s="23">
        <v>41716</v>
      </c>
      <c r="AF331" s="33">
        <v>1.1256017188182195E-3</v>
      </c>
      <c r="AG331">
        <f t="shared" si="71"/>
        <v>330</v>
      </c>
      <c r="AH331">
        <f t="shared" si="72"/>
        <v>0.13371150729335493</v>
      </c>
      <c r="AI331">
        <f t="shared" si="73"/>
        <v>0.13330632090761751</v>
      </c>
      <c r="AJ331">
        <f t="shared" si="74"/>
        <v>-1.1090166146308904</v>
      </c>
      <c r="AK331">
        <f t="shared" si="75"/>
        <v>0.6058998986929256</v>
      </c>
      <c r="AL331">
        <f t="shared" si="76"/>
        <v>0.47259357778530808</v>
      </c>
      <c r="CM331" s="23">
        <v>41716</v>
      </c>
      <c r="CN331">
        <v>3.205030416448533E-3</v>
      </c>
      <c r="CO331">
        <f t="shared" si="77"/>
        <v>330</v>
      </c>
      <c r="CP331">
        <f t="shared" si="78"/>
        <v>0.13317191283292978</v>
      </c>
      <c r="CQ331">
        <f t="shared" si="79"/>
        <v>0.1327683615819209</v>
      </c>
      <c r="CR331">
        <f t="shared" si="80"/>
        <v>-1.1115217678302014</v>
      </c>
      <c r="CS331">
        <f t="shared" si="81"/>
        <v>0.62273939871072403</v>
      </c>
      <c r="CT331">
        <f t="shared" si="82"/>
        <v>0.48997103712880313</v>
      </c>
      <c r="DH331">
        <f t="shared" ca="1" si="83"/>
        <v>0.39481572517859559</v>
      </c>
      <c r="DI331">
        <v>0.2745153917217511</v>
      </c>
      <c r="DJ331">
        <v>-1.4864032609539949E-2</v>
      </c>
    </row>
    <row r="332" spans="12:114" x14ac:dyDescent="0.3">
      <c r="L332" s="23">
        <v>41716</v>
      </c>
      <c r="M332" s="24">
        <v>-7.7484351849622874E-3</v>
      </c>
      <c r="N332" s="24">
        <v>1.190470705408259E-2</v>
      </c>
      <c r="O332" s="24">
        <v>1.2052017705022459E-3</v>
      </c>
      <c r="P332" s="24">
        <v>6.0885318129340407E-3</v>
      </c>
      <c r="Q332" s="264">
        <v>4.9999999999999697E-5</v>
      </c>
      <c r="R332" s="264">
        <v>1.2999999999999901E-4</v>
      </c>
      <c r="S332" s="265">
        <v>-3.7313432835820793E-4</v>
      </c>
      <c r="U332" s="26"/>
      <c r="AE332" s="23">
        <v>41717</v>
      </c>
      <c r="AF332" s="33">
        <v>-2.9683161845879603E-3</v>
      </c>
      <c r="AG332">
        <f t="shared" si="71"/>
        <v>331</v>
      </c>
      <c r="AH332">
        <f t="shared" si="72"/>
        <v>0.13411669367909237</v>
      </c>
      <c r="AI332">
        <f t="shared" si="73"/>
        <v>0.13371150729335493</v>
      </c>
      <c r="AJ332">
        <f t="shared" si="74"/>
        <v>-1.1071400379878928</v>
      </c>
      <c r="AK332">
        <f t="shared" si="75"/>
        <v>0.18028015015678411</v>
      </c>
      <c r="AL332">
        <f t="shared" si="76"/>
        <v>4.6568642863429183E-2</v>
      </c>
      <c r="CM332" s="23">
        <v>41717</v>
      </c>
      <c r="CN332">
        <v>-7.3740728355706185E-3</v>
      </c>
      <c r="CO332">
        <f t="shared" si="77"/>
        <v>331</v>
      </c>
      <c r="CP332">
        <f t="shared" si="78"/>
        <v>0.13357546408393867</v>
      </c>
      <c r="CQ332">
        <f t="shared" si="79"/>
        <v>0.13317191283292978</v>
      </c>
      <c r="CR332">
        <f t="shared" si="80"/>
        <v>-1.1096475604042013</v>
      </c>
      <c r="CS332">
        <f t="shared" si="81"/>
        <v>0.18066644272207258</v>
      </c>
      <c r="CT332">
        <f t="shared" si="82"/>
        <v>4.7494529889142795E-2</v>
      </c>
      <c r="DH332">
        <f t="shared" ca="1" si="83"/>
        <v>0.39059069508174182</v>
      </c>
      <c r="DI332">
        <v>0.36868943649829994</v>
      </c>
      <c r="DJ332">
        <v>-5.5253341701995019E-3</v>
      </c>
    </row>
    <row r="333" spans="12:114" x14ac:dyDescent="0.3">
      <c r="L333" s="23">
        <v>41717</v>
      </c>
      <c r="M333" s="24">
        <v>-1.9369155541615019E-2</v>
      </c>
      <c r="N333" s="24">
        <v>-1.4509762872643691E-2</v>
      </c>
      <c r="O333" s="24">
        <v>-5.2162597443379142E-3</v>
      </c>
      <c r="P333" s="24">
        <v>-3.1472931681839639E-3</v>
      </c>
      <c r="Q333" s="264">
        <v>7.0000000000000617E-5</v>
      </c>
      <c r="R333" s="264">
        <v>-1.8999999999999681E-4</v>
      </c>
      <c r="S333" s="265">
        <v>-3.597122302158377E-5</v>
      </c>
      <c r="U333" s="26"/>
      <c r="AE333" s="23">
        <v>41718</v>
      </c>
      <c r="AF333" s="33">
        <v>1.9548968813951069E-3</v>
      </c>
      <c r="AG333">
        <f t="shared" si="71"/>
        <v>332</v>
      </c>
      <c r="AH333">
        <f t="shared" si="72"/>
        <v>0.13452188006482982</v>
      </c>
      <c r="AI333">
        <f t="shared" si="73"/>
        <v>0.13411669367909237</v>
      </c>
      <c r="AJ333">
        <f t="shared" si="74"/>
        <v>-1.1052673521039569</v>
      </c>
      <c r="AK333">
        <f t="shared" si="75"/>
        <v>0.69436978911786451</v>
      </c>
      <c r="AL333">
        <f t="shared" si="76"/>
        <v>0.56025309543877211</v>
      </c>
      <c r="CM333" s="23">
        <v>41718</v>
      </c>
      <c r="CN333">
        <v>4.7034518809071233E-3</v>
      </c>
      <c r="CO333">
        <f t="shared" si="77"/>
        <v>332</v>
      </c>
      <c r="CP333">
        <f t="shared" si="78"/>
        <v>0.13397901533494755</v>
      </c>
      <c r="CQ333">
        <f t="shared" si="79"/>
        <v>0.13357546408393867</v>
      </c>
      <c r="CR333">
        <f t="shared" si="80"/>
        <v>-1.107777242700875</v>
      </c>
      <c r="CS333">
        <f t="shared" si="81"/>
        <v>0.68661019917907606</v>
      </c>
      <c r="CT333">
        <f t="shared" si="82"/>
        <v>0.55303473509513745</v>
      </c>
      <c r="DH333">
        <f t="shared" ca="1" si="83"/>
        <v>0.3846770173003089</v>
      </c>
      <c r="DI333">
        <v>0.3142786687164203</v>
      </c>
      <c r="DJ333">
        <v>5.5969936555886578E-3</v>
      </c>
    </row>
    <row r="334" spans="12:114" x14ac:dyDescent="0.3">
      <c r="L334" s="23">
        <v>41718</v>
      </c>
      <c r="M334" s="24">
        <v>-1.7955734810079669E-3</v>
      </c>
      <c r="N334" s="24">
        <v>-3.1833299078864959E-3</v>
      </c>
      <c r="O334" s="24">
        <v>1.344433005475758E-2</v>
      </c>
      <c r="P334" s="24">
        <v>-2.6705994558810899E-3</v>
      </c>
      <c r="Q334" s="264">
        <v>3.6000000000000089E-4</v>
      </c>
      <c r="R334" s="264">
        <v>-5.4000000000000272E-4</v>
      </c>
      <c r="S334" s="265">
        <v>1.433691756272405E-4</v>
      </c>
      <c r="U334" s="26"/>
      <c r="AE334" s="23">
        <v>41719</v>
      </c>
      <c r="AF334" s="33">
        <v>7.372338779727531E-4</v>
      </c>
      <c r="AG334">
        <f t="shared" si="71"/>
        <v>333</v>
      </c>
      <c r="AH334">
        <f t="shared" si="72"/>
        <v>0.13492706645056726</v>
      </c>
      <c r="AI334">
        <f t="shared" si="73"/>
        <v>0.13452188006482982</v>
      </c>
      <c r="AJ334">
        <f t="shared" si="74"/>
        <v>-1.1033985343384936</v>
      </c>
      <c r="AK334">
        <f t="shared" si="75"/>
        <v>0.56215246161359156</v>
      </c>
      <c r="AL334">
        <f t="shared" si="76"/>
        <v>0.42763058154876177</v>
      </c>
      <c r="CM334" s="23">
        <v>41719</v>
      </c>
      <c r="CN334">
        <v>1.7709256040227927E-3</v>
      </c>
      <c r="CO334">
        <f t="shared" si="77"/>
        <v>333</v>
      </c>
      <c r="CP334">
        <f t="shared" si="78"/>
        <v>0.1343825665859564</v>
      </c>
      <c r="CQ334">
        <f t="shared" si="79"/>
        <v>0.13397901533494755</v>
      </c>
      <c r="CR334">
        <f t="shared" si="80"/>
        <v>-1.1059107920927123</v>
      </c>
      <c r="CS334">
        <f t="shared" si="81"/>
        <v>0.55825752065907341</v>
      </c>
      <c r="CT334">
        <f t="shared" si="82"/>
        <v>0.42427850532412587</v>
      </c>
      <c r="DH334">
        <f t="shared" ca="1" si="83"/>
        <v>0.3552822106177938</v>
      </c>
      <c r="DI334">
        <v>0.25658101318168958</v>
      </c>
      <c r="DJ334">
        <v>3.9987338779727388E-3</v>
      </c>
    </row>
    <row r="335" spans="12:114" x14ac:dyDescent="0.3">
      <c r="L335" s="23">
        <v>41719</v>
      </c>
      <c r="M335" s="24">
        <v>4.770843072338154E-3</v>
      </c>
      <c r="N335" s="24">
        <v>-4.3912732777366403E-3</v>
      </c>
      <c r="O335" s="24">
        <v>9.551682658897739E-3</v>
      </c>
      <c r="P335" s="24">
        <v>-8.2788661538295612E-3</v>
      </c>
      <c r="Q335" s="264">
        <v>-4.0000000000000112E-5</v>
      </c>
      <c r="R335" s="264">
        <v>3.2999999999999919E-4</v>
      </c>
      <c r="S335" s="265">
        <v>3.6363636363636141E-5</v>
      </c>
      <c r="U335" s="26"/>
      <c r="AE335" s="23">
        <v>41722</v>
      </c>
      <c r="AF335" s="33">
        <v>5.7885765144452203E-4</v>
      </c>
      <c r="AG335">
        <f t="shared" si="71"/>
        <v>334</v>
      </c>
      <c r="AH335">
        <f t="shared" si="72"/>
        <v>0.13533225283630471</v>
      </c>
      <c r="AI335">
        <f t="shared" si="73"/>
        <v>0.13492706645056726</v>
      </c>
      <c r="AJ335">
        <f t="shared" si="74"/>
        <v>-1.1015335622449085</v>
      </c>
      <c r="AK335">
        <f t="shared" si="75"/>
        <v>0.5440592358447085</v>
      </c>
      <c r="AL335">
        <f t="shared" si="76"/>
        <v>0.40913216939414121</v>
      </c>
      <c r="CM335" s="23">
        <v>41722</v>
      </c>
      <c r="CN335">
        <v>1.5657025227718889E-3</v>
      </c>
      <c r="CO335">
        <f t="shared" si="77"/>
        <v>334</v>
      </c>
      <c r="CP335">
        <f t="shared" si="78"/>
        <v>0.13478611783696529</v>
      </c>
      <c r="CQ335">
        <f t="shared" si="79"/>
        <v>0.1343825665859564</v>
      </c>
      <c r="CR335">
        <f t="shared" si="80"/>
        <v>-1.1040481861460987</v>
      </c>
      <c r="CS335">
        <f t="shared" si="81"/>
        <v>0.54885905715120142</v>
      </c>
      <c r="CT335">
        <f t="shared" si="82"/>
        <v>0.41447649056524505</v>
      </c>
      <c r="DH335">
        <f t="shared" ca="1" si="83"/>
        <v>0.36188524222822849</v>
      </c>
      <c r="DI335">
        <v>0.39829216318546912</v>
      </c>
      <c r="DJ335">
        <v>-1.4900547573145817E-3</v>
      </c>
    </row>
    <row r="336" spans="12:114" x14ac:dyDescent="0.3">
      <c r="L336" s="23">
        <v>41722</v>
      </c>
      <c r="M336" s="24">
        <v>-1.782518083735354E-2</v>
      </c>
      <c r="N336" s="24">
        <v>8.0192088573401848E-3</v>
      </c>
      <c r="O336" s="24">
        <v>8.6731420539147112E-3</v>
      </c>
      <c r="P336" s="24">
        <v>-5.40118782882156E-3</v>
      </c>
      <c r="Q336" s="264">
        <v>-2.5999999999999981E-4</v>
      </c>
      <c r="R336" s="264">
        <v>-9.9999999999997863E-5</v>
      </c>
      <c r="S336" s="265">
        <v>-3.6496350364963283E-5</v>
      </c>
      <c r="U336" s="26"/>
      <c r="AE336" s="23">
        <v>41723</v>
      </c>
      <c r="AF336" s="33">
        <v>1.0821389310746957E-3</v>
      </c>
      <c r="AG336">
        <f t="shared" si="71"/>
        <v>335</v>
      </c>
      <c r="AH336">
        <f t="shared" si="72"/>
        <v>0.13573743922204215</v>
      </c>
      <c r="AI336">
        <f t="shared" si="73"/>
        <v>0.13533225283630471</v>
      </c>
      <c r="AJ336">
        <f t="shared" si="74"/>
        <v>-1.0996724135683402</v>
      </c>
      <c r="AK336">
        <f t="shared" si="75"/>
        <v>0.60105925571694696</v>
      </c>
      <c r="AL336">
        <f t="shared" si="76"/>
        <v>0.46572700288064228</v>
      </c>
      <c r="CM336" s="23">
        <v>41723</v>
      </c>
      <c r="CN336">
        <v>2.6317109640503758E-3</v>
      </c>
      <c r="CO336">
        <f t="shared" si="77"/>
        <v>335</v>
      </c>
      <c r="CP336">
        <f t="shared" si="78"/>
        <v>0.13518966908797417</v>
      </c>
      <c r="CQ336">
        <f t="shared" si="79"/>
        <v>0.13478611783696529</v>
      </c>
      <c r="CR336">
        <f t="shared" si="80"/>
        <v>-1.1021894026190686</v>
      </c>
      <c r="CS336">
        <f t="shared" si="81"/>
        <v>0.59726282213131143</v>
      </c>
      <c r="CT336">
        <f t="shared" si="82"/>
        <v>0.46247670429434617</v>
      </c>
      <c r="DH336">
        <f t="shared" ca="1" si="83"/>
        <v>0.27571547587237671</v>
      </c>
      <c r="DI336">
        <v>0.31100225444706864</v>
      </c>
      <c r="DJ336">
        <v>8.5431389310747022E-3</v>
      </c>
    </row>
    <row r="337" spans="12:114" x14ac:dyDescent="0.3">
      <c r="L337" s="23">
        <v>41723</v>
      </c>
      <c r="M337" s="24">
        <v>1.822824536376556E-3</v>
      </c>
      <c r="N337" s="24">
        <v>7.557718232324105E-3</v>
      </c>
      <c r="O337" s="24">
        <v>1.4326620772050461E-3</v>
      </c>
      <c r="P337" s="24">
        <v>2.4688895431184531E-3</v>
      </c>
      <c r="Q337" s="264">
        <v>-4.500000000000008E-4</v>
      </c>
      <c r="R337" s="264">
        <v>1.799999999999979E-4</v>
      </c>
      <c r="S337" s="265">
        <v>1.4545454545454584E-4</v>
      </c>
      <c r="U337" s="26"/>
      <c r="AE337" s="23">
        <v>41724</v>
      </c>
      <c r="AF337" s="33">
        <v>-2.5442692242314464E-3</v>
      </c>
      <c r="AG337">
        <f t="shared" si="71"/>
        <v>336</v>
      </c>
      <c r="AH337">
        <f t="shared" si="72"/>
        <v>0.13614262560777957</v>
      </c>
      <c r="AI337">
        <f t="shared" si="73"/>
        <v>0.13573743922204215</v>
      </c>
      <c r="AJ337">
        <f t="shared" si="74"/>
        <v>-1.0978150662434487</v>
      </c>
      <c r="AK337">
        <f t="shared" si="75"/>
        <v>0.21424778490870081</v>
      </c>
      <c r="AL337">
        <f t="shared" si="76"/>
        <v>7.8510345686658656E-2</v>
      </c>
      <c r="CM337" s="23">
        <v>41724</v>
      </c>
      <c r="CN337">
        <v>-6.5536988908369183E-3</v>
      </c>
      <c r="CO337">
        <f t="shared" si="77"/>
        <v>336</v>
      </c>
      <c r="CP337">
        <f t="shared" si="78"/>
        <v>0.13559322033898305</v>
      </c>
      <c r="CQ337">
        <f t="shared" si="79"/>
        <v>0.13518966908797417</v>
      </c>
      <c r="CR337">
        <f t="shared" si="80"/>
        <v>-1.1003344194590818</v>
      </c>
      <c r="CS337">
        <f t="shared" si="81"/>
        <v>0.20673743462691777</v>
      </c>
      <c r="CT337">
        <f t="shared" si="82"/>
        <v>7.1547765538943597E-2</v>
      </c>
      <c r="DH337">
        <f t="shared" ca="1" si="83"/>
        <v>0.39825595017998516</v>
      </c>
      <c r="DI337">
        <v>0.32298686547287647</v>
      </c>
      <c r="DJ337">
        <v>3.4835536539973193E-3</v>
      </c>
    </row>
    <row r="338" spans="12:114" x14ac:dyDescent="0.3">
      <c r="L338" s="23">
        <v>41724</v>
      </c>
      <c r="M338" s="24">
        <v>-7.9107663029581114E-3</v>
      </c>
      <c r="N338" s="24">
        <v>-9.0801753735553995E-3</v>
      </c>
      <c r="O338" s="24">
        <v>-8.3253882323789177E-3</v>
      </c>
      <c r="P338" s="24">
        <v>-2.21640624381727E-3</v>
      </c>
      <c r="Q338" s="264">
        <v>1.6000000000000039E-4</v>
      </c>
      <c r="R338" s="264">
        <v>5.6000000000000049E-4</v>
      </c>
      <c r="S338" s="265">
        <v>7.3800738007379633E-5</v>
      </c>
      <c r="U338" s="26"/>
      <c r="AE338" s="23">
        <v>41725</v>
      </c>
      <c r="AF338" s="33">
        <v>4.7271003395056132E-4</v>
      </c>
      <c r="AG338">
        <f t="shared" si="71"/>
        <v>337</v>
      </c>
      <c r="AH338">
        <f t="shared" si="72"/>
        <v>0.13654781199351701</v>
      </c>
      <c r="AI338">
        <f t="shared" si="73"/>
        <v>0.13614262560777957</v>
      </c>
      <c r="AJ338">
        <f t="shared" si="74"/>
        <v>-1.0959614983922221</v>
      </c>
      <c r="AK338">
        <f t="shared" si="75"/>
        <v>0.53187899104845993</v>
      </c>
      <c r="AL338">
        <f t="shared" si="76"/>
        <v>0.39573636544068036</v>
      </c>
      <c r="CM338" s="23">
        <v>41725</v>
      </c>
      <c r="CN338">
        <v>1.3640613302295628E-3</v>
      </c>
      <c r="CO338">
        <f t="shared" si="77"/>
        <v>337</v>
      </c>
      <c r="CP338">
        <f t="shared" si="78"/>
        <v>0.13599677158999193</v>
      </c>
      <c r="CQ338">
        <f t="shared" si="79"/>
        <v>0.13559322033898305</v>
      </c>
      <c r="CR338">
        <f t="shared" si="80"/>
        <v>-1.0984832148008428</v>
      </c>
      <c r="CS338">
        <f t="shared" si="81"/>
        <v>0.53959784429021895</v>
      </c>
      <c r="CT338">
        <f t="shared" si="82"/>
        <v>0.40400462395123593</v>
      </c>
      <c r="DH338">
        <f t="shared" ca="1" si="83"/>
        <v>0.39244709374128012</v>
      </c>
      <c r="DI338">
        <v>0.32913833539381854</v>
      </c>
      <c r="DJ338">
        <v>-3.6148252820345722E-3</v>
      </c>
    </row>
    <row r="339" spans="12:114" x14ac:dyDescent="0.3">
      <c r="L339" s="23">
        <v>41725</v>
      </c>
      <c r="M339" s="24">
        <v>-6.5386171265890509E-3</v>
      </c>
      <c r="N339" s="24">
        <v>-1.5937706255359999E-3</v>
      </c>
      <c r="O339" s="24">
        <v>-1.180569500878508E-3</v>
      </c>
      <c r="P339" s="24">
        <v>9.3783243946313627E-3</v>
      </c>
      <c r="Q339" s="264">
        <v>-3.0999999999999951E-4</v>
      </c>
      <c r="R339" s="264">
        <v>5.0000000000000272E-4</v>
      </c>
      <c r="S339" s="265">
        <v>-1.4869888475836469E-4</v>
      </c>
      <c r="U339" s="26"/>
      <c r="AE339" s="23">
        <v>41726</v>
      </c>
      <c r="AF339" s="33">
        <v>5.3239975845158325E-4</v>
      </c>
      <c r="AG339">
        <f t="shared" si="71"/>
        <v>338</v>
      </c>
      <c r="AH339">
        <f t="shared" si="72"/>
        <v>0.13695299837925445</v>
      </c>
      <c r="AI339">
        <f t="shared" si="73"/>
        <v>0.13654781199351701</v>
      </c>
      <c r="AJ339">
        <f t="shared" si="74"/>
        <v>-1.0941116883218249</v>
      </c>
      <c r="AK339">
        <f t="shared" si="75"/>
        <v>0.53873268918331207</v>
      </c>
      <c r="AL339">
        <f t="shared" si="76"/>
        <v>0.40218487718979506</v>
      </c>
      <c r="CM339" s="23">
        <v>41726</v>
      </c>
      <c r="CN339">
        <v>1.3047493961289586E-3</v>
      </c>
      <c r="CO339">
        <f t="shared" si="77"/>
        <v>338</v>
      </c>
      <c r="CP339">
        <f t="shared" si="78"/>
        <v>0.13640032284100082</v>
      </c>
      <c r="CQ339">
        <f t="shared" si="79"/>
        <v>0.13599677158999193</v>
      </c>
      <c r="CR339">
        <f t="shared" si="80"/>
        <v>-1.0966357669641409</v>
      </c>
      <c r="CS339">
        <f t="shared" si="81"/>
        <v>0.53686937368109533</v>
      </c>
      <c r="CT339">
        <f t="shared" si="82"/>
        <v>0.40087260209110342</v>
      </c>
      <c r="DH339">
        <f t="shared" ca="1" si="83"/>
        <v>0.36244114828592866</v>
      </c>
      <c r="DI339">
        <v>0.38769158728510955</v>
      </c>
      <c r="DJ339">
        <v>-4.4100241548422473E-5</v>
      </c>
    </row>
    <row r="340" spans="12:114" x14ac:dyDescent="0.3">
      <c r="L340" s="23">
        <v>41726</v>
      </c>
      <c r="M340" s="24">
        <v>-2.4077374559034571E-4</v>
      </c>
      <c r="N340" s="24">
        <v>1.9953807528721558E-3</v>
      </c>
      <c r="O340" s="24">
        <v>-1.707594205235008E-3</v>
      </c>
      <c r="P340" s="24">
        <v>6.1122291759958588E-3</v>
      </c>
      <c r="Q340" s="264">
        <v>1.5999999999999871E-4</v>
      </c>
      <c r="R340" s="264">
        <v>-1.1000000000000121E-4</v>
      </c>
      <c r="S340" s="265">
        <v>0</v>
      </c>
      <c r="U340" s="26"/>
      <c r="AE340" s="23">
        <v>41729</v>
      </c>
      <c r="AF340" s="33">
        <v>4.2652712099942244E-3</v>
      </c>
      <c r="AG340">
        <f t="shared" si="71"/>
        <v>339</v>
      </c>
      <c r="AH340">
        <f t="shared" si="72"/>
        <v>0.1373581847649919</v>
      </c>
      <c r="AI340">
        <f t="shared" si="73"/>
        <v>0.13695299837925445</v>
      </c>
      <c r="AJ340">
        <f t="shared" si="74"/>
        <v>-1.0922656145224729</v>
      </c>
      <c r="AK340">
        <f t="shared" si="75"/>
        <v>0.88017514210195613</v>
      </c>
      <c r="AL340">
        <f t="shared" si="76"/>
        <v>0.74322214372270168</v>
      </c>
      <c r="CM340" s="23">
        <v>41729</v>
      </c>
      <c r="CN340">
        <v>1.0790513189820723E-2</v>
      </c>
      <c r="CO340">
        <f t="shared" si="77"/>
        <v>339</v>
      </c>
      <c r="CP340">
        <f t="shared" si="78"/>
        <v>0.1368038740920097</v>
      </c>
      <c r="CQ340">
        <f t="shared" si="79"/>
        <v>0.13640032284100082</v>
      </c>
      <c r="CR340">
        <f t="shared" si="80"/>
        <v>-1.094792054451732</v>
      </c>
      <c r="CS340">
        <f t="shared" si="81"/>
        <v>0.88325288866903406</v>
      </c>
      <c r="CT340">
        <f t="shared" si="82"/>
        <v>0.74685256582803328</v>
      </c>
      <c r="DH340">
        <f t="shared" ca="1" si="83"/>
        <v>0.38692640663093947</v>
      </c>
      <c r="DI340">
        <v>0.30766812167068719</v>
      </c>
      <c r="DJ340">
        <v>-2.191201317478274E-3</v>
      </c>
    </row>
    <row r="341" spans="12:114" x14ac:dyDescent="0.3">
      <c r="L341" s="23">
        <v>41729</v>
      </c>
      <c r="M341" s="24">
        <v>-7.6268225373606413E-3</v>
      </c>
      <c r="N341" s="24">
        <v>1.712449569498135E-2</v>
      </c>
      <c r="O341" s="24">
        <v>5.5256361028009973E-3</v>
      </c>
      <c r="P341" s="24">
        <v>2.235679308973559E-2</v>
      </c>
      <c r="Q341" s="264">
        <v>1.399999999999995E-4</v>
      </c>
      <c r="R341" s="264">
        <v>1.9999999999997803E-5</v>
      </c>
      <c r="S341" s="265">
        <v>-1.4652014652014563E-4</v>
      </c>
      <c r="U341" s="26"/>
      <c r="AE341" s="23">
        <v>41730</v>
      </c>
      <c r="AF341" s="33">
        <v>7.5543793349182385E-4</v>
      </c>
      <c r="AG341">
        <f t="shared" si="71"/>
        <v>340</v>
      </c>
      <c r="AH341">
        <f t="shared" si="72"/>
        <v>0.13776337115072934</v>
      </c>
      <c r="AI341">
        <f t="shared" si="73"/>
        <v>0.1373581847649919</v>
      </c>
      <c r="AJ341">
        <f t="shared" si="74"/>
        <v>-1.0904232556653393</v>
      </c>
      <c r="AK341">
        <f t="shared" si="75"/>
        <v>0.56422455784923564</v>
      </c>
      <c r="AL341">
        <f t="shared" si="76"/>
        <v>0.42686637308424374</v>
      </c>
      <c r="CM341" s="23">
        <v>41730</v>
      </c>
      <c r="CN341">
        <v>2.089163425787321E-3</v>
      </c>
      <c r="CO341">
        <f t="shared" si="77"/>
        <v>340</v>
      </c>
      <c r="CP341">
        <f t="shared" si="78"/>
        <v>0.13720742534301855</v>
      </c>
      <c r="CQ341">
        <f t="shared" si="79"/>
        <v>0.1368038740920097</v>
      </c>
      <c r="CR341">
        <f t="shared" si="80"/>
        <v>-1.0929520559472419</v>
      </c>
      <c r="CS341">
        <f t="shared" si="81"/>
        <v>0.57276512551394587</v>
      </c>
      <c r="CT341">
        <f t="shared" si="82"/>
        <v>0.4359612514219362</v>
      </c>
      <c r="DH341">
        <f t="shared" ca="1" si="83"/>
        <v>0.35067666177312373</v>
      </c>
      <c r="DI341">
        <v>0.39052507131817576</v>
      </c>
      <c r="DJ341">
        <v>-6.8840783119955484E-3</v>
      </c>
    </row>
    <row r="342" spans="12:114" x14ac:dyDescent="0.3">
      <c r="L342" s="23">
        <v>41730</v>
      </c>
      <c r="M342" s="24">
        <v>-1.77980744454483E-3</v>
      </c>
      <c r="N342" s="24">
        <v>9.0055160434359925E-3</v>
      </c>
      <c r="O342" s="24">
        <v>4.4482695597248892E-3</v>
      </c>
      <c r="P342" s="24">
        <v>-3.327628564647544E-3</v>
      </c>
      <c r="Q342" s="264">
        <v>-2.9999999999998781E-5</v>
      </c>
      <c r="R342" s="264">
        <v>8.0000000000000074E-5</v>
      </c>
      <c r="S342" s="265">
        <v>-1.8050541516245505E-4</v>
      </c>
      <c r="U342" s="26"/>
      <c r="AE342" s="23">
        <v>41731</v>
      </c>
      <c r="AF342" s="33">
        <v>7.1271879927111911E-4</v>
      </c>
      <c r="AG342">
        <f t="shared" si="71"/>
        <v>341</v>
      </c>
      <c r="AH342">
        <f t="shared" si="72"/>
        <v>0.13816855753646679</v>
      </c>
      <c r="AI342">
        <f t="shared" si="73"/>
        <v>0.13776337115072934</v>
      </c>
      <c r="AJ342">
        <f t="shared" si="74"/>
        <v>-1.0885845906004894</v>
      </c>
      <c r="AK342">
        <f t="shared" si="75"/>
        <v>0.55935932140934963</v>
      </c>
      <c r="AL342">
        <f t="shared" si="76"/>
        <v>0.42159595025862029</v>
      </c>
      <c r="CM342" s="23">
        <v>41731</v>
      </c>
      <c r="CN342">
        <v>1.7120097641352442E-3</v>
      </c>
      <c r="CO342">
        <f t="shared" si="77"/>
        <v>341</v>
      </c>
      <c r="CP342">
        <f t="shared" si="78"/>
        <v>0.13761097659402743</v>
      </c>
      <c r="CQ342">
        <f t="shared" si="79"/>
        <v>0.13720742534301855</v>
      </c>
      <c r="CR342">
        <f t="shared" si="80"/>
        <v>-1.0911157503131055</v>
      </c>
      <c r="CS342">
        <f t="shared" si="81"/>
        <v>0.55556250847491806</v>
      </c>
      <c r="CT342">
        <f t="shared" si="82"/>
        <v>0.41835508313189951</v>
      </c>
      <c r="DH342">
        <f t="shared" ca="1" si="83"/>
        <v>0.31155490985363993</v>
      </c>
      <c r="DI342">
        <v>0.36185563384305425</v>
      </c>
      <c r="DJ342">
        <v>2.8702932673562607E-3</v>
      </c>
    </row>
    <row r="343" spans="12:114" x14ac:dyDescent="0.3">
      <c r="L343" s="23">
        <v>41731</v>
      </c>
      <c r="M343" s="24">
        <v>7.5370857244272289E-3</v>
      </c>
      <c r="N343" s="24">
        <v>3.8812062723742312E-4</v>
      </c>
      <c r="O343" s="24">
        <v>5.3409713615111404E-3</v>
      </c>
      <c r="P343" s="24">
        <v>-5.246725144250829E-3</v>
      </c>
      <c r="Q343" s="264">
        <v>5.999999999999929E-5</v>
      </c>
      <c r="R343" s="264">
        <v>-2.000000000000002E-4</v>
      </c>
      <c r="S343" s="265">
        <v>7.0921985815603636E-5</v>
      </c>
      <c r="U343" s="26"/>
      <c r="AE343" s="23">
        <v>41732</v>
      </c>
      <c r="AF343" s="33">
        <v>2.7498216459714755E-4</v>
      </c>
      <c r="AG343">
        <f t="shared" si="71"/>
        <v>342</v>
      </c>
      <c r="AH343">
        <f t="shared" si="72"/>
        <v>0.1385737439222042</v>
      </c>
      <c r="AI343">
        <f t="shared" si="73"/>
        <v>0.13816855753646679</v>
      </c>
      <c r="AJ343">
        <f t="shared" si="74"/>
        <v>-1.0867495983548487</v>
      </c>
      <c r="AK343">
        <f t="shared" si="75"/>
        <v>0.50911907283466795</v>
      </c>
      <c r="AL343">
        <f t="shared" si="76"/>
        <v>0.37095051529820117</v>
      </c>
      <c r="CM343" s="23">
        <v>41732</v>
      </c>
      <c r="CN343">
        <v>4.2638398292144119E-4</v>
      </c>
      <c r="CO343">
        <f t="shared" si="77"/>
        <v>342</v>
      </c>
      <c r="CP343">
        <f t="shared" si="78"/>
        <v>0.13801452784503632</v>
      </c>
      <c r="CQ343">
        <f t="shared" si="79"/>
        <v>0.13761097659402743</v>
      </c>
      <c r="CR343">
        <f t="shared" si="80"/>
        <v>-1.0892831165885319</v>
      </c>
      <c r="CS343">
        <f t="shared" si="81"/>
        <v>0.49632881170802134</v>
      </c>
      <c r="CT343">
        <f t="shared" si="82"/>
        <v>0.35871783511399391</v>
      </c>
      <c r="DH343">
        <f t="shared" ca="1" si="83"/>
        <v>0.39759761865926113</v>
      </c>
      <c r="DI343">
        <v>0.2730500232476486</v>
      </c>
      <c r="DJ343">
        <v>1.2431410736025664E-2</v>
      </c>
    </row>
    <row r="344" spans="12:114" x14ac:dyDescent="0.3">
      <c r="L344" s="23">
        <v>41732</v>
      </c>
      <c r="M344" s="24">
        <v>-3.2175193050191959E-3</v>
      </c>
      <c r="N344" s="24">
        <v>-1.318860600416682E-2</v>
      </c>
      <c r="O344" s="24">
        <v>3.6274966528219762E-3</v>
      </c>
      <c r="P344" s="24">
        <v>3.116241012517226E-3</v>
      </c>
      <c r="Q344" s="264">
        <v>-1.799999999999996E-4</v>
      </c>
      <c r="R344" s="264">
        <v>5.200000000000005E-4</v>
      </c>
      <c r="S344" s="265">
        <v>2.14285714285713E-4</v>
      </c>
      <c r="U344" s="26"/>
      <c r="AE344" s="23">
        <v>41733</v>
      </c>
      <c r="AF344" s="33">
        <v>2.515390799445381E-5</v>
      </c>
      <c r="AG344">
        <f t="shared" si="71"/>
        <v>343</v>
      </c>
      <c r="AH344">
        <f t="shared" si="72"/>
        <v>0.13897893030794164</v>
      </c>
      <c r="AI344">
        <f t="shared" si="73"/>
        <v>0.1385737439222042</v>
      </c>
      <c r="AJ344">
        <f t="shared" si="74"/>
        <v>-1.0849182581301968</v>
      </c>
      <c r="AK344">
        <f t="shared" si="75"/>
        <v>0.4803288338260453</v>
      </c>
      <c r="AL344">
        <f t="shared" si="76"/>
        <v>0.34175508990384107</v>
      </c>
      <c r="CM344" s="23">
        <v>41733</v>
      </c>
      <c r="CN344">
        <v>-9.4040412495618095E-5</v>
      </c>
      <c r="CO344">
        <f t="shared" si="77"/>
        <v>343</v>
      </c>
      <c r="CP344">
        <f t="shared" si="78"/>
        <v>0.1384180790960452</v>
      </c>
      <c r="CQ344">
        <f t="shared" si="79"/>
        <v>0.13801452784503632</v>
      </c>
      <c r="CR344">
        <f t="shared" si="80"/>
        <v>-1.0874541339875021</v>
      </c>
      <c r="CS344">
        <f t="shared" si="81"/>
        <v>0.47229987988682504</v>
      </c>
      <c r="CT344">
        <f t="shared" si="82"/>
        <v>0.33428535204178872</v>
      </c>
      <c r="DH344">
        <f t="shared" ca="1" si="83"/>
        <v>0.35140274883589029</v>
      </c>
      <c r="DI344">
        <v>0.39894197523625269</v>
      </c>
      <c r="DJ344">
        <v>8.9663911342718512E-3</v>
      </c>
    </row>
    <row r="345" spans="12:114" x14ac:dyDescent="0.3">
      <c r="L345" s="23">
        <v>41733</v>
      </c>
      <c r="M345" s="24">
        <v>1.331505831689883E-2</v>
      </c>
      <c r="N345" s="24">
        <v>-3.9306995594997809E-3</v>
      </c>
      <c r="O345" s="24">
        <v>-1.93641920779342E-3</v>
      </c>
      <c r="P345" s="24">
        <v>-2.388417776458587E-4</v>
      </c>
      <c r="Q345" s="264">
        <v>-2.6999999999999941E-4</v>
      </c>
      <c r="R345" s="264">
        <v>8.0999999999999963E-4</v>
      </c>
      <c r="S345" s="265">
        <v>1.094890510948911E-4</v>
      </c>
      <c r="U345" s="26"/>
      <c r="AE345" s="23">
        <v>41736</v>
      </c>
      <c r="AF345" s="33">
        <v>-1.0637577211486018E-3</v>
      </c>
      <c r="AG345">
        <f t="shared" si="71"/>
        <v>344</v>
      </c>
      <c r="AH345">
        <f t="shared" si="72"/>
        <v>0.13938411669367909</v>
      </c>
      <c r="AI345">
        <f t="shared" si="73"/>
        <v>0.13897893030794164</v>
      </c>
      <c r="AJ345">
        <f t="shared" si="74"/>
        <v>-1.0830905493011893</v>
      </c>
      <c r="AK345">
        <f t="shared" si="75"/>
        <v>0.35793958159278716</v>
      </c>
      <c r="AL345">
        <f t="shared" si="76"/>
        <v>0.21896065128484551</v>
      </c>
      <c r="CM345" s="23">
        <v>41736</v>
      </c>
      <c r="CN345">
        <v>-2.6949201331298066E-3</v>
      </c>
      <c r="CO345">
        <f t="shared" si="77"/>
        <v>344</v>
      </c>
      <c r="CP345">
        <f t="shared" si="78"/>
        <v>0.13882163034705408</v>
      </c>
      <c r="CQ345">
        <f t="shared" si="79"/>
        <v>0.1384180790960452</v>
      </c>
      <c r="CR345">
        <f t="shared" si="80"/>
        <v>-1.0856287818967936</v>
      </c>
      <c r="CS345">
        <f t="shared" si="81"/>
        <v>0.35539970890640121</v>
      </c>
      <c r="CT345">
        <f t="shared" si="82"/>
        <v>0.21698162981035601</v>
      </c>
      <c r="DH345">
        <f t="shared" ca="1" si="83"/>
        <v>0.38982715221813347</v>
      </c>
      <c r="DI345">
        <v>0.37355107405349008</v>
      </c>
      <c r="DJ345">
        <v>1.5550651570801714E-3</v>
      </c>
    </row>
    <row r="346" spans="12:114" x14ac:dyDescent="0.3">
      <c r="L346" s="23">
        <v>41736</v>
      </c>
      <c r="M346" s="24">
        <v>-5.2560006370947878E-3</v>
      </c>
      <c r="N346" s="24">
        <v>-3.5517559966439681E-3</v>
      </c>
      <c r="O346" s="24">
        <v>0</v>
      </c>
      <c r="P346" s="24">
        <v>-5.4984859197716382E-3</v>
      </c>
      <c r="Q346" s="264">
        <v>-1.200000000000003E-4</v>
      </c>
      <c r="R346" s="264">
        <v>-1.399999999999979E-4</v>
      </c>
      <c r="S346" s="265">
        <v>7.3800738007379633E-5</v>
      </c>
      <c r="U346" s="26"/>
      <c r="AE346" s="23">
        <v>41737</v>
      </c>
      <c r="AF346" s="33">
        <v>3.8983077920179913E-3</v>
      </c>
      <c r="AG346">
        <f t="shared" si="71"/>
        <v>345</v>
      </c>
      <c r="AH346">
        <f t="shared" si="72"/>
        <v>0.13978930307941653</v>
      </c>
      <c r="AI346">
        <f t="shared" si="73"/>
        <v>0.13938411669367909</v>
      </c>
      <c r="AJ346">
        <f t="shared" si="74"/>
        <v>-1.0812664514134127</v>
      </c>
      <c r="AK346">
        <f t="shared" si="75"/>
        <v>0.8576516097018172</v>
      </c>
      <c r="AL346">
        <f t="shared" si="76"/>
        <v>0.71826749300813808</v>
      </c>
      <c r="CM346" s="23">
        <v>41737</v>
      </c>
      <c r="CN346">
        <v>9.8369126027215599E-3</v>
      </c>
      <c r="CO346">
        <f t="shared" si="77"/>
        <v>345</v>
      </c>
      <c r="CP346">
        <f t="shared" si="78"/>
        <v>0.13922518159806296</v>
      </c>
      <c r="CQ346">
        <f t="shared" si="79"/>
        <v>0.13882163034705408</v>
      </c>
      <c r="CR346">
        <f t="shared" si="80"/>
        <v>-1.0838070398740285</v>
      </c>
      <c r="CS346">
        <f t="shared" si="81"/>
        <v>0.86013774111170938</v>
      </c>
      <c r="CT346">
        <f t="shared" si="82"/>
        <v>0.72131611076465529</v>
      </c>
      <c r="DH346">
        <f t="shared" ca="1" si="83"/>
        <v>0.2838785622046841</v>
      </c>
      <c r="DI346">
        <v>0.31899766564849402</v>
      </c>
      <c r="DJ346">
        <v>-9.229598659745656E-4</v>
      </c>
    </row>
    <row r="347" spans="12:114" x14ac:dyDescent="0.3">
      <c r="L347" s="23">
        <v>41737</v>
      </c>
      <c r="M347" s="24">
        <v>9.4467373485953819E-3</v>
      </c>
      <c r="N347" s="24">
        <v>5.9405921582344453E-3</v>
      </c>
      <c r="O347" s="24">
        <v>1.125363986857603E-2</v>
      </c>
      <c r="P347" s="24">
        <v>9.6155834523927921E-3</v>
      </c>
      <c r="Q347" s="264">
        <v>1.200000000000003E-4</v>
      </c>
      <c r="R347" s="264">
        <v>-3.0000000000000247E-4</v>
      </c>
      <c r="S347" s="265">
        <v>-7.4349442379181697E-5</v>
      </c>
      <c r="U347" s="26"/>
      <c r="AE347" s="23">
        <v>41738</v>
      </c>
      <c r="AF347" s="33">
        <v>3.3988919382024518E-4</v>
      </c>
      <c r="AG347">
        <f t="shared" si="71"/>
        <v>346</v>
      </c>
      <c r="AH347">
        <f t="shared" si="72"/>
        <v>0.14019448946515398</v>
      </c>
      <c r="AI347">
        <f t="shared" si="73"/>
        <v>0.13978930307941653</v>
      </c>
      <c r="AJ347">
        <f t="shared" si="74"/>
        <v>-1.0794459441814563</v>
      </c>
      <c r="AK347">
        <f t="shared" si="75"/>
        <v>0.51659724946938779</v>
      </c>
      <c r="AL347">
        <f t="shared" si="76"/>
        <v>0.37680794638997128</v>
      </c>
      <c r="CM347" s="23">
        <v>41738</v>
      </c>
      <c r="CN347">
        <v>5.493954937757044E-4</v>
      </c>
      <c r="CO347">
        <f t="shared" si="77"/>
        <v>346</v>
      </c>
      <c r="CP347">
        <f t="shared" si="78"/>
        <v>0.13962873284907182</v>
      </c>
      <c r="CQ347">
        <f t="shared" si="79"/>
        <v>0.13922518159806296</v>
      </c>
      <c r="CR347">
        <f t="shared" si="80"/>
        <v>-1.0819888876457564</v>
      </c>
      <c r="CS347">
        <f t="shared" si="81"/>
        <v>0.50201367195682578</v>
      </c>
      <c r="CT347">
        <f t="shared" si="82"/>
        <v>0.36278849035876282</v>
      </c>
      <c r="DH347">
        <f t="shared" ca="1" si="83"/>
        <v>0.33714163535913683</v>
      </c>
      <c r="DI347">
        <v>0.26416235916867165</v>
      </c>
      <c r="DJ347">
        <v>1.1525857828506597E-2</v>
      </c>
    </row>
    <row r="348" spans="12:114" x14ac:dyDescent="0.3">
      <c r="L348" s="23">
        <v>41738</v>
      </c>
      <c r="M348" s="24">
        <v>1.8241256824212599E-3</v>
      </c>
      <c r="N348" s="24">
        <v>1.29920917112939E-2</v>
      </c>
      <c r="O348" s="24">
        <v>-2.6861241130152402E-3</v>
      </c>
      <c r="P348" s="24">
        <v>-7.1428452251018793E-4</v>
      </c>
      <c r="Q348" s="264">
        <v>7.0000000000000617E-5</v>
      </c>
      <c r="R348" s="264">
        <v>2.7000000000000136E-4</v>
      </c>
      <c r="S348" s="265">
        <v>2.2140221402214017E-4</v>
      </c>
      <c r="U348" s="26"/>
      <c r="AE348" s="23">
        <v>41739</v>
      </c>
      <c r="AF348" s="33">
        <v>-5.5065812443440198E-3</v>
      </c>
      <c r="AG348">
        <f t="shared" si="71"/>
        <v>347</v>
      </c>
      <c r="AH348">
        <f t="shared" si="72"/>
        <v>0.14059967585089142</v>
      </c>
      <c r="AI348">
        <f t="shared" si="73"/>
        <v>0.14019448946515398</v>
      </c>
      <c r="AJ348">
        <f t="shared" si="74"/>
        <v>-1.0776290074870276</v>
      </c>
      <c r="AK348">
        <f t="shared" si="75"/>
        <v>4.9703516015041756E-2</v>
      </c>
      <c r="AL348">
        <f t="shared" si="76"/>
        <v>9.0490973450112228E-2</v>
      </c>
      <c r="CM348" s="23">
        <v>41739</v>
      </c>
      <c r="CN348">
        <v>-1.3830108771237408E-2</v>
      </c>
      <c r="CO348">
        <f t="shared" si="77"/>
        <v>347</v>
      </c>
      <c r="CP348">
        <f t="shared" si="78"/>
        <v>0.1400322841000807</v>
      </c>
      <c r="CQ348">
        <f t="shared" si="79"/>
        <v>0.13962873284907182</v>
      </c>
      <c r="CR348">
        <f t="shared" si="80"/>
        <v>-1.0801743051055623</v>
      </c>
      <c r="CS348">
        <f t="shared" si="81"/>
        <v>4.8385578401815482E-2</v>
      </c>
      <c r="CT348">
        <f t="shared" si="82"/>
        <v>9.1243154447256336E-2</v>
      </c>
      <c r="DH348">
        <f t="shared" ca="1" si="83"/>
        <v>0.29525830638812256</v>
      </c>
      <c r="DI348">
        <v>0.32434396362503526</v>
      </c>
      <c r="DJ348">
        <v>-2.5881709340064762E-4</v>
      </c>
    </row>
    <row r="349" spans="12:114" x14ac:dyDescent="0.3">
      <c r="L349" s="23">
        <v>41739</v>
      </c>
      <c r="M349" s="24">
        <v>5.4623337555415371E-3</v>
      </c>
      <c r="N349" s="24">
        <v>-2.798267319429425E-2</v>
      </c>
      <c r="O349" s="24">
        <v>-1.3851705462052191E-2</v>
      </c>
      <c r="P349" s="24">
        <v>-1.4057512015639361E-2</v>
      </c>
      <c r="Q349" s="264">
        <v>-2.7000000000000109E-4</v>
      </c>
      <c r="R349" s="264">
        <v>3.6999999999999924E-4</v>
      </c>
      <c r="S349" s="265">
        <v>7.5471698113207091E-5</v>
      </c>
      <c r="U349" s="26"/>
      <c r="AE349" s="23">
        <v>41740</v>
      </c>
      <c r="AF349" s="33">
        <v>-2.2266963808489533E-3</v>
      </c>
      <c r="AG349">
        <f t="shared" si="71"/>
        <v>348</v>
      </c>
      <c r="AH349">
        <f t="shared" si="72"/>
        <v>0.14100486223662884</v>
      </c>
      <c r="AI349">
        <f t="shared" si="73"/>
        <v>0.14059967585089142</v>
      </c>
      <c r="AJ349">
        <f t="shared" si="74"/>
        <v>-1.0758156213770766</v>
      </c>
      <c r="AK349">
        <f t="shared" si="75"/>
        <v>0.24196199240472072</v>
      </c>
      <c r="AL349">
        <f t="shared" si="76"/>
        <v>0.1013623165538293</v>
      </c>
      <c r="CM349" s="23">
        <v>41740</v>
      </c>
      <c r="CN349">
        <v>-5.3636896213239051E-3</v>
      </c>
      <c r="CO349">
        <f t="shared" si="77"/>
        <v>348</v>
      </c>
      <c r="CP349">
        <f t="shared" si="78"/>
        <v>0.14043583535108958</v>
      </c>
      <c r="CQ349">
        <f t="shared" si="79"/>
        <v>0.1400322841000807</v>
      </c>
      <c r="CR349">
        <f t="shared" si="80"/>
        <v>-1.0783632723121979</v>
      </c>
      <c r="CS349">
        <f t="shared" si="81"/>
        <v>0.24827120672542458</v>
      </c>
      <c r="CT349">
        <f t="shared" si="82"/>
        <v>0.10823892262534388</v>
      </c>
      <c r="DH349">
        <f t="shared" ca="1" si="83"/>
        <v>0.39861518178919492</v>
      </c>
      <c r="DI349">
        <v>0.34961036570639753</v>
      </c>
      <c r="DJ349">
        <v>-8.0455290804686969E-3</v>
      </c>
    </row>
    <row r="350" spans="12:114" x14ac:dyDescent="0.3">
      <c r="L350" s="23">
        <v>41740</v>
      </c>
      <c r="M350" s="24">
        <v>-6.2988740052136399E-4</v>
      </c>
      <c r="N350" s="24">
        <v>-4.798261944983181E-3</v>
      </c>
      <c r="O350" s="24">
        <v>-5.0719531024757221E-3</v>
      </c>
      <c r="P350" s="24">
        <v>-7.7332098374286824E-3</v>
      </c>
      <c r="Q350" s="264">
        <v>-2.1999999999999971E-4</v>
      </c>
      <c r="R350" s="264">
        <v>-4.9999999999999828E-4</v>
      </c>
      <c r="S350" s="265">
        <v>-7.6045627376425395E-5</v>
      </c>
      <c r="U350" s="26"/>
      <c r="AE350" s="23">
        <v>41743</v>
      </c>
      <c r="AF350" s="33">
        <v>3.3393490727823619E-3</v>
      </c>
      <c r="AG350">
        <f t="shared" si="71"/>
        <v>349</v>
      </c>
      <c r="AH350">
        <f t="shared" si="72"/>
        <v>0.14141004862236628</v>
      </c>
      <c r="AI350">
        <f t="shared" si="73"/>
        <v>0.14100486223662884</v>
      </c>
      <c r="AJ350">
        <f t="shared" si="74"/>
        <v>-1.074005766061958</v>
      </c>
      <c r="AK350">
        <f t="shared" si="75"/>
        <v>0.81814424062158064</v>
      </c>
      <c r="AL350">
        <f t="shared" si="76"/>
        <v>0.67713937838495175</v>
      </c>
      <c r="CM350" s="23">
        <v>41743</v>
      </c>
      <c r="CN350">
        <v>8.2746698517672246E-3</v>
      </c>
      <c r="CO350">
        <f t="shared" si="77"/>
        <v>349</v>
      </c>
      <c r="CP350">
        <f t="shared" si="78"/>
        <v>0.14083938660209847</v>
      </c>
      <c r="CQ350">
        <f t="shared" si="79"/>
        <v>0.14043583535108958</v>
      </c>
      <c r="CR350">
        <f t="shared" si="80"/>
        <v>-1.0765557694877412</v>
      </c>
      <c r="CS350">
        <f t="shared" si="81"/>
        <v>0.81593029883739432</v>
      </c>
      <c r="CT350">
        <f t="shared" si="82"/>
        <v>0.67549446348630471</v>
      </c>
      <c r="DH350">
        <f t="shared" ca="1" si="83"/>
        <v>0.30999392091238531</v>
      </c>
      <c r="DI350">
        <v>0.36445890201332587</v>
      </c>
      <c r="DJ350">
        <v>6.7629811482540561E-3</v>
      </c>
    </row>
    <row r="351" spans="12:114" x14ac:dyDescent="0.3">
      <c r="L351" s="23">
        <v>41743</v>
      </c>
      <c r="M351" s="24">
        <v>7.2480737414322262E-3</v>
      </c>
      <c r="N351" s="24">
        <v>-1.6072175257400251E-3</v>
      </c>
      <c r="O351" s="24">
        <v>1.150340502283553E-2</v>
      </c>
      <c r="P351" s="24">
        <v>8.2806480862863789E-3</v>
      </c>
      <c r="Q351" s="264">
        <v>-4.9999999999999697E-5</v>
      </c>
      <c r="R351" s="264">
        <v>3.5000000000000141E-4</v>
      </c>
      <c r="S351" s="265">
        <v>3.7735849056603545E-5</v>
      </c>
      <c r="U351" s="26"/>
      <c r="AE351" s="23">
        <v>41744</v>
      </c>
      <c r="AF351" s="33">
        <v>-2.3250196014882375E-3</v>
      </c>
      <c r="AG351">
        <f t="shared" si="71"/>
        <v>350</v>
      </c>
      <c r="AH351">
        <f t="shared" si="72"/>
        <v>0.14181523500810372</v>
      </c>
      <c r="AI351">
        <f t="shared" si="73"/>
        <v>0.14141004862236628</v>
      </c>
      <c r="AJ351">
        <f t="shared" si="74"/>
        <v>-1.0721994219136166</v>
      </c>
      <c r="AK351">
        <f t="shared" si="75"/>
        <v>0.23317947884874188</v>
      </c>
      <c r="AL351">
        <f t="shared" si="76"/>
        <v>9.1769430226375598E-2</v>
      </c>
      <c r="CM351" s="23">
        <v>41744</v>
      </c>
      <c r="CN351">
        <v>-5.7861853673569566E-3</v>
      </c>
      <c r="CO351">
        <f t="shared" si="77"/>
        <v>350</v>
      </c>
      <c r="CP351">
        <f t="shared" si="78"/>
        <v>0.14124293785310735</v>
      </c>
      <c r="CQ351">
        <f t="shared" si="79"/>
        <v>0.14083938660209847</v>
      </c>
      <c r="CR351">
        <f t="shared" si="80"/>
        <v>-1.0747517770157824</v>
      </c>
      <c r="CS351">
        <f t="shared" si="81"/>
        <v>0.23303658651384254</v>
      </c>
      <c r="CT351">
        <f t="shared" si="82"/>
        <v>9.2197199911744077E-2</v>
      </c>
      <c r="DH351">
        <f t="shared" ca="1" si="83"/>
        <v>0.28228851484415746</v>
      </c>
      <c r="DI351">
        <v>0.39839274146671388</v>
      </c>
      <c r="DJ351">
        <v>-1.0460196014882412E-3</v>
      </c>
    </row>
    <row r="352" spans="12:114" x14ac:dyDescent="0.3">
      <c r="L352" s="23">
        <v>41744</v>
      </c>
      <c r="M352" s="24">
        <v>-1.8459132083834678E-2</v>
      </c>
      <c r="N352" s="24">
        <v>-6.4383978167486507E-3</v>
      </c>
      <c r="O352" s="24">
        <v>-6.4619676181862113E-3</v>
      </c>
      <c r="P352" s="24">
        <v>0</v>
      </c>
      <c r="Q352" s="264">
        <v>-2.3000000000000101E-4</v>
      </c>
      <c r="R352" s="264">
        <v>5.8999999999999721E-4</v>
      </c>
      <c r="S352" s="265">
        <v>-3.7878787878787648E-5</v>
      </c>
      <c r="U352" s="26"/>
      <c r="AE352" s="23">
        <v>41745</v>
      </c>
      <c r="AF352" s="33">
        <v>3.5698266376018848E-3</v>
      </c>
      <c r="AG352">
        <f t="shared" si="71"/>
        <v>351</v>
      </c>
      <c r="AH352">
        <f t="shared" si="72"/>
        <v>0.14222042139384117</v>
      </c>
      <c r="AI352">
        <f t="shared" si="73"/>
        <v>0.14181523500810372</v>
      </c>
      <c r="AJ352">
        <f t="shared" si="74"/>
        <v>-1.0703965694637936</v>
      </c>
      <c r="AK352">
        <f t="shared" si="75"/>
        <v>0.83519818262478374</v>
      </c>
      <c r="AL352">
        <f t="shared" si="76"/>
        <v>0.69338294761667996</v>
      </c>
      <c r="CM352" s="23">
        <v>41745</v>
      </c>
      <c r="CN352">
        <v>9.190439235514148E-3</v>
      </c>
      <c r="CO352">
        <f t="shared" si="77"/>
        <v>351</v>
      </c>
      <c r="CP352">
        <f t="shared" si="78"/>
        <v>0.14164648910411623</v>
      </c>
      <c r="CQ352">
        <f t="shared" si="79"/>
        <v>0.14124293785310735</v>
      </c>
      <c r="CR352">
        <f t="shared" si="80"/>
        <v>-1.0729512754396353</v>
      </c>
      <c r="CS352">
        <f t="shared" si="81"/>
        <v>0.84280404579874058</v>
      </c>
      <c r="CT352">
        <f t="shared" si="82"/>
        <v>0.7015611079456332</v>
      </c>
      <c r="DH352">
        <f t="shared" ca="1" si="83"/>
        <v>0.33757316196462184</v>
      </c>
      <c r="DI352">
        <v>0.30019095633731652</v>
      </c>
      <c r="DJ352">
        <v>-9.0797299661717415E-3</v>
      </c>
    </row>
    <row r="353" spans="12:114" x14ac:dyDescent="0.3">
      <c r="L353" s="23">
        <v>41745</v>
      </c>
      <c r="M353" s="24">
        <v>3.9846203519744889E-4</v>
      </c>
      <c r="N353" s="24">
        <v>1.174556523998533E-2</v>
      </c>
      <c r="O353" s="24">
        <v>4.4225787315041532E-3</v>
      </c>
      <c r="P353" s="24">
        <v>1.8357492011271358E-2</v>
      </c>
      <c r="Q353" s="264">
        <v>2.1000000000000009E-4</v>
      </c>
      <c r="R353" s="264">
        <v>1.6999999999999901E-4</v>
      </c>
      <c r="S353" s="265">
        <v>-3.0188679245283097E-4</v>
      </c>
      <c r="U353" s="26"/>
      <c r="AE353" s="23">
        <v>41746</v>
      </c>
      <c r="AF353" s="33">
        <v>8.0167201213092768E-4</v>
      </c>
      <c r="AG353">
        <f t="shared" si="71"/>
        <v>352</v>
      </c>
      <c r="AH353">
        <f t="shared" si="72"/>
        <v>0.14262560777957861</v>
      </c>
      <c r="AI353">
        <f t="shared" si="73"/>
        <v>0.14222042139384117</v>
      </c>
      <c r="AJ353">
        <f t="shared" si="74"/>
        <v>-1.0685971894022652</v>
      </c>
      <c r="AK353">
        <f t="shared" si="75"/>
        <v>0.56947915472892452</v>
      </c>
      <c r="AL353">
        <f t="shared" si="76"/>
        <v>0.42725873333508335</v>
      </c>
      <c r="CM353" s="23">
        <v>41746</v>
      </c>
      <c r="CN353">
        <v>1.896803656700947E-3</v>
      </c>
      <c r="CO353">
        <f t="shared" si="77"/>
        <v>352</v>
      </c>
      <c r="CP353">
        <f t="shared" si="78"/>
        <v>0.14205004035512511</v>
      </c>
      <c r="CQ353">
        <f t="shared" si="79"/>
        <v>0.14164648910411623</v>
      </c>
      <c r="CR353">
        <f t="shared" si="80"/>
        <v>-1.0711542454605691</v>
      </c>
      <c r="CS353">
        <f t="shared" si="81"/>
        <v>0.56400643029752195</v>
      </c>
      <c r="CT353">
        <f t="shared" si="82"/>
        <v>0.4223599411934057</v>
      </c>
      <c r="DH353">
        <f t="shared" ca="1" si="83"/>
        <v>0.2796312581294948</v>
      </c>
      <c r="DI353">
        <v>0.35955631848806574</v>
      </c>
      <c r="DJ353">
        <v>4.6497764077352982E-3</v>
      </c>
    </row>
    <row r="354" spans="12:114" x14ac:dyDescent="0.3">
      <c r="L354" s="23">
        <v>41746</v>
      </c>
      <c r="M354" s="24">
        <v>-6.2928229544940324E-3</v>
      </c>
      <c r="N354" s="24">
        <v>6.4051457325035371E-3</v>
      </c>
      <c r="O354" s="24">
        <v>5.6980429940319361E-3</v>
      </c>
      <c r="P354" s="24">
        <v>-3.0837244146232328E-3</v>
      </c>
      <c r="Q354" s="264">
        <v>4.0000000000000112E-5</v>
      </c>
      <c r="R354" s="264">
        <v>-2.0999999999999911E-4</v>
      </c>
      <c r="S354" s="265">
        <v>1.0989010989010923E-4</v>
      </c>
      <c r="U354" s="26"/>
      <c r="AE354" s="23">
        <v>41751</v>
      </c>
      <c r="AF354" s="33">
        <v>-4.8819826798915744E-5</v>
      </c>
      <c r="AG354">
        <f t="shared" si="71"/>
        <v>353</v>
      </c>
      <c r="AH354">
        <f t="shared" si="72"/>
        <v>0.14303079416531606</v>
      </c>
      <c r="AI354">
        <f t="shared" si="73"/>
        <v>0.14262560777957861</v>
      </c>
      <c r="AJ354">
        <f t="shared" si="74"/>
        <v>-1.0668012625750991</v>
      </c>
      <c r="AK354">
        <f t="shared" si="75"/>
        <v>0.47181699900930291</v>
      </c>
      <c r="AL354">
        <f t="shared" si="76"/>
        <v>0.3291913912297243</v>
      </c>
      <c r="CM354" s="23">
        <v>41751</v>
      </c>
      <c r="CN354">
        <v>-3.6692594062366244E-4</v>
      </c>
      <c r="CO354">
        <f t="shared" si="77"/>
        <v>353</v>
      </c>
      <c r="CP354">
        <f t="shared" si="78"/>
        <v>0.14245359160613397</v>
      </c>
      <c r="CQ354">
        <f t="shared" si="79"/>
        <v>0.14205004035512511</v>
      </c>
      <c r="CR354">
        <f t="shared" si="80"/>
        <v>-1.0693606679360752</v>
      </c>
      <c r="CS354">
        <f t="shared" si="81"/>
        <v>0.45973491202340211</v>
      </c>
      <c r="CT354">
        <f t="shared" si="82"/>
        <v>0.31768487166827697</v>
      </c>
      <c r="DH354">
        <f t="shared" ca="1" si="83"/>
        <v>0.27608115998501526</v>
      </c>
      <c r="DI354">
        <v>0.30904513048719129</v>
      </c>
      <c r="DJ354">
        <v>6.3152845688054576E-3</v>
      </c>
    </row>
    <row r="355" spans="12:114" x14ac:dyDescent="0.3">
      <c r="L355" s="23">
        <v>41751</v>
      </c>
      <c r="M355" s="24">
        <v>-7.7755591182364437E-3</v>
      </c>
      <c r="N355" s="24">
        <v>1.113767934190189E-2</v>
      </c>
      <c r="O355" s="24">
        <v>-1.287585007591468E-3</v>
      </c>
      <c r="P355" s="24">
        <v>-1.6651676344257879E-3</v>
      </c>
      <c r="Q355" s="264">
        <v>3.3000000000000038E-4</v>
      </c>
      <c r="R355" s="264">
        <v>3.1000000000000141E-4</v>
      </c>
      <c r="S355" s="265">
        <v>1.0989010989010923E-4</v>
      </c>
      <c r="U355" s="26"/>
      <c r="AE355" s="23">
        <v>41752</v>
      </c>
      <c r="AF355" s="33">
        <v>6.9665301993841375E-4</v>
      </c>
      <c r="AG355">
        <f t="shared" si="71"/>
        <v>354</v>
      </c>
      <c r="AH355">
        <f t="shared" si="72"/>
        <v>0.14343598055105347</v>
      </c>
      <c r="AI355">
        <f t="shared" si="73"/>
        <v>0.14303079416531606</v>
      </c>
      <c r="AJ355">
        <f t="shared" si="74"/>
        <v>-1.0650087699829367</v>
      </c>
      <c r="AK355">
        <f t="shared" si="75"/>
        <v>0.55752724504705342</v>
      </c>
      <c r="AL355">
        <f t="shared" si="76"/>
        <v>0.41449645088173737</v>
      </c>
      <c r="CM355" s="23">
        <v>41752</v>
      </c>
      <c r="CN355">
        <v>1.8241325498460337E-3</v>
      </c>
      <c r="CO355">
        <f t="shared" si="77"/>
        <v>354</v>
      </c>
      <c r="CP355">
        <f t="shared" si="78"/>
        <v>0.14285714285714285</v>
      </c>
      <c r="CQ355">
        <f t="shared" si="79"/>
        <v>0.14245359160613397</v>
      </c>
      <c r="CR355">
        <f t="shared" si="80"/>
        <v>-1.0675705238781419</v>
      </c>
      <c r="CS355">
        <f t="shared" si="81"/>
        <v>0.56068907660536227</v>
      </c>
      <c r="CT355">
        <f t="shared" si="82"/>
        <v>0.4182354849992283</v>
      </c>
      <c r="DH355">
        <f t="shared" ca="1" si="83"/>
        <v>0.39860201492606423</v>
      </c>
      <c r="DI355">
        <v>0.38038213763124484</v>
      </c>
      <c r="DJ355">
        <v>7.6265301993841384E-4</v>
      </c>
    </row>
    <row r="356" spans="12:114" x14ac:dyDescent="0.3">
      <c r="L356" s="23">
        <v>41752</v>
      </c>
      <c r="M356" s="24">
        <v>-1.6155275619289349E-4</v>
      </c>
      <c r="N356" s="24">
        <v>-8.6546626620524567E-3</v>
      </c>
      <c r="O356" s="24">
        <v>6.1888675754074888E-3</v>
      </c>
      <c r="P356" s="24">
        <v>7.146196883165189E-4</v>
      </c>
      <c r="Q356" s="264">
        <v>-3.3000000000000038E-4</v>
      </c>
      <c r="R356" s="264">
        <v>0</v>
      </c>
      <c r="S356" s="265">
        <v>0</v>
      </c>
      <c r="U356" s="26"/>
      <c r="AE356" s="23">
        <v>41753</v>
      </c>
      <c r="AF356" s="33">
        <v>3.4793650064857285E-3</v>
      </c>
      <c r="AG356">
        <f t="shared" si="71"/>
        <v>355</v>
      </c>
      <c r="AH356">
        <f t="shared" si="72"/>
        <v>0.14384116693679092</v>
      </c>
      <c r="AI356">
        <f t="shared" si="73"/>
        <v>0.14343598055105347</v>
      </c>
      <c r="AJ356">
        <f t="shared" si="74"/>
        <v>-1.0632196927793025</v>
      </c>
      <c r="AK356">
        <f t="shared" si="75"/>
        <v>0.82863208287451051</v>
      </c>
      <c r="AL356">
        <f t="shared" si="76"/>
        <v>0.68519610232345707</v>
      </c>
      <c r="CM356" s="23">
        <v>41753</v>
      </c>
      <c r="CN356">
        <v>8.661329182880987E-3</v>
      </c>
      <c r="CO356">
        <f t="shared" si="77"/>
        <v>355</v>
      </c>
      <c r="CP356">
        <f t="shared" si="78"/>
        <v>0.14326069410815173</v>
      </c>
      <c r="CQ356">
        <f t="shared" si="79"/>
        <v>0.14285714285714285</v>
      </c>
      <c r="CR356">
        <f t="shared" si="80"/>
        <v>-1.0657837944515705</v>
      </c>
      <c r="CS356">
        <f t="shared" si="81"/>
        <v>0.82760818446573969</v>
      </c>
      <c r="CT356">
        <f t="shared" si="82"/>
        <v>0.6847510416085969</v>
      </c>
      <c r="DH356">
        <f t="shared" ca="1" si="83"/>
        <v>0.34946101387340162</v>
      </c>
      <c r="DI356">
        <v>0.3256436874321369</v>
      </c>
      <c r="DJ356">
        <v>5.1498650064857685E-3</v>
      </c>
    </row>
    <row r="357" spans="12:114" x14ac:dyDescent="0.3">
      <c r="L357" s="23">
        <v>41753</v>
      </c>
      <c r="M357" s="24">
        <v>6.4640916861005964E-3</v>
      </c>
      <c r="N357" s="24">
        <v>2.3808907794202411E-3</v>
      </c>
      <c r="O357" s="24">
        <v>3.4593947319776159E-3</v>
      </c>
      <c r="P357" s="24">
        <v>2.024303543384344E-2</v>
      </c>
      <c r="Q357" s="264">
        <v>-1.9999999999999188E-5</v>
      </c>
      <c r="R357" s="264">
        <v>-3.2999999999999919E-4</v>
      </c>
      <c r="S357" s="265">
        <v>7.40740740740749E-5</v>
      </c>
      <c r="U357" s="26"/>
      <c r="AE357" s="23">
        <v>41754</v>
      </c>
      <c r="AF357" s="33">
        <v>1.1834150878814497E-3</v>
      </c>
      <c r="AG357">
        <f t="shared" si="71"/>
        <v>356</v>
      </c>
      <c r="AH357">
        <f t="shared" si="72"/>
        <v>0.14424635332252836</v>
      </c>
      <c r="AI357">
        <f t="shared" si="73"/>
        <v>0.14384116693679092</v>
      </c>
      <c r="AJ357">
        <f t="shared" si="74"/>
        <v>-1.0614340122689336</v>
      </c>
      <c r="AK357">
        <f t="shared" si="75"/>
        <v>0.6123134416620728</v>
      </c>
      <c r="AL357">
        <f t="shared" si="76"/>
        <v>0.46847227472528186</v>
      </c>
      <c r="CM357" s="23">
        <v>41754</v>
      </c>
      <c r="CN357">
        <v>3.0674929435842218E-3</v>
      </c>
      <c r="CO357">
        <f t="shared" si="77"/>
        <v>356</v>
      </c>
      <c r="CP357">
        <f t="shared" si="78"/>
        <v>0.14366424535916061</v>
      </c>
      <c r="CQ357">
        <f t="shared" si="79"/>
        <v>0.14326069410815173</v>
      </c>
      <c r="CR357">
        <f t="shared" si="80"/>
        <v>-1.0640004609723011</v>
      </c>
      <c r="CS357">
        <f t="shared" si="81"/>
        <v>0.6166715762567645</v>
      </c>
      <c r="CT357">
        <f t="shared" si="82"/>
        <v>0.47341088214861277</v>
      </c>
      <c r="DH357">
        <f t="shared" ca="1" si="83"/>
        <v>0.39520833110623377</v>
      </c>
      <c r="DI357">
        <v>0.28874674713718373</v>
      </c>
      <c r="DJ357">
        <v>-1.7172117777902289E-3</v>
      </c>
    </row>
    <row r="358" spans="12:114" x14ac:dyDescent="0.3">
      <c r="L358" s="23">
        <v>41754</v>
      </c>
      <c r="M358" s="24">
        <v>6.9846019104786257E-3</v>
      </c>
      <c r="N358" s="24">
        <v>-6.3340457928897798E-3</v>
      </c>
      <c r="O358" s="24">
        <v>3.9589332230476164E-3</v>
      </c>
      <c r="P358" s="24">
        <v>4.6685729218765284E-3</v>
      </c>
      <c r="Q358" s="264">
        <v>-1.4000000000000121E-4</v>
      </c>
      <c r="R358" s="264">
        <v>8.0000000000000074E-5</v>
      </c>
      <c r="S358" s="265">
        <v>-7.4626865671642632E-5</v>
      </c>
      <c r="U358" s="26"/>
      <c r="AE358" s="23">
        <v>41757</v>
      </c>
      <c r="AF358" s="33">
        <v>4.7072630831129147E-3</v>
      </c>
      <c r="AG358">
        <f t="shared" si="71"/>
        <v>357</v>
      </c>
      <c r="AH358">
        <f t="shared" si="72"/>
        <v>0.1446515397082658</v>
      </c>
      <c r="AI358">
        <f t="shared" si="73"/>
        <v>0.14424635332252836</v>
      </c>
      <c r="AJ358">
        <f t="shared" si="74"/>
        <v>-1.0596517099061298</v>
      </c>
      <c r="AK358">
        <f t="shared" si="75"/>
        <v>0.9038111251388059</v>
      </c>
      <c r="AL358">
        <f t="shared" si="76"/>
        <v>0.75956477181627757</v>
      </c>
      <c r="CM358" s="23">
        <v>41757</v>
      </c>
      <c r="CN358">
        <v>1.1849824374448949E-2</v>
      </c>
      <c r="CO358">
        <f t="shared" si="77"/>
        <v>357</v>
      </c>
      <c r="CP358">
        <f t="shared" si="78"/>
        <v>0.1440677966101695</v>
      </c>
      <c r="CQ358">
        <f t="shared" si="79"/>
        <v>0.14366424535916061</v>
      </c>
      <c r="CR358">
        <f t="shared" si="80"/>
        <v>-1.0622205049057669</v>
      </c>
      <c r="CS358">
        <f t="shared" si="81"/>
        <v>0.90559700091794881</v>
      </c>
      <c r="CT358">
        <f t="shared" si="82"/>
        <v>0.76193275555878826</v>
      </c>
      <c r="DH358">
        <f t="shared" ca="1" si="83"/>
        <v>0.32297869852511102</v>
      </c>
      <c r="DI358">
        <v>0.27395165124459259</v>
      </c>
      <c r="DJ358">
        <v>1.6752630831129809E-3</v>
      </c>
    </row>
    <row r="359" spans="12:114" x14ac:dyDescent="0.3">
      <c r="L359" s="23">
        <v>41757</v>
      </c>
      <c r="M359" s="24">
        <v>-4.384939807063731E-3</v>
      </c>
      <c r="N359" s="24">
        <v>2.3904780224049218E-3</v>
      </c>
      <c r="O359" s="24">
        <v>1.449999794398095E-2</v>
      </c>
      <c r="P359" s="24">
        <v>1.7890265168942199E-2</v>
      </c>
      <c r="Q359" s="264">
        <v>-1.9999999999999188E-5</v>
      </c>
      <c r="R359" s="264">
        <v>-2.800000000000003E-4</v>
      </c>
      <c r="S359" s="265">
        <v>-3.7037037037035525E-5</v>
      </c>
      <c r="U359" s="26"/>
      <c r="AE359" s="23">
        <v>41758</v>
      </c>
      <c r="AF359" s="33">
        <v>8.7270228875613125E-4</v>
      </c>
      <c r="AG359">
        <f t="shared" si="71"/>
        <v>358</v>
      </c>
      <c r="AH359">
        <f t="shared" si="72"/>
        <v>0.14505672609400325</v>
      </c>
      <c r="AI359">
        <f t="shared" si="73"/>
        <v>0.1446515397082658</v>
      </c>
      <c r="AJ359">
        <f t="shared" si="74"/>
        <v>-1.0578727672931325</v>
      </c>
      <c r="AK359">
        <f t="shared" si="75"/>
        <v>0.57752766188675797</v>
      </c>
      <c r="AL359">
        <f t="shared" si="76"/>
        <v>0.43287612217849214</v>
      </c>
      <c r="CM359" s="23">
        <v>41758</v>
      </c>
      <c r="CN359">
        <v>1.9669540613737224E-3</v>
      </c>
      <c r="CO359">
        <f t="shared" si="77"/>
        <v>358</v>
      </c>
      <c r="CP359">
        <f t="shared" si="78"/>
        <v>0.14447134786117838</v>
      </c>
      <c r="CQ359">
        <f t="shared" si="79"/>
        <v>0.1440677966101695</v>
      </c>
      <c r="CR359">
        <f t="shared" si="80"/>
        <v>-1.0604439078652719</v>
      </c>
      <c r="CS359">
        <f t="shared" si="81"/>
        <v>0.56720445365072747</v>
      </c>
      <c r="CT359">
        <f t="shared" si="82"/>
        <v>0.42313665704055797</v>
      </c>
      <c r="DH359">
        <f t="shared" ca="1" si="83"/>
        <v>0.39425723595666107</v>
      </c>
      <c r="DI359">
        <v>0.27159906364443226</v>
      </c>
      <c r="DJ359">
        <v>8.166848045213719E-3</v>
      </c>
    </row>
    <row r="360" spans="12:114" x14ac:dyDescent="0.3">
      <c r="L360" s="23">
        <v>41758</v>
      </c>
      <c r="M360" s="24">
        <v>-1.601217206948373E-4</v>
      </c>
      <c r="N360" s="24">
        <v>1.3116021396765541E-2</v>
      </c>
      <c r="O360" s="24">
        <v>-1.128259820148182E-3</v>
      </c>
      <c r="P360" s="24">
        <v>2.2828373603310101E-3</v>
      </c>
      <c r="Q360" s="264">
        <v>1.200000000000003E-4</v>
      </c>
      <c r="R360" s="264">
        <v>1.5000000000000118E-4</v>
      </c>
      <c r="S360" s="265">
        <v>1.4760147601476054E-4</v>
      </c>
      <c r="U360" s="26"/>
      <c r="AE360" s="23">
        <v>41759</v>
      </c>
      <c r="AF360" s="33">
        <v>2.3346296450591107E-3</v>
      </c>
      <c r="AG360">
        <f t="shared" si="71"/>
        <v>359</v>
      </c>
      <c r="AH360">
        <f t="shared" si="72"/>
        <v>0.14546191247974069</v>
      </c>
      <c r="AI360">
        <f t="shared" si="73"/>
        <v>0.14505672609400325</v>
      </c>
      <c r="AJ360">
        <f t="shared" si="74"/>
        <v>-1.0560971661785199</v>
      </c>
      <c r="AK360">
        <f t="shared" si="75"/>
        <v>0.73171223699609733</v>
      </c>
      <c r="AL360">
        <f t="shared" si="76"/>
        <v>0.58665551090209411</v>
      </c>
      <c r="CM360" s="23">
        <v>41759</v>
      </c>
      <c r="CN360">
        <v>5.6555347868050823E-3</v>
      </c>
      <c r="CO360">
        <f t="shared" si="77"/>
        <v>359</v>
      </c>
      <c r="CP360">
        <f t="shared" si="78"/>
        <v>0.14487489911218726</v>
      </c>
      <c r="CQ360">
        <f t="shared" si="79"/>
        <v>0.14447134786117838</v>
      </c>
      <c r="CR360">
        <f t="shared" si="80"/>
        <v>-1.0586706516103883</v>
      </c>
      <c r="CS360">
        <f t="shared" si="81"/>
        <v>0.72459820425397292</v>
      </c>
      <c r="CT360">
        <f t="shared" si="82"/>
        <v>0.5801268563927946</v>
      </c>
      <c r="DH360">
        <f t="shared" ca="1" si="83"/>
        <v>0.38790298252383842</v>
      </c>
      <c r="DI360">
        <v>0.25065715484187989</v>
      </c>
      <c r="DJ360">
        <v>1.1422786948429839E-2</v>
      </c>
    </row>
    <row r="361" spans="12:114" x14ac:dyDescent="0.3">
      <c r="L361" s="23">
        <v>41759</v>
      </c>
      <c r="M361" s="24">
        <v>-5.125740788677397E-3</v>
      </c>
      <c r="N361" s="24">
        <v>1.6477023588088439E-2</v>
      </c>
      <c r="O361" s="24">
        <v>5.018099650416425E-4</v>
      </c>
      <c r="P361" s="24">
        <v>1.2297775233494771E-2</v>
      </c>
      <c r="Q361" s="264">
        <v>-1.900000000000009E-4</v>
      </c>
      <c r="R361" s="264">
        <v>4.79999999999996E-4</v>
      </c>
      <c r="S361" s="265">
        <v>1.4981273408239612E-4</v>
      </c>
      <c r="U361" s="26"/>
      <c r="AE361" s="23">
        <v>41761</v>
      </c>
      <c r="AF361" s="33">
        <v>-2.3463287871484666E-3</v>
      </c>
      <c r="AG361">
        <f t="shared" si="71"/>
        <v>360</v>
      </c>
      <c r="AH361">
        <f t="shared" si="72"/>
        <v>0.14586709886547811</v>
      </c>
      <c r="AI361">
        <f t="shared" si="73"/>
        <v>0.14546191247974069</v>
      </c>
      <c r="AJ361">
        <f t="shared" si="74"/>
        <v>-1.0543248884556273</v>
      </c>
      <c r="AK361">
        <f t="shared" si="75"/>
        <v>0.23129968409089099</v>
      </c>
      <c r="AL361">
        <f t="shared" si="76"/>
        <v>8.5837771611150304E-2</v>
      </c>
      <c r="CM361" s="23">
        <v>41761</v>
      </c>
      <c r="CN361">
        <v>-5.769764275563475E-3</v>
      </c>
      <c r="CO361">
        <f t="shared" si="77"/>
        <v>360</v>
      </c>
      <c r="CP361">
        <f t="shared" si="78"/>
        <v>0.14527845036319612</v>
      </c>
      <c r="CQ361">
        <f t="shared" si="79"/>
        <v>0.14487489911218726</v>
      </c>
      <c r="CR361">
        <f t="shared" si="80"/>
        <v>-1.0569007180453764</v>
      </c>
      <c r="CS361">
        <f t="shared" si="81"/>
        <v>0.23361884737008695</v>
      </c>
      <c r="CT361">
        <f t="shared" si="82"/>
        <v>8.8743948257899691E-2</v>
      </c>
      <c r="DH361">
        <f t="shared" ca="1" si="83"/>
        <v>0.29359981747772934</v>
      </c>
      <c r="DI361">
        <v>0.28850654515670088</v>
      </c>
      <c r="DJ361">
        <v>-5.8472134025330334E-3</v>
      </c>
    </row>
    <row r="362" spans="12:114" x14ac:dyDescent="0.3">
      <c r="L362" s="23">
        <v>41761</v>
      </c>
      <c r="M362" s="24">
        <v>6.7621718985495481E-3</v>
      </c>
      <c r="N362" s="24">
        <v>-7.3330176466741056E-3</v>
      </c>
      <c r="O362" s="24">
        <v>-7.4018209734473834E-3</v>
      </c>
      <c r="P362" s="24">
        <v>-6.9742058217577684E-3</v>
      </c>
      <c r="Q362" s="264">
        <v>-3.0000000000000509E-5</v>
      </c>
      <c r="R362" s="264">
        <v>3.3000000000000363E-4</v>
      </c>
      <c r="S362" s="265">
        <v>-1.1538461538461468E-4</v>
      </c>
      <c r="U362" s="26"/>
      <c r="AE362" s="23">
        <v>41764</v>
      </c>
      <c r="AF362" s="33">
        <v>-1.1563623038022867E-3</v>
      </c>
      <c r="AG362">
        <f t="shared" si="71"/>
        <v>361</v>
      </c>
      <c r="AH362">
        <f t="shared" si="72"/>
        <v>0.14627228525121555</v>
      </c>
      <c r="AI362">
        <f t="shared" si="73"/>
        <v>0.14586709886547811</v>
      </c>
      <c r="AJ362">
        <f t="shared" si="74"/>
        <v>-1.0525559161609874</v>
      </c>
      <c r="AK362">
        <f t="shared" si="75"/>
        <v>0.34799842305108675</v>
      </c>
      <c r="AL362">
        <f t="shared" si="76"/>
        <v>0.20213132418560864</v>
      </c>
      <c r="CM362" s="23">
        <v>41764</v>
      </c>
      <c r="CN362">
        <v>-2.9689570903041985E-3</v>
      </c>
      <c r="CO362">
        <f t="shared" si="77"/>
        <v>361</v>
      </c>
      <c r="CP362">
        <f t="shared" si="78"/>
        <v>0.145682001614205</v>
      </c>
      <c r="CQ362">
        <f t="shared" si="79"/>
        <v>0.14527845036319612</v>
      </c>
      <c r="CR362">
        <f t="shared" si="80"/>
        <v>-1.0551340892176244</v>
      </c>
      <c r="CS362">
        <f t="shared" si="81"/>
        <v>0.34364780392295691</v>
      </c>
      <c r="CT362">
        <f t="shared" si="82"/>
        <v>0.19836935355976079</v>
      </c>
      <c r="DH362">
        <f t="shared" ca="1" si="83"/>
        <v>0.37003792426090099</v>
      </c>
      <c r="DI362">
        <v>0.24471711637808036</v>
      </c>
      <c r="DJ362">
        <v>2.6414703958175237E-3</v>
      </c>
    </row>
    <row r="363" spans="12:114" x14ac:dyDescent="0.3">
      <c r="L363" s="23">
        <v>41764</v>
      </c>
      <c r="M363" s="24">
        <v>9.2755718739096996E-3</v>
      </c>
      <c r="N363" s="24">
        <v>-6.2207611970626657E-3</v>
      </c>
      <c r="O363" s="24">
        <v>-6.3192641274448279E-3</v>
      </c>
      <c r="P363" s="24">
        <v>-6.7998289340192653E-4</v>
      </c>
      <c r="Q363" s="264">
        <v>-6.9999999999998883E-5</v>
      </c>
      <c r="R363" s="264">
        <v>8.0000000000000074E-5</v>
      </c>
      <c r="S363" s="265">
        <v>7.604562737642671E-5</v>
      </c>
      <c r="U363" s="26"/>
      <c r="AE363" s="23">
        <v>41765</v>
      </c>
      <c r="AF363" s="33">
        <v>-2.8008467855404982E-3</v>
      </c>
      <c r="AG363">
        <f t="shared" si="71"/>
        <v>362</v>
      </c>
      <c r="AH363">
        <f t="shared" si="72"/>
        <v>0.14667747163695299</v>
      </c>
      <c r="AI363">
        <f t="shared" si="73"/>
        <v>0.14627228525121555</v>
      </c>
      <c r="AJ363">
        <f t="shared" si="74"/>
        <v>-1.0507902314727902</v>
      </c>
      <c r="AK363">
        <f t="shared" si="75"/>
        <v>0.19327049478128086</v>
      </c>
      <c r="AL363">
        <f t="shared" si="76"/>
        <v>4.699820953006531E-2</v>
      </c>
      <c r="CM363" s="23">
        <v>41765</v>
      </c>
      <c r="CN363">
        <v>-7.0340135155753823E-3</v>
      </c>
      <c r="CO363">
        <f t="shared" si="77"/>
        <v>362</v>
      </c>
      <c r="CP363">
        <f t="shared" si="78"/>
        <v>0.14608555286521388</v>
      </c>
      <c r="CQ363">
        <f t="shared" si="79"/>
        <v>0.145682001614205</v>
      </c>
      <c r="CR363">
        <f t="shared" si="80"/>
        <v>-1.0533707473161149</v>
      </c>
      <c r="CS363">
        <f t="shared" si="81"/>
        <v>0.19121305017044898</v>
      </c>
      <c r="CT363">
        <f t="shared" si="82"/>
        <v>4.5531048556243986E-2</v>
      </c>
      <c r="DH363">
        <f t="shared" ca="1" si="83"/>
        <v>0.27218515521626735</v>
      </c>
      <c r="DI363">
        <v>0.35394517190720426</v>
      </c>
      <c r="DJ363">
        <v>-2.7497433372646834E-3</v>
      </c>
    </row>
    <row r="364" spans="12:114" x14ac:dyDescent="0.3">
      <c r="L364" s="23">
        <v>41765</v>
      </c>
      <c r="M364" s="24">
        <v>-1.9014260663807151E-3</v>
      </c>
      <c r="N364" s="24">
        <v>2.73856628235434E-3</v>
      </c>
      <c r="O364" s="24">
        <v>-7.7592779702832359E-3</v>
      </c>
      <c r="P364" s="24">
        <v>-1.224202191110378E-2</v>
      </c>
      <c r="Q364" s="264">
        <v>1.200000000000003E-4</v>
      </c>
      <c r="R364" s="264">
        <v>3.6000000000000029E-4</v>
      </c>
      <c r="S364" s="265">
        <v>-3.8314176245211824E-5</v>
      </c>
      <c r="U364" s="26"/>
      <c r="AE364" s="23">
        <v>41766</v>
      </c>
      <c r="AF364" s="33">
        <v>1.3816888603840536E-3</v>
      </c>
      <c r="AG364">
        <f t="shared" si="71"/>
        <v>363</v>
      </c>
      <c r="AH364">
        <f t="shared" si="72"/>
        <v>0.14708265802269044</v>
      </c>
      <c r="AI364">
        <f t="shared" si="73"/>
        <v>0.14667747163695299</v>
      </c>
      <c r="AJ364">
        <f t="shared" si="74"/>
        <v>-1.0490278167093692</v>
      </c>
      <c r="AK364">
        <f t="shared" si="75"/>
        <v>0.6340673832306678</v>
      </c>
      <c r="AL364">
        <f t="shared" si="76"/>
        <v>0.48738991159371481</v>
      </c>
      <c r="CM364" s="23">
        <v>41766</v>
      </c>
      <c r="CN364">
        <v>3.4300332196624244E-3</v>
      </c>
      <c r="CO364">
        <f t="shared" si="77"/>
        <v>363</v>
      </c>
      <c r="CP364">
        <f t="shared" si="78"/>
        <v>0.14648910411622276</v>
      </c>
      <c r="CQ364">
        <f t="shared" si="79"/>
        <v>0.14608555286521388</v>
      </c>
      <c r="CR364">
        <f t="shared" si="80"/>
        <v>-1.0516106746699021</v>
      </c>
      <c r="CS364">
        <f t="shared" si="81"/>
        <v>0.63260033744447242</v>
      </c>
      <c r="CT364">
        <f t="shared" si="82"/>
        <v>0.48651478457925856</v>
      </c>
      <c r="DH364">
        <f t="shared" ca="1" si="83"/>
        <v>0.36087563249103749</v>
      </c>
      <c r="DI364">
        <v>0.38674513767239116</v>
      </c>
      <c r="DJ364">
        <v>2.2385705397733983E-3</v>
      </c>
    </row>
    <row r="365" spans="12:114" x14ac:dyDescent="0.3">
      <c r="L365" s="23">
        <v>41766</v>
      </c>
      <c r="M365" s="24">
        <v>-1.436739924510075E-2</v>
      </c>
      <c r="N365" s="24">
        <v>-1.950954235163781E-3</v>
      </c>
      <c r="O365" s="24">
        <v>5.546663664703068E-3</v>
      </c>
      <c r="P365" s="24">
        <v>8.9512655507636325E-3</v>
      </c>
      <c r="Q365" s="264">
        <v>9.9999999999995925E-6</v>
      </c>
      <c r="R365" s="264">
        <v>-1.7000000000000351E-4</v>
      </c>
      <c r="S365" s="265">
        <v>3.8167938931298802E-5</v>
      </c>
      <c r="U365" s="26"/>
      <c r="AE365" s="23">
        <v>41767</v>
      </c>
      <c r="AF365" s="33">
        <v>2.0079124201343836E-3</v>
      </c>
      <c r="AG365">
        <f t="shared" si="71"/>
        <v>364</v>
      </c>
      <c r="AH365">
        <f t="shared" si="72"/>
        <v>0.14748784440842788</v>
      </c>
      <c r="AI365">
        <f t="shared" si="73"/>
        <v>0.14708265802269044</v>
      </c>
      <c r="AJ365">
        <f t="shared" si="74"/>
        <v>-1.0472686543277037</v>
      </c>
      <c r="AK365">
        <f t="shared" si="75"/>
        <v>0.69971954522860069</v>
      </c>
      <c r="AL365">
        <f t="shared" si="76"/>
        <v>0.5526368872059102</v>
      </c>
      <c r="CM365" s="23">
        <v>41767</v>
      </c>
      <c r="CN365">
        <v>5.022884498611822E-3</v>
      </c>
      <c r="CO365">
        <f t="shared" si="77"/>
        <v>364</v>
      </c>
      <c r="CP365">
        <f t="shared" si="78"/>
        <v>0.14689265536723164</v>
      </c>
      <c r="CQ365">
        <f t="shared" si="79"/>
        <v>0.14648910411622276</v>
      </c>
      <c r="CR365">
        <f t="shared" si="80"/>
        <v>-1.0498538537466264</v>
      </c>
      <c r="CS365">
        <f t="shared" si="81"/>
        <v>0.69960628784875656</v>
      </c>
      <c r="CT365">
        <f t="shared" si="82"/>
        <v>0.55311718373253382</v>
      </c>
      <c r="DH365">
        <f t="shared" ca="1" si="83"/>
        <v>0.27232604137977179</v>
      </c>
      <c r="DI365">
        <v>0.39177663696930226</v>
      </c>
      <c r="DJ365">
        <v>4.9150158684102005E-3</v>
      </c>
    </row>
    <row r="366" spans="12:114" x14ac:dyDescent="0.3">
      <c r="L366" s="23">
        <v>41767</v>
      </c>
      <c r="M366" s="24">
        <v>0</v>
      </c>
      <c r="N366" s="24">
        <v>0</v>
      </c>
      <c r="O366" s="24">
        <v>9.3638872463783236E-3</v>
      </c>
      <c r="P366" s="24">
        <v>2.5021239249720531E-3</v>
      </c>
      <c r="Q366" s="264">
        <v>-2.9999999999999992E-4</v>
      </c>
      <c r="R366" s="264">
        <v>9.2000000000000079E-4</v>
      </c>
      <c r="S366" s="265">
        <v>-3.8314176245211824E-5</v>
      </c>
      <c r="U366" s="26"/>
      <c r="AE366" s="23">
        <v>41768</v>
      </c>
      <c r="AF366" s="33">
        <v>3.6172499648827613E-4</v>
      </c>
      <c r="AG366">
        <f t="shared" si="71"/>
        <v>365</v>
      </c>
      <c r="AH366">
        <f t="shared" si="72"/>
        <v>0.14789303079416533</v>
      </c>
      <c r="AI366">
        <f t="shared" si="73"/>
        <v>0.14748784440842788</v>
      </c>
      <c r="AJ366">
        <f t="shared" si="74"/>
        <v>-1.0455127269219393</v>
      </c>
      <c r="AK366">
        <f t="shared" si="75"/>
        <v>0.51911185127591453</v>
      </c>
      <c r="AL366">
        <f t="shared" si="76"/>
        <v>0.37162400686748664</v>
      </c>
      <c r="CM366" s="23">
        <v>41768</v>
      </c>
      <c r="CN366">
        <v>1.1198182164115305E-3</v>
      </c>
      <c r="CO366">
        <f t="shared" si="77"/>
        <v>365</v>
      </c>
      <c r="CP366">
        <f t="shared" si="78"/>
        <v>0.14729620661824053</v>
      </c>
      <c r="CQ366">
        <f t="shared" si="79"/>
        <v>0.14689265536723164</v>
      </c>
      <c r="CR366">
        <f t="shared" si="80"/>
        <v>-1.0481002671510182</v>
      </c>
      <c r="CS366">
        <f t="shared" si="81"/>
        <v>0.52835159802184661</v>
      </c>
      <c r="CT366">
        <f t="shared" si="82"/>
        <v>0.381458942654615</v>
      </c>
      <c r="DH366">
        <f t="shared" ca="1" si="83"/>
        <v>0.33941871639937776</v>
      </c>
      <c r="DI366">
        <v>0.31852786721436349</v>
      </c>
      <c r="DJ366">
        <v>-7.6673017210689897E-3</v>
      </c>
    </row>
    <row r="367" spans="12:114" x14ac:dyDescent="0.3">
      <c r="L367" s="23">
        <v>41768</v>
      </c>
      <c r="M367" s="24">
        <v>-5.6374326429486921E-4</v>
      </c>
      <c r="N367" s="24">
        <v>-5.4730508385300086E-3</v>
      </c>
      <c r="O367" s="24">
        <v>6.4809169657118106E-3</v>
      </c>
      <c r="P367" s="24">
        <v>-3.4033416616114798E-3</v>
      </c>
      <c r="Q367" s="264">
        <v>-4.9999999999999697E-5</v>
      </c>
      <c r="R367" s="264">
        <v>-2.4999999999999914E-4</v>
      </c>
      <c r="S367" s="265">
        <v>-1.5267175572519122E-4</v>
      </c>
      <c r="U367" s="26"/>
      <c r="AE367" s="23">
        <v>41771</v>
      </c>
      <c r="AF367" s="33">
        <v>9.1899973657195674E-4</v>
      </c>
      <c r="AG367">
        <f t="shared" si="71"/>
        <v>366</v>
      </c>
      <c r="AH367">
        <f t="shared" si="72"/>
        <v>0.14829821717990274</v>
      </c>
      <c r="AI367">
        <f t="shared" si="73"/>
        <v>0.14789303079416533</v>
      </c>
      <c r="AJ367">
        <f t="shared" si="74"/>
        <v>-1.0437600172219244</v>
      </c>
      <c r="AK367">
        <f t="shared" si="75"/>
        <v>0.58275651607050594</v>
      </c>
      <c r="AL367">
        <f t="shared" si="76"/>
        <v>0.43486348527634061</v>
      </c>
      <c r="CM367" s="23">
        <v>41771</v>
      </c>
      <c r="CN367">
        <v>2.1097831760163565E-3</v>
      </c>
      <c r="CO367">
        <f t="shared" si="77"/>
        <v>366</v>
      </c>
      <c r="CP367">
        <f t="shared" si="78"/>
        <v>0.14769975786924938</v>
      </c>
      <c r="CQ367">
        <f t="shared" si="79"/>
        <v>0.14729620661824053</v>
      </c>
      <c r="CR367">
        <f t="shared" si="80"/>
        <v>-1.0463498976234666</v>
      </c>
      <c r="CS367">
        <f t="shared" si="81"/>
        <v>0.57370195633882914</v>
      </c>
      <c r="CT367">
        <f t="shared" si="82"/>
        <v>0.42640574972058864</v>
      </c>
      <c r="DH367">
        <f t="shared" ca="1" si="83"/>
        <v>0.39892370547401818</v>
      </c>
      <c r="DI367">
        <v>0.29371118056345219</v>
      </c>
      <c r="DJ367">
        <v>8.352559886947955E-3</v>
      </c>
    </row>
    <row r="368" spans="12:114" x14ac:dyDescent="0.3">
      <c r="L368" s="23">
        <v>41771</v>
      </c>
      <c r="M368" s="24">
        <v>6.7687672323734254E-3</v>
      </c>
      <c r="N368" s="24">
        <v>1.415097982866477E-2</v>
      </c>
      <c r="O368" s="24">
        <v>-6.3160579624146592E-4</v>
      </c>
      <c r="P368" s="24">
        <v>-9.107817628743474E-4</v>
      </c>
      <c r="Q368" s="264">
        <v>0</v>
      </c>
      <c r="R368" s="264">
        <v>-1.9000000000000131E-4</v>
      </c>
      <c r="S368" s="265">
        <v>1.8796992481203152E-4</v>
      </c>
      <c r="U368" s="26"/>
      <c r="AE368" s="23">
        <v>41772</v>
      </c>
      <c r="AF368" s="33">
        <v>7.2330628698000178E-4</v>
      </c>
      <c r="AG368">
        <f t="shared" si="71"/>
        <v>367</v>
      </c>
      <c r="AH368">
        <f t="shared" si="72"/>
        <v>0.14870340356564019</v>
      </c>
      <c r="AI368">
        <f t="shared" si="73"/>
        <v>0.14829821717990274</v>
      </c>
      <c r="AJ368">
        <f t="shared" si="74"/>
        <v>-1.0420105080917907</v>
      </c>
      <c r="AK368">
        <f t="shared" si="75"/>
        <v>0.56056598389678691</v>
      </c>
      <c r="AL368">
        <f t="shared" si="76"/>
        <v>0.41226776671688414</v>
      </c>
      <c r="CM368" s="23">
        <v>41772</v>
      </c>
      <c r="CN368">
        <v>1.5490415795189701E-3</v>
      </c>
      <c r="CO368">
        <f t="shared" si="77"/>
        <v>367</v>
      </c>
      <c r="CP368">
        <f t="shared" si="78"/>
        <v>0.14810330912025826</v>
      </c>
      <c r="CQ368">
        <f t="shared" si="79"/>
        <v>0.14769975786924938</v>
      </c>
      <c r="CR368">
        <f t="shared" si="80"/>
        <v>-1.044602728038557</v>
      </c>
      <c r="CS368">
        <f t="shared" si="81"/>
        <v>0.5480947710087043</v>
      </c>
      <c r="CT368">
        <f t="shared" si="82"/>
        <v>0.40039501313945491</v>
      </c>
      <c r="DH368">
        <f t="shared" ca="1" si="83"/>
        <v>0.32559576973481874</v>
      </c>
      <c r="DI368">
        <v>0.27107186042978276</v>
      </c>
      <c r="DJ368">
        <v>1.4119582149048956E-2</v>
      </c>
    </row>
    <row r="369" spans="12:114" x14ac:dyDescent="0.3">
      <c r="L369" s="23">
        <v>41772</v>
      </c>
      <c r="M369" s="24">
        <v>-2.72133819879407E-3</v>
      </c>
      <c r="N369" s="24">
        <v>2.3256202684338719E-3</v>
      </c>
      <c r="O369" s="24">
        <v>-1.2608290966156151E-4</v>
      </c>
      <c r="P369" s="24">
        <v>5.2411634854825527E-3</v>
      </c>
      <c r="Q369" s="264">
        <v>-3.1000000000000038E-4</v>
      </c>
      <c r="R369" s="264">
        <v>2.800000000000003E-4</v>
      </c>
      <c r="S369" s="265">
        <v>2.6819923371647483E-4</v>
      </c>
      <c r="U369" s="26"/>
      <c r="AE369" s="23">
        <v>41773</v>
      </c>
      <c r="AF369" s="33">
        <v>-8.9997132331503008E-4</v>
      </c>
      <c r="AG369">
        <f t="shared" si="71"/>
        <v>368</v>
      </c>
      <c r="AH369">
        <f t="shared" si="72"/>
        <v>0.14910858995137763</v>
      </c>
      <c r="AI369">
        <f t="shared" si="73"/>
        <v>0.14870340356564019</v>
      </c>
      <c r="AJ369">
        <f t="shared" si="74"/>
        <v>-1.040264182528519</v>
      </c>
      <c r="AK369">
        <f t="shared" si="75"/>
        <v>0.37575640300593632</v>
      </c>
      <c r="AL369">
        <f t="shared" si="76"/>
        <v>0.22705299944029614</v>
      </c>
      <c r="CM369" s="23">
        <v>41773</v>
      </c>
      <c r="CN369">
        <v>-2.3358436626182829E-3</v>
      </c>
      <c r="CO369">
        <f t="shared" si="77"/>
        <v>368</v>
      </c>
      <c r="CP369">
        <f t="shared" si="78"/>
        <v>0.14850686037126715</v>
      </c>
      <c r="CQ369">
        <f t="shared" si="79"/>
        <v>0.14810330912025826</v>
      </c>
      <c r="CR369">
        <f t="shared" si="80"/>
        <v>-1.0428587414036761</v>
      </c>
      <c r="CS369">
        <f t="shared" si="81"/>
        <v>0.37100744628706128</v>
      </c>
      <c r="CT369">
        <f t="shared" si="82"/>
        <v>0.22290413716680302</v>
      </c>
      <c r="DH369">
        <f t="shared" ca="1" si="83"/>
        <v>0.27167376554398459</v>
      </c>
      <c r="DI369">
        <v>0.28307789919237297</v>
      </c>
      <c r="DJ369">
        <v>7.5522767081809983E-3</v>
      </c>
    </row>
    <row r="370" spans="12:114" x14ac:dyDescent="0.3">
      <c r="L370" s="23">
        <v>41773</v>
      </c>
      <c r="M370" s="24">
        <v>9.7110755972884821E-3</v>
      </c>
      <c r="N370" s="24">
        <v>-2.7066981095397119E-3</v>
      </c>
      <c r="O370" s="24">
        <v>-5.0543747333617163E-3</v>
      </c>
      <c r="P370" s="24">
        <v>-2.2667641418706941E-3</v>
      </c>
      <c r="Q370" s="264">
        <v>-5.0000000000000044E-4</v>
      </c>
      <c r="R370" s="264">
        <v>2.7000000000000136E-4</v>
      </c>
      <c r="S370" s="265">
        <v>1.5748031496062899E-4</v>
      </c>
      <c r="U370" s="26"/>
      <c r="AE370" s="23">
        <v>41774</v>
      </c>
      <c r="AF370" s="33">
        <v>-5.182256987881829E-3</v>
      </c>
      <c r="AG370">
        <f t="shared" si="71"/>
        <v>369</v>
      </c>
      <c r="AH370">
        <f t="shared" si="72"/>
        <v>0.14951377633711507</v>
      </c>
      <c r="AI370">
        <f t="shared" si="73"/>
        <v>0.14910858995137763</v>
      </c>
      <c r="AJ370">
        <f t="shared" si="74"/>
        <v>-1.0385210236605313</v>
      </c>
      <c r="AK370">
        <f t="shared" si="75"/>
        <v>6.008970944301973E-2</v>
      </c>
      <c r="AL370">
        <f t="shared" si="76"/>
        <v>8.9018880508357906E-2</v>
      </c>
      <c r="CM370" s="23">
        <v>41774</v>
      </c>
      <c r="CN370">
        <v>-1.2563142469704573E-2</v>
      </c>
      <c r="CO370">
        <f t="shared" si="77"/>
        <v>369</v>
      </c>
      <c r="CP370">
        <f t="shared" si="78"/>
        <v>0.14891041162227603</v>
      </c>
      <c r="CQ370">
        <f t="shared" si="79"/>
        <v>0.14850686037126715</v>
      </c>
      <c r="CR370">
        <f t="shared" si="80"/>
        <v>-1.0411179208575907</v>
      </c>
      <c r="CS370">
        <f t="shared" si="81"/>
        <v>6.5020027310258022E-2</v>
      </c>
      <c r="CT370">
        <f t="shared" si="82"/>
        <v>8.3486833061009125E-2</v>
      </c>
      <c r="DH370">
        <f t="shared" ca="1" si="83"/>
        <v>0.37040973398533666</v>
      </c>
      <c r="DI370">
        <v>0.34842045120901566</v>
      </c>
      <c r="DJ370">
        <v>-1.739225698788182E-2</v>
      </c>
    </row>
    <row r="371" spans="12:114" x14ac:dyDescent="0.3">
      <c r="L371" s="23">
        <v>41774</v>
      </c>
      <c r="M371" s="24">
        <v>-8.2664415907548906E-3</v>
      </c>
      <c r="N371" s="24">
        <v>-1.551129769941689E-3</v>
      </c>
      <c r="O371" s="24">
        <v>-2.425702834970286E-2</v>
      </c>
      <c r="P371" s="24">
        <v>-1.3634064808245539E-3</v>
      </c>
      <c r="Q371" s="264">
        <v>-3.3000000000000038E-4</v>
      </c>
      <c r="R371" s="264">
        <v>-1.760000000000002E-3</v>
      </c>
      <c r="S371" s="265">
        <v>-7.9999999999999519E-5</v>
      </c>
      <c r="U371" s="26"/>
      <c r="AE371" s="23">
        <v>41775</v>
      </c>
      <c r="AF371" s="33">
        <v>1.2447122950037679E-4</v>
      </c>
      <c r="AG371">
        <f t="shared" si="71"/>
        <v>370</v>
      </c>
      <c r="AH371">
        <f t="shared" si="72"/>
        <v>0.14991896272285252</v>
      </c>
      <c r="AI371">
        <f t="shared" si="73"/>
        <v>0.14951377633711507</v>
      </c>
      <c r="AJ371">
        <f t="shared" si="74"/>
        <v>-1.0367810147463425</v>
      </c>
      <c r="AK371">
        <f t="shared" si="75"/>
        <v>0.49177026735160589</v>
      </c>
      <c r="AL371">
        <f t="shared" si="76"/>
        <v>0.34225649101449085</v>
      </c>
      <c r="CM371" s="23">
        <v>41775</v>
      </c>
      <c r="CN371">
        <v>2.4671378803665543E-4</v>
      </c>
      <c r="CO371">
        <f t="shared" si="77"/>
        <v>370</v>
      </c>
      <c r="CP371">
        <f t="shared" si="78"/>
        <v>0.14931396287328491</v>
      </c>
      <c r="CQ371">
        <f t="shared" si="79"/>
        <v>0.14891041162227603</v>
      </c>
      <c r="CR371">
        <f t="shared" si="80"/>
        <v>-1.0393802496690865</v>
      </c>
      <c r="CS371">
        <f t="shared" si="81"/>
        <v>0.4880271820085812</v>
      </c>
      <c r="CT371">
        <f t="shared" si="82"/>
        <v>0.33911677038630517</v>
      </c>
      <c r="DH371">
        <f t="shared" ca="1" si="83"/>
        <v>0.35911408705533959</v>
      </c>
      <c r="DI371">
        <v>0.3935997582056906</v>
      </c>
      <c r="DJ371">
        <v>-2.3727430562138813E-3</v>
      </c>
    </row>
    <row r="372" spans="12:114" x14ac:dyDescent="0.3">
      <c r="L372" s="23">
        <v>41775</v>
      </c>
      <c r="M372" s="24">
        <v>-2.1639577341658789E-3</v>
      </c>
      <c r="N372" s="24">
        <v>3.106880822862011E-3</v>
      </c>
      <c r="O372" s="24">
        <v>2.3430472094036932E-3</v>
      </c>
      <c r="P372" s="24">
        <v>-3.4130460319027208E-3</v>
      </c>
      <c r="Q372" s="264">
        <v>5.0000000000000044E-4</v>
      </c>
      <c r="R372" s="264">
        <v>2.3000000000000131E-4</v>
      </c>
      <c r="S372" s="265">
        <v>-7.9365079365078891E-5</v>
      </c>
      <c r="U372" s="26"/>
      <c r="AE372" s="23">
        <v>41778</v>
      </c>
      <c r="AF372" s="33">
        <v>-7.5407462154357321E-4</v>
      </c>
      <c r="AG372">
        <f t="shared" si="71"/>
        <v>371</v>
      </c>
      <c r="AH372">
        <f t="shared" si="72"/>
        <v>0.15032414910858996</v>
      </c>
      <c r="AI372">
        <f t="shared" si="73"/>
        <v>0.14991896272285252</v>
      </c>
      <c r="AJ372">
        <f t="shared" si="74"/>
        <v>-1.0350441391731637</v>
      </c>
      <c r="AK372">
        <f t="shared" si="75"/>
        <v>0.39185478531787143</v>
      </c>
      <c r="AL372">
        <f t="shared" si="76"/>
        <v>0.24193582259501892</v>
      </c>
      <c r="CM372" s="23">
        <v>41778</v>
      </c>
      <c r="CN372">
        <v>-1.9000192310242871E-3</v>
      </c>
      <c r="CO372">
        <f t="shared" si="77"/>
        <v>371</v>
      </c>
      <c r="CP372">
        <f t="shared" si="78"/>
        <v>0.14971751412429379</v>
      </c>
      <c r="CQ372">
        <f t="shared" si="79"/>
        <v>0.14931396287328491</v>
      </c>
      <c r="CR372">
        <f t="shared" si="80"/>
        <v>-1.0376457112355908</v>
      </c>
      <c r="CS372">
        <f t="shared" si="81"/>
        <v>0.39023783403829382</v>
      </c>
      <c r="CT372">
        <f t="shared" si="82"/>
        <v>0.24092387116500891</v>
      </c>
      <c r="DH372">
        <f t="shared" ca="1" si="83"/>
        <v>0.35442014739766414</v>
      </c>
      <c r="DI372">
        <v>0.39618795318230693</v>
      </c>
      <c r="DJ372">
        <v>-2.0857006057955615E-3</v>
      </c>
    </row>
    <row r="373" spans="12:114" x14ac:dyDescent="0.3">
      <c r="L373" s="23">
        <v>41778</v>
      </c>
      <c r="M373" s="24">
        <v>6.425863453814718E-4</v>
      </c>
      <c r="N373" s="24">
        <v>-1.5485302127140189E-3</v>
      </c>
      <c r="O373" s="24">
        <v>-5.1943582164617292E-3</v>
      </c>
      <c r="P373" s="24">
        <v>2.0548739874244222E-3</v>
      </c>
      <c r="Q373" s="264">
        <v>1.9000000000000009E-4</v>
      </c>
      <c r="R373" s="264">
        <v>-9.6999999999999973E-4</v>
      </c>
      <c r="S373" s="265">
        <v>7.8740157480314496E-5</v>
      </c>
      <c r="U373" s="26"/>
      <c r="AE373" s="23">
        <v>41779</v>
      </c>
      <c r="AF373" s="33">
        <v>-3.6390770565138562E-3</v>
      </c>
      <c r="AG373">
        <f t="shared" si="71"/>
        <v>372</v>
      </c>
      <c r="AH373">
        <f t="shared" si="72"/>
        <v>0.1507293354943274</v>
      </c>
      <c r="AI373">
        <f t="shared" si="73"/>
        <v>0.15032414910858996</v>
      </c>
      <c r="AJ373">
        <f t="shared" si="74"/>
        <v>-1.0333103804555579</v>
      </c>
      <c r="AK373">
        <f t="shared" si="75"/>
        <v>0.13390591059190438</v>
      </c>
      <c r="AL373">
        <f t="shared" si="76"/>
        <v>1.6418238516685585E-2</v>
      </c>
      <c r="CM373" s="23">
        <v>41779</v>
      </c>
      <c r="CN373">
        <v>-8.973406926998927E-3</v>
      </c>
      <c r="CO373">
        <f t="shared" si="77"/>
        <v>372</v>
      </c>
      <c r="CP373">
        <f t="shared" si="78"/>
        <v>0.15012106537530268</v>
      </c>
      <c r="CQ373">
        <f t="shared" si="79"/>
        <v>0.14971751412429379</v>
      </c>
      <c r="CR373">
        <f t="shared" si="80"/>
        <v>-1.0359142890818278</v>
      </c>
      <c r="CS373">
        <f t="shared" si="81"/>
        <v>0.13608054823056123</v>
      </c>
      <c r="CT373">
        <f t="shared" si="82"/>
        <v>1.3636965893732561E-2</v>
      </c>
      <c r="DH373">
        <f t="shared" ca="1" si="83"/>
        <v>0.31924273360768057</v>
      </c>
      <c r="DI373">
        <v>0.38973448859487658</v>
      </c>
      <c r="DJ373">
        <v>-1.1691791342228114E-2</v>
      </c>
    </row>
    <row r="374" spans="12:114" x14ac:dyDescent="0.3">
      <c r="L374" s="23">
        <v>41779</v>
      </c>
      <c r="M374" s="24">
        <v>8.8296675416664103E-4</v>
      </c>
      <c r="N374" s="24">
        <v>-2.7143410464023189E-3</v>
      </c>
      <c r="O374" s="24">
        <v>-1.200887298007805E-2</v>
      </c>
      <c r="P374" s="24">
        <v>-1.070867261068967E-2</v>
      </c>
      <c r="Q374" s="264">
        <v>3.100000000000013E-4</v>
      </c>
      <c r="R374" s="264">
        <v>-8.9999999999999857E-4</v>
      </c>
      <c r="S374" s="265">
        <v>-7.9365079365078891E-5</v>
      </c>
      <c r="U374" s="26"/>
      <c r="AE374" s="23">
        <v>41780</v>
      </c>
      <c r="AF374" s="33">
        <v>1.1375375015085008E-3</v>
      </c>
      <c r="AG374">
        <f t="shared" si="71"/>
        <v>373</v>
      </c>
      <c r="AH374">
        <f t="shared" si="72"/>
        <v>0.15113452188006482</v>
      </c>
      <c r="AI374">
        <f t="shared" si="73"/>
        <v>0.1507293354943274</v>
      </c>
      <c r="AJ374">
        <f t="shared" si="74"/>
        <v>-1.0315797222341405</v>
      </c>
      <c r="AK374">
        <f t="shared" si="75"/>
        <v>0.60722641603129901</v>
      </c>
      <c r="AL374">
        <f t="shared" si="76"/>
        <v>0.45649708053697158</v>
      </c>
      <c r="CM374" s="23">
        <v>41780</v>
      </c>
      <c r="CN374">
        <v>2.8211764309366083E-3</v>
      </c>
      <c r="CO374">
        <f t="shared" si="77"/>
        <v>373</v>
      </c>
      <c r="CP374">
        <f t="shared" si="78"/>
        <v>0.15052461662631153</v>
      </c>
      <c r="CQ374">
        <f t="shared" si="79"/>
        <v>0.15012106537530268</v>
      </c>
      <c r="CR374">
        <f t="shared" si="80"/>
        <v>-1.0341859668585121</v>
      </c>
      <c r="CS374">
        <f t="shared" si="81"/>
        <v>0.60573375272110863</v>
      </c>
      <c r="CT374">
        <f t="shared" si="82"/>
        <v>0.45561268734580596</v>
      </c>
      <c r="DH374">
        <f t="shared" ca="1" si="83"/>
        <v>0.25777724014134384</v>
      </c>
      <c r="DI374">
        <v>0.38602212539854841</v>
      </c>
      <c r="DJ374">
        <v>7.2216348576041502E-4</v>
      </c>
    </row>
    <row r="375" spans="12:114" x14ac:dyDescent="0.3">
      <c r="L375" s="23">
        <v>41780</v>
      </c>
      <c r="M375" s="24">
        <v>-2.4059908187346389E-3</v>
      </c>
      <c r="N375" s="24">
        <v>1.205289534592077E-2</v>
      </c>
      <c r="O375" s="24">
        <v>-3.9618885110668102E-4</v>
      </c>
      <c r="P375" s="24">
        <v>5.2973308211089953E-3</v>
      </c>
      <c r="Q375" s="264">
        <v>1.2999999999999991E-4</v>
      </c>
      <c r="R375" s="264">
        <v>6.2999999999999721E-4</v>
      </c>
      <c r="S375" s="265">
        <v>-7.8740157480315865E-5</v>
      </c>
      <c r="U375" s="26"/>
      <c r="AE375" s="23">
        <v>41781</v>
      </c>
      <c r="AF375" s="33">
        <v>-1.0031971458866944E-3</v>
      </c>
      <c r="AG375">
        <f t="shared" si="71"/>
        <v>374</v>
      </c>
      <c r="AH375">
        <f t="shared" si="72"/>
        <v>0.15153970826580226</v>
      </c>
      <c r="AI375">
        <f t="shared" si="73"/>
        <v>0.15113452188006482</v>
      </c>
      <c r="AJ375">
        <f t="shared" si="74"/>
        <v>-1.0298521482742449</v>
      </c>
      <c r="AK375">
        <f t="shared" si="75"/>
        <v>0.36449380034493439</v>
      </c>
      <c r="AL375">
        <f t="shared" si="76"/>
        <v>0.21335927846486957</v>
      </c>
      <c r="CM375" s="23">
        <v>41781</v>
      </c>
      <c r="CN375">
        <v>-2.5058834897167372E-3</v>
      </c>
      <c r="CO375">
        <f t="shared" si="77"/>
        <v>374</v>
      </c>
      <c r="CP375">
        <f t="shared" si="78"/>
        <v>0.15092816787732041</v>
      </c>
      <c r="CQ375">
        <f t="shared" si="79"/>
        <v>0.15052461662631153</v>
      </c>
      <c r="CR375">
        <f t="shared" si="80"/>
        <v>-1.0324607283410061</v>
      </c>
      <c r="CS375">
        <f t="shared" si="81"/>
        <v>0.36358814291314362</v>
      </c>
      <c r="CT375">
        <f t="shared" si="82"/>
        <v>0.21306352628683209</v>
      </c>
      <c r="DH375">
        <f t="shared" ca="1" si="83"/>
        <v>0.25173007524609525</v>
      </c>
      <c r="DI375">
        <v>0.39889873282205029</v>
      </c>
      <c r="DJ375">
        <v>6.3027160411335435E-4</v>
      </c>
    </row>
    <row r="376" spans="12:114" x14ac:dyDescent="0.3">
      <c r="L376" s="23">
        <v>41781</v>
      </c>
      <c r="M376" s="24">
        <v>2.2509767847172638E-3</v>
      </c>
      <c r="N376" s="24">
        <v>3.8424383616814318E-4</v>
      </c>
      <c r="O376" s="24">
        <v>-3.5689193082066692E-3</v>
      </c>
      <c r="P376" s="24">
        <v>-3.8945445651753902E-3</v>
      </c>
      <c r="Q376" s="264">
        <v>-1.7000000000000001E-4</v>
      </c>
      <c r="R376" s="264">
        <v>-3.7999999999999812E-4</v>
      </c>
      <c r="S376" s="265">
        <v>7.8125000000000883E-5</v>
      </c>
      <c r="U376" s="26"/>
      <c r="AE376" s="23">
        <v>41782</v>
      </c>
      <c r="AF376" s="33">
        <v>2.8839148857589435E-5</v>
      </c>
      <c r="AG376">
        <f t="shared" si="71"/>
        <v>375</v>
      </c>
      <c r="AH376">
        <f t="shared" si="72"/>
        <v>0.15194489465153971</v>
      </c>
      <c r="AI376">
        <f t="shared" si="73"/>
        <v>0.15153970826580226</v>
      </c>
      <c r="AJ376">
        <f t="shared" si="74"/>
        <v>-1.0281276424646273</v>
      </c>
      <c r="AK376">
        <f t="shared" si="75"/>
        <v>0.48075314536363284</v>
      </c>
      <c r="AL376">
        <f t="shared" si="76"/>
        <v>0.32921343709783057</v>
      </c>
      <c r="CM376" s="23">
        <v>41782</v>
      </c>
      <c r="CN376">
        <v>-2.0006748218673375E-4</v>
      </c>
      <c r="CO376">
        <f t="shared" si="77"/>
        <v>375</v>
      </c>
      <c r="CP376">
        <f t="shared" si="78"/>
        <v>0.1513317191283293</v>
      </c>
      <c r="CQ376">
        <f t="shared" si="79"/>
        <v>0.15092816787732041</v>
      </c>
      <c r="CR376">
        <f t="shared" si="80"/>
        <v>-1.0307385574280568</v>
      </c>
      <c r="CS376">
        <f t="shared" si="81"/>
        <v>0.46741391205722294</v>
      </c>
      <c r="CT376">
        <f t="shared" si="82"/>
        <v>0.3164857441799025</v>
      </c>
      <c r="DH376">
        <f t="shared" ca="1" si="83"/>
        <v>0.29714743959978096</v>
      </c>
      <c r="DI376">
        <v>0.37913443743547326</v>
      </c>
      <c r="DJ376">
        <v>1.1008587180353614E-2</v>
      </c>
    </row>
    <row r="377" spans="12:114" x14ac:dyDescent="0.3">
      <c r="L377" s="23">
        <v>41782</v>
      </c>
      <c r="M377" s="24">
        <v>-1.2833560805864991E-3</v>
      </c>
      <c r="N377" s="24">
        <v>-4.6083220266092276E-3</v>
      </c>
      <c r="O377" s="24">
        <v>2.9182401842865781E-3</v>
      </c>
      <c r="P377" s="24">
        <v>-2.529968100994168E-3</v>
      </c>
      <c r="Q377" s="264">
        <v>-2.000000000000092E-5</v>
      </c>
      <c r="R377" s="264">
        <v>8.0000000000000069E-4</v>
      </c>
      <c r="S377" s="265">
        <v>1.5748031496062899E-4</v>
      </c>
      <c r="U377" s="26"/>
      <c r="AE377" s="23">
        <v>41786</v>
      </c>
      <c r="AF377" s="33">
        <v>7.0598585599800003E-4</v>
      </c>
      <c r="AG377">
        <f t="shared" si="71"/>
        <v>376</v>
      </c>
      <c r="AH377">
        <f t="shared" si="72"/>
        <v>0.15235008103727715</v>
      </c>
      <c r="AI377">
        <f t="shared" si="73"/>
        <v>0.15194489465153971</v>
      </c>
      <c r="AJ377">
        <f t="shared" si="74"/>
        <v>-1.0264061888162079</v>
      </c>
      <c r="AK377">
        <f t="shared" si="75"/>
        <v>0.55859167618351901</v>
      </c>
      <c r="AL377">
        <f t="shared" si="76"/>
        <v>0.40664678153197931</v>
      </c>
      <c r="CM377" s="23">
        <v>41786</v>
      </c>
      <c r="CN377">
        <v>1.2890717828521431E-3</v>
      </c>
      <c r="CO377">
        <f t="shared" si="77"/>
        <v>376</v>
      </c>
      <c r="CP377">
        <f t="shared" si="78"/>
        <v>0.15173527037933818</v>
      </c>
      <c r="CQ377">
        <f t="shared" si="79"/>
        <v>0.1513317191283293</v>
      </c>
      <c r="CR377">
        <f t="shared" si="80"/>
        <v>-1.0290194381404993</v>
      </c>
      <c r="CS377">
        <f t="shared" si="81"/>
        <v>0.53614787607581804</v>
      </c>
      <c r="CT377">
        <f t="shared" si="82"/>
        <v>0.38481615694748872</v>
      </c>
      <c r="DH377">
        <f t="shared" ca="1" si="83"/>
        <v>0.37436491266745003</v>
      </c>
      <c r="DI377">
        <v>0.39893220704299115</v>
      </c>
      <c r="DJ377">
        <v>2.3288342998855162E-2</v>
      </c>
    </row>
    <row r="378" spans="12:114" x14ac:dyDescent="0.3">
      <c r="L378" s="23">
        <v>41786</v>
      </c>
      <c r="M378" s="24">
        <v>-2.136377766663276E-2</v>
      </c>
      <c r="N378" s="24">
        <v>8.4874665368701568E-3</v>
      </c>
      <c r="O378" s="24">
        <v>-2.6438424134830722E-4</v>
      </c>
      <c r="P378" s="24">
        <v>8.3008206297482141E-3</v>
      </c>
      <c r="Q378" s="264">
        <v>-3.6999999999999972E-4</v>
      </c>
      <c r="R378" s="264">
        <v>1.689999999999996E-3</v>
      </c>
      <c r="S378" s="265">
        <v>3.1746031746031827E-4</v>
      </c>
      <c r="U378" s="26"/>
      <c r="AE378" s="23">
        <v>41787</v>
      </c>
      <c r="AF378" s="33">
        <v>7.5557252039269891E-4</v>
      </c>
      <c r="AG378">
        <f t="shared" si="71"/>
        <v>377</v>
      </c>
      <c r="AH378">
        <f t="shared" si="72"/>
        <v>0.1527552674230146</v>
      </c>
      <c r="AI378">
        <f t="shared" si="73"/>
        <v>0.15235008103727715</v>
      </c>
      <c r="AJ378">
        <f t="shared" si="74"/>
        <v>-1.0246877714608</v>
      </c>
      <c r="AK378">
        <f t="shared" si="75"/>
        <v>0.56423987085704574</v>
      </c>
      <c r="AL378">
        <f t="shared" si="76"/>
        <v>0.41188978981976859</v>
      </c>
      <c r="CM378" s="23">
        <v>41787</v>
      </c>
      <c r="CN378">
        <v>1.9537878583587975E-3</v>
      </c>
      <c r="CO378">
        <f t="shared" si="77"/>
        <v>377</v>
      </c>
      <c r="CP378">
        <f t="shared" si="78"/>
        <v>0.15213882163034706</v>
      </c>
      <c r="CQ378">
        <f t="shared" si="79"/>
        <v>0.15173527037933818</v>
      </c>
      <c r="CR378">
        <f t="shared" si="80"/>
        <v>-1.0273033546200145</v>
      </c>
      <c r="CS378">
        <f t="shared" si="81"/>
        <v>0.56660456043152474</v>
      </c>
      <c r="CT378">
        <f t="shared" si="82"/>
        <v>0.41486929005218653</v>
      </c>
      <c r="DH378">
        <f t="shared" ca="1" si="83"/>
        <v>0.2903306460331494</v>
      </c>
      <c r="DI378">
        <v>0.39734081644835972</v>
      </c>
      <c r="DJ378">
        <v>1.7222528482615073E-3</v>
      </c>
    </row>
    <row r="379" spans="12:114" x14ac:dyDescent="0.3">
      <c r="L379" s="23">
        <v>41787</v>
      </c>
      <c r="M379" s="24">
        <v>-5.3344358692562566E-3</v>
      </c>
      <c r="N379" s="24">
        <v>-4.9732717576795506E-3</v>
      </c>
      <c r="O379" s="24">
        <v>-7.9385414498267623E-4</v>
      </c>
      <c r="P379" s="24">
        <v>1.1890887243953921E-2</v>
      </c>
      <c r="Q379" s="264">
        <v>-3.5000000000000048E-4</v>
      </c>
      <c r="R379" s="264">
        <v>5.5000000000000155E-4</v>
      </c>
      <c r="S379" s="265">
        <v>-4.0983606557378221E-5</v>
      </c>
      <c r="U379" s="26"/>
      <c r="AE379" s="23">
        <v>41788</v>
      </c>
      <c r="AF379" s="33">
        <v>1.3055143971803151E-3</v>
      </c>
      <c r="AG379">
        <f t="shared" si="71"/>
        <v>378</v>
      </c>
      <c r="AH379">
        <f t="shared" si="72"/>
        <v>0.15316045380875204</v>
      </c>
      <c r="AI379">
        <f t="shared" si="73"/>
        <v>0.1527552674230146</v>
      </c>
      <c r="AJ379">
        <f t="shared" si="74"/>
        <v>-1.022972374649862</v>
      </c>
      <c r="AK379">
        <f t="shared" si="75"/>
        <v>0.62575635693308818</v>
      </c>
      <c r="AL379">
        <f t="shared" si="76"/>
        <v>0.47300108951007358</v>
      </c>
      <c r="CM379" s="23">
        <v>41788</v>
      </c>
      <c r="CN379">
        <v>3.4502910949916026E-3</v>
      </c>
      <c r="CO379">
        <f t="shared" si="77"/>
        <v>378</v>
      </c>
      <c r="CP379">
        <f t="shared" si="78"/>
        <v>0.15254237288135594</v>
      </c>
      <c r="CQ379">
        <f t="shared" si="79"/>
        <v>0.15213882163034706</v>
      </c>
      <c r="CR379">
        <f t="shared" si="80"/>
        <v>-1.0255902911278738</v>
      </c>
      <c r="CS379">
        <f t="shared" si="81"/>
        <v>0.63348399052847015</v>
      </c>
      <c r="CT379">
        <f t="shared" si="82"/>
        <v>0.48134516889812307</v>
      </c>
      <c r="DH379">
        <f t="shared" ca="1" si="83"/>
        <v>0.37269676552065945</v>
      </c>
      <c r="DI379">
        <v>0.35677794688588671</v>
      </c>
      <c r="DJ379">
        <v>-5.4740876436359855E-3</v>
      </c>
    </row>
    <row r="380" spans="12:114" x14ac:dyDescent="0.3">
      <c r="L380" s="23">
        <v>41788</v>
      </c>
      <c r="M380" s="24">
        <v>-2.145173320424994E-3</v>
      </c>
      <c r="N380" s="24">
        <v>1.5378631472509E-3</v>
      </c>
      <c r="O380" s="24">
        <v>5.957787176916399E-3</v>
      </c>
      <c r="P380" s="24">
        <v>2.485835024400365E-3</v>
      </c>
      <c r="Q380" s="264">
        <v>-6.0000000000000157E-5</v>
      </c>
      <c r="R380" s="264">
        <v>-2.7000000000000136E-4</v>
      </c>
      <c r="S380" s="265">
        <v>-1.2244897959183597E-4</v>
      </c>
      <c r="U380" s="26"/>
      <c r="AE380" s="23">
        <v>41789</v>
      </c>
      <c r="AF380" s="33">
        <v>2.5009579695369562E-3</v>
      </c>
      <c r="AG380">
        <f t="shared" si="71"/>
        <v>379</v>
      </c>
      <c r="AH380">
        <f t="shared" si="72"/>
        <v>0.15356564019448946</v>
      </c>
      <c r="AI380">
        <f t="shared" si="73"/>
        <v>0.15316045380875204</v>
      </c>
      <c r="AJ380">
        <f t="shared" si="74"/>
        <v>-1.0212599827532813</v>
      </c>
      <c r="AK380">
        <f t="shared" si="75"/>
        <v>0.74731383100774229</v>
      </c>
      <c r="AL380">
        <f t="shared" si="76"/>
        <v>0.5941533771989902</v>
      </c>
      <c r="CM380" s="23">
        <v>41789</v>
      </c>
      <c r="CN380">
        <v>6.5158223431972303E-3</v>
      </c>
      <c r="CO380">
        <f t="shared" si="77"/>
        <v>379</v>
      </c>
      <c r="CP380">
        <f t="shared" si="78"/>
        <v>0.1529459241323648</v>
      </c>
      <c r="CQ380">
        <f t="shared" si="79"/>
        <v>0.15254237288135594</v>
      </c>
      <c r="CR380">
        <f t="shared" si="80"/>
        <v>-1.0238802320437026</v>
      </c>
      <c r="CS380">
        <f t="shared" si="81"/>
        <v>0.75685271719837899</v>
      </c>
      <c r="CT380">
        <f t="shared" si="82"/>
        <v>0.60431034431702302</v>
      </c>
      <c r="DH380">
        <f t="shared" ca="1" si="83"/>
        <v>0.39663679917221328</v>
      </c>
      <c r="DI380">
        <v>0.37141194004895783</v>
      </c>
      <c r="DJ380">
        <v>-8.8397678369146401E-3</v>
      </c>
    </row>
    <row r="381" spans="12:114" x14ac:dyDescent="0.3">
      <c r="L381" s="23">
        <v>41789</v>
      </c>
      <c r="M381" s="24">
        <v>-4.2169835585086236E-3</v>
      </c>
      <c r="N381" s="24">
        <v>3.8385094926100208E-4</v>
      </c>
      <c r="O381" s="24">
        <v>1.039737240247543E-2</v>
      </c>
      <c r="P381" s="24">
        <v>7.2137120831325119E-3</v>
      </c>
      <c r="Q381" s="264">
        <v>8.9999999999999802E-5</v>
      </c>
      <c r="R381" s="264">
        <v>-1.0999999999999681E-4</v>
      </c>
      <c r="S381" s="265">
        <v>-2.4193548387096769E-4</v>
      </c>
      <c r="U381" s="26"/>
      <c r="AE381" s="23">
        <v>41792</v>
      </c>
      <c r="AF381" s="33">
        <v>-4.2507554701959514E-5</v>
      </c>
      <c r="AG381">
        <f t="shared" si="71"/>
        <v>380</v>
      </c>
      <c r="AH381">
        <f t="shared" si="72"/>
        <v>0.1539708265802269</v>
      </c>
      <c r="AI381">
        <f t="shared" si="73"/>
        <v>0.15356564019448946</v>
      </c>
      <c r="AJ381">
        <f t="shared" si="74"/>
        <v>-1.0195505802581442</v>
      </c>
      <c r="AK381">
        <f t="shared" si="75"/>
        <v>0.47254287759955282</v>
      </c>
      <c r="AL381">
        <f t="shared" si="76"/>
        <v>0.31897723740506334</v>
      </c>
      <c r="CM381" s="23">
        <v>41792</v>
      </c>
      <c r="CN381">
        <v>2.2697914474116587E-4</v>
      </c>
      <c r="CO381">
        <f t="shared" si="77"/>
        <v>380</v>
      </c>
      <c r="CP381">
        <f t="shared" si="78"/>
        <v>0.15334947538337368</v>
      </c>
      <c r="CQ381">
        <f t="shared" si="79"/>
        <v>0.1529459241323648</v>
      </c>
      <c r="CR381">
        <f t="shared" si="80"/>
        <v>-1.0221731618642951</v>
      </c>
      <c r="CS381">
        <f t="shared" si="81"/>
        <v>0.48711559733638543</v>
      </c>
      <c r="CT381">
        <f t="shared" si="82"/>
        <v>0.33416967320402063</v>
      </c>
      <c r="DH381">
        <f t="shared" ca="1" si="83"/>
        <v>0.34572987715177406</v>
      </c>
      <c r="DI381">
        <v>0.36306063763042207</v>
      </c>
      <c r="DJ381">
        <v>-1.0411129601946123E-2</v>
      </c>
    </row>
    <row r="382" spans="12:114" x14ac:dyDescent="0.3">
      <c r="L382" s="23">
        <v>41792</v>
      </c>
      <c r="M382" s="24">
        <v>-6.0616374657478248E-3</v>
      </c>
      <c r="N382" s="24">
        <v>3.83997427418031E-4</v>
      </c>
      <c r="O382" s="24">
        <v>-1.2999169717859099E-4</v>
      </c>
      <c r="P382" s="24">
        <v>2.9095022150902078E-3</v>
      </c>
      <c r="Q382" s="264">
        <v>-2.7999999999999992E-4</v>
      </c>
      <c r="R382" s="264">
        <v>1.9999999999997803E-5</v>
      </c>
      <c r="S382" s="265">
        <v>-2.3622047244094619E-4</v>
      </c>
      <c r="U382" s="26"/>
      <c r="AE382" s="23">
        <v>41793</v>
      </c>
      <c r="AF382" s="33">
        <v>-3.171033520395684E-4</v>
      </c>
      <c r="AG382">
        <f t="shared" si="71"/>
        <v>381</v>
      </c>
      <c r="AH382">
        <f t="shared" si="72"/>
        <v>0.15437601296596434</v>
      </c>
      <c r="AI382">
        <f t="shared" si="73"/>
        <v>0.1539708265802269</v>
      </c>
      <c r="AJ382">
        <f t="shared" si="74"/>
        <v>-1.0178441517675667</v>
      </c>
      <c r="AK382">
        <f t="shared" si="75"/>
        <v>0.44108288725059297</v>
      </c>
      <c r="AL382">
        <f t="shared" si="76"/>
        <v>0.2871120606703661</v>
      </c>
      <c r="CM382" s="23">
        <v>41793</v>
      </c>
      <c r="CN382">
        <v>-8.0198914932969219E-4</v>
      </c>
      <c r="CO382">
        <f t="shared" si="77"/>
        <v>381</v>
      </c>
      <c r="CP382">
        <f t="shared" si="78"/>
        <v>0.15375302663438256</v>
      </c>
      <c r="CQ382">
        <f t="shared" si="79"/>
        <v>0.15334947538337368</v>
      </c>
      <c r="CR382">
        <f t="shared" si="80"/>
        <v>-1.0204690652024104</v>
      </c>
      <c r="CS382">
        <f t="shared" si="81"/>
        <v>0.43979047140039962</v>
      </c>
      <c r="CT382">
        <f t="shared" si="82"/>
        <v>0.28644099601702594</v>
      </c>
      <c r="DH382">
        <f t="shared" ca="1" si="83"/>
        <v>0.29525938303282173</v>
      </c>
      <c r="DI382">
        <v>0.3958944921075217</v>
      </c>
      <c r="DJ382">
        <v>-3.5875648905010276E-3</v>
      </c>
    </row>
    <row r="383" spans="12:114" x14ac:dyDescent="0.3">
      <c r="L383" s="23">
        <v>41793</v>
      </c>
      <c r="M383" s="24">
        <v>2.5898496889686959E-3</v>
      </c>
      <c r="N383" s="24">
        <v>1.150620197010949E-3</v>
      </c>
      <c r="O383" s="24">
        <v>-6.5155798295188784E-4</v>
      </c>
      <c r="P383" s="24">
        <v>-3.1241537817702221E-3</v>
      </c>
      <c r="Q383" s="264">
        <v>3.6000000000000008E-4</v>
      </c>
      <c r="R383" s="264">
        <v>-2.9999999999999813E-4</v>
      </c>
      <c r="S383" s="265">
        <v>-3.8461538461536891E-5</v>
      </c>
      <c r="U383" s="26"/>
      <c r="AE383" s="23">
        <v>41794</v>
      </c>
      <c r="AF383" s="33">
        <v>9.0101252818203107E-4</v>
      </c>
      <c r="AG383">
        <f t="shared" si="71"/>
        <v>382</v>
      </c>
      <c r="AH383">
        <f t="shared" si="72"/>
        <v>0.15478119935170179</v>
      </c>
      <c r="AI383">
        <f t="shared" si="73"/>
        <v>0.15437601296596434</v>
      </c>
      <c r="AJ383">
        <f t="shared" si="74"/>
        <v>-1.0161406819994856</v>
      </c>
      <c r="AK383">
        <f t="shared" si="75"/>
        <v>0.58072671737933101</v>
      </c>
      <c r="AL383">
        <f t="shared" si="76"/>
        <v>0.42635070441336664</v>
      </c>
      <c r="CM383" s="23">
        <v>41794</v>
      </c>
      <c r="CN383">
        <v>2.1650744239033542E-3</v>
      </c>
      <c r="CO383">
        <f t="shared" si="77"/>
        <v>382</v>
      </c>
      <c r="CP383">
        <f t="shared" si="78"/>
        <v>0.15415657788539144</v>
      </c>
      <c r="CQ383">
        <f t="shared" si="79"/>
        <v>0.15375302663438256</v>
      </c>
      <c r="CR383">
        <f t="shared" si="80"/>
        <v>-1.0187679267855694</v>
      </c>
      <c r="CS383">
        <f t="shared" si="81"/>
        <v>0.57621197427576676</v>
      </c>
      <c r="CT383">
        <f t="shared" si="82"/>
        <v>0.4224589476413842</v>
      </c>
      <c r="DH383">
        <f t="shared" ca="1" si="83"/>
        <v>0.30402006976683649</v>
      </c>
      <c r="DI383">
        <v>0.29092083169731647</v>
      </c>
      <c r="DJ383">
        <v>3.2533056316302912E-3</v>
      </c>
    </row>
    <row r="384" spans="12:114" x14ac:dyDescent="0.3">
      <c r="L384" s="23">
        <v>41794</v>
      </c>
      <c r="M384" s="24">
        <v>-2.0831597019721742E-3</v>
      </c>
      <c r="N384" s="24">
        <v>3.831497789227179E-3</v>
      </c>
      <c r="O384" s="24">
        <v>5.4752675861326448E-3</v>
      </c>
      <c r="P384" s="24">
        <v>-2.1444373955542559E-3</v>
      </c>
      <c r="Q384" s="264">
        <v>1.099999999999999E-4</v>
      </c>
      <c r="R384" s="264">
        <v>-2.0999999999999911E-4</v>
      </c>
      <c r="S384" s="265">
        <v>7.6628352490421006E-5</v>
      </c>
      <c r="U384" s="26"/>
      <c r="AE384" s="23">
        <v>41795</v>
      </c>
      <c r="AF384" s="33">
        <v>7.9334990270395103E-4</v>
      </c>
      <c r="AG384">
        <f t="shared" si="71"/>
        <v>383</v>
      </c>
      <c r="AH384">
        <f t="shared" si="72"/>
        <v>0.15518638573743923</v>
      </c>
      <c r="AI384">
        <f t="shared" si="73"/>
        <v>0.15478119935170179</v>
      </c>
      <c r="AJ384">
        <f t="shared" si="74"/>
        <v>-1.0144401557855141</v>
      </c>
      <c r="AK384">
        <f t="shared" si="75"/>
        <v>0.56853420952280365</v>
      </c>
      <c r="AL384">
        <f t="shared" si="76"/>
        <v>0.41375301017110189</v>
      </c>
      <c r="CM384" s="23">
        <v>41795</v>
      </c>
      <c r="CN384">
        <v>1.9168110501961728E-3</v>
      </c>
      <c r="CO384">
        <f t="shared" si="77"/>
        <v>383</v>
      </c>
      <c r="CP384">
        <f t="shared" si="78"/>
        <v>0.15456012913640033</v>
      </c>
      <c r="CQ384">
        <f t="shared" si="79"/>
        <v>0.15415657788539144</v>
      </c>
      <c r="CR384">
        <f t="shared" si="80"/>
        <v>-1.0170697314549193</v>
      </c>
      <c r="CS384">
        <f t="shared" si="81"/>
        <v>0.56491896538320374</v>
      </c>
      <c r="CT384">
        <f t="shared" si="82"/>
        <v>0.4107623874978123</v>
      </c>
      <c r="DH384">
        <f t="shared" ca="1" si="83"/>
        <v>0.26917345364929418</v>
      </c>
      <c r="DI384">
        <v>0.38607731263376199</v>
      </c>
      <c r="DJ384">
        <v>2.9242726826266743E-3</v>
      </c>
    </row>
    <row r="385" spans="12:114" x14ac:dyDescent="0.3">
      <c r="L385" s="23">
        <v>41795</v>
      </c>
      <c r="M385" s="24">
        <v>7.5150466346852653E-3</v>
      </c>
      <c r="N385" s="24">
        <v>3.4350740948848159E-3</v>
      </c>
      <c r="O385" s="24">
        <v>2.4635521184438501E-3</v>
      </c>
      <c r="P385" s="24">
        <v>-1.5840011063450669E-3</v>
      </c>
      <c r="Q385" s="264">
        <v>5.0000000000000572E-5</v>
      </c>
      <c r="R385" s="264">
        <v>7.7999999999999847E-4</v>
      </c>
      <c r="S385" s="265">
        <v>-3.8610038610039717E-5</v>
      </c>
      <c r="U385" s="26"/>
      <c r="AE385" s="23">
        <v>41796</v>
      </c>
      <c r="AF385" s="33">
        <v>4.5889962397423196E-4</v>
      </c>
      <c r="AG385">
        <f t="shared" si="71"/>
        <v>384</v>
      </c>
      <c r="AH385">
        <f t="shared" si="72"/>
        <v>0.15559157212317667</v>
      </c>
      <c r="AI385">
        <f t="shared" si="73"/>
        <v>0.15518638573743923</v>
      </c>
      <c r="AJ385">
        <f t="shared" si="74"/>
        <v>-1.0127425580697738</v>
      </c>
      <c r="AK385">
        <f t="shared" si="75"/>
        <v>0.530291829173966</v>
      </c>
      <c r="AL385">
        <f t="shared" si="76"/>
        <v>0.37510544343652674</v>
      </c>
      <c r="CM385" s="23">
        <v>41796</v>
      </c>
      <c r="CN385">
        <v>1.1375375214740411E-3</v>
      </c>
      <c r="CO385">
        <f t="shared" si="77"/>
        <v>384</v>
      </c>
      <c r="CP385">
        <f t="shared" si="78"/>
        <v>0.15496368038740921</v>
      </c>
      <c r="CQ385">
        <f t="shared" si="79"/>
        <v>0.15456012913640033</v>
      </c>
      <c r="CR385">
        <f t="shared" si="80"/>
        <v>-1.0153744641640681</v>
      </c>
      <c r="CS385">
        <f t="shared" si="81"/>
        <v>0.52916835861405243</v>
      </c>
      <c r="CT385">
        <f t="shared" si="82"/>
        <v>0.3746082294776521</v>
      </c>
      <c r="DH385">
        <f t="shared" ca="1" si="83"/>
        <v>0.39601944300945813</v>
      </c>
      <c r="DI385">
        <v>0.36729432306040455</v>
      </c>
      <c r="DJ385">
        <v>5.3884765470511653E-3</v>
      </c>
    </row>
    <row r="386" spans="12:114" x14ac:dyDescent="0.3">
      <c r="L386" s="23">
        <v>41796</v>
      </c>
      <c r="M386" s="24">
        <v>-4.144123847368992E-4</v>
      </c>
      <c r="N386" s="24">
        <v>6.8466780422873899E-3</v>
      </c>
      <c r="O386" s="24">
        <v>-1.422884378763278E-3</v>
      </c>
      <c r="P386" s="24">
        <v>2.9458753469228478E-3</v>
      </c>
      <c r="Q386" s="264">
        <v>-4.500000000000008E-4</v>
      </c>
      <c r="R386" s="264">
        <v>1.6699999999999979E-3</v>
      </c>
      <c r="S386" s="265">
        <v>-7.6923076923076451E-5</v>
      </c>
      <c r="U386" s="26"/>
      <c r="AE386" s="23">
        <v>41799</v>
      </c>
      <c r="AF386" s="33">
        <v>8.0750455196121774E-5</v>
      </c>
      <c r="AG386">
        <f t="shared" si="71"/>
        <v>385</v>
      </c>
      <c r="AH386">
        <f t="shared" si="72"/>
        <v>0.15599675850891409</v>
      </c>
      <c r="AI386">
        <f t="shared" si="73"/>
        <v>0.15559157212317667</v>
      </c>
      <c r="AJ386">
        <f t="shared" si="74"/>
        <v>-1.0110478739077702</v>
      </c>
      <c r="AK386">
        <f t="shared" si="75"/>
        <v>0.48673220777449422</v>
      </c>
      <c r="AL386">
        <f t="shared" si="76"/>
        <v>0.33114063565131757</v>
      </c>
      <c r="CM386" s="23">
        <v>41799</v>
      </c>
      <c r="CN386">
        <v>2.127540005857232E-4</v>
      </c>
      <c r="CO386">
        <f t="shared" si="77"/>
        <v>385</v>
      </c>
      <c r="CP386">
        <f t="shared" si="78"/>
        <v>0.15536723163841809</v>
      </c>
      <c r="CQ386">
        <f t="shared" si="79"/>
        <v>0.15496368038740921</v>
      </c>
      <c r="CR386">
        <f t="shared" si="80"/>
        <v>-1.0136821099779387</v>
      </c>
      <c r="CS386">
        <f t="shared" si="81"/>
        <v>0.48645854948884132</v>
      </c>
      <c r="CT386">
        <f t="shared" si="82"/>
        <v>0.33149486910143211</v>
      </c>
      <c r="DH386">
        <f t="shared" ca="1" si="83"/>
        <v>0.3904151339697432</v>
      </c>
      <c r="DI386">
        <v>0.29598419731558256</v>
      </c>
      <c r="DJ386">
        <v>-6.5301290358247025E-4</v>
      </c>
    </row>
    <row r="387" spans="12:114" x14ac:dyDescent="0.3">
      <c r="L387" s="23">
        <v>41799</v>
      </c>
      <c r="M387" s="24">
        <v>3.3165574718802741E-4</v>
      </c>
      <c r="N387" s="24">
        <v>-3.3999394002438019E-3</v>
      </c>
      <c r="O387" s="24">
        <v>-2.5900021114289929E-3</v>
      </c>
      <c r="P387" s="24">
        <v>6.1001731274700158E-3</v>
      </c>
      <c r="Q387" s="264">
        <v>3.0000000000000509E-5</v>
      </c>
      <c r="R387" s="264">
        <v>5.4000000000000272E-4</v>
      </c>
      <c r="S387" s="265">
        <v>-7.6335877862594961E-5</v>
      </c>
      <c r="U387" s="26"/>
      <c r="AE387" s="23">
        <v>41800</v>
      </c>
      <c r="AF387" s="33">
        <v>-4.1988855104878407E-4</v>
      </c>
      <c r="AG387">
        <f t="shared" ref="AG387:AG450" si="84">ROW()-1</f>
        <v>386</v>
      </c>
      <c r="AH387">
        <f t="shared" ref="AH387:AH450" si="85">AG387/COUNT($AG$2:$AG$2469)</f>
        <v>0.15640194489465153</v>
      </c>
      <c r="AI387">
        <f t="shared" ref="AI387:AI450" si="86">(AG387-1)/COUNT($AG$2:$AG$2469)</f>
        <v>0.15599675850891409</v>
      </c>
      <c r="AJ387">
        <f t="shared" ref="AJ387:AJ450" si="87">IF(AH387&lt;1,NORMSINV(AH387),"")</f>
        <v>-1.0093560884652648</v>
      </c>
      <c r="AK387">
        <f t="shared" ref="AK387:AK450" si="88">_xlfn.NORM.DIST(AF387,$AD$6,$AD$7,TRUE)</f>
        <v>0.42939122076247371</v>
      </c>
      <c r="AL387">
        <f t="shared" ref="AL387:AL450" si="89">ABS(AK387-AI387)</f>
        <v>0.27339446225355962</v>
      </c>
      <c r="CM387" s="23">
        <v>41800</v>
      </c>
      <c r="CN387">
        <v>-1.1096077412583237E-3</v>
      </c>
      <c r="CO387">
        <f t="shared" ref="CO387:CO450" si="90">ROW()-1</f>
        <v>386</v>
      </c>
      <c r="CP387">
        <f t="shared" ref="CP387:CP450" si="91">CO387/COUNT(_xlfn.ANCHORARRAY($CN$2))</f>
        <v>0.15577078288942695</v>
      </c>
      <c r="CQ387">
        <f t="shared" ref="CQ387:CQ450" si="92">(CO387-1)/COUNT(_xlfn.ANCHORARRAY($CN$2))</f>
        <v>0.15536723163841809</v>
      </c>
      <c r="CR387">
        <f t="shared" ref="CR387:CR450" si="93">IF(CP387&lt;1,NORMSINV(CP387),"")</f>
        <v>-1.0119926540716855</v>
      </c>
      <c r="CS387">
        <f t="shared" ref="CS387:CS450" si="94">_xlfn.NORM.DIST(CN387,$CL$7,$CL$8,TRUE)</f>
        <v>0.42577706887986866</v>
      </c>
      <c r="CT387">
        <f t="shared" ref="CT387:CT450" si="95">ABS(CS387-CQ387)</f>
        <v>0.27040983724145057</v>
      </c>
      <c r="DH387">
        <f t="shared" ref="DH387:DH450" ca="1" si="96">_xlfn.NORM.S.DIST(RAND(),FALSE)</f>
        <v>0.34586310882304311</v>
      </c>
      <c r="DI387">
        <v>0.33624826930444462</v>
      </c>
      <c r="DJ387">
        <v>-5.5223885510487878E-3</v>
      </c>
    </row>
    <row r="388" spans="12:114" x14ac:dyDescent="0.3">
      <c r="L388" s="23">
        <v>41800</v>
      </c>
      <c r="M388" s="24">
        <v>6.1334188788492719E-3</v>
      </c>
      <c r="N388" s="24">
        <v>3.0323926141681608E-3</v>
      </c>
      <c r="O388" s="24">
        <v>-5.0646004518684782E-3</v>
      </c>
      <c r="P388" s="24">
        <v>4.4922956604780752E-4</v>
      </c>
      <c r="Q388" s="264">
        <v>7.4000000000000021E-4</v>
      </c>
      <c r="R388" s="264">
        <v>-6.6000000000000282E-4</v>
      </c>
      <c r="S388" s="265">
        <v>-3.7878787878787648E-5</v>
      </c>
      <c r="U388" s="26"/>
      <c r="AE388" s="23">
        <v>41801</v>
      </c>
      <c r="AF388" s="33">
        <v>-2.6238169727833705E-3</v>
      </c>
      <c r="AG388">
        <f t="shared" si="84"/>
        <v>387</v>
      </c>
      <c r="AH388">
        <f t="shared" si="85"/>
        <v>0.15680713128038898</v>
      </c>
      <c r="AI388">
        <f t="shared" si="86"/>
        <v>0.15640194489465153</v>
      </c>
      <c r="AJ388">
        <f t="shared" si="87"/>
        <v>-1.0076671870171729</v>
      </c>
      <c r="AK388">
        <f t="shared" si="88"/>
        <v>0.20760651943449054</v>
      </c>
      <c r="AL388">
        <f t="shared" si="89"/>
        <v>5.120457453983901E-2</v>
      </c>
      <c r="CM388" s="23">
        <v>41801</v>
      </c>
      <c r="CN388">
        <v>-6.8117122432791817E-3</v>
      </c>
      <c r="CO388">
        <f t="shared" si="90"/>
        <v>387</v>
      </c>
      <c r="CP388">
        <f t="shared" si="91"/>
        <v>0.15617433414043583</v>
      </c>
      <c r="CQ388">
        <f t="shared" si="92"/>
        <v>0.15577078288942695</v>
      </c>
      <c r="CR388">
        <f t="shared" si="93"/>
        <v>-1.0103060817295306</v>
      </c>
      <c r="CS388">
        <f t="shared" si="94"/>
        <v>0.19830730176638983</v>
      </c>
      <c r="CT388">
        <f t="shared" si="95"/>
        <v>4.2536518876962887E-2</v>
      </c>
      <c r="DH388">
        <f t="shared" ca="1" si="96"/>
        <v>0.35088605709060605</v>
      </c>
      <c r="DI388">
        <v>0.36661072273841444</v>
      </c>
      <c r="DJ388">
        <v>8.6751075555185145E-3</v>
      </c>
    </row>
    <row r="389" spans="12:114" x14ac:dyDescent="0.3">
      <c r="L389" s="23">
        <v>41801</v>
      </c>
      <c r="M389" s="24">
        <v>1.6479940822800081E-4</v>
      </c>
      <c r="N389" s="24">
        <v>-7.1804969389943586E-3</v>
      </c>
      <c r="O389" s="24">
        <v>-6.0032622251451643E-3</v>
      </c>
      <c r="P389" s="24">
        <v>-1.032532776316838E-2</v>
      </c>
      <c r="Q389" s="264">
        <v>-1.2999999999999991E-4</v>
      </c>
      <c r="R389" s="264">
        <v>-9.9999999999997863E-5</v>
      </c>
      <c r="S389" s="265">
        <v>2.6415094339622615E-4</v>
      </c>
      <c r="U389" s="26"/>
      <c r="AE389" s="23">
        <v>41802</v>
      </c>
      <c r="AF389" s="33">
        <v>-9.2883938614629505E-4</v>
      </c>
      <c r="AG389">
        <f t="shared" si="84"/>
        <v>388</v>
      </c>
      <c r="AH389">
        <f t="shared" si="85"/>
        <v>0.15721231766612642</v>
      </c>
      <c r="AI389">
        <f t="shared" si="86"/>
        <v>0.15680713128038898</v>
      </c>
      <c r="AJ389">
        <f t="shared" si="87"/>
        <v>-1.0059811549464557</v>
      </c>
      <c r="AK389">
        <f t="shared" si="88"/>
        <v>0.37259555866772021</v>
      </c>
      <c r="AL389">
        <f t="shared" si="89"/>
        <v>0.21578842738733123</v>
      </c>
      <c r="CM389" s="23">
        <v>41802</v>
      </c>
      <c r="CN389">
        <v>-2.1836391630401545E-3</v>
      </c>
      <c r="CO389">
        <f t="shared" si="90"/>
        <v>388</v>
      </c>
      <c r="CP389">
        <f t="shared" si="91"/>
        <v>0.15657788539144471</v>
      </c>
      <c r="CQ389">
        <f t="shared" si="92"/>
        <v>0.15617433414043583</v>
      </c>
      <c r="CR389">
        <f t="shared" si="93"/>
        <v>-1.0086223783437198</v>
      </c>
      <c r="CS389">
        <f t="shared" si="94"/>
        <v>0.37768955771024831</v>
      </c>
      <c r="CT389">
        <f t="shared" si="95"/>
        <v>0.22151522356981249</v>
      </c>
      <c r="DH389">
        <f t="shared" ca="1" si="96"/>
        <v>0.34844737172034485</v>
      </c>
      <c r="DI389">
        <v>0.38826835009690697</v>
      </c>
      <c r="DJ389">
        <v>-5.8058277582393536E-3</v>
      </c>
    </row>
    <row r="390" spans="12:114" x14ac:dyDescent="0.3">
      <c r="L390" s="23">
        <v>41802</v>
      </c>
      <c r="M390" s="24">
        <v>1.0130919689286909E-2</v>
      </c>
      <c r="N390" s="24">
        <v>4.9485145349683112E-3</v>
      </c>
      <c r="O390" s="24">
        <v>-5.6461373308303213E-3</v>
      </c>
      <c r="P390" s="24">
        <v>-4.5365008197776942E-3</v>
      </c>
      <c r="Q390" s="264">
        <v>-6.0000000000000157E-5</v>
      </c>
      <c r="R390" s="264">
        <v>-2.8999999999999924E-4</v>
      </c>
      <c r="S390" s="265">
        <v>-7.7519379844962112E-5</v>
      </c>
      <c r="U390" s="26"/>
      <c r="AE390" s="23">
        <v>41803</v>
      </c>
      <c r="AF390" s="33">
        <v>-9.1944823642037168E-4</v>
      </c>
      <c r="AG390">
        <f t="shared" si="84"/>
        <v>389</v>
      </c>
      <c r="AH390">
        <f t="shared" si="85"/>
        <v>0.15761750405186387</v>
      </c>
      <c r="AI390">
        <f t="shared" si="86"/>
        <v>0.15721231766612642</v>
      </c>
      <c r="AJ390">
        <f t="shared" si="87"/>
        <v>-1.0042979777430572</v>
      </c>
      <c r="AK390">
        <f t="shared" si="88"/>
        <v>0.3736228921883239</v>
      </c>
      <c r="AL390">
        <f t="shared" si="89"/>
        <v>0.21641057452219747</v>
      </c>
      <c r="CM390" s="23">
        <v>41803</v>
      </c>
      <c r="CN390">
        <v>-2.3128513602817011E-3</v>
      </c>
      <c r="CO390">
        <f t="shared" si="90"/>
        <v>389</v>
      </c>
      <c r="CP390">
        <f t="shared" si="91"/>
        <v>0.15698143664245359</v>
      </c>
      <c r="CQ390">
        <f t="shared" si="92"/>
        <v>0.15657788539144471</v>
      </c>
      <c r="CR390">
        <f t="shared" si="93"/>
        <v>-1.0069415294134239</v>
      </c>
      <c r="CS390">
        <f t="shared" si="94"/>
        <v>0.3720144246682987</v>
      </c>
      <c r="CT390">
        <f t="shared" si="95"/>
        <v>0.21543653927685399</v>
      </c>
      <c r="DH390">
        <f t="shared" ca="1" si="96"/>
        <v>0.37509374809594342</v>
      </c>
      <c r="DI390">
        <v>0.38344751800538246</v>
      </c>
      <c r="DJ390">
        <v>-5.579097748818491E-4</v>
      </c>
    </row>
    <row r="391" spans="12:114" x14ac:dyDescent="0.3">
      <c r="L391" s="23">
        <v>41803</v>
      </c>
      <c r="M391" s="24">
        <v>2.6092629045112209E-3</v>
      </c>
      <c r="N391" s="24">
        <v>-4.5455786656048124E-3</v>
      </c>
      <c r="O391" s="24">
        <v>-5.9424632399037768E-3</v>
      </c>
      <c r="P391" s="24">
        <v>2.5066411194619598E-3</v>
      </c>
      <c r="Q391" s="264">
        <v>2.0000000000000049E-5</v>
      </c>
      <c r="R391" s="264">
        <v>4.1999999999999823E-4</v>
      </c>
      <c r="S391" s="265">
        <v>-3.8461538461536891E-5</v>
      </c>
      <c r="U391" s="26"/>
      <c r="AE391" s="23">
        <v>41806</v>
      </c>
      <c r="AF391" s="33">
        <v>5.7199534554335887E-5</v>
      </c>
      <c r="AG391">
        <f t="shared" si="84"/>
        <v>390</v>
      </c>
      <c r="AH391">
        <f t="shared" si="85"/>
        <v>0.15802269043760131</v>
      </c>
      <c r="AI391">
        <f t="shared" si="86"/>
        <v>0.15761750405186387</v>
      </c>
      <c r="AJ391">
        <f t="shared" si="87"/>
        <v>-1.0026176410028296</v>
      </c>
      <c r="AK391">
        <f t="shared" si="88"/>
        <v>0.4840191993790649</v>
      </c>
      <c r="AL391">
        <f t="shared" si="89"/>
        <v>0.32640169532720104</v>
      </c>
      <c r="CM391" s="23">
        <v>41806</v>
      </c>
      <c r="CN391">
        <v>4.1101607776515184E-4</v>
      </c>
      <c r="CO391">
        <f t="shared" si="90"/>
        <v>390</v>
      </c>
      <c r="CP391">
        <f t="shared" si="91"/>
        <v>0.15738498789346247</v>
      </c>
      <c r="CQ391">
        <f t="shared" si="92"/>
        <v>0.15698143664245359</v>
      </c>
      <c r="CR391">
        <f t="shared" si="93"/>
        <v>-1.0052635205436578</v>
      </c>
      <c r="CS391">
        <f t="shared" si="94"/>
        <v>0.49561862727652345</v>
      </c>
      <c r="CT391">
        <f t="shared" si="95"/>
        <v>0.33863719063406983</v>
      </c>
      <c r="DH391">
        <f t="shared" ca="1" si="96"/>
        <v>0.35246895922152277</v>
      </c>
      <c r="DI391">
        <v>0.39082369015324431</v>
      </c>
      <c r="DJ391">
        <v>-8.0312832240664201E-3</v>
      </c>
    </row>
    <row r="392" spans="12:114" x14ac:dyDescent="0.3">
      <c r="L392" s="23">
        <v>41806</v>
      </c>
      <c r="M392" s="24">
        <v>-4.3916802569263971E-3</v>
      </c>
      <c r="N392" s="24">
        <v>4.1858437731010258E-3</v>
      </c>
      <c r="O392" s="24">
        <v>7.9693224800252897E-4</v>
      </c>
      <c r="P392" s="24">
        <v>-2.27279460232127E-4</v>
      </c>
      <c r="Q392" s="264">
        <v>-2.5000000000000022E-4</v>
      </c>
      <c r="R392" s="264">
        <v>8.0000000000000074E-5</v>
      </c>
      <c r="S392" s="265">
        <v>-1.9157088122605516E-4</v>
      </c>
      <c r="U392" s="26"/>
      <c r="AE392" s="23">
        <v>41807</v>
      </c>
      <c r="AF392" s="33">
        <v>-9.8503975702656814E-5</v>
      </c>
      <c r="AG392">
        <f t="shared" si="84"/>
        <v>391</v>
      </c>
      <c r="AH392">
        <f t="shared" si="85"/>
        <v>0.15842787682333873</v>
      </c>
      <c r="AI392">
        <f t="shared" si="86"/>
        <v>0.15802269043760131</v>
      </c>
      <c r="AJ392">
        <f t="shared" si="87"/>
        <v>-1.0009401304264747</v>
      </c>
      <c r="AK392">
        <f t="shared" si="88"/>
        <v>0.46610703909520929</v>
      </c>
      <c r="AL392">
        <f t="shared" si="89"/>
        <v>0.30808434865760798</v>
      </c>
      <c r="CM392" s="23">
        <v>41807</v>
      </c>
      <c r="CN392">
        <v>-4.5147610467017761E-4</v>
      </c>
      <c r="CO392">
        <f t="shared" si="90"/>
        <v>391</v>
      </c>
      <c r="CP392">
        <f t="shared" si="91"/>
        <v>0.15778853914447136</v>
      </c>
      <c r="CQ392">
        <f t="shared" si="92"/>
        <v>0.15738498789346247</v>
      </c>
      <c r="CR392">
        <f t="shared" si="93"/>
        <v>-1.0035883374442556</v>
      </c>
      <c r="CS392">
        <f t="shared" si="94"/>
        <v>0.45584937029764439</v>
      </c>
      <c r="CT392">
        <f t="shared" si="95"/>
        <v>0.29846438240418194</v>
      </c>
      <c r="DH392">
        <f t="shared" ca="1" si="96"/>
        <v>0.36520624977752458</v>
      </c>
      <c r="DI392">
        <v>0.29789754189128692</v>
      </c>
      <c r="DJ392">
        <v>5.6040561746733501E-3</v>
      </c>
    </row>
    <row r="393" spans="12:114" x14ac:dyDescent="0.3">
      <c r="L393" s="23">
        <v>41807</v>
      </c>
      <c r="M393" s="24">
        <v>-1.143595836360029E-3</v>
      </c>
      <c r="N393" s="24">
        <v>-3.7880879308279367E-4</v>
      </c>
      <c r="O393" s="24">
        <v>-4.6450404672320799E-3</v>
      </c>
      <c r="P393" s="24">
        <v>6.1376136332223861E-3</v>
      </c>
      <c r="Q393" s="264">
        <v>2.400000000000006E-4</v>
      </c>
      <c r="R393" s="264">
        <v>-5.2999999999999944E-4</v>
      </c>
      <c r="S393" s="265">
        <v>1.8796992481203152E-4</v>
      </c>
      <c r="U393" s="26"/>
      <c r="AE393" s="23">
        <v>41808</v>
      </c>
      <c r="AF393" s="33">
        <v>1.8287587542752627E-3</v>
      </c>
      <c r="AG393">
        <f t="shared" si="84"/>
        <v>392</v>
      </c>
      <c r="AH393">
        <f t="shared" si="85"/>
        <v>0.15883306320907617</v>
      </c>
      <c r="AI393">
        <f t="shared" si="86"/>
        <v>0.15842787682333873</v>
      </c>
      <c r="AJ393">
        <f t="shared" si="87"/>
        <v>-0.99926543181851268</v>
      </c>
      <c r="AK393">
        <f t="shared" si="88"/>
        <v>0.6814749422413543</v>
      </c>
      <c r="AL393">
        <f t="shared" si="89"/>
        <v>0.5230470654180156</v>
      </c>
      <c r="CM393" s="23">
        <v>41808</v>
      </c>
      <c r="CN393">
        <v>4.7699572305157437E-3</v>
      </c>
      <c r="CO393">
        <f t="shared" si="90"/>
        <v>392</v>
      </c>
      <c r="CP393">
        <f t="shared" si="91"/>
        <v>0.15819209039548024</v>
      </c>
      <c r="CQ393">
        <f t="shared" si="92"/>
        <v>0.15778853914447136</v>
      </c>
      <c r="CR393">
        <f t="shared" si="93"/>
        <v>-1.0019159659288153</v>
      </c>
      <c r="CS393">
        <f t="shared" si="94"/>
        <v>0.68933586456839369</v>
      </c>
      <c r="CT393">
        <f t="shared" si="95"/>
        <v>0.53154732542392236</v>
      </c>
      <c r="DH393">
        <f t="shared" ca="1" si="96"/>
        <v>0.35956984786152052</v>
      </c>
      <c r="DI393">
        <v>0.29238991328391972</v>
      </c>
      <c r="DJ393">
        <v>-4.3984309008971859E-3</v>
      </c>
    </row>
    <row r="394" spans="12:114" x14ac:dyDescent="0.3">
      <c r="L394" s="23">
        <v>41808</v>
      </c>
      <c r="M394" s="24">
        <v>3.1893932220264658E-3</v>
      </c>
      <c r="N394" s="24">
        <v>-1.1372923301254201E-3</v>
      </c>
      <c r="O394" s="24">
        <v>9.4675514496961634E-3</v>
      </c>
      <c r="P394" s="24">
        <v>9.037504058308863E-4</v>
      </c>
      <c r="Q394" s="264">
        <v>-1.6000000000000039E-4</v>
      </c>
      <c r="R394" s="264">
        <v>-2.3000000000000131E-4</v>
      </c>
      <c r="S394" s="265">
        <v>-1.1494252873563283E-4</v>
      </c>
      <c r="U394" s="26"/>
      <c r="AE394" s="23">
        <v>41809</v>
      </c>
      <c r="AF394" s="33">
        <v>2.0998956053022333E-3</v>
      </c>
      <c r="AG394">
        <f t="shared" si="84"/>
        <v>393</v>
      </c>
      <c r="AH394">
        <f t="shared" si="85"/>
        <v>0.15923824959481361</v>
      </c>
      <c r="AI394">
        <f t="shared" si="86"/>
        <v>0.15883306320907617</v>
      </c>
      <c r="AJ394">
        <f t="shared" si="87"/>
        <v>-0.9975935310862506</v>
      </c>
      <c r="AK394">
        <f t="shared" si="88"/>
        <v>0.70889957338741216</v>
      </c>
      <c r="AL394">
        <f t="shared" si="89"/>
        <v>0.55006651017833597</v>
      </c>
      <c r="CM394" s="23">
        <v>41809</v>
      </c>
      <c r="CN394">
        <v>5.2233753768919471E-3</v>
      </c>
      <c r="CO394">
        <f t="shared" si="90"/>
        <v>393</v>
      </c>
      <c r="CP394">
        <f t="shared" si="91"/>
        <v>0.15859564164648909</v>
      </c>
      <c r="CQ394">
        <f t="shared" si="92"/>
        <v>0.15819209039548024</v>
      </c>
      <c r="CR394">
        <f t="shared" si="93"/>
        <v>-1.0002463919136635</v>
      </c>
      <c r="CS394">
        <f t="shared" si="94"/>
        <v>0.70763675730338738</v>
      </c>
      <c r="CT394">
        <f t="shared" si="95"/>
        <v>0.54944466690790716</v>
      </c>
      <c r="DH394">
        <f t="shared" ca="1" si="96"/>
        <v>0.31622169580739745</v>
      </c>
      <c r="DI394">
        <v>0.36137409388849179</v>
      </c>
      <c r="DJ394">
        <v>6.6788956053022205E-3</v>
      </c>
    </row>
    <row r="395" spans="12:114" x14ac:dyDescent="0.3">
      <c r="L395" s="23">
        <v>41809</v>
      </c>
      <c r="M395" s="24">
        <v>3.4808869891723652E-2</v>
      </c>
      <c r="N395" s="24">
        <v>3.7938381386437618E-4</v>
      </c>
      <c r="O395" s="24">
        <v>2.2459561702876979E-3</v>
      </c>
      <c r="P395" s="24">
        <v>1.579885000879787E-3</v>
      </c>
      <c r="Q395" s="264">
        <v>-3.5000000000000048E-4</v>
      </c>
      <c r="R395" s="264">
        <v>5.6999999999999944E-4</v>
      </c>
      <c r="S395" s="265">
        <v>3.7878787878787648E-5</v>
      </c>
      <c r="U395" s="26"/>
      <c r="AE395" s="23">
        <v>41810</v>
      </c>
      <c r="AF395" s="33">
        <v>-2.3907750037444265E-4</v>
      </c>
      <c r="AG395">
        <f t="shared" si="84"/>
        <v>394</v>
      </c>
      <c r="AH395">
        <f t="shared" si="85"/>
        <v>0.15964343598055106</v>
      </c>
      <c r="AI395">
        <f t="shared" si="86"/>
        <v>0.15923824959481361</v>
      </c>
      <c r="AJ395">
        <f t="shared" si="87"/>
        <v>-0.99592441423876532</v>
      </c>
      <c r="AK395">
        <f t="shared" si="88"/>
        <v>0.44999319625282308</v>
      </c>
      <c r="AL395">
        <f t="shared" si="89"/>
        <v>0.29075494665800949</v>
      </c>
      <c r="CM395" s="23">
        <v>41810</v>
      </c>
      <c r="CN395">
        <v>-5.3769375093610681E-4</v>
      </c>
      <c r="CO395">
        <f t="shared" si="90"/>
        <v>394</v>
      </c>
      <c r="CP395">
        <f t="shared" si="91"/>
        <v>0.15899919289749798</v>
      </c>
      <c r="CQ395">
        <f t="shared" si="92"/>
        <v>0.15859564164648909</v>
      </c>
      <c r="CR395">
        <f t="shared" si="93"/>
        <v>-0.99857960141686708</v>
      </c>
      <c r="CS395">
        <f t="shared" si="94"/>
        <v>0.45189154479763027</v>
      </c>
      <c r="CT395">
        <f t="shared" si="95"/>
        <v>0.29329590315114118</v>
      </c>
      <c r="DH395">
        <f t="shared" ca="1" si="96"/>
        <v>0.25883150992838405</v>
      </c>
      <c r="DI395">
        <v>0.39875499979026274</v>
      </c>
      <c r="DJ395">
        <v>-2.9180775003744349E-3</v>
      </c>
    </row>
    <row r="396" spans="12:114" x14ac:dyDescent="0.3">
      <c r="L396" s="23">
        <v>41810</v>
      </c>
      <c r="M396" s="24">
        <v>-3.4662202069289938E-3</v>
      </c>
      <c r="N396" s="24">
        <v>-5.6904383713564178E-3</v>
      </c>
      <c r="O396" s="24">
        <v>-2.5045751160555109E-3</v>
      </c>
      <c r="P396" s="24">
        <v>5.8601801502690641E-3</v>
      </c>
      <c r="Q396" s="264">
        <v>3.0000000000000509E-5</v>
      </c>
      <c r="R396" s="264">
        <v>-5.3999999999999838E-4</v>
      </c>
      <c r="S396" s="265">
        <v>0</v>
      </c>
      <c r="U396" s="26"/>
      <c r="AE396" s="23">
        <v>41813</v>
      </c>
      <c r="AF396" s="33">
        <v>9.417906746408134E-5</v>
      </c>
      <c r="AG396">
        <f t="shared" si="84"/>
        <v>395</v>
      </c>
      <c r="AH396">
        <f t="shared" si="85"/>
        <v>0.1600486223662885</v>
      </c>
      <c r="AI396">
        <f t="shared" si="86"/>
        <v>0.15964343598055106</v>
      </c>
      <c r="AJ396">
        <f t="shared" si="87"/>
        <v>-0.99425806738591249</v>
      </c>
      <c r="AK396">
        <f t="shared" si="88"/>
        <v>0.48827943402578311</v>
      </c>
      <c r="AL396">
        <f t="shared" si="89"/>
        <v>0.32863599804523203</v>
      </c>
      <c r="CM396" s="23">
        <v>41813</v>
      </c>
      <c r="CN396">
        <v>2.8095007063245071E-5</v>
      </c>
      <c r="CO396">
        <f t="shared" si="90"/>
        <v>395</v>
      </c>
      <c r="CP396">
        <f t="shared" si="91"/>
        <v>0.15940274414850686</v>
      </c>
      <c r="CQ396">
        <f t="shared" si="92"/>
        <v>0.15899919289749798</v>
      </c>
      <c r="CR396">
        <f t="shared" si="93"/>
        <v>-0.99691558055720009</v>
      </c>
      <c r="CS396">
        <f t="shared" si="94"/>
        <v>0.47793328173317851</v>
      </c>
      <c r="CT396">
        <f t="shared" si="95"/>
        <v>0.31893408883568053</v>
      </c>
      <c r="DH396">
        <f t="shared" ca="1" si="96"/>
        <v>0.30599227261255324</v>
      </c>
      <c r="DI396">
        <v>0.39865454742304385</v>
      </c>
      <c r="DJ396">
        <v>9.5173444667036415E-3</v>
      </c>
    </row>
    <row r="397" spans="12:114" x14ac:dyDescent="0.3">
      <c r="L397" s="23">
        <v>41813</v>
      </c>
      <c r="M397" s="24">
        <v>2.766782608695647E-3</v>
      </c>
      <c r="N397" s="24">
        <v>4.9601354403409964E-3</v>
      </c>
      <c r="O397" s="24">
        <v>1.4534020041635041E-3</v>
      </c>
      <c r="P397" s="24">
        <v>-5.3774129596089433E-3</v>
      </c>
      <c r="Q397" s="264">
        <v>-1.200000000000003E-4</v>
      </c>
      <c r="R397" s="264">
        <v>5.2999999999999944E-4</v>
      </c>
      <c r="S397" s="265">
        <v>1.5209125475285212E-4</v>
      </c>
      <c r="U397" s="26"/>
      <c r="AE397" s="23">
        <v>41814</v>
      </c>
      <c r="AF397" s="33">
        <v>1.1481717686816417E-4</v>
      </c>
      <c r="AG397">
        <f t="shared" si="84"/>
        <v>396</v>
      </c>
      <c r="AH397">
        <f t="shared" si="85"/>
        <v>0.16045380875202594</v>
      </c>
      <c r="AI397">
        <f t="shared" si="86"/>
        <v>0.1600486223662885</v>
      </c>
      <c r="AJ397">
        <f t="shared" si="87"/>
        <v>-0.99259447673731949</v>
      </c>
      <c r="AK397">
        <f t="shared" si="88"/>
        <v>0.49065766441748748</v>
      </c>
      <c r="AL397">
        <f t="shared" si="89"/>
        <v>0.33060904205119901</v>
      </c>
      <c r="CM397" s="23">
        <v>41814</v>
      </c>
      <c r="CN397">
        <v>1.6392035529782238E-4</v>
      </c>
      <c r="CO397">
        <f t="shared" si="90"/>
        <v>396</v>
      </c>
      <c r="CP397">
        <f t="shared" si="91"/>
        <v>0.15980629539951574</v>
      </c>
      <c r="CQ397">
        <f t="shared" si="92"/>
        <v>0.15940274414850686</v>
      </c>
      <c r="CR397">
        <f t="shared" si="93"/>
        <v>-0.99525431555318589</v>
      </c>
      <c r="CS397">
        <f t="shared" si="94"/>
        <v>0.48420325378139728</v>
      </c>
      <c r="CT397">
        <f t="shared" si="95"/>
        <v>0.32480050963289042</v>
      </c>
      <c r="DH397">
        <f t="shared" ca="1" si="96"/>
        <v>0.39801356414785483</v>
      </c>
      <c r="DI397">
        <v>0.37289055538086879</v>
      </c>
      <c r="DJ397">
        <v>5.091471617022651E-3</v>
      </c>
    </row>
    <row r="398" spans="12:114" x14ac:dyDescent="0.3">
      <c r="L398" s="23">
        <v>41814</v>
      </c>
      <c r="M398" s="24">
        <v>1.024871912098864E-3</v>
      </c>
      <c r="N398" s="24">
        <v>-6.4542011646634943E-3</v>
      </c>
      <c r="O398" s="24">
        <v>2.3751359474667002E-3</v>
      </c>
      <c r="P398" s="24">
        <v>-4.510510431245063E-4</v>
      </c>
      <c r="Q398" s="264">
        <v>-1.000000000000046E-5</v>
      </c>
      <c r="R398" s="264">
        <v>3.1000000000000141E-4</v>
      </c>
      <c r="S398" s="265">
        <v>7.7220077220078092E-5</v>
      </c>
      <c r="U398" s="26"/>
      <c r="AE398" s="23">
        <v>41815</v>
      </c>
      <c r="AF398" s="33">
        <v>-7.9325014103924529E-4</v>
      </c>
      <c r="AG398">
        <f t="shared" si="84"/>
        <v>397</v>
      </c>
      <c r="AH398">
        <f t="shared" si="85"/>
        <v>0.16085899513776336</v>
      </c>
      <c r="AI398">
        <f t="shared" si="86"/>
        <v>0.16045380875202594</v>
      </c>
      <c r="AJ398">
        <f t="shared" si="87"/>
        <v>-0.99093362860142131</v>
      </c>
      <c r="AK398">
        <f t="shared" si="88"/>
        <v>0.38751262052836194</v>
      </c>
      <c r="AL398">
        <f t="shared" si="89"/>
        <v>0.22705881177633599</v>
      </c>
      <c r="CM398" s="23">
        <v>41815</v>
      </c>
      <c r="CN398">
        <v>-2.1194726288627035E-3</v>
      </c>
      <c r="CO398">
        <f t="shared" si="90"/>
        <v>397</v>
      </c>
      <c r="CP398">
        <f t="shared" si="91"/>
        <v>0.16020984665052462</v>
      </c>
      <c r="CQ398">
        <f t="shared" si="92"/>
        <v>0.15980629539951574</v>
      </c>
      <c r="CR398">
        <f t="shared" si="93"/>
        <v>-0.9935957927220902</v>
      </c>
      <c r="CS398">
        <f t="shared" si="94"/>
        <v>0.38051774751066769</v>
      </c>
      <c r="CT398">
        <f t="shared" si="95"/>
        <v>0.22071145211115195</v>
      </c>
      <c r="DH398">
        <f t="shared" ca="1" si="96"/>
        <v>0.32709798260146822</v>
      </c>
      <c r="DI398">
        <v>0.26921208667202023</v>
      </c>
      <c r="DJ398">
        <v>7.4341019990385301E-3</v>
      </c>
    </row>
    <row r="399" spans="12:114" x14ac:dyDescent="0.3">
      <c r="L399" s="23">
        <v>41815</v>
      </c>
      <c r="M399" s="24">
        <v>7.871318131882175E-5</v>
      </c>
      <c r="N399" s="24">
        <v>-4.5855282711107174E-3</v>
      </c>
      <c r="O399" s="24">
        <v>-4.6072452438773734E-3</v>
      </c>
      <c r="P399" s="24">
        <v>2.0287554907885172E-3</v>
      </c>
      <c r="Q399" s="264">
        <v>-2.79999999999999E-4</v>
      </c>
      <c r="R399" s="264">
        <v>2.4999999999999914E-4</v>
      </c>
      <c r="S399" s="265">
        <v>1.5564202334630259E-4</v>
      </c>
      <c r="U399" s="26"/>
      <c r="AE399" s="23">
        <v>41816</v>
      </c>
      <c r="AF399" s="33">
        <v>-2.0373564594209914E-3</v>
      </c>
      <c r="AG399">
        <f t="shared" si="84"/>
        <v>398</v>
      </c>
      <c r="AH399">
        <f t="shared" si="85"/>
        <v>0.1612641815235008</v>
      </c>
      <c r="AI399">
        <f t="shared" si="86"/>
        <v>0.16085899513776336</v>
      </c>
      <c r="AJ399">
        <f t="shared" si="87"/>
        <v>-0.98927550938449171</v>
      </c>
      <c r="AK399">
        <f t="shared" si="88"/>
        <v>0.25936797229362374</v>
      </c>
      <c r="AL399">
        <f t="shared" si="89"/>
        <v>9.8508977155860378E-2</v>
      </c>
      <c r="CM399" s="23">
        <v>41816</v>
      </c>
      <c r="CN399">
        <v>-5.0064247453904236E-3</v>
      </c>
      <c r="CO399">
        <f t="shared" si="90"/>
        <v>398</v>
      </c>
      <c r="CP399">
        <f t="shared" si="91"/>
        <v>0.16061339790153351</v>
      </c>
      <c r="CQ399">
        <f t="shared" si="92"/>
        <v>0.16020984665052462</v>
      </c>
      <c r="CR399">
        <f t="shared" si="93"/>
        <v>-0.99193999847898218</v>
      </c>
      <c r="CS399">
        <f t="shared" si="94"/>
        <v>0.26155670599117631</v>
      </c>
      <c r="CT399">
        <f t="shared" si="95"/>
        <v>0.10134685934065168</v>
      </c>
      <c r="DH399">
        <f t="shared" ca="1" si="96"/>
        <v>0.39159027511870781</v>
      </c>
      <c r="DI399">
        <v>0.37672863318446703</v>
      </c>
      <c r="DJ399">
        <v>-3.0572260246383822E-3</v>
      </c>
    </row>
    <row r="400" spans="12:114" x14ac:dyDescent="0.3">
      <c r="L400" s="23">
        <v>41816</v>
      </c>
      <c r="M400" s="24">
        <v>-2.0473659665700881E-3</v>
      </c>
      <c r="N400" s="24">
        <v>-2.6871035827933471E-3</v>
      </c>
      <c r="O400" s="24">
        <v>-9.3889345606894895E-3</v>
      </c>
      <c r="P400" s="24">
        <v>-4.5004453153060981E-4</v>
      </c>
      <c r="Q400" s="264">
        <v>-2.3999999999999979E-4</v>
      </c>
      <c r="R400" s="264">
        <v>1.399999999999979E-4</v>
      </c>
      <c r="S400" s="265">
        <v>-3.9525691699604507E-5</v>
      </c>
      <c r="U400" s="26"/>
      <c r="AE400" s="23">
        <v>41817</v>
      </c>
      <c r="AF400" s="33">
        <v>2.3408640578651933E-3</v>
      </c>
      <c r="AG400">
        <f t="shared" si="84"/>
        <v>399</v>
      </c>
      <c r="AH400">
        <f t="shared" si="85"/>
        <v>0.16166936790923825</v>
      </c>
      <c r="AI400">
        <f t="shared" si="86"/>
        <v>0.1612641815235008</v>
      </c>
      <c r="AJ400">
        <f t="shared" si="87"/>
        <v>-0.9876201055896805</v>
      </c>
      <c r="AK400">
        <f t="shared" si="88"/>
        <v>0.73230564847989277</v>
      </c>
      <c r="AL400">
        <f t="shared" si="89"/>
        <v>0.57104146695639191</v>
      </c>
      <c r="CM400" s="23">
        <v>41817</v>
      </c>
      <c r="CN400">
        <v>5.7928688060803063E-3</v>
      </c>
      <c r="CO400">
        <f t="shared" si="90"/>
        <v>399</v>
      </c>
      <c r="CP400">
        <f t="shared" si="91"/>
        <v>0.16101694915254236</v>
      </c>
      <c r="CQ400">
        <f t="shared" si="92"/>
        <v>0.16061339790153351</v>
      </c>
      <c r="CR400">
        <f t="shared" si="93"/>
        <v>-0.99028691933576685</v>
      </c>
      <c r="CS400">
        <f t="shared" si="94"/>
        <v>0.72988510306559151</v>
      </c>
      <c r="CT400">
        <f t="shared" si="95"/>
        <v>0.56927170516405801</v>
      </c>
      <c r="DH400">
        <f t="shared" ca="1" si="96"/>
        <v>0.2881854223040986</v>
      </c>
      <c r="DI400">
        <v>0.27860678835400199</v>
      </c>
      <c r="DJ400">
        <v>4.2848010657391983E-3</v>
      </c>
    </row>
    <row r="401" spans="12:114" x14ac:dyDescent="0.3">
      <c r="L401" s="23">
        <v>41817</v>
      </c>
      <c r="M401" s="24">
        <v>-5.5234749737988805E-4</v>
      </c>
      <c r="N401" s="24">
        <v>3.8491955349785221E-3</v>
      </c>
      <c r="O401" s="24">
        <v>5.7400506287899689E-3</v>
      </c>
      <c r="P401" s="24">
        <v>9.0012228735588291E-3</v>
      </c>
      <c r="Q401" s="264">
        <v>4.0000000000000112E-5</v>
      </c>
      <c r="R401" s="264">
        <v>4.0000000000000044E-5</v>
      </c>
      <c r="S401" s="265">
        <v>3.9370078740157248E-5</v>
      </c>
      <c r="U401" s="26"/>
      <c r="AE401" s="23">
        <v>41820</v>
      </c>
      <c r="AF401" s="33">
        <v>-7.2328800503431193E-4</v>
      </c>
      <c r="AG401">
        <f t="shared" si="84"/>
        <v>400</v>
      </c>
      <c r="AH401">
        <f t="shared" si="85"/>
        <v>0.16207455429497569</v>
      </c>
      <c r="AI401">
        <f t="shared" si="86"/>
        <v>0.16166936790923825</v>
      </c>
      <c r="AJ401">
        <f t="shared" si="87"/>
        <v>-0.98596740381609527</v>
      </c>
      <c r="AK401">
        <f t="shared" si="88"/>
        <v>0.39527664275865981</v>
      </c>
      <c r="AL401">
        <f t="shared" si="89"/>
        <v>0.23360727484942156</v>
      </c>
      <c r="CM401" s="23">
        <v>41820</v>
      </c>
      <c r="CN401">
        <v>-1.5396379967755032E-3</v>
      </c>
      <c r="CO401">
        <f t="shared" si="90"/>
        <v>400</v>
      </c>
      <c r="CP401">
        <f t="shared" si="91"/>
        <v>0.16142050040355124</v>
      </c>
      <c r="CQ401">
        <f t="shared" si="92"/>
        <v>0.16101694915254236</v>
      </c>
      <c r="CR401">
        <f t="shared" si="93"/>
        <v>-0.98863654190024719</v>
      </c>
      <c r="CS401">
        <f t="shared" si="94"/>
        <v>0.40634713673830614</v>
      </c>
      <c r="CT401">
        <f t="shared" si="95"/>
        <v>0.24533018758576378</v>
      </c>
      <c r="DH401">
        <f t="shared" ca="1" si="96"/>
        <v>0.24893817485623018</v>
      </c>
      <c r="DI401">
        <v>0.3848915716308231</v>
      </c>
      <c r="DJ401">
        <v>-1.065213583112126E-2</v>
      </c>
    </row>
    <row r="402" spans="12:114" x14ac:dyDescent="0.3">
      <c r="L402" s="23">
        <v>41820</v>
      </c>
      <c r="M402" s="24">
        <v>1.089522308873454E-2</v>
      </c>
      <c r="N402" s="24">
        <v>-2.3005539939885602E-3</v>
      </c>
      <c r="O402" s="24">
        <v>-3.583586087277618E-3</v>
      </c>
      <c r="P402" s="24">
        <v>-2.4533194652115839E-3</v>
      </c>
      <c r="Q402" s="264">
        <v>-7.0000000000000617E-5</v>
      </c>
      <c r="R402" s="264">
        <v>-2.2999999999999692E-4</v>
      </c>
      <c r="S402" s="265">
        <v>-1.976284584980239E-4</v>
      </c>
      <c r="U402" s="26"/>
      <c r="AE402" s="23">
        <v>41821</v>
      </c>
      <c r="AF402" s="33">
        <v>9.492199399198317E-4</v>
      </c>
      <c r="AG402">
        <f t="shared" si="84"/>
        <v>401</v>
      </c>
      <c r="AH402">
        <f t="shared" si="85"/>
        <v>0.16247974068071314</v>
      </c>
      <c r="AI402">
        <f t="shared" si="86"/>
        <v>0.16207455429497569</v>
      </c>
      <c r="AJ402">
        <f t="shared" si="87"/>
        <v>-0.98431739075784563</v>
      </c>
      <c r="AK402">
        <f t="shared" si="88"/>
        <v>0.58616178199785018</v>
      </c>
      <c r="AL402">
        <f t="shared" si="89"/>
        <v>0.42408722770287449</v>
      </c>
      <c r="CM402" s="23">
        <v>41821</v>
      </c>
      <c r="CN402">
        <v>2.6234277567763237E-3</v>
      </c>
      <c r="CO402">
        <f t="shared" si="90"/>
        <v>401</v>
      </c>
      <c r="CP402">
        <f t="shared" si="91"/>
        <v>0.16182405165456012</v>
      </c>
      <c r="CQ402">
        <f t="shared" si="92"/>
        <v>0.16142050040355124</v>
      </c>
      <c r="CR402">
        <f t="shared" si="93"/>
        <v>-0.98698885287517946</v>
      </c>
      <c r="CS402">
        <f t="shared" si="94"/>
        <v>0.59689140764386972</v>
      </c>
      <c r="CT402">
        <f t="shared" si="95"/>
        <v>0.43547090724031845</v>
      </c>
      <c r="DH402">
        <f t="shared" ca="1" si="96"/>
        <v>0.37454550203181503</v>
      </c>
      <c r="DI402">
        <v>0.37900730939104654</v>
      </c>
      <c r="DJ402">
        <v>-8.6627451763592496E-3</v>
      </c>
    </row>
    <row r="403" spans="12:114" x14ac:dyDescent="0.3">
      <c r="L403" s="23">
        <v>41821</v>
      </c>
      <c r="M403" s="24">
        <v>-2.6553890861272808E-3</v>
      </c>
      <c r="N403" s="24">
        <v>6.9177723827516724E-3</v>
      </c>
      <c r="O403" s="24">
        <v>2.7973128459500632E-3</v>
      </c>
      <c r="P403" s="24">
        <v>2.235595307805132E-3</v>
      </c>
      <c r="Q403" s="264">
        <v>-2.9999999999999648E-5</v>
      </c>
      <c r="R403" s="264">
        <v>1.4999999999999682E-4</v>
      </c>
      <c r="S403" s="265">
        <v>-2.3255813953488365E-4</v>
      </c>
      <c r="U403" s="26"/>
      <c r="AE403" s="23">
        <v>41822</v>
      </c>
      <c r="AF403" s="33">
        <v>-7.5939250457426709E-5</v>
      </c>
      <c r="AG403">
        <f t="shared" si="84"/>
        <v>402</v>
      </c>
      <c r="AH403">
        <f t="shared" si="85"/>
        <v>0.16288492706645058</v>
      </c>
      <c r="AI403">
        <f t="shared" si="86"/>
        <v>0.16247974068071314</v>
      </c>
      <c r="AJ403">
        <f t="shared" si="87"/>
        <v>-0.98267005320312739</v>
      </c>
      <c r="AK403">
        <f t="shared" si="88"/>
        <v>0.46869950074043953</v>
      </c>
      <c r="AL403">
        <f t="shared" si="89"/>
        <v>0.3062197600597264</v>
      </c>
      <c r="CM403" s="23">
        <v>41822</v>
      </c>
      <c r="CN403">
        <v>2.1515510220069482E-5</v>
      </c>
      <c r="CO403">
        <f t="shared" si="90"/>
        <v>402</v>
      </c>
      <c r="CP403">
        <f t="shared" si="91"/>
        <v>0.16222760290556901</v>
      </c>
      <c r="CQ403">
        <f t="shared" si="92"/>
        <v>0.16182405165456012</v>
      </c>
      <c r="CR403">
        <f t="shared" si="93"/>
        <v>-0.98534383905739176</v>
      </c>
      <c r="CS403">
        <f t="shared" si="94"/>
        <v>0.47762968500601394</v>
      </c>
      <c r="CT403">
        <f t="shared" si="95"/>
        <v>0.31580563335145384</v>
      </c>
      <c r="DH403">
        <f t="shared" ca="1" si="96"/>
        <v>0.35225445873507183</v>
      </c>
      <c r="DI403">
        <v>0.39517351278490137</v>
      </c>
      <c r="DJ403">
        <v>-9.8599392504574081E-3</v>
      </c>
    </row>
    <row r="404" spans="12:114" x14ac:dyDescent="0.3">
      <c r="L404" s="23">
        <v>41822</v>
      </c>
      <c r="M404" s="24">
        <v>0</v>
      </c>
      <c r="N404" s="24">
        <v>2.671767583929919E-3</v>
      </c>
      <c r="O404" s="24">
        <v>4.5164324814557346E-3</v>
      </c>
      <c r="P404" s="24">
        <v>-8.0304687885839054E-3</v>
      </c>
      <c r="Q404" s="264">
        <v>1.399999999999995E-4</v>
      </c>
      <c r="R404" s="264">
        <v>-1.6299999999999982E-3</v>
      </c>
      <c r="S404" s="265">
        <v>-3.7878787878787648E-5</v>
      </c>
      <c r="U404" s="26"/>
      <c r="AE404" s="23">
        <v>41823</v>
      </c>
      <c r="AF404" s="33">
        <v>7.9957656395696422E-4</v>
      </c>
      <c r="AG404">
        <f t="shared" si="84"/>
        <v>403</v>
      </c>
      <c r="AH404">
        <f t="shared" si="85"/>
        <v>0.163290113452188</v>
      </c>
      <c r="AI404">
        <f t="shared" si="86"/>
        <v>0.16288492706645058</v>
      </c>
      <c r="AJ404">
        <f t="shared" si="87"/>
        <v>-0.98102537803333201</v>
      </c>
      <c r="AK404">
        <f t="shared" si="88"/>
        <v>0.56924126147478116</v>
      </c>
      <c r="AL404">
        <f t="shared" si="89"/>
        <v>0.40635633440833058</v>
      </c>
      <c r="CM404" s="23">
        <v>41823</v>
      </c>
      <c r="CN404">
        <v>2.1674555608358083E-3</v>
      </c>
      <c r="CO404">
        <f t="shared" si="90"/>
        <v>403</v>
      </c>
      <c r="CP404">
        <f t="shared" si="91"/>
        <v>0.16263115415657789</v>
      </c>
      <c r="CQ404">
        <f t="shared" si="92"/>
        <v>0.16222760290556901</v>
      </c>
      <c r="CR404">
        <f t="shared" si="93"/>
        <v>-0.98370148733683094</v>
      </c>
      <c r="CS404">
        <f t="shared" si="94"/>
        <v>0.57632000042402598</v>
      </c>
      <c r="CT404">
        <f t="shared" si="95"/>
        <v>0.41409239751845694</v>
      </c>
      <c r="DH404">
        <f t="shared" ca="1" si="96"/>
        <v>0.38964676849238161</v>
      </c>
      <c r="DI404">
        <v>0.38052672457454167</v>
      </c>
      <c r="DJ404">
        <v>-6.1765838134015972E-3</v>
      </c>
    </row>
    <row r="405" spans="12:114" x14ac:dyDescent="0.3">
      <c r="L405" s="23">
        <v>41823</v>
      </c>
      <c r="M405" s="24">
        <v>-4.2286062074065323E-3</v>
      </c>
      <c r="N405" s="24">
        <v>1.522496566040989E-3</v>
      </c>
      <c r="O405" s="24">
        <v>1.7189680566666501E-3</v>
      </c>
      <c r="P405" s="24">
        <v>5.3967616789697258E-3</v>
      </c>
      <c r="Q405" s="264">
        <v>3.0000000000000509E-5</v>
      </c>
      <c r="R405" s="264">
        <v>2.8999999999999924E-4</v>
      </c>
      <c r="S405" s="265">
        <v>-1.8867924528302035E-4</v>
      </c>
      <c r="U405" s="26"/>
      <c r="AE405" s="23">
        <v>41827</v>
      </c>
      <c r="AF405" s="33">
        <v>-1.7017147909214887E-4</v>
      </c>
      <c r="AG405">
        <f t="shared" si="84"/>
        <v>404</v>
      </c>
      <c r="AH405">
        <f t="shared" si="85"/>
        <v>0.16369529983792544</v>
      </c>
      <c r="AI405">
        <f t="shared" si="86"/>
        <v>0.163290113452188</v>
      </c>
      <c r="AJ405">
        <f t="shared" si="87"/>
        <v>-0.97938335222213357</v>
      </c>
      <c r="AK405">
        <f t="shared" si="88"/>
        <v>0.45788321630332585</v>
      </c>
      <c r="AL405">
        <f t="shared" si="89"/>
        <v>0.29459310285113782</v>
      </c>
      <c r="CM405" s="23">
        <v>41827</v>
      </c>
      <c r="CN405">
        <v>-6.4305702472657001E-4</v>
      </c>
      <c r="CO405">
        <f t="shared" si="90"/>
        <v>404</v>
      </c>
      <c r="CP405">
        <f t="shared" si="91"/>
        <v>0.16303470540758677</v>
      </c>
      <c r="CQ405">
        <f t="shared" si="92"/>
        <v>0.16263115415657789</v>
      </c>
      <c r="CR405">
        <f t="shared" si="93"/>
        <v>-0.98206178469570615</v>
      </c>
      <c r="CS405">
        <f t="shared" si="94"/>
        <v>0.44706136130697172</v>
      </c>
      <c r="CT405">
        <f t="shared" si="95"/>
        <v>0.2844302071503938</v>
      </c>
      <c r="DH405">
        <f t="shared" ca="1" si="96"/>
        <v>0.32539199412027542</v>
      </c>
      <c r="DI405">
        <v>0.31340236832309654</v>
      </c>
      <c r="DJ405">
        <v>1.0467910269957295E-2</v>
      </c>
    </row>
    <row r="406" spans="12:114" x14ac:dyDescent="0.3">
      <c r="L406" s="23">
        <v>41827</v>
      </c>
      <c r="M406" s="24">
        <v>-1.101030163541023E-3</v>
      </c>
      <c r="N406" s="24">
        <v>-9.5021686127183102E-3</v>
      </c>
      <c r="O406" s="24">
        <v>4.2248789366317822E-3</v>
      </c>
      <c r="P406" s="24">
        <v>-3.8021811112221669E-3</v>
      </c>
      <c r="Q406" s="264">
        <v>-2.000000000000005E-4</v>
      </c>
      <c r="R406" s="264">
        <v>4.3000000000000151E-4</v>
      </c>
      <c r="S406" s="265">
        <v>1.9011406844106482E-4</v>
      </c>
      <c r="U406" s="26"/>
      <c r="AE406" s="23">
        <v>41828</v>
      </c>
      <c r="AF406" s="33">
        <v>6.9762578035649525E-4</v>
      </c>
      <c r="AG406">
        <f t="shared" si="84"/>
        <v>405</v>
      </c>
      <c r="AH406">
        <f t="shared" si="85"/>
        <v>0.16410048622366288</v>
      </c>
      <c r="AI406">
        <f t="shared" si="86"/>
        <v>0.16369529983792544</v>
      </c>
      <c r="AJ406">
        <f t="shared" si="87"/>
        <v>-0.97774396283460385</v>
      </c>
      <c r="AK406">
        <f t="shared" si="88"/>
        <v>0.55763821010542713</v>
      </c>
      <c r="AL406">
        <f t="shared" si="89"/>
        <v>0.39394291026750172</v>
      </c>
      <c r="CM406" s="23">
        <v>41828</v>
      </c>
      <c r="CN406">
        <v>1.8017097997284459E-3</v>
      </c>
      <c r="CO406">
        <f t="shared" si="90"/>
        <v>405</v>
      </c>
      <c r="CP406">
        <f t="shared" si="91"/>
        <v>0.16343825665859565</v>
      </c>
      <c r="CQ406">
        <f t="shared" si="92"/>
        <v>0.16303470540758677</v>
      </c>
      <c r="CR406">
        <f t="shared" si="93"/>
        <v>-0.98042471820757382</v>
      </c>
      <c r="CS406">
        <f t="shared" si="94"/>
        <v>0.55966463123904076</v>
      </c>
      <c r="CT406">
        <f t="shared" si="95"/>
        <v>0.39662992583145396</v>
      </c>
      <c r="DH406">
        <f t="shared" ca="1" si="96"/>
        <v>0.39726481349091525</v>
      </c>
      <c r="DI406">
        <v>0.35849046309121613</v>
      </c>
      <c r="DJ406">
        <v>1.0408699664030603E-3</v>
      </c>
    </row>
    <row r="407" spans="12:114" x14ac:dyDescent="0.3">
      <c r="L407" s="23">
        <v>41828</v>
      </c>
      <c r="M407" s="24">
        <v>3.9366242466522478E-4</v>
      </c>
      <c r="N407" s="24">
        <v>-1.5349027859324221E-2</v>
      </c>
      <c r="O407" s="24">
        <v>7.6246390049242354E-3</v>
      </c>
      <c r="P407" s="24">
        <v>1.3471709195499531E-3</v>
      </c>
      <c r="Q407" s="264">
        <v>-2.5999999999999981E-4</v>
      </c>
      <c r="R407" s="264">
        <v>-2.8999999999999924E-4</v>
      </c>
      <c r="S407" s="265">
        <v>3.8759689922481727E-5</v>
      </c>
      <c r="U407" s="26"/>
      <c r="AE407" s="23">
        <v>41829</v>
      </c>
      <c r="AF407" s="33">
        <v>1.054765081648007E-3</v>
      </c>
      <c r="AG407">
        <f t="shared" si="84"/>
        <v>406</v>
      </c>
      <c r="AH407">
        <f t="shared" si="85"/>
        <v>0.16450567260940033</v>
      </c>
      <c r="AI407">
        <f t="shared" si="86"/>
        <v>0.16410048622366288</v>
      </c>
      <c r="AJ407">
        <f t="shared" si="87"/>
        <v>-0.97610719702634374</v>
      </c>
      <c r="AK407">
        <f t="shared" si="88"/>
        <v>0.59800246052402706</v>
      </c>
      <c r="AL407">
        <f t="shared" si="89"/>
        <v>0.43390197430036415</v>
      </c>
      <c r="CM407" s="23">
        <v>41829</v>
      </c>
      <c r="CN407">
        <v>2.575614065987723E-3</v>
      </c>
      <c r="CO407">
        <f t="shared" si="90"/>
        <v>406</v>
      </c>
      <c r="CP407">
        <f t="shared" si="91"/>
        <v>0.16384180790960451</v>
      </c>
      <c r="CQ407">
        <f t="shared" si="92"/>
        <v>0.16343825665859565</v>
      </c>
      <c r="CR407">
        <f t="shared" si="93"/>
        <v>-0.97879027503646732</v>
      </c>
      <c r="CS407">
        <f t="shared" si="94"/>
        <v>0.59474576883478703</v>
      </c>
      <c r="CT407">
        <f t="shared" si="95"/>
        <v>0.43130751217619134</v>
      </c>
      <c r="DH407">
        <f t="shared" ca="1" si="96"/>
        <v>0.39813397034267306</v>
      </c>
      <c r="DI407">
        <v>0.39377543682036481</v>
      </c>
      <c r="DJ407">
        <v>3.1791911516868901E-3</v>
      </c>
    </row>
    <row r="408" spans="12:114" x14ac:dyDescent="0.3">
      <c r="L408" s="23">
        <v>41829</v>
      </c>
      <c r="M408" s="24">
        <v>6.0596206815141749E-3</v>
      </c>
      <c r="N408" s="24">
        <v>7.4046107232824546E-3</v>
      </c>
      <c r="O408" s="24">
        <v>7.3056150410741949E-3</v>
      </c>
      <c r="P408" s="24">
        <v>-8.071559973566237E-3</v>
      </c>
      <c r="Q408" s="264">
        <v>2.9999999999999648E-5</v>
      </c>
      <c r="R408" s="264">
        <v>-2.7000000000000136E-4</v>
      </c>
      <c r="S408" s="265">
        <v>7.7821011673151296E-5</v>
      </c>
      <c r="U408" s="26"/>
      <c r="AE408" s="23">
        <v>41830</v>
      </c>
      <c r="AF408" s="33">
        <v>-1.0076369002155129E-3</v>
      </c>
      <c r="AG408">
        <f t="shared" si="84"/>
        <v>407</v>
      </c>
      <c r="AH408">
        <f t="shared" si="85"/>
        <v>0.16491085899513777</v>
      </c>
      <c r="AI408">
        <f t="shared" si="86"/>
        <v>0.16450567260940033</v>
      </c>
      <c r="AJ408">
        <f t="shared" si="87"/>
        <v>-0.97447304204261376</v>
      </c>
      <c r="AK408">
        <f t="shared" si="88"/>
        <v>0.36401192881587741</v>
      </c>
      <c r="AL408">
        <f t="shared" si="89"/>
        <v>0.19950625620647708</v>
      </c>
      <c r="CM408" s="23">
        <v>41830</v>
      </c>
      <c r="CN408">
        <v>-2.4810775446564288E-3</v>
      </c>
      <c r="CO408">
        <f t="shared" si="90"/>
        <v>407</v>
      </c>
      <c r="CP408">
        <f t="shared" si="91"/>
        <v>0.16424535916061339</v>
      </c>
      <c r="CQ408">
        <f t="shared" si="92"/>
        <v>0.16384180790960451</v>
      </c>
      <c r="CR408">
        <f t="shared" si="93"/>
        <v>-0.97715844243605821</v>
      </c>
      <c r="CS408">
        <f t="shared" si="94"/>
        <v>0.36466738868500148</v>
      </c>
      <c r="CT408">
        <f t="shared" si="95"/>
        <v>0.20082558077539697</v>
      </c>
      <c r="DH408">
        <f t="shared" ca="1" si="96"/>
        <v>0.36844240237845388</v>
      </c>
      <c r="DI408">
        <v>0.3827380252078183</v>
      </c>
      <c r="DJ408">
        <v>-6.9501925315670855E-4</v>
      </c>
    </row>
    <row r="409" spans="12:114" x14ac:dyDescent="0.3">
      <c r="L409" s="23">
        <v>41830</v>
      </c>
      <c r="M409" s="24">
        <v>5.4755711976086918E-3</v>
      </c>
      <c r="N409" s="24">
        <v>-1.276587259260635E-2</v>
      </c>
      <c r="O409" s="24">
        <v>-1.942831542893678E-3</v>
      </c>
      <c r="P409" s="24">
        <v>-1.3563059969099219E-3</v>
      </c>
      <c r="Q409" s="264">
        <v>-1.799999999999996E-4</v>
      </c>
      <c r="R409" s="264">
        <v>-6.4999999999999943E-4</v>
      </c>
      <c r="S409" s="265">
        <v>7.8431372549019136E-5</v>
      </c>
      <c r="U409" s="26"/>
      <c r="AE409" s="23">
        <v>41831</v>
      </c>
      <c r="AF409" s="33">
        <v>-1.0756068404941899E-4</v>
      </c>
      <c r="AG409">
        <f t="shared" si="84"/>
        <v>408</v>
      </c>
      <c r="AH409">
        <f t="shared" si="85"/>
        <v>0.16531604538087522</v>
      </c>
      <c r="AI409">
        <f t="shared" si="86"/>
        <v>0.16491085899513777</v>
      </c>
      <c r="AJ409">
        <f t="shared" si="87"/>
        <v>-0.97284148521748182</v>
      </c>
      <c r="AK409">
        <f t="shared" si="88"/>
        <v>0.46506691182309468</v>
      </c>
      <c r="AL409">
        <f t="shared" si="89"/>
        <v>0.30015605282795688</v>
      </c>
      <c r="CM409" s="23">
        <v>41831</v>
      </c>
      <c r="CN409">
        <v>-2.4621890379943772E-4</v>
      </c>
      <c r="CO409">
        <f t="shared" si="90"/>
        <v>408</v>
      </c>
      <c r="CP409">
        <f t="shared" si="91"/>
        <v>0.16464891041162227</v>
      </c>
      <c r="CQ409">
        <f t="shared" si="92"/>
        <v>0.16424535916061339</v>
      </c>
      <c r="CR409">
        <f t="shared" si="93"/>
        <v>-0.97552920774875795</v>
      </c>
      <c r="CS409">
        <f t="shared" si="94"/>
        <v>0.46528863898795486</v>
      </c>
      <c r="CT409">
        <f t="shared" si="95"/>
        <v>0.30104327982734147</v>
      </c>
      <c r="DH409">
        <f t="shared" ca="1" si="96"/>
        <v>0.37970721626442344</v>
      </c>
      <c r="DI409">
        <v>0.31954679898337973</v>
      </c>
      <c r="DJ409">
        <v>-1.510799814484173E-3</v>
      </c>
    </row>
    <row r="410" spans="12:114" x14ac:dyDescent="0.3">
      <c r="L410" s="23">
        <v>41831</v>
      </c>
      <c r="M410" s="24">
        <v>1.8671698542880261E-3</v>
      </c>
      <c r="N410" s="24">
        <v>-7.8394528061939749E-4</v>
      </c>
      <c r="O410" s="24">
        <v>-3.1144540026257651E-3</v>
      </c>
      <c r="P410" s="24">
        <v>3.621466023248161E-3</v>
      </c>
      <c r="Q410" s="264">
        <v>4.9999999999999697E-5</v>
      </c>
      <c r="R410" s="264">
        <v>4.3000000000000151E-4</v>
      </c>
      <c r="S410" s="265">
        <v>-7.9051383399209014E-5</v>
      </c>
      <c r="U410" s="26"/>
      <c r="AE410" s="23">
        <v>41834</v>
      </c>
      <c r="AF410" s="33">
        <v>-8.1290415727097915E-4</v>
      </c>
      <c r="AG410">
        <f t="shared" si="84"/>
        <v>409</v>
      </c>
      <c r="AH410">
        <f t="shared" si="85"/>
        <v>0.16572123176661263</v>
      </c>
      <c r="AI410">
        <f t="shared" si="86"/>
        <v>0.16531604538087522</v>
      </c>
      <c r="AJ410">
        <f t="shared" si="87"/>
        <v>-0.97121251397296793</v>
      </c>
      <c r="AK410">
        <f t="shared" si="88"/>
        <v>0.38533944572618473</v>
      </c>
      <c r="AL410">
        <f t="shared" si="89"/>
        <v>0.22002340034530951</v>
      </c>
      <c r="CM410" s="23">
        <v>41834</v>
      </c>
      <c r="CN410">
        <v>-2.0231427461186225E-3</v>
      </c>
      <c r="CO410">
        <f t="shared" si="90"/>
        <v>409</v>
      </c>
      <c r="CP410">
        <f t="shared" si="91"/>
        <v>0.16505246166263116</v>
      </c>
      <c r="CQ410">
        <f t="shared" si="92"/>
        <v>0.16464891041162227</v>
      </c>
      <c r="CR410">
        <f t="shared" si="93"/>
        <v>-0.97390255840491524</v>
      </c>
      <c r="CS410">
        <f t="shared" si="94"/>
        <v>0.3847755343365441</v>
      </c>
      <c r="CT410">
        <f t="shared" si="95"/>
        <v>0.22012662392492183</v>
      </c>
      <c r="DH410">
        <f t="shared" ca="1" si="96"/>
        <v>0.30349278260370299</v>
      </c>
      <c r="DI410">
        <v>0.3433037056454889</v>
      </c>
      <c r="DJ410">
        <v>-1.9819629808004407E-3</v>
      </c>
    </row>
    <row r="411" spans="12:114" x14ac:dyDescent="0.3">
      <c r="L411" s="23">
        <v>41834</v>
      </c>
      <c r="M411" s="24">
        <v>-2.376143829601992E-2</v>
      </c>
      <c r="N411" s="24">
        <v>1.215698251691354E-2</v>
      </c>
      <c r="O411" s="24">
        <v>-3.5143891677471822E-3</v>
      </c>
      <c r="P411" s="24">
        <v>1.3531392416999109E-3</v>
      </c>
      <c r="Q411" s="264">
        <v>8.000000000000021E-5</v>
      </c>
      <c r="R411" s="264">
        <v>1.2000000000000011E-4</v>
      </c>
      <c r="S411" s="265">
        <v>-3.921568627451093E-5</v>
      </c>
      <c r="U411" s="26"/>
      <c r="AE411" s="23">
        <v>41835</v>
      </c>
      <c r="AF411" s="33">
        <v>2.5443546269751741E-4</v>
      </c>
      <c r="AG411">
        <f t="shared" si="84"/>
        <v>410</v>
      </c>
      <c r="AH411">
        <f t="shared" si="85"/>
        <v>0.16612641815235007</v>
      </c>
      <c r="AI411">
        <f t="shared" si="86"/>
        <v>0.16572123176661263</v>
      </c>
      <c r="AJ411">
        <f t="shared" si="87"/>
        <v>-0.96958611581822784</v>
      </c>
      <c r="AK411">
        <f t="shared" si="88"/>
        <v>0.50675101894490826</v>
      </c>
      <c r="AL411">
        <f t="shared" si="89"/>
        <v>0.34102978717829563</v>
      </c>
      <c r="CM411" s="23">
        <v>41835</v>
      </c>
      <c r="CN411">
        <v>5.6214334424379284E-4</v>
      </c>
      <c r="CO411">
        <f t="shared" si="90"/>
        <v>410</v>
      </c>
      <c r="CP411">
        <f t="shared" si="91"/>
        <v>0.16545601291364004</v>
      </c>
      <c r="CQ411">
        <f t="shared" si="92"/>
        <v>0.16505246166263116</v>
      </c>
      <c r="CR411">
        <f t="shared" si="93"/>
        <v>-0.97227848192195587</v>
      </c>
      <c r="CS411">
        <f t="shared" si="94"/>
        <v>0.50260279811098485</v>
      </c>
      <c r="CT411">
        <f t="shared" si="95"/>
        <v>0.33755033644835369</v>
      </c>
      <c r="DH411">
        <f t="shared" ca="1" si="96"/>
        <v>0.38273312827470873</v>
      </c>
      <c r="DI411">
        <v>0.29476900797131517</v>
      </c>
      <c r="DJ411">
        <v>3.3846698376975466E-3</v>
      </c>
    </row>
    <row r="412" spans="12:114" x14ac:dyDescent="0.3">
      <c r="L412" s="23">
        <v>41835</v>
      </c>
      <c r="M412" s="24">
        <v>-9.4654946749482827E-3</v>
      </c>
      <c r="N412" s="24">
        <v>-6.5865882908238233E-3</v>
      </c>
      <c r="O412" s="24">
        <v>3.788328518323857E-3</v>
      </c>
      <c r="P412" s="24">
        <v>2.4777402999830111E-3</v>
      </c>
      <c r="Q412" s="264">
        <v>-2.0000000000000049E-5</v>
      </c>
      <c r="R412" s="264">
        <v>2.799999999999958E-4</v>
      </c>
      <c r="S412" s="265">
        <v>3.9062500000001119E-5</v>
      </c>
      <c r="U412" s="26"/>
      <c r="AE412" s="23">
        <v>41836</v>
      </c>
      <c r="AF412" s="33">
        <v>1.4039700888452717E-3</v>
      </c>
      <c r="AG412">
        <f t="shared" si="84"/>
        <v>411</v>
      </c>
      <c r="AH412">
        <f t="shared" si="85"/>
        <v>0.16653160453808752</v>
      </c>
      <c r="AI412">
        <f t="shared" si="86"/>
        <v>0.16612641815235007</v>
      </c>
      <c r="AJ412">
        <f t="shared" si="87"/>
        <v>-0.96796227834871074</v>
      </c>
      <c r="AK412">
        <f t="shared" si="88"/>
        <v>0.63648673403651312</v>
      </c>
      <c r="AL412">
        <f t="shared" si="89"/>
        <v>0.47036031588416305</v>
      </c>
      <c r="CM412" s="23">
        <v>41836</v>
      </c>
      <c r="CN412">
        <v>3.1069840456425923E-3</v>
      </c>
      <c r="CO412">
        <f t="shared" si="90"/>
        <v>411</v>
      </c>
      <c r="CP412">
        <f t="shared" si="91"/>
        <v>0.16585956416464892</v>
      </c>
      <c r="CQ412">
        <f t="shared" si="92"/>
        <v>0.16545601291364004</v>
      </c>
      <c r="CR412">
        <f t="shared" si="93"/>
        <v>-0.97065696590356865</v>
      </c>
      <c r="CS412">
        <f t="shared" si="94"/>
        <v>0.61841683344508913</v>
      </c>
      <c r="CT412">
        <f t="shared" si="95"/>
        <v>0.45296082053144909</v>
      </c>
      <c r="DH412">
        <f t="shared" ca="1" si="96"/>
        <v>0.35358972492934404</v>
      </c>
      <c r="DI412">
        <v>0.27811959533016578</v>
      </c>
      <c r="DJ412">
        <v>1.7562440677080484E-2</v>
      </c>
    </row>
    <row r="413" spans="12:114" x14ac:dyDescent="0.3">
      <c r="L413" s="23">
        <v>41836</v>
      </c>
      <c r="M413" s="24">
        <v>3.5333012409322559E-3</v>
      </c>
      <c r="N413" s="24">
        <v>1.209040218270363E-2</v>
      </c>
      <c r="O413" s="24">
        <v>2.6033935014288122E-4</v>
      </c>
      <c r="P413" s="24">
        <v>3.1451844692357849E-3</v>
      </c>
      <c r="Q413" s="264">
        <v>-2.0000000000000049E-5</v>
      </c>
      <c r="R413" s="264">
        <v>4.400000000000004E-4</v>
      </c>
      <c r="S413" s="265">
        <v>3.1372549019607654E-4</v>
      </c>
      <c r="U413" s="26"/>
      <c r="AE413" s="23">
        <v>41837</v>
      </c>
      <c r="AF413" s="33">
        <v>-2.1532496936397037E-3</v>
      </c>
      <c r="AG413">
        <f t="shared" si="84"/>
        <v>412</v>
      </c>
      <c r="AH413">
        <f t="shared" si="85"/>
        <v>0.16693679092382496</v>
      </c>
      <c r="AI413">
        <f t="shared" si="86"/>
        <v>0.16653160453808752</v>
      </c>
      <c r="AJ413">
        <f t="shared" si="87"/>
        <v>-0.9663409892453636</v>
      </c>
      <c r="AK413">
        <f t="shared" si="88"/>
        <v>0.2486377669464867</v>
      </c>
      <c r="AL413">
        <f t="shared" si="89"/>
        <v>8.2106162408399186E-2</v>
      </c>
      <c r="CM413" s="23">
        <v>41837</v>
      </c>
      <c r="CN413">
        <v>-5.2427345579859012E-3</v>
      </c>
      <c r="CO413">
        <f t="shared" si="90"/>
        <v>412</v>
      </c>
      <c r="CP413">
        <f t="shared" si="91"/>
        <v>0.16626311541565778</v>
      </c>
      <c r="CQ413">
        <f t="shared" si="92"/>
        <v>0.16585956416464892</v>
      </c>
      <c r="CR413">
        <f t="shared" si="93"/>
        <v>-0.9690379980388909</v>
      </c>
      <c r="CS413">
        <f t="shared" si="94"/>
        <v>0.25272846412456706</v>
      </c>
      <c r="CT413">
        <f t="shared" si="95"/>
        <v>8.6868899959918144E-2</v>
      </c>
      <c r="DH413">
        <f t="shared" ca="1" si="96"/>
        <v>0.33695868906222159</v>
      </c>
      <c r="DI413">
        <v>0.37742001380223389</v>
      </c>
      <c r="DJ413">
        <v>-6.0966808677287224E-3</v>
      </c>
    </row>
    <row r="414" spans="12:114" x14ac:dyDescent="0.3">
      <c r="L414" s="23">
        <v>41837</v>
      </c>
      <c r="M414" s="24">
        <v>1.6964031231783399E-2</v>
      </c>
      <c r="N414" s="24">
        <v>-1.194597059376229E-2</v>
      </c>
      <c r="O414" s="24">
        <v>-3.252817756618254E-3</v>
      </c>
      <c r="P414" s="24">
        <v>-1.298982517180978E-2</v>
      </c>
      <c r="Q414" s="264">
        <v>-1.6000000000000039E-4</v>
      </c>
      <c r="R414" s="264">
        <v>2.9000000000000358E-4</v>
      </c>
      <c r="S414" s="265">
        <v>-1.2145748987854177E-4</v>
      </c>
      <c r="U414" s="26"/>
      <c r="AE414" s="23">
        <v>41838</v>
      </c>
      <c r="AF414" s="33">
        <v>2.2611098695371119E-3</v>
      </c>
      <c r="AG414">
        <f t="shared" si="84"/>
        <v>413</v>
      </c>
      <c r="AH414">
        <f t="shared" si="85"/>
        <v>0.16734197730956241</v>
      </c>
      <c r="AI414">
        <f t="shared" si="86"/>
        <v>0.16693679092382496</v>
      </c>
      <c r="AJ414">
        <f t="shared" si="87"/>
        <v>-0.96472223627380327</v>
      </c>
      <c r="AK414">
        <f t="shared" si="88"/>
        <v>0.72466485665305269</v>
      </c>
      <c r="AL414">
        <f t="shared" si="89"/>
        <v>0.55772806572922773</v>
      </c>
      <c r="CM414" s="23">
        <v>41838</v>
      </c>
      <c r="CN414">
        <v>5.7665246738427805E-3</v>
      </c>
      <c r="CO414">
        <f t="shared" si="90"/>
        <v>413</v>
      </c>
      <c r="CP414">
        <f t="shared" si="91"/>
        <v>0.16666666666666666</v>
      </c>
      <c r="CQ414">
        <f t="shared" si="92"/>
        <v>0.16626311541565778</v>
      </c>
      <c r="CR414">
        <f t="shared" si="93"/>
        <v>-0.96742156610170071</v>
      </c>
      <c r="CS414">
        <f t="shared" si="94"/>
        <v>0.72887489034524933</v>
      </c>
      <c r="CT414">
        <f t="shared" si="95"/>
        <v>0.56261177492959158</v>
      </c>
      <c r="DH414">
        <f t="shared" ca="1" si="96"/>
        <v>0.29347259161536388</v>
      </c>
      <c r="DI414">
        <v>0.33825040699001591</v>
      </c>
      <c r="DJ414">
        <v>3.0086098695370949E-3</v>
      </c>
    </row>
    <row r="415" spans="12:114" x14ac:dyDescent="0.3">
      <c r="L415" s="23">
        <v>41838</v>
      </c>
      <c r="M415" s="24">
        <v>-7.5536944701768364E-3</v>
      </c>
      <c r="N415" s="24">
        <v>8.5802533151295123E-3</v>
      </c>
      <c r="O415" s="24">
        <v>6.2653383726999868E-3</v>
      </c>
      <c r="P415" s="24">
        <v>8.3955209171953215E-3</v>
      </c>
      <c r="Q415" s="264">
        <v>-5.1999999999999876E-4</v>
      </c>
      <c r="R415" s="264">
        <v>-2.3000000000000131E-4</v>
      </c>
      <c r="S415" s="265">
        <v>3.9999999999999759E-5</v>
      </c>
      <c r="U415" s="26"/>
      <c r="AE415" s="23">
        <v>41841</v>
      </c>
      <c r="AF415" s="33">
        <v>-8.6613909980007113E-4</v>
      </c>
      <c r="AG415">
        <f t="shared" si="84"/>
        <v>414</v>
      </c>
      <c r="AH415">
        <f t="shared" si="85"/>
        <v>0.16774716369529985</v>
      </c>
      <c r="AI415">
        <f t="shared" si="86"/>
        <v>0.16734197730956241</v>
      </c>
      <c r="AJ415">
        <f t="shared" si="87"/>
        <v>-0.96310600728353635</v>
      </c>
      <c r="AK415">
        <f t="shared" si="88"/>
        <v>0.37947141219457026</v>
      </c>
      <c r="AL415">
        <f t="shared" si="89"/>
        <v>0.21212943488500785</v>
      </c>
      <c r="CM415" s="23">
        <v>41841</v>
      </c>
      <c r="CN415">
        <v>-2.2505284723917445E-3</v>
      </c>
      <c r="CO415">
        <f t="shared" si="90"/>
        <v>414</v>
      </c>
      <c r="CP415">
        <f t="shared" si="91"/>
        <v>0.16707021791767554</v>
      </c>
      <c r="CQ415">
        <f t="shared" si="92"/>
        <v>0.16666666666666666</v>
      </c>
      <c r="CR415">
        <f t="shared" si="93"/>
        <v>-0.96580765794962109</v>
      </c>
      <c r="CS415">
        <f t="shared" si="94"/>
        <v>0.37474832595374463</v>
      </c>
      <c r="CT415">
        <f t="shared" si="95"/>
        <v>0.20808165928707797</v>
      </c>
      <c r="DH415">
        <f t="shared" ca="1" si="96"/>
        <v>0.37348866052912388</v>
      </c>
      <c r="DI415">
        <v>0.37758446034070398</v>
      </c>
      <c r="DJ415">
        <v>2.608017526705995E-3</v>
      </c>
    </row>
    <row r="416" spans="12:114" x14ac:dyDescent="0.3">
      <c r="L416" s="23">
        <v>41841</v>
      </c>
      <c r="M416" s="24">
        <v>1.664940973557593E-3</v>
      </c>
      <c r="N416" s="24">
        <v>-5.8004620910300248E-3</v>
      </c>
      <c r="O416" s="24">
        <v>-4.1510825337794004E-3</v>
      </c>
      <c r="P416" s="24">
        <v>9.0017081408451231E-4</v>
      </c>
      <c r="Q416" s="264">
        <v>-1.000000000000046E-5</v>
      </c>
      <c r="R416" s="264">
        <v>3.3999999999999807E-4</v>
      </c>
      <c r="S416" s="265">
        <v>4.0160642570282277E-5</v>
      </c>
      <c r="U416" s="26"/>
      <c r="AE416" s="23">
        <v>41842</v>
      </c>
      <c r="AF416" s="33">
        <v>1.7151202820871823E-4</v>
      </c>
      <c r="AG416">
        <f t="shared" si="84"/>
        <v>415</v>
      </c>
      <c r="AH416">
        <f t="shared" si="85"/>
        <v>0.16815235008103727</v>
      </c>
      <c r="AI416">
        <f t="shared" si="86"/>
        <v>0.16774716369529985</v>
      </c>
      <c r="AJ416">
        <f t="shared" si="87"/>
        <v>-0.96149229020717186</v>
      </c>
      <c r="AK416">
        <f t="shared" si="88"/>
        <v>0.49719234590644512</v>
      </c>
      <c r="AL416">
        <f t="shared" si="89"/>
        <v>0.32944518221114527</v>
      </c>
      <c r="CM416" s="23">
        <v>41842</v>
      </c>
      <c r="CN416">
        <v>4.3503007052179553E-4</v>
      </c>
      <c r="CO416">
        <f t="shared" si="90"/>
        <v>415</v>
      </c>
      <c r="CP416">
        <f t="shared" si="91"/>
        <v>0.16747376916868442</v>
      </c>
      <c r="CQ416">
        <f t="shared" si="92"/>
        <v>0.16707021791767554</v>
      </c>
      <c r="CR416">
        <f t="shared" si="93"/>
        <v>-0.9641962615233417</v>
      </c>
      <c r="CS416">
        <f t="shared" si="94"/>
        <v>0.49672837154114419</v>
      </c>
      <c r="CT416">
        <f t="shared" si="95"/>
        <v>0.32965815362346862</v>
      </c>
      <c r="DH416">
        <f t="shared" ca="1" si="96"/>
        <v>0.35383331128071599</v>
      </c>
      <c r="DI416">
        <v>0.36613811157220405</v>
      </c>
      <c r="DJ416">
        <v>-7.5987971791276508E-5</v>
      </c>
    </row>
    <row r="417" spans="12:114" x14ac:dyDescent="0.3">
      <c r="L417" s="23">
        <v>41842</v>
      </c>
      <c r="M417" s="24">
        <v>-4.7490740778557521E-3</v>
      </c>
      <c r="N417" s="24">
        <v>1.089075326651385E-2</v>
      </c>
      <c r="O417" s="24">
        <v>-1.693046595136506E-3</v>
      </c>
      <c r="P417" s="24">
        <v>6.7466906927285289E-4</v>
      </c>
      <c r="Q417" s="264">
        <v>0</v>
      </c>
      <c r="R417" s="264">
        <v>-4.9999999999998932E-5</v>
      </c>
      <c r="S417" s="265">
        <v>0</v>
      </c>
      <c r="U417" s="26"/>
      <c r="AE417" s="23">
        <v>41843</v>
      </c>
      <c r="AF417" s="33">
        <v>1.6973329096244872E-5</v>
      </c>
      <c r="AG417">
        <f t="shared" si="84"/>
        <v>416</v>
      </c>
      <c r="AH417">
        <f t="shared" si="85"/>
        <v>0.16855753646677471</v>
      </c>
      <c r="AI417">
        <f t="shared" si="86"/>
        <v>0.16815235008103727</v>
      </c>
      <c r="AJ417">
        <f t="shared" si="87"/>
        <v>-0.95988107305964143</v>
      </c>
      <c r="AK417">
        <f t="shared" si="88"/>
        <v>0.47938701806877182</v>
      </c>
      <c r="AL417">
        <f t="shared" si="89"/>
        <v>0.31123466798773458</v>
      </c>
      <c r="CM417" s="23">
        <v>41843</v>
      </c>
      <c r="CN417">
        <v>2.2013493564383832E-4</v>
      </c>
      <c r="CO417">
        <f t="shared" si="90"/>
        <v>416</v>
      </c>
      <c r="CP417">
        <f t="shared" si="91"/>
        <v>0.1678773204196933</v>
      </c>
      <c r="CQ417">
        <f t="shared" si="92"/>
        <v>0.16747376916868442</v>
      </c>
      <c r="CR417">
        <f t="shared" si="93"/>
        <v>-0.96258736484582763</v>
      </c>
      <c r="CS417">
        <f t="shared" si="94"/>
        <v>0.48679946440502581</v>
      </c>
      <c r="CT417">
        <f t="shared" si="95"/>
        <v>0.31932569523634136</v>
      </c>
      <c r="DH417">
        <f t="shared" ca="1" si="96"/>
        <v>0.3543776945717606</v>
      </c>
      <c r="DI417">
        <v>0.39107741005189495</v>
      </c>
      <c r="DJ417">
        <v>-4.7980105418715079E-3</v>
      </c>
    </row>
    <row r="418" spans="12:114" x14ac:dyDescent="0.3">
      <c r="L418" s="23">
        <v>41843</v>
      </c>
      <c r="M418" s="24">
        <v>-9.5431049712600571E-4</v>
      </c>
      <c r="N418" s="24">
        <v>-1.5390954344718401E-3</v>
      </c>
      <c r="O418" s="24">
        <v>4.5667954787725062E-3</v>
      </c>
      <c r="P418" s="24">
        <v>-5.1676655613336541E-3</v>
      </c>
      <c r="Q418" s="264">
        <v>-2.1999999999999971E-4</v>
      </c>
      <c r="R418" s="264">
        <v>4.700000000000015E-4</v>
      </c>
      <c r="S418" s="265">
        <v>-1.6129032258064557E-4</v>
      </c>
      <c r="U418" s="26"/>
      <c r="AE418" s="23">
        <v>41844</v>
      </c>
      <c r="AF418" s="33">
        <v>-1.2466229678857888E-3</v>
      </c>
      <c r="AG418">
        <f t="shared" si="84"/>
        <v>417</v>
      </c>
      <c r="AH418">
        <f t="shared" si="85"/>
        <v>0.16896272285251215</v>
      </c>
      <c r="AI418">
        <f t="shared" si="86"/>
        <v>0.16855753646677471</v>
      </c>
      <c r="AJ418">
        <f t="shared" si="87"/>
        <v>-0.95827234393742877</v>
      </c>
      <c r="AK418">
        <f t="shared" si="88"/>
        <v>0.33840833494264261</v>
      </c>
      <c r="AL418">
        <f t="shared" si="89"/>
        <v>0.1698507984758679</v>
      </c>
      <c r="CM418" s="23">
        <v>41844</v>
      </c>
      <c r="CN418">
        <v>-3.3238788482859013E-3</v>
      </c>
      <c r="CO418">
        <f t="shared" si="90"/>
        <v>417</v>
      </c>
      <c r="CP418">
        <f t="shared" si="91"/>
        <v>0.16828087167070219</v>
      </c>
      <c r="CQ418">
        <f t="shared" si="92"/>
        <v>0.1678773204196933</v>
      </c>
      <c r="CR418">
        <f t="shared" si="93"/>
        <v>-0.96098095602156897</v>
      </c>
      <c r="CS418">
        <f t="shared" si="94"/>
        <v>0.32865038448928463</v>
      </c>
      <c r="CT418">
        <f t="shared" si="95"/>
        <v>0.16077306406959133</v>
      </c>
      <c r="DH418">
        <f t="shared" ca="1" si="96"/>
        <v>0.38593507652412501</v>
      </c>
      <c r="DI418">
        <v>0.39115336369794018</v>
      </c>
      <c r="DJ418">
        <v>5.4483056035427952E-3</v>
      </c>
    </row>
    <row r="419" spans="12:114" x14ac:dyDescent="0.3">
      <c r="L419" s="23">
        <v>41844</v>
      </c>
      <c r="M419" s="24">
        <v>-1.0109894679750941E-2</v>
      </c>
      <c r="N419" s="24">
        <v>9.6339899990196005E-3</v>
      </c>
      <c r="O419" s="24">
        <v>-8.3129466478010713E-3</v>
      </c>
      <c r="P419" s="24">
        <v>6.7758112601998635E-4</v>
      </c>
      <c r="Q419" s="264">
        <v>1.4999999999999999E-4</v>
      </c>
      <c r="R419" s="264">
        <v>-7.0000000000001173E-5</v>
      </c>
      <c r="S419" s="265">
        <v>1.5873015873015914E-4</v>
      </c>
      <c r="U419" s="26"/>
      <c r="AE419" s="23">
        <v>41845</v>
      </c>
      <c r="AF419" s="33">
        <v>-1.2426617594764331E-3</v>
      </c>
      <c r="AG419">
        <f t="shared" si="84"/>
        <v>418</v>
      </c>
      <c r="AH419">
        <f t="shared" si="85"/>
        <v>0.1693679092382496</v>
      </c>
      <c r="AI419">
        <f t="shared" si="86"/>
        <v>0.16896272285251215</v>
      </c>
      <c r="AJ419">
        <f t="shared" si="87"/>
        <v>-0.95666609101781153</v>
      </c>
      <c r="AK419">
        <f t="shared" si="88"/>
        <v>0.33882707250904281</v>
      </c>
      <c r="AL419">
        <f t="shared" si="89"/>
        <v>0.16986434965653066</v>
      </c>
      <c r="CM419" s="23">
        <v>41845</v>
      </c>
      <c r="CN419">
        <v>-2.9984285922394684E-3</v>
      </c>
      <c r="CO419">
        <f t="shared" si="90"/>
        <v>418</v>
      </c>
      <c r="CP419">
        <f t="shared" si="91"/>
        <v>0.16868442292171107</v>
      </c>
      <c r="CQ419">
        <f t="shared" si="92"/>
        <v>0.16828087167070219</v>
      </c>
      <c r="CR419">
        <f t="shared" si="93"/>
        <v>-0.95937702323580853</v>
      </c>
      <c r="CS419">
        <f t="shared" si="94"/>
        <v>0.34239264817139758</v>
      </c>
      <c r="CT419">
        <f t="shared" si="95"/>
        <v>0.1741117765006954</v>
      </c>
      <c r="DH419">
        <f t="shared" ca="1" si="96"/>
        <v>0.33369889763414717</v>
      </c>
      <c r="DI419">
        <v>0.39237498038108892</v>
      </c>
      <c r="DJ419">
        <v>-3.9124036949603549E-3</v>
      </c>
    </row>
    <row r="420" spans="12:114" x14ac:dyDescent="0.3">
      <c r="L420" s="23">
        <v>41845</v>
      </c>
      <c r="M420" s="24">
        <v>1.1580241440775929E-2</v>
      </c>
      <c r="N420" s="24">
        <v>-3.8168734470530349E-3</v>
      </c>
      <c r="O420" s="24">
        <v>-4.9769692927042822E-3</v>
      </c>
      <c r="P420" s="24">
        <v>-4.7391262085650478E-3</v>
      </c>
      <c r="Q420" s="264">
        <v>-1.6000000000000039E-4</v>
      </c>
      <c r="R420" s="264">
        <v>1.799999999999979E-4</v>
      </c>
      <c r="S420" s="265">
        <v>-8.0645161290323502E-5</v>
      </c>
      <c r="U420" s="26"/>
      <c r="AE420" s="23">
        <v>41848</v>
      </c>
      <c r="AF420" s="33">
        <v>-1.304901334425169E-3</v>
      </c>
      <c r="AG420">
        <f t="shared" si="84"/>
        <v>419</v>
      </c>
      <c r="AH420">
        <f t="shared" si="85"/>
        <v>0.16977309562398704</v>
      </c>
      <c r="AI420">
        <f t="shared" si="86"/>
        <v>0.1693679092382496</v>
      </c>
      <c r="AJ420">
        <f t="shared" si="87"/>
        <v>-0.95506230255811964</v>
      </c>
      <c r="AK420">
        <f t="shared" si="88"/>
        <v>0.33227107734753103</v>
      </c>
      <c r="AL420">
        <f t="shared" si="89"/>
        <v>0.16290316810928143</v>
      </c>
      <c r="CM420" s="23">
        <v>41848</v>
      </c>
      <c r="CN420">
        <v>-3.4310033360629216E-3</v>
      </c>
      <c r="CO420">
        <f t="shared" si="90"/>
        <v>419</v>
      </c>
      <c r="CP420">
        <f t="shared" si="91"/>
        <v>0.16908797417271992</v>
      </c>
      <c r="CQ420">
        <f t="shared" si="92"/>
        <v>0.16868442292171107</v>
      </c>
      <c r="CR420">
        <f t="shared" si="93"/>
        <v>-0.95777555475379883</v>
      </c>
      <c r="CS420">
        <f t="shared" si="94"/>
        <v>0.3241761099609326</v>
      </c>
      <c r="CT420">
        <f t="shared" si="95"/>
        <v>0.15549168703922153</v>
      </c>
      <c r="DH420">
        <f t="shared" ca="1" si="96"/>
        <v>0.39887589549766028</v>
      </c>
      <c r="DI420">
        <v>0.34969828182596768</v>
      </c>
      <c r="DJ420">
        <v>6.1855986655748058E-3</v>
      </c>
    </row>
    <row r="421" spans="12:114" x14ac:dyDescent="0.3">
      <c r="L421" s="23">
        <v>41848</v>
      </c>
      <c r="M421" s="24">
        <v>-1.6694411187739039E-3</v>
      </c>
      <c r="N421" s="24">
        <v>-1.915822222843679E-3</v>
      </c>
      <c r="O421" s="24">
        <v>-3.4223965363742231E-3</v>
      </c>
      <c r="P421" s="24">
        <v>-4.7623173142591919E-3</v>
      </c>
      <c r="Q421" s="264">
        <v>-8.000000000000021E-5</v>
      </c>
      <c r="R421" s="264">
        <v>4.3000000000000151E-4</v>
      </c>
      <c r="S421" s="265">
        <v>1.1999999999999927E-4</v>
      </c>
      <c r="U421" s="26"/>
      <c r="AE421" s="23">
        <v>41849</v>
      </c>
      <c r="AF421" s="33">
        <v>3.1474397060506751E-3</v>
      </c>
      <c r="AG421">
        <f t="shared" si="84"/>
        <v>420</v>
      </c>
      <c r="AH421">
        <f t="shared" si="85"/>
        <v>0.17017828200972449</v>
      </c>
      <c r="AI421">
        <f t="shared" si="86"/>
        <v>0.16977309562398704</v>
      </c>
      <c r="AJ421">
        <f t="shared" si="87"/>
        <v>-0.95346096689497462</v>
      </c>
      <c r="AK421">
        <f t="shared" si="88"/>
        <v>0.8031323430305799</v>
      </c>
      <c r="AL421">
        <f t="shared" si="89"/>
        <v>0.63335924740659288</v>
      </c>
      <c r="CM421" s="23">
        <v>41849</v>
      </c>
      <c r="CN421">
        <v>8.3440648521712173E-3</v>
      </c>
      <c r="CO421">
        <f t="shared" si="90"/>
        <v>420</v>
      </c>
      <c r="CP421">
        <f t="shared" si="91"/>
        <v>0.16949152542372881</v>
      </c>
      <c r="CQ421">
        <f t="shared" si="92"/>
        <v>0.16908797417271992</v>
      </c>
      <c r="CR421">
        <f t="shared" si="93"/>
        <v>-0.95617653892006238</v>
      </c>
      <c r="CS421">
        <f t="shared" si="94"/>
        <v>0.81806165933839048</v>
      </c>
      <c r="CT421">
        <f t="shared" si="95"/>
        <v>0.64897368516567056</v>
      </c>
      <c r="DH421">
        <f t="shared" ca="1" si="96"/>
        <v>0.33543922759825012</v>
      </c>
      <c r="DI421">
        <v>0.28865311550079426</v>
      </c>
      <c r="DJ421">
        <v>-1.3559997540912763E-2</v>
      </c>
    </row>
    <row r="422" spans="12:114" x14ac:dyDescent="0.3">
      <c r="L422" s="23">
        <v>41849</v>
      </c>
      <c r="M422" s="24">
        <v>-3.0259993147634849E-3</v>
      </c>
      <c r="N422" s="24">
        <v>-9.5968614833905567E-3</v>
      </c>
      <c r="O422" s="24">
        <v>-3.566325416901394E-3</v>
      </c>
      <c r="P422" s="24">
        <v>3.8733348612448378E-2</v>
      </c>
      <c r="Q422" s="264">
        <v>-2.1000000000000009E-4</v>
      </c>
      <c r="R422" s="264">
        <v>2.6000000000000247E-4</v>
      </c>
      <c r="S422" s="265">
        <v>-4.0485829959513919E-4</v>
      </c>
      <c r="U422" s="26"/>
      <c r="AE422" s="23">
        <v>41850</v>
      </c>
      <c r="AF422" s="33">
        <v>-2.2128863115071858E-3</v>
      </c>
      <c r="AG422">
        <f t="shared" si="84"/>
        <v>421</v>
      </c>
      <c r="AH422">
        <f t="shared" si="85"/>
        <v>0.1705834683954619</v>
      </c>
      <c r="AI422">
        <f t="shared" si="86"/>
        <v>0.17017828200972449</v>
      </c>
      <c r="AJ422">
        <f t="shared" si="87"/>
        <v>-0.95186207244358179</v>
      </c>
      <c r="AK422">
        <f t="shared" si="88"/>
        <v>0.24320975989743709</v>
      </c>
      <c r="AL422">
        <f t="shared" si="89"/>
        <v>7.3031477887712609E-2</v>
      </c>
      <c r="CM422" s="23">
        <v>41850</v>
      </c>
      <c r="CN422">
        <v>-5.5534414597018149E-3</v>
      </c>
      <c r="CO422">
        <f t="shared" si="90"/>
        <v>421</v>
      </c>
      <c r="CP422">
        <f t="shared" si="91"/>
        <v>0.16989507667473769</v>
      </c>
      <c r="CQ422">
        <f t="shared" si="92"/>
        <v>0.16949152542372881</v>
      </c>
      <c r="CR422">
        <f t="shared" si="93"/>
        <v>-0.95457996415764979</v>
      </c>
      <c r="CS422">
        <f t="shared" si="94"/>
        <v>0.24136408394954512</v>
      </c>
      <c r="CT422">
        <f t="shared" si="95"/>
        <v>7.187255852581631E-2</v>
      </c>
      <c r="DH422">
        <f t="shared" ca="1" si="96"/>
        <v>0.34875859539340254</v>
      </c>
      <c r="DI422">
        <v>0.30890422193378481</v>
      </c>
      <c r="DJ422">
        <v>-5.1093493465267032E-3</v>
      </c>
    </row>
    <row r="423" spans="12:114" x14ac:dyDescent="0.3">
      <c r="L423" s="23">
        <v>41850</v>
      </c>
      <c r="M423" s="24">
        <v>-2.9552317002052562E-3</v>
      </c>
      <c r="N423" s="24">
        <v>0</v>
      </c>
      <c r="O423" s="24">
        <v>-8.7484884307393266E-3</v>
      </c>
      <c r="P423" s="24">
        <v>-4.167678746265324E-3</v>
      </c>
      <c r="Q423" s="264">
        <v>3.7000000000000048E-4</v>
      </c>
      <c r="R423" s="264">
        <v>-2.2000000000000242E-4</v>
      </c>
      <c r="S423" s="265">
        <v>-3.8910505836576996E-5</v>
      </c>
      <c r="U423" s="26"/>
      <c r="AE423" s="23">
        <v>41851</v>
      </c>
      <c r="AF423" s="33">
        <v>-5.3082789374238448E-3</v>
      </c>
      <c r="AG423">
        <f t="shared" si="84"/>
        <v>422</v>
      </c>
      <c r="AH423">
        <f t="shared" si="85"/>
        <v>0.17098865478119935</v>
      </c>
      <c r="AI423">
        <f t="shared" si="86"/>
        <v>0.1705834683954619</v>
      </c>
      <c r="AJ423">
        <f t="shared" si="87"/>
        <v>-0.95026560769698865</v>
      </c>
      <c r="AK423">
        <f t="shared" si="88"/>
        <v>5.5868363007895556E-2</v>
      </c>
      <c r="AL423">
        <f t="shared" si="89"/>
        <v>0.11471510538756635</v>
      </c>
      <c r="CM423" s="23">
        <v>41851</v>
      </c>
      <c r="CN423">
        <v>-1.3569825250536354E-2</v>
      </c>
      <c r="CO423">
        <f t="shared" si="90"/>
        <v>422</v>
      </c>
      <c r="CP423">
        <f t="shared" si="91"/>
        <v>0.17029862792574657</v>
      </c>
      <c r="CQ423">
        <f t="shared" si="92"/>
        <v>0.16989507667473769</v>
      </c>
      <c r="CR423">
        <f t="shared" si="93"/>
        <v>-0.95298581896743062</v>
      </c>
      <c r="CS423">
        <f t="shared" si="94"/>
        <v>5.1491514861533465E-2</v>
      </c>
      <c r="CT423">
        <f t="shared" si="95"/>
        <v>0.11840356181320422</v>
      </c>
      <c r="DH423">
        <f t="shared" ca="1" si="96"/>
        <v>0.39892288000414111</v>
      </c>
      <c r="DI423">
        <v>0.28005915764123995</v>
      </c>
      <c r="DJ423">
        <v>3.6081861788552199E-3</v>
      </c>
    </row>
    <row r="424" spans="12:114" x14ac:dyDescent="0.3">
      <c r="L424" s="23">
        <v>41851</v>
      </c>
      <c r="M424" s="24">
        <v>-1.1535712384271131E-2</v>
      </c>
      <c r="N424" s="24">
        <v>-1.201542448133476E-2</v>
      </c>
      <c r="O424" s="24">
        <v>-1.6047231490002919E-2</v>
      </c>
      <c r="P424" s="24">
        <v>-1.123342080044067E-2</v>
      </c>
      <c r="Q424" s="264">
        <v>2.9000000000000033E-4</v>
      </c>
      <c r="R424" s="264">
        <v>-2.800000000000003E-4</v>
      </c>
      <c r="S424" s="265">
        <v>2.3255813953488365E-4</v>
      </c>
      <c r="U424" s="26"/>
      <c r="AE424" s="23">
        <v>41852</v>
      </c>
      <c r="AF424" s="33">
        <v>-1.8022654385817802E-3</v>
      </c>
      <c r="AG424">
        <f t="shared" si="84"/>
        <v>423</v>
      </c>
      <c r="AH424">
        <f t="shared" si="85"/>
        <v>0.17139384116693679</v>
      </c>
      <c r="AI424">
        <f t="shared" si="86"/>
        <v>0.17098865478119935</v>
      </c>
      <c r="AJ424">
        <f t="shared" si="87"/>
        <v>-0.94867156122537566</v>
      </c>
      <c r="AK424">
        <f t="shared" si="88"/>
        <v>0.28184643066959059</v>
      </c>
      <c r="AL424">
        <f t="shared" si="89"/>
        <v>0.11085777588839124</v>
      </c>
      <c r="CM424" s="23">
        <v>41852</v>
      </c>
      <c r="CN424">
        <v>-4.5078064535973095E-3</v>
      </c>
      <c r="CO424">
        <f t="shared" si="90"/>
        <v>423</v>
      </c>
      <c r="CP424">
        <f t="shared" si="91"/>
        <v>0.17070217917675545</v>
      </c>
      <c r="CQ424">
        <f t="shared" si="92"/>
        <v>0.17029862792574657</v>
      </c>
      <c r="CR424">
        <f t="shared" si="93"/>
        <v>-0.95139409192736391</v>
      </c>
      <c r="CS424">
        <f t="shared" si="94"/>
        <v>0.28069023455755238</v>
      </c>
      <c r="CT424">
        <f t="shared" si="95"/>
        <v>0.11039160663180581</v>
      </c>
      <c r="DH424">
        <f t="shared" ca="1" si="96"/>
        <v>0.33616766450431584</v>
      </c>
      <c r="DI424">
        <v>0.39794978538399584</v>
      </c>
      <c r="DJ424">
        <v>-1.7174082957245776E-3</v>
      </c>
    </row>
    <row r="425" spans="12:114" x14ac:dyDescent="0.3">
      <c r="L425" s="23">
        <v>41852</v>
      </c>
      <c r="M425" s="24">
        <v>8.0233244835345198E-3</v>
      </c>
      <c r="N425" s="24">
        <v>-1.3730886360314529E-2</v>
      </c>
      <c r="O425" s="24">
        <v>-5.4373143046605819E-4</v>
      </c>
      <c r="P425" s="24">
        <v>-1.06928573695234E-2</v>
      </c>
      <c r="Q425" s="264">
        <v>0</v>
      </c>
      <c r="R425" s="264">
        <v>-3.3999999999999807E-4</v>
      </c>
      <c r="S425" s="265">
        <v>3.9682539682540814E-5</v>
      </c>
      <c r="U425" s="26"/>
      <c r="AE425" s="23">
        <v>41855</v>
      </c>
      <c r="AF425" s="33">
        <v>2.9126856146887228E-4</v>
      </c>
      <c r="AG425">
        <f t="shared" si="84"/>
        <v>424</v>
      </c>
      <c r="AH425">
        <f t="shared" si="85"/>
        <v>0.17179902755267423</v>
      </c>
      <c r="AI425">
        <f t="shared" si="86"/>
        <v>0.17139384116693679</v>
      </c>
      <c r="AJ425">
        <f t="shared" si="87"/>
        <v>-0.9470799216753385</v>
      </c>
      <c r="AK425">
        <f t="shared" si="88"/>
        <v>0.51099589269865109</v>
      </c>
      <c r="AL425">
        <f t="shared" si="89"/>
        <v>0.3396020515317143</v>
      </c>
      <c r="CM425" s="23">
        <v>41855</v>
      </c>
      <c r="CN425">
        <v>6.6977996940923519E-4</v>
      </c>
      <c r="CO425">
        <f t="shared" si="90"/>
        <v>424</v>
      </c>
      <c r="CP425">
        <f t="shared" si="91"/>
        <v>0.17110573042776434</v>
      </c>
      <c r="CQ425">
        <f t="shared" si="92"/>
        <v>0.17070217917675545</v>
      </c>
      <c r="CR425">
        <f t="shared" si="93"/>
        <v>-0.94980477169179423</v>
      </c>
      <c r="CS425">
        <f t="shared" si="94"/>
        <v>0.50757673834951156</v>
      </c>
      <c r="CT425">
        <f t="shared" si="95"/>
        <v>0.33687455917275611</v>
      </c>
      <c r="DH425">
        <f t="shared" ca="1" si="96"/>
        <v>0.39732612086284547</v>
      </c>
      <c r="DI425">
        <v>0.34282218599324987</v>
      </c>
      <c r="DJ425">
        <v>5.4315693582815232E-3</v>
      </c>
    </row>
    <row r="426" spans="12:114" x14ac:dyDescent="0.3">
      <c r="L426" s="23">
        <v>41855</v>
      </c>
      <c r="M426" s="24">
        <v>-3.1355443753548502E-3</v>
      </c>
      <c r="N426" s="24">
        <v>3.9764375646520221E-4</v>
      </c>
      <c r="O426" s="24">
        <v>0</v>
      </c>
      <c r="P426" s="24">
        <v>3.1525645209575181E-3</v>
      </c>
      <c r="Q426" s="264">
        <v>-2.8000000000000068E-4</v>
      </c>
      <c r="R426" s="264">
        <v>3.0999999999999691E-4</v>
      </c>
      <c r="S426" s="265">
        <v>7.9681274900396553E-5</v>
      </c>
      <c r="U426" s="26"/>
      <c r="AE426" s="23">
        <v>41856</v>
      </c>
      <c r="AF426" s="33">
        <v>-9.1774589585907592E-4</v>
      </c>
      <c r="AG426">
        <f t="shared" si="84"/>
        <v>425</v>
      </c>
      <c r="AH426">
        <f t="shared" si="85"/>
        <v>0.17220421393841168</v>
      </c>
      <c r="AI426">
        <f t="shared" si="86"/>
        <v>0.17179902755267423</v>
      </c>
      <c r="AJ426">
        <f t="shared" si="87"/>
        <v>-0.94549067776920348</v>
      </c>
      <c r="AK426">
        <f t="shared" si="88"/>
        <v>0.37380921411465218</v>
      </c>
      <c r="AL426">
        <f t="shared" si="89"/>
        <v>0.20201018656197794</v>
      </c>
      <c r="CM426" s="23">
        <v>41856</v>
      </c>
      <c r="CN426">
        <v>-2.2293647396476901E-3</v>
      </c>
      <c r="CO426">
        <f t="shared" si="90"/>
        <v>425</v>
      </c>
      <c r="CP426">
        <f t="shared" si="91"/>
        <v>0.17150928167877322</v>
      </c>
      <c r="CQ426">
        <f t="shared" si="92"/>
        <v>0.17110573042776434</v>
      </c>
      <c r="CR426">
        <f t="shared" si="93"/>
        <v>-0.94821784699076073</v>
      </c>
      <c r="CS426">
        <f t="shared" si="94"/>
        <v>0.37567815122861314</v>
      </c>
      <c r="CT426">
        <f t="shared" si="95"/>
        <v>0.20457242080084881</v>
      </c>
      <c r="DH426">
        <f t="shared" ca="1" si="96"/>
        <v>0.26832543908413853</v>
      </c>
      <c r="DI426">
        <v>0.35225364606442799</v>
      </c>
      <c r="DJ426">
        <v>-3.4917458958590563E-3</v>
      </c>
    </row>
    <row r="427" spans="12:114" x14ac:dyDescent="0.3">
      <c r="L427" s="23">
        <v>41856</v>
      </c>
      <c r="M427" s="24">
        <v>-9.6777967526060415E-4</v>
      </c>
      <c r="N427" s="24">
        <v>-3.9759223608711062E-3</v>
      </c>
      <c r="O427" s="24">
        <v>-2.719451475260076E-3</v>
      </c>
      <c r="P427" s="24">
        <v>-1.1222872500293161E-3</v>
      </c>
      <c r="Q427" s="264">
        <v>0</v>
      </c>
      <c r="R427" s="264">
        <v>-5.1999999999999605E-4</v>
      </c>
      <c r="S427" s="265">
        <v>0</v>
      </c>
      <c r="U427" s="26"/>
      <c r="AE427" s="23">
        <v>41857</v>
      </c>
      <c r="AF427" s="33">
        <v>2.8902569097528732E-3</v>
      </c>
      <c r="AG427">
        <f t="shared" si="84"/>
        <v>426</v>
      </c>
      <c r="AH427">
        <f t="shared" si="85"/>
        <v>0.17260940032414912</v>
      </c>
      <c r="AI427">
        <f t="shared" si="86"/>
        <v>0.17220421393841168</v>
      </c>
      <c r="AJ427">
        <f t="shared" si="87"/>
        <v>-0.94390381830432712</v>
      </c>
      <c r="AK427">
        <f t="shared" si="88"/>
        <v>0.78187740705216013</v>
      </c>
      <c r="AL427">
        <f t="shared" si="89"/>
        <v>0.60967319311374846</v>
      </c>
      <c r="CM427" s="23">
        <v>41857</v>
      </c>
      <c r="CN427">
        <v>7.1108079370327867E-3</v>
      </c>
      <c r="CO427">
        <f t="shared" si="90"/>
        <v>426</v>
      </c>
      <c r="CP427">
        <f t="shared" si="91"/>
        <v>0.17191283292978207</v>
      </c>
      <c r="CQ427">
        <f t="shared" si="92"/>
        <v>0.17150928167877322</v>
      </c>
      <c r="CR427">
        <f t="shared" si="93"/>
        <v>-0.94663330662929823</v>
      </c>
      <c r="CS427">
        <f t="shared" si="94"/>
        <v>0.77790565015322755</v>
      </c>
      <c r="CT427">
        <f t="shared" si="95"/>
        <v>0.60639636847445433</v>
      </c>
      <c r="DH427">
        <f t="shared" ca="1" si="96"/>
        <v>0.39721676955649798</v>
      </c>
      <c r="DI427">
        <v>0.30691485580270428</v>
      </c>
      <c r="DJ427">
        <v>1.0871696668788997E-2</v>
      </c>
    </row>
    <row r="428" spans="12:114" x14ac:dyDescent="0.3">
      <c r="L428" s="23">
        <v>41857</v>
      </c>
      <c r="M428" s="24">
        <v>1.453132280944572E-2</v>
      </c>
      <c r="N428" s="24">
        <v>-7.1856967569449426E-3</v>
      </c>
      <c r="O428" s="24">
        <v>1.8391513787930362E-2</v>
      </c>
      <c r="P428" s="24">
        <v>-6.0673002460433761E-3</v>
      </c>
      <c r="Q428" s="264">
        <v>-3.4000000000000002E-4</v>
      </c>
      <c r="R428" s="264">
        <v>-5.7000000000000377E-4</v>
      </c>
      <c r="S428" s="265">
        <v>2.4096385542168665E-4</v>
      </c>
      <c r="U428" s="26"/>
      <c r="AE428" s="23">
        <v>41858</v>
      </c>
      <c r="AF428" s="33">
        <v>-1.7250563636337073E-3</v>
      </c>
      <c r="AG428">
        <f t="shared" si="84"/>
        <v>427</v>
      </c>
      <c r="AH428">
        <f t="shared" si="85"/>
        <v>0.17301458670988654</v>
      </c>
      <c r="AI428">
        <f t="shared" si="86"/>
        <v>0.17260940032414912</v>
      </c>
      <c r="AJ428">
        <f t="shared" si="87"/>
        <v>-0.94231933215241481</v>
      </c>
      <c r="AK428">
        <f t="shared" si="88"/>
        <v>0.28942840213552934</v>
      </c>
      <c r="AL428">
        <f t="shared" si="89"/>
        <v>0.11681900181138022</v>
      </c>
      <c r="CM428" s="23">
        <v>41858</v>
      </c>
      <c r="CN428">
        <v>-4.1650946127879734E-3</v>
      </c>
      <c r="CO428">
        <f t="shared" si="90"/>
        <v>427</v>
      </c>
      <c r="CP428">
        <f t="shared" si="91"/>
        <v>0.17231638418079095</v>
      </c>
      <c r="CQ428">
        <f t="shared" si="92"/>
        <v>0.17191283292978207</v>
      </c>
      <c r="CR428">
        <f t="shared" si="93"/>
        <v>-0.94505113948675112</v>
      </c>
      <c r="CS428">
        <f t="shared" si="94"/>
        <v>0.29422222131444187</v>
      </c>
      <c r="CT428">
        <f t="shared" si="95"/>
        <v>0.1223093883846598</v>
      </c>
      <c r="DH428">
        <f t="shared" ca="1" si="96"/>
        <v>0.2977176505839379</v>
      </c>
      <c r="DI428">
        <v>0.34973642993681153</v>
      </c>
      <c r="DJ428">
        <v>-5.8508896969669518E-3</v>
      </c>
    </row>
    <row r="429" spans="12:114" x14ac:dyDescent="0.3">
      <c r="L429" s="23">
        <v>41858</v>
      </c>
      <c r="M429" s="24">
        <v>4.0582637711190223E-3</v>
      </c>
      <c r="N429" s="24">
        <v>-1.326906544459654E-2</v>
      </c>
      <c r="O429" s="24">
        <v>-3.3697199307352638E-3</v>
      </c>
      <c r="P429" s="24">
        <v>-4.0697296141476817E-3</v>
      </c>
      <c r="Q429" s="264">
        <v>-1.7000000000000001E-4</v>
      </c>
      <c r="R429" s="264">
        <v>-4.6999999999999711E-4</v>
      </c>
      <c r="S429" s="265">
        <v>-4.1152263374483919E-5</v>
      </c>
      <c r="U429" s="26"/>
      <c r="AE429" s="23">
        <v>41859</v>
      </c>
      <c r="AF429" s="33">
        <v>5.2988459088099682E-3</v>
      </c>
      <c r="AG429">
        <f t="shared" si="84"/>
        <v>428</v>
      </c>
      <c r="AH429">
        <f t="shared" si="85"/>
        <v>0.17341977309562398</v>
      </c>
      <c r="AI429">
        <f t="shared" si="86"/>
        <v>0.17301458670988654</v>
      </c>
      <c r="AJ429">
        <f t="shared" si="87"/>
        <v>-0.94073720825884177</v>
      </c>
      <c r="AK429">
        <f t="shared" si="88"/>
        <v>0.92982870043711141</v>
      </c>
      <c r="AL429">
        <f t="shared" si="89"/>
        <v>0.75681411372722485</v>
      </c>
      <c r="CM429" s="23">
        <v>41859</v>
      </c>
      <c r="CN429">
        <v>1.3272114772024918E-2</v>
      </c>
      <c r="CO429">
        <f t="shared" si="90"/>
        <v>428</v>
      </c>
      <c r="CP429">
        <f t="shared" si="91"/>
        <v>0.17271993543179984</v>
      </c>
      <c r="CQ429">
        <f t="shared" si="92"/>
        <v>0.17231638418079095</v>
      </c>
      <c r="CR429">
        <f t="shared" si="93"/>
        <v>-0.94347133451610565</v>
      </c>
      <c r="CS429">
        <f t="shared" si="94"/>
        <v>0.93041399393715962</v>
      </c>
      <c r="CT429">
        <f t="shared" si="95"/>
        <v>0.75809760975636864</v>
      </c>
      <c r="DH429">
        <f t="shared" ca="1" si="96"/>
        <v>0.39566582576626008</v>
      </c>
      <c r="DI429">
        <v>0.2876130435799622</v>
      </c>
      <c r="DJ429">
        <v>6.2278459088099571E-3</v>
      </c>
    </row>
    <row r="430" spans="12:114" x14ac:dyDescent="0.3">
      <c r="L430" s="23">
        <v>41859</v>
      </c>
      <c r="M430" s="24">
        <v>7.9267712791251111E-5</v>
      </c>
      <c r="N430" s="24">
        <v>8.1499739540452486E-3</v>
      </c>
      <c r="O430" s="24">
        <v>9.7365047627747375E-3</v>
      </c>
      <c r="P430" s="24">
        <v>2.565247877871079E-2</v>
      </c>
      <c r="Q430" s="264">
        <v>-1.9000000000000009E-4</v>
      </c>
      <c r="R430" s="264">
        <v>1.799999999999979E-4</v>
      </c>
      <c r="S430" s="265">
        <v>0</v>
      </c>
      <c r="U430" s="26"/>
      <c r="AE430" s="23">
        <v>41862</v>
      </c>
      <c r="AF430" s="33">
        <v>3.6817438171677768E-4</v>
      </c>
      <c r="AG430">
        <f t="shared" si="84"/>
        <v>429</v>
      </c>
      <c r="AH430">
        <f t="shared" si="85"/>
        <v>0.17382495948136142</v>
      </c>
      <c r="AI430">
        <f t="shared" si="86"/>
        <v>0.17341977309562398</v>
      </c>
      <c r="AJ430">
        <f t="shared" si="87"/>
        <v>-0.93915743564199161</v>
      </c>
      <c r="AK430">
        <f t="shared" si="88"/>
        <v>0.51985441880594419</v>
      </c>
      <c r="AL430">
        <f t="shared" si="89"/>
        <v>0.34643464571032023</v>
      </c>
      <c r="CM430" s="23">
        <v>41862</v>
      </c>
      <c r="CN430">
        <v>9.8139906904604361E-4</v>
      </c>
      <c r="CO430">
        <f t="shared" si="90"/>
        <v>429</v>
      </c>
      <c r="CP430">
        <f t="shared" si="91"/>
        <v>0.17312348668280872</v>
      </c>
      <c r="CQ430">
        <f t="shared" si="92"/>
        <v>0.17271993543179984</v>
      </c>
      <c r="CR430">
        <f t="shared" si="93"/>
        <v>-0.94189388074331992</v>
      </c>
      <c r="CS430">
        <f t="shared" si="94"/>
        <v>0.52196741492933296</v>
      </c>
      <c r="CT430">
        <f t="shared" si="95"/>
        <v>0.3492474794975331</v>
      </c>
      <c r="DH430">
        <f t="shared" ca="1" si="96"/>
        <v>0.24958373604019232</v>
      </c>
      <c r="DI430">
        <v>0.28925408948617776</v>
      </c>
      <c r="DJ430">
        <v>-9.3496496254555188E-4</v>
      </c>
    </row>
    <row r="431" spans="12:114" x14ac:dyDescent="0.3">
      <c r="L431" s="23">
        <v>41862</v>
      </c>
      <c r="M431" s="24">
        <v>-1.8226721321393639E-3</v>
      </c>
      <c r="N431" s="24">
        <v>1.7380809057670001E-2</v>
      </c>
      <c r="O431" s="24">
        <v>-4.1509535925755604E-3</v>
      </c>
      <c r="P431" s="24">
        <v>2.2134084944831559E-3</v>
      </c>
      <c r="Q431" s="264">
        <v>-1.099999999999999E-4</v>
      </c>
      <c r="R431" s="264">
        <v>4.700000000000015E-4</v>
      </c>
      <c r="S431" s="265">
        <v>-8.1967213114755033E-5</v>
      </c>
      <c r="U431" s="26"/>
      <c r="AE431" s="23">
        <v>41863</v>
      </c>
      <c r="AF431" s="33">
        <v>-4.0980502694236854E-5</v>
      </c>
      <c r="AG431">
        <f t="shared" si="84"/>
        <v>430</v>
      </c>
      <c r="AH431">
        <f t="shared" si="85"/>
        <v>0.17423014586709887</v>
      </c>
      <c r="AI431">
        <f t="shared" si="86"/>
        <v>0.17382495948136142</v>
      </c>
      <c r="AJ431">
        <f t="shared" si="87"/>
        <v>-0.93758000339258629</v>
      </c>
      <c r="AK431">
        <f t="shared" si="88"/>
        <v>0.47271849446079395</v>
      </c>
      <c r="AL431">
        <f t="shared" si="89"/>
        <v>0.2988935349794325</v>
      </c>
      <c r="CM431" s="23">
        <v>41863</v>
      </c>
      <c r="CN431">
        <v>-2.7839637868681019E-4</v>
      </c>
      <c r="CO431">
        <f t="shared" si="90"/>
        <v>430</v>
      </c>
      <c r="CP431">
        <f t="shared" si="91"/>
        <v>0.1735270379338176</v>
      </c>
      <c r="CQ431">
        <f t="shared" si="92"/>
        <v>0.17312348668280872</v>
      </c>
      <c r="CR431">
        <f t="shared" si="93"/>
        <v>-0.94031876726665842</v>
      </c>
      <c r="CS431">
        <f t="shared" si="94"/>
        <v>0.4638074481307139</v>
      </c>
      <c r="CT431">
        <f t="shared" si="95"/>
        <v>0.2906839614479052</v>
      </c>
      <c r="DH431">
        <f t="shared" ca="1" si="96"/>
        <v>0.26168832464886504</v>
      </c>
      <c r="DI431">
        <v>0.36312627841351874</v>
      </c>
      <c r="DJ431">
        <v>8.1384463265740097E-3</v>
      </c>
    </row>
    <row r="432" spans="12:114" x14ac:dyDescent="0.3">
      <c r="L432" s="23">
        <v>41863</v>
      </c>
      <c r="M432" s="24">
        <v>2.381629107507667E-4</v>
      </c>
      <c r="N432" s="24">
        <v>-5.562202087800147E-3</v>
      </c>
      <c r="O432" s="24">
        <v>-1.8830653663265209E-3</v>
      </c>
      <c r="P432" s="24">
        <v>4.4171725703329194E-3</v>
      </c>
      <c r="Q432" s="264">
        <v>-1.200000000000003E-4</v>
      </c>
      <c r="R432" s="264">
        <v>5.4999999999999721E-4</v>
      </c>
      <c r="S432" s="265">
        <v>1.2195121951219438E-4</v>
      </c>
      <c r="U432" s="26"/>
      <c r="AE432" s="23">
        <v>41864</v>
      </c>
      <c r="AF432" s="33">
        <v>5.5699338320843817E-4</v>
      </c>
      <c r="AG432">
        <f t="shared" si="84"/>
        <v>431</v>
      </c>
      <c r="AH432">
        <f t="shared" si="85"/>
        <v>0.17463533225283631</v>
      </c>
      <c r="AI432">
        <f t="shared" si="86"/>
        <v>0.17423014586709887</v>
      </c>
      <c r="AJ432">
        <f t="shared" si="87"/>
        <v>-0.93600490067304198</v>
      </c>
      <c r="AK432">
        <f t="shared" si="88"/>
        <v>0.5415533543464206</v>
      </c>
      <c r="AL432">
        <f t="shared" si="89"/>
        <v>0.36732320847932176</v>
      </c>
      <c r="CM432" s="23">
        <v>41864</v>
      </c>
      <c r="CN432">
        <v>1.2873445691322053E-3</v>
      </c>
      <c r="CO432">
        <f t="shared" si="90"/>
        <v>431</v>
      </c>
      <c r="CP432">
        <f t="shared" si="91"/>
        <v>0.17393058918482648</v>
      </c>
      <c r="CQ432">
        <f t="shared" si="92"/>
        <v>0.1735270379338176</v>
      </c>
      <c r="CR432">
        <f t="shared" si="93"/>
        <v>-0.93874598325604486</v>
      </c>
      <c r="CS432">
        <f t="shared" si="94"/>
        <v>0.53606838086127762</v>
      </c>
      <c r="CT432">
        <f t="shared" si="95"/>
        <v>0.36254134292745999</v>
      </c>
      <c r="DH432">
        <f t="shared" ca="1" si="96"/>
        <v>0.29505192119847873</v>
      </c>
      <c r="DI432">
        <v>0.39873181495249499</v>
      </c>
      <c r="DJ432">
        <v>6.0334933832084736E-3</v>
      </c>
    </row>
    <row r="433" spans="12:114" x14ac:dyDescent="0.3">
      <c r="L433" s="23">
        <v>41864</v>
      </c>
      <c r="M433" s="24">
        <v>1.666791041619004E-3</v>
      </c>
      <c r="N433" s="24">
        <v>5.9928574461599379E-3</v>
      </c>
      <c r="O433" s="24">
        <v>-2.5600914773669988E-3</v>
      </c>
      <c r="P433" s="24">
        <v>4.836881529212341E-3</v>
      </c>
      <c r="Q433" s="264">
        <v>-1.2999999999999991E-4</v>
      </c>
      <c r="R433" s="264">
        <v>-9.999999999998898E-6</v>
      </c>
      <c r="S433" s="265">
        <v>1.2345679012345747E-4</v>
      </c>
      <c r="U433" s="26"/>
      <c r="AE433" s="23">
        <v>41865</v>
      </c>
      <c r="AF433" s="33">
        <v>1.5545859252991325E-3</v>
      </c>
      <c r="AG433">
        <f t="shared" si="84"/>
        <v>432</v>
      </c>
      <c r="AH433">
        <f t="shared" si="85"/>
        <v>0.17504051863857376</v>
      </c>
      <c r="AI433">
        <f t="shared" si="86"/>
        <v>0.17463533225283631</v>
      </c>
      <c r="AJ433">
        <f t="shared" si="87"/>
        <v>-0.93443211671681781</v>
      </c>
      <c r="AK433">
        <f t="shared" si="88"/>
        <v>0.65269415313444501</v>
      </c>
      <c r="AL433">
        <f t="shared" si="89"/>
        <v>0.47805882088160867</v>
      </c>
      <c r="CM433" s="23">
        <v>41865</v>
      </c>
      <c r="CN433">
        <v>3.4052148132478295E-3</v>
      </c>
      <c r="CO433">
        <f t="shared" si="90"/>
        <v>432</v>
      </c>
      <c r="CP433">
        <f t="shared" si="91"/>
        <v>0.17433414043583534</v>
      </c>
      <c r="CQ433">
        <f t="shared" si="92"/>
        <v>0.17393058918482648</v>
      </c>
      <c r="CR433">
        <f t="shared" si="93"/>
        <v>-0.93717551795241261</v>
      </c>
      <c r="CS433">
        <f t="shared" si="94"/>
        <v>0.63151679555738394</v>
      </c>
      <c r="CT433">
        <f t="shared" si="95"/>
        <v>0.45758620637255742</v>
      </c>
      <c r="DH433">
        <f t="shared" ca="1" si="96"/>
        <v>0.25018789658846347</v>
      </c>
      <c r="DI433">
        <v>0.30881149612362435</v>
      </c>
      <c r="DJ433">
        <v>1.5865085925299206E-2</v>
      </c>
    </row>
    <row r="434" spans="12:114" x14ac:dyDescent="0.3">
      <c r="L434" s="23">
        <v>41865</v>
      </c>
      <c r="M434" s="24">
        <v>8.7164027428619437E-4</v>
      </c>
      <c r="N434" s="24">
        <v>7.9422680115658116E-4</v>
      </c>
      <c r="O434" s="24">
        <v>4.8631184193218407E-3</v>
      </c>
      <c r="P434" s="24">
        <v>3.2825055744395959E-3</v>
      </c>
      <c r="Q434" s="264">
        <v>4.700000000000008E-4</v>
      </c>
      <c r="R434" s="264">
        <v>6.6000000000000282E-4</v>
      </c>
      <c r="S434" s="265">
        <v>2.5000000000000136E-4</v>
      </c>
      <c r="U434" s="26"/>
      <c r="AE434" s="23">
        <v>41866</v>
      </c>
      <c r="AF434" s="33">
        <v>-1.6291033014126379E-3</v>
      </c>
      <c r="AG434">
        <f t="shared" si="84"/>
        <v>433</v>
      </c>
      <c r="AH434">
        <f t="shared" si="85"/>
        <v>0.17544570502431117</v>
      </c>
      <c r="AI434">
        <f t="shared" si="86"/>
        <v>0.17504051863857376</v>
      </c>
      <c r="AJ434">
        <f t="shared" si="87"/>
        <v>-0.93286164082777945</v>
      </c>
      <c r="AK434">
        <f t="shared" si="88"/>
        <v>0.29898239541952598</v>
      </c>
      <c r="AL434">
        <f t="shared" si="89"/>
        <v>0.12394187678095223</v>
      </c>
      <c r="CM434" s="23">
        <v>41866</v>
      </c>
      <c r="CN434">
        <v>-3.8948736381469763E-3</v>
      </c>
      <c r="CO434">
        <f t="shared" si="90"/>
        <v>433</v>
      </c>
      <c r="CP434">
        <f t="shared" si="91"/>
        <v>0.17473769168684422</v>
      </c>
      <c r="CQ434">
        <f t="shared" si="92"/>
        <v>0.17433414043583534</v>
      </c>
      <c r="CR434">
        <f t="shared" si="93"/>
        <v>-0.93560736066707539</v>
      </c>
      <c r="CS434">
        <f t="shared" si="94"/>
        <v>0.30509982643307038</v>
      </c>
      <c r="CT434">
        <f t="shared" si="95"/>
        <v>0.13076568599723504</v>
      </c>
      <c r="DH434">
        <f t="shared" ca="1" si="96"/>
        <v>0.3909732625615252</v>
      </c>
      <c r="DI434">
        <v>0.25668601577306083</v>
      </c>
      <c r="DJ434">
        <v>-7.9663340706435017E-3</v>
      </c>
    </row>
    <row r="435" spans="12:114" x14ac:dyDescent="0.3">
      <c r="L435" s="23">
        <v>41866</v>
      </c>
      <c r="M435" s="24">
        <v>-6.5710950292311521E-3</v>
      </c>
      <c r="N435" s="24">
        <v>0</v>
      </c>
      <c r="O435" s="24">
        <v>-6.5870157809313056E-3</v>
      </c>
      <c r="P435" s="24">
        <v>-6.5419641549698329E-4</v>
      </c>
      <c r="Q435" s="264">
        <v>-7.0000000000000617E-5</v>
      </c>
      <c r="R435" s="264">
        <v>6.3999999999999615E-4</v>
      </c>
      <c r="S435" s="265">
        <v>-2.1367521367521538E-4</v>
      </c>
      <c r="U435" s="26"/>
      <c r="AE435" s="23">
        <v>41869</v>
      </c>
      <c r="AF435" s="33">
        <v>2.2995679420782103E-3</v>
      </c>
      <c r="AG435">
        <f t="shared" si="84"/>
        <v>434</v>
      </c>
      <c r="AH435">
        <f t="shared" si="85"/>
        <v>0.17585089141004862</v>
      </c>
      <c r="AI435">
        <f t="shared" si="86"/>
        <v>0.17544570502431117</v>
      </c>
      <c r="AJ435">
        <f t="shared" si="87"/>
        <v>-0.93129346237956845</v>
      </c>
      <c r="AK435">
        <f t="shared" si="88"/>
        <v>0.7283626736375074</v>
      </c>
      <c r="AL435">
        <f t="shared" si="89"/>
        <v>0.55291696861319628</v>
      </c>
      <c r="CM435" s="23">
        <v>41869</v>
      </c>
      <c r="CN435">
        <v>5.7959909849026386E-3</v>
      </c>
      <c r="CO435">
        <f t="shared" si="90"/>
        <v>434</v>
      </c>
      <c r="CP435">
        <f t="shared" si="91"/>
        <v>0.1751412429378531</v>
      </c>
      <c r="CQ435">
        <f t="shared" si="92"/>
        <v>0.17473769168684422</v>
      </c>
      <c r="CR435">
        <f t="shared" si="93"/>
        <v>-0.93404150078108139</v>
      </c>
      <c r="CS435">
        <f t="shared" si="94"/>
        <v>0.73000470365996417</v>
      </c>
      <c r="CT435">
        <f t="shared" si="95"/>
        <v>0.55526701197312001</v>
      </c>
      <c r="DH435">
        <f t="shared" ca="1" si="96"/>
        <v>0.35320188036993044</v>
      </c>
      <c r="DI435">
        <v>0.26302385373821346</v>
      </c>
      <c r="DJ435">
        <v>-1.1804487943234308E-3</v>
      </c>
    </row>
    <row r="436" spans="12:114" x14ac:dyDescent="0.3">
      <c r="L436" s="23">
        <v>41869</v>
      </c>
      <c r="M436" s="24">
        <v>-4.1441184855566214E-3</v>
      </c>
      <c r="N436" s="24">
        <v>5.9524294741358143E-3</v>
      </c>
      <c r="O436" s="24">
        <v>7.9834556560660248E-3</v>
      </c>
      <c r="P436" s="24">
        <v>5.8925894688576742E-3</v>
      </c>
      <c r="Q436" s="264">
        <v>1.5999999999999961E-4</v>
      </c>
      <c r="R436" s="264">
        <v>-3.199999999999958E-4</v>
      </c>
      <c r="S436" s="265">
        <v>-4.1841004184100164E-5</v>
      </c>
      <c r="U436" s="26"/>
      <c r="AE436" s="23">
        <v>41870</v>
      </c>
      <c r="AF436" s="33">
        <v>1.5972638306679888E-3</v>
      </c>
      <c r="AG436">
        <f t="shared" si="84"/>
        <v>435</v>
      </c>
      <c r="AH436">
        <f t="shared" si="85"/>
        <v>0.17625607779578606</v>
      </c>
      <c r="AI436">
        <f t="shared" si="86"/>
        <v>0.17585089141004862</v>
      </c>
      <c r="AJ436">
        <f t="shared" si="87"/>
        <v>-0.92972757081497537</v>
      </c>
      <c r="AK436">
        <f t="shared" si="88"/>
        <v>0.65723782049398116</v>
      </c>
      <c r="AL436">
        <f t="shared" si="89"/>
        <v>0.48138692908393255</v>
      </c>
      <c r="CM436" s="23">
        <v>41870</v>
      </c>
      <c r="CN436">
        <v>4.0962845766699726E-3</v>
      </c>
      <c r="CO436">
        <f t="shared" si="90"/>
        <v>435</v>
      </c>
      <c r="CP436">
        <f t="shared" si="91"/>
        <v>0.17554479418886199</v>
      </c>
      <c r="CQ436">
        <f t="shared" si="92"/>
        <v>0.1751412429378531</v>
      </c>
      <c r="CR436">
        <f t="shared" si="93"/>
        <v>-0.9324779277446037</v>
      </c>
      <c r="CS436">
        <f t="shared" si="94"/>
        <v>0.66126890236195901</v>
      </c>
      <c r="CT436">
        <f t="shared" si="95"/>
        <v>0.48612765942410591</v>
      </c>
      <c r="DH436">
        <f t="shared" ca="1" si="96"/>
        <v>0.33854677498421526</v>
      </c>
      <c r="DI436">
        <v>0.27796594424721022</v>
      </c>
      <c r="DJ436">
        <v>-1.8804861693320508E-3</v>
      </c>
    </row>
    <row r="437" spans="12:114" x14ac:dyDescent="0.3">
      <c r="L437" s="23">
        <v>41870</v>
      </c>
      <c r="M437" s="24">
        <v>-2.2407090448199299E-3</v>
      </c>
      <c r="N437" s="24">
        <v>2.7613535328266489E-3</v>
      </c>
      <c r="O437" s="24">
        <v>5.2358226775249539E-3</v>
      </c>
      <c r="P437" s="24">
        <v>5.207280434399858E-3</v>
      </c>
      <c r="Q437" s="264">
        <v>-5.999999999999929E-5</v>
      </c>
      <c r="R437" s="264">
        <v>4.1999999999999823E-4</v>
      </c>
      <c r="S437" s="265">
        <v>-1.2500000000000068E-4</v>
      </c>
      <c r="U437" s="26"/>
      <c r="AE437" s="23">
        <v>41871</v>
      </c>
      <c r="AF437" s="33">
        <v>8.4705674452593754E-4</v>
      </c>
      <c r="AG437">
        <f t="shared" si="84"/>
        <v>436</v>
      </c>
      <c r="AH437">
        <f t="shared" si="85"/>
        <v>0.1766612641815235</v>
      </c>
      <c r="AI437">
        <f t="shared" si="86"/>
        <v>0.17625607779578606</v>
      </c>
      <c r="AJ437">
        <f t="shared" si="87"/>
        <v>-0.92816395564532517</v>
      </c>
      <c r="AK437">
        <f t="shared" si="88"/>
        <v>0.57462528963990445</v>
      </c>
      <c r="AL437">
        <f t="shared" si="89"/>
        <v>0.39836921184411839</v>
      </c>
      <c r="CM437" s="23">
        <v>41871</v>
      </c>
      <c r="CN437">
        <v>2.0375492687222502E-3</v>
      </c>
      <c r="CO437">
        <f t="shared" si="90"/>
        <v>436</v>
      </c>
      <c r="CP437">
        <f t="shared" si="91"/>
        <v>0.17594834543987087</v>
      </c>
      <c r="CQ437">
        <f t="shared" si="92"/>
        <v>0.17554479418886199</v>
      </c>
      <c r="CR437">
        <f t="shared" si="93"/>
        <v>-0.93091663107631484</v>
      </c>
      <c r="CS437">
        <f t="shared" si="94"/>
        <v>0.57041831658522324</v>
      </c>
      <c r="CT437">
        <f t="shared" si="95"/>
        <v>0.39487352239636125</v>
      </c>
      <c r="DH437">
        <f t="shared" ca="1" si="96"/>
        <v>0.25224948000167258</v>
      </c>
      <c r="DI437">
        <v>0.39012741424230774</v>
      </c>
      <c r="DJ437">
        <v>4.8267234111926353E-3</v>
      </c>
    </row>
    <row r="438" spans="12:114" x14ac:dyDescent="0.3">
      <c r="L438" s="23">
        <v>41871</v>
      </c>
      <c r="M438" s="24">
        <v>-3.6894369586141359E-3</v>
      </c>
      <c r="N438" s="24">
        <v>-2.3602849728891679E-3</v>
      </c>
      <c r="O438" s="24">
        <v>1.068079073862321E-3</v>
      </c>
      <c r="P438" s="24">
        <v>7.5544144733368027E-3</v>
      </c>
      <c r="Q438" s="264">
        <v>-8.000000000000021E-5</v>
      </c>
      <c r="R438" s="264">
        <v>5.9999999999997833E-5</v>
      </c>
      <c r="S438" s="265">
        <v>8.2304526748972121E-5</v>
      </c>
      <c r="U438" s="26"/>
      <c r="AE438" s="23">
        <v>41872</v>
      </c>
      <c r="AF438" s="33">
        <v>1.6380007884806824E-3</v>
      </c>
      <c r="AG438">
        <f t="shared" si="84"/>
        <v>437</v>
      </c>
      <c r="AH438">
        <f t="shared" si="85"/>
        <v>0.17706645056726095</v>
      </c>
      <c r="AI438">
        <f t="shared" si="86"/>
        <v>0.1766612641815235</v>
      </c>
      <c r="AJ438">
        <f t="shared" si="87"/>
        <v>-0.92660260644986669</v>
      </c>
      <c r="AK438">
        <f t="shared" si="88"/>
        <v>0.66155374264974476</v>
      </c>
      <c r="AL438">
        <f t="shared" si="89"/>
        <v>0.48489247846822126</v>
      </c>
      <c r="CM438" s="23">
        <v>41872</v>
      </c>
      <c r="CN438">
        <v>3.9995714732763941E-3</v>
      </c>
      <c r="CO438">
        <f t="shared" si="90"/>
        <v>437</v>
      </c>
      <c r="CP438">
        <f t="shared" si="91"/>
        <v>0.17635189669087975</v>
      </c>
      <c r="CQ438">
        <f t="shared" si="92"/>
        <v>0.17594834543987087</v>
      </c>
      <c r="CR438">
        <f t="shared" si="93"/>
        <v>-0.92935760036278059</v>
      </c>
      <c r="CS438">
        <f t="shared" si="94"/>
        <v>0.65716023108693111</v>
      </c>
      <c r="CT438">
        <f t="shared" si="95"/>
        <v>0.48121188564706024</v>
      </c>
      <c r="DH438">
        <f t="shared" ca="1" si="96"/>
        <v>0.38966841212773801</v>
      </c>
      <c r="DI438">
        <v>0.28908157823729413</v>
      </c>
      <c r="DJ438">
        <v>4.5080485063230128E-3</v>
      </c>
    </row>
    <row r="439" spans="12:114" x14ac:dyDescent="0.3">
      <c r="L439" s="23">
        <v>41872</v>
      </c>
      <c r="M439" s="24">
        <v>-1.078734494616526E-2</v>
      </c>
      <c r="N439" s="24">
        <v>1.02523174438471E-2</v>
      </c>
      <c r="O439" s="24">
        <v>7.8709310498571959E-3</v>
      </c>
      <c r="P439" s="24">
        <v>4.2853877824229879E-4</v>
      </c>
      <c r="Q439" s="264">
        <v>8.9999999999999802E-5</v>
      </c>
      <c r="R439" s="264">
        <v>2.1000000000000351E-4</v>
      </c>
      <c r="S439" s="265">
        <v>4.1493775933609707E-5</v>
      </c>
      <c r="U439" s="26"/>
      <c r="AE439" s="23">
        <v>41873</v>
      </c>
      <c r="AF439" s="33">
        <v>-5.0573327958935228E-4</v>
      </c>
      <c r="AG439">
        <f t="shared" si="84"/>
        <v>438</v>
      </c>
      <c r="AH439">
        <f t="shared" si="85"/>
        <v>0.17747163695299839</v>
      </c>
      <c r="AI439">
        <f t="shared" si="86"/>
        <v>0.17706645056726095</v>
      </c>
      <c r="AJ439">
        <f t="shared" si="87"/>
        <v>-0.92504351287516884</v>
      </c>
      <c r="AK439">
        <f t="shared" si="88"/>
        <v>0.4196733097948992</v>
      </c>
      <c r="AL439">
        <f t="shared" si="89"/>
        <v>0.24260685922763825</v>
      </c>
      <c r="CM439" s="23">
        <v>41873</v>
      </c>
      <c r="CN439">
        <v>-1.35245819897338E-3</v>
      </c>
      <c r="CO439">
        <f t="shared" si="90"/>
        <v>438</v>
      </c>
      <c r="CP439">
        <f t="shared" si="91"/>
        <v>0.17675544794188863</v>
      </c>
      <c r="CQ439">
        <f t="shared" si="92"/>
        <v>0.17635189669087975</v>
      </c>
      <c r="CR439">
        <f t="shared" si="93"/>
        <v>-0.92780082525785401</v>
      </c>
      <c r="CS439">
        <f t="shared" si="94"/>
        <v>0.41477908131144436</v>
      </c>
      <c r="CT439">
        <f t="shared" si="95"/>
        <v>0.23842718462056461</v>
      </c>
      <c r="DH439">
        <f t="shared" ca="1" si="96"/>
        <v>0.34111277863848499</v>
      </c>
      <c r="DI439">
        <v>0.25143428143732072</v>
      </c>
      <c r="DJ439">
        <v>5.6001672041063044E-4</v>
      </c>
    </row>
    <row r="440" spans="12:114" x14ac:dyDescent="0.3">
      <c r="L440" s="23">
        <v>41873</v>
      </c>
      <c r="M440" s="24">
        <v>2.522827210029993E-3</v>
      </c>
      <c r="N440" s="24">
        <v>-7.0259274397030044E-3</v>
      </c>
      <c r="O440" s="24">
        <v>2.3827886064534389E-3</v>
      </c>
      <c r="P440" s="24">
        <v>-5.7815511050830597E-3</v>
      </c>
      <c r="Q440" s="264">
        <v>2.400000000000006E-4</v>
      </c>
      <c r="R440" s="264">
        <v>-1.5000000000000118E-4</v>
      </c>
      <c r="S440" s="265">
        <v>4.1666666666666415E-5</v>
      </c>
      <c r="U440" s="26"/>
      <c r="AE440" s="23">
        <v>41876</v>
      </c>
      <c r="AF440" s="33">
        <v>1.5244599011391167E-4</v>
      </c>
      <c r="AG440">
        <f t="shared" si="84"/>
        <v>439</v>
      </c>
      <c r="AH440">
        <f t="shared" si="85"/>
        <v>0.17787682333873581</v>
      </c>
      <c r="AI440">
        <f t="shared" si="86"/>
        <v>0.17747163695299839</v>
      </c>
      <c r="AJ440">
        <f t="shared" si="87"/>
        <v>-0.92348666463452056</v>
      </c>
      <c r="AK440">
        <f t="shared" si="88"/>
        <v>0.49499461202406891</v>
      </c>
      <c r="AL440">
        <f t="shared" si="89"/>
        <v>0.31752297507107052</v>
      </c>
      <c r="CM440" s="23">
        <v>41876</v>
      </c>
      <c r="CN440">
        <v>3.0486497528477911E-4</v>
      </c>
      <c r="CO440">
        <f t="shared" si="90"/>
        <v>439</v>
      </c>
      <c r="CP440">
        <f t="shared" si="91"/>
        <v>0.17715899919289749</v>
      </c>
      <c r="CQ440">
        <f t="shared" si="92"/>
        <v>0.17675544794188863</v>
      </c>
      <c r="CR440">
        <f t="shared" si="93"/>
        <v>-0.92624629548208437</v>
      </c>
      <c r="CS440">
        <f t="shared" si="94"/>
        <v>0.49071365340489492</v>
      </c>
      <c r="CT440">
        <f t="shared" si="95"/>
        <v>0.31395820546300629</v>
      </c>
      <c r="DH440">
        <f t="shared" ca="1" si="96"/>
        <v>0.28713361407781468</v>
      </c>
      <c r="DI440">
        <v>0.38509851179266863</v>
      </c>
      <c r="DJ440">
        <v>5.9999459901139123E-3</v>
      </c>
    </row>
    <row r="441" spans="12:114" x14ac:dyDescent="0.3">
      <c r="L441" s="23">
        <v>41876</v>
      </c>
      <c r="M441" s="24">
        <v>-3.652926314588475E-3</v>
      </c>
      <c r="N441" s="24">
        <v>3.9307998669921461E-3</v>
      </c>
      <c r="O441" s="24">
        <v>-5.2820268941897468E-4</v>
      </c>
      <c r="P441" s="24">
        <v>1.2923320812724139E-3</v>
      </c>
      <c r="Q441" s="264">
        <v>-2.7999999999999992E-4</v>
      </c>
      <c r="R441" s="264">
        <v>1.17E-3</v>
      </c>
      <c r="S441" s="265">
        <v>0</v>
      </c>
      <c r="U441" s="26"/>
      <c r="AE441" s="23">
        <v>41877</v>
      </c>
      <c r="AF441" s="33">
        <v>1.0097655915243813E-4</v>
      </c>
      <c r="AG441">
        <f t="shared" si="84"/>
        <v>440</v>
      </c>
      <c r="AH441">
        <f t="shared" si="85"/>
        <v>0.17828200972447325</v>
      </c>
      <c r="AI441">
        <f t="shared" si="86"/>
        <v>0.17787682333873581</v>
      </c>
      <c r="AJ441">
        <f t="shared" si="87"/>
        <v>-0.92193205150734892</v>
      </c>
      <c r="AK441">
        <f t="shared" si="88"/>
        <v>0.48906270038924876</v>
      </c>
      <c r="AL441">
        <f t="shared" si="89"/>
        <v>0.31118587705051293</v>
      </c>
      <c r="CM441" s="23">
        <v>41877</v>
      </c>
      <c r="CN441">
        <v>6.9549138466870153E-5</v>
      </c>
      <c r="CO441">
        <f t="shared" si="90"/>
        <v>440</v>
      </c>
      <c r="CP441">
        <f t="shared" si="91"/>
        <v>0.17756255044390637</v>
      </c>
      <c r="CQ441">
        <f t="shared" si="92"/>
        <v>0.17715899919289749</v>
      </c>
      <c r="CR441">
        <f t="shared" si="93"/>
        <v>-0.92469400082211595</v>
      </c>
      <c r="CS441">
        <f t="shared" si="94"/>
        <v>0.47984638081902437</v>
      </c>
      <c r="CT441">
        <f t="shared" si="95"/>
        <v>0.30268738162612685</v>
      </c>
      <c r="DH441">
        <f t="shared" ca="1" si="96"/>
        <v>0.29325241768419019</v>
      </c>
      <c r="DI441">
        <v>0.39790402713055623</v>
      </c>
      <c r="DJ441">
        <v>5.6265100319557587E-3</v>
      </c>
    </row>
    <row r="442" spans="12:114" x14ac:dyDescent="0.3">
      <c r="L442" s="23">
        <v>41877</v>
      </c>
      <c r="M442" s="24">
        <v>4.9698550589841088E-3</v>
      </c>
      <c r="N442" s="24">
        <v>3.9141602427728727E-4</v>
      </c>
      <c r="O442" s="24">
        <v>-2.2465001984816992E-3</v>
      </c>
      <c r="P442" s="24">
        <v>1.720670731980755E-3</v>
      </c>
      <c r="Q442" s="264">
        <v>1.6999999999999909E-4</v>
      </c>
      <c r="R442" s="264">
        <v>3.6999999999999924E-4</v>
      </c>
      <c r="S442" s="265">
        <v>8.3682008368200328E-5</v>
      </c>
      <c r="U442" s="26"/>
      <c r="AE442" s="23">
        <v>41878</v>
      </c>
      <c r="AF442" s="33">
        <v>1.957792013896988E-3</v>
      </c>
      <c r="AG442">
        <f t="shared" si="84"/>
        <v>441</v>
      </c>
      <c r="AH442">
        <f t="shared" si="85"/>
        <v>0.17868719611021069</v>
      </c>
      <c r="AI442">
        <f t="shared" si="86"/>
        <v>0.17828200972447325</v>
      </c>
      <c r="AJ442">
        <f t="shared" si="87"/>
        <v>-0.92037966333862298</v>
      </c>
      <c r="AK442">
        <f t="shared" si="88"/>
        <v>0.69466302255291867</v>
      </c>
      <c r="AL442">
        <f t="shared" si="89"/>
        <v>0.5163810128284454</v>
      </c>
      <c r="CM442" s="23">
        <v>41878</v>
      </c>
      <c r="CN442">
        <v>4.7508249714513281E-3</v>
      </c>
      <c r="CO442">
        <f t="shared" si="90"/>
        <v>441</v>
      </c>
      <c r="CP442">
        <f t="shared" si="91"/>
        <v>0.17796610169491525</v>
      </c>
      <c r="CQ442">
        <f t="shared" si="92"/>
        <v>0.17756255044390637</v>
      </c>
      <c r="CR442">
        <f t="shared" si="93"/>
        <v>-0.92314393113012372</v>
      </c>
      <c r="CS442">
        <f t="shared" si="94"/>
        <v>0.68855280054768464</v>
      </c>
      <c r="CT442">
        <f t="shared" si="95"/>
        <v>0.5109902501037783</v>
      </c>
      <c r="DH442">
        <f t="shared" ca="1" si="96"/>
        <v>0.38660872806524615</v>
      </c>
      <c r="DI442">
        <v>0.3743667703072075</v>
      </c>
      <c r="DJ442">
        <v>1.0070532520226196E-2</v>
      </c>
    </row>
    <row r="443" spans="12:114" x14ac:dyDescent="0.3">
      <c r="L443" s="23">
        <v>41878</v>
      </c>
      <c r="M443" s="24">
        <v>-2.431941668941591E-4</v>
      </c>
      <c r="N443" s="24">
        <v>1.9573131451342792E-3</v>
      </c>
      <c r="O443" s="24">
        <v>4.3702768373482543E-3</v>
      </c>
      <c r="P443" s="24">
        <v>8.3743017223998663E-3</v>
      </c>
      <c r="Q443" s="264">
        <v>-2.3999999999999979E-4</v>
      </c>
      <c r="R443" s="264">
        <v>4.8999999999999933E-4</v>
      </c>
      <c r="S443" s="265">
        <v>1.2658227848101481E-4</v>
      </c>
      <c r="U443" s="26"/>
      <c r="AE443" s="23">
        <v>41879</v>
      </c>
      <c r="AF443" s="33">
        <v>-3.8189196402300648E-4</v>
      </c>
      <c r="AG443">
        <f t="shared" si="84"/>
        <v>442</v>
      </c>
      <c r="AH443">
        <f t="shared" si="85"/>
        <v>0.17909238249594814</v>
      </c>
      <c r="AI443">
        <f t="shared" si="86"/>
        <v>0.17868719611021069</v>
      </c>
      <c r="AJ443">
        <f t="shared" si="87"/>
        <v>-0.91882949003829018</v>
      </c>
      <c r="AK443">
        <f t="shared" si="88"/>
        <v>0.43370662909592861</v>
      </c>
      <c r="AL443">
        <f t="shared" si="89"/>
        <v>0.25501943298571794</v>
      </c>
      <c r="CM443" s="23">
        <v>41879</v>
      </c>
      <c r="CN443">
        <v>-7.6790298698059165E-4</v>
      </c>
      <c r="CO443">
        <f t="shared" si="90"/>
        <v>442</v>
      </c>
      <c r="CP443">
        <f t="shared" si="91"/>
        <v>0.17836965294592413</v>
      </c>
      <c r="CQ443">
        <f t="shared" si="92"/>
        <v>0.17796610169491525</v>
      </c>
      <c r="CR443">
        <f t="shared" si="93"/>
        <v>-0.92159607632321283</v>
      </c>
      <c r="CS443">
        <f t="shared" si="94"/>
        <v>0.44134823478360485</v>
      </c>
      <c r="CT443">
        <f t="shared" si="95"/>
        <v>0.26338213308868963</v>
      </c>
      <c r="DH443">
        <f t="shared" ca="1" si="96"/>
        <v>0.38500049625679927</v>
      </c>
      <c r="DI443">
        <v>0.3870513474818647</v>
      </c>
      <c r="DJ443">
        <v>-5.0532381178692125E-3</v>
      </c>
    </row>
    <row r="444" spans="12:114" x14ac:dyDescent="0.3">
      <c r="L444" s="23">
        <v>41879</v>
      </c>
      <c r="M444" s="24">
        <v>5.5141096334739449E-3</v>
      </c>
      <c r="N444" s="24">
        <v>-5.4688736272429407E-3</v>
      </c>
      <c r="O444" s="24">
        <v>6.5937755493689662E-4</v>
      </c>
      <c r="P444" s="24">
        <v>-2.9810947394858611E-3</v>
      </c>
      <c r="Q444" s="264">
        <v>-2.7000000000000027E-4</v>
      </c>
      <c r="R444" s="264">
        <v>-5.6999999999999944E-4</v>
      </c>
      <c r="S444" s="265">
        <v>-4.2735042735043962E-5</v>
      </c>
      <c r="U444" s="26"/>
      <c r="AE444" s="23">
        <v>41880</v>
      </c>
      <c r="AF444" s="33">
        <v>-5.105520292561981E-4</v>
      </c>
      <c r="AG444">
        <f t="shared" si="84"/>
        <v>443</v>
      </c>
      <c r="AH444">
        <f t="shared" si="85"/>
        <v>0.17949756888168558</v>
      </c>
      <c r="AI444">
        <f t="shared" si="86"/>
        <v>0.17909238249594814</v>
      </c>
      <c r="AJ444">
        <f t="shared" si="87"/>
        <v>-0.91728152158069864</v>
      </c>
      <c r="AK444">
        <f t="shared" si="88"/>
        <v>0.4191292027133785</v>
      </c>
      <c r="AL444">
        <f t="shared" si="89"/>
        <v>0.24003682021743036</v>
      </c>
      <c r="CM444" s="23">
        <v>41880</v>
      </c>
      <c r="CN444">
        <v>-1.2913800731404954E-3</v>
      </c>
      <c r="CO444">
        <f t="shared" si="90"/>
        <v>443</v>
      </c>
      <c r="CP444">
        <f t="shared" si="91"/>
        <v>0.17877320419693302</v>
      </c>
      <c r="CQ444">
        <f t="shared" si="92"/>
        <v>0.17836965294592413</v>
      </c>
      <c r="CR444">
        <f t="shared" si="93"/>
        <v>-0.9200504263828706</v>
      </c>
      <c r="CS444">
        <f t="shared" si="94"/>
        <v>0.41753920672709904</v>
      </c>
      <c r="CT444">
        <f t="shared" si="95"/>
        <v>0.23916955378117491</v>
      </c>
      <c r="DH444">
        <f t="shared" ca="1" si="96"/>
        <v>0.36860329784758844</v>
      </c>
      <c r="DI444">
        <v>0.29552779218967701</v>
      </c>
      <c r="DJ444">
        <v>-3.2055202925619793E-4</v>
      </c>
    </row>
    <row r="445" spans="12:114" x14ac:dyDescent="0.3">
      <c r="L445" s="23">
        <v>41880</v>
      </c>
      <c r="M445" s="24">
        <v>-1.1290241935484121E-3</v>
      </c>
      <c r="N445" s="24">
        <v>1.9640813462035601E-3</v>
      </c>
      <c r="O445" s="24">
        <v>-5.270665743238377E-3</v>
      </c>
      <c r="P445" s="24">
        <v>3.203675298636939E-3</v>
      </c>
      <c r="Q445" s="264">
        <v>4.0000000000000112E-5</v>
      </c>
      <c r="R445" s="264">
        <v>4.0000000000000044E-5</v>
      </c>
      <c r="S445" s="265">
        <v>0</v>
      </c>
      <c r="U445" s="26"/>
      <c r="AE445" s="23">
        <v>41884</v>
      </c>
      <c r="AF445" s="33">
        <v>9.2117464260884008E-5</v>
      </c>
      <c r="AG445">
        <f t="shared" si="84"/>
        <v>444</v>
      </c>
      <c r="AH445">
        <f t="shared" si="85"/>
        <v>0.17990275526742303</v>
      </c>
      <c r="AI445">
        <f t="shared" si="86"/>
        <v>0.17949756888168558</v>
      </c>
      <c r="AJ445">
        <f t="shared" si="87"/>
        <v>-0.91573574800402902</v>
      </c>
      <c r="AK445">
        <f t="shared" si="88"/>
        <v>0.48804188689340944</v>
      </c>
      <c r="AL445">
        <f t="shared" si="89"/>
        <v>0.30854431801172388</v>
      </c>
      <c r="CM445" s="23">
        <v>41884</v>
      </c>
      <c r="CN445">
        <v>1.2505605734642548E-4</v>
      </c>
      <c r="CO445">
        <f t="shared" si="90"/>
        <v>444</v>
      </c>
      <c r="CP445">
        <f t="shared" si="91"/>
        <v>0.1791767554479419</v>
      </c>
      <c r="CQ445">
        <f t="shared" si="92"/>
        <v>0.17877320419693302</v>
      </c>
      <c r="CR445">
        <f t="shared" si="93"/>
        <v>-0.91850697135438197</v>
      </c>
      <c r="CS445">
        <f t="shared" si="94"/>
        <v>0.48240873234385112</v>
      </c>
      <c r="CT445">
        <f t="shared" si="95"/>
        <v>0.30363552814691808</v>
      </c>
      <c r="DH445">
        <f t="shared" ca="1" si="96"/>
        <v>0.32804581907860358</v>
      </c>
      <c r="DI445">
        <v>0.38898268906949013</v>
      </c>
      <c r="DJ445">
        <v>5.2252655516995682E-4</v>
      </c>
    </row>
    <row r="446" spans="12:114" x14ac:dyDescent="0.3">
      <c r="L446" s="23">
        <v>41884</v>
      </c>
      <c r="M446" s="24">
        <v>-1.7842717440313891E-2</v>
      </c>
      <c r="N446" s="24">
        <v>-9.8003562047157666E-3</v>
      </c>
      <c r="O446" s="24">
        <v>3.3114154561064602E-3</v>
      </c>
      <c r="P446" s="24">
        <v>6.1743124655317906E-3</v>
      </c>
      <c r="Q446" s="264">
        <v>3.6999999999999972E-4</v>
      </c>
      <c r="R446" s="264">
        <v>-2.7000000000000136E-4</v>
      </c>
      <c r="S446" s="265">
        <v>4.1322314049586529E-5</v>
      </c>
      <c r="U446" s="26"/>
      <c r="AE446" s="23">
        <v>41885</v>
      </c>
      <c r="AF446" s="33">
        <v>1.3374267549606722E-3</v>
      </c>
      <c r="AG446">
        <f t="shared" si="84"/>
        <v>445</v>
      </c>
      <c r="AH446">
        <f t="shared" si="85"/>
        <v>0.18030794165316044</v>
      </c>
      <c r="AI446">
        <f t="shared" si="86"/>
        <v>0.17990275526742303</v>
      </c>
      <c r="AJ446">
        <f t="shared" si="87"/>
        <v>-0.91419215940974363</v>
      </c>
      <c r="AK446">
        <f t="shared" si="88"/>
        <v>0.62924553179411213</v>
      </c>
      <c r="AL446">
        <f t="shared" si="89"/>
        <v>0.44934277652668908</v>
      </c>
      <c r="CM446" s="23">
        <v>41885</v>
      </c>
      <c r="CN446">
        <v>3.4827888791029247E-3</v>
      </c>
      <c r="CO446">
        <f t="shared" si="90"/>
        <v>445</v>
      </c>
      <c r="CP446">
        <f t="shared" si="91"/>
        <v>0.17958030669895075</v>
      </c>
      <c r="CQ446">
        <f t="shared" si="92"/>
        <v>0.1791767554479419</v>
      </c>
      <c r="CR446">
        <f t="shared" si="93"/>
        <v>-0.91696570134629329</v>
      </c>
      <c r="CS446">
        <f t="shared" si="94"/>
        <v>0.63490007248479563</v>
      </c>
      <c r="CT446">
        <f t="shared" si="95"/>
        <v>0.45572331703685376</v>
      </c>
      <c r="DH446">
        <f t="shared" ca="1" si="96"/>
        <v>0.30579380090627689</v>
      </c>
      <c r="DI446">
        <v>0.36409314722923952</v>
      </c>
      <c r="DJ446">
        <v>-6.1957641164086322E-3</v>
      </c>
    </row>
    <row r="447" spans="12:114" x14ac:dyDescent="0.3">
      <c r="L447" s="23">
        <v>41885</v>
      </c>
      <c r="M447" s="24">
        <v>4.1101520080533988E-3</v>
      </c>
      <c r="N447" s="24">
        <v>9.1053897148721478E-3</v>
      </c>
      <c r="O447" s="24">
        <v>3.432545244618002E-3</v>
      </c>
      <c r="P447" s="24">
        <v>7.4606904888054905E-4</v>
      </c>
      <c r="Q447" s="264">
        <v>2.000000000000005E-4</v>
      </c>
      <c r="R447" s="264">
        <v>-1.9999999999997803E-5</v>
      </c>
      <c r="S447" s="265">
        <v>-1.6597510373444029E-4</v>
      </c>
      <c r="U447" s="26"/>
      <c r="AE447" s="23">
        <v>41886</v>
      </c>
      <c r="AF447" s="33">
        <v>4.7112671197558265E-4</v>
      </c>
      <c r="AG447">
        <f t="shared" si="84"/>
        <v>446</v>
      </c>
      <c r="AH447">
        <f t="shared" si="85"/>
        <v>0.18071312803889789</v>
      </c>
      <c r="AI447">
        <f t="shared" si="86"/>
        <v>0.18030794165316044</v>
      </c>
      <c r="AJ447">
        <f t="shared" si="87"/>
        <v>-0.91265074596202755</v>
      </c>
      <c r="AK447">
        <f t="shared" si="88"/>
        <v>0.53169705294807712</v>
      </c>
      <c r="AL447">
        <f t="shared" si="89"/>
        <v>0.35138911129491668</v>
      </c>
      <c r="CM447" s="23">
        <v>41886</v>
      </c>
      <c r="CN447">
        <v>1.0912351472858956E-3</v>
      </c>
      <c r="CO447">
        <f t="shared" si="90"/>
        <v>446</v>
      </c>
      <c r="CP447">
        <f t="shared" si="91"/>
        <v>0.17998385794995964</v>
      </c>
      <c r="CQ447">
        <f t="shared" si="92"/>
        <v>0.17958030669895075</v>
      </c>
      <c r="CR447">
        <f t="shared" si="93"/>
        <v>-0.91542660652983632</v>
      </c>
      <c r="CS447">
        <f t="shared" si="94"/>
        <v>0.52703382896494078</v>
      </c>
      <c r="CT447">
        <f t="shared" si="95"/>
        <v>0.34745352226599002</v>
      </c>
      <c r="DH447">
        <f t="shared" ca="1" si="96"/>
        <v>0.34148547751226499</v>
      </c>
      <c r="DI447">
        <v>0.26861855691429443</v>
      </c>
      <c r="DJ447">
        <v>3.1927593650368218E-3</v>
      </c>
    </row>
    <row r="448" spans="12:114" x14ac:dyDescent="0.3">
      <c r="L448" s="23">
        <v>41886</v>
      </c>
      <c r="M448" s="24">
        <v>-5.4850510767900304E-3</v>
      </c>
      <c r="N448" s="24">
        <v>-9.0232296920393241E-3</v>
      </c>
      <c r="O448" s="24">
        <v>7.2354724962948314E-3</v>
      </c>
      <c r="P448" s="24">
        <v>-1.2785431295899471E-3</v>
      </c>
      <c r="Q448" s="264">
        <v>6.999999999999975E-5</v>
      </c>
      <c r="R448" s="264">
        <v>9.2000000000000079E-4</v>
      </c>
      <c r="S448" s="265">
        <v>-4.0816326530611994E-5</v>
      </c>
      <c r="U448" s="26"/>
      <c r="AE448" s="23">
        <v>41887</v>
      </c>
      <c r="AF448" s="33">
        <v>2.5898350039634081E-3</v>
      </c>
      <c r="AG448">
        <f t="shared" si="84"/>
        <v>447</v>
      </c>
      <c r="AH448">
        <f t="shared" si="85"/>
        <v>0.18111831442463533</v>
      </c>
      <c r="AI448">
        <f t="shared" si="86"/>
        <v>0.18071312803889789</v>
      </c>
      <c r="AJ448">
        <f t="shared" si="87"/>
        <v>-0.91111149788724999</v>
      </c>
      <c r="AK448">
        <f t="shared" si="88"/>
        <v>0.7554502719515932</v>
      </c>
      <c r="AL448">
        <f t="shared" si="89"/>
        <v>0.57473714391269537</v>
      </c>
      <c r="CM448" s="23">
        <v>41887</v>
      </c>
      <c r="CN448">
        <v>6.4873009245426643E-3</v>
      </c>
      <c r="CO448">
        <f t="shared" si="90"/>
        <v>447</v>
      </c>
      <c r="CP448">
        <f t="shared" si="91"/>
        <v>0.18038740920096852</v>
      </c>
      <c r="CQ448">
        <f t="shared" si="92"/>
        <v>0.17998385794995964</v>
      </c>
      <c r="CR448">
        <f t="shared" si="93"/>
        <v>-0.91388967713840008</v>
      </c>
      <c r="CS448">
        <f t="shared" si="94"/>
        <v>0.75581711213434821</v>
      </c>
      <c r="CT448">
        <f t="shared" si="95"/>
        <v>0.57583325418438858</v>
      </c>
      <c r="DH448">
        <f t="shared" ca="1" si="96"/>
        <v>0.30394153788379485</v>
      </c>
      <c r="DI448">
        <v>0.33951682492803276</v>
      </c>
      <c r="DJ448">
        <v>3.9043837844512231E-3</v>
      </c>
    </row>
    <row r="449" spans="12:114" x14ac:dyDescent="0.3">
      <c r="L449" s="23">
        <v>41887</v>
      </c>
      <c r="M449" s="24">
        <v>4.7744071919392089E-3</v>
      </c>
      <c r="N449" s="24">
        <v>-5.5422837548866344E-3</v>
      </c>
      <c r="O449" s="24">
        <v>1.240919548784363E-2</v>
      </c>
      <c r="P449" s="24">
        <v>3.6281655708463182E-3</v>
      </c>
      <c r="Q449" s="264">
        <v>-1.799999999999996E-4</v>
      </c>
      <c r="R449" s="264">
        <v>9.8999999999999761E-4</v>
      </c>
      <c r="S449" s="265">
        <v>-8.1300813008129593E-5</v>
      </c>
      <c r="U449" s="26"/>
      <c r="AE449" s="23">
        <v>41890</v>
      </c>
      <c r="AF449" s="33">
        <v>-2.6227149229829452E-3</v>
      </c>
      <c r="AG449">
        <f t="shared" si="84"/>
        <v>448</v>
      </c>
      <c r="AH449">
        <f t="shared" si="85"/>
        <v>0.18152350081037277</v>
      </c>
      <c r="AI449">
        <f t="shared" si="86"/>
        <v>0.18111831442463533</v>
      </c>
      <c r="AJ449">
        <f t="shared" si="87"/>
        <v>-0.90957440547341994</v>
      </c>
      <c r="AK449">
        <f t="shared" si="88"/>
        <v>0.20769768817267589</v>
      </c>
      <c r="AL449">
        <f t="shared" si="89"/>
        <v>2.6579373748040563E-2</v>
      </c>
      <c r="CM449" s="23">
        <v>41890</v>
      </c>
      <c r="CN449">
        <v>-6.4110615010057491E-3</v>
      </c>
      <c r="CO449">
        <f t="shared" si="90"/>
        <v>448</v>
      </c>
      <c r="CP449">
        <f t="shared" si="91"/>
        <v>0.1807909604519774</v>
      </c>
      <c r="CQ449">
        <f t="shared" si="92"/>
        <v>0.18038740920096852</v>
      </c>
      <c r="CR449">
        <f t="shared" si="93"/>
        <v>-0.91235490346698722</v>
      </c>
      <c r="CS449">
        <f t="shared" si="94"/>
        <v>0.21148755429802932</v>
      </c>
      <c r="CT449">
        <f t="shared" si="95"/>
        <v>3.11001450970608E-2</v>
      </c>
      <c r="DH449">
        <f t="shared" ca="1" si="96"/>
        <v>0.37649645254034925</v>
      </c>
      <c r="DI449">
        <v>0.26361348959541392</v>
      </c>
      <c r="DJ449">
        <v>-6.9794568584668577E-3</v>
      </c>
    </row>
    <row r="450" spans="12:114" x14ac:dyDescent="0.3">
      <c r="L450" s="23">
        <v>41890</v>
      </c>
      <c r="M450" s="24">
        <v>-1.08962397328566E-2</v>
      </c>
      <c r="N450" s="24">
        <v>-2.786535134718032E-3</v>
      </c>
      <c r="O450" s="24">
        <v>-1.264396863434661E-2</v>
      </c>
      <c r="P450" s="24">
        <v>2.976667042720876E-3</v>
      </c>
      <c r="Q450" s="264">
        <v>-1.399999999999995E-4</v>
      </c>
      <c r="R450" s="264">
        <v>-1.6000000000000009E-4</v>
      </c>
      <c r="S450" s="265">
        <v>-8.0645161290323502E-5</v>
      </c>
      <c r="U450" s="26"/>
      <c r="AE450" s="23">
        <v>41891</v>
      </c>
      <c r="AF450" s="33">
        <v>-1.7066961544975705E-4</v>
      </c>
      <c r="AG450">
        <f t="shared" si="84"/>
        <v>449</v>
      </c>
      <c r="AH450">
        <f t="shared" si="85"/>
        <v>0.18192868719611022</v>
      </c>
      <c r="AI450">
        <f t="shared" si="86"/>
        <v>0.18152350081037277</v>
      </c>
      <c r="AJ450">
        <f t="shared" si="87"/>
        <v>-0.90803945906964245</v>
      </c>
      <c r="AK450">
        <f t="shared" si="88"/>
        <v>0.45782611424611003</v>
      </c>
      <c r="AL450">
        <f t="shared" si="89"/>
        <v>0.27630261343573725</v>
      </c>
      <c r="CM450" s="23">
        <v>41891</v>
      </c>
      <c r="CN450">
        <v>-3.0542403862439372E-4</v>
      </c>
      <c r="CO450">
        <f t="shared" si="90"/>
        <v>449</v>
      </c>
      <c r="CP450">
        <f t="shared" si="91"/>
        <v>0.18119451170298628</v>
      </c>
      <c r="CQ450">
        <f t="shared" si="92"/>
        <v>0.1807909604519774</v>
      </c>
      <c r="CR450">
        <f t="shared" si="93"/>
        <v>-0.91082227587167375</v>
      </c>
      <c r="CS450">
        <f t="shared" si="94"/>
        <v>0.46256369981048373</v>
      </c>
      <c r="CT450">
        <f t="shared" si="95"/>
        <v>0.28177273935850633</v>
      </c>
      <c r="DH450">
        <f t="shared" ca="1" si="96"/>
        <v>0.39018946654803954</v>
      </c>
      <c r="DI450">
        <v>0.30010563508019916</v>
      </c>
      <c r="DJ450">
        <v>-1.1436169615449712E-2</v>
      </c>
    </row>
    <row r="451" spans="12:114" x14ac:dyDescent="0.3">
      <c r="L451" s="23">
        <v>41891</v>
      </c>
      <c r="M451" s="24">
        <v>1.159612329339548E-3</v>
      </c>
      <c r="N451" s="24">
        <v>-4.7903965918659952E-3</v>
      </c>
      <c r="O451" s="24">
        <v>2.7443373899325011E-3</v>
      </c>
      <c r="P451" s="24">
        <v>-3.3920068859626738E-3</v>
      </c>
      <c r="Q451" s="264">
        <v>6.3999999999999994E-4</v>
      </c>
      <c r="R451" s="264">
        <v>-8.0999999999999963E-4</v>
      </c>
      <c r="S451" s="265">
        <v>-1.5999999999999904E-4</v>
      </c>
      <c r="U451" s="26"/>
      <c r="AE451" s="23">
        <v>41892</v>
      </c>
      <c r="AF451" s="33">
        <v>4.5850277232897991E-4</v>
      </c>
      <c r="AG451">
        <f t="shared" ref="AG451:AG514" si="97">ROW()-1</f>
        <v>450</v>
      </c>
      <c r="AH451">
        <f t="shared" ref="AH451:AH514" si="98">AG451/COUNT($AG$2:$AG$2469)</f>
        <v>0.18233387358184766</v>
      </c>
      <c r="AI451">
        <f t="shared" ref="AI451:AI514" si="99">(AG451-1)/COUNT($AG$2:$AG$2469)</f>
        <v>0.18192868719611022</v>
      </c>
      <c r="AJ451">
        <f t="shared" ref="AJ451:AJ514" si="100">IF(AH451&lt;1,NORMSINV(AH451),"")</f>
        <v>-0.90650664908561385</v>
      </c>
      <c r="AK451">
        <f t="shared" ref="AK451:AK514" si="101">_xlfn.NORM.DIST(AF451,$AD$6,$AD$7,TRUE)</f>
        <v>0.53024621374757541</v>
      </c>
      <c r="AL451">
        <f t="shared" ref="AL451:AL514" si="102">ABS(AK451-AI451)</f>
        <v>0.3483175265514652</v>
      </c>
      <c r="CM451" s="23">
        <v>41892</v>
      </c>
      <c r="CN451">
        <v>1.2262569308224497E-3</v>
      </c>
      <c r="CO451">
        <f t="shared" ref="CO451:CO514" si="103">ROW()-1</f>
        <v>450</v>
      </c>
      <c r="CP451">
        <f t="shared" ref="CP451:CP514" si="104">CO451/COUNT(_xlfn.ANCHORARRAY($CN$2))</f>
        <v>0.18159806295399517</v>
      </c>
      <c r="CQ451">
        <f t="shared" ref="CQ451:CQ514" si="105">(CO451-1)/COUNT(_xlfn.ANCHORARRAY($CN$2))</f>
        <v>0.18119451170298628</v>
      </c>
      <c r="CR451">
        <f t="shared" ref="CR451:CR514" si="106">IF(CP451&lt;1,NORMSINV(CP451),"")</f>
        <v>-0.90929178476908878</v>
      </c>
      <c r="CS451">
        <f t="shared" ref="CS451:CS514" si="107">_xlfn.NORM.DIST(CN451,$CL$7,$CL$8,TRUE)</f>
        <v>0.53325591228188673</v>
      </c>
      <c r="CT451">
        <f t="shared" ref="CT451:CT514" si="108">ABS(CS451-CQ451)</f>
        <v>0.35206140057890045</v>
      </c>
      <c r="DH451">
        <f t="shared" ref="DH451:DH514" ca="1" si="109">_xlfn.NORM.S.DIST(RAND(),FALSE)</f>
        <v>0.34871017057393094</v>
      </c>
      <c r="DI451">
        <v>0.29736714753853116</v>
      </c>
      <c r="DJ451">
        <v>-1.6994972276710219E-3</v>
      </c>
    </row>
    <row r="452" spans="12:114" x14ac:dyDescent="0.3">
      <c r="L452" s="23">
        <v>41892</v>
      </c>
      <c r="M452" s="24">
        <v>-5.0467525842619277E-3</v>
      </c>
      <c r="N452" s="24">
        <v>9.2257630643975581E-3</v>
      </c>
      <c r="O452" s="24">
        <v>-2.997226964420608E-3</v>
      </c>
      <c r="P452" s="24">
        <v>6.168904375256812E-3</v>
      </c>
      <c r="Q452" s="264">
        <v>-1.000000000000003E-4</v>
      </c>
      <c r="R452" s="264">
        <v>-4.400000000000004E-4</v>
      </c>
      <c r="S452" s="265">
        <v>0</v>
      </c>
      <c r="U452" s="26"/>
      <c r="AE452" s="23">
        <v>41893</v>
      </c>
      <c r="AF452" s="33">
        <v>-2.0493861274137105E-3</v>
      </c>
      <c r="AG452">
        <f t="shared" si="97"/>
        <v>451</v>
      </c>
      <c r="AH452">
        <f t="shared" si="98"/>
        <v>0.18273905996758508</v>
      </c>
      <c r="AI452">
        <f t="shared" si="99"/>
        <v>0.18233387358184766</v>
      </c>
      <c r="AJ452">
        <f t="shared" si="100"/>
        <v>-0.90497596599107011</v>
      </c>
      <c r="AK452">
        <f t="shared" si="101"/>
        <v>0.25824315901892247</v>
      </c>
      <c r="AL452">
        <f t="shared" si="102"/>
        <v>7.5909285437074814E-2</v>
      </c>
      <c r="CM452" s="23">
        <v>41893</v>
      </c>
      <c r="CN452">
        <v>-4.7066346098728565E-3</v>
      </c>
      <c r="CO452">
        <f t="shared" si="103"/>
        <v>451</v>
      </c>
      <c r="CP452">
        <f t="shared" si="104"/>
        <v>0.18200161420500405</v>
      </c>
      <c r="CQ452">
        <f t="shared" si="105"/>
        <v>0.18159806295399517</v>
      </c>
      <c r="CR452">
        <f t="shared" si="106"/>
        <v>-0.90776342063588289</v>
      </c>
      <c r="CS452">
        <f t="shared" si="107"/>
        <v>0.27297998140861501</v>
      </c>
      <c r="CT452">
        <f t="shared" si="108"/>
        <v>9.1381918454619848E-2</v>
      </c>
      <c r="DH452">
        <f t="shared" ca="1" si="109"/>
        <v>0.39179654601620001</v>
      </c>
      <c r="DI452">
        <v>0.39743424640829317</v>
      </c>
      <c r="DJ452">
        <v>-1.8252882190405877E-2</v>
      </c>
    </row>
    <row r="453" spans="12:114" x14ac:dyDescent="0.3">
      <c r="L453" s="23">
        <v>41893</v>
      </c>
      <c r="M453" s="24">
        <v>-6.5691084887891799E-3</v>
      </c>
      <c r="N453" s="24">
        <v>-6.7568520128715231E-3</v>
      </c>
      <c r="O453" s="24">
        <v>-5.3585204535083969E-3</v>
      </c>
      <c r="P453" s="24">
        <v>-2.1145891625545441E-3</v>
      </c>
      <c r="Q453" s="264">
        <v>-2.9999999999999648E-5</v>
      </c>
      <c r="R453" s="264">
        <v>-4.400000000000004E-4</v>
      </c>
      <c r="S453" s="265">
        <v>-3.1496062992126069E-4</v>
      </c>
      <c r="U453" s="26"/>
      <c r="AE453" s="23">
        <v>41894</v>
      </c>
      <c r="AF453" s="33">
        <v>-1.7805519973236781E-3</v>
      </c>
      <c r="AG453">
        <f t="shared" si="97"/>
        <v>452</v>
      </c>
      <c r="AH453">
        <f t="shared" si="98"/>
        <v>0.18314424635332252</v>
      </c>
      <c r="AI453">
        <f t="shared" si="99"/>
        <v>0.18273905996758508</v>
      </c>
      <c r="AJ453">
        <f t="shared" si="100"/>
        <v>-0.90344740031529558</v>
      </c>
      <c r="AK453">
        <f t="shared" si="101"/>
        <v>0.28396900323319935</v>
      </c>
      <c r="AL453">
        <f t="shared" si="102"/>
        <v>0.10122994326561427</v>
      </c>
      <c r="CM453" s="23">
        <v>41894</v>
      </c>
      <c r="CN453">
        <v>-4.5422578559046137E-3</v>
      </c>
      <c r="CO453">
        <f t="shared" si="103"/>
        <v>452</v>
      </c>
      <c r="CP453">
        <f t="shared" si="104"/>
        <v>0.1824051654560129</v>
      </c>
      <c r="CQ453">
        <f t="shared" si="105"/>
        <v>0.18200161420500405</v>
      </c>
      <c r="CR453">
        <f t="shared" si="106"/>
        <v>-0.9062371740082219</v>
      </c>
      <c r="CS453">
        <f t="shared" si="107"/>
        <v>0.27934674856974751</v>
      </c>
      <c r="CT453">
        <f t="shared" si="108"/>
        <v>9.7345134364743457E-2</v>
      </c>
      <c r="DH453">
        <f t="shared" ca="1" si="109"/>
        <v>0.28210159195004003</v>
      </c>
      <c r="DI453">
        <v>0.36784281888936277</v>
      </c>
      <c r="DJ453">
        <v>8.0821136145492684E-4</v>
      </c>
    </row>
    <row r="454" spans="12:114" x14ac:dyDescent="0.3">
      <c r="L454" s="23">
        <v>41894</v>
      </c>
      <c r="M454" s="24">
        <v>-9.1236627678608073E-3</v>
      </c>
      <c r="N454" s="24">
        <v>6.8028176449691311E-3</v>
      </c>
      <c r="O454" s="24">
        <v>-4.3366678343257784E-3</v>
      </c>
      <c r="P454" s="24">
        <v>-8.4745933433620323E-3</v>
      </c>
      <c r="Q454" s="264">
        <v>9.9999999999999395E-5</v>
      </c>
      <c r="R454" s="264">
        <v>-1.6000000000000009E-4</v>
      </c>
      <c r="S454" s="265">
        <v>7.6335877862594961E-5</v>
      </c>
      <c r="U454" s="26"/>
      <c r="AE454" s="23">
        <v>41897</v>
      </c>
      <c r="AF454" s="33">
        <v>1.2627319578518638E-3</v>
      </c>
      <c r="AG454">
        <f t="shared" si="97"/>
        <v>453</v>
      </c>
      <c r="AH454">
        <f t="shared" si="98"/>
        <v>0.18354943273905996</v>
      </c>
      <c r="AI454">
        <f t="shared" si="99"/>
        <v>0.18314424635332252</v>
      </c>
      <c r="AJ454">
        <f t="shared" si="100"/>
        <v>-0.9019209426465884</v>
      </c>
      <c r="AK454">
        <f t="shared" si="101"/>
        <v>0.62106252732965195</v>
      </c>
      <c r="AL454">
        <f t="shared" si="102"/>
        <v>0.43791828097632945</v>
      </c>
      <c r="CM454" s="23">
        <v>41897</v>
      </c>
      <c r="CN454">
        <v>3.1830798946296591E-3</v>
      </c>
      <c r="CO454">
        <f t="shared" si="103"/>
        <v>453</v>
      </c>
      <c r="CP454">
        <f t="shared" si="104"/>
        <v>0.18280871670702178</v>
      </c>
      <c r="CQ454">
        <f t="shared" si="105"/>
        <v>0.1824051654560129</v>
      </c>
      <c r="CR454">
        <f t="shared" si="106"/>
        <v>-0.90471303548126403</v>
      </c>
      <c r="CS454">
        <f t="shared" si="107"/>
        <v>0.62177298070588227</v>
      </c>
      <c r="CT454">
        <f t="shared" si="108"/>
        <v>0.43936781524986934</v>
      </c>
      <c r="DH454">
        <f t="shared" ca="1" si="109"/>
        <v>0.37442239003263028</v>
      </c>
      <c r="DI454">
        <v>0.32605873905150179</v>
      </c>
      <c r="DJ454">
        <v>2.0412319578518696E-3</v>
      </c>
    </row>
    <row r="455" spans="12:114" x14ac:dyDescent="0.3">
      <c r="L455" s="23">
        <v>41897</v>
      </c>
      <c r="M455" s="24">
        <v>2.19633389583546E-3</v>
      </c>
      <c r="N455" s="24">
        <v>4.7694531057532177E-3</v>
      </c>
      <c r="O455" s="24">
        <v>5.27798094632593E-4</v>
      </c>
      <c r="P455" s="24">
        <v>6.8378543793167776E-3</v>
      </c>
      <c r="Q455" s="264">
        <v>-1.799999999999996E-4</v>
      </c>
      <c r="R455" s="264">
        <v>1.5000000000000118E-4</v>
      </c>
      <c r="S455" s="265">
        <v>0</v>
      </c>
      <c r="U455" s="26"/>
      <c r="AE455" s="23">
        <v>41898</v>
      </c>
      <c r="AF455" s="33">
        <v>1.5653922156832261E-3</v>
      </c>
      <c r="AG455">
        <f t="shared" si="97"/>
        <v>454</v>
      </c>
      <c r="AH455">
        <f t="shared" si="98"/>
        <v>0.18395461912479741</v>
      </c>
      <c r="AI455">
        <f t="shared" si="99"/>
        <v>0.18354943273905996</v>
      </c>
      <c r="AJ455">
        <f t="shared" si="100"/>
        <v>-0.90039658363177366</v>
      </c>
      <c r="AK455">
        <f t="shared" si="101"/>
        <v>0.6538467437645622</v>
      </c>
      <c r="AL455">
        <f t="shared" si="102"/>
        <v>0.47029731102550221</v>
      </c>
      <c r="CM455" s="23">
        <v>41898</v>
      </c>
      <c r="CN455">
        <v>4.0112690007465257E-3</v>
      </c>
      <c r="CO455">
        <f t="shared" si="103"/>
        <v>454</v>
      </c>
      <c r="CP455">
        <f t="shared" si="104"/>
        <v>0.18321226795803067</v>
      </c>
      <c r="CQ455">
        <f t="shared" si="105"/>
        <v>0.18280871670702178</v>
      </c>
      <c r="CR455">
        <f t="shared" si="106"/>
        <v>-0.90319099570866224</v>
      </c>
      <c r="CS455">
        <f t="shared" si="107"/>
        <v>0.65765817938753157</v>
      </c>
      <c r="CT455">
        <f t="shared" si="108"/>
        <v>0.47484946268050976</v>
      </c>
      <c r="DH455">
        <f t="shared" ca="1" si="109"/>
        <v>0.39515975973668782</v>
      </c>
      <c r="DI455">
        <v>0.2419729150095952</v>
      </c>
      <c r="DJ455">
        <v>-2.8120308612398365E-3</v>
      </c>
    </row>
    <row r="456" spans="12:114" x14ac:dyDescent="0.3">
      <c r="L456" s="23">
        <v>41898</v>
      </c>
      <c r="M456" s="24">
        <v>1.6015087795136461E-3</v>
      </c>
      <c r="N456" s="24">
        <v>-3.9559301907020642E-4</v>
      </c>
      <c r="O456" s="24">
        <v>6.7275136472561819E-3</v>
      </c>
      <c r="P456" s="24">
        <v>2.7588975296648651E-3</v>
      </c>
      <c r="Q456" s="264">
        <v>4.9999999999999697E-5</v>
      </c>
      <c r="R456" s="264">
        <v>-1.9000000000000131E-4</v>
      </c>
      <c r="S456" s="265">
        <v>-7.6923076923076451E-5</v>
      </c>
      <c r="U456" s="26"/>
      <c r="AE456" s="23">
        <v>41899</v>
      </c>
      <c r="AF456" s="33">
        <v>-1.9461848445471934E-4</v>
      </c>
      <c r="AG456">
        <f t="shared" si="97"/>
        <v>455</v>
      </c>
      <c r="AH456">
        <f t="shared" si="98"/>
        <v>0.18435980551053485</v>
      </c>
      <c r="AI456">
        <f t="shared" si="99"/>
        <v>0.18395461912479741</v>
      </c>
      <c r="AJ456">
        <f t="shared" si="100"/>
        <v>-0.89887431397569217</v>
      </c>
      <c r="AK456">
        <f t="shared" si="101"/>
        <v>0.45508187098428277</v>
      </c>
      <c r="AL456">
        <f t="shared" si="102"/>
        <v>0.27112725185948539</v>
      </c>
      <c r="CM456" s="23">
        <v>41899</v>
      </c>
      <c r="CN456">
        <v>-4.8735727983908875E-4</v>
      </c>
      <c r="CO456">
        <f t="shared" si="103"/>
        <v>455</v>
      </c>
      <c r="CP456">
        <f t="shared" si="104"/>
        <v>0.18361581920903955</v>
      </c>
      <c r="CQ456">
        <f t="shared" si="105"/>
        <v>0.18321226795803067</v>
      </c>
      <c r="CR456">
        <f t="shared" si="106"/>
        <v>-0.90167104540206511</v>
      </c>
      <c r="CS456">
        <f t="shared" si="107"/>
        <v>0.45420168788662368</v>
      </c>
      <c r="CT456">
        <f t="shared" si="108"/>
        <v>0.27098941992859304</v>
      </c>
      <c r="DH456">
        <f t="shared" ca="1" si="109"/>
        <v>0.27328477876862362</v>
      </c>
      <c r="DI456">
        <v>0.38235048733899785</v>
      </c>
      <c r="DJ456">
        <v>1.049499836155986E-3</v>
      </c>
    </row>
    <row r="457" spans="12:114" x14ac:dyDescent="0.3">
      <c r="L457" s="23">
        <v>41899</v>
      </c>
      <c r="M457" s="24">
        <v>-1.085585271638714E-2</v>
      </c>
      <c r="N457" s="24">
        <v>3.165845125287235E-3</v>
      </c>
      <c r="O457" s="24">
        <v>-1.0480982216334971E-3</v>
      </c>
      <c r="P457" s="24">
        <v>2.328127646757413E-3</v>
      </c>
      <c r="Q457" s="264">
        <v>-1.200000000000003E-4</v>
      </c>
      <c r="R457" s="264">
        <v>5.9000000000000166E-4</v>
      </c>
      <c r="S457" s="265">
        <v>-3.816793893129748E-5</v>
      </c>
      <c r="U457" s="26"/>
      <c r="AE457" s="23">
        <v>41900</v>
      </c>
      <c r="AF457" s="33">
        <v>9.7130091754156402E-4</v>
      </c>
      <c r="AG457">
        <f t="shared" si="97"/>
        <v>456</v>
      </c>
      <c r="AH457">
        <f t="shared" si="98"/>
        <v>0.1847649918962723</v>
      </c>
      <c r="AI457">
        <f t="shared" si="99"/>
        <v>0.18435980551053485</v>
      </c>
      <c r="AJ457">
        <f t="shared" si="100"/>
        <v>-0.89735412444070484</v>
      </c>
      <c r="AK457">
        <f t="shared" si="101"/>
        <v>0.58864583087398292</v>
      </c>
      <c r="AL457">
        <f t="shared" si="102"/>
        <v>0.40428602536344804</v>
      </c>
      <c r="CM457" s="23">
        <v>41900</v>
      </c>
      <c r="CN457">
        <v>2.2583996322569511E-3</v>
      </c>
      <c r="CO457">
        <f t="shared" si="103"/>
        <v>456</v>
      </c>
      <c r="CP457">
        <f t="shared" si="104"/>
        <v>0.18401937046004843</v>
      </c>
      <c r="CQ457">
        <f t="shared" si="105"/>
        <v>0.18361581920903955</v>
      </c>
      <c r="CR457">
        <f t="shared" si="106"/>
        <v>-0.90015317533061356</v>
      </c>
      <c r="CS457">
        <f t="shared" si="107"/>
        <v>0.58044153626620387</v>
      </c>
      <c r="CT457">
        <f t="shared" si="108"/>
        <v>0.3968257170571643</v>
      </c>
      <c r="DH457">
        <f t="shared" ca="1" si="109"/>
        <v>0.38557613002148844</v>
      </c>
      <c r="DI457">
        <v>0.32008155222412327</v>
      </c>
      <c r="DJ457">
        <v>6.2834663167811297E-3</v>
      </c>
    </row>
    <row r="458" spans="12:114" x14ac:dyDescent="0.3">
      <c r="L458" s="23">
        <v>41900</v>
      </c>
      <c r="M458" s="24">
        <v>2.0418410580071368E-3</v>
      </c>
      <c r="N458" s="24">
        <v>1.3806566336934519E-2</v>
      </c>
      <c r="O458" s="24">
        <v>-2.6245178678665977E-4</v>
      </c>
      <c r="P458" s="24">
        <v>8.445684384022665E-4</v>
      </c>
      <c r="Q458" s="264">
        <v>1.4000000000000039E-4</v>
      </c>
      <c r="R458" s="264">
        <v>-2.8999999999999924E-4</v>
      </c>
      <c r="S458" s="265">
        <v>1.5209125475285212E-4</v>
      </c>
      <c r="U458" s="26"/>
      <c r="AE458" s="23">
        <v>41901</v>
      </c>
      <c r="AF458" s="33">
        <v>8.4770246671741969E-4</v>
      </c>
      <c r="AG458">
        <f t="shared" si="97"/>
        <v>457</v>
      </c>
      <c r="AH458">
        <f t="shared" si="98"/>
        <v>0.18517017828200971</v>
      </c>
      <c r="AI458">
        <f t="shared" si="99"/>
        <v>0.1847649918962723</v>
      </c>
      <c r="AJ458">
        <f t="shared" si="100"/>
        <v>-0.89583600584620715</v>
      </c>
      <c r="AK458">
        <f t="shared" si="101"/>
        <v>0.57469841802707577</v>
      </c>
      <c r="AL458">
        <f t="shared" si="102"/>
        <v>0.38993342613080351</v>
      </c>
      <c r="CM458" s="23">
        <v>41901</v>
      </c>
      <c r="CN458">
        <v>1.9698835799209615E-3</v>
      </c>
      <c r="CO458">
        <f t="shared" si="103"/>
        <v>457</v>
      </c>
      <c r="CP458">
        <f t="shared" si="104"/>
        <v>0.18442292171105731</v>
      </c>
      <c r="CQ458">
        <f t="shared" si="105"/>
        <v>0.18401937046004843</v>
      </c>
      <c r="CR458">
        <f t="shared" si="106"/>
        <v>-0.89863737632045348</v>
      </c>
      <c r="CS458">
        <f t="shared" si="107"/>
        <v>0.56733791062822658</v>
      </c>
      <c r="CT458">
        <f t="shared" si="108"/>
        <v>0.38331854016817812</v>
      </c>
      <c r="DH458">
        <f t="shared" ca="1" si="109"/>
        <v>0.39853762421477806</v>
      </c>
      <c r="DI458">
        <v>0.38940800924711388</v>
      </c>
      <c r="DJ458">
        <v>7.8738569068719025E-3</v>
      </c>
    </row>
    <row r="459" spans="12:114" x14ac:dyDescent="0.3">
      <c r="L459" s="23">
        <v>41901</v>
      </c>
      <c r="M459" s="24">
        <v>-5.8584055515232634E-3</v>
      </c>
      <c r="N459" s="24">
        <v>-5.8367232691369604E-3</v>
      </c>
      <c r="O459" s="24">
        <v>8.1345316006696394E-3</v>
      </c>
      <c r="P459" s="24">
        <v>-1.0546880357864439E-3</v>
      </c>
      <c r="Q459" s="264">
        <v>-1.099999999999999E-4</v>
      </c>
      <c r="R459" s="264">
        <v>7.2000000000000059E-4</v>
      </c>
      <c r="S459" s="265">
        <v>7.7220077220078092E-5</v>
      </c>
      <c r="U459" s="26"/>
      <c r="AE459" s="23">
        <v>41904</v>
      </c>
      <c r="AF459" s="33">
        <v>-2.1989584384528604E-3</v>
      </c>
      <c r="AG459">
        <f t="shared" si="97"/>
        <v>458</v>
      </c>
      <c r="AH459">
        <f t="shared" si="98"/>
        <v>0.18557536466774716</v>
      </c>
      <c r="AI459">
        <f t="shared" si="99"/>
        <v>0.18517017828200971</v>
      </c>
      <c r="AJ459">
        <f t="shared" si="100"/>
        <v>-0.89431994906814249</v>
      </c>
      <c r="AK459">
        <f t="shared" si="101"/>
        <v>0.24447168607071096</v>
      </c>
      <c r="AL459">
        <f t="shared" si="102"/>
        <v>5.9301507788701247E-2</v>
      </c>
      <c r="CM459" s="23">
        <v>41904</v>
      </c>
      <c r="CN459">
        <v>-5.5874690533305937E-3</v>
      </c>
      <c r="CO459">
        <f t="shared" si="103"/>
        <v>458</v>
      </c>
      <c r="CP459">
        <f t="shared" si="104"/>
        <v>0.1848264729620662</v>
      </c>
      <c r="CQ459">
        <f t="shared" si="105"/>
        <v>0.18442292171105731</v>
      </c>
      <c r="CR459">
        <f t="shared" si="106"/>
        <v>-0.89712363925425809</v>
      </c>
      <c r="CS459">
        <f t="shared" si="107"/>
        <v>0.24013658532996041</v>
      </c>
      <c r="CT459">
        <f t="shared" si="108"/>
        <v>5.5713663618903092E-2</v>
      </c>
      <c r="DH459">
        <f t="shared" ca="1" si="109"/>
        <v>0.3934637225450191</v>
      </c>
      <c r="DI459">
        <v>0.39065719654932685</v>
      </c>
      <c r="DJ459">
        <v>3.0849306666054697E-3</v>
      </c>
    </row>
    <row r="460" spans="12:114" x14ac:dyDescent="0.3">
      <c r="L460" s="23">
        <v>41904</v>
      </c>
      <c r="M460" s="24">
        <v>-2.0496883439982349E-3</v>
      </c>
      <c r="N460" s="24">
        <v>-5.0877657316640689E-3</v>
      </c>
      <c r="O460" s="24">
        <v>-6.8977969737082818E-3</v>
      </c>
      <c r="P460" s="24">
        <v>-5.068982165711282E-3</v>
      </c>
      <c r="Q460" s="264">
        <v>-1.7000000000000001E-4</v>
      </c>
      <c r="R460" s="264">
        <v>9.999999999998898E-6</v>
      </c>
      <c r="S460" s="265">
        <v>1.1673151750972693E-4</v>
      </c>
      <c r="U460" s="26"/>
      <c r="AE460" s="23">
        <v>41905</v>
      </c>
      <c r="AF460" s="33">
        <v>-2.3838836494441342E-3</v>
      </c>
      <c r="AG460">
        <f t="shared" si="97"/>
        <v>459</v>
      </c>
      <c r="AH460">
        <f t="shared" si="98"/>
        <v>0.1859805510534846</v>
      </c>
      <c r="AI460">
        <f t="shared" si="99"/>
        <v>0.18557536466774716</v>
      </c>
      <c r="AJ460">
        <f t="shared" si="100"/>
        <v>-0.89280594503852151</v>
      </c>
      <c r="AK460">
        <f t="shared" si="101"/>
        <v>0.22800744265422634</v>
      </c>
      <c r="AL460">
        <f t="shared" si="102"/>
        <v>4.2432077986479189E-2</v>
      </c>
      <c r="CM460" s="23">
        <v>41905</v>
      </c>
      <c r="CN460">
        <v>-5.7568351078623034E-3</v>
      </c>
      <c r="CO460">
        <f t="shared" si="103"/>
        <v>459</v>
      </c>
      <c r="CP460">
        <f t="shared" si="104"/>
        <v>0.18523002421307505</v>
      </c>
      <c r="CQ460">
        <f t="shared" si="105"/>
        <v>0.1848264729620662</v>
      </c>
      <c r="CR460">
        <f t="shared" si="106"/>
        <v>-0.89561195507074232</v>
      </c>
      <c r="CS460">
        <f t="shared" si="107"/>
        <v>0.2340778582219519</v>
      </c>
      <c r="CT460">
        <f t="shared" si="108"/>
        <v>4.9251385259885705E-2</v>
      </c>
      <c r="DH460">
        <f t="shared" ca="1" si="109"/>
        <v>0.35133660334101691</v>
      </c>
      <c r="DI460">
        <v>0.3362762115413423</v>
      </c>
      <c r="DJ460">
        <v>-8.9026946730661402E-3</v>
      </c>
    </row>
    <row r="461" spans="12:114" x14ac:dyDescent="0.3">
      <c r="L461" s="23">
        <v>41905</v>
      </c>
      <c r="M461" s="24">
        <v>6.4184853473424966E-3</v>
      </c>
      <c r="N461" s="24">
        <v>-7.0811560778593014E-3</v>
      </c>
      <c r="O461" s="24">
        <v>-9.3037497390959754E-3</v>
      </c>
      <c r="P461" s="24">
        <v>-4.0331728396682514E-3</v>
      </c>
      <c r="Q461" s="264">
        <v>-1.500000000000008E-4</v>
      </c>
      <c r="R461" s="264">
        <v>-2.5999999999999803E-4</v>
      </c>
      <c r="S461" s="265">
        <v>-1.1811023622047172E-4</v>
      </c>
      <c r="U461" s="26"/>
      <c r="AE461" s="23">
        <v>41906</v>
      </c>
      <c r="AF461" s="33">
        <v>4.8425318322777525E-3</v>
      </c>
      <c r="AG461">
        <f t="shared" si="97"/>
        <v>460</v>
      </c>
      <c r="AH461">
        <f t="shared" si="98"/>
        <v>0.18638573743922204</v>
      </c>
      <c r="AI461">
        <f t="shared" si="99"/>
        <v>0.1859805510534846</v>
      </c>
      <c r="AJ461">
        <f t="shared" si="100"/>
        <v>-0.89129398474494848</v>
      </c>
      <c r="AK461">
        <f t="shared" si="101"/>
        <v>0.91030951790238046</v>
      </c>
      <c r="AL461">
        <f t="shared" si="102"/>
        <v>0.72432896684889592</v>
      </c>
      <c r="CM461" s="23">
        <v>41906</v>
      </c>
      <c r="CN461">
        <v>1.1844957985363643E-2</v>
      </c>
      <c r="CO461">
        <f t="shared" si="103"/>
        <v>460</v>
      </c>
      <c r="CP461">
        <f t="shared" si="104"/>
        <v>0.18563357546408393</v>
      </c>
      <c r="CQ461">
        <f t="shared" si="105"/>
        <v>0.18523002421307505</v>
      </c>
      <c r="CR461">
        <f t="shared" si="106"/>
        <v>-0.89410231476418678</v>
      </c>
      <c r="CS461">
        <f t="shared" si="107"/>
        <v>0.90550212574331856</v>
      </c>
      <c r="CT461">
        <f t="shared" si="108"/>
        <v>0.72027210153024357</v>
      </c>
      <c r="DH461">
        <f t="shared" ca="1" si="109"/>
        <v>0.25937329256760527</v>
      </c>
      <c r="DI461">
        <v>0.3388209345139449</v>
      </c>
      <c r="DJ461">
        <v>1.4990847007374967E-2</v>
      </c>
    </row>
    <row r="462" spans="12:114" x14ac:dyDescent="0.3">
      <c r="L462" s="23">
        <v>41906</v>
      </c>
      <c r="M462" s="24">
        <v>-4.6768283108303754E-3</v>
      </c>
      <c r="N462" s="24">
        <v>1.9810493814054822E-3</v>
      </c>
      <c r="O462" s="24">
        <v>1.9576312755304661E-2</v>
      </c>
      <c r="P462" s="24">
        <v>1.044351276026439E-2</v>
      </c>
      <c r="Q462" s="264">
        <v>2.0000000000000049E-5</v>
      </c>
      <c r="R462" s="264">
        <v>2.9999999999999813E-4</v>
      </c>
      <c r="S462" s="265">
        <v>1.9455252918287823E-4</v>
      </c>
      <c r="U462" s="26"/>
      <c r="AE462" s="23">
        <v>41907</v>
      </c>
      <c r="AF462" s="33">
        <v>-4.3685193919125419E-3</v>
      </c>
      <c r="AG462">
        <f t="shared" si="97"/>
        <v>461</v>
      </c>
      <c r="AH462">
        <f t="shared" si="98"/>
        <v>0.18679092382495949</v>
      </c>
      <c r="AI462">
        <f t="shared" si="99"/>
        <v>0.18638573743922204</v>
      </c>
      <c r="AJ462">
        <f t="shared" si="100"/>
        <v>-0.88978405923015136</v>
      </c>
      <c r="AK462">
        <f t="shared" si="101"/>
        <v>9.3602993017099484E-2</v>
      </c>
      <c r="AL462">
        <f t="shared" si="102"/>
        <v>9.2782744422122559E-2</v>
      </c>
      <c r="CM462" s="23">
        <v>41907</v>
      </c>
      <c r="CN462">
        <v>-1.0844512765495641E-2</v>
      </c>
      <c r="CO462">
        <f t="shared" si="103"/>
        <v>461</v>
      </c>
      <c r="CP462">
        <f t="shared" si="104"/>
        <v>0.18603712671509282</v>
      </c>
      <c r="CQ462">
        <f t="shared" si="105"/>
        <v>0.18563357546408393</v>
      </c>
      <c r="CR462">
        <f t="shared" si="106"/>
        <v>-0.8925947093839679</v>
      </c>
      <c r="CS462">
        <f t="shared" si="107"/>
        <v>9.4279607006747049E-2</v>
      </c>
      <c r="CT462">
        <f t="shared" si="108"/>
        <v>9.1353968457336884E-2</v>
      </c>
      <c r="DH462">
        <f t="shared" ca="1" si="109"/>
        <v>0.39746927484357253</v>
      </c>
      <c r="DI462">
        <v>0.30458947650110152</v>
      </c>
      <c r="DJ462">
        <v>-7.005233677626818E-3</v>
      </c>
    </row>
    <row r="463" spans="12:114" x14ac:dyDescent="0.3">
      <c r="L463" s="23">
        <v>41907</v>
      </c>
      <c r="M463" s="24">
        <v>2.904707315556406E-3</v>
      </c>
      <c r="N463" s="24">
        <v>-1.6212043219132489E-2</v>
      </c>
      <c r="O463" s="24">
        <v>-1.2454268205530569E-2</v>
      </c>
      <c r="P463" s="24">
        <v>-1.075694817028628E-2</v>
      </c>
      <c r="Q463" s="264">
        <v>-4.0000000000000112E-5</v>
      </c>
      <c r="R463" s="264">
        <v>1.799999999999979E-4</v>
      </c>
      <c r="S463" s="265">
        <v>-7.9365079365078891E-5</v>
      </c>
      <c r="U463" s="26"/>
      <c r="AE463" s="23">
        <v>41908</v>
      </c>
      <c r="AF463" s="33">
        <v>1.6557228851191903E-3</v>
      </c>
      <c r="AG463">
        <f t="shared" si="97"/>
        <v>462</v>
      </c>
      <c r="AH463">
        <f t="shared" si="98"/>
        <v>0.18719611021069693</v>
      </c>
      <c r="AI463">
        <f t="shared" si="99"/>
        <v>0.18679092382495949</v>
      </c>
      <c r="AJ463">
        <f t="shared" si="100"/>
        <v>-0.88827615959151718</v>
      </c>
      <c r="AK463">
        <f t="shared" si="101"/>
        <v>0.66342476686964535</v>
      </c>
      <c r="AL463">
        <f t="shared" si="102"/>
        <v>0.47663384304468587</v>
      </c>
      <c r="CM463" s="23">
        <v>41908</v>
      </c>
      <c r="CN463">
        <v>3.9896418584672673E-3</v>
      </c>
      <c r="CO463">
        <f t="shared" si="103"/>
        <v>462</v>
      </c>
      <c r="CP463">
        <f t="shared" si="104"/>
        <v>0.1864406779661017</v>
      </c>
      <c r="CQ463">
        <f t="shared" si="105"/>
        <v>0.18603712671509282</v>
      </c>
      <c r="CR463">
        <f t="shared" si="106"/>
        <v>-0.89108913003410894</v>
      </c>
      <c r="CS463">
        <f t="shared" si="107"/>
        <v>0.65673732610602509</v>
      </c>
      <c r="CT463">
        <f t="shared" si="108"/>
        <v>0.47070019939093227</v>
      </c>
      <c r="DH463">
        <f t="shared" ca="1" si="109"/>
        <v>0.27881968564766008</v>
      </c>
      <c r="DI463">
        <v>0.39883458978643394</v>
      </c>
      <c r="DJ463">
        <v>7.2794709166152331E-3</v>
      </c>
    </row>
    <row r="464" spans="12:114" x14ac:dyDescent="0.3">
      <c r="L464" s="23">
        <v>41908</v>
      </c>
      <c r="M464" s="24">
        <v>-2.8111508885864289E-3</v>
      </c>
      <c r="N464" s="24">
        <v>2.0098680047188149E-3</v>
      </c>
      <c r="O464" s="24">
        <v>4.8604303793868386E-3</v>
      </c>
      <c r="P464" s="24">
        <v>5.9699123957189628E-3</v>
      </c>
      <c r="Q464" s="264">
        <v>3.0000000000000509E-5</v>
      </c>
      <c r="R464" s="264">
        <v>-2.799999999999958E-4</v>
      </c>
      <c r="S464" s="265">
        <v>1.5748031496062899E-4</v>
      </c>
      <c r="U464" s="26"/>
      <c r="AE464" s="23">
        <v>41911</v>
      </c>
      <c r="AF464" s="33">
        <v>-5.618587259565743E-4</v>
      </c>
      <c r="AG464">
        <f t="shared" si="97"/>
        <v>463</v>
      </c>
      <c r="AH464">
        <f t="shared" si="98"/>
        <v>0.18760129659643435</v>
      </c>
      <c r="AI464">
        <f t="shared" si="99"/>
        <v>0.18719611021069693</v>
      </c>
      <c r="AJ464">
        <f t="shared" si="100"/>
        <v>-0.88677027698063315</v>
      </c>
      <c r="AK464">
        <f t="shared" si="101"/>
        <v>0.41334571735724679</v>
      </c>
      <c r="AL464">
        <f t="shared" si="102"/>
        <v>0.22614960714654986</v>
      </c>
      <c r="CM464" s="23">
        <v>41911</v>
      </c>
      <c r="CN464">
        <v>-1.2958968148914368E-3</v>
      </c>
      <c r="CO464">
        <f t="shared" si="103"/>
        <v>463</v>
      </c>
      <c r="CP464">
        <f t="shared" si="104"/>
        <v>0.18684422921711058</v>
      </c>
      <c r="CQ464">
        <f t="shared" si="105"/>
        <v>0.1864406779661017</v>
      </c>
      <c r="CR464">
        <f t="shared" si="106"/>
        <v>-0.88958556787279863</v>
      </c>
      <c r="CS464">
        <f t="shared" si="107"/>
        <v>0.41733495386379926</v>
      </c>
      <c r="CT464">
        <f t="shared" si="108"/>
        <v>0.23089427589769757</v>
      </c>
      <c r="DH464">
        <f t="shared" ca="1" si="109"/>
        <v>0.37082302729185374</v>
      </c>
      <c r="DI464">
        <v>0.28998599322744462</v>
      </c>
      <c r="DJ464">
        <v>-5.7773587259565707E-3</v>
      </c>
    </row>
    <row r="465" spans="12:114" x14ac:dyDescent="0.3">
      <c r="L465" s="23">
        <v>41911</v>
      </c>
      <c r="M465" s="24">
        <v>-2.5627029311917001E-4</v>
      </c>
      <c r="N465" s="24">
        <v>-1.6046385225840501E-3</v>
      </c>
      <c r="O465" s="24">
        <v>-5.3599844114855183E-3</v>
      </c>
      <c r="P465" s="24">
        <v>4.6629870374920558E-3</v>
      </c>
      <c r="Q465" s="264">
        <v>8.9999999999999802E-5</v>
      </c>
      <c r="R465" s="264">
        <v>-3.3000000000000363E-4</v>
      </c>
      <c r="S465" s="265">
        <v>-7.9999999999999519E-5</v>
      </c>
      <c r="U465" s="26"/>
      <c r="AE465" s="23">
        <v>41912</v>
      </c>
      <c r="AF465" s="33">
        <v>1.0104713183349387E-3</v>
      </c>
      <c r="AG465">
        <f t="shared" si="97"/>
        <v>464</v>
      </c>
      <c r="AH465">
        <f t="shared" si="98"/>
        <v>0.18800648298217179</v>
      </c>
      <c r="AI465">
        <f t="shared" si="99"/>
        <v>0.18760129659643435</v>
      </c>
      <c r="AJ465">
        <f t="shared" si="100"/>
        <v>-0.88526640260282796</v>
      </c>
      <c r="AK465">
        <f t="shared" si="101"/>
        <v>0.59304360064742023</v>
      </c>
      <c r="AL465">
        <f t="shared" si="102"/>
        <v>0.40544230405098591</v>
      </c>
      <c r="CM465" s="23">
        <v>41912</v>
      </c>
      <c r="CN465">
        <v>2.0334997244087745E-3</v>
      </c>
      <c r="CO465">
        <f t="shared" si="103"/>
        <v>464</v>
      </c>
      <c r="CP465">
        <f t="shared" si="104"/>
        <v>0.18724778046811946</v>
      </c>
      <c r="CQ465">
        <f t="shared" si="105"/>
        <v>0.18684422921711058</v>
      </c>
      <c r="CR465">
        <f t="shared" si="106"/>
        <v>-0.88808401411194815</v>
      </c>
      <c r="CS465">
        <f t="shared" si="107"/>
        <v>0.57023408416702037</v>
      </c>
      <c r="CT465">
        <f t="shared" si="108"/>
        <v>0.38338985494990979</v>
      </c>
      <c r="DH465">
        <f t="shared" ca="1" si="109"/>
        <v>0.31456863941068236</v>
      </c>
      <c r="DI465">
        <v>0.29707872640310684</v>
      </c>
      <c r="DJ465">
        <v>2.1126542746906382E-2</v>
      </c>
    </row>
    <row r="466" spans="12:114" x14ac:dyDescent="0.3">
      <c r="L466" s="23">
        <v>41912</v>
      </c>
      <c r="M466" s="24">
        <v>-7.006750465750302E-3</v>
      </c>
      <c r="N466" s="24">
        <v>-2.8122846515364962E-3</v>
      </c>
      <c r="O466" s="24">
        <v>5.1263345581532291E-3</v>
      </c>
      <c r="P466" s="24">
        <v>2.7428007279531779E-3</v>
      </c>
      <c r="Q466" s="264">
        <v>-6.0000000000000157E-5</v>
      </c>
      <c r="R466" s="264">
        <v>4.8999999999999933E-4</v>
      </c>
      <c r="S466" s="265">
        <v>3.9682539682539715E-4</v>
      </c>
      <c r="U466" s="26"/>
      <c r="AE466" s="23">
        <v>41913</v>
      </c>
      <c r="AF466" s="33">
        <v>-2.0894261797129872E-3</v>
      </c>
      <c r="AG466">
        <f t="shared" si="97"/>
        <v>465</v>
      </c>
      <c r="AH466">
        <f t="shared" si="98"/>
        <v>0.18841166936790923</v>
      </c>
      <c r="AI466">
        <f t="shared" si="99"/>
        <v>0.18800648298217179</v>
      </c>
      <c r="AJ466">
        <f t="shared" si="100"/>
        <v>-0.8837645277167312</v>
      </c>
      <c r="AK466">
        <f t="shared" si="101"/>
        <v>0.25451757858166368</v>
      </c>
      <c r="AL466">
        <f t="shared" si="102"/>
        <v>6.6511095599491893E-2</v>
      </c>
      <c r="CM466" s="23">
        <v>41913</v>
      </c>
      <c r="CN466">
        <v>-5.1480902426708983E-3</v>
      </c>
      <c r="CO466">
        <f t="shared" si="103"/>
        <v>465</v>
      </c>
      <c r="CP466">
        <f t="shared" si="104"/>
        <v>0.18765133171912832</v>
      </c>
      <c r="CQ466">
        <f t="shared" si="105"/>
        <v>0.18724778046811946</v>
      </c>
      <c r="CR466">
        <f t="shared" si="106"/>
        <v>-0.88658446001673852</v>
      </c>
      <c r="CS466">
        <f t="shared" si="107"/>
        <v>0.25624532048287874</v>
      </c>
      <c r="CT466">
        <f t="shared" si="108"/>
        <v>6.8997540014759273E-2</v>
      </c>
      <c r="DH466">
        <f t="shared" ca="1" si="109"/>
        <v>0.39783118169911402</v>
      </c>
      <c r="DI466">
        <v>0.35969061241098604</v>
      </c>
      <c r="DJ466">
        <v>-1.9472443615311434E-3</v>
      </c>
    </row>
    <row r="467" spans="12:114" x14ac:dyDescent="0.3">
      <c r="L467" s="23">
        <v>41913</v>
      </c>
      <c r="M467" s="24">
        <v>4.8188452355120261E-3</v>
      </c>
      <c r="N467" s="24">
        <v>-8.4608533305752468E-3</v>
      </c>
      <c r="O467" s="24">
        <v>-4.5769891107328544E-3</v>
      </c>
      <c r="P467" s="24">
        <v>-7.9950642947526126E-3</v>
      </c>
      <c r="Q467" s="264">
        <v>-3.0999999999999951E-4</v>
      </c>
      <c r="R467" s="264">
        <v>7.6000000000000069E-4</v>
      </c>
      <c r="S467" s="265">
        <v>-8.2644628099173058E-5</v>
      </c>
      <c r="U467" s="26"/>
      <c r="AE467" s="23">
        <v>41914</v>
      </c>
      <c r="AF467" s="33">
        <v>-1.6758713869478525E-4</v>
      </c>
      <c r="AG467">
        <f t="shared" si="97"/>
        <v>466</v>
      </c>
      <c r="AH467">
        <f t="shared" si="98"/>
        <v>0.18881685575364668</v>
      </c>
      <c r="AI467">
        <f t="shared" si="99"/>
        <v>0.18841166936790923</v>
      </c>
      <c r="AJ467">
        <f t="shared" si="100"/>
        <v>-0.88226464363381207</v>
      </c>
      <c r="AK467">
        <f t="shared" si="101"/>
        <v>0.45817947673291087</v>
      </c>
      <c r="AL467">
        <f t="shared" si="102"/>
        <v>0.26976780736500161</v>
      </c>
      <c r="CM467" s="23">
        <v>41914</v>
      </c>
      <c r="CN467">
        <v>-3.453612893599128E-4</v>
      </c>
      <c r="CO467">
        <f t="shared" si="103"/>
        <v>466</v>
      </c>
      <c r="CP467">
        <f t="shared" si="104"/>
        <v>0.1880548829701372</v>
      </c>
      <c r="CQ467">
        <f t="shared" si="105"/>
        <v>0.18765133171912832</v>
      </c>
      <c r="CR467">
        <f t="shared" si="106"/>
        <v>-0.88508689690517994</v>
      </c>
      <c r="CS467">
        <f t="shared" si="107"/>
        <v>0.46072655629385595</v>
      </c>
      <c r="CT467">
        <f t="shared" si="108"/>
        <v>0.27307522457472766</v>
      </c>
      <c r="DH467">
        <f t="shared" ca="1" si="109"/>
        <v>0.38068146129398178</v>
      </c>
      <c r="DI467">
        <v>0.28830231903602893</v>
      </c>
      <c r="DJ467">
        <v>-4.6984068108259771E-3</v>
      </c>
    </row>
    <row r="468" spans="12:114" x14ac:dyDescent="0.3">
      <c r="L468" s="23">
        <v>41914</v>
      </c>
      <c r="M468" s="24">
        <v>-2.569067463451563E-4</v>
      </c>
      <c r="N468" s="24">
        <v>-5.6890284977135488E-3</v>
      </c>
      <c r="O468" s="24">
        <v>1.4452127158628709E-3</v>
      </c>
      <c r="P468" s="24">
        <v>-6.3637984291501867E-4</v>
      </c>
      <c r="Q468" s="264">
        <v>1.6000000000000039E-4</v>
      </c>
      <c r="R468" s="264">
        <v>-5.3999999999999838E-4</v>
      </c>
      <c r="S468" s="265">
        <v>-4.0983606557378221E-5</v>
      </c>
      <c r="U468" s="26"/>
      <c r="AE468" s="23">
        <v>41915</v>
      </c>
      <c r="AF468" s="33">
        <v>2.8005139512653457E-3</v>
      </c>
      <c r="AG468">
        <f t="shared" si="97"/>
        <v>467</v>
      </c>
      <c r="AH468">
        <f t="shared" si="98"/>
        <v>0.18922204213938412</v>
      </c>
      <c r="AI468">
        <f t="shared" si="99"/>
        <v>0.18881685575364668</v>
      </c>
      <c r="AJ468">
        <f t="shared" si="100"/>
        <v>-0.88076674171795766</v>
      </c>
      <c r="AK468">
        <f t="shared" si="101"/>
        <v>0.7741602494535651</v>
      </c>
      <c r="AL468">
        <f t="shared" si="102"/>
        <v>0.58534339369991839</v>
      </c>
      <c r="CM468" s="23">
        <v>41915</v>
      </c>
      <c r="CN468">
        <v>6.8631981434694855E-3</v>
      </c>
      <c r="CO468">
        <f t="shared" si="103"/>
        <v>467</v>
      </c>
      <c r="CP468">
        <f t="shared" si="104"/>
        <v>0.18845843422114608</v>
      </c>
      <c r="CQ468">
        <f t="shared" si="105"/>
        <v>0.1880548829701372</v>
      </c>
      <c r="CR468">
        <f t="shared" si="106"/>
        <v>-0.88359131614766262</v>
      </c>
      <c r="CS468">
        <f t="shared" si="107"/>
        <v>0.76927318498390485</v>
      </c>
      <c r="CT468">
        <f t="shared" si="108"/>
        <v>0.58121830201376767</v>
      </c>
      <c r="DH468">
        <f t="shared" ca="1" si="109"/>
        <v>0.39862072987723546</v>
      </c>
      <c r="DI468">
        <v>0.36760774323414236</v>
      </c>
      <c r="DJ468">
        <v>6.7537486451428805E-3</v>
      </c>
    </row>
    <row r="469" spans="12:114" x14ac:dyDescent="0.3">
      <c r="L469" s="23">
        <v>41915</v>
      </c>
      <c r="M469" s="24">
        <v>-1.824564876213209E-2</v>
      </c>
      <c r="N469" s="24">
        <v>-5.7210573034898564E-3</v>
      </c>
      <c r="O469" s="24">
        <v>1.429840290289717E-2</v>
      </c>
      <c r="P469" s="24">
        <v>1.018689648407114E-2</v>
      </c>
      <c r="Q469" s="264">
        <v>1.4999999999999909E-4</v>
      </c>
      <c r="R469" s="264">
        <v>7.0000000000001173E-5</v>
      </c>
      <c r="S469" s="265">
        <v>8.1632653061223989E-5</v>
      </c>
      <c r="U469" s="26"/>
      <c r="AE469" s="23">
        <v>41918</v>
      </c>
      <c r="AF469" s="33">
        <v>7.6453216825876494E-4</v>
      </c>
      <c r="AG469">
        <f t="shared" si="97"/>
        <v>468</v>
      </c>
      <c r="AH469">
        <f t="shared" si="98"/>
        <v>0.18962722852512157</v>
      </c>
      <c r="AI469">
        <f t="shared" si="99"/>
        <v>0.18922204213938412</v>
      </c>
      <c r="AJ469">
        <f t="shared" si="100"/>
        <v>-0.87927081338501734</v>
      </c>
      <c r="AK469">
        <f t="shared" si="101"/>
        <v>0.56525906257468583</v>
      </c>
      <c r="AL469">
        <f t="shared" si="102"/>
        <v>0.37603702043530174</v>
      </c>
      <c r="CM469" s="23">
        <v>41918</v>
      </c>
      <c r="CN469">
        <v>1.6560063465728368E-3</v>
      </c>
      <c r="CO469">
        <f t="shared" si="103"/>
        <v>468</v>
      </c>
      <c r="CP469">
        <f t="shared" si="104"/>
        <v>0.18886198547215496</v>
      </c>
      <c r="CQ469">
        <f t="shared" si="105"/>
        <v>0.18845843422114608</v>
      </c>
      <c r="CR469">
        <f t="shared" si="106"/>
        <v>-0.88209770916652863</v>
      </c>
      <c r="CS469">
        <f t="shared" si="107"/>
        <v>0.55299833481136063</v>
      </c>
      <c r="CT469">
        <f t="shared" si="108"/>
        <v>0.36453990059021457</v>
      </c>
      <c r="DH469">
        <f t="shared" ca="1" si="109"/>
        <v>0.31379582837540421</v>
      </c>
      <c r="DI469">
        <v>0.28860337202366992</v>
      </c>
      <c r="DJ469">
        <v>1.370336550159214E-2</v>
      </c>
    </row>
    <row r="470" spans="12:114" x14ac:dyDescent="0.3">
      <c r="L470" s="23">
        <v>41918</v>
      </c>
      <c r="M470" s="24">
        <v>1.2389826259577529E-2</v>
      </c>
      <c r="N470" s="24">
        <v>5.3432512825843017E-3</v>
      </c>
      <c r="O470" s="24">
        <v>3.8805568543616301E-4</v>
      </c>
      <c r="P470" s="24">
        <v>-1.8907662852115381E-3</v>
      </c>
      <c r="Q470" s="264">
        <v>-2.79999999999999E-4</v>
      </c>
      <c r="R470" s="264">
        <v>9.999999999998898E-6</v>
      </c>
      <c r="S470" s="265">
        <v>2.8806584362140028E-4</v>
      </c>
      <c r="U470" s="26"/>
      <c r="AE470" s="23">
        <v>41919</v>
      </c>
      <c r="AF470" s="33">
        <v>-3.0528015372997923E-3</v>
      </c>
      <c r="AG470">
        <f t="shared" si="97"/>
        <v>469</v>
      </c>
      <c r="AH470">
        <f t="shared" si="98"/>
        <v>0.19003241491085898</v>
      </c>
      <c r="AI470">
        <f t="shared" si="99"/>
        <v>0.18962722852512157</v>
      </c>
      <c r="AJ470">
        <f t="shared" si="100"/>
        <v>-0.87777685010238971</v>
      </c>
      <c r="AK470">
        <f t="shared" si="101"/>
        <v>0.17393978029542212</v>
      </c>
      <c r="AL470">
        <f t="shared" si="102"/>
        <v>1.5687448229699447E-2</v>
      </c>
      <c r="CM470" s="23">
        <v>41919</v>
      </c>
      <c r="CN470">
        <v>-7.6896733347749015E-3</v>
      </c>
      <c r="CO470">
        <f t="shared" si="103"/>
        <v>469</v>
      </c>
      <c r="CP470">
        <f t="shared" si="104"/>
        <v>0.18926553672316385</v>
      </c>
      <c r="CQ470">
        <f t="shared" si="105"/>
        <v>0.18886198547215496</v>
      </c>
      <c r="CR470">
        <f t="shared" si="106"/>
        <v>-0.88060606743563752</v>
      </c>
      <c r="CS470">
        <f t="shared" si="107"/>
        <v>0.17121159391391347</v>
      </c>
      <c r="CT470">
        <f t="shared" si="108"/>
        <v>1.7650391558241496E-2</v>
      </c>
      <c r="DH470">
        <f t="shared" ca="1" si="109"/>
        <v>0.24828349792932583</v>
      </c>
      <c r="DI470">
        <v>0.3644495780362858</v>
      </c>
      <c r="DJ470">
        <v>-1.6780896728930347E-3</v>
      </c>
    </row>
    <row r="471" spans="12:114" x14ac:dyDescent="0.3">
      <c r="L471" s="23">
        <v>41919</v>
      </c>
      <c r="M471" s="24">
        <v>2.8441093065940059E-3</v>
      </c>
      <c r="N471" s="24">
        <v>-2.0032793938389869E-2</v>
      </c>
      <c r="O471" s="24">
        <v>-6.4646753319142619E-4</v>
      </c>
      <c r="P471" s="24">
        <v>-1.6417499681219059E-2</v>
      </c>
      <c r="Q471" s="264">
        <v>8.9999999999999802E-5</v>
      </c>
      <c r="R471" s="264">
        <v>-1.000000000000023E-4</v>
      </c>
      <c r="S471" s="265">
        <v>4.2372881355931949E-5</v>
      </c>
      <c r="U471" s="26"/>
      <c r="AE471" s="23">
        <v>41920</v>
      </c>
      <c r="AF471" s="33">
        <v>5.0716996692875306E-3</v>
      </c>
      <c r="AG471">
        <f t="shared" si="97"/>
        <v>470</v>
      </c>
      <c r="AH471">
        <f t="shared" si="98"/>
        <v>0.19043760129659643</v>
      </c>
      <c r="AI471">
        <f t="shared" si="99"/>
        <v>0.19003241491085898</v>
      </c>
      <c r="AJ471">
        <f t="shared" si="100"/>
        <v>-0.87628484338858192</v>
      </c>
      <c r="AK471">
        <f t="shared" si="101"/>
        <v>0.92056497233824275</v>
      </c>
      <c r="AL471">
        <f t="shared" si="102"/>
        <v>0.73053255742738377</v>
      </c>
      <c r="CM471" s="23">
        <v>41920</v>
      </c>
      <c r="CN471">
        <v>1.2645126832793292E-2</v>
      </c>
      <c r="CO471">
        <f t="shared" si="103"/>
        <v>470</v>
      </c>
      <c r="CP471">
        <f t="shared" si="104"/>
        <v>0.18966908797417273</v>
      </c>
      <c r="CQ471">
        <f t="shared" si="105"/>
        <v>0.18926553672316385</v>
      </c>
      <c r="CR471">
        <f t="shared" si="106"/>
        <v>-0.87911638247993984</v>
      </c>
      <c r="CS471">
        <f t="shared" si="107"/>
        <v>0.92017496760765194</v>
      </c>
      <c r="CT471">
        <f t="shared" si="108"/>
        <v>0.73090943088448812</v>
      </c>
      <c r="DH471">
        <f t="shared" ca="1" si="109"/>
        <v>0.28790008491496205</v>
      </c>
      <c r="DI471">
        <v>0.30811238069155322</v>
      </c>
      <c r="DJ471">
        <v>7.0289443501386651E-3</v>
      </c>
    </row>
    <row r="472" spans="12:114" x14ac:dyDescent="0.3">
      <c r="L472" s="23">
        <v>41920</v>
      </c>
      <c r="M472" s="24">
        <v>9.5393605230374608E-3</v>
      </c>
      <c r="N472" s="24">
        <v>4.5890216817062041E-3</v>
      </c>
      <c r="O472" s="24">
        <v>1.21603853801978E-2</v>
      </c>
      <c r="P472" s="24">
        <v>1.818943426093492E-2</v>
      </c>
      <c r="Q472" s="264">
        <v>-6.0000000000000157E-5</v>
      </c>
      <c r="R472" s="264">
        <v>1.000000000000334E-5</v>
      </c>
      <c r="S472" s="265">
        <v>4.2553191489362917E-5</v>
      </c>
      <c r="U472" s="26"/>
      <c r="AE472" s="23">
        <v>41921</v>
      </c>
      <c r="AF472" s="33">
        <v>-3.7333356223243517E-3</v>
      </c>
      <c r="AG472">
        <f t="shared" si="97"/>
        <v>471</v>
      </c>
      <c r="AH472">
        <f t="shared" si="98"/>
        <v>0.19084278768233387</v>
      </c>
      <c r="AI472">
        <f t="shared" si="99"/>
        <v>0.19043760129659643</v>
      </c>
      <c r="AJ472">
        <f t="shared" si="100"/>
        <v>-0.87479478481279516</v>
      </c>
      <c r="AK472">
        <f t="shared" si="101"/>
        <v>0.12811393416214106</v>
      </c>
      <c r="AL472">
        <f t="shared" si="102"/>
        <v>6.2323667134455363E-2</v>
      </c>
      <c r="CM472" s="23">
        <v>41921</v>
      </c>
      <c r="CN472">
        <v>-9.497569825041647E-3</v>
      </c>
      <c r="CO472">
        <f t="shared" si="103"/>
        <v>471</v>
      </c>
      <c r="CP472">
        <f t="shared" si="104"/>
        <v>0.19007263922518161</v>
      </c>
      <c r="CQ472">
        <f t="shared" si="105"/>
        <v>0.18966908797417273</v>
      </c>
      <c r="CR472">
        <f t="shared" si="106"/>
        <v>-0.87762864587505196</v>
      </c>
      <c r="CS472">
        <f t="shared" si="107"/>
        <v>0.12326481992848726</v>
      </c>
      <c r="CT472">
        <f t="shared" si="108"/>
        <v>6.6404268045685472E-2</v>
      </c>
      <c r="DH472">
        <f t="shared" ca="1" si="109"/>
        <v>0.34761327233201184</v>
      </c>
      <c r="DI472">
        <v>0.28760001669307106</v>
      </c>
      <c r="DJ472">
        <v>4.4872028392140672E-3</v>
      </c>
    </row>
    <row r="473" spans="12:114" x14ac:dyDescent="0.3">
      <c r="L473" s="23">
        <v>41921</v>
      </c>
      <c r="M473" s="24">
        <v>1.4471609649514411E-3</v>
      </c>
      <c r="N473" s="24">
        <v>-2.367117267841784E-2</v>
      </c>
      <c r="O473" s="24">
        <v>-4.856650282270304E-3</v>
      </c>
      <c r="P473" s="24">
        <v>-1.3871631985255321E-2</v>
      </c>
      <c r="Q473" s="264">
        <v>-1.7000000000000001E-4</v>
      </c>
      <c r="R473" s="264">
        <v>4.9999999999999828E-4</v>
      </c>
      <c r="S473" s="265">
        <v>1.2820512820512745E-4</v>
      </c>
      <c r="U473" s="26"/>
      <c r="AE473" s="23">
        <v>41922</v>
      </c>
      <c r="AF473" s="33">
        <v>-4.4867709022922803E-4</v>
      </c>
      <c r="AG473">
        <f t="shared" si="97"/>
        <v>472</v>
      </c>
      <c r="AH473">
        <f t="shared" si="98"/>
        <v>0.19124797406807131</v>
      </c>
      <c r="AI473">
        <f t="shared" si="99"/>
        <v>0.19084278768233387</v>
      </c>
      <c r="AJ473">
        <f t="shared" si="100"/>
        <v>-0.87330666599449625</v>
      </c>
      <c r="AK473">
        <f t="shared" si="101"/>
        <v>0.42612718396128357</v>
      </c>
      <c r="AL473">
        <f t="shared" si="102"/>
        <v>0.2352843962789497</v>
      </c>
      <c r="CM473" s="23">
        <v>41922</v>
      </c>
      <c r="CN473">
        <v>-1.1641440242743687E-3</v>
      </c>
      <c r="CO473">
        <f t="shared" si="103"/>
        <v>472</v>
      </c>
      <c r="CP473">
        <f t="shared" si="104"/>
        <v>0.19047619047619047</v>
      </c>
      <c r="CQ473">
        <f t="shared" si="105"/>
        <v>0.19007263922518161</v>
      </c>
      <c r="CR473">
        <f t="shared" si="106"/>
        <v>-0.87614284924684116</v>
      </c>
      <c r="CS473">
        <f t="shared" si="107"/>
        <v>0.42330192674317785</v>
      </c>
      <c r="CT473">
        <f t="shared" si="108"/>
        <v>0.23322928751799624</v>
      </c>
      <c r="DH473">
        <f t="shared" ca="1" si="109"/>
        <v>0.3908544326906746</v>
      </c>
      <c r="DI473">
        <v>0.37227098740611381</v>
      </c>
      <c r="DJ473">
        <v>2.2239433834219313E-4</v>
      </c>
    </row>
    <row r="474" spans="12:114" x14ac:dyDescent="0.3">
      <c r="L474" s="23">
        <v>41922</v>
      </c>
      <c r="M474" s="24">
        <v>-4.250510066733662E-4</v>
      </c>
      <c r="N474" s="24">
        <v>-2.1692825471074938E-2</v>
      </c>
      <c r="O474" s="24">
        <v>5.5228301546851937E-3</v>
      </c>
      <c r="P474" s="24">
        <v>-2.1307532255969638E-3</v>
      </c>
      <c r="Q474" s="264">
        <v>1.000000000000003E-4</v>
      </c>
      <c r="R474" s="264">
        <v>-2.4999999999999914E-4</v>
      </c>
      <c r="S474" s="265">
        <v>4.3290043290043033E-5</v>
      </c>
      <c r="U474" s="26"/>
      <c r="AE474" s="23">
        <v>41925</v>
      </c>
      <c r="AF474" s="33">
        <v>-1.3610808115674903E-3</v>
      </c>
      <c r="AG474">
        <f t="shared" si="97"/>
        <v>473</v>
      </c>
      <c r="AH474">
        <f t="shared" si="98"/>
        <v>0.19165316045380876</v>
      </c>
      <c r="AI474">
        <f t="shared" si="99"/>
        <v>0.19124797406807131</v>
      </c>
      <c r="AJ474">
        <f t="shared" si="100"/>
        <v>-0.87182047860301626</v>
      </c>
      <c r="AK474">
        <f t="shared" si="101"/>
        <v>0.32639710645132219</v>
      </c>
      <c r="AL474">
        <f t="shared" si="102"/>
        <v>0.13514913238325088</v>
      </c>
      <c r="CM474" s="23">
        <v>41925</v>
      </c>
      <c r="CN474">
        <v>-3.7916694202230748E-3</v>
      </c>
      <c r="CO474">
        <f t="shared" si="103"/>
        <v>473</v>
      </c>
      <c r="CP474">
        <f t="shared" si="104"/>
        <v>0.19087974172719935</v>
      </c>
      <c r="CQ474">
        <f t="shared" si="105"/>
        <v>0.19047619047619047</v>
      </c>
      <c r="CR474">
        <f t="shared" si="106"/>
        <v>-0.87465898427101185</v>
      </c>
      <c r="CS474">
        <f t="shared" si="107"/>
        <v>0.30930086539617846</v>
      </c>
      <c r="CT474">
        <f t="shared" si="108"/>
        <v>0.11882467491998799</v>
      </c>
      <c r="DH474">
        <f t="shared" ca="1" si="109"/>
        <v>0.34993315408798092</v>
      </c>
      <c r="DI474">
        <v>0.39334857871179507</v>
      </c>
      <c r="DJ474">
        <v>1.565802788408472E-2</v>
      </c>
    </row>
    <row r="475" spans="12:114" x14ac:dyDescent="0.3">
      <c r="L475" s="23">
        <v>41925</v>
      </c>
      <c r="M475" s="24">
        <v>7.9088445585116292E-3</v>
      </c>
      <c r="N475" s="24">
        <v>5.6521201511143633E-3</v>
      </c>
      <c r="O475" s="24">
        <v>-9.324668131462089E-3</v>
      </c>
      <c r="P475" s="24">
        <v>-3.8448096668803541E-3</v>
      </c>
      <c r="Q475" s="264">
        <v>-1.6000000000000039E-4</v>
      </c>
      <c r="R475" s="264">
        <v>-8.9999999999998976E-5</v>
      </c>
      <c r="S475" s="265">
        <v>3.9130434782608763E-4</v>
      </c>
      <c r="U475" s="26"/>
      <c r="AE475" s="23">
        <v>41926</v>
      </c>
      <c r="AF475" s="33">
        <v>6.1459643288382386E-4</v>
      </c>
      <c r="AG475">
        <f t="shared" si="97"/>
        <v>474</v>
      </c>
      <c r="AH475">
        <f t="shared" si="98"/>
        <v>0.1920583468395462</v>
      </c>
      <c r="AI475">
        <f t="shared" si="99"/>
        <v>0.19165316045380876</v>
      </c>
      <c r="AJ475">
        <f t="shared" si="100"/>
        <v>-0.87033621435713304</v>
      </c>
      <c r="AK475">
        <f t="shared" si="101"/>
        <v>0.54815147051871826</v>
      </c>
      <c r="AL475">
        <f t="shared" si="102"/>
        <v>0.35649831006490951</v>
      </c>
      <c r="CM475" s="23">
        <v>41926</v>
      </c>
      <c r="CN475">
        <v>1.2098112179561664E-3</v>
      </c>
      <c r="CO475">
        <f t="shared" si="103"/>
        <v>474</v>
      </c>
      <c r="CP475">
        <f t="shared" si="104"/>
        <v>0.19128329297820823</v>
      </c>
      <c r="CQ475">
        <f t="shared" si="105"/>
        <v>0.19087974172719935</v>
      </c>
      <c r="CR475">
        <f t="shared" si="106"/>
        <v>-0.87317704267269647</v>
      </c>
      <c r="CS475">
        <f t="shared" si="107"/>
        <v>0.53249846367197484</v>
      </c>
      <c r="CT475">
        <f t="shared" si="108"/>
        <v>0.34161872194477549</v>
      </c>
      <c r="DH475">
        <f t="shared" ca="1" si="109"/>
        <v>0.33850629802738369</v>
      </c>
      <c r="DI475">
        <v>0.24544878758112459</v>
      </c>
      <c r="DJ475">
        <v>1.3652119057318196E-2</v>
      </c>
    </row>
    <row r="476" spans="12:114" x14ac:dyDescent="0.3">
      <c r="L476" s="23">
        <v>41926</v>
      </c>
      <c r="M476" s="24">
        <v>5.9060919483482359E-4</v>
      </c>
      <c r="N476" s="24">
        <v>-2.5938564293680431E-3</v>
      </c>
      <c r="O476" s="24">
        <v>5.4154469060497057E-3</v>
      </c>
      <c r="P476" s="24">
        <v>-3.2161068232065102E-3</v>
      </c>
      <c r="Q476" s="264">
        <v>-1.000000000000046E-5</v>
      </c>
      <c r="R476" s="264">
        <v>1.8999999999999681E-4</v>
      </c>
      <c r="S476" s="265">
        <v>2.7149321266968317E-4</v>
      </c>
      <c r="U476" s="26"/>
      <c r="AE476" s="23">
        <v>41927</v>
      </c>
      <c r="AF476" s="33">
        <v>-7.7437307777135367E-3</v>
      </c>
      <c r="AG476">
        <f t="shared" si="97"/>
        <v>475</v>
      </c>
      <c r="AH476">
        <f t="shared" si="98"/>
        <v>0.19246353322528362</v>
      </c>
      <c r="AI476">
        <f t="shared" si="99"/>
        <v>0.1920583468395462</v>
      </c>
      <c r="AJ476">
        <f t="shared" si="100"/>
        <v>-0.86885386502466688</v>
      </c>
      <c r="AK476">
        <f t="shared" si="101"/>
        <v>1.0890530103586139E-2</v>
      </c>
      <c r="AL476">
        <f t="shared" si="102"/>
        <v>0.18116781673596005</v>
      </c>
      <c r="CM476" s="23">
        <v>41927</v>
      </c>
      <c r="CN476">
        <v>-1.9063425781493146E-2</v>
      </c>
      <c r="CO476">
        <f t="shared" si="103"/>
        <v>475</v>
      </c>
      <c r="CP476">
        <f t="shared" si="104"/>
        <v>0.19168684422921711</v>
      </c>
      <c r="CQ476">
        <f t="shared" si="105"/>
        <v>0.19128329297820823</v>
      </c>
      <c r="CR476">
        <f t="shared" si="106"/>
        <v>-0.87169701622604612</v>
      </c>
      <c r="CS476">
        <f t="shared" si="107"/>
        <v>1.1696512556743218E-2</v>
      </c>
      <c r="CT476">
        <f t="shared" si="108"/>
        <v>0.179586780421465</v>
      </c>
      <c r="DH476">
        <f t="shared" ca="1" si="109"/>
        <v>0.29242113119927765</v>
      </c>
      <c r="DI476">
        <v>0.39621276236051495</v>
      </c>
      <c r="DJ476">
        <v>-1.6229416824225209E-2</v>
      </c>
    </row>
    <row r="477" spans="12:114" x14ac:dyDescent="0.3">
      <c r="L477" s="23">
        <v>41927</v>
      </c>
      <c r="M477" s="24">
        <v>3.372982658672159E-3</v>
      </c>
      <c r="N477" s="24">
        <v>-1.3003950291346961E-2</v>
      </c>
      <c r="O477" s="24">
        <v>-3.5650385553227533E-2</v>
      </c>
      <c r="P477" s="24">
        <v>-4.5172354638609172E-3</v>
      </c>
      <c r="Q477" s="264">
        <v>-3.199999999999991E-4</v>
      </c>
      <c r="R477" s="264">
        <v>-8.8999999999999973E-4</v>
      </c>
      <c r="S477" s="265">
        <v>-9.302325581395454E-5</v>
      </c>
      <c r="U477" s="26"/>
      <c r="AE477" s="23">
        <v>41928</v>
      </c>
      <c r="AF477" s="33">
        <v>-3.8147857924973748E-3</v>
      </c>
      <c r="AG477">
        <f t="shared" si="97"/>
        <v>476</v>
      </c>
      <c r="AH477">
        <f t="shared" si="98"/>
        <v>0.19286871961102106</v>
      </c>
      <c r="AI477">
        <f t="shared" si="99"/>
        <v>0.19246353322528362</v>
      </c>
      <c r="AJ477">
        <f t="shared" si="100"/>
        <v>-0.86737342242207882</v>
      </c>
      <c r="AK477">
        <f t="shared" si="101"/>
        <v>0.12325108563285328</v>
      </c>
      <c r="AL477">
        <f t="shared" si="102"/>
        <v>6.9212447592430337E-2</v>
      </c>
      <c r="CM477" s="23">
        <v>41928</v>
      </c>
      <c r="CN477">
        <v>-9.1364978913816858E-3</v>
      </c>
      <c r="CO477">
        <f t="shared" si="103"/>
        <v>476</v>
      </c>
      <c r="CP477">
        <f t="shared" si="104"/>
        <v>0.19209039548022599</v>
      </c>
      <c r="CQ477">
        <f t="shared" si="105"/>
        <v>0.19168684422921711</v>
      </c>
      <c r="CR477">
        <f t="shared" si="106"/>
        <v>-0.87021889675383235</v>
      </c>
      <c r="CS477">
        <f t="shared" si="107"/>
        <v>0.13199881451177234</v>
      </c>
      <c r="CT477">
        <f t="shared" si="108"/>
        <v>5.9688029717444774E-2</v>
      </c>
      <c r="DH477">
        <f t="shared" ca="1" si="109"/>
        <v>0.33199926113186756</v>
      </c>
      <c r="DI477">
        <v>0.39103672629039582</v>
      </c>
      <c r="DJ477">
        <v>-2.2602262751022721E-2</v>
      </c>
    </row>
    <row r="478" spans="12:114" x14ac:dyDescent="0.3">
      <c r="L478" s="23">
        <v>41928</v>
      </c>
      <c r="M478" s="24">
        <v>1.93296078549389E-3</v>
      </c>
      <c r="N478" s="24">
        <v>-7.4661251767965163E-3</v>
      </c>
      <c r="O478" s="24">
        <v>-1.8350660149823519E-2</v>
      </c>
      <c r="P478" s="24">
        <v>2.1621707135855231E-4</v>
      </c>
      <c r="Q478" s="264">
        <v>2.8999999999999951E-4</v>
      </c>
      <c r="R478" s="264">
        <v>-1.709999999999998E-3</v>
      </c>
      <c r="S478" s="265">
        <v>-2.3041474654377899E-4</v>
      </c>
      <c r="U478" s="26"/>
      <c r="AE478" s="23">
        <v>41929</v>
      </c>
      <c r="AF478" s="33">
        <v>3.5731870694697089E-3</v>
      </c>
      <c r="AG478">
        <f t="shared" si="97"/>
        <v>477</v>
      </c>
      <c r="AH478">
        <f t="shared" si="98"/>
        <v>0.1932739059967585</v>
      </c>
      <c r="AI478">
        <f t="shared" si="99"/>
        <v>0.19286871961102106</v>
      </c>
      <c r="AJ478">
        <f t="shared" si="100"/>
        <v>-0.86589487841407509</v>
      </c>
      <c r="AK478">
        <f t="shared" si="101"/>
        <v>0.83543891634515144</v>
      </c>
      <c r="AL478">
        <f t="shared" si="102"/>
        <v>0.64257019673413041</v>
      </c>
      <c r="CM478" s="23">
        <v>41929</v>
      </c>
      <c r="CN478">
        <v>8.657866322322922E-3</v>
      </c>
      <c r="CO478">
        <f t="shared" si="103"/>
        <v>477</v>
      </c>
      <c r="CP478">
        <f t="shared" si="104"/>
        <v>0.19249394673123488</v>
      </c>
      <c r="CQ478">
        <f t="shared" si="105"/>
        <v>0.19209039548022599</v>
      </c>
      <c r="CR478">
        <f t="shared" si="106"/>
        <v>-0.86874267612704825</v>
      </c>
      <c r="CS478">
        <f t="shared" si="107"/>
        <v>0.8275057424084179</v>
      </c>
      <c r="CT478">
        <f t="shared" si="108"/>
        <v>0.6354153469281919</v>
      </c>
      <c r="DH478">
        <f t="shared" ca="1" si="109"/>
        <v>0.3443326123459528</v>
      </c>
      <c r="DI478">
        <v>0.31936162883969477</v>
      </c>
      <c r="DJ478">
        <v>1.1639200582983185E-2</v>
      </c>
    </row>
    <row r="479" spans="12:114" x14ac:dyDescent="0.3">
      <c r="L479" s="23">
        <v>41929</v>
      </c>
      <c r="M479" s="24">
        <v>-1.929231656356021E-3</v>
      </c>
      <c r="N479" s="24">
        <v>3.1416041366625277E-2</v>
      </c>
      <c r="O479" s="24">
        <v>3.7926643071065158E-3</v>
      </c>
      <c r="P479" s="24">
        <v>9.2891105511355293E-3</v>
      </c>
      <c r="Q479" s="264">
        <v>2.7999999999999992E-4</v>
      </c>
      <c r="R479" s="264">
        <v>8.2999999999999741E-4</v>
      </c>
      <c r="S479" s="265">
        <v>9.0090090090089536E-5</v>
      </c>
      <c r="U479" s="26"/>
      <c r="AE479" s="23">
        <v>41932</v>
      </c>
      <c r="AF479" s="33">
        <v>2.8383427308663256E-3</v>
      </c>
      <c r="AG479">
        <f t="shared" si="97"/>
        <v>478</v>
      </c>
      <c r="AH479">
        <f t="shared" si="98"/>
        <v>0.19367909238249595</v>
      </c>
      <c r="AI479">
        <f t="shared" si="99"/>
        <v>0.1932739059967585</v>
      </c>
      <c r="AJ479">
        <f t="shared" si="100"/>
        <v>-0.86441822491321185</v>
      </c>
      <c r="AK479">
        <f t="shared" si="101"/>
        <v>0.77743188564078713</v>
      </c>
      <c r="AL479">
        <f t="shared" si="102"/>
        <v>0.5841579796440286</v>
      </c>
      <c r="CM479" s="23">
        <v>41932</v>
      </c>
      <c r="CN479">
        <v>7.3842659180749027E-3</v>
      </c>
      <c r="CO479">
        <f t="shared" si="103"/>
        <v>478</v>
      </c>
      <c r="CP479">
        <f t="shared" si="104"/>
        <v>0.19289749798224373</v>
      </c>
      <c r="CQ479">
        <f t="shared" si="105"/>
        <v>0.19249394673123488</v>
      </c>
      <c r="CR479">
        <f t="shared" si="106"/>
        <v>-0.86726834626452176</v>
      </c>
      <c r="CS479">
        <f t="shared" si="107"/>
        <v>0.78722140867541879</v>
      </c>
      <c r="CT479">
        <f t="shared" si="108"/>
        <v>0.59472746194418391</v>
      </c>
      <c r="DH479">
        <f t="shared" ca="1" si="109"/>
        <v>0.25080420966750394</v>
      </c>
      <c r="DI479">
        <v>0.26792240906200521</v>
      </c>
      <c r="DJ479">
        <v>-7.8756572691336298E-3</v>
      </c>
    </row>
    <row r="480" spans="12:114" x14ac:dyDescent="0.3">
      <c r="L480" s="23">
        <v>41932</v>
      </c>
      <c r="M480" s="24">
        <v>6.8073368654061484E-3</v>
      </c>
      <c r="N480" s="24">
        <v>5.1478171272818958E-3</v>
      </c>
      <c r="O480" s="24">
        <v>1.403470652831988E-2</v>
      </c>
      <c r="P480" s="24">
        <v>-1.4981206711168261E-3</v>
      </c>
      <c r="Q480" s="264">
        <v>-6.999999999999975E-5</v>
      </c>
      <c r="R480" s="264">
        <v>-9.3999999999999856E-4</v>
      </c>
      <c r="S480" s="265">
        <v>-1.3636363636363553E-4</v>
      </c>
      <c r="U480" s="26"/>
      <c r="AE480" s="23">
        <v>41933</v>
      </c>
      <c r="AF480" s="33">
        <v>4.7479738589936071E-3</v>
      </c>
      <c r="AG480">
        <f t="shared" si="97"/>
        <v>479</v>
      </c>
      <c r="AH480">
        <f t="shared" si="98"/>
        <v>0.19408427876823339</v>
      </c>
      <c r="AI480">
        <f t="shared" si="99"/>
        <v>0.19367909238249595</v>
      </c>
      <c r="AJ480">
        <f t="shared" si="100"/>
        <v>-0.86294345387950833</v>
      </c>
      <c r="AK480">
        <f t="shared" si="101"/>
        <v>0.90580229597439854</v>
      </c>
      <c r="AL480">
        <f t="shared" si="102"/>
        <v>0.71212320359190262</v>
      </c>
      <c r="CM480" s="23">
        <v>41933</v>
      </c>
      <c r="CN480">
        <v>1.1879581508470564E-2</v>
      </c>
      <c r="CO480">
        <f t="shared" si="103"/>
        <v>479</v>
      </c>
      <c r="CP480">
        <f t="shared" si="104"/>
        <v>0.19330104923325261</v>
      </c>
      <c r="CQ480">
        <f t="shared" si="105"/>
        <v>0.19289749798224373</v>
      </c>
      <c r="CR480">
        <f t="shared" si="106"/>
        <v>-0.8657958991325182</v>
      </c>
      <c r="CS480">
        <f t="shared" si="107"/>
        <v>0.906175618798708</v>
      </c>
      <c r="CT480">
        <f t="shared" si="108"/>
        <v>0.71327812081646425</v>
      </c>
      <c r="DH480">
        <f t="shared" ca="1" si="109"/>
        <v>0.28126234355997193</v>
      </c>
      <c r="DI480">
        <v>0.29372944349495739</v>
      </c>
      <c r="DJ480">
        <v>3.6589581639263746E-3</v>
      </c>
    </row>
    <row r="481" spans="12:114" x14ac:dyDescent="0.3">
      <c r="L481" s="23">
        <v>41933</v>
      </c>
      <c r="M481" s="24">
        <v>1.8363438605256111E-3</v>
      </c>
      <c r="N481" s="24">
        <v>1.749915483802943E-2</v>
      </c>
      <c r="O481" s="24">
        <v>1.171193005342523E-2</v>
      </c>
      <c r="P481" s="24">
        <v>1.307604389785252E-2</v>
      </c>
      <c r="Q481" s="264">
        <v>6.999999999999975E-5</v>
      </c>
      <c r="R481" s="264">
        <v>5.9000000000000166E-4</v>
      </c>
      <c r="S481" s="265">
        <v>-8.9686098654707987E-5</v>
      </c>
      <c r="U481" s="26"/>
      <c r="AE481" s="23">
        <v>41934</v>
      </c>
      <c r="AF481" s="33">
        <v>-1.0201745992691658E-3</v>
      </c>
      <c r="AG481">
        <f t="shared" si="97"/>
        <v>480</v>
      </c>
      <c r="AH481">
        <f t="shared" si="98"/>
        <v>0.19448946515397084</v>
      </c>
      <c r="AI481">
        <f t="shared" si="99"/>
        <v>0.19408427876823339</v>
      </c>
      <c r="AJ481">
        <f t="shared" si="100"/>
        <v>-0.86147055732005795</v>
      </c>
      <c r="AK481">
        <f t="shared" si="101"/>
        <v>0.36265230452218533</v>
      </c>
      <c r="AL481">
        <f t="shared" si="102"/>
        <v>0.16856802575395194</v>
      </c>
      <c r="CM481" s="23">
        <v>41934</v>
      </c>
      <c r="CN481">
        <v>-2.3741864981729134E-3</v>
      </c>
      <c r="CO481">
        <f t="shared" si="103"/>
        <v>480</v>
      </c>
      <c r="CP481">
        <f t="shared" si="104"/>
        <v>0.1937046004842615</v>
      </c>
      <c r="CQ481">
        <f t="shared" si="105"/>
        <v>0.19330104923325261</v>
      </c>
      <c r="CR481">
        <f t="shared" si="106"/>
        <v>-0.86432532674435569</v>
      </c>
      <c r="CS481">
        <f t="shared" si="107"/>
        <v>0.36933013709111517</v>
      </c>
      <c r="CT481">
        <f t="shared" si="108"/>
        <v>0.17602908785786256</v>
      </c>
      <c r="DH481">
        <f t="shared" ca="1" si="109"/>
        <v>0.26506221325019069</v>
      </c>
      <c r="DI481">
        <v>0.39816519744352663</v>
      </c>
      <c r="DJ481">
        <v>-7.7976745992692038E-3</v>
      </c>
    </row>
    <row r="482" spans="12:114" x14ac:dyDescent="0.3">
      <c r="L482" s="23">
        <v>41934</v>
      </c>
      <c r="M482" s="24">
        <v>-5.6657308531677794E-3</v>
      </c>
      <c r="N482" s="24">
        <v>-1.006701369950704E-2</v>
      </c>
      <c r="O482" s="24">
        <v>1.3148033793957309E-4</v>
      </c>
      <c r="P482" s="24">
        <v>-1.48097759762026E-3</v>
      </c>
      <c r="Q482" s="264">
        <v>-2.0000000000000049E-5</v>
      </c>
      <c r="R482" s="264">
        <v>2.2999999999999692E-4</v>
      </c>
      <c r="S482" s="265">
        <v>-1.7777777777777827E-4</v>
      </c>
      <c r="U482" s="26"/>
      <c r="AE482" s="23">
        <v>41935</v>
      </c>
      <c r="AF482" s="33">
        <v>3.2067861814279405E-3</v>
      </c>
      <c r="AG482">
        <f t="shared" si="97"/>
        <v>481</v>
      </c>
      <c r="AH482">
        <f t="shared" si="98"/>
        <v>0.19489465153970825</v>
      </c>
      <c r="AI482">
        <f t="shared" si="99"/>
        <v>0.19448946515397084</v>
      </c>
      <c r="AJ482">
        <f t="shared" si="100"/>
        <v>-0.85999952728865037</v>
      </c>
      <c r="AK482">
        <f t="shared" si="101"/>
        <v>0.80785286786235733</v>
      </c>
      <c r="AL482">
        <f t="shared" si="102"/>
        <v>0.61336340270838652</v>
      </c>
      <c r="CM482" s="23">
        <v>41935</v>
      </c>
      <c r="CN482">
        <v>8.0332154535698516E-3</v>
      </c>
      <c r="CO482">
        <f t="shared" si="103"/>
        <v>481</v>
      </c>
      <c r="CP482">
        <f t="shared" si="104"/>
        <v>0.19410815173527038</v>
      </c>
      <c r="CQ482">
        <f t="shared" si="105"/>
        <v>0.1937046004842615</v>
      </c>
      <c r="CR482">
        <f t="shared" si="106"/>
        <v>-0.86285662116003226</v>
      </c>
      <c r="CS482">
        <f t="shared" si="107"/>
        <v>0.80839398063514689</v>
      </c>
      <c r="CT482">
        <f t="shared" si="108"/>
        <v>0.61468938015088537</v>
      </c>
      <c r="DH482">
        <f t="shared" ca="1" si="109"/>
        <v>0.26287695703145919</v>
      </c>
      <c r="DI482">
        <v>0.38980859924662292</v>
      </c>
      <c r="DJ482">
        <v>2.6642861814279565E-3</v>
      </c>
    </row>
    <row r="483" spans="12:114" x14ac:dyDescent="0.3">
      <c r="L483" s="23">
        <v>41935</v>
      </c>
      <c r="M483" s="24">
        <v>-6.8711163690670452E-3</v>
      </c>
      <c r="N483" s="24">
        <v>2.1610201838306638E-2</v>
      </c>
      <c r="O483" s="24">
        <v>2.8937380319198512E-3</v>
      </c>
      <c r="P483" s="24">
        <v>1.483347934111986E-2</v>
      </c>
      <c r="Q483" s="264">
        <v>-9.9999999999995925E-6</v>
      </c>
      <c r="R483" s="264">
        <v>-1.0999999999999681E-4</v>
      </c>
      <c r="S483" s="265">
        <v>0</v>
      </c>
      <c r="U483" s="26"/>
      <c r="AE483" s="23">
        <v>41936</v>
      </c>
      <c r="AF483" s="33">
        <v>6.6834039949351782E-4</v>
      </c>
      <c r="AG483">
        <f t="shared" si="97"/>
        <v>482</v>
      </c>
      <c r="AH483">
        <f t="shared" si="98"/>
        <v>0.1952998379254457</v>
      </c>
      <c r="AI483">
        <f t="shared" si="99"/>
        <v>0.19489465153970825</v>
      </c>
      <c r="AJ483">
        <f t="shared" si="100"/>
        <v>-0.85853035588539384</v>
      </c>
      <c r="AK483">
        <f t="shared" si="101"/>
        <v>0.55429561601484267</v>
      </c>
      <c r="AL483">
        <f t="shared" si="102"/>
        <v>0.35940096447513442</v>
      </c>
      <c r="CM483" s="23">
        <v>41936</v>
      </c>
      <c r="CN483">
        <v>1.5238477236246247E-3</v>
      </c>
      <c r="CO483">
        <f t="shared" si="103"/>
        <v>482</v>
      </c>
      <c r="CP483">
        <f t="shared" si="104"/>
        <v>0.19451170298627926</v>
      </c>
      <c r="CQ483">
        <f t="shared" si="105"/>
        <v>0.19410815173527038</v>
      </c>
      <c r="CR483">
        <f t="shared" si="106"/>
        <v>-0.8613897744858432</v>
      </c>
      <c r="CS483">
        <f t="shared" si="107"/>
        <v>0.54693871751118861</v>
      </c>
      <c r="CT483">
        <f t="shared" si="108"/>
        <v>0.3528305657759182</v>
      </c>
      <c r="DH483">
        <f t="shared" ca="1" si="109"/>
        <v>0.27370122589143769</v>
      </c>
      <c r="DI483">
        <v>0.39663670915061566</v>
      </c>
      <c r="DJ483">
        <v>4.4696700938166448E-3</v>
      </c>
    </row>
    <row r="484" spans="12:114" x14ac:dyDescent="0.3">
      <c r="L484" s="23">
        <v>41936</v>
      </c>
      <c r="M484" s="24">
        <v>-1.4343486694486181E-3</v>
      </c>
      <c r="N484" s="24">
        <v>3.318056447337982E-3</v>
      </c>
      <c r="O484" s="24">
        <v>1.704869509129001E-3</v>
      </c>
      <c r="P484" s="24">
        <v>1.461693637203785E-3</v>
      </c>
      <c r="Q484" s="264">
        <v>1.9999999999999971E-4</v>
      </c>
      <c r="R484" s="264">
        <v>-9.999999999998898E-6</v>
      </c>
      <c r="S484" s="265">
        <v>8.7336244541484195E-5</v>
      </c>
      <c r="U484" s="26"/>
      <c r="AE484" s="23">
        <v>41939</v>
      </c>
      <c r="AF484" s="33">
        <v>5.2930641364405131E-4</v>
      </c>
      <c r="AG484">
        <f t="shared" si="97"/>
        <v>483</v>
      </c>
      <c r="AH484">
        <f t="shared" si="98"/>
        <v>0.19570502431118314</v>
      </c>
      <c r="AI484">
        <f t="shared" si="99"/>
        <v>0.1952998379254457</v>
      </c>
      <c r="AJ484">
        <f t="shared" si="100"/>
        <v>-0.85706303525633731</v>
      </c>
      <c r="AK484">
        <f t="shared" si="101"/>
        <v>0.538377769697723</v>
      </c>
      <c r="AL484">
        <f t="shared" si="102"/>
        <v>0.3430779317722773</v>
      </c>
      <c r="CM484" s="23">
        <v>41939</v>
      </c>
      <c r="CN484">
        <v>1.4819444482070442E-3</v>
      </c>
      <c r="CO484">
        <f t="shared" si="103"/>
        <v>483</v>
      </c>
      <c r="CP484">
        <f t="shared" si="104"/>
        <v>0.19491525423728814</v>
      </c>
      <c r="CQ484">
        <f t="shared" si="105"/>
        <v>0.19451170298627926</v>
      </c>
      <c r="CR484">
        <f t="shared" si="106"/>
        <v>-0.85992477887400132</v>
      </c>
      <c r="CS484">
        <f t="shared" si="107"/>
        <v>0.54501505348678891</v>
      </c>
      <c r="CT484">
        <f t="shared" si="108"/>
        <v>0.35050335050050963</v>
      </c>
      <c r="DH484">
        <f t="shared" ca="1" si="109"/>
        <v>0.32016186402329405</v>
      </c>
      <c r="DI484">
        <v>0.39209324881387275</v>
      </c>
      <c r="DJ484">
        <v>-7.2693587845938119E-3</v>
      </c>
    </row>
    <row r="485" spans="12:114" x14ac:dyDescent="0.3">
      <c r="L485" s="23">
        <v>41939</v>
      </c>
      <c r="M485" s="24">
        <v>-2.4503591457602412E-3</v>
      </c>
      <c r="N485" s="24">
        <v>-3.7205544891024669E-3</v>
      </c>
      <c r="O485" s="24">
        <v>2.749258353768054E-3</v>
      </c>
      <c r="P485" s="24">
        <v>3.3360349467708868E-3</v>
      </c>
      <c r="Q485" s="264">
        <v>1.4999999999999999E-4</v>
      </c>
      <c r="R485" s="264">
        <v>-3.8000000000000262E-4</v>
      </c>
      <c r="S485" s="265">
        <v>-1.3215859030836922E-4</v>
      </c>
      <c r="U485" s="26"/>
      <c r="AE485" s="23">
        <v>41940</v>
      </c>
      <c r="AF485" s="33">
        <v>1.9155081432157262E-4</v>
      </c>
      <c r="AG485">
        <f t="shared" si="97"/>
        <v>484</v>
      </c>
      <c r="AH485">
        <f t="shared" si="98"/>
        <v>0.19611021069692058</v>
      </c>
      <c r="AI485">
        <f t="shared" si="99"/>
        <v>0.19570502431118314</v>
      </c>
      <c r="AJ485">
        <f t="shared" si="100"/>
        <v>-0.85559755759310374</v>
      </c>
      <c r="AK485">
        <f t="shared" si="101"/>
        <v>0.49950229865050799</v>
      </c>
      <c r="AL485">
        <f t="shared" si="102"/>
        <v>0.30379727433932485</v>
      </c>
      <c r="CM485" s="23">
        <v>41940</v>
      </c>
      <c r="CN485">
        <v>6.4827920971697369E-4</v>
      </c>
      <c r="CO485">
        <f t="shared" si="103"/>
        <v>484</v>
      </c>
      <c r="CP485">
        <f t="shared" si="104"/>
        <v>0.19531880548829703</v>
      </c>
      <c r="CQ485">
        <f t="shared" si="105"/>
        <v>0.19491525423728814</v>
      </c>
      <c r="CR485">
        <f t="shared" si="106"/>
        <v>-0.85846162652228153</v>
      </c>
      <c r="CS485">
        <f t="shared" si="107"/>
        <v>0.50658324732827875</v>
      </c>
      <c r="CT485">
        <f t="shared" si="108"/>
        <v>0.31166799309099058</v>
      </c>
      <c r="DH485">
        <f t="shared" ca="1" si="109"/>
        <v>0.31253088241200849</v>
      </c>
      <c r="DI485">
        <v>0.3013740751603956</v>
      </c>
      <c r="DJ485">
        <v>-6.6177752726348966E-3</v>
      </c>
    </row>
    <row r="486" spans="12:114" x14ac:dyDescent="0.3">
      <c r="L486" s="23">
        <v>41940</v>
      </c>
      <c r="M486" s="24">
        <v>3.3881077992230913E-4</v>
      </c>
      <c r="N486" s="24">
        <v>1.244780941425422E-3</v>
      </c>
      <c r="O486" s="24">
        <v>-3.1332417487789548E-3</v>
      </c>
      <c r="P486" s="24">
        <v>6.2344561275778894E-3</v>
      </c>
      <c r="Q486" s="264">
        <v>1.000000000000046E-5</v>
      </c>
      <c r="R486" s="264">
        <v>1.9000000000000131E-4</v>
      </c>
      <c r="S486" s="265">
        <v>-1.7391304347825982E-4</v>
      </c>
      <c r="U486" s="26"/>
      <c r="AE486" s="23">
        <v>41941</v>
      </c>
      <c r="AF486" s="33">
        <v>-2.3693597002273975E-3</v>
      </c>
      <c r="AG486">
        <f t="shared" si="97"/>
        <v>485</v>
      </c>
      <c r="AH486">
        <f t="shared" si="98"/>
        <v>0.19651539708265803</v>
      </c>
      <c r="AI486">
        <f t="shared" si="99"/>
        <v>0.19611021069692058</v>
      </c>
      <c r="AJ486">
        <f t="shared" si="100"/>
        <v>-0.85413391513252845</v>
      </c>
      <c r="AK486">
        <f t="shared" si="101"/>
        <v>0.22927754665772743</v>
      </c>
      <c r="AL486">
        <f t="shared" si="102"/>
        <v>3.3167335960806843E-2</v>
      </c>
      <c r="CM486" s="23">
        <v>41941</v>
      </c>
      <c r="CN486">
        <v>-6.0608030967223385E-3</v>
      </c>
      <c r="CO486">
        <f t="shared" si="103"/>
        <v>485</v>
      </c>
      <c r="CP486">
        <f t="shared" si="104"/>
        <v>0.19572235673930588</v>
      </c>
      <c r="CQ486">
        <f t="shared" si="105"/>
        <v>0.19531880548829703</v>
      </c>
      <c r="CR486">
        <f t="shared" si="106"/>
        <v>-0.85700030967363994</v>
      </c>
      <c r="CS486">
        <f t="shared" si="107"/>
        <v>0.22341946562839637</v>
      </c>
      <c r="CT486">
        <f t="shared" si="108"/>
        <v>2.8100660140099348E-2</v>
      </c>
      <c r="DH486">
        <f t="shared" ca="1" si="109"/>
        <v>0.34029095286064176</v>
      </c>
      <c r="DI486">
        <v>0.39019552952010766</v>
      </c>
      <c r="DJ486">
        <v>2.6678326074648833E-3</v>
      </c>
    </row>
    <row r="487" spans="12:114" x14ac:dyDescent="0.3">
      <c r="L487" s="23">
        <v>41941</v>
      </c>
      <c r="M487" s="24">
        <v>-1.4309856296525919E-2</v>
      </c>
      <c r="N487" s="24">
        <v>-3.7298059176893569E-3</v>
      </c>
      <c r="O487" s="24">
        <v>5.2355450861992089E-4</v>
      </c>
      <c r="P487" s="24">
        <v>-1.425010854672684E-2</v>
      </c>
      <c r="Q487" s="264">
        <v>4.0000000000000112E-5</v>
      </c>
      <c r="R487" s="264">
        <v>2.4999999999999914E-4</v>
      </c>
      <c r="S487" s="265">
        <v>8.5470085470084955E-5</v>
      </c>
      <c r="U487" s="26"/>
      <c r="AE487" s="23">
        <v>41942</v>
      </c>
      <c r="AF487" s="33">
        <v>2.4980181116967298E-3</v>
      </c>
      <c r="AG487">
        <f t="shared" si="97"/>
        <v>486</v>
      </c>
      <c r="AH487">
        <f t="shared" si="98"/>
        <v>0.19692058346839547</v>
      </c>
      <c r="AI487">
        <f t="shared" si="99"/>
        <v>0.19651539708265803</v>
      </c>
      <c r="AJ487">
        <f t="shared" si="100"/>
        <v>-0.85267210015628492</v>
      </c>
      <c r="AK487">
        <f t="shared" si="101"/>
        <v>0.74704228047321974</v>
      </c>
      <c r="AL487">
        <f t="shared" si="102"/>
        <v>0.55052688339056166</v>
      </c>
      <c r="CM487" s="23">
        <v>41942</v>
      </c>
      <c r="CN487">
        <v>6.4192694171728596E-3</v>
      </c>
      <c r="CO487">
        <f t="shared" si="103"/>
        <v>486</v>
      </c>
      <c r="CP487">
        <f t="shared" si="104"/>
        <v>0.19612590799031476</v>
      </c>
      <c r="CQ487">
        <f t="shared" si="105"/>
        <v>0.19572235673930588</v>
      </c>
      <c r="CR487">
        <f t="shared" si="106"/>
        <v>-0.85554082061586079</v>
      </c>
      <c r="CS487">
        <f t="shared" si="107"/>
        <v>0.75333733417313398</v>
      </c>
      <c r="CT487">
        <f t="shared" si="108"/>
        <v>0.55761497743382815</v>
      </c>
      <c r="DH487">
        <f t="shared" ca="1" si="109"/>
        <v>0.34805453847174617</v>
      </c>
      <c r="DI487">
        <v>0.26321700661402764</v>
      </c>
      <c r="DJ487">
        <v>-1.3712577503722711E-3</v>
      </c>
    </row>
    <row r="488" spans="12:114" x14ac:dyDescent="0.3">
      <c r="L488" s="23">
        <v>41942</v>
      </c>
      <c r="M488" s="24">
        <v>-1.0480216116133751E-2</v>
      </c>
      <c r="N488" s="24">
        <v>1.455892060892597E-2</v>
      </c>
      <c r="O488" s="24">
        <v>7.8557565537124919E-4</v>
      </c>
      <c r="P488" s="24">
        <v>1.718014571156129E-2</v>
      </c>
      <c r="Q488" s="264">
        <v>-2.9999999999999992E-4</v>
      </c>
      <c r="R488" s="264">
        <v>3.6999999999999924E-4</v>
      </c>
      <c r="S488" s="265">
        <v>-1.2931034482758694E-4</v>
      </c>
      <c r="U488" s="26"/>
      <c r="AE488" s="23">
        <v>41943</v>
      </c>
      <c r="AF488" s="33">
        <v>-4.6833801940276358E-4</v>
      </c>
      <c r="AG488">
        <f t="shared" si="97"/>
        <v>487</v>
      </c>
      <c r="AH488">
        <f t="shared" si="98"/>
        <v>0.19732576985413289</v>
      </c>
      <c r="AI488">
        <f t="shared" si="99"/>
        <v>0.19692058346839547</v>
      </c>
      <c r="AJ488">
        <f t="shared" si="100"/>
        <v>-0.85121210499053701</v>
      </c>
      <c r="AK488">
        <f t="shared" si="101"/>
        <v>0.42390092368662019</v>
      </c>
      <c r="AL488">
        <f t="shared" si="102"/>
        <v>0.22698034021822472</v>
      </c>
      <c r="CM488" s="23">
        <v>41943</v>
      </c>
      <c r="CN488">
        <v>-1.2342227080813775E-3</v>
      </c>
      <c r="CO488">
        <f t="shared" si="103"/>
        <v>487</v>
      </c>
      <c r="CP488">
        <f t="shared" si="104"/>
        <v>0.19652945924132365</v>
      </c>
      <c r="CQ488">
        <f t="shared" si="105"/>
        <v>0.19612590799031476</v>
      </c>
      <c r="CR488">
        <f t="shared" si="106"/>
        <v>-0.85408315168119775</v>
      </c>
      <c r="CS488">
        <f t="shared" si="107"/>
        <v>0.42012584062313618</v>
      </c>
      <c r="CT488">
        <f t="shared" si="108"/>
        <v>0.22399993263282142</v>
      </c>
      <c r="DH488">
        <f t="shared" ca="1" si="109"/>
        <v>0.39818196857213295</v>
      </c>
      <c r="DI488">
        <v>0.39797011786479186</v>
      </c>
      <c r="DJ488">
        <v>2.041417299746183E-3</v>
      </c>
    </row>
    <row r="489" spans="12:114" x14ac:dyDescent="0.3">
      <c r="L489" s="23">
        <v>41943</v>
      </c>
      <c r="M489" s="24">
        <v>-2.1963694383823399E-2</v>
      </c>
      <c r="N489" s="24">
        <v>4.1018533984721702E-4</v>
      </c>
      <c r="O489" s="24">
        <v>-2.3543784969993781E-3</v>
      </c>
      <c r="P489" s="24">
        <v>7.0027358028586957E-3</v>
      </c>
      <c r="Q489" s="264">
        <v>0</v>
      </c>
      <c r="R489" s="264">
        <v>8.8999999999999973E-4</v>
      </c>
      <c r="S489" s="265">
        <v>-4.255319148936144E-5</v>
      </c>
      <c r="U489" s="26"/>
      <c r="AE489" s="23">
        <v>41946</v>
      </c>
      <c r="AF489" s="33">
        <v>-1.7585572001861392E-3</v>
      </c>
      <c r="AG489">
        <f t="shared" si="97"/>
        <v>488</v>
      </c>
      <c r="AH489">
        <f t="shared" si="98"/>
        <v>0.19773095623987033</v>
      </c>
      <c r="AI489">
        <f t="shared" si="99"/>
        <v>0.19732576985413289</v>
      </c>
      <c r="AJ489">
        <f t="shared" si="100"/>
        <v>-0.84975392200557798</v>
      </c>
      <c r="AK489">
        <f t="shared" si="101"/>
        <v>0.28612684691904933</v>
      </c>
      <c r="AL489">
        <f t="shared" si="102"/>
        <v>8.8801077064916439E-2</v>
      </c>
      <c r="CM489" s="23">
        <v>41946</v>
      </c>
      <c r="CN489">
        <v>-4.4028124919907709E-3</v>
      </c>
      <c r="CO489">
        <f t="shared" si="103"/>
        <v>488</v>
      </c>
      <c r="CP489">
        <f t="shared" si="104"/>
        <v>0.19693301049233253</v>
      </c>
      <c r="CQ489">
        <f t="shared" si="105"/>
        <v>0.19652945924132365</v>
      </c>
      <c r="CR489">
        <f t="shared" si="106"/>
        <v>-0.85262729524601</v>
      </c>
      <c r="CS489">
        <f t="shared" si="107"/>
        <v>0.28480380612549261</v>
      </c>
      <c r="CT489">
        <f t="shared" si="108"/>
        <v>8.8274346884168964E-2</v>
      </c>
      <c r="DH489">
        <f t="shared" ca="1" si="109"/>
        <v>0.31136031779122247</v>
      </c>
      <c r="DI489">
        <v>0.3499529439738806</v>
      </c>
      <c r="DJ489">
        <v>-1.7063453357793669E-3</v>
      </c>
    </row>
    <row r="490" spans="12:114" x14ac:dyDescent="0.3">
      <c r="L490" s="23">
        <v>41946</v>
      </c>
      <c r="M490" s="24">
        <v>-4.5269126743506952E-3</v>
      </c>
      <c r="N490" s="24">
        <v>-1.6393417763087299E-2</v>
      </c>
      <c r="O490" s="24">
        <v>1.3104935585463501E-4</v>
      </c>
      <c r="P490" s="24">
        <v>-5.7273057106624128E-3</v>
      </c>
      <c r="Q490" s="264">
        <v>2.0000000000000049E-5</v>
      </c>
      <c r="R490" s="264">
        <v>-3.6999999999999924E-4</v>
      </c>
      <c r="S490" s="265">
        <v>4.2372881355931949E-5</v>
      </c>
      <c r="U490" s="26"/>
      <c r="AE490" s="23">
        <v>41947</v>
      </c>
      <c r="AF490" s="33">
        <v>1.5557888211723879E-3</v>
      </c>
      <c r="AG490">
        <f t="shared" si="97"/>
        <v>489</v>
      </c>
      <c r="AH490">
        <f t="shared" si="98"/>
        <v>0.19813614262560778</v>
      </c>
      <c r="AI490">
        <f t="shared" si="99"/>
        <v>0.19773095623987033</v>
      </c>
      <c r="AJ490">
        <f t="shared" si="100"/>
        <v>-0.84829754361548027</v>
      </c>
      <c r="AK490">
        <f t="shared" si="101"/>
        <v>0.65282252318913947</v>
      </c>
      <c r="AL490">
        <f t="shared" si="102"/>
        <v>0.45509156694926911</v>
      </c>
      <c r="CM490" s="23">
        <v>41947</v>
      </c>
      <c r="CN490">
        <v>3.9735943933565006E-3</v>
      </c>
      <c r="CO490">
        <f t="shared" si="103"/>
        <v>489</v>
      </c>
      <c r="CP490">
        <f t="shared" si="104"/>
        <v>0.19733656174334141</v>
      </c>
      <c r="CQ490">
        <f t="shared" si="105"/>
        <v>0.19693301049233253</v>
      </c>
      <c r="CR490">
        <f t="shared" si="106"/>
        <v>-0.85117324373042325</v>
      </c>
      <c r="CS490">
        <f t="shared" si="107"/>
        <v>0.65605344531216037</v>
      </c>
      <c r="CT490">
        <f t="shared" si="108"/>
        <v>0.45912043481982784</v>
      </c>
      <c r="DH490">
        <f t="shared" ca="1" si="109"/>
        <v>0.39280212653391777</v>
      </c>
      <c r="DI490">
        <v>0.34277601642589617</v>
      </c>
      <c r="DJ490">
        <v>-7.6545585967865938E-4</v>
      </c>
    </row>
    <row r="491" spans="12:114" x14ac:dyDescent="0.3">
      <c r="L491" s="23">
        <v>41947</v>
      </c>
      <c r="M491" s="24">
        <v>6.241551382227858E-4</v>
      </c>
      <c r="N491" s="24">
        <v>-2.0833500575145008E-3</v>
      </c>
      <c r="O491" s="24">
        <v>1.284749330841186E-2</v>
      </c>
      <c r="P491" s="24">
        <v>-5.5543211858886951E-3</v>
      </c>
      <c r="Q491" s="264">
        <v>-1.000000000000003E-4</v>
      </c>
      <c r="R491" s="264">
        <v>-8.9999999999998976E-5</v>
      </c>
      <c r="S491" s="265">
        <v>-4.255319148936144E-5</v>
      </c>
      <c r="U491" s="26"/>
      <c r="AE491" s="23">
        <v>41948</v>
      </c>
      <c r="AF491" s="33">
        <v>1.6618738337973481E-3</v>
      </c>
      <c r="AG491">
        <f t="shared" si="97"/>
        <v>490</v>
      </c>
      <c r="AH491">
        <f t="shared" si="98"/>
        <v>0.19854132901134522</v>
      </c>
      <c r="AI491">
        <f t="shared" si="99"/>
        <v>0.19813614262560778</v>
      </c>
      <c r="AJ491">
        <f t="shared" si="100"/>
        <v>-0.84684296227774714</v>
      </c>
      <c r="AK491">
        <f t="shared" si="101"/>
        <v>0.66407321634696881</v>
      </c>
      <c r="AL491">
        <f t="shared" si="102"/>
        <v>0.46593707372136106</v>
      </c>
      <c r="CM491" s="23">
        <v>41948</v>
      </c>
      <c r="CN491">
        <v>4.3039430590696417E-3</v>
      </c>
      <c r="CO491">
        <f t="shared" si="103"/>
        <v>490</v>
      </c>
      <c r="CP491">
        <f t="shared" si="104"/>
        <v>0.19774011299435029</v>
      </c>
      <c r="CQ491">
        <f t="shared" si="105"/>
        <v>0.19733656174334141</v>
      </c>
      <c r="CR491">
        <f t="shared" si="106"/>
        <v>-0.84972098959797082</v>
      </c>
      <c r="CS491">
        <f t="shared" si="107"/>
        <v>0.67002579354498126</v>
      </c>
      <c r="CT491">
        <f t="shared" si="108"/>
        <v>0.47268923180163985</v>
      </c>
      <c r="DH491">
        <f t="shared" ca="1" si="109"/>
        <v>0.25838301931333357</v>
      </c>
      <c r="DI491">
        <v>0.28137139126861022</v>
      </c>
      <c r="DJ491">
        <v>-4.0467617594230169E-3</v>
      </c>
    </row>
    <row r="492" spans="12:114" x14ac:dyDescent="0.3">
      <c r="L492" s="23">
        <v>41948</v>
      </c>
      <c r="M492" s="24">
        <v>-2.165389394355818E-2</v>
      </c>
      <c r="N492" s="24">
        <v>4.1752391107918964E-3</v>
      </c>
      <c r="O492" s="24">
        <v>5.6947510578226872E-3</v>
      </c>
      <c r="P492" s="24">
        <v>1.137781390953021E-2</v>
      </c>
      <c r="Q492" s="264">
        <v>-2.0000000000000049E-5</v>
      </c>
      <c r="R492" s="264">
        <v>-9.999999999998898E-6</v>
      </c>
      <c r="S492" s="265">
        <v>-1.2711864406779732E-4</v>
      </c>
      <c r="U492" s="26"/>
      <c r="AE492" s="23">
        <v>41949</v>
      </c>
      <c r="AF492" s="33">
        <v>1.0346369832860429E-3</v>
      </c>
      <c r="AG492">
        <f t="shared" si="97"/>
        <v>491</v>
      </c>
      <c r="AH492">
        <f t="shared" si="98"/>
        <v>0.19894651539708266</v>
      </c>
      <c r="AI492">
        <f t="shared" si="99"/>
        <v>0.19854132901134522</v>
      </c>
      <c r="AJ492">
        <f t="shared" si="100"/>
        <v>-0.84539017049296572</v>
      </c>
      <c r="AK492">
        <f t="shared" si="101"/>
        <v>0.59575094490647651</v>
      </c>
      <c r="AL492">
        <f t="shared" si="102"/>
        <v>0.39720961589513126</v>
      </c>
      <c r="CM492" s="23">
        <v>41949</v>
      </c>
      <c r="CN492">
        <v>2.1858445502653152E-3</v>
      </c>
      <c r="CO492">
        <f t="shared" si="103"/>
        <v>491</v>
      </c>
      <c r="CP492">
        <f t="shared" si="104"/>
        <v>0.19814366424535915</v>
      </c>
      <c r="CQ492">
        <f t="shared" si="105"/>
        <v>0.19774011299435029</v>
      </c>
      <c r="CR492">
        <f t="shared" si="106"/>
        <v>-0.84827052535525671</v>
      </c>
      <c r="CS492">
        <f t="shared" si="107"/>
        <v>0.57715406849074391</v>
      </c>
      <c r="CT492">
        <f t="shared" si="108"/>
        <v>0.37941395549639362</v>
      </c>
      <c r="DH492">
        <f t="shared" ca="1" si="109"/>
        <v>0.39894167947417625</v>
      </c>
      <c r="DI492">
        <v>0.32548046605970016</v>
      </c>
      <c r="DJ492">
        <v>1.7308254138097806E-2</v>
      </c>
    </row>
    <row r="493" spans="12:114" x14ac:dyDescent="0.3">
      <c r="L493" s="23">
        <v>41949</v>
      </c>
      <c r="M493" s="24">
        <v>8.1971034866826621E-4</v>
      </c>
      <c r="N493" s="24">
        <v>-4.5737570582293904E-3</v>
      </c>
      <c r="O493" s="24">
        <v>1.4157794119963501E-3</v>
      </c>
      <c r="P493" s="24">
        <v>6.9545004173226146E-3</v>
      </c>
      <c r="Q493" s="264">
        <v>-4.0000000000000112E-5</v>
      </c>
      <c r="R493" s="264">
        <v>6.4999999999999943E-4</v>
      </c>
      <c r="S493" s="265">
        <v>2.9288702928870403E-4</v>
      </c>
      <c r="U493" s="26"/>
      <c r="AE493" s="23">
        <v>41950</v>
      </c>
      <c r="AF493" s="33">
        <v>3.6985058371045211E-3</v>
      </c>
      <c r="AG493">
        <f t="shared" si="97"/>
        <v>492</v>
      </c>
      <c r="AH493">
        <f t="shared" si="98"/>
        <v>0.19935170178282011</v>
      </c>
      <c r="AI493">
        <f t="shared" si="99"/>
        <v>0.19894651539708266</v>
      </c>
      <c r="AJ493">
        <f t="shared" si="100"/>
        <v>-0.84393916080446907</v>
      </c>
      <c r="AK493">
        <f t="shared" si="101"/>
        <v>0.84425361054568715</v>
      </c>
      <c r="AL493">
        <f t="shared" si="102"/>
        <v>0.64530709514860451</v>
      </c>
      <c r="CM493" s="23">
        <v>41950</v>
      </c>
      <c r="CN493">
        <v>9.5897128686233714E-3</v>
      </c>
      <c r="CO493">
        <f t="shared" si="103"/>
        <v>492</v>
      </c>
      <c r="CP493">
        <f t="shared" si="104"/>
        <v>0.19854721549636803</v>
      </c>
      <c r="CQ493">
        <f t="shared" si="105"/>
        <v>0.19814366424535915</v>
      </c>
      <c r="CR493">
        <f t="shared" si="106"/>
        <v>-0.84682184355160539</v>
      </c>
      <c r="CS493">
        <f t="shared" si="107"/>
        <v>0.85366951955186754</v>
      </c>
      <c r="CT493">
        <f t="shared" si="108"/>
        <v>0.65552585530650842</v>
      </c>
      <c r="DH493">
        <f t="shared" ca="1" si="109"/>
        <v>0.27252243034470502</v>
      </c>
      <c r="DI493">
        <v>0.24308642938340944</v>
      </c>
      <c r="DJ493">
        <v>-8.8920458870334201E-3</v>
      </c>
    </row>
    <row r="494" spans="12:114" x14ac:dyDescent="0.3">
      <c r="L494" s="23">
        <v>41950</v>
      </c>
      <c r="M494" s="24">
        <v>2.8121624357161139E-2</v>
      </c>
      <c r="N494" s="24">
        <v>-2.506307339388553E-3</v>
      </c>
      <c r="O494" s="24">
        <v>1.233771487817082E-2</v>
      </c>
      <c r="P494" s="24">
        <v>4.4685241202523174E-3</v>
      </c>
      <c r="Q494" s="264">
        <v>-1.000000000000003E-4</v>
      </c>
      <c r="R494" s="264">
        <v>-2.2000000000000242E-4</v>
      </c>
      <c r="S494" s="265">
        <v>-2.5862068965517237E-4</v>
      </c>
      <c r="U494" s="26"/>
      <c r="AE494" s="23">
        <v>41953</v>
      </c>
      <c r="AF494" s="33">
        <v>8.8305067353900118E-4</v>
      </c>
      <c r="AG494">
        <f t="shared" si="97"/>
        <v>493</v>
      </c>
      <c r="AH494">
        <f t="shared" si="98"/>
        <v>0.19975688816855752</v>
      </c>
      <c r="AI494">
        <f t="shared" si="99"/>
        <v>0.19935170178282011</v>
      </c>
      <c r="AJ494">
        <f t="shared" si="100"/>
        <v>-0.84248992579799742</v>
      </c>
      <c r="AK494">
        <f t="shared" si="101"/>
        <v>0.57869763361851267</v>
      </c>
      <c r="AL494">
        <f t="shared" si="102"/>
        <v>0.37934593183569254</v>
      </c>
      <c r="CM494" s="23">
        <v>41953</v>
      </c>
      <c r="CN494">
        <v>2.3009144989735546E-3</v>
      </c>
      <c r="CO494">
        <f t="shared" si="103"/>
        <v>493</v>
      </c>
      <c r="CP494">
        <f t="shared" si="104"/>
        <v>0.19895076674737691</v>
      </c>
      <c r="CQ494">
        <f t="shared" si="105"/>
        <v>0.19854721549636803</v>
      </c>
      <c r="CR494">
        <f t="shared" si="106"/>
        <v>-0.84537493677873699</v>
      </c>
      <c r="CS494">
        <f t="shared" si="107"/>
        <v>0.58236529298220507</v>
      </c>
      <c r="CT494">
        <f t="shared" si="108"/>
        <v>0.38381807748583707</v>
      </c>
      <c r="DH494">
        <f t="shared" ca="1" si="109"/>
        <v>0.38378655741437306</v>
      </c>
      <c r="DI494">
        <v>0.38645662350231635</v>
      </c>
      <c r="DJ494">
        <v>-8.9214680545263029E-4</v>
      </c>
    </row>
    <row r="495" spans="12:114" x14ac:dyDescent="0.3">
      <c r="L495" s="23">
        <v>41953</v>
      </c>
      <c r="M495" s="24">
        <v>-2.2218305548213638E-2</v>
      </c>
      <c r="N495" s="24">
        <v>3.7689070484797169E-3</v>
      </c>
      <c r="O495" s="24">
        <v>8.5060245904391638E-3</v>
      </c>
      <c r="P495" s="24">
        <v>8.0916142346166165E-4</v>
      </c>
      <c r="Q495" s="264">
        <v>-1.9000000000000009E-4</v>
      </c>
      <c r="R495" s="264">
        <v>3.9000000000000151E-4</v>
      </c>
      <c r="S495" s="265">
        <v>-8.4033613445379102E-5</v>
      </c>
      <c r="U495" s="26"/>
      <c r="AE495" s="23">
        <v>41954</v>
      </c>
      <c r="AF495" s="33">
        <v>-1.5505718614181995E-4</v>
      </c>
      <c r="AG495">
        <f t="shared" si="97"/>
        <v>494</v>
      </c>
      <c r="AH495">
        <f t="shared" si="98"/>
        <v>0.20016207455429497</v>
      </c>
      <c r="AI495">
        <f t="shared" si="99"/>
        <v>0.19975688816855752</v>
      </c>
      <c r="AJ495">
        <f t="shared" si="100"/>
        <v>-0.84104245810136069</v>
      </c>
      <c r="AK495">
        <f t="shared" si="101"/>
        <v>0.45961619644057256</v>
      </c>
      <c r="AL495">
        <f t="shared" si="102"/>
        <v>0.25985930827201503</v>
      </c>
      <c r="CM495" s="23">
        <v>41954</v>
      </c>
      <c r="CN495">
        <v>-5.37017965354549E-4</v>
      </c>
      <c r="CO495">
        <f t="shared" si="103"/>
        <v>494</v>
      </c>
      <c r="CP495">
        <f t="shared" si="104"/>
        <v>0.19935431799838579</v>
      </c>
      <c r="CQ495">
        <f t="shared" si="105"/>
        <v>0.19895076674737691</v>
      </c>
      <c r="CR495">
        <f t="shared" si="106"/>
        <v>-0.84392979767041865</v>
      </c>
      <c r="CS495">
        <f t="shared" si="107"/>
        <v>0.45192254870848791</v>
      </c>
      <c r="CT495">
        <f t="shared" si="108"/>
        <v>0.25297178196111103</v>
      </c>
      <c r="DH495">
        <f t="shared" ca="1" si="109"/>
        <v>0.27477745425639372</v>
      </c>
      <c r="DI495">
        <v>0.37921950218730982</v>
      </c>
      <c r="DJ495">
        <v>6.4671928138581424E-3</v>
      </c>
    </row>
    <row r="496" spans="12:114" x14ac:dyDescent="0.3">
      <c r="L496" s="23">
        <v>41954</v>
      </c>
      <c r="M496" s="24">
        <v>1.4303838623065781E-2</v>
      </c>
      <c r="N496" s="24">
        <v>8.7609902283944489E-3</v>
      </c>
      <c r="O496" s="24">
        <v>-5.4131050799312063E-3</v>
      </c>
      <c r="P496" s="24">
        <v>-2.626777845274127E-3</v>
      </c>
      <c r="Q496" s="264">
        <v>-6.999999999999975E-5</v>
      </c>
      <c r="R496" s="264">
        <v>2.0999999999999911E-4</v>
      </c>
      <c r="S496" s="265">
        <v>1.2499999999999924E-4</v>
      </c>
      <c r="U496" s="26"/>
      <c r="AE496" s="23">
        <v>41955</v>
      </c>
      <c r="AF496" s="33">
        <v>-3.7585629847405704E-4</v>
      </c>
      <c r="AG496">
        <f t="shared" si="97"/>
        <v>495</v>
      </c>
      <c r="AH496">
        <f t="shared" si="98"/>
        <v>0.20056726094003241</v>
      </c>
      <c r="AI496">
        <f t="shared" si="99"/>
        <v>0.20016207455429497</v>
      </c>
      <c r="AJ496">
        <f t="shared" si="100"/>
        <v>-0.83959675038410886</v>
      </c>
      <c r="AK496">
        <f t="shared" si="101"/>
        <v>0.43439286297166579</v>
      </c>
      <c r="AL496">
        <f t="shared" si="102"/>
        <v>0.23423078841737083</v>
      </c>
      <c r="CM496" s="23">
        <v>41955</v>
      </c>
      <c r="CN496">
        <v>-9.4832745504590287E-4</v>
      </c>
      <c r="CO496">
        <f t="shared" si="103"/>
        <v>495</v>
      </c>
      <c r="CP496">
        <f t="shared" si="104"/>
        <v>0.19975786924939468</v>
      </c>
      <c r="CQ496">
        <f t="shared" si="105"/>
        <v>0.19935431799838579</v>
      </c>
      <c r="CR496">
        <f t="shared" si="106"/>
        <v>-0.8424864189021456</v>
      </c>
      <c r="CS496">
        <f t="shared" si="107"/>
        <v>0.43311358072458467</v>
      </c>
      <c r="CT496">
        <f t="shared" si="108"/>
        <v>0.23375926272619887</v>
      </c>
      <c r="DH496">
        <f t="shared" ca="1" si="109"/>
        <v>0.35740414616581173</v>
      </c>
      <c r="DI496">
        <v>0.27993731004458794</v>
      </c>
      <c r="DJ496">
        <v>2.2911373724120547E-3</v>
      </c>
    </row>
    <row r="497" spans="12:114" x14ac:dyDescent="0.3">
      <c r="L497" s="23">
        <v>41955</v>
      </c>
      <c r="M497" s="24">
        <v>-4.8197161297776469E-3</v>
      </c>
      <c r="N497" s="24">
        <v>-1.199351132204848E-2</v>
      </c>
      <c r="O497" s="24">
        <v>2.4049460081797189E-3</v>
      </c>
      <c r="P497" s="24">
        <v>4.0518584911957881E-4</v>
      </c>
      <c r="Q497" s="264">
        <v>-2.2999999999999971E-4</v>
      </c>
      <c r="R497" s="264">
        <v>-2.3000000000000131E-4</v>
      </c>
      <c r="S497" s="265">
        <v>8.4388185654009384E-5</v>
      </c>
      <c r="U497" s="26"/>
      <c r="AE497" s="23">
        <v>41956</v>
      </c>
      <c r="AF497" s="33">
        <v>8.8718034662139608E-3</v>
      </c>
      <c r="AG497">
        <f t="shared" si="97"/>
        <v>496</v>
      </c>
      <c r="AH497">
        <f t="shared" si="98"/>
        <v>0.20097244732576985</v>
      </c>
      <c r="AI497">
        <f t="shared" si="99"/>
        <v>0.20056726094003241</v>
      </c>
      <c r="AJ497">
        <f t="shared" si="100"/>
        <v>-0.8381527953572061</v>
      </c>
      <c r="AK497">
        <f t="shared" si="101"/>
        <v>0.99391076287445534</v>
      </c>
      <c r="AL497">
        <f t="shared" si="102"/>
        <v>0.79334350193442293</v>
      </c>
      <c r="CM497" s="23">
        <v>41956</v>
      </c>
      <c r="CN497">
        <v>2.2050891644258306E-2</v>
      </c>
      <c r="CO497">
        <f t="shared" si="103"/>
        <v>496</v>
      </c>
      <c r="CP497">
        <f t="shared" si="104"/>
        <v>0.20016142050040356</v>
      </c>
      <c r="CQ497">
        <f t="shared" si="105"/>
        <v>0.19975786924939468</v>
      </c>
      <c r="CR497">
        <f t="shared" si="106"/>
        <v>-0.84104479319080194</v>
      </c>
      <c r="CS497">
        <f t="shared" si="107"/>
        <v>0.99371700882338831</v>
      </c>
      <c r="CT497">
        <f t="shared" si="108"/>
        <v>0.79395913957399367</v>
      </c>
      <c r="DH497">
        <f t="shared" ca="1" si="109"/>
        <v>0.35562689188138219</v>
      </c>
      <c r="DI497">
        <v>0.33001215053167027</v>
      </c>
      <c r="DJ497">
        <v>1.4167037508767185E-2</v>
      </c>
    </row>
    <row r="498" spans="12:114" x14ac:dyDescent="0.3">
      <c r="L498" s="23">
        <v>41956</v>
      </c>
      <c r="M498" s="24">
        <v>1.524645739910375E-3</v>
      </c>
      <c r="N498" s="24">
        <v>2.9301095985855832E-3</v>
      </c>
      <c r="O498" s="24">
        <v>4.7221893970124378E-2</v>
      </c>
      <c r="P498" s="24">
        <v>-2.026673234179344E-4</v>
      </c>
      <c r="Q498" s="264">
        <v>-2.0000000000000049E-5</v>
      </c>
      <c r="R498" s="264">
        <v>-8.0000000000000074E-5</v>
      </c>
      <c r="S498" s="265">
        <v>1.276595744680858E-4</v>
      </c>
      <c r="U498" s="26"/>
      <c r="AE498" s="23">
        <v>41957</v>
      </c>
      <c r="AF498" s="33">
        <v>3.5934523036446005E-4</v>
      </c>
      <c r="AG498">
        <f t="shared" si="97"/>
        <v>497</v>
      </c>
      <c r="AH498">
        <f t="shared" si="98"/>
        <v>0.2013776337115073</v>
      </c>
      <c r="AI498">
        <f t="shared" si="99"/>
        <v>0.20097244732576985</v>
      </c>
      <c r="AJ498">
        <f t="shared" si="100"/>
        <v>-0.83671058577270296</v>
      </c>
      <c r="AK498">
        <f t="shared" si="101"/>
        <v>0.51883783353525859</v>
      </c>
      <c r="AL498">
        <f t="shared" si="102"/>
        <v>0.31786538620948873</v>
      </c>
      <c r="CM498" s="23">
        <v>41957</v>
      </c>
      <c r="CN498">
        <v>9.9659583453183868E-4</v>
      </c>
      <c r="CO498">
        <f t="shared" si="103"/>
        <v>497</v>
      </c>
      <c r="CP498">
        <f t="shared" si="104"/>
        <v>0.20056497175141244</v>
      </c>
      <c r="CQ498">
        <f t="shared" si="105"/>
        <v>0.20016142050040356</v>
      </c>
      <c r="CR498">
        <f t="shared" si="106"/>
        <v>-0.8396049132943445</v>
      </c>
      <c r="CS498">
        <f t="shared" si="107"/>
        <v>0.522668627122572</v>
      </c>
      <c r="CT498">
        <f t="shared" si="108"/>
        <v>0.32250720662216847</v>
      </c>
      <c r="DH498">
        <f t="shared" ca="1" si="109"/>
        <v>0.37579913740213988</v>
      </c>
      <c r="DI498">
        <v>0.3590326494255312</v>
      </c>
      <c r="DJ498">
        <v>-3.1266720110148215E-3</v>
      </c>
    </row>
    <row r="499" spans="12:114" x14ac:dyDescent="0.3">
      <c r="L499" s="23">
        <v>41957</v>
      </c>
      <c r="M499" s="24">
        <v>2.5073905705630881E-2</v>
      </c>
      <c r="N499" s="24">
        <v>-4.1722722977734163E-4</v>
      </c>
      <c r="O499" s="24">
        <v>2.4135120602653429E-4</v>
      </c>
      <c r="P499" s="24">
        <v>-5.6714056296795204E-3</v>
      </c>
      <c r="Q499" s="264">
        <v>-4.0000000000000112E-5</v>
      </c>
      <c r="R499" s="264">
        <v>7.0000000000001173E-5</v>
      </c>
      <c r="S499" s="265">
        <v>-8.6206896551723616E-5</v>
      </c>
      <c r="U499" s="26"/>
      <c r="AE499" s="23">
        <v>41960</v>
      </c>
      <c r="AF499" s="33">
        <v>1.1662062468085772E-3</v>
      </c>
      <c r="AG499">
        <f t="shared" si="97"/>
        <v>498</v>
      </c>
      <c r="AH499">
        <f t="shared" si="98"/>
        <v>0.20178282009724474</v>
      </c>
      <c r="AI499">
        <f t="shared" si="99"/>
        <v>0.2013776337115073</v>
      </c>
      <c r="AJ499">
        <f t="shared" si="100"/>
        <v>-0.83527011442341348</v>
      </c>
      <c r="AK499">
        <f t="shared" si="101"/>
        <v>0.61040748770270203</v>
      </c>
      <c r="AL499">
        <f t="shared" si="102"/>
        <v>0.40902985399119474</v>
      </c>
      <c r="CM499" s="23">
        <v>41960</v>
      </c>
      <c r="CN499">
        <v>2.7368617708675973E-3</v>
      </c>
      <c r="CO499">
        <f t="shared" si="103"/>
        <v>498</v>
      </c>
      <c r="CP499">
        <f t="shared" si="104"/>
        <v>0.2009685230024213</v>
      </c>
      <c r="CQ499">
        <f t="shared" si="105"/>
        <v>0.20056497175141244</v>
      </c>
      <c r="CR499">
        <f t="shared" si="106"/>
        <v>-0.83816677201147993</v>
      </c>
      <c r="CS499">
        <f t="shared" si="107"/>
        <v>0.60196999023967013</v>
      </c>
      <c r="CT499">
        <f t="shared" si="108"/>
        <v>0.40140501848825771</v>
      </c>
      <c r="DH499">
        <f t="shared" ca="1" si="109"/>
        <v>0.36326007152528522</v>
      </c>
      <c r="DI499">
        <v>0.25065313746425549</v>
      </c>
      <c r="DJ499">
        <v>7.5338985545008652E-3</v>
      </c>
    </row>
    <row r="500" spans="12:114" x14ac:dyDescent="0.3">
      <c r="L500" s="23">
        <v>41960</v>
      </c>
      <c r="M500" s="24">
        <v>-3.6690660988112729E-3</v>
      </c>
      <c r="N500" s="24">
        <v>-1.6701915374225909E-3</v>
      </c>
      <c r="O500" s="24">
        <v>7.3530540243143556E-3</v>
      </c>
      <c r="P500" s="24">
        <v>0</v>
      </c>
      <c r="Q500" s="264">
        <v>7.0000000000000184E-5</v>
      </c>
      <c r="R500" s="264">
        <v>5.200000000000005E-4</v>
      </c>
      <c r="S500" s="265">
        <v>8.5470085470084955E-5</v>
      </c>
      <c r="U500" s="26"/>
      <c r="AE500" s="23">
        <v>41961</v>
      </c>
      <c r="AF500" s="33">
        <v>1.7535406444796429E-3</v>
      </c>
      <c r="AG500">
        <f t="shared" si="97"/>
        <v>499</v>
      </c>
      <c r="AH500">
        <f t="shared" si="98"/>
        <v>0.20218800648298219</v>
      </c>
      <c r="AI500">
        <f t="shared" si="99"/>
        <v>0.20178282009724474</v>
      </c>
      <c r="AJ500">
        <f t="shared" si="100"/>
        <v>-0.83383137414260056</v>
      </c>
      <c r="AK500">
        <f t="shared" si="101"/>
        <v>0.67367823261131798</v>
      </c>
      <c r="AL500">
        <f t="shared" si="102"/>
        <v>0.47189541251407324</v>
      </c>
      <c r="CM500" s="23">
        <v>41961</v>
      </c>
      <c r="CN500">
        <v>4.6165671284404877E-3</v>
      </c>
      <c r="CO500">
        <f t="shared" si="103"/>
        <v>499</v>
      </c>
      <c r="CP500">
        <f t="shared" si="104"/>
        <v>0.20137207425343018</v>
      </c>
      <c r="CQ500">
        <f t="shared" si="105"/>
        <v>0.2009685230024213</v>
      </c>
      <c r="CR500">
        <f t="shared" si="106"/>
        <v>-0.83673036218133923</v>
      </c>
      <c r="CS500">
        <f t="shared" si="107"/>
        <v>0.68303390763143024</v>
      </c>
      <c r="CT500">
        <f t="shared" si="108"/>
        <v>0.48206538462900894</v>
      </c>
      <c r="DH500">
        <f t="shared" ca="1" si="109"/>
        <v>0.30450726345818258</v>
      </c>
      <c r="DI500">
        <v>0.39448977827656451</v>
      </c>
      <c r="DJ500">
        <v>-6.6539938382790039E-3</v>
      </c>
    </row>
    <row r="501" spans="12:114" x14ac:dyDescent="0.3">
      <c r="L501" s="23">
        <v>41961</v>
      </c>
      <c r="M501" s="24">
        <v>8.7680839429701719E-3</v>
      </c>
      <c r="N501" s="24">
        <v>1.7565896726442091E-2</v>
      </c>
      <c r="O501" s="24">
        <v>2.6324399121376149E-3</v>
      </c>
      <c r="P501" s="24">
        <v>2.0384039270626459E-4</v>
      </c>
      <c r="Q501" s="264">
        <v>-8.000000000000021E-5</v>
      </c>
      <c r="R501" s="264">
        <v>-1.5000000000000118E-4</v>
      </c>
      <c r="S501" s="265">
        <v>-1.7241379310344872E-4</v>
      </c>
      <c r="U501" s="26"/>
      <c r="AE501" s="23">
        <v>41962</v>
      </c>
      <c r="AF501" s="33">
        <v>6.6096046426620603E-4</v>
      </c>
      <c r="AG501">
        <f t="shared" si="97"/>
        <v>500</v>
      </c>
      <c r="AH501">
        <f t="shared" si="98"/>
        <v>0.2025931928687196</v>
      </c>
      <c r="AI501">
        <f t="shared" si="99"/>
        <v>0.20218800648298219</v>
      </c>
      <c r="AJ501">
        <f t="shared" si="100"/>
        <v>-0.83239435780365711</v>
      </c>
      <c r="AK501">
        <f t="shared" si="101"/>
        <v>0.55345266134173321</v>
      </c>
      <c r="AL501">
        <f t="shared" si="102"/>
        <v>0.35126465485875102</v>
      </c>
      <c r="CM501" s="23">
        <v>41962</v>
      </c>
      <c r="CN501">
        <v>1.5245621776146675E-3</v>
      </c>
      <c r="CO501">
        <f t="shared" si="103"/>
        <v>500</v>
      </c>
      <c r="CP501">
        <f t="shared" si="104"/>
        <v>0.20177562550443906</v>
      </c>
      <c r="CQ501">
        <f t="shared" si="105"/>
        <v>0.20137207425343018</v>
      </c>
      <c r="CR501">
        <f t="shared" si="106"/>
        <v>-0.83529567668317573</v>
      </c>
      <c r="CS501">
        <f t="shared" si="107"/>
        <v>0.5469715067088613</v>
      </c>
      <c r="CT501">
        <f t="shared" si="108"/>
        <v>0.34559943245543112</v>
      </c>
      <c r="DH501">
        <f t="shared" ca="1" si="109"/>
        <v>0.28737743893095352</v>
      </c>
      <c r="DI501">
        <v>0.39246825108087341</v>
      </c>
      <c r="DJ501">
        <v>3.7033841930798183E-3</v>
      </c>
    </row>
    <row r="502" spans="12:114" x14ac:dyDescent="0.3">
      <c r="L502" s="23">
        <v>41962</v>
      </c>
      <c r="M502" s="24">
        <v>-1.1907891910267889E-2</v>
      </c>
      <c r="N502" s="24">
        <v>-3.2882111113132009E-3</v>
      </c>
      <c r="O502" s="24">
        <v>1.4321516096080379E-2</v>
      </c>
      <c r="P502" s="24">
        <v>-1.099816629448786E-2</v>
      </c>
      <c r="Q502" s="264">
        <v>2.000000000000005E-4</v>
      </c>
      <c r="R502" s="264">
        <v>-1.399999999999979E-4</v>
      </c>
      <c r="S502" s="265">
        <v>8.4745762711865361E-5</v>
      </c>
      <c r="U502" s="26"/>
      <c r="AE502" s="23">
        <v>41963</v>
      </c>
      <c r="AF502" s="33">
        <v>-1.1225119324999116E-3</v>
      </c>
      <c r="AG502">
        <f t="shared" si="97"/>
        <v>501</v>
      </c>
      <c r="AH502">
        <f t="shared" si="98"/>
        <v>0.20299837925445705</v>
      </c>
      <c r="AI502">
        <f t="shared" si="99"/>
        <v>0.2025931928687196</v>
      </c>
      <c r="AJ502">
        <f t="shared" si="100"/>
        <v>-0.83095905831979466</v>
      </c>
      <c r="AK502">
        <f t="shared" si="101"/>
        <v>0.35162060973224729</v>
      </c>
      <c r="AL502">
        <f t="shared" si="102"/>
        <v>0.14902741686352769</v>
      </c>
      <c r="CM502" s="23">
        <v>41963</v>
      </c>
      <c r="CN502">
        <v>-2.9305106004805471E-3</v>
      </c>
      <c r="CO502">
        <f t="shared" si="103"/>
        <v>501</v>
      </c>
      <c r="CP502">
        <f t="shared" si="104"/>
        <v>0.20217917675544794</v>
      </c>
      <c r="CQ502">
        <f t="shared" si="105"/>
        <v>0.20177562550443906</v>
      </c>
      <c r="CR502">
        <f t="shared" si="106"/>
        <v>-0.83386270843603516</v>
      </c>
      <c r="CS502">
        <f t="shared" si="107"/>
        <v>0.34528778631229745</v>
      </c>
      <c r="CT502">
        <f t="shared" si="108"/>
        <v>0.14351216080785839</v>
      </c>
      <c r="DH502">
        <f t="shared" ca="1" si="109"/>
        <v>0.3933514745681454</v>
      </c>
      <c r="DI502">
        <v>0.31613041424703503</v>
      </c>
      <c r="DJ502">
        <v>6.3220265290385071E-3</v>
      </c>
    </row>
    <row r="503" spans="12:114" x14ac:dyDescent="0.3">
      <c r="L503" s="23">
        <v>41963</v>
      </c>
      <c r="M503" s="24">
        <v>1.038002287121737E-2</v>
      </c>
      <c r="N503" s="24">
        <v>-2.4741101834812569E-3</v>
      </c>
      <c r="O503" s="24">
        <v>-4.824076440586765E-3</v>
      </c>
      <c r="P503" s="24">
        <v>-4.9422357835640753E-3</v>
      </c>
      <c r="Q503" s="264">
        <v>-2.5000000000000071E-4</v>
      </c>
      <c r="R503" s="264">
        <v>3.3999999999999807E-4</v>
      </c>
      <c r="S503" s="265">
        <v>1.2820512820512745E-4</v>
      </c>
      <c r="U503" s="26"/>
      <c r="AE503" s="23">
        <v>41964</v>
      </c>
      <c r="AF503" s="33">
        <v>1.1294400502829061E-3</v>
      </c>
      <c r="AG503">
        <f t="shared" si="97"/>
        <v>502</v>
      </c>
      <c r="AH503">
        <f t="shared" si="98"/>
        <v>0.20340356564019449</v>
      </c>
      <c r="AI503">
        <f t="shared" si="99"/>
        <v>0.20299837925445705</v>
      </c>
      <c r="AJ503">
        <f t="shared" si="100"/>
        <v>-0.82952546864373466</v>
      </c>
      <c r="AK503">
        <f t="shared" si="101"/>
        <v>0.60632661747169769</v>
      </c>
      <c r="AL503">
        <f t="shared" si="102"/>
        <v>0.40332823821724062</v>
      </c>
      <c r="CM503" s="23">
        <v>41964</v>
      </c>
      <c r="CN503">
        <v>2.6823988270059658E-3</v>
      </c>
      <c r="CO503">
        <f t="shared" si="103"/>
        <v>502</v>
      </c>
      <c r="CP503">
        <f t="shared" si="104"/>
        <v>0.20258272800645682</v>
      </c>
      <c r="CQ503">
        <f t="shared" si="105"/>
        <v>0.20217917675544794</v>
      </c>
      <c r="CR503">
        <f t="shared" si="106"/>
        <v>-0.83243145039846334</v>
      </c>
      <c r="CS503">
        <f t="shared" si="107"/>
        <v>0.59953371466895633</v>
      </c>
      <c r="CT503">
        <f t="shared" si="108"/>
        <v>0.39735453791350839</v>
      </c>
      <c r="DH503">
        <f t="shared" ca="1" si="109"/>
        <v>0.25298676452889152</v>
      </c>
      <c r="DI503">
        <v>0.31866570959009383</v>
      </c>
      <c r="DJ503">
        <v>6.7210114788543371E-3</v>
      </c>
    </row>
    <row r="504" spans="12:114" x14ac:dyDescent="0.3">
      <c r="L504" s="23">
        <v>41964</v>
      </c>
      <c r="M504" s="24">
        <v>4.6142956241137954E-3</v>
      </c>
      <c r="N504" s="24">
        <v>3.720396252925104E-3</v>
      </c>
      <c r="O504" s="24">
        <v>8.2745557909335373E-4</v>
      </c>
      <c r="P504" s="24">
        <v>4.3459841413714733E-3</v>
      </c>
      <c r="Q504" s="264">
        <v>0</v>
      </c>
      <c r="R504" s="264">
        <v>7.4000000000000292E-4</v>
      </c>
      <c r="S504" s="265">
        <v>4.3290043290043033E-5</v>
      </c>
      <c r="U504" s="26"/>
      <c r="AE504" s="23">
        <v>41967</v>
      </c>
      <c r="AF504" s="33">
        <v>2.7769417453530395E-3</v>
      </c>
      <c r="AG504">
        <f t="shared" si="97"/>
        <v>503</v>
      </c>
      <c r="AH504">
        <f t="shared" si="98"/>
        <v>0.20380875202593193</v>
      </c>
      <c r="AI504">
        <f t="shared" si="99"/>
        <v>0.20340356564019449</v>
      </c>
      <c r="AJ504">
        <f t="shared" si="100"/>
        <v>-0.82809358176740322</v>
      </c>
      <c r="AK504">
        <f t="shared" si="101"/>
        <v>0.77210792053322808</v>
      </c>
      <c r="AL504">
        <f t="shared" si="102"/>
        <v>0.56870435489303361</v>
      </c>
      <c r="CM504" s="23">
        <v>41967</v>
      </c>
      <c r="CN504">
        <v>6.7593652329478188E-3</v>
      </c>
      <c r="CO504">
        <f t="shared" si="103"/>
        <v>503</v>
      </c>
      <c r="CP504">
        <f t="shared" si="104"/>
        <v>0.20298627925746571</v>
      </c>
      <c r="CQ504">
        <f t="shared" si="105"/>
        <v>0.20258272800645682</v>
      </c>
      <c r="CR504">
        <f t="shared" si="106"/>
        <v>-0.83100189556818893</v>
      </c>
      <c r="CS504">
        <f t="shared" si="107"/>
        <v>0.76559820673885848</v>
      </c>
      <c r="CT504">
        <f t="shared" si="108"/>
        <v>0.56301547873240165</v>
      </c>
      <c r="DH504">
        <f t="shared" ca="1" si="109"/>
        <v>0.28197620872403995</v>
      </c>
      <c r="DI504">
        <v>0.38557216590847954</v>
      </c>
      <c r="DJ504">
        <v>1.0326311310570381E-2</v>
      </c>
    </row>
    <row r="505" spans="12:114" x14ac:dyDescent="0.3">
      <c r="L505" s="23">
        <v>41967</v>
      </c>
      <c r="M505" s="24">
        <v>-2.4265361160112861E-3</v>
      </c>
      <c r="N505" s="24">
        <v>1.5238836341630251E-2</v>
      </c>
      <c r="O505" s="24">
        <v>8.8600364879159368E-3</v>
      </c>
      <c r="P505" s="24">
        <v>2.88510391612795E-3</v>
      </c>
      <c r="Q505" s="264">
        <v>-3.0000000000000079E-5</v>
      </c>
      <c r="R505" s="264">
        <v>3.4999999999999696E-4</v>
      </c>
      <c r="S505" s="265">
        <v>1.3043478260869485E-4</v>
      </c>
      <c r="U505" s="26"/>
      <c r="AE505" s="23">
        <v>41968</v>
      </c>
      <c r="AF505" s="33">
        <v>-1.0310637907334397E-3</v>
      </c>
      <c r="AG505">
        <f t="shared" si="97"/>
        <v>504</v>
      </c>
      <c r="AH505">
        <f t="shared" si="98"/>
        <v>0.20421393841166938</v>
      </c>
      <c r="AI505">
        <f t="shared" si="99"/>
        <v>0.20380875202593193</v>
      </c>
      <c r="AJ505">
        <f t="shared" si="100"/>
        <v>-0.82666339072162287</v>
      </c>
      <c r="AK505">
        <f t="shared" si="101"/>
        <v>0.36147285207391877</v>
      </c>
      <c r="AL505">
        <f t="shared" si="102"/>
        <v>0.15766410004798684</v>
      </c>
      <c r="CM505" s="23">
        <v>41968</v>
      </c>
      <c r="CN505">
        <v>-2.7500878909305151E-3</v>
      </c>
      <c r="CO505">
        <f t="shared" si="103"/>
        <v>504</v>
      </c>
      <c r="CP505">
        <f t="shared" si="104"/>
        <v>0.20338983050847459</v>
      </c>
      <c r="CQ505">
        <f t="shared" si="105"/>
        <v>0.20298627925746571</v>
      </c>
      <c r="CR505">
        <f t="shared" si="106"/>
        <v>-0.82957403698182763</v>
      </c>
      <c r="CS505">
        <f t="shared" si="107"/>
        <v>0.35302235834493484</v>
      </c>
      <c r="CT505">
        <f t="shared" si="108"/>
        <v>0.15003607908746913</v>
      </c>
      <c r="DH505">
        <f t="shared" ca="1" si="109"/>
        <v>0.37344206580978151</v>
      </c>
      <c r="DI505">
        <v>0.39863730559574906</v>
      </c>
      <c r="DJ505">
        <v>6.7061014075044285E-3</v>
      </c>
    </row>
    <row r="506" spans="12:114" x14ac:dyDescent="0.3">
      <c r="L506" s="23">
        <v>41968</v>
      </c>
      <c r="M506" s="24">
        <v>2.3455477165707449E-3</v>
      </c>
      <c r="N506" s="24">
        <v>2.8398731335268078E-3</v>
      </c>
      <c r="O506" s="24">
        <v>-5.269310285227812E-3</v>
      </c>
      <c r="P506" s="24">
        <v>-3.2876364950118718E-3</v>
      </c>
      <c r="Q506" s="264">
        <v>-8.9999999999999802E-5</v>
      </c>
      <c r="R506" s="264">
        <v>3.7000000000000374E-4</v>
      </c>
      <c r="S506" s="265">
        <v>1.3215859030836922E-4</v>
      </c>
      <c r="U506" s="26"/>
      <c r="AE506" s="23">
        <v>41969</v>
      </c>
      <c r="AF506" s="33">
        <v>3.7301433341640263E-4</v>
      </c>
      <c r="AG506">
        <f t="shared" si="97"/>
        <v>505</v>
      </c>
      <c r="AH506">
        <f t="shared" si="98"/>
        <v>0.20461912479740682</v>
      </c>
      <c r="AI506">
        <f t="shared" si="99"/>
        <v>0.20421393841166938</v>
      </c>
      <c r="AJ506">
        <f t="shared" si="100"/>
        <v>-0.8252348885758175</v>
      </c>
      <c r="AK506">
        <f t="shared" si="101"/>
        <v>0.52041163471353946</v>
      </c>
      <c r="AL506">
        <f t="shared" si="102"/>
        <v>0.31619769630187011</v>
      </c>
      <c r="CM506" s="23">
        <v>41969</v>
      </c>
      <c r="CN506">
        <v>7.9914297639814883E-4</v>
      </c>
      <c r="CO506">
        <f t="shared" si="103"/>
        <v>505</v>
      </c>
      <c r="CP506">
        <f t="shared" si="104"/>
        <v>0.20379338175948344</v>
      </c>
      <c r="CQ506">
        <f t="shared" si="105"/>
        <v>0.20338983050847459</v>
      </c>
      <c r="CR506">
        <f t="shared" si="106"/>
        <v>-0.82814786771457427</v>
      </c>
      <c r="CS506">
        <f t="shared" si="107"/>
        <v>0.51355303795362062</v>
      </c>
      <c r="CT506">
        <f t="shared" si="108"/>
        <v>0.31016320744514603</v>
      </c>
      <c r="DH506">
        <f t="shared" ca="1" si="109"/>
        <v>0.35847236639313501</v>
      </c>
      <c r="DI506">
        <v>0.39054575892607052</v>
      </c>
      <c r="DJ506">
        <v>7.5743714762735647E-3</v>
      </c>
    </row>
    <row r="507" spans="12:114" x14ac:dyDescent="0.3">
      <c r="L507" s="23">
        <v>41969</v>
      </c>
      <c r="M507" s="24">
        <v>-1.906682316866435E-3</v>
      </c>
      <c r="N507" s="24">
        <v>-2.4272248055293051E-3</v>
      </c>
      <c r="O507" s="24">
        <v>3.5331364030397467E-4</v>
      </c>
      <c r="P507" s="24">
        <v>3.9166763161470729E-3</v>
      </c>
      <c r="Q507" s="264">
        <v>-1.9000000000000009E-4</v>
      </c>
      <c r="R507" s="264">
        <v>-1.6000000000000009E-4</v>
      </c>
      <c r="S507" s="265">
        <v>1.78571428571429E-4</v>
      </c>
      <c r="U507" s="26"/>
      <c r="AE507" s="23">
        <v>41971</v>
      </c>
      <c r="AF507" s="33">
        <v>3.4937207641610457E-3</v>
      </c>
      <c r="AG507">
        <f t="shared" si="97"/>
        <v>506</v>
      </c>
      <c r="AH507">
        <f t="shared" si="98"/>
        <v>0.20502431118314424</v>
      </c>
      <c r="AI507">
        <f t="shared" si="99"/>
        <v>0.20461912479740682</v>
      </c>
      <c r="AJ507">
        <f t="shared" si="100"/>
        <v>-0.82380806843771082</v>
      </c>
      <c r="AK507">
        <f t="shared" si="101"/>
        <v>0.82968510352686742</v>
      </c>
      <c r="AL507">
        <f t="shared" si="102"/>
        <v>0.62506597872946057</v>
      </c>
      <c r="CM507" s="23">
        <v>41971</v>
      </c>
      <c r="CN507">
        <v>8.89197392875124E-3</v>
      </c>
      <c r="CO507">
        <f t="shared" si="103"/>
        <v>506</v>
      </c>
      <c r="CP507">
        <f t="shared" si="104"/>
        <v>0.20419693301049233</v>
      </c>
      <c r="CQ507">
        <f t="shared" si="105"/>
        <v>0.20379338175948344</v>
      </c>
      <c r="CR507">
        <f t="shared" si="106"/>
        <v>-0.82672338087990926</v>
      </c>
      <c r="CS507">
        <f t="shared" si="107"/>
        <v>0.83434389511854601</v>
      </c>
      <c r="CT507">
        <f t="shared" si="108"/>
        <v>0.63055051335906254</v>
      </c>
      <c r="DH507">
        <f t="shared" ca="1" si="109"/>
        <v>0.26903335107465798</v>
      </c>
      <c r="DI507">
        <v>0.37950540387322251</v>
      </c>
      <c r="DJ507">
        <v>9.8690883755551961E-4</v>
      </c>
    </row>
    <row r="508" spans="12:114" x14ac:dyDescent="0.3">
      <c r="L508" s="23">
        <v>41971</v>
      </c>
      <c r="M508" s="24">
        <v>-2.6484915717786911E-2</v>
      </c>
      <c r="N508" s="24">
        <v>-1.622078416901546E-2</v>
      </c>
      <c r="O508" s="24">
        <v>3.0124318271930971E-2</v>
      </c>
      <c r="P508" s="24">
        <v>6.1605225407852153E-4</v>
      </c>
      <c r="Q508" s="264">
        <v>-3.700000000000001E-4</v>
      </c>
      <c r="R508" s="264">
        <v>1.1299999999999999E-3</v>
      </c>
      <c r="S508" s="265">
        <v>-1.8348623853211058E-4</v>
      </c>
      <c r="U508" s="26"/>
      <c r="AE508" s="23">
        <v>41974</v>
      </c>
      <c r="AF508" s="33">
        <v>-1.7048972847878291E-3</v>
      </c>
      <c r="AG508">
        <f t="shared" si="97"/>
        <v>507</v>
      </c>
      <c r="AH508">
        <f t="shared" si="98"/>
        <v>0.20542949756888168</v>
      </c>
      <c r="AI508">
        <f t="shared" si="99"/>
        <v>0.20502431118314424</v>
      </c>
      <c r="AJ508">
        <f t="shared" si="100"/>
        <v>-0.82238292345303476</v>
      </c>
      <c r="AK508">
        <f t="shared" si="101"/>
        <v>0.29142369382961919</v>
      </c>
      <c r="AL508">
        <f t="shared" si="102"/>
        <v>8.6399382646474954E-2</v>
      </c>
      <c r="CM508" s="23">
        <v>41974</v>
      </c>
      <c r="CN508">
        <v>-3.9794391579155205E-3</v>
      </c>
      <c r="CO508">
        <f t="shared" si="103"/>
        <v>507</v>
      </c>
      <c r="CP508">
        <f t="shared" si="104"/>
        <v>0.20460048426150121</v>
      </c>
      <c r="CQ508">
        <f t="shared" si="105"/>
        <v>0.20419693301049233</v>
      </c>
      <c r="CR508">
        <f t="shared" si="106"/>
        <v>-0.8253005696293082</v>
      </c>
      <c r="CS508">
        <f t="shared" si="107"/>
        <v>0.30167650335830465</v>
      </c>
      <c r="CT508">
        <f t="shared" si="108"/>
        <v>9.7479570347812322E-2</v>
      </c>
      <c r="DH508">
        <f t="shared" ca="1" si="109"/>
        <v>0.39892612914018216</v>
      </c>
      <c r="DI508">
        <v>0.27645934653764531</v>
      </c>
      <c r="DJ508">
        <v>-1.2196937825328312E-2</v>
      </c>
    </row>
    <row r="509" spans="12:114" x14ac:dyDescent="0.3">
      <c r="L509" s="23">
        <v>41974</v>
      </c>
      <c r="M509" s="24">
        <v>3.9871563287203933E-2</v>
      </c>
      <c r="N509" s="24">
        <v>1.2368346688590799E-3</v>
      </c>
      <c r="O509" s="24">
        <v>-1.507832088409871E-2</v>
      </c>
      <c r="P509" s="24">
        <v>-4.924993485822953E-3</v>
      </c>
      <c r="Q509" s="264">
        <v>-6.999999999999975E-5</v>
      </c>
      <c r="R509" s="264">
        <v>3.0999999999999691E-4</v>
      </c>
      <c r="S509" s="265">
        <v>-2.7027027027026859E-4</v>
      </c>
      <c r="U509" s="26"/>
      <c r="AE509" s="23">
        <v>41975</v>
      </c>
      <c r="AF509" s="33">
        <v>3.3809832723621209E-4</v>
      </c>
      <c r="AG509">
        <f t="shared" si="97"/>
        <v>508</v>
      </c>
      <c r="AH509">
        <f t="shared" si="98"/>
        <v>0.20583468395461912</v>
      </c>
      <c r="AI509">
        <f t="shared" si="99"/>
        <v>0.20542949756888168</v>
      </c>
      <c r="AJ509">
        <f t="shared" si="100"/>
        <v>-0.82095944680523469</v>
      </c>
      <c r="AK509">
        <f t="shared" si="101"/>
        <v>0.51639098337338218</v>
      </c>
      <c r="AL509">
        <f t="shared" si="102"/>
        <v>0.3109614858045005</v>
      </c>
      <c r="CM509" s="23">
        <v>41975</v>
      </c>
      <c r="CN509">
        <v>8.8833792335368898E-4</v>
      </c>
      <c r="CO509">
        <f t="shared" si="103"/>
        <v>508</v>
      </c>
      <c r="CP509">
        <f t="shared" si="104"/>
        <v>0.20500403551251009</v>
      </c>
      <c r="CQ509">
        <f t="shared" si="105"/>
        <v>0.20460048426150121</v>
      </c>
      <c r="CR509">
        <f t="shared" si="106"/>
        <v>-0.82387942715194029</v>
      </c>
      <c r="CS509">
        <f t="shared" si="107"/>
        <v>0.51767196622152611</v>
      </c>
      <c r="CT509">
        <f t="shared" si="108"/>
        <v>0.31307148196002488</v>
      </c>
      <c r="DH509">
        <f t="shared" ca="1" si="109"/>
        <v>0.39892777459904838</v>
      </c>
      <c r="DI509">
        <v>0.37823747459350804</v>
      </c>
      <c r="DJ509">
        <v>-1.5703490411848801E-3</v>
      </c>
    </row>
    <row r="510" spans="12:114" x14ac:dyDescent="0.3">
      <c r="L510" s="23">
        <v>41975</v>
      </c>
      <c r="M510" s="24">
        <v>-1.235205846024939E-2</v>
      </c>
      <c r="N510" s="24">
        <v>-5.3521031469881868E-3</v>
      </c>
      <c r="O510" s="24">
        <v>2.0872745432681319E-3</v>
      </c>
      <c r="P510" s="24">
        <v>6.5989708734089693E-3</v>
      </c>
      <c r="Q510" s="264">
        <v>1.9999999999999619E-5</v>
      </c>
      <c r="R510" s="264">
        <v>1.000000000000334E-5</v>
      </c>
      <c r="S510" s="265">
        <v>-4.3859649122808281E-5</v>
      </c>
      <c r="U510" s="26"/>
      <c r="AE510" s="23">
        <v>41976</v>
      </c>
      <c r="AF510" s="33">
        <v>4.431490612770597E-4</v>
      </c>
      <c r="AG510">
        <f t="shared" si="97"/>
        <v>509</v>
      </c>
      <c r="AH510">
        <f t="shared" si="98"/>
        <v>0.20623987034035657</v>
      </c>
      <c r="AI510">
        <f t="shared" si="99"/>
        <v>0.20583468395461912</v>
      </c>
      <c r="AJ510">
        <f t="shared" si="100"/>
        <v>-0.81953763171518179</v>
      </c>
      <c r="AK510">
        <f t="shared" si="101"/>
        <v>0.52848110895634881</v>
      </c>
      <c r="AL510">
        <f t="shared" si="102"/>
        <v>0.32264642500172969</v>
      </c>
      <c r="CM510" s="23">
        <v>41976</v>
      </c>
      <c r="CN510">
        <v>8.9136610297430854E-4</v>
      </c>
      <c r="CO510">
        <f t="shared" si="103"/>
        <v>509</v>
      </c>
      <c r="CP510">
        <f t="shared" si="104"/>
        <v>0.20540758676351897</v>
      </c>
      <c r="CQ510">
        <f t="shared" si="105"/>
        <v>0.20500403551251009</v>
      </c>
      <c r="CR510">
        <f t="shared" si="106"/>
        <v>-0.82245994667438849</v>
      </c>
      <c r="CS510">
        <f t="shared" si="107"/>
        <v>0.51781177374041398</v>
      </c>
      <c r="CT510">
        <f t="shared" si="108"/>
        <v>0.31280773822790386</v>
      </c>
      <c r="DH510">
        <f t="shared" ca="1" si="109"/>
        <v>0.38715896174491077</v>
      </c>
      <c r="DI510">
        <v>0.37422726293719627</v>
      </c>
      <c r="DJ510">
        <v>9.4208084499233583E-3</v>
      </c>
    </row>
    <row r="511" spans="12:114" x14ac:dyDescent="0.3">
      <c r="L511" s="23">
        <v>41976</v>
      </c>
      <c r="M511" s="24">
        <v>1.033527019572052E-2</v>
      </c>
      <c r="N511" s="24">
        <v>3.725227860536568E-3</v>
      </c>
      <c r="O511" s="24">
        <v>-1.14055756162294E-2</v>
      </c>
      <c r="P511" s="24">
        <v>1.4968829214818151E-2</v>
      </c>
      <c r="Q511" s="264">
        <v>-3.9999999999999671E-5</v>
      </c>
      <c r="R511" s="264">
        <v>2.39999999999998E-4</v>
      </c>
      <c r="S511" s="265">
        <v>1.7467248908296988E-4</v>
      </c>
      <c r="U511" s="26"/>
      <c r="AE511" s="23">
        <v>41977</v>
      </c>
      <c r="AF511" s="33">
        <v>-8.2987028999261274E-4</v>
      </c>
      <c r="AG511">
        <f t="shared" si="97"/>
        <v>510</v>
      </c>
      <c r="AH511">
        <f t="shared" si="98"/>
        <v>0.20664505672609401</v>
      </c>
      <c r="AI511">
        <f t="shared" si="99"/>
        <v>0.20623987034035657</v>
      </c>
      <c r="AJ511">
        <f t="shared" si="100"/>
        <v>-0.81811747144088853</v>
      </c>
      <c r="AK511">
        <f t="shared" si="101"/>
        <v>0.38346636267672563</v>
      </c>
      <c r="AL511">
        <f t="shared" si="102"/>
        <v>0.17722649233636906</v>
      </c>
      <c r="CM511" s="23">
        <v>41977</v>
      </c>
      <c r="CN511">
        <v>-1.7384257249815319E-3</v>
      </c>
      <c r="CO511">
        <f t="shared" si="103"/>
        <v>510</v>
      </c>
      <c r="CP511">
        <f t="shared" si="104"/>
        <v>0.20581113801452786</v>
      </c>
      <c r="CQ511">
        <f t="shared" si="105"/>
        <v>0.20540758676351897</v>
      </c>
      <c r="CR511">
        <f t="shared" si="106"/>
        <v>-0.82104212146035926</v>
      </c>
      <c r="CS511">
        <f t="shared" si="107"/>
        <v>0.39743968278669206</v>
      </c>
      <c r="CT511">
        <f t="shared" si="108"/>
        <v>0.19203209602317309</v>
      </c>
      <c r="DH511">
        <f t="shared" ca="1" si="109"/>
        <v>0.39347737402084149</v>
      </c>
      <c r="DI511">
        <v>0.38536965763339431</v>
      </c>
      <c r="DJ511">
        <v>-1.4347370289992618E-2</v>
      </c>
    </row>
    <row r="512" spans="12:114" x14ac:dyDescent="0.3">
      <c r="L512" s="23">
        <v>41977</v>
      </c>
      <c r="M512" s="24">
        <v>-3.8683485967789311E-3</v>
      </c>
      <c r="N512" s="24">
        <v>-6.5980129985097422E-3</v>
      </c>
      <c r="O512" s="24">
        <v>-2.1192985260622302E-3</v>
      </c>
      <c r="P512" s="24">
        <v>1.830783881587684E-3</v>
      </c>
      <c r="Q512" s="264">
        <v>2.0000000000000049E-5</v>
      </c>
      <c r="R512" s="264">
        <v>-3.3000000000000141E-4</v>
      </c>
      <c r="S512" s="265">
        <v>-2.6666666666666663E-4</v>
      </c>
      <c r="U512" s="26"/>
      <c r="AE512" s="23">
        <v>41978</v>
      </c>
      <c r="AF512" s="33">
        <v>-9.8392912391763259E-4</v>
      </c>
      <c r="AG512">
        <f t="shared" si="97"/>
        <v>511</v>
      </c>
      <c r="AH512">
        <f t="shared" si="98"/>
        <v>0.20705024311183146</v>
      </c>
      <c r="AI512">
        <f t="shared" si="99"/>
        <v>0.20664505672609401</v>
      </c>
      <c r="AJ512">
        <f t="shared" si="100"/>
        <v>-0.81669895927722025</v>
      </c>
      <c r="AK512">
        <f t="shared" si="101"/>
        <v>0.36658754055371146</v>
      </c>
      <c r="AL512">
        <f t="shared" si="102"/>
        <v>0.15994248382761744</v>
      </c>
      <c r="CM512" s="23">
        <v>41978</v>
      </c>
      <c r="CN512">
        <v>-2.8008293033005751E-3</v>
      </c>
      <c r="CO512">
        <f t="shared" si="103"/>
        <v>511</v>
      </c>
      <c r="CP512">
        <f t="shared" si="104"/>
        <v>0.20621468926553671</v>
      </c>
      <c r="CQ512">
        <f t="shared" si="105"/>
        <v>0.20581113801452786</v>
      </c>
      <c r="CR512">
        <f t="shared" si="106"/>
        <v>-0.8196259448103973</v>
      </c>
      <c r="CS512">
        <f t="shared" si="107"/>
        <v>0.35084080394996731</v>
      </c>
      <c r="CT512">
        <f t="shared" si="108"/>
        <v>0.14502966593543945</v>
      </c>
      <c r="DH512">
        <f t="shared" ca="1" si="109"/>
        <v>0.37614051727701597</v>
      </c>
      <c r="DI512">
        <v>0.37934924175510754</v>
      </c>
      <c r="DJ512">
        <v>1.2216928018939522E-2</v>
      </c>
    </row>
    <row r="513" spans="12:114" x14ac:dyDescent="0.3">
      <c r="L513" s="23">
        <v>41978</v>
      </c>
      <c r="M513" s="24">
        <v>-1.251291886036204E-2</v>
      </c>
      <c r="N513" s="24">
        <v>5.3964850630193661E-3</v>
      </c>
      <c r="O513" s="24">
        <v>-7.5506287611904832E-3</v>
      </c>
      <c r="P513" s="24">
        <v>4.0608647643976571E-3</v>
      </c>
      <c r="Q513" s="264">
        <v>2.9999999999999648E-5</v>
      </c>
      <c r="R513" s="264">
        <v>7.2000000000000059E-4</v>
      </c>
      <c r="S513" s="265">
        <v>2.1645021645021664E-4</v>
      </c>
      <c r="U513" s="26"/>
      <c r="AE513" s="23">
        <v>41981</v>
      </c>
      <c r="AF513" s="33">
        <v>-3.66382607897792E-4</v>
      </c>
      <c r="AG513">
        <f t="shared" si="97"/>
        <v>512</v>
      </c>
      <c r="AH513">
        <f t="shared" si="98"/>
        <v>0.20745542949756887</v>
      </c>
      <c r="AI513">
        <f t="shared" si="99"/>
        <v>0.20705024311183146</v>
      </c>
      <c r="AJ513">
        <f t="shared" si="100"/>
        <v>-0.81528208855561712</v>
      </c>
      <c r="AK513">
        <f t="shared" si="101"/>
        <v>0.43547038616197103</v>
      </c>
      <c r="AL513">
        <f t="shared" si="102"/>
        <v>0.22842014305013958</v>
      </c>
      <c r="CM513" s="23">
        <v>41981</v>
      </c>
      <c r="CN513">
        <v>-1.1063215639922667E-3</v>
      </c>
      <c r="CO513">
        <f t="shared" si="103"/>
        <v>512</v>
      </c>
      <c r="CP513">
        <f t="shared" si="104"/>
        <v>0.20661824051654559</v>
      </c>
      <c r="CQ513">
        <f t="shared" si="105"/>
        <v>0.20621468926553671</v>
      </c>
      <c r="CR513">
        <f t="shared" si="106"/>
        <v>-0.81821141006161069</v>
      </c>
      <c r="CS513">
        <f t="shared" si="107"/>
        <v>0.42592630729928704</v>
      </c>
      <c r="CT513">
        <f t="shared" si="108"/>
        <v>0.21971161803375033</v>
      </c>
      <c r="DH513">
        <f t="shared" ca="1" si="109"/>
        <v>0.27623438841012138</v>
      </c>
      <c r="DI513">
        <v>0.33209777389209644</v>
      </c>
      <c r="DJ513">
        <v>7.1720731443145561E-3</v>
      </c>
    </row>
    <row r="514" spans="12:114" x14ac:dyDescent="0.3">
      <c r="L514" s="23">
        <v>41981</v>
      </c>
      <c r="M514" s="24">
        <v>1.17975967840601E-2</v>
      </c>
      <c r="N514" s="24">
        <v>-9.9091732432461856E-3</v>
      </c>
      <c r="O514" s="24">
        <v>1.3073333247165179E-3</v>
      </c>
      <c r="P514" s="24">
        <v>-5.2577897839557203E-3</v>
      </c>
      <c r="Q514" s="264">
        <v>0</v>
      </c>
      <c r="R514" s="264">
        <v>-6.999999999999895E-5</v>
      </c>
      <c r="S514" s="265">
        <v>1.7699115044247682E-4</v>
      </c>
      <c r="U514" s="26"/>
      <c r="AE514" s="23">
        <v>41982</v>
      </c>
      <c r="AF514" s="33">
        <v>-1.0657368642201972E-3</v>
      </c>
      <c r="AG514">
        <f t="shared" si="97"/>
        <v>513</v>
      </c>
      <c r="AH514">
        <f t="shared" si="98"/>
        <v>0.20786061588330632</v>
      </c>
      <c r="AI514">
        <f t="shared" si="99"/>
        <v>0.20745542949756887</v>
      </c>
      <c r="AJ514">
        <f t="shared" si="100"/>
        <v>-0.81386685264382053</v>
      </c>
      <c r="AK514">
        <f t="shared" si="101"/>
        <v>0.35772607989892169</v>
      </c>
      <c r="AL514">
        <f t="shared" si="102"/>
        <v>0.15027065040135282</v>
      </c>
      <c r="CM514" s="23">
        <v>41982</v>
      </c>
      <c r="CN514">
        <v>-2.727044863253196E-3</v>
      </c>
      <c r="CO514">
        <f t="shared" si="103"/>
        <v>513</v>
      </c>
      <c r="CP514">
        <f t="shared" si="104"/>
        <v>0.20702179176755447</v>
      </c>
      <c r="CQ514">
        <f t="shared" si="105"/>
        <v>0.20661824051654559</v>
      </c>
      <c r="CR514">
        <f t="shared" si="106"/>
        <v>-0.81679851058738739</v>
      </c>
      <c r="CS514">
        <f t="shared" si="107"/>
        <v>0.35401466293149331</v>
      </c>
      <c r="CT514">
        <f t="shared" si="108"/>
        <v>0.14739642241494771</v>
      </c>
      <c r="DH514">
        <f t="shared" ca="1" si="109"/>
        <v>0.38655384581547442</v>
      </c>
      <c r="DI514">
        <v>0.27933584489494107</v>
      </c>
      <c r="DJ514">
        <v>3.7402901628068481E-3</v>
      </c>
    </row>
    <row r="515" spans="12:114" x14ac:dyDescent="0.3">
      <c r="L515" s="23">
        <v>41982</v>
      </c>
      <c r="M515" s="24">
        <v>2.0815365527857739E-2</v>
      </c>
      <c r="N515" s="24">
        <v>1.6681022884942119E-3</v>
      </c>
      <c r="O515" s="24">
        <v>-7.9543234079288445E-3</v>
      </c>
      <c r="P515" s="24">
        <v>-5.082566286446065E-3</v>
      </c>
      <c r="Q515" s="264">
        <v>-2.299999999999993E-4</v>
      </c>
      <c r="R515" s="264">
        <v>-6.6000000000000054E-4</v>
      </c>
      <c r="S515" s="265">
        <v>1.8018018018018062E-4</v>
      </c>
      <c r="U515" s="26"/>
      <c r="AE515" s="23">
        <v>41983</v>
      </c>
      <c r="AF515" s="33">
        <v>-2.5740976353774217E-3</v>
      </c>
      <c r="AG515">
        <f t="shared" ref="AG515:AG578" si="110">ROW()-1</f>
        <v>514</v>
      </c>
      <c r="AH515">
        <f t="shared" ref="AH515:AH578" si="111">AG515/COUNT($AG$2:$AG$2469)</f>
        <v>0.20826580226904376</v>
      </c>
      <c r="AI515">
        <f t="shared" ref="AI515:AI578" si="112">(AG515-1)/COUNT($AG$2:$AG$2469)</f>
        <v>0.20786061588330632</v>
      </c>
      <c r="AJ515">
        <f t="shared" ref="AJ515:AJ578" si="113">IF(AH515&lt;1,NORMSINV(AH515),"")</f>
        <v>-0.81245324494558346</v>
      </c>
      <c r="AK515">
        <f t="shared" ref="AK515:AK578" si="114">_xlfn.NORM.DIST(AF515,$AD$6,$AD$7,TRUE)</f>
        <v>0.21174311408391072</v>
      </c>
      <c r="AL515">
        <f t="shared" ref="AL515:AL578" si="115">ABS(AK515-AI515)</f>
        <v>3.8824982006044062E-3</v>
      </c>
      <c r="CM515" s="23">
        <v>41983</v>
      </c>
      <c r="CN515">
        <v>-6.3586385838563988E-3</v>
      </c>
      <c r="CO515">
        <f t="shared" ref="CO515:CO578" si="116">ROW()-1</f>
        <v>514</v>
      </c>
      <c r="CP515">
        <f t="shared" ref="CP515:CP578" si="117">CO515/COUNT(_xlfn.ANCHORARRAY($CN$2))</f>
        <v>0.20742534301856336</v>
      </c>
      <c r="CQ515">
        <f t="shared" ref="CQ515:CQ578" si="118">(CO515-1)/COUNT(_xlfn.ANCHORARRAY($CN$2))</f>
        <v>0.20702179176755447</v>
      </c>
      <c r="CR515">
        <f t="shared" ref="CR515:CR578" si="119">IF(CP515&lt;1,NORMSINV(CP515),"")</f>
        <v>-0.81538723979711825</v>
      </c>
      <c r="CS515">
        <f t="shared" ref="CS515:CS578" si="120">_xlfn.NORM.DIST(CN515,$CL$7,$CL$8,TRUE)</f>
        <v>0.21324927982464112</v>
      </c>
      <c r="CT515">
        <f t="shared" ref="CT515:CT578" si="121">ABS(CS515-CQ515)</f>
        <v>6.2274880570866442E-3</v>
      </c>
      <c r="DH515">
        <f t="shared" ref="DH515:DH578" ca="1" si="122">_xlfn.NORM.S.DIST(RAND(),FALSE)</f>
        <v>0.33682220873164553</v>
      </c>
      <c r="DI515">
        <v>0.39780753371152544</v>
      </c>
      <c r="DJ515">
        <v>-4.7996756170287855E-3</v>
      </c>
    </row>
    <row r="516" spans="12:114" x14ac:dyDescent="0.3">
      <c r="L516" s="23">
        <v>41983</v>
      </c>
      <c r="M516" s="24">
        <v>-1.9460444716805289E-3</v>
      </c>
      <c r="N516" s="24">
        <v>-8.742859917171027E-3</v>
      </c>
      <c r="O516" s="24">
        <v>-6.9411152270798049E-3</v>
      </c>
      <c r="P516" s="24">
        <v>-5.925313404080393E-3</v>
      </c>
      <c r="Q516" s="264">
        <v>-8.000000000000021E-5</v>
      </c>
      <c r="R516" s="264">
        <v>-4.0000000000000044E-5</v>
      </c>
      <c r="S516" s="265">
        <v>-4.5871559633027245E-5</v>
      </c>
      <c r="U516" s="26"/>
      <c r="AE516" s="23">
        <v>41984</v>
      </c>
      <c r="AF516" s="33">
        <v>2.5997642728826237E-3</v>
      </c>
      <c r="AG516">
        <f t="shared" si="110"/>
        <v>515</v>
      </c>
      <c r="AH516">
        <f t="shared" si="111"/>
        <v>0.2086709886547812</v>
      </c>
      <c r="AI516">
        <f t="shared" si="112"/>
        <v>0.20826580226904376</v>
      </c>
      <c r="AJ516">
        <f t="shared" si="113"/>
        <v>-0.81104125890041601</v>
      </c>
      <c r="AK516">
        <f t="shared" si="114"/>
        <v>0.75635042296035371</v>
      </c>
      <c r="AL516">
        <f t="shared" si="115"/>
        <v>0.54808462069130992</v>
      </c>
      <c r="CM516" s="23">
        <v>41984</v>
      </c>
      <c r="CN516">
        <v>6.0920819150832705E-3</v>
      </c>
      <c r="CO516">
        <f t="shared" si="116"/>
        <v>515</v>
      </c>
      <c r="CP516">
        <f t="shared" si="117"/>
        <v>0.20782889426957224</v>
      </c>
      <c r="CQ516">
        <f t="shared" si="118"/>
        <v>0.20742534301856336</v>
      </c>
      <c r="CR516">
        <f t="shared" si="119"/>
        <v>-0.81397759113593215</v>
      </c>
      <c r="CS516">
        <f t="shared" si="120"/>
        <v>0.74122518310140417</v>
      </c>
      <c r="CT516">
        <f t="shared" si="121"/>
        <v>0.53379984008284076</v>
      </c>
      <c r="DH516">
        <f t="shared" ca="1" si="122"/>
        <v>0.37371216094875814</v>
      </c>
      <c r="DI516">
        <v>0.39126332418031889</v>
      </c>
      <c r="DJ516">
        <v>1.9234983450964787E-2</v>
      </c>
    </row>
    <row r="517" spans="12:114" x14ac:dyDescent="0.3">
      <c r="L517" s="23">
        <v>41984</v>
      </c>
      <c r="M517" s="24">
        <v>-2.288886082476055E-3</v>
      </c>
      <c r="N517" s="24">
        <v>-6.7198891216419428E-3</v>
      </c>
      <c r="O517" s="24">
        <v>1.0243174553394069E-2</v>
      </c>
      <c r="P517" s="24">
        <v>8.6327682125614934E-3</v>
      </c>
      <c r="Q517" s="264">
        <v>-5.0000000000000131E-5</v>
      </c>
      <c r="R517" s="264">
        <v>-3.3999999999999807E-4</v>
      </c>
      <c r="S517" s="265">
        <v>4.109589041095882E-4</v>
      </c>
      <c r="U517" s="26"/>
      <c r="AE517" s="23">
        <v>41985</v>
      </c>
      <c r="AF517" s="33">
        <v>-2.7240511859120521E-3</v>
      </c>
      <c r="AG517">
        <f t="shared" si="110"/>
        <v>516</v>
      </c>
      <c r="AH517">
        <f t="shared" si="111"/>
        <v>0.20907617504051865</v>
      </c>
      <c r="AI517">
        <f t="shared" si="112"/>
        <v>0.2086709886547812</v>
      </c>
      <c r="AJ517">
        <f t="shared" si="113"/>
        <v>-0.80963088798329996</v>
      </c>
      <c r="AK517">
        <f t="shared" si="114"/>
        <v>0.19941376506480091</v>
      </c>
      <c r="AL517">
        <f t="shared" si="115"/>
        <v>9.2572235899802957E-3</v>
      </c>
      <c r="CM517" s="23">
        <v>41985</v>
      </c>
      <c r="CN517">
        <v>-6.7092351076372724E-3</v>
      </c>
      <c r="CO517">
        <f t="shared" si="116"/>
        <v>516</v>
      </c>
      <c r="CP517">
        <f t="shared" si="117"/>
        <v>0.20823244552058112</v>
      </c>
      <c r="CQ517">
        <f t="shared" si="118"/>
        <v>0.20782889426957224</v>
      </c>
      <c r="CR517">
        <f t="shared" si="119"/>
        <v>-0.81256955808441889</v>
      </c>
      <c r="CS517">
        <f t="shared" si="120"/>
        <v>0.20163043470092354</v>
      </c>
      <c r="CT517">
        <f t="shared" si="121"/>
        <v>6.198459568648701E-3</v>
      </c>
      <c r="DH517">
        <f t="shared" ca="1" si="122"/>
        <v>0.38307247277790812</v>
      </c>
      <c r="DI517">
        <v>0.35667842691096729</v>
      </c>
      <c r="DJ517">
        <v>-6.9214083287691746E-3</v>
      </c>
    </row>
    <row r="518" spans="12:114" x14ac:dyDescent="0.3">
      <c r="L518" s="23">
        <v>41985</v>
      </c>
      <c r="M518" s="24">
        <v>-2.3791145827324069E-3</v>
      </c>
      <c r="N518" s="24">
        <v>-2.0718696876363879E-2</v>
      </c>
      <c r="O518" s="24">
        <v>-2.3832413430153191E-4</v>
      </c>
      <c r="P518" s="24">
        <v>-1.1616153507139289E-2</v>
      </c>
      <c r="Q518" s="264">
        <v>2.0000000000000049E-5</v>
      </c>
      <c r="R518" s="264">
        <v>9.999999999998898E-6</v>
      </c>
      <c r="S518" s="265">
        <v>-9.5238095238094658E-5</v>
      </c>
      <c r="U518" s="26"/>
      <c r="AE518" s="23">
        <v>41988</v>
      </c>
      <c r="AF518" s="33">
        <v>-1.9301478617518331E-4</v>
      </c>
      <c r="AG518">
        <f t="shared" si="110"/>
        <v>517</v>
      </c>
      <c r="AH518">
        <f t="shared" si="111"/>
        <v>0.20948136142625609</v>
      </c>
      <c r="AI518">
        <f t="shared" si="112"/>
        <v>0.20907617504051865</v>
      </c>
      <c r="AJ518">
        <f t="shared" si="113"/>
        <v>-0.80822212570442864</v>
      </c>
      <c r="AK518">
        <f t="shared" si="114"/>
        <v>0.45526556944000224</v>
      </c>
      <c r="AL518">
        <f t="shared" si="115"/>
        <v>0.24618939439948359</v>
      </c>
      <c r="CM518" s="23">
        <v>41988</v>
      </c>
      <c r="CN518">
        <v>-8.6286715411720361E-4</v>
      </c>
      <c r="CO518">
        <f t="shared" si="116"/>
        <v>517</v>
      </c>
      <c r="CP518">
        <f t="shared" si="117"/>
        <v>0.20863599677159</v>
      </c>
      <c r="CQ518">
        <f t="shared" si="118"/>
        <v>0.20823244552058112</v>
      </c>
      <c r="CR518">
        <f t="shared" si="119"/>
        <v>-0.81116313415836283</v>
      </c>
      <c r="CS518">
        <f t="shared" si="120"/>
        <v>0.43701063376347771</v>
      </c>
      <c r="CT518">
        <f t="shared" si="121"/>
        <v>0.22877818824289659</v>
      </c>
      <c r="DH518">
        <f t="shared" ca="1" si="122"/>
        <v>0.39329001781046208</v>
      </c>
      <c r="DI518">
        <v>0.31930987955801077</v>
      </c>
      <c r="DJ518">
        <v>1.3555060685522933E-2</v>
      </c>
    </row>
    <row r="519" spans="12:114" x14ac:dyDescent="0.3">
      <c r="L519" s="23">
        <v>41988</v>
      </c>
      <c r="M519" s="24">
        <v>-2.5721871195916131E-2</v>
      </c>
      <c r="N519" s="24">
        <v>-1.8566656968786371E-2</v>
      </c>
      <c r="O519" s="24">
        <v>1.551200271664941E-3</v>
      </c>
      <c r="P519" s="24">
        <v>1.237152416491942E-2</v>
      </c>
      <c r="Q519" s="264">
        <v>1.299999999999995E-4</v>
      </c>
      <c r="R519" s="264">
        <v>6.5999999999999837E-4</v>
      </c>
      <c r="S519" s="265">
        <v>2.358490566037738E-4</v>
      </c>
      <c r="U519" s="26"/>
      <c r="AE519" s="23">
        <v>41989</v>
      </c>
      <c r="AF519" s="33">
        <v>-1.5088998215753862E-3</v>
      </c>
      <c r="AG519">
        <f t="shared" si="110"/>
        <v>518</v>
      </c>
      <c r="AH519">
        <f t="shared" si="111"/>
        <v>0.20988654781199351</v>
      </c>
      <c r="AI519">
        <f t="shared" si="112"/>
        <v>0.20948136142625609</v>
      </c>
      <c r="AJ519">
        <f t="shared" si="113"/>
        <v>-0.80681496560893817</v>
      </c>
      <c r="AK519">
        <f t="shared" si="114"/>
        <v>0.31114887999557705</v>
      </c>
      <c r="AL519">
        <f t="shared" si="115"/>
        <v>0.10166751856932096</v>
      </c>
      <c r="CM519" s="23">
        <v>41989</v>
      </c>
      <c r="CN519">
        <v>-3.3430647713297698E-3</v>
      </c>
      <c r="CO519">
        <f t="shared" si="116"/>
        <v>518</v>
      </c>
      <c r="CP519">
        <f t="shared" si="117"/>
        <v>0.20903954802259886</v>
      </c>
      <c r="CQ519">
        <f t="shared" si="118"/>
        <v>0.20863599677159</v>
      </c>
      <c r="CR519">
        <f t="shared" si="119"/>
        <v>-0.80975831290847733</v>
      </c>
      <c r="CS519">
        <f t="shared" si="120"/>
        <v>0.32784721317819465</v>
      </c>
      <c r="CT519">
        <f t="shared" si="121"/>
        <v>0.11921121640660465</v>
      </c>
      <c r="DH519">
        <f t="shared" ca="1" si="122"/>
        <v>0.31597603749228509</v>
      </c>
      <c r="DI519">
        <v>0.33978804689551095</v>
      </c>
      <c r="DJ519">
        <v>-1.7595617212879788E-2</v>
      </c>
    </row>
    <row r="520" spans="12:114" x14ac:dyDescent="0.3">
      <c r="L520" s="23">
        <v>41989</v>
      </c>
      <c r="M520" s="24">
        <v>4.8955153850468438E-3</v>
      </c>
      <c r="N520" s="24">
        <v>-2.1994176050856079E-3</v>
      </c>
      <c r="O520" s="24">
        <v>-1.16748230747163E-2</v>
      </c>
      <c r="P520" s="24">
        <v>5.9059311388102919E-3</v>
      </c>
      <c r="Q520" s="264">
        <v>-8.9999999999999369E-5</v>
      </c>
      <c r="R520" s="264">
        <v>-2.0999999999999911E-4</v>
      </c>
      <c r="S520" s="265">
        <v>-3.3816425120773079E-4</v>
      </c>
      <c r="U520" s="26"/>
      <c r="AE520" s="23">
        <v>41990</v>
      </c>
      <c r="AF520" s="33">
        <v>3.2631039244343466E-3</v>
      </c>
      <c r="AG520">
        <f t="shared" si="110"/>
        <v>519</v>
      </c>
      <c r="AH520">
        <f t="shared" si="111"/>
        <v>0.21029173419773095</v>
      </c>
      <c r="AI520">
        <f t="shared" si="112"/>
        <v>0.20988654781199351</v>
      </c>
      <c r="AJ520">
        <f t="shared" si="113"/>
        <v>-0.8054094012766484</v>
      </c>
      <c r="AK520">
        <f t="shared" si="114"/>
        <v>0.81226784508066729</v>
      </c>
      <c r="AL520">
        <f t="shared" si="115"/>
        <v>0.60238129726867373</v>
      </c>
      <c r="CM520" s="23">
        <v>41990</v>
      </c>
      <c r="CN520">
        <v>8.4908205587494179E-3</v>
      </c>
      <c r="CO520">
        <f t="shared" si="116"/>
        <v>519</v>
      </c>
      <c r="CP520">
        <f t="shared" si="117"/>
        <v>0.20944309927360774</v>
      </c>
      <c r="CQ520">
        <f t="shared" si="118"/>
        <v>0.20903954802259886</v>
      </c>
      <c r="CR520">
        <f t="shared" si="119"/>
        <v>-0.80835508792014754</v>
      </c>
      <c r="CS520">
        <f t="shared" si="120"/>
        <v>0.82251795381215165</v>
      </c>
      <c r="CT520">
        <f t="shared" si="121"/>
        <v>0.61347840578955282</v>
      </c>
      <c r="DH520">
        <f t="shared" ca="1" si="122"/>
        <v>0.32096635590926109</v>
      </c>
      <c r="DI520">
        <v>0.3989356967921851</v>
      </c>
      <c r="DJ520">
        <v>-1.134010168304226E-2</v>
      </c>
    </row>
    <row r="521" spans="12:114" x14ac:dyDescent="0.3">
      <c r="L521" s="23">
        <v>41990</v>
      </c>
      <c r="M521" s="24">
        <v>-5.915615639380944E-3</v>
      </c>
      <c r="N521" s="24">
        <v>8.377469841412433E-3</v>
      </c>
      <c r="O521" s="24">
        <v>1.530822764107679E-2</v>
      </c>
      <c r="P521" s="24">
        <v>3.239799437621193E-3</v>
      </c>
      <c r="Q521" s="264">
        <v>1.399999999999995E-4</v>
      </c>
      <c r="R521" s="264">
        <v>4.200000000000004E-4</v>
      </c>
      <c r="S521" s="265">
        <v>-3.7383177570093391E-4</v>
      </c>
      <c r="U521" s="26"/>
      <c r="AE521" s="23">
        <v>41991</v>
      </c>
      <c r="AF521" s="33">
        <v>8.2307705916392221E-3</v>
      </c>
      <c r="AG521">
        <f t="shared" si="110"/>
        <v>520</v>
      </c>
      <c r="AH521">
        <f t="shared" si="111"/>
        <v>0.21069692058346839</v>
      </c>
      <c r="AI521">
        <f t="shared" si="112"/>
        <v>0.21029173419773095</v>
      </c>
      <c r="AJ521">
        <f t="shared" si="113"/>
        <v>-0.80400542632179661</v>
      </c>
      <c r="AK521">
        <f t="shared" si="114"/>
        <v>0.98987551741057578</v>
      </c>
      <c r="AL521">
        <f t="shared" si="115"/>
        <v>0.77958378321284483</v>
      </c>
      <c r="CM521" s="23">
        <v>41991</v>
      </c>
      <c r="CN521">
        <v>2.0363548100719671E-2</v>
      </c>
      <c r="CO521">
        <f t="shared" si="116"/>
        <v>520</v>
      </c>
      <c r="CP521">
        <f t="shared" si="117"/>
        <v>0.20984665052461662</v>
      </c>
      <c r="CQ521">
        <f t="shared" si="118"/>
        <v>0.20944309927360774</v>
      </c>
      <c r="CR521">
        <f t="shared" si="119"/>
        <v>-0.806953452813161</v>
      </c>
      <c r="CS521">
        <f t="shared" si="120"/>
        <v>0.9892864241035052</v>
      </c>
      <c r="CT521">
        <f t="shared" si="121"/>
        <v>0.77984332482989749</v>
      </c>
      <c r="DH521">
        <f t="shared" ca="1" si="122"/>
        <v>0.2442218245704299</v>
      </c>
      <c r="DI521">
        <v>0.39848160824869716</v>
      </c>
      <c r="DJ521">
        <v>1.8195554375423015E-2</v>
      </c>
    </row>
    <row r="522" spans="12:114" x14ac:dyDescent="0.3">
      <c r="L522" s="23">
        <v>41991</v>
      </c>
      <c r="M522" s="24">
        <v>7.7011028537963206E-3</v>
      </c>
      <c r="N522" s="24">
        <v>1.7052910081247499E-2</v>
      </c>
      <c r="O522" s="24">
        <v>2.0301626283226099E-2</v>
      </c>
      <c r="P522" s="24">
        <v>2.6438004119755259E-2</v>
      </c>
      <c r="Q522" s="264">
        <v>-1.499999999999995E-4</v>
      </c>
      <c r="R522" s="264">
        <v>-2.0000000000000022E-5</v>
      </c>
      <c r="S522" s="265">
        <v>2.2522522522522542E-4</v>
      </c>
      <c r="U522" s="26"/>
      <c r="AE522" s="23">
        <v>41992</v>
      </c>
      <c r="AF522" s="33">
        <v>-1.9093774396041368E-3</v>
      </c>
      <c r="AG522">
        <f t="shared" si="110"/>
        <v>521</v>
      </c>
      <c r="AH522">
        <f t="shared" si="111"/>
        <v>0.21110210696920584</v>
      </c>
      <c r="AI522">
        <f t="shared" si="112"/>
        <v>0.21069692058346839</v>
      </c>
      <c r="AJ522">
        <f t="shared" si="113"/>
        <v>-0.80260303439278424</v>
      </c>
      <c r="AK522">
        <f t="shared" si="114"/>
        <v>0.2714891809146997</v>
      </c>
      <c r="AL522">
        <f t="shared" si="115"/>
        <v>6.0792260331231307E-2</v>
      </c>
      <c r="CM522" s="23">
        <v>41992</v>
      </c>
      <c r="CN522">
        <v>-4.960943599010342E-3</v>
      </c>
      <c r="CO522">
        <f t="shared" si="116"/>
        <v>521</v>
      </c>
      <c r="CP522">
        <f t="shared" si="117"/>
        <v>0.21025020177562551</v>
      </c>
      <c r="CQ522">
        <f t="shared" si="118"/>
        <v>0.20984665052461662</v>
      </c>
      <c r="CR522">
        <f t="shared" si="119"/>
        <v>-0.80555340124145336</v>
      </c>
      <c r="CS522">
        <f t="shared" si="120"/>
        <v>0.26327381109011194</v>
      </c>
      <c r="CT522">
        <f t="shared" si="121"/>
        <v>5.3427160565495319E-2</v>
      </c>
      <c r="DH522">
        <f t="shared" ca="1" si="122"/>
        <v>0.39723248017893031</v>
      </c>
      <c r="DI522">
        <v>0.35733049269382167</v>
      </c>
      <c r="DJ522">
        <v>-1.0493774396041356E-3</v>
      </c>
    </row>
    <row r="523" spans="12:114" x14ac:dyDescent="0.3">
      <c r="L523" s="23">
        <v>41992</v>
      </c>
      <c r="M523" s="24">
        <v>-3.3000867859298609E-3</v>
      </c>
      <c r="N523" s="24">
        <v>0</v>
      </c>
      <c r="O523" s="24">
        <v>-9.0759051345825972E-3</v>
      </c>
      <c r="P523" s="24">
        <v>-1.572940297304784E-3</v>
      </c>
      <c r="Q523" s="264">
        <v>6.4999999999999997E-4</v>
      </c>
      <c r="R523" s="264">
        <v>2.000000000000002E-4</v>
      </c>
      <c r="S523" s="265">
        <v>0</v>
      </c>
      <c r="U523" s="26"/>
      <c r="AE523" s="23">
        <v>41995</v>
      </c>
      <c r="AF523" s="33">
        <v>2.6109044665285591E-3</v>
      </c>
      <c r="AG523">
        <f t="shared" si="110"/>
        <v>522</v>
      </c>
      <c r="AH523">
        <f t="shared" si="111"/>
        <v>0.21150729335494328</v>
      </c>
      <c r="AI523">
        <f t="shared" si="112"/>
        <v>0.21110210696920584</v>
      </c>
      <c r="AJ523">
        <f t="shared" si="113"/>
        <v>-0.80120221917192047</v>
      </c>
      <c r="AK523">
        <f t="shared" si="114"/>
        <v>0.75735821848212748</v>
      </c>
      <c r="AL523">
        <f t="shared" si="115"/>
        <v>0.54625611151292164</v>
      </c>
      <c r="CM523" s="23">
        <v>41995</v>
      </c>
      <c r="CN523">
        <v>6.9201010280725483E-3</v>
      </c>
      <c r="CO523">
        <f t="shared" si="116"/>
        <v>522</v>
      </c>
      <c r="CP523">
        <f t="shared" si="117"/>
        <v>0.21065375302663439</v>
      </c>
      <c r="CQ523">
        <f t="shared" si="118"/>
        <v>0.21025020177562551</v>
      </c>
      <c r="CR523">
        <f t="shared" si="119"/>
        <v>-0.80415492689285828</v>
      </c>
      <c r="CS523">
        <f t="shared" si="120"/>
        <v>0.77127342762506068</v>
      </c>
      <c r="CT523">
        <f t="shared" si="121"/>
        <v>0.5610232258494352</v>
      </c>
      <c r="DH523">
        <f t="shared" ca="1" si="122"/>
        <v>0.27863182200577824</v>
      </c>
      <c r="DI523">
        <v>0.33230407490506275</v>
      </c>
      <c r="DJ523">
        <v>-1.5066554058817027E-2</v>
      </c>
    </row>
    <row r="524" spans="12:114" x14ac:dyDescent="0.3">
      <c r="L524" s="23">
        <v>41995</v>
      </c>
      <c r="M524" s="24">
        <v>-1.934298212101547E-2</v>
      </c>
      <c r="N524" s="24">
        <v>3.0093616539493828E-3</v>
      </c>
      <c r="O524" s="24">
        <v>1.432575473565866E-2</v>
      </c>
      <c r="P524" s="24">
        <v>6.6955221226557048E-3</v>
      </c>
      <c r="Q524" s="264">
        <v>2.0999999999999971E-4</v>
      </c>
      <c r="R524" s="264">
        <v>1.6999999999999901E-4</v>
      </c>
      <c r="S524" s="265">
        <v>-4.1474654377880098E-4</v>
      </c>
      <c r="U524" s="26"/>
      <c r="AE524" s="23">
        <v>41996</v>
      </c>
      <c r="AF524" s="33">
        <v>7.8228164518704172E-4</v>
      </c>
      <c r="AG524">
        <f t="shared" si="110"/>
        <v>523</v>
      </c>
      <c r="AH524">
        <f t="shared" si="111"/>
        <v>0.21191247974068073</v>
      </c>
      <c r="AI524">
        <f t="shared" si="112"/>
        <v>0.21150729335494328</v>
      </c>
      <c r="AJ524">
        <f t="shared" si="113"/>
        <v>-0.79980297437516867</v>
      </c>
      <c r="AK524">
        <f t="shared" si="114"/>
        <v>0.56727684215015939</v>
      </c>
      <c r="AL524">
        <f t="shared" si="115"/>
        <v>0.35576954879521611</v>
      </c>
      <c r="CM524" s="23">
        <v>41996</v>
      </c>
      <c r="CN524">
        <v>1.9479828740295525E-3</v>
      </c>
      <c r="CO524">
        <f t="shared" si="116"/>
        <v>523</v>
      </c>
      <c r="CP524">
        <f t="shared" si="117"/>
        <v>0.21105730427764327</v>
      </c>
      <c r="CQ524">
        <f t="shared" si="118"/>
        <v>0.21065375302663439</v>
      </c>
      <c r="CR524">
        <f t="shared" si="119"/>
        <v>-0.80275802348884795</v>
      </c>
      <c r="CS524">
        <f t="shared" si="120"/>
        <v>0.56634001842774806</v>
      </c>
      <c r="CT524">
        <f t="shared" si="121"/>
        <v>0.3556862654011137</v>
      </c>
      <c r="DH524">
        <f t="shared" ca="1" si="122"/>
        <v>0.35000211920624463</v>
      </c>
      <c r="DI524">
        <v>0.32773809041761121</v>
      </c>
      <c r="DJ524">
        <v>-9.3195729286611197E-4</v>
      </c>
    </row>
    <row r="525" spans="12:114" x14ac:dyDescent="0.3">
      <c r="L525" s="23">
        <v>41996</v>
      </c>
      <c r="M525" s="24">
        <v>1.6880941353684029E-3</v>
      </c>
      <c r="N525" s="24">
        <v>-1.714467940423116E-3</v>
      </c>
      <c r="O525" s="24">
        <v>3.241509242205808E-3</v>
      </c>
      <c r="P525" s="24">
        <v>1.760404923818053E-3</v>
      </c>
      <c r="Q525" s="264">
        <v>2.0000000000000009E-4</v>
      </c>
      <c r="R525" s="264">
        <v>6.0000000000000056E-5</v>
      </c>
      <c r="S525" s="265">
        <v>-4.4247787610620744E-5</v>
      </c>
      <c r="U525" s="26"/>
      <c r="AE525" s="23">
        <v>41997</v>
      </c>
      <c r="AF525" s="33">
        <v>-5.3650874668914215E-4</v>
      </c>
      <c r="AG525">
        <f t="shared" si="110"/>
        <v>524</v>
      </c>
      <c r="AH525">
        <f t="shared" si="111"/>
        <v>0.21231766612641814</v>
      </c>
      <c r="AI525">
        <f t="shared" si="112"/>
        <v>0.21191247974068073</v>
      </c>
      <c r="AJ525">
        <f t="shared" si="113"/>
        <v>-0.79840529375189329</v>
      </c>
      <c r="AK525">
        <f t="shared" si="114"/>
        <v>0.41620099600017502</v>
      </c>
      <c r="AL525">
        <f t="shared" si="115"/>
        <v>0.20428851625949429</v>
      </c>
      <c r="CM525" s="23">
        <v>41997</v>
      </c>
      <c r="CN525">
        <v>-1.1788434526259399E-3</v>
      </c>
      <c r="CO525">
        <f t="shared" si="116"/>
        <v>524</v>
      </c>
      <c r="CP525">
        <f t="shared" si="117"/>
        <v>0.21146085552865213</v>
      </c>
      <c r="CQ525">
        <f t="shared" si="118"/>
        <v>0.21105730427764327</v>
      </c>
      <c r="CR525">
        <f t="shared" si="119"/>
        <v>-0.80136268478428441</v>
      </c>
      <c r="CS525">
        <f t="shared" si="120"/>
        <v>0.42263530298546897</v>
      </c>
      <c r="CT525">
        <f t="shared" si="121"/>
        <v>0.2115779987078257</v>
      </c>
      <c r="DH525">
        <f t="shared" ca="1" si="122"/>
        <v>0.25225298836440196</v>
      </c>
      <c r="DI525">
        <v>0.29379678511889767</v>
      </c>
      <c r="DJ525">
        <v>-7.1706739449269872E-3</v>
      </c>
    </row>
    <row r="526" spans="12:114" x14ac:dyDescent="0.3">
      <c r="L526" s="23">
        <v>41997</v>
      </c>
      <c r="M526" s="24">
        <v>2.660901235780017E-4</v>
      </c>
      <c r="N526" s="24">
        <v>2.1465874392943181E-3</v>
      </c>
      <c r="O526" s="24">
        <v>-2.654081237428883E-3</v>
      </c>
      <c r="P526" s="24">
        <v>-9.7627384401866751E-4</v>
      </c>
      <c r="Q526" s="264">
        <v>2.0000000000000049E-5</v>
      </c>
      <c r="R526" s="264">
        <v>-1.4999999999999901E-4</v>
      </c>
      <c r="S526" s="265">
        <v>-1.3215859030836922E-4</v>
      </c>
      <c r="U526" s="26"/>
      <c r="AE526" s="23">
        <v>42002</v>
      </c>
      <c r="AF526" s="33">
        <v>1.6558037902039986E-3</v>
      </c>
      <c r="AG526">
        <f t="shared" si="110"/>
        <v>525</v>
      </c>
      <c r="AH526">
        <f t="shared" si="111"/>
        <v>0.21272285251215559</v>
      </c>
      <c r="AI526">
        <f t="shared" si="112"/>
        <v>0.21231766612641814</v>
      </c>
      <c r="AJ526">
        <f t="shared" si="113"/>
        <v>-0.79700917108461566</v>
      </c>
      <c r="AK526">
        <f t="shared" si="114"/>
        <v>0.6634332992604095</v>
      </c>
      <c r="AL526">
        <f t="shared" si="115"/>
        <v>0.45111563313399139</v>
      </c>
      <c r="CM526" s="23">
        <v>42002</v>
      </c>
      <c r="CN526">
        <v>4.1219081241586457E-3</v>
      </c>
      <c r="CO526">
        <f t="shared" si="116"/>
        <v>525</v>
      </c>
      <c r="CP526">
        <f t="shared" si="117"/>
        <v>0.21186440677966101</v>
      </c>
      <c r="CQ526">
        <f t="shared" si="118"/>
        <v>0.21146085552865213</v>
      </c>
      <c r="CR526">
        <f t="shared" si="119"/>
        <v>-0.79996890456716818</v>
      </c>
      <c r="CS526">
        <f t="shared" si="120"/>
        <v>0.66235428647294281</v>
      </c>
      <c r="CT526">
        <f t="shared" si="121"/>
        <v>0.45089343094429069</v>
      </c>
      <c r="DH526">
        <f t="shared" ca="1" si="122"/>
        <v>0.38562701387243126</v>
      </c>
      <c r="DI526">
        <v>0.34331692937451019</v>
      </c>
      <c r="DJ526">
        <v>4.0698173037174807E-3</v>
      </c>
    </row>
    <row r="527" spans="12:114" x14ac:dyDescent="0.3">
      <c r="L527" s="23">
        <v>42002</v>
      </c>
      <c r="M527" s="24">
        <v>7.9808550495926948E-3</v>
      </c>
      <c r="N527" s="24">
        <v>-4.0791989988197549E-4</v>
      </c>
      <c r="O527" s="24">
        <v>2.4296604535162221E-3</v>
      </c>
      <c r="P527" s="24">
        <v>7.4274298961926419E-3</v>
      </c>
      <c r="Q527" s="264">
        <v>-1.7000000000000001E-4</v>
      </c>
      <c r="R527" s="264">
        <v>-3.3000000000000141E-4</v>
      </c>
      <c r="S527" s="265">
        <v>9.0090090090089536E-5</v>
      </c>
      <c r="U527" s="26"/>
      <c r="AE527" s="23">
        <v>42003</v>
      </c>
      <c r="AF527" s="33">
        <v>8.2288843641581128E-4</v>
      </c>
      <c r="AG527">
        <f t="shared" si="110"/>
        <v>526</v>
      </c>
      <c r="AH527">
        <f t="shared" si="111"/>
        <v>0.21312803889789303</v>
      </c>
      <c r="AI527">
        <f t="shared" si="112"/>
        <v>0.21272285251215559</v>
      </c>
      <c r="AJ527">
        <f t="shared" si="113"/>
        <v>-0.79561460018876418</v>
      </c>
      <c r="AK527">
        <f t="shared" si="114"/>
        <v>0.57188639077520742</v>
      </c>
      <c r="AL527">
        <f t="shared" si="115"/>
        <v>0.35916353826305181</v>
      </c>
      <c r="CM527" s="23">
        <v>42003</v>
      </c>
      <c r="CN527">
        <v>1.7663120001304359E-3</v>
      </c>
      <c r="CO527">
        <f t="shared" si="116"/>
        <v>526</v>
      </c>
      <c r="CP527">
        <f t="shared" si="117"/>
        <v>0.21226795803066989</v>
      </c>
      <c r="CQ527">
        <f t="shared" si="118"/>
        <v>0.21186440677966101</v>
      </c>
      <c r="CR527">
        <f t="shared" si="119"/>
        <v>-0.79857667665840137</v>
      </c>
      <c r="CS527">
        <f t="shared" si="120"/>
        <v>0.55804657426218873</v>
      </c>
      <c r="CT527">
        <f t="shared" si="121"/>
        <v>0.34618216748252773</v>
      </c>
      <c r="DH527">
        <f t="shared" ca="1" si="122"/>
        <v>0.31694773684996885</v>
      </c>
      <c r="DI527">
        <v>0.39318011576180084</v>
      </c>
      <c r="DJ527">
        <v>1.193888843641585E-2</v>
      </c>
    </row>
    <row r="528" spans="12:114" x14ac:dyDescent="0.3">
      <c r="L528" s="23">
        <v>42003</v>
      </c>
      <c r="M528" s="24">
        <v>1.3460007274742711E-2</v>
      </c>
      <c r="N528" s="24">
        <v>-4.8933175720775974E-3</v>
      </c>
      <c r="O528" s="24">
        <v>1.731864915958185E-3</v>
      </c>
      <c r="P528" s="24">
        <v>7.7631139908845316E-4</v>
      </c>
      <c r="Q528" s="264">
        <v>4.0000000000000112E-5</v>
      </c>
      <c r="R528" s="264">
        <v>1.0200000000000009E-3</v>
      </c>
      <c r="S528" s="265">
        <v>1.363636363636371E-4</v>
      </c>
      <c r="U528" s="26"/>
      <c r="AE528" s="23">
        <v>42006</v>
      </c>
      <c r="AF528" s="33">
        <v>-2.5221560511361841E-3</v>
      </c>
      <c r="AG528">
        <f t="shared" si="110"/>
        <v>527</v>
      </c>
      <c r="AH528">
        <f t="shared" si="111"/>
        <v>0.21353322528363047</v>
      </c>
      <c r="AI528">
        <f t="shared" si="112"/>
        <v>0.21312803889789303</v>
      </c>
      <c r="AJ528">
        <f t="shared" si="113"/>
        <v>-0.79422157491243206</v>
      </c>
      <c r="AK528">
        <f t="shared" si="114"/>
        <v>0.21611568684048993</v>
      </c>
      <c r="AL528">
        <f t="shared" si="115"/>
        <v>2.9876479425968994E-3</v>
      </c>
      <c r="CM528" s="23">
        <v>42006</v>
      </c>
      <c r="CN528">
        <v>-6.8799184297272525E-3</v>
      </c>
      <c r="CO528">
        <f t="shared" si="116"/>
        <v>527</v>
      </c>
      <c r="CP528">
        <f t="shared" si="117"/>
        <v>0.21267150928167877</v>
      </c>
      <c r="CQ528">
        <f t="shared" si="118"/>
        <v>0.21226795803066989</v>
      </c>
      <c r="CR528">
        <f t="shared" si="119"/>
        <v>-0.79718599491153164</v>
      </c>
      <c r="CS528">
        <f t="shared" si="120"/>
        <v>0.19611394311830424</v>
      </c>
      <c r="CT528">
        <f t="shared" si="121"/>
        <v>1.615401491236565E-2</v>
      </c>
      <c r="DH528">
        <f t="shared" ca="1" si="122"/>
        <v>0.39597866048983782</v>
      </c>
      <c r="DI528">
        <v>0.3855643922362465</v>
      </c>
      <c r="DJ528">
        <v>2.0229164703580774E-2</v>
      </c>
    </row>
    <row r="529" spans="12:114" x14ac:dyDescent="0.3">
      <c r="L529" s="23">
        <v>42006</v>
      </c>
      <c r="M529" s="24">
        <v>-9.7221790726262167E-3</v>
      </c>
      <c r="N529" s="24">
        <v>-1.5645858958426101E-2</v>
      </c>
      <c r="O529" s="24">
        <v>-1.025505599437666E-2</v>
      </c>
      <c r="P529" s="24">
        <v>3.2958037548084479E-3</v>
      </c>
      <c r="Q529" s="264">
        <v>0</v>
      </c>
      <c r="R529" s="264">
        <v>1.200000000000001E-3</v>
      </c>
      <c r="S529" s="265">
        <v>3.7735849056603712E-4</v>
      </c>
      <c r="U529" s="26"/>
      <c r="AE529" s="23">
        <v>42009</v>
      </c>
      <c r="AF529" s="33">
        <v>-2.2638323907858203E-3</v>
      </c>
      <c r="AG529">
        <f t="shared" si="110"/>
        <v>528</v>
      </c>
      <c r="AH529">
        <f t="shared" si="111"/>
        <v>0.21393841166936792</v>
      </c>
      <c r="AI529">
        <f t="shared" si="112"/>
        <v>0.21353322528363047</v>
      </c>
      <c r="AJ529">
        <f t="shared" si="113"/>
        <v>-0.79283008913613517</v>
      </c>
      <c r="AK529">
        <f t="shared" si="114"/>
        <v>0.23862397105159375</v>
      </c>
      <c r="AL529">
        <f t="shared" si="115"/>
        <v>2.5090745767963274E-2</v>
      </c>
      <c r="CM529" s="23">
        <v>42009</v>
      </c>
      <c r="CN529">
        <v>-5.765610388729258E-3</v>
      </c>
      <c r="CO529">
        <f t="shared" si="116"/>
        <v>528</v>
      </c>
      <c r="CP529">
        <f t="shared" si="117"/>
        <v>0.21307506053268765</v>
      </c>
      <c r="CQ529">
        <f t="shared" si="118"/>
        <v>0.21267150928167877</v>
      </c>
      <c r="CR529">
        <f t="shared" si="119"/>
        <v>-0.79579685321251992</v>
      </c>
      <c r="CS529">
        <f t="shared" si="120"/>
        <v>0.23376626407409931</v>
      </c>
      <c r="CT529">
        <f t="shared" si="121"/>
        <v>2.1094754792420539E-2</v>
      </c>
      <c r="DH529">
        <f t="shared" ca="1" si="122"/>
        <v>0.35571807100986563</v>
      </c>
      <c r="DI529">
        <v>0.39236088555693815</v>
      </c>
      <c r="DJ529">
        <v>1.0822932315096588E-2</v>
      </c>
    </row>
    <row r="530" spans="12:114" x14ac:dyDescent="0.3">
      <c r="L530" s="23">
        <v>42009</v>
      </c>
      <c r="M530" s="24">
        <v>1.50771473513825E-2</v>
      </c>
      <c r="N530" s="24">
        <v>-2.179828586381732E-2</v>
      </c>
      <c r="O530" s="24">
        <v>-2.9098269133096041E-3</v>
      </c>
      <c r="P530" s="24">
        <v>-1.0048426718515781E-2</v>
      </c>
      <c r="Q530" s="264">
        <v>-8.7999999999999971E-4</v>
      </c>
      <c r="R530" s="264">
        <v>-4.8000000000000045E-4</v>
      </c>
      <c r="S530" s="265">
        <v>3.4313725490196204E-4</v>
      </c>
      <c r="U530" s="26"/>
      <c r="AE530" s="23">
        <v>42010</v>
      </c>
      <c r="AF530" s="33">
        <v>1.4458546149107208E-3</v>
      </c>
      <c r="AG530">
        <f t="shared" si="110"/>
        <v>529</v>
      </c>
      <c r="AH530">
        <f t="shared" si="111"/>
        <v>0.21434359805510536</v>
      </c>
      <c r="AI530">
        <f t="shared" si="112"/>
        <v>0.21393841166936792</v>
      </c>
      <c r="AJ530">
        <f t="shared" si="113"/>
        <v>-0.79144013677257297</v>
      </c>
      <c r="AK530">
        <f t="shared" si="114"/>
        <v>0.64101988852493275</v>
      </c>
      <c r="AL530">
        <f t="shared" si="115"/>
        <v>0.42708147685556486</v>
      </c>
      <c r="CM530" s="23">
        <v>42010</v>
      </c>
      <c r="CN530">
        <v>3.7325299382920301E-3</v>
      </c>
      <c r="CO530">
        <f t="shared" si="116"/>
        <v>529</v>
      </c>
      <c r="CP530">
        <f t="shared" si="117"/>
        <v>0.21347861178369654</v>
      </c>
      <c r="CQ530">
        <f t="shared" si="118"/>
        <v>0.21307506053268765</v>
      </c>
      <c r="CR530">
        <f t="shared" si="119"/>
        <v>-0.79440924547949798</v>
      </c>
      <c r="CS530">
        <f t="shared" si="120"/>
        <v>0.64571985568992674</v>
      </c>
      <c r="CT530">
        <f t="shared" si="121"/>
        <v>0.43264479515723908</v>
      </c>
      <c r="DH530">
        <f t="shared" ca="1" si="122"/>
        <v>0.36803768086221045</v>
      </c>
      <c r="DI530">
        <v>0.33873767148850764</v>
      </c>
      <c r="DJ530">
        <v>2.7362759347076605E-3</v>
      </c>
    </row>
    <row r="531" spans="12:114" x14ac:dyDescent="0.3">
      <c r="L531" s="23">
        <v>42010</v>
      </c>
      <c r="M531" s="24">
        <v>1.139896343525996E-2</v>
      </c>
      <c r="N531" s="24">
        <v>-8.8208572854145805E-3</v>
      </c>
      <c r="O531" s="24">
        <v>7.7053288536254576E-3</v>
      </c>
      <c r="P531" s="24">
        <v>7.8082475270635542E-4</v>
      </c>
      <c r="Q531" s="264">
        <v>-5.9000000000000025E-4</v>
      </c>
      <c r="R531" s="264">
        <v>-2.200000000000002E-4</v>
      </c>
      <c r="S531" s="265">
        <v>5.0761421319796648E-5</v>
      </c>
      <c r="U531" s="26"/>
      <c r="AE531" s="23">
        <v>42011</v>
      </c>
      <c r="AF531" s="33">
        <v>4.5242712896976572E-3</v>
      </c>
      <c r="AG531">
        <f t="shared" si="110"/>
        <v>530</v>
      </c>
      <c r="AH531">
        <f t="shared" si="111"/>
        <v>0.21474878444084278</v>
      </c>
      <c r="AI531">
        <f t="shared" si="112"/>
        <v>0.21434359805510536</v>
      </c>
      <c r="AJ531">
        <f t="shared" si="113"/>
        <v>-0.79005171176639155</v>
      </c>
      <c r="AK531">
        <f t="shared" si="114"/>
        <v>0.89447828206050028</v>
      </c>
      <c r="AL531">
        <f t="shared" si="115"/>
        <v>0.6801346840053949</v>
      </c>
      <c r="CM531" s="23">
        <v>42011</v>
      </c>
      <c r="CN531">
        <v>1.1912463938529858E-2</v>
      </c>
      <c r="CO531">
        <f t="shared" si="116"/>
        <v>530</v>
      </c>
      <c r="CP531">
        <f t="shared" si="117"/>
        <v>0.21388216303470542</v>
      </c>
      <c r="CQ531">
        <f t="shared" si="118"/>
        <v>0.21347861178369654</v>
      </c>
      <c r="CR531">
        <f t="shared" si="119"/>
        <v>-0.79302316566252806</v>
      </c>
      <c r="CS531">
        <f t="shared" si="120"/>
        <v>0.90681195769217715</v>
      </c>
      <c r="CT531">
        <f t="shared" si="121"/>
        <v>0.69333334590848061</v>
      </c>
      <c r="DH531">
        <f t="shared" ca="1" si="122"/>
        <v>0.37031812611908482</v>
      </c>
      <c r="DI531">
        <v>0.3980234094492644</v>
      </c>
      <c r="DJ531">
        <v>-1.6276442996016618E-2</v>
      </c>
    </row>
    <row r="532" spans="12:114" x14ac:dyDescent="0.3">
      <c r="L532" s="23">
        <v>42011</v>
      </c>
      <c r="M532" s="24">
        <v>-5.8914189064697194E-3</v>
      </c>
      <c r="N532" s="24">
        <v>1.405143486213763E-3</v>
      </c>
      <c r="O532" s="24">
        <v>2.6532107329558349E-2</v>
      </c>
      <c r="P532" s="24">
        <v>7.803305628504135E-4</v>
      </c>
      <c r="Q532" s="264">
        <v>-3.0000000000000008E-4</v>
      </c>
      <c r="R532" s="264">
        <v>-1.0000000000000011E-3</v>
      </c>
      <c r="S532" s="265">
        <v>-3.5714285714285676E-4</v>
      </c>
      <c r="U532" s="26"/>
      <c r="AE532" s="23">
        <v>42012</v>
      </c>
      <c r="AF532" s="33">
        <v>5.886557729941796E-3</v>
      </c>
      <c r="AG532">
        <f t="shared" si="110"/>
        <v>531</v>
      </c>
      <c r="AH532">
        <f t="shared" si="111"/>
        <v>0.21515397082658022</v>
      </c>
      <c r="AI532">
        <f t="shared" si="112"/>
        <v>0.21474878444084278</v>
      </c>
      <c r="AJ532">
        <f t="shared" si="113"/>
        <v>-0.78866480809394568</v>
      </c>
      <c r="AK532">
        <f t="shared" si="114"/>
        <v>0.94994669743632176</v>
      </c>
      <c r="AL532">
        <f t="shared" si="115"/>
        <v>0.73519791299547899</v>
      </c>
      <c r="CM532" s="23">
        <v>42012</v>
      </c>
      <c r="CN532">
        <v>1.4316800728795376E-2</v>
      </c>
      <c r="CO532">
        <f t="shared" si="116"/>
        <v>531</v>
      </c>
      <c r="CP532">
        <f t="shared" si="117"/>
        <v>0.21428571428571427</v>
      </c>
      <c r="CQ532">
        <f t="shared" si="118"/>
        <v>0.21388216303470542</v>
      </c>
      <c r="CR532">
        <f t="shared" si="119"/>
        <v>-0.79163860774337469</v>
      </c>
      <c r="CS532">
        <f t="shared" si="120"/>
        <v>0.94518968522627234</v>
      </c>
      <c r="CT532">
        <f t="shared" si="121"/>
        <v>0.73130752219156692</v>
      </c>
      <c r="DH532">
        <f t="shared" ca="1" si="122"/>
        <v>0.34332632123779927</v>
      </c>
      <c r="DI532">
        <v>0.3984199102071036</v>
      </c>
      <c r="DJ532">
        <v>2.0700464133882698E-2</v>
      </c>
    </row>
    <row r="533" spans="12:114" x14ac:dyDescent="0.3">
      <c r="L533" s="23">
        <v>42012</v>
      </c>
      <c r="M533" s="24">
        <v>-4.2085201408571674E-3</v>
      </c>
      <c r="N533" s="24">
        <v>1.216076501098301E-2</v>
      </c>
      <c r="O533" s="24">
        <v>2.1106243900297559E-2</v>
      </c>
      <c r="P533" s="24">
        <v>1.149890722591689E-2</v>
      </c>
      <c r="Q533" s="264">
        <v>1.000000000000001E-4</v>
      </c>
      <c r="R533" s="264">
        <v>7.8000000000000074E-4</v>
      </c>
      <c r="S533" s="265">
        <v>2.4630541871921202E-4</v>
      </c>
      <c r="U533" s="26"/>
      <c r="AE533" s="23">
        <v>42013</v>
      </c>
      <c r="AF533" s="33">
        <v>-2.5821449815311712E-3</v>
      </c>
      <c r="AG533">
        <f t="shared" si="110"/>
        <v>532</v>
      </c>
      <c r="AH533">
        <f t="shared" si="111"/>
        <v>0.21555915721231766</v>
      </c>
      <c r="AI533">
        <f t="shared" si="112"/>
        <v>0.21515397082658022</v>
      </c>
      <c r="AJ533">
        <f t="shared" si="113"/>
        <v>-0.78727941976306903</v>
      </c>
      <c r="AK533">
        <f t="shared" si="114"/>
        <v>0.21107033066744163</v>
      </c>
      <c r="AL533">
        <f t="shared" si="115"/>
        <v>4.0836401591385907E-3</v>
      </c>
      <c r="CM533" s="23">
        <v>42013</v>
      </c>
      <c r="CN533">
        <v>-6.8412715447370188E-3</v>
      </c>
      <c r="CO533">
        <f t="shared" si="116"/>
        <v>532</v>
      </c>
      <c r="CP533">
        <f t="shared" si="117"/>
        <v>0.21468926553672316</v>
      </c>
      <c r="CQ533">
        <f t="shared" si="118"/>
        <v>0.21428571428571427</v>
      </c>
      <c r="CR533">
        <f t="shared" si="119"/>
        <v>-0.79025556573526612</v>
      </c>
      <c r="CS533">
        <f t="shared" si="120"/>
        <v>0.19735492863031195</v>
      </c>
      <c r="CT533">
        <f t="shared" si="121"/>
        <v>1.693078565540232E-2</v>
      </c>
      <c r="DH533">
        <f t="shared" ca="1" si="122"/>
        <v>0.27531348224650543</v>
      </c>
      <c r="DI533">
        <v>0.3809268649292159</v>
      </c>
      <c r="DJ533">
        <v>9.164855018468825E-3</v>
      </c>
    </row>
    <row r="534" spans="12:114" x14ac:dyDescent="0.3">
      <c r="L534" s="23">
        <v>42013</v>
      </c>
      <c r="M534" s="24">
        <v>1.138519904458854E-2</v>
      </c>
      <c r="N534" s="24">
        <v>-1.8482471648384349E-3</v>
      </c>
      <c r="O534" s="24">
        <v>-1.2379835663428341E-2</v>
      </c>
      <c r="P534" s="24">
        <v>-7.1291591022385843E-3</v>
      </c>
      <c r="Q534" s="264">
        <v>3.4999999999999962E-4</v>
      </c>
      <c r="R534" s="264">
        <v>-3.400000000000003E-4</v>
      </c>
      <c r="S534" s="265">
        <v>3.0303030303030298E-4</v>
      </c>
      <c r="U534" s="26"/>
      <c r="AE534" s="23">
        <v>42016</v>
      </c>
      <c r="AF534" s="33">
        <v>1.5488077947423912E-3</v>
      </c>
      <c r="AG534">
        <f t="shared" si="110"/>
        <v>533</v>
      </c>
      <c r="AH534">
        <f t="shared" si="111"/>
        <v>0.21596434359805511</v>
      </c>
      <c r="AI534">
        <f t="shared" si="112"/>
        <v>0.21555915721231766</v>
      </c>
      <c r="AJ534">
        <f t="shared" si="113"/>
        <v>-0.78589554081284507</v>
      </c>
      <c r="AK534">
        <f t="shared" si="114"/>
        <v>0.65207728146254251</v>
      </c>
      <c r="AL534">
        <f t="shared" si="115"/>
        <v>0.43651812425022485</v>
      </c>
      <c r="CM534" s="23">
        <v>42016</v>
      </c>
      <c r="CN534">
        <v>3.7934257368559782E-3</v>
      </c>
      <c r="CO534">
        <f t="shared" si="116"/>
        <v>533</v>
      </c>
      <c r="CP534">
        <f t="shared" si="117"/>
        <v>0.21509281678773204</v>
      </c>
      <c r="CQ534">
        <f t="shared" si="118"/>
        <v>0.21468926553672316</v>
      </c>
      <c r="CR534">
        <f t="shared" si="119"/>
        <v>-0.78887403368266373</v>
      </c>
      <c r="CS534">
        <f t="shared" si="120"/>
        <v>0.64834075464993846</v>
      </c>
      <c r="CT534">
        <f t="shared" si="121"/>
        <v>0.43365148911321527</v>
      </c>
      <c r="DH534">
        <f t="shared" ca="1" si="122"/>
        <v>0.3813074778130181</v>
      </c>
      <c r="DI534">
        <v>0.267183707313628</v>
      </c>
      <c r="DJ534">
        <v>8.0951202947423823E-3</v>
      </c>
    </row>
    <row r="535" spans="12:114" x14ac:dyDescent="0.3">
      <c r="L535" s="23">
        <v>42016</v>
      </c>
      <c r="M535" s="24">
        <v>1.108644019978776E-2</v>
      </c>
      <c r="N535" s="24">
        <v>-3.2407773676616561E-3</v>
      </c>
      <c r="O535" s="24">
        <v>7.4986237062409124E-3</v>
      </c>
      <c r="P535" s="24">
        <v>-1.1646697983165671E-3</v>
      </c>
      <c r="Q535" s="264">
        <v>-3.3999999999999959E-4</v>
      </c>
      <c r="R535" s="264">
        <v>8.4000000000000079E-4</v>
      </c>
      <c r="S535" s="265">
        <v>5.2083333333333025E-5</v>
      </c>
      <c r="U535" s="26"/>
      <c r="AE535" s="23">
        <v>42017</v>
      </c>
      <c r="AF535" s="33">
        <v>-1.1305107904986561E-3</v>
      </c>
      <c r="AG535">
        <f t="shared" si="110"/>
        <v>534</v>
      </c>
      <c r="AH535">
        <f t="shared" si="111"/>
        <v>0.21636952998379255</v>
      </c>
      <c r="AI535">
        <f t="shared" si="112"/>
        <v>0.21596434359805511</v>
      </c>
      <c r="AJ535">
        <f t="shared" si="113"/>
        <v>-0.78451316531337323</v>
      </c>
      <c r="AK535">
        <f t="shared" si="114"/>
        <v>0.35076345427405842</v>
      </c>
      <c r="AL535">
        <f t="shared" si="115"/>
        <v>0.13479911067600331</v>
      </c>
      <c r="CM535" s="23">
        <v>42017</v>
      </c>
      <c r="CN535">
        <v>-3.1432795940476849E-3</v>
      </c>
      <c r="CO535">
        <f t="shared" si="116"/>
        <v>534</v>
      </c>
      <c r="CP535">
        <f t="shared" si="117"/>
        <v>0.21549636803874092</v>
      </c>
      <c r="CQ535">
        <f t="shared" si="118"/>
        <v>0.21509281678773204</v>
      </c>
      <c r="CR535">
        <f t="shared" si="119"/>
        <v>-0.78749400566104166</v>
      </c>
      <c r="CS535">
        <f t="shared" si="120"/>
        <v>0.33624911687180048</v>
      </c>
      <c r="CT535">
        <f t="shared" si="121"/>
        <v>0.12115630008406844</v>
      </c>
      <c r="DH535">
        <f t="shared" ca="1" si="122"/>
        <v>0.26568459629107377</v>
      </c>
      <c r="DI535">
        <v>0.38832612300613201</v>
      </c>
      <c r="DJ535">
        <v>1.1119792874422741E-2</v>
      </c>
    </row>
    <row r="536" spans="12:114" x14ac:dyDescent="0.3">
      <c r="L536" s="23">
        <v>42017</v>
      </c>
      <c r="M536" s="24">
        <v>-3.3737686129177609E-3</v>
      </c>
      <c r="N536" s="24">
        <v>4.1800734339385763E-3</v>
      </c>
      <c r="O536" s="24">
        <v>-7.8871985755658222E-3</v>
      </c>
      <c r="P536" s="24">
        <v>7.7745882696942227E-4</v>
      </c>
      <c r="Q536" s="264">
        <v>2.9999999999999648E-5</v>
      </c>
      <c r="R536" s="264">
        <v>1.2000000000000011E-4</v>
      </c>
      <c r="S536" s="265">
        <v>2.6178010471204034E-4</v>
      </c>
      <c r="U536" s="26"/>
      <c r="AE536" s="23">
        <v>42018</v>
      </c>
      <c r="AF536" s="33">
        <v>-4.7591136498181252E-3</v>
      </c>
      <c r="AG536">
        <f t="shared" si="110"/>
        <v>535</v>
      </c>
      <c r="AH536">
        <f t="shared" si="111"/>
        <v>0.21677471636953</v>
      </c>
      <c r="AI536">
        <f t="shared" si="112"/>
        <v>0.21636952998379255</v>
      </c>
      <c r="AJ536">
        <f t="shared" si="113"/>
        <v>-0.78313228736554419</v>
      </c>
      <c r="AK536">
        <f t="shared" si="114"/>
        <v>7.610729434936063E-2</v>
      </c>
      <c r="AL536">
        <f t="shared" si="115"/>
        <v>0.14026223563443191</v>
      </c>
      <c r="CM536" s="23">
        <v>42018</v>
      </c>
      <c r="CN536">
        <v>-1.2408388963254992E-2</v>
      </c>
      <c r="CO536">
        <f t="shared" si="116"/>
        <v>535</v>
      </c>
      <c r="CP536">
        <f t="shared" si="117"/>
        <v>0.2158999192897498</v>
      </c>
      <c r="CQ536">
        <f t="shared" si="118"/>
        <v>0.21549636803874092</v>
      </c>
      <c r="CR536">
        <f t="shared" si="119"/>
        <v>-0.78611547577664553</v>
      </c>
      <c r="CS536">
        <f t="shared" si="120"/>
        <v>6.7324626322705403E-2</v>
      </c>
      <c r="CT536">
        <f t="shared" si="121"/>
        <v>0.14817174171603553</v>
      </c>
      <c r="DH536">
        <f t="shared" ca="1" si="122"/>
        <v>0.31445385892167554</v>
      </c>
      <c r="DI536">
        <v>0.39816023677570123</v>
      </c>
      <c r="DJ536">
        <v>1.9298837963085132E-2</v>
      </c>
    </row>
    <row r="537" spans="12:114" x14ac:dyDescent="0.3">
      <c r="L537" s="23">
        <v>42018</v>
      </c>
      <c r="M537" s="24">
        <v>-1.608014502098395E-3</v>
      </c>
      <c r="N537" s="24">
        <v>-1.3875956274985539E-3</v>
      </c>
      <c r="O537" s="24">
        <v>-3.023181624769989E-2</v>
      </c>
      <c r="P537" s="24">
        <v>5.8238698224997876E-3</v>
      </c>
      <c r="Q537" s="264">
        <v>-3.799999999999997E-4</v>
      </c>
      <c r="R537" s="264">
        <v>4.8999999999999933E-4</v>
      </c>
      <c r="S537" s="265">
        <v>4.8387096774193624E-4</v>
      </c>
      <c r="U537" s="26"/>
      <c r="AE537" s="23">
        <v>42019</v>
      </c>
      <c r="AF537" s="33">
        <v>2.5083449994190632E-3</v>
      </c>
      <c r="AG537">
        <f t="shared" si="110"/>
        <v>536</v>
      </c>
      <c r="AH537">
        <f t="shared" si="111"/>
        <v>0.21717990275526741</v>
      </c>
      <c r="AI537">
        <f t="shared" si="112"/>
        <v>0.21677471636953</v>
      </c>
      <c r="AJ537">
        <f t="shared" si="113"/>
        <v>-0.78175290110081685</v>
      </c>
      <c r="AK537">
        <f t="shared" si="114"/>
        <v>0.74799548245142378</v>
      </c>
      <c r="AL537">
        <f t="shared" si="115"/>
        <v>0.53122076608189372</v>
      </c>
      <c r="CM537" s="23">
        <v>42019</v>
      </c>
      <c r="CN537">
        <v>6.8984684307510456E-3</v>
      </c>
      <c r="CO537">
        <f t="shared" si="116"/>
        <v>536</v>
      </c>
      <c r="CP537">
        <f t="shared" si="117"/>
        <v>0.21630347054075869</v>
      </c>
      <c r="CQ537">
        <f t="shared" si="118"/>
        <v>0.2158999192897498</v>
      </c>
      <c r="CR537">
        <f t="shared" si="119"/>
        <v>-0.78473843816628364</v>
      </c>
      <c r="CS537">
        <f t="shared" si="120"/>
        <v>0.77051415080699281</v>
      </c>
      <c r="CT537">
        <f t="shared" si="121"/>
        <v>0.55461423151724298</v>
      </c>
      <c r="DH537">
        <f t="shared" ca="1" si="122"/>
        <v>0.33306071008245913</v>
      </c>
      <c r="DI537">
        <v>0.39881771704069285</v>
      </c>
      <c r="DJ537">
        <v>-1.2446849915835178E-2</v>
      </c>
    </row>
    <row r="538" spans="12:114" x14ac:dyDescent="0.3">
      <c r="L538" s="23">
        <v>42019</v>
      </c>
      <c r="M538" s="24">
        <v>2.517590043929906E-2</v>
      </c>
      <c r="N538" s="24">
        <v>9.2663386482615064E-4</v>
      </c>
      <c r="O538" s="24">
        <v>8.8903035190902469E-3</v>
      </c>
      <c r="P538" s="24">
        <v>1.93294068526432E-4</v>
      </c>
      <c r="Q538" s="264">
        <v>-9.7999999999999997E-4</v>
      </c>
      <c r="R538" s="264">
        <v>-1.0000000000001119E-5</v>
      </c>
      <c r="S538" s="265">
        <v>-3.3898305084745754E-4</v>
      </c>
      <c r="U538" s="26"/>
      <c r="AE538" s="23">
        <v>42020</v>
      </c>
      <c r="AF538" s="33">
        <v>9.8700162945812272E-4</v>
      </c>
      <c r="AG538">
        <f t="shared" si="110"/>
        <v>537</v>
      </c>
      <c r="AH538">
        <f t="shared" si="111"/>
        <v>0.21758508914100486</v>
      </c>
      <c r="AI538">
        <f t="shared" si="112"/>
        <v>0.21717990275526741</v>
      </c>
      <c r="AJ538">
        <f t="shared" si="113"/>
        <v>-0.78037500068099597</v>
      </c>
      <c r="AK538">
        <f t="shared" si="114"/>
        <v>0.59040996441216009</v>
      </c>
      <c r="AL538">
        <f t="shared" si="115"/>
        <v>0.37323006165689265</v>
      </c>
      <c r="CM538" s="23">
        <v>42020</v>
      </c>
      <c r="CN538">
        <v>2.2880778441371108E-3</v>
      </c>
      <c r="CO538">
        <f t="shared" si="116"/>
        <v>537</v>
      </c>
      <c r="CP538">
        <f t="shared" si="117"/>
        <v>0.21670702179176757</v>
      </c>
      <c r="CQ538">
        <f t="shared" si="118"/>
        <v>0.21630347054075869</v>
      </c>
      <c r="CR538">
        <f t="shared" si="119"/>
        <v>-0.78336288699709444</v>
      </c>
      <c r="CS538">
        <f t="shared" si="120"/>
        <v>0.58178465221427178</v>
      </c>
      <c r="CT538">
        <f t="shared" si="121"/>
        <v>0.36548118167351307</v>
      </c>
      <c r="DH538">
        <f t="shared" ca="1" si="122"/>
        <v>0.36555262341479511</v>
      </c>
      <c r="DI538">
        <v>0.39748413008459565</v>
      </c>
      <c r="DJ538">
        <v>8.4962803179826681E-3</v>
      </c>
    </row>
    <row r="539" spans="12:114" x14ac:dyDescent="0.3">
      <c r="L539" s="23">
        <v>42020</v>
      </c>
      <c r="M539" s="24">
        <v>1.306428786068646E-2</v>
      </c>
      <c r="N539" s="24">
        <v>1.203121958146249E-2</v>
      </c>
      <c r="O539" s="24">
        <v>-6.9807958611791407E-3</v>
      </c>
      <c r="P539" s="24">
        <v>8.1049466571868969E-3</v>
      </c>
      <c r="Q539" s="264">
        <v>-4.0000000000000112E-5</v>
      </c>
      <c r="R539" s="264">
        <v>4.0000000000000044E-5</v>
      </c>
      <c r="S539" s="265">
        <v>1.6393442622950719E-4</v>
      </c>
      <c r="U539" s="26"/>
      <c r="AE539" s="23">
        <v>42024</v>
      </c>
      <c r="AF539" s="33">
        <v>2.3186153413499323E-3</v>
      </c>
      <c r="AG539">
        <f t="shared" si="110"/>
        <v>538</v>
      </c>
      <c r="AH539">
        <f t="shared" si="111"/>
        <v>0.2179902755267423</v>
      </c>
      <c r="AI539">
        <f t="shared" si="112"/>
        <v>0.21758508914100486</v>
      </c>
      <c r="AJ539">
        <f t="shared" si="113"/>
        <v>-0.77899858029800739</v>
      </c>
      <c r="AK539">
        <f t="shared" si="114"/>
        <v>0.73018491717303802</v>
      </c>
      <c r="AL539">
        <f t="shared" si="115"/>
        <v>0.51259982803203319</v>
      </c>
      <c r="CM539" s="23">
        <v>42024</v>
      </c>
      <c r="CN539">
        <v>6.5168542874407638E-3</v>
      </c>
      <c r="CO539">
        <f t="shared" si="116"/>
        <v>538</v>
      </c>
      <c r="CP539">
        <f t="shared" si="117"/>
        <v>0.21711057304277642</v>
      </c>
      <c r="CQ539">
        <f t="shared" si="118"/>
        <v>0.21670702179176757</v>
      </c>
      <c r="CR539">
        <f t="shared" si="119"/>
        <v>-0.7819888164663289</v>
      </c>
      <c r="CS539">
        <f t="shared" si="120"/>
        <v>0.75689014224880813</v>
      </c>
      <c r="CT539">
        <f t="shared" si="121"/>
        <v>0.54018312045704053</v>
      </c>
      <c r="DH539">
        <f t="shared" ca="1" si="122"/>
        <v>0.32853481561204878</v>
      </c>
      <c r="DI539">
        <v>0.36328544903181398</v>
      </c>
      <c r="DJ539">
        <v>-1.0146895647661063E-2</v>
      </c>
    </row>
    <row r="540" spans="12:114" x14ac:dyDescent="0.3">
      <c r="L540" s="23">
        <v>42024</v>
      </c>
      <c r="M540" s="24">
        <v>1.371204734848298E-2</v>
      </c>
      <c r="N540" s="24">
        <v>1.1888302583252E-2</v>
      </c>
      <c r="O540" s="24">
        <v>-9.219651498181612E-4</v>
      </c>
      <c r="P540" s="24">
        <v>1.2825156776048679E-2</v>
      </c>
      <c r="Q540" s="264">
        <v>-1.5900000000000001E-3</v>
      </c>
      <c r="R540" s="264">
        <v>-1.09999999999999E-4</v>
      </c>
      <c r="S540" s="265">
        <v>-2.7472527472527494E-4</v>
      </c>
      <c r="U540" s="26"/>
      <c r="AE540" s="23">
        <v>42025</v>
      </c>
      <c r="AF540" s="33">
        <v>-3.1095382903969951E-4</v>
      </c>
      <c r="AG540">
        <f t="shared" si="110"/>
        <v>539</v>
      </c>
      <c r="AH540">
        <f t="shared" si="111"/>
        <v>0.21839546191247974</v>
      </c>
      <c r="AI540">
        <f t="shared" si="112"/>
        <v>0.2179902755267423</v>
      </c>
      <c r="AJ540">
        <f t="shared" si="113"/>
        <v>-0.77762363417368674</v>
      </c>
      <c r="AK540">
        <f t="shared" si="114"/>
        <v>0.44178412226765779</v>
      </c>
      <c r="AL540">
        <f t="shared" si="115"/>
        <v>0.22379384674091549</v>
      </c>
      <c r="CM540" s="23">
        <v>42025</v>
      </c>
      <c r="CN540">
        <v>-3.8315328917679027E-4</v>
      </c>
      <c r="CO540">
        <f t="shared" si="116"/>
        <v>539</v>
      </c>
      <c r="CP540">
        <f t="shared" si="117"/>
        <v>0.2175141242937853</v>
      </c>
      <c r="CQ540">
        <f t="shared" si="118"/>
        <v>0.21711057304277642</v>
      </c>
      <c r="CR540">
        <f t="shared" si="119"/>
        <v>-0.78061622080113224</v>
      </c>
      <c r="CS540">
        <f t="shared" si="120"/>
        <v>0.45898886686706025</v>
      </c>
      <c r="CT540">
        <f t="shared" si="121"/>
        <v>0.24187829382428383</v>
      </c>
      <c r="DH540">
        <f t="shared" ca="1" si="122"/>
        <v>0.39337061176659177</v>
      </c>
      <c r="DI540">
        <v>0.36298089648849435</v>
      </c>
      <c r="DJ540">
        <v>-7.8425126525690624E-3</v>
      </c>
    </row>
    <row r="541" spans="12:114" x14ac:dyDescent="0.3">
      <c r="L541" s="23">
        <v>42025</v>
      </c>
      <c r="M541" s="24">
        <v>2.4159420873416131E-4</v>
      </c>
      <c r="N541" s="24">
        <v>6.3264937655028693E-3</v>
      </c>
      <c r="O541" s="24">
        <v>-5.7695978739622834E-4</v>
      </c>
      <c r="P541" s="24">
        <v>-3.401787111870988E-3</v>
      </c>
      <c r="Q541" s="264">
        <v>-7.9999999999999982E-4</v>
      </c>
      <c r="R541" s="264">
        <v>-1.09999999999999E-4</v>
      </c>
      <c r="S541" s="265">
        <v>-1.6042780748663004E-4</v>
      </c>
      <c r="U541" s="26"/>
      <c r="AE541" s="23">
        <v>42026</v>
      </c>
      <c r="AF541" s="33">
        <v>4.6703576457351424E-3</v>
      </c>
      <c r="AG541">
        <f t="shared" si="110"/>
        <v>540</v>
      </c>
      <c r="AH541">
        <f t="shared" si="111"/>
        <v>0.21880064829821719</v>
      </c>
      <c r="AI541">
        <f t="shared" si="112"/>
        <v>0.21839546191247974</v>
      </c>
      <c r="AJ541">
        <f t="shared" si="113"/>
        <v>-0.77625015655955643</v>
      </c>
      <c r="AK541">
        <f t="shared" si="114"/>
        <v>0.90197949012995304</v>
      </c>
      <c r="AL541">
        <f t="shared" si="115"/>
        <v>0.68358402821747333</v>
      </c>
      <c r="CM541" s="23">
        <v>42026</v>
      </c>
      <c r="CN541">
        <v>1.1055499377495752E-2</v>
      </c>
      <c r="CO541">
        <f t="shared" si="116"/>
        <v>540</v>
      </c>
      <c r="CP541">
        <f t="shared" si="117"/>
        <v>0.21791767554479419</v>
      </c>
      <c r="CQ541">
        <f t="shared" si="118"/>
        <v>0.2175141242937853</v>
      </c>
      <c r="CR541">
        <f t="shared" si="119"/>
        <v>-0.77924509425832833</v>
      </c>
      <c r="CS541">
        <f t="shared" si="120"/>
        <v>0.88916561336680822</v>
      </c>
      <c r="CT541">
        <f t="shared" si="121"/>
        <v>0.67165148907302297</v>
      </c>
      <c r="DH541">
        <f t="shared" ca="1" si="122"/>
        <v>0.26547179924089342</v>
      </c>
      <c r="DI541">
        <v>0.27833616386061749</v>
      </c>
      <c r="DJ541">
        <v>3.2065989224682463E-2</v>
      </c>
    </row>
    <row r="542" spans="12:114" x14ac:dyDescent="0.3">
      <c r="L542" s="23">
        <v>42026</v>
      </c>
      <c r="M542" s="24">
        <v>8.0495852519620395E-3</v>
      </c>
      <c r="N542" s="24">
        <v>8.5316037163755357E-3</v>
      </c>
      <c r="O542" s="24">
        <v>1.91599466778196E-2</v>
      </c>
      <c r="P542" s="24">
        <v>9.4819863285109101E-4</v>
      </c>
      <c r="Q542" s="264">
        <v>-2.800000000000003E-4</v>
      </c>
      <c r="R542" s="264">
        <v>1.259999999999999E-3</v>
      </c>
      <c r="S542" s="265">
        <v>4.7368421052631474E-4</v>
      </c>
      <c r="U542" s="26"/>
      <c r="AE542" s="23">
        <v>42027</v>
      </c>
      <c r="AF542" s="33">
        <v>-2.3958039919360383E-4</v>
      </c>
      <c r="AG542">
        <f t="shared" si="110"/>
        <v>541</v>
      </c>
      <c r="AH542">
        <f t="shared" si="111"/>
        <v>0.21920583468395463</v>
      </c>
      <c r="AI542">
        <f t="shared" si="112"/>
        <v>0.21880064829821719</v>
      </c>
      <c r="AJ542">
        <f t="shared" si="113"/>
        <v>-0.77487814173661362</v>
      </c>
      <c r="AK542">
        <f t="shared" si="114"/>
        <v>0.44993568103004139</v>
      </c>
      <c r="AL542">
        <f t="shared" si="115"/>
        <v>0.2311350327318242</v>
      </c>
      <c r="CM542" s="23">
        <v>42027</v>
      </c>
      <c r="CN542">
        <v>-4.1589160571881695E-4</v>
      </c>
      <c r="CO542">
        <f t="shared" si="116"/>
        <v>541</v>
      </c>
      <c r="CP542">
        <f t="shared" si="117"/>
        <v>0.21832122679580307</v>
      </c>
      <c r="CQ542">
        <f t="shared" si="118"/>
        <v>0.21791767554479419</v>
      </c>
      <c r="CR542">
        <f t="shared" si="119"/>
        <v>-0.77787543112420521</v>
      </c>
      <c r="CS542">
        <f t="shared" si="120"/>
        <v>0.45748417953085019</v>
      </c>
      <c r="CT542">
        <f t="shared" si="121"/>
        <v>0.239566503986056</v>
      </c>
      <c r="DH542">
        <f t="shared" ca="1" si="122"/>
        <v>0.2560837540014248</v>
      </c>
      <c r="DI542">
        <v>0.26975621451995302</v>
      </c>
      <c r="DJ542">
        <v>-1.9337323328952336E-3</v>
      </c>
    </row>
    <row r="543" spans="12:114" x14ac:dyDescent="0.3">
      <c r="L543" s="23">
        <v>42027</v>
      </c>
      <c r="M543" s="24">
        <v>-7.9853068437601166E-3</v>
      </c>
      <c r="N543" s="24">
        <v>-1.3802394067308399E-2</v>
      </c>
      <c r="O543" s="24">
        <v>2.3785137375593709E-3</v>
      </c>
      <c r="P543" s="24">
        <v>4.1680145153809743E-3</v>
      </c>
      <c r="Q543" s="264">
        <v>-5.5000000000000014E-4</v>
      </c>
      <c r="R543" s="264">
        <v>6.2999999999999948E-4</v>
      </c>
      <c r="S543" s="265">
        <v>-1.104972375690601E-4</v>
      </c>
      <c r="U543" s="26"/>
      <c r="AE543" s="23">
        <v>42030</v>
      </c>
      <c r="AF543" s="33">
        <v>1.4469266531342004E-3</v>
      </c>
      <c r="AG543">
        <f t="shared" si="110"/>
        <v>542</v>
      </c>
      <c r="AH543">
        <f t="shared" si="111"/>
        <v>0.21961102106969205</v>
      </c>
      <c r="AI543">
        <f t="shared" si="112"/>
        <v>0.21920583468395463</v>
      </c>
      <c r="AJ543">
        <f t="shared" si="113"/>
        <v>-0.77350758401511677</v>
      </c>
      <c r="AK543">
        <f t="shared" si="114"/>
        <v>0.64113565796543848</v>
      </c>
      <c r="AL543">
        <f t="shared" si="115"/>
        <v>0.42192982328148387</v>
      </c>
      <c r="CM543" s="23">
        <v>42030</v>
      </c>
      <c r="CN543">
        <v>3.6260666328355009E-3</v>
      </c>
      <c r="CO543">
        <f t="shared" si="116"/>
        <v>542</v>
      </c>
      <c r="CP543">
        <f t="shared" si="117"/>
        <v>0.21872477804681195</v>
      </c>
      <c r="CQ543">
        <f t="shared" si="118"/>
        <v>0.21832122679580307</v>
      </c>
      <c r="CR543">
        <f t="shared" si="119"/>
        <v>-0.77650722571430009</v>
      </c>
      <c r="CS543">
        <f t="shared" si="120"/>
        <v>0.64112121632723784</v>
      </c>
      <c r="CT543">
        <f t="shared" si="121"/>
        <v>0.42279998953143477</v>
      </c>
      <c r="DH543">
        <f t="shared" ca="1" si="122"/>
        <v>0.3972286133132627</v>
      </c>
      <c r="DI543">
        <v>0.35377902733116667</v>
      </c>
      <c r="DJ543">
        <v>3.8274266531342083E-3</v>
      </c>
    </row>
    <row r="544" spans="12:114" x14ac:dyDescent="0.3">
      <c r="L544" s="23">
        <v>42030</v>
      </c>
      <c r="M544" s="24">
        <v>-9.9815259603591618E-3</v>
      </c>
      <c r="N544" s="24">
        <v>2.0767534073526439E-2</v>
      </c>
      <c r="O544" s="24">
        <v>1.3554993167303E-3</v>
      </c>
      <c r="P544" s="24">
        <v>3.9625835761853048E-3</v>
      </c>
      <c r="Q544" s="264">
        <v>-2.6999999999999941E-4</v>
      </c>
      <c r="R544" s="264">
        <v>4.700000000000015E-4</v>
      </c>
      <c r="S544" s="265">
        <v>0</v>
      </c>
      <c r="U544" s="26"/>
      <c r="AE544" s="23">
        <v>42031</v>
      </c>
      <c r="AF544" s="33">
        <v>-1.4078594893406904E-3</v>
      </c>
      <c r="AG544">
        <f t="shared" si="110"/>
        <v>543</v>
      </c>
      <c r="AH544">
        <f t="shared" si="111"/>
        <v>0.22001620745542949</v>
      </c>
      <c r="AI544">
        <f t="shared" si="112"/>
        <v>0.21961102106969205</v>
      </c>
      <c r="AJ544">
        <f t="shared" si="113"/>
        <v>-0.77213847773437783</v>
      </c>
      <c r="AK544">
        <f t="shared" si="114"/>
        <v>0.32153861613678891</v>
      </c>
      <c r="AL544">
        <f t="shared" si="115"/>
        <v>0.10192759506709687</v>
      </c>
      <c r="CM544" s="23">
        <v>42031</v>
      </c>
      <c r="CN544">
        <v>-4.6644028217123837E-3</v>
      </c>
      <c r="CO544">
        <f t="shared" si="116"/>
        <v>543</v>
      </c>
      <c r="CP544">
        <f t="shared" si="117"/>
        <v>0.21912832929782083</v>
      </c>
      <c r="CQ544">
        <f t="shared" si="118"/>
        <v>0.21872477804681195</v>
      </c>
      <c r="CR544">
        <f t="shared" si="119"/>
        <v>-0.77514047237318906</v>
      </c>
      <c r="CS544">
        <f t="shared" si="120"/>
        <v>0.27460884647631112</v>
      </c>
      <c r="CT544">
        <f t="shared" si="121"/>
        <v>5.5884068429499167E-2</v>
      </c>
      <c r="DH544">
        <f t="shared" ca="1" si="122"/>
        <v>0.33469052808840882</v>
      </c>
      <c r="DI544">
        <v>0.27563610462992039</v>
      </c>
      <c r="DJ544">
        <v>1.9583402805741293E-2</v>
      </c>
    </row>
    <row r="545" spans="12:114" x14ac:dyDescent="0.3">
      <c r="L545" s="23">
        <v>42031</v>
      </c>
      <c r="M545" s="24">
        <v>1.146437940425042E-2</v>
      </c>
      <c r="N545" s="24">
        <v>1.32683837556758E-3</v>
      </c>
      <c r="O545" s="24">
        <v>-1.2411109603253151E-2</v>
      </c>
      <c r="P545" s="24">
        <v>-1.3157512671532581E-3</v>
      </c>
      <c r="Q545" s="264">
        <v>2.4099999999999998E-3</v>
      </c>
      <c r="R545" s="264">
        <v>-5.8000000000000055E-4</v>
      </c>
      <c r="S545" s="265">
        <v>5.4644808743169442E-4</v>
      </c>
      <c r="U545" s="26"/>
      <c r="AE545" s="23">
        <v>42032</v>
      </c>
      <c r="AF545" s="33">
        <v>-3.4561363526968837E-3</v>
      </c>
      <c r="AG545">
        <f t="shared" si="110"/>
        <v>544</v>
      </c>
      <c r="AH545">
        <f t="shared" si="111"/>
        <v>0.22042139384116693</v>
      </c>
      <c r="AI545">
        <f t="shared" si="112"/>
        <v>0.22001620745542949</v>
      </c>
      <c r="AJ545">
        <f t="shared" si="113"/>
        <v>-0.77077081726254837</v>
      </c>
      <c r="AK545">
        <f t="shared" si="114"/>
        <v>0.14565443625855198</v>
      </c>
      <c r="AL545">
        <f t="shared" si="115"/>
        <v>7.4361771196877507E-2</v>
      </c>
      <c r="CM545" s="23">
        <v>42032</v>
      </c>
      <c r="CN545">
        <v>-8.3927252748057929E-3</v>
      </c>
      <c r="CO545">
        <f t="shared" si="116"/>
        <v>544</v>
      </c>
      <c r="CP545">
        <f t="shared" si="117"/>
        <v>0.21953188054882969</v>
      </c>
      <c r="CQ545">
        <f t="shared" si="118"/>
        <v>0.21912832929782083</v>
      </c>
      <c r="CR545">
        <f t="shared" si="119"/>
        <v>-0.77377516547428393</v>
      </c>
      <c r="CS545">
        <f t="shared" si="120"/>
        <v>0.15130988390984251</v>
      </c>
      <c r="CT545">
        <f t="shared" si="121"/>
        <v>6.7818445387978321E-2</v>
      </c>
      <c r="DH545">
        <f t="shared" ca="1" si="122"/>
        <v>0.3010583582139853</v>
      </c>
      <c r="DI545">
        <v>0.34892422310891075</v>
      </c>
      <c r="DJ545">
        <v>-1.7301714387378996E-2</v>
      </c>
    </row>
    <row r="546" spans="12:114" x14ac:dyDescent="0.3">
      <c r="L546" s="23">
        <v>42032</v>
      </c>
      <c r="M546" s="24">
        <v>-7.8778455325104729E-3</v>
      </c>
      <c r="N546" s="24">
        <v>-7.5089507533576327E-3</v>
      </c>
      <c r="O546" s="24">
        <v>-8.1115686315873965E-3</v>
      </c>
      <c r="P546" s="24">
        <v>-9.4090073254015673E-3</v>
      </c>
      <c r="Q546" s="264">
        <v>4.0000000000000002E-4</v>
      </c>
      <c r="R546" s="264">
        <v>-7.0000000000000064E-4</v>
      </c>
      <c r="S546" s="265">
        <v>-2.3121387283237056E-4</v>
      </c>
      <c r="U546" s="26"/>
      <c r="AE546" s="23">
        <v>42033</v>
      </c>
      <c r="AF546" s="33">
        <v>1.5287357368461755E-3</v>
      </c>
      <c r="AG546">
        <f t="shared" si="110"/>
        <v>545</v>
      </c>
      <c r="AH546">
        <f t="shared" si="111"/>
        <v>0.22082658022690438</v>
      </c>
      <c r="AI546">
        <f t="shared" si="112"/>
        <v>0.22042139384116693</v>
      </c>
      <c r="AJ546">
        <f t="shared" si="113"/>
        <v>-0.7694045969964155</v>
      </c>
      <c r="AK546">
        <f t="shared" si="114"/>
        <v>0.64993127357180835</v>
      </c>
      <c r="AL546">
        <f t="shared" si="115"/>
        <v>0.42950987973064142</v>
      </c>
      <c r="CM546" s="23">
        <v>42033</v>
      </c>
      <c r="CN546">
        <v>3.2973054438103539E-3</v>
      </c>
      <c r="CO546">
        <f t="shared" si="116"/>
        <v>545</v>
      </c>
      <c r="CP546">
        <f t="shared" si="117"/>
        <v>0.21993543179983857</v>
      </c>
      <c r="CQ546">
        <f t="shared" si="118"/>
        <v>0.21953188054882969</v>
      </c>
      <c r="CR546">
        <f t="shared" si="119"/>
        <v>-0.77241129941961717</v>
      </c>
      <c r="CS546">
        <f t="shared" si="120"/>
        <v>0.62679353456061926</v>
      </c>
      <c r="CT546">
        <f t="shared" si="121"/>
        <v>0.4072616540117896</v>
      </c>
      <c r="DH546">
        <f t="shared" ca="1" si="122"/>
        <v>0.36646456399185778</v>
      </c>
      <c r="DI546">
        <v>0.36361411998143683</v>
      </c>
      <c r="DJ546">
        <v>2.4320278109727565E-2</v>
      </c>
    </row>
    <row r="547" spans="12:114" x14ac:dyDescent="0.3">
      <c r="L547" s="23">
        <v>42033</v>
      </c>
      <c r="M547" s="24">
        <v>-2.1552390561536121E-2</v>
      </c>
      <c r="N547" s="24">
        <v>9.7910468601112334E-3</v>
      </c>
      <c r="O547" s="24">
        <v>1.0366329271745141E-2</v>
      </c>
      <c r="P547" s="24">
        <v>-1.7096622659153601E-3</v>
      </c>
      <c r="Q547" s="264">
        <v>-2.0000000000000001E-4</v>
      </c>
      <c r="R547" s="264">
        <v>2.0000000000000022E-5</v>
      </c>
      <c r="S547" s="265">
        <v>5.0847457627118721E-4</v>
      </c>
      <c r="U547" s="26"/>
      <c r="AE547" s="23">
        <v>42034</v>
      </c>
      <c r="AF547" s="33">
        <v>-7.308857211476066E-3</v>
      </c>
      <c r="AG547">
        <f t="shared" si="110"/>
        <v>546</v>
      </c>
      <c r="AH547">
        <f t="shared" si="111"/>
        <v>0.22123176661264182</v>
      </c>
      <c r="AI547">
        <f t="shared" si="112"/>
        <v>0.22082658022690438</v>
      </c>
      <c r="AJ547">
        <f t="shared" si="113"/>
        <v>-0.76803981136119681</v>
      </c>
      <c r="AK547">
        <f t="shared" si="114"/>
        <v>1.5060078027381752E-2</v>
      </c>
      <c r="AL547">
        <f t="shared" si="115"/>
        <v>0.20576650219952264</v>
      </c>
      <c r="CM547" s="23">
        <v>42034</v>
      </c>
      <c r="CN547">
        <v>-1.8233393028690162E-2</v>
      </c>
      <c r="CO547">
        <f t="shared" si="116"/>
        <v>546</v>
      </c>
      <c r="CP547">
        <f t="shared" si="117"/>
        <v>0.22033898305084745</v>
      </c>
      <c r="CQ547">
        <f t="shared" si="118"/>
        <v>0.21993543179983857</v>
      </c>
      <c r="CR547">
        <f t="shared" si="119"/>
        <v>-0.77104886863964417</v>
      </c>
      <c r="CS547">
        <f t="shared" si="120"/>
        <v>1.4973110653340962E-2</v>
      </c>
      <c r="CT547">
        <f t="shared" si="121"/>
        <v>0.20496232114649759</v>
      </c>
      <c r="DH547">
        <f t="shared" ca="1" si="122"/>
        <v>0.3520052468363698</v>
      </c>
      <c r="DI547">
        <v>0.2949079119976466</v>
      </c>
      <c r="DJ547">
        <v>-8.5403572114760608E-3</v>
      </c>
    </row>
    <row r="548" spans="12:114" x14ac:dyDescent="0.3">
      <c r="L548" s="23">
        <v>42034</v>
      </c>
      <c r="M548" s="24">
        <v>2.2275546169666309E-2</v>
      </c>
      <c r="N548" s="24">
        <v>4.4066585678339501E-4</v>
      </c>
      <c r="O548" s="24">
        <v>-3.123562646680493E-2</v>
      </c>
      <c r="P548" s="24">
        <v>-2.1313258752036379E-2</v>
      </c>
      <c r="Q548" s="264">
        <v>-2.999999999999997E-5</v>
      </c>
      <c r="R548" s="264">
        <v>-2.4999999999999914E-4</v>
      </c>
      <c r="S548" s="265">
        <v>0</v>
      </c>
      <c r="U548" s="26"/>
      <c r="AE548" s="23">
        <v>42037</v>
      </c>
      <c r="AF548" s="33">
        <v>1.2396366033147106E-3</v>
      </c>
      <c r="AG548">
        <f t="shared" si="110"/>
        <v>547</v>
      </c>
      <c r="AH548">
        <f t="shared" si="111"/>
        <v>0.22163695299837927</v>
      </c>
      <c r="AI548">
        <f t="shared" si="112"/>
        <v>0.22123176661264182</v>
      </c>
      <c r="AJ548">
        <f t="shared" si="113"/>
        <v>-0.76667645481033864</v>
      </c>
      <c r="AK548">
        <f t="shared" si="114"/>
        <v>0.61852115499325211</v>
      </c>
      <c r="AL548">
        <f t="shared" si="115"/>
        <v>0.39728938838061029</v>
      </c>
      <c r="CM548" s="23">
        <v>42037</v>
      </c>
      <c r="CN548">
        <v>4.1019486511439194E-3</v>
      </c>
      <c r="CO548">
        <f t="shared" si="116"/>
        <v>547</v>
      </c>
      <c r="CP548">
        <f t="shared" si="117"/>
        <v>0.22074253430185634</v>
      </c>
      <c r="CQ548">
        <f t="shared" si="118"/>
        <v>0.22033898305084745</v>
      </c>
      <c r="CR548">
        <f t="shared" si="119"/>
        <v>-0.76968786759303243</v>
      </c>
      <c r="CS548">
        <f t="shared" si="120"/>
        <v>0.66150894178140951</v>
      </c>
      <c r="CT548">
        <f t="shared" si="121"/>
        <v>0.44116995873056208</v>
      </c>
      <c r="DH548">
        <f t="shared" ca="1" si="122"/>
        <v>0.36443585488432934</v>
      </c>
      <c r="DI548">
        <v>0.30491833889590697</v>
      </c>
      <c r="DJ548">
        <v>-2.7363506253828163E-2</v>
      </c>
    </row>
    <row r="549" spans="12:114" x14ac:dyDescent="0.3">
      <c r="L549" s="23">
        <v>42037</v>
      </c>
      <c r="M549" s="24">
        <v>-8.3434509925503636E-3</v>
      </c>
      <c r="N549" s="24">
        <v>2.2026837310974191E-3</v>
      </c>
      <c r="O549" s="24">
        <v>8.5900848010346236E-3</v>
      </c>
      <c r="P549" s="24">
        <v>2.5278577125403181E-3</v>
      </c>
      <c r="Q549" s="264">
        <v>-1.1000000000000001E-3</v>
      </c>
      <c r="R549" s="264">
        <v>6.999999999999895E-5</v>
      </c>
      <c r="S549" s="265">
        <v>-6.5476190476190495E-4</v>
      </c>
      <c r="U549" s="26"/>
      <c r="AE549" s="23">
        <v>42038</v>
      </c>
      <c r="AF549" s="33">
        <v>3.2804219469840471E-3</v>
      </c>
      <c r="AG549">
        <f t="shared" si="110"/>
        <v>548</v>
      </c>
      <c r="AH549">
        <f t="shared" si="111"/>
        <v>0.22204213938411668</v>
      </c>
      <c r="AI549">
        <f t="shared" si="112"/>
        <v>0.22163695299837927</v>
      </c>
      <c r="AJ549">
        <f t="shared" si="113"/>
        <v>-0.76531452182530835</v>
      </c>
      <c r="AK549">
        <f t="shared" si="114"/>
        <v>0.81361277809626942</v>
      </c>
      <c r="AL549">
        <f t="shared" si="115"/>
        <v>0.59197582509789015</v>
      </c>
      <c r="CM549" s="23">
        <v>42038</v>
      </c>
      <c r="CN549">
        <v>8.3092531914824644E-3</v>
      </c>
      <c r="CO549">
        <f t="shared" si="116"/>
        <v>548</v>
      </c>
      <c r="CP549">
        <f t="shared" si="117"/>
        <v>0.22114608555286522</v>
      </c>
      <c r="CQ549">
        <f t="shared" si="118"/>
        <v>0.22074253430185634</v>
      </c>
      <c r="CR549">
        <f t="shared" si="119"/>
        <v>-0.76832829076646691</v>
      </c>
      <c r="CS549">
        <f t="shared" si="120"/>
        <v>0.81699440888097374</v>
      </c>
      <c r="CT549">
        <f t="shared" si="121"/>
        <v>0.59625187457911744</v>
      </c>
      <c r="DH549">
        <f t="shared" ca="1" si="122"/>
        <v>0.3183819349225982</v>
      </c>
      <c r="DI549">
        <v>0.3962049244711226</v>
      </c>
      <c r="DJ549">
        <v>-1.9623168430092479E-4</v>
      </c>
    </row>
    <row r="550" spans="12:114" x14ac:dyDescent="0.3">
      <c r="L550" s="23">
        <v>42038</v>
      </c>
      <c r="M550" s="24">
        <v>-1.1190941205537369E-2</v>
      </c>
      <c r="N550" s="24">
        <v>2.153848980530371E-2</v>
      </c>
      <c r="O550" s="24">
        <v>5.6006187865129562E-3</v>
      </c>
      <c r="P550" s="24">
        <v>1.3188625738166249E-2</v>
      </c>
      <c r="Q550" s="264">
        <v>-7.9999999999999776E-5</v>
      </c>
      <c r="R550" s="264">
        <v>3.000000000000003E-4</v>
      </c>
      <c r="S550" s="265">
        <v>-1.1173184357542027E-4</v>
      </c>
      <c r="U550" s="26"/>
      <c r="AE550" s="23">
        <v>42039</v>
      </c>
      <c r="AF550" s="33">
        <v>-2.8828177709968293E-4</v>
      </c>
      <c r="AG550">
        <f t="shared" si="110"/>
        <v>549</v>
      </c>
      <c r="AH550">
        <f t="shared" si="111"/>
        <v>0.22244732576985413</v>
      </c>
      <c r="AI550">
        <f t="shared" si="112"/>
        <v>0.22204213938411668</v>
      </c>
      <c r="AJ550">
        <f t="shared" si="113"/>
        <v>-0.76395400691540094</v>
      </c>
      <c r="AK550">
        <f t="shared" si="114"/>
        <v>0.44437099442778838</v>
      </c>
      <c r="AL550">
        <f t="shared" si="115"/>
        <v>0.2223288550436717</v>
      </c>
      <c r="CM550" s="23">
        <v>42039</v>
      </c>
      <c r="CN550">
        <v>-7.2889505048401478E-4</v>
      </c>
      <c r="CO550">
        <f t="shared" si="116"/>
        <v>549</v>
      </c>
      <c r="CP550">
        <f t="shared" si="117"/>
        <v>0.2215496368038741</v>
      </c>
      <c r="CQ550">
        <f t="shared" si="118"/>
        <v>0.22114608555286522</v>
      </c>
      <c r="CR550">
        <f t="shared" si="119"/>
        <v>-0.7669701326744468</v>
      </c>
      <c r="CS550">
        <f t="shared" si="120"/>
        <v>0.44313203951665919</v>
      </c>
      <c r="CT550">
        <f t="shared" si="121"/>
        <v>0.22198595396379397</v>
      </c>
      <c r="DH550">
        <f t="shared" ca="1" si="122"/>
        <v>0.28560723012512423</v>
      </c>
      <c r="DI550">
        <v>0.39427532102374996</v>
      </c>
      <c r="DJ550">
        <v>-2.2869337108013072E-3</v>
      </c>
    </row>
    <row r="551" spans="12:114" x14ac:dyDescent="0.3">
      <c r="L551" s="23">
        <v>42039</v>
      </c>
      <c r="M551" s="24">
        <v>4.3783476816600282E-3</v>
      </c>
      <c r="N551" s="24">
        <v>-2.538731646685748E-2</v>
      </c>
      <c r="O551" s="24">
        <v>5.3371060158196584E-3</v>
      </c>
      <c r="P551" s="24">
        <v>-3.8315759244002761E-4</v>
      </c>
      <c r="Q551" s="264">
        <v>2.3000000000000001E-4</v>
      </c>
      <c r="R551" s="264">
        <v>6.0000000000000049E-4</v>
      </c>
      <c r="S551" s="265">
        <v>-1.104972375690601E-4</v>
      </c>
      <c r="U551" s="26"/>
      <c r="AE551" s="23">
        <v>42040</v>
      </c>
      <c r="AF551" s="33">
        <v>2.8575484218856264E-3</v>
      </c>
      <c r="AG551">
        <f t="shared" si="110"/>
        <v>550</v>
      </c>
      <c r="AH551">
        <f t="shared" si="111"/>
        <v>0.22285251215559157</v>
      </c>
      <c r="AI551">
        <f t="shared" si="112"/>
        <v>0.22244732576985413</v>
      </c>
      <c r="AJ551">
        <f t="shared" si="113"/>
        <v>-0.7625949046175402</v>
      </c>
      <c r="AK551">
        <f t="shared" si="114"/>
        <v>0.77908250011911651</v>
      </c>
      <c r="AL551">
        <f t="shared" si="115"/>
        <v>0.55663517434926235</v>
      </c>
      <c r="CM551" s="23">
        <v>42040</v>
      </c>
      <c r="CN551">
        <v>7.8190759727468518E-3</v>
      </c>
      <c r="CO551">
        <f t="shared" si="116"/>
        <v>550</v>
      </c>
      <c r="CP551">
        <f t="shared" si="117"/>
        <v>0.22195318805488298</v>
      </c>
      <c r="CQ551">
        <f t="shared" si="118"/>
        <v>0.2215496368038741</v>
      </c>
      <c r="CR551">
        <f t="shared" si="119"/>
        <v>-0.76561338785908906</v>
      </c>
      <c r="CS551">
        <f t="shared" si="120"/>
        <v>0.80155449455807803</v>
      </c>
      <c r="CT551">
        <f t="shared" si="121"/>
        <v>0.58000485775420396</v>
      </c>
      <c r="DH551">
        <f t="shared" ca="1" si="122"/>
        <v>0.2891376693452235</v>
      </c>
      <c r="DI551">
        <v>0.35599740861357559</v>
      </c>
      <c r="DJ551">
        <v>-2.7011566332212727E-2</v>
      </c>
    </row>
    <row r="552" spans="12:114" x14ac:dyDescent="0.3">
      <c r="L552" s="23">
        <v>42040</v>
      </c>
      <c r="M552" s="24">
        <v>1.727249519209668E-3</v>
      </c>
      <c r="N552" s="24">
        <v>1.545249729369199E-2</v>
      </c>
      <c r="O552" s="24">
        <v>7.2700749007658851E-3</v>
      </c>
      <c r="P552" s="24">
        <v>7.277251177394692E-3</v>
      </c>
      <c r="Q552" s="264">
        <v>3.1E-4</v>
      </c>
      <c r="R552" s="264">
        <v>-1.2000000000000011E-4</v>
      </c>
      <c r="S552" s="265">
        <v>-6.5573770491803257E-4</v>
      </c>
      <c r="U552" s="26"/>
      <c r="AE552" s="23">
        <v>42041</v>
      </c>
      <c r="AF552" s="33">
        <v>-2.4597513741751965E-3</v>
      </c>
      <c r="AG552">
        <f t="shared" si="110"/>
        <v>551</v>
      </c>
      <c r="AH552">
        <f t="shared" si="111"/>
        <v>0.22325769854132901</v>
      </c>
      <c r="AI552">
        <f t="shared" si="112"/>
        <v>0.22285251215559157</v>
      </c>
      <c r="AJ552">
        <f t="shared" si="113"/>
        <v>-0.76123720949607809</v>
      </c>
      <c r="AK552">
        <f t="shared" si="114"/>
        <v>0.22143759756557033</v>
      </c>
      <c r="AL552">
        <f t="shared" si="115"/>
        <v>1.4149145900212434E-3</v>
      </c>
      <c r="CM552" s="23">
        <v>42041</v>
      </c>
      <c r="CN552">
        <v>-6.1454361277456836E-3</v>
      </c>
      <c r="CO552">
        <f t="shared" si="116"/>
        <v>551</v>
      </c>
      <c r="CP552">
        <f t="shared" si="117"/>
        <v>0.22235673930589184</v>
      </c>
      <c r="CQ552">
        <f t="shared" si="118"/>
        <v>0.22195318805488298</v>
      </c>
      <c r="CR552">
        <f t="shared" si="119"/>
        <v>-0.76425805088993259</v>
      </c>
      <c r="CS552">
        <f t="shared" si="120"/>
        <v>0.22050177522144496</v>
      </c>
      <c r="CT552">
        <f t="shared" si="121"/>
        <v>1.4514128334380261E-3</v>
      </c>
      <c r="DH552">
        <f t="shared" ca="1" si="122"/>
        <v>0.33974007616080482</v>
      </c>
      <c r="DI552">
        <v>0.3308612213807105</v>
      </c>
      <c r="DJ552">
        <v>-5.8478667587905731E-3</v>
      </c>
    </row>
    <row r="553" spans="12:114" x14ac:dyDescent="0.3">
      <c r="L553" s="23">
        <v>42041</v>
      </c>
      <c r="M553" s="24">
        <v>-2.5864208671777592E-2</v>
      </c>
      <c r="N553" s="24">
        <v>-1.9999930512181231E-2</v>
      </c>
      <c r="O553" s="24">
        <v>5.7315471992494711E-4</v>
      </c>
      <c r="P553" s="24">
        <v>-3.0418151711052851E-3</v>
      </c>
      <c r="Q553" s="264">
        <v>3.2000000000000003E-4</v>
      </c>
      <c r="R553" s="264">
        <v>-2.1000000000000131E-4</v>
      </c>
      <c r="S553" s="265">
        <v>-5.1282051282050968E-5</v>
      </c>
      <c r="U553" s="26"/>
      <c r="AE553" s="23">
        <v>42044</v>
      </c>
      <c r="AF553" s="33">
        <v>-3.0495275262626856E-3</v>
      </c>
      <c r="AG553">
        <f t="shared" si="110"/>
        <v>552</v>
      </c>
      <c r="AH553">
        <f t="shared" si="111"/>
        <v>0.22366288492706646</v>
      </c>
      <c r="AI553">
        <f t="shared" si="112"/>
        <v>0.22325769854132901</v>
      </c>
      <c r="AJ553">
        <f t="shared" si="113"/>
        <v>-0.75988091614260445</v>
      </c>
      <c r="AK553">
        <f t="shared" si="114"/>
        <v>0.17418281250204484</v>
      </c>
      <c r="AL553">
        <f t="shared" si="115"/>
        <v>4.9074886039284171E-2</v>
      </c>
      <c r="CM553" s="23">
        <v>42044</v>
      </c>
      <c r="CN553">
        <v>-7.2305790197383481E-3</v>
      </c>
      <c r="CO553">
        <f t="shared" si="116"/>
        <v>552</v>
      </c>
      <c r="CP553">
        <f t="shared" si="117"/>
        <v>0.22276029055690072</v>
      </c>
      <c r="CQ553">
        <f t="shared" si="118"/>
        <v>0.22235673930589184</v>
      </c>
      <c r="CR553">
        <f t="shared" si="119"/>
        <v>-0.76290411636374023</v>
      </c>
      <c r="CS553">
        <f t="shared" si="120"/>
        <v>0.18507150183264487</v>
      </c>
      <c r="CT553">
        <f t="shared" si="121"/>
        <v>3.7285237473246968E-2</v>
      </c>
      <c r="DH553">
        <f t="shared" ca="1" si="122"/>
        <v>0.25914825105880646</v>
      </c>
      <c r="DI553">
        <v>0.24219316189953422</v>
      </c>
      <c r="DJ553">
        <v>-1.8217823444629962E-2</v>
      </c>
    </row>
    <row r="554" spans="12:114" x14ac:dyDescent="0.3">
      <c r="L554" s="23">
        <v>42044</v>
      </c>
      <c r="M554" s="24">
        <v>4.4672876303716389E-3</v>
      </c>
      <c r="N554" s="24">
        <v>-5.7675430821718136E-3</v>
      </c>
      <c r="O554" s="24">
        <v>-1.626016756352186E-2</v>
      </c>
      <c r="P554" s="24">
        <v>1.715935082172815E-3</v>
      </c>
      <c r="Q554" s="264">
        <v>-4.0000000000000003E-5</v>
      </c>
      <c r="R554" s="264">
        <v>-7.6999999999999953E-4</v>
      </c>
      <c r="S554" s="265">
        <v>-2.5510204081632504E-4</v>
      </c>
      <c r="U554" s="26"/>
      <c r="AE554" s="23">
        <v>42045</v>
      </c>
      <c r="AF554" s="33">
        <v>4.0797589006938435E-3</v>
      </c>
      <c r="AG554">
        <f t="shared" si="110"/>
        <v>553</v>
      </c>
      <c r="AH554">
        <f t="shared" si="111"/>
        <v>0.2240680713128039</v>
      </c>
      <c r="AI554">
        <f t="shared" si="112"/>
        <v>0.22366288492706646</v>
      </c>
      <c r="AJ554">
        <f t="shared" si="113"/>
        <v>-0.75852601917575402</v>
      </c>
      <c r="AK554">
        <f t="shared" si="114"/>
        <v>0.86912374680315252</v>
      </c>
      <c r="AL554">
        <f t="shared" si="115"/>
        <v>0.64546086187608609</v>
      </c>
      <c r="CM554" s="23">
        <v>42045</v>
      </c>
      <c r="CN554">
        <v>9.9634271024808783E-3</v>
      </c>
      <c r="CO554">
        <f t="shared" si="116"/>
        <v>553</v>
      </c>
      <c r="CP554">
        <f t="shared" si="117"/>
        <v>0.2231638418079096</v>
      </c>
      <c r="CQ554">
        <f t="shared" si="118"/>
        <v>0.22276029055690072</v>
      </c>
      <c r="CR554">
        <f t="shared" si="119"/>
        <v>-0.76155157890431135</v>
      </c>
      <c r="CS554">
        <f t="shared" si="120"/>
        <v>0.86337179378526052</v>
      </c>
      <c r="CT554">
        <f t="shared" si="121"/>
        <v>0.6406115032283598</v>
      </c>
      <c r="DH554">
        <f t="shared" ca="1" si="122"/>
        <v>0.39694020478860054</v>
      </c>
      <c r="DI554">
        <v>0.36531058968607516</v>
      </c>
      <c r="DJ554">
        <v>5.6471768111415136E-3</v>
      </c>
    </row>
    <row r="555" spans="12:114" x14ac:dyDescent="0.3">
      <c r="L555" s="23">
        <v>42045</v>
      </c>
      <c r="M555" s="24">
        <v>-5.873936491968477E-3</v>
      </c>
      <c r="N555" s="24">
        <v>1.6510493758450741E-2</v>
      </c>
      <c r="O555" s="24">
        <v>1.6063078515333489E-2</v>
      </c>
      <c r="P555" s="24">
        <v>3.2365366753941268E-3</v>
      </c>
      <c r="Q555" s="264">
        <v>7.6999999999999996E-4</v>
      </c>
      <c r="R555" s="264">
        <v>-1.000000000000001E-4</v>
      </c>
      <c r="S555" s="265">
        <v>4.9751243781092506E-5</v>
      </c>
      <c r="U555" s="26"/>
      <c r="AE555" s="23">
        <v>42046</v>
      </c>
      <c r="AF555" s="33">
        <v>-3.5052673149139697E-3</v>
      </c>
      <c r="AG555">
        <f t="shared" si="110"/>
        <v>554</v>
      </c>
      <c r="AH555">
        <f t="shared" si="111"/>
        <v>0.22447325769854132</v>
      </c>
      <c r="AI555">
        <f t="shared" si="112"/>
        <v>0.2240680713128039</v>
      </c>
      <c r="AJ555">
        <f t="shared" si="113"/>
        <v>-0.75717251324101198</v>
      </c>
      <c r="AK555">
        <f t="shared" si="114"/>
        <v>0.1424332135652123</v>
      </c>
      <c r="AL555">
        <f t="shared" si="115"/>
        <v>8.1634857747591605E-2</v>
      </c>
      <c r="CM555" s="23">
        <v>42046</v>
      </c>
      <c r="CN555">
        <v>-8.9519182872849247E-3</v>
      </c>
      <c r="CO555">
        <f t="shared" si="116"/>
        <v>554</v>
      </c>
      <c r="CP555">
        <f t="shared" si="117"/>
        <v>0.22356739305891848</v>
      </c>
      <c r="CQ555">
        <f t="shared" si="118"/>
        <v>0.2231638418079096</v>
      </c>
      <c r="CR555">
        <f t="shared" si="119"/>
        <v>-0.76020043316228736</v>
      </c>
      <c r="CS555">
        <f t="shared" si="120"/>
        <v>0.1366247248281105</v>
      </c>
      <c r="CT555">
        <f t="shared" si="121"/>
        <v>8.6539116979799102E-2</v>
      </c>
      <c r="DH555">
        <f t="shared" ca="1" si="122"/>
        <v>0.29944123604400641</v>
      </c>
      <c r="DI555">
        <v>0.30232495564991718</v>
      </c>
      <c r="DJ555">
        <v>-6.7676731491398291E-4</v>
      </c>
    </row>
    <row r="556" spans="12:114" x14ac:dyDescent="0.3">
      <c r="L556" s="23">
        <v>42046</v>
      </c>
      <c r="M556" s="24">
        <v>-1.181734606383605E-2</v>
      </c>
      <c r="N556" s="24">
        <v>-1.404743076220581E-2</v>
      </c>
      <c r="O556" s="24">
        <v>-1.0883399868749789E-2</v>
      </c>
      <c r="P556" s="24">
        <v>-2.6564763085431269E-3</v>
      </c>
      <c r="Q556" s="264">
        <v>4.6000000000000001E-4</v>
      </c>
      <c r="R556" s="264">
        <v>1.400000000000001E-4</v>
      </c>
      <c r="S556" s="265">
        <v>4.9999999999999697E-5</v>
      </c>
      <c r="U556" s="26"/>
      <c r="AE556" s="23">
        <v>42047</v>
      </c>
      <c r="AF556" s="33">
        <v>1.3646228451416799E-4</v>
      </c>
      <c r="AG556">
        <f t="shared" si="110"/>
        <v>555</v>
      </c>
      <c r="AH556">
        <f t="shared" si="111"/>
        <v>0.22487844408427876</v>
      </c>
      <c r="AI556">
        <f t="shared" si="112"/>
        <v>0.22447325769854132</v>
      </c>
      <c r="AJ556">
        <f t="shared" si="113"/>
        <v>-0.75582039301052883</v>
      </c>
      <c r="AK556">
        <f t="shared" si="114"/>
        <v>0.49315229154931173</v>
      </c>
      <c r="AL556">
        <f t="shared" si="115"/>
        <v>0.26867903385077041</v>
      </c>
      <c r="CM556" s="23">
        <v>42047</v>
      </c>
      <c r="CN556">
        <v>5.7325370123516761E-4</v>
      </c>
      <c r="CO556">
        <f t="shared" si="116"/>
        <v>555</v>
      </c>
      <c r="CP556">
        <f t="shared" si="117"/>
        <v>0.22397094430992737</v>
      </c>
      <c r="CQ556">
        <f t="shared" si="118"/>
        <v>0.22356739305891848</v>
      </c>
      <c r="CR556">
        <f t="shared" si="119"/>
        <v>-0.75885067381496374</v>
      </c>
      <c r="CS556">
        <f t="shared" si="120"/>
        <v>0.50311624494356555</v>
      </c>
      <c r="CT556">
        <f t="shared" si="121"/>
        <v>0.27954885188464706</v>
      </c>
      <c r="DH556">
        <f t="shared" ca="1" si="122"/>
        <v>0.3869671722469909</v>
      </c>
      <c r="DI556">
        <v>0.39874337004769622</v>
      </c>
      <c r="DJ556">
        <v>-6.2266181174958409E-3</v>
      </c>
    </row>
    <row r="557" spans="12:114" x14ac:dyDescent="0.3">
      <c r="L557" s="23">
        <v>42047</v>
      </c>
      <c r="M557" s="24">
        <v>2.3062782950372101E-3</v>
      </c>
      <c r="N557" s="24">
        <v>1.380233933000553E-2</v>
      </c>
      <c r="O557" s="24">
        <v>-5.2114531140077464E-3</v>
      </c>
      <c r="P557" s="24">
        <v>2.6635519712513299E-3</v>
      </c>
      <c r="Q557" s="264">
        <v>-2.7999999999999998E-4</v>
      </c>
      <c r="R557" s="264">
        <v>6.0000000000000056E-5</v>
      </c>
      <c r="S557" s="265">
        <v>-1.5075376884422017E-4</v>
      </c>
      <c r="U557" s="26"/>
      <c r="AE557" s="23">
        <v>42048</v>
      </c>
      <c r="AF557" s="33">
        <v>-2.4912629075965523E-3</v>
      </c>
      <c r="AG557">
        <f t="shared" si="110"/>
        <v>556</v>
      </c>
      <c r="AH557">
        <f t="shared" si="111"/>
        <v>0.22528363047001621</v>
      </c>
      <c r="AI557">
        <f t="shared" si="112"/>
        <v>0.22487844408427876</v>
      </c>
      <c r="AJ557">
        <f t="shared" si="113"/>
        <v>-0.75446965318292947</v>
      </c>
      <c r="AK557">
        <f t="shared" si="114"/>
        <v>0.21874096182163294</v>
      </c>
      <c r="AL557">
        <f t="shared" si="115"/>
        <v>6.1374822626458214E-3</v>
      </c>
      <c r="CM557" s="23">
        <v>42048</v>
      </c>
      <c r="CN557">
        <v>-6.4170434076052411E-3</v>
      </c>
      <c r="CO557">
        <f t="shared" si="116"/>
        <v>556</v>
      </c>
      <c r="CP557">
        <f t="shared" si="117"/>
        <v>0.22437449556093625</v>
      </c>
      <c r="CQ557">
        <f t="shared" si="118"/>
        <v>0.22397094430992737</v>
      </c>
      <c r="CR557">
        <f t="shared" si="119"/>
        <v>-0.7575022955661016</v>
      </c>
      <c r="CS557">
        <f t="shared" si="120"/>
        <v>0.21128706938137648</v>
      </c>
      <c r="CT557">
        <f t="shared" si="121"/>
        <v>1.2683874928550887E-2</v>
      </c>
      <c r="DH557">
        <f t="shared" ca="1" si="122"/>
        <v>0.37273668555126871</v>
      </c>
      <c r="DI557">
        <v>0.39814546781782928</v>
      </c>
      <c r="DJ557">
        <v>3.4736281815123345E-3</v>
      </c>
    </row>
    <row r="558" spans="12:114" x14ac:dyDescent="0.3">
      <c r="L558" s="23">
        <v>42048</v>
      </c>
      <c r="M558" s="24">
        <v>5.454295396430703E-3</v>
      </c>
      <c r="N558" s="24">
        <v>1.0540065016189849E-2</v>
      </c>
      <c r="O558" s="24">
        <v>-9.3161792335350144E-4</v>
      </c>
      <c r="P558" s="24">
        <v>-2.6755508907413669E-2</v>
      </c>
      <c r="Q558" s="264">
        <v>1.4999999999999999E-4</v>
      </c>
      <c r="R558" s="264">
        <v>3.200000000000003E-4</v>
      </c>
      <c r="S558" s="265">
        <v>9.900990099009842E-5</v>
      </c>
      <c r="U558" s="26"/>
      <c r="AE558" s="23">
        <v>42052</v>
      </c>
      <c r="AF558" s="33">
        <v>6.6114821751890518E-3</v>
      </c>
      <c r="AG558">
        <f t="shared" si="110"/>
        <v>557</v>
      </c>
      <c r="AH558">
        <f t="shared" si="111"/>
        <v>0.22568881685575365</v>
      </c>
      <c r="AI558">
        <f t="shared" si="112"/>
        <v>0.22528363047001621</v>
      </c>
      <c r="AJ558">
        <f t="shared" si="113"/>
        <v>-0.75312028848312906</v>
      </c>
      <c r="AK558">
        <f t="shared" si="114"/>
        <v>0.96811650536624549</v>
      </c>
      <c r="AL558">
        <f t="shared" si="115"/>
        <v>0.74283287489622929</v>
      </c>
      <c r="CM558" s="23">
        <v>42052</v>
      </c>
      <c r="CN558">
        <v>1.6095714783767021E-2</v>
      </c>
      <c r="CO558">
        <f t="shared" si="116"/>
        <v>557</v>
      </c>
      <c r="CP558">
        <f t="shared" si="117"/>
        <v>0.2247780468119451</v>
      </c>
      <c r="CQ558">
        <f t="shared" si="118"/>
        <v>0.22437449556093625</v>
      </c>
      <c r="CR558">
        <f t="shared" si="119"/>
        <v>-0.75615529314574303</v>
      </c>
      <c r="CS558">
        <f t="shared" si="120"/>
        <v>0.96453886178605786</v>
      </c>
      <c r="CT558">
        <f t="shared" si="121"/>
        <v>0.74016436622512161</v>
      </c>
      <c r="DH558">
        <f t="shared" ca="1" si="122"/>
        <v>0.39868974221497167</v>
      </c>
      <c r="DI558">
        <v>0.35391002288561735</v>
      </c>
      <c r="DJ558">
        <v>1.9717912081731161E-2</v>
      </c>
    </row>
    <row r="559" spans="12:114" x14ac:dyDescent="0.3">
      <c r="L559" s="23">
        <v>42052</v>
      </c>
      <c r="M559" s="24">
        <v>-1.669775343199471E-2</v>
      </c>
      <c r="N559" s="24">
        <v>1.12996333492338E-2</v>
      </c>
      <c r="O559" s="24">
        <v>1.747981122521548E-3</v>
      </c>
      <c r="P559" s="24">
        <v>5.1667054675379291E-2</v>
      </c>
      <c r="Q559" s="264">
        <v>3.9999999999999991E-4</v>
      </c>
      <c r="R559" s="264">
        <v>-2.800000000000003E-4</v>
      </c>
      <c r="S559" s="265">
        <v>3.2710280373831897E-4</v>
      </c>
      <c r="U559" s="26"/>
      <c r="AE559" s="23">
        <v>42053</v>
      </c>
      <c r="AF559" s="33">
        <v>2.4423944553423641E-3</v>
      </c>
      <c r="AG559">
        <f t="shared" si="110"/>
        <v>558</v>
      </c>
      <c r="AH559">
        <f t="shared" si="111"/>
        <v>0.22609400324149109</v>
      </c>
      <c r="AI559">
        <f t="shared" si="112"/>
        <v>0.22568881685575365</v>
      </c>
      <c r="AJ559">
        <f t="shared" si="113"/>
        <v>-0.75177229366214582</v>
      </c>
      <c r="AK559">
        <f t="shared" si="114"/>
        <v>0.74187560002419428</v>
      </c>
      <c r="AL559">
        <f t="shared" si="115"/>
        <v>0.51618678316844058</v>
      </c>
      <c r="CM559" s="23">
        <v>42053</v>
      </c>
      <c r="CN559">
        <v>6.3046274427037332E-3</v>
      </c>
      <c r="CO559">
        <f t="shared" si="116"/>
        <v>558</v>
      </c>
      <c r="CP559">
        <f t="shared" si="117"/>
        <v>0.22518159806295399</v>
      </c>
      <c r="CQ559">
        <f t="shared" si="118"/>
        <v>0.2247780468119451</v>
      </c>
      <c r="CR559">
        <f t="shared" si="119"/>
        <v>-0.75480966131002303</v>
      </c>
      <c r="CS559">
        <f t="shared" si="120"/>
        <v>0.74912825758576662</v>
      </c>
      <c r="CT559">
        <f t="shared" si="121"/>
        <v>0.52435021077382149</v>
      </c>
      <c r="DH559">
        <f t="shared" ca="1" si="122"/>
        <v>0.39048693635650883</v>
      </c>
      <c r="DI559">
        <v>0.3568991562085051</v>
      </c>
      <c r="DJ559">
        <v>-6.130801196831492E-3</v>
      </c>
    </row>
    <row r="560" spans="12:114" x14ac:dyDescent="0.3">
      <c r="L560" s="23">
        <v>42053</v>
      </c>
      <c r="M560" s="24">
        <v>2.8445305948705982E-3</v>
      </c>
      <c r="N560" s="24">
        <v>3.0079347791572989E-3</v>
      </c>
      <c r="O560" s="24">
        <v>3.8390962513952138E-3</v>
      </c>
      <c r="P560" s="24">
        <v>1.279221222639052E-2</v>
      </c>
      <c r="Q560" s="264">
        <v>7.0000000000000075E-5</v>
      </c>
      <c r="R560" s="264">
        <v>1.0000000000001119E-5</v>
      </c>
      <c r="S560" s="265">
        <v>-1.9323671497584427E-4</v>
      </c>
      <c r="U560" s="26"/>
      <c r="AE560" s="23">
        <v>42054</v>
      </c>
      <c r="AF560" s="33">
        <v>-6.7139697819038544E-3</v>
      </c>
      <c r="AG560">
        <f t="shared" si="110"/>
        <v>559</v>
      </c>
      <c r="AH560">
        <f t="shared" si="111"/>
        <v>0.22649918962722854</v>
      </c>
      <c r="AI560">
        <f t="shared" si="112"/>
        <v>0.22609400324149109</v>
      </c>
      <c r="AJ560">
        <f t="shared" si="113"/>
        <v>-0.75042566349692241</v>
      </c>
      <c r="AK560">
        <f t="shared" si="114"/>
        <v>2.2933637131698031E-2</v>
      </c>
      <c r="AL560">
        <f t="shared" si="115"/>
        <v>0.20316036610979307</v>
      </c>
      <c r="CM560" s="23">
        <v>42054</v>
      </c>
      <c r="CN560">
        <v>-1.6623289383669589E-2</v>
      </c>
      <c r="CO560">
        <f t="shared" si="116"/>
        <v>559</v>
      </c>
      <c r="CP560">
        <f t="shared" si="117"/>
        <v>0.22558514931396287</v>
      </c>
      <c r="CQ560">
        <f t="shared" si="118"/>
        <v>0.22518159806295399</v>
      </c>
      <c r="CR560">
        <f t="shared" si="119"/>
        <v>-0.75346539484099362</v>
      </c>
      <c r="CS560">
        <f t="shared" si="120"/>
        <v>2.3612192251778727E-2</v>
      </c>
      <c r="CT560">
        <f t="shared" si="121"/>
        <v>0.20156940581117527</v>
      </c>
      <c r="DH560">
        <f t="shared" ca="1" si="122"/>
        <v>0.34698706436717025</v>
      </c>
      <c r="DI560">
        <v>0.39428481167739965</v>
      </c>
      <c r="DJ560">
        <v>-8.9737185970697776E-3</v>
      </c>
    </row>
    <row r="561" spans="12:114" x14ac:dyDescent="0.3">
      <c r="L561" s="23">
        <v>42054</v>
      </c>
      <c r="M561" s="24">
        <v>-3.4381469292812461E-3</v>
      </c>
      <c r="N561" s="24">
        <v>-2.142179422762347E-3</v>
      </c>
      <c r="O561" s="24">
        <v>-3.2101147380464039E-2</v>
      </c>
      <c r="P561" s="24">
        <v>-4.3933490789650961E-3</v>
      </c>
      <c r="Q561" s="264">
        <v>-4.0999999999999999E-4</v>
      </c>
      <c r="R561" s="264">
        <v>3.8000000000000029E-4</v>
      </c>
      <c r="S561" s="265">
        <v>-9.4786729857820987E-5</v>
      </c>
      <c r="U561" s="26"/>
      <c r="AE561" s="23">
        <v>42055</v>
      </c>
      <c r="AF561" s="33">
        <v>3.1651395967291817E-3</v>
      </c>
      <c r="AG561">
        <f t="shared" si="110"/>
        <v>560</v>
      </c>
      <c r="AH561">
        <f t="shared" si="111"/>
        <v>0.22690437601296595</v>
      </c>
      <c r="AI561">
        <f t="shared" si="112"/>
        <v>0.22649918962722854</v>
      </c>
      <c r="AJ561">
        <f t="shared" si="113"/>
        <v>-0.74908039279014005</v>
      </c>
      <c r="AK561">
        <f t="shared" si="114"/>
        <v>0.8045475187335569</v>
      </c>
      <c r="AL561">
        <f t="shared" si="115"/>
        <v>0.57804832910632831</v>
      </c>
      <c r="CM561" s="23">
        <v>42055</v>
      </c>
      <c r="CN561">
        <v>7.4693806819637991E-3</v>
      </c>
      <c r="CO561">
        <f t="shared" si="116"/>
        <v>560</v>
      </c>
      <c r="CP561">
        <f t="shared" si="117"/>
        <v>0.22598870056497175</v>
      </c>
      <c r="CQ561">
        <f t="shared" si="118"/>
        <v>0.22558514931396287</v>
      </c>
      <c r="CR561">
        <f t="shared" si="119"/>
        <v>-0.75212248854643471</v>
      </c>
      <c r="CS561">
        <f t="shared" si="120"/>
        <v>0.79007374666527652</v>
      </c>
      <c r="CT561">
        <f t="shared" si="121"/>
        <v>0.56448859735131363</v>
      </c>
      <c r="DH561">
        <f t="shared" ca="1" si="122"/>
        <v>0.39672581349362973</v>
      </c>
      <c r="DI561">
        <v>0.35735745362617832</v>
      </c>
      <c r="DJ561">
        <v>1.9615484667151697E-2</v>
      </c>
    </row>
    <row r="562" spans="12:114" x14ac:dyDescent="0.3">
      <c r="L562" s="23">
        <v>42055</v>
      </c>
      <c r="M562" s="24">
        <v>-5.6926253977466999E-3</v>
      </c>
      <c r="N562" s="24">
        <v>2.2756461317293818E-2</v>
      </c>
      <c r="O562" s="24">
        <v>9.3388796611757977E-3</v>
      </c>
      <c r="P562" s="24">
        <v>2.2064220956377091E-3</v>
      </c>
      <c r="Q562" s="264">
        <v>1.1E-4</v>
      </c>
      <c r="R562" s="264">
        <v>3.6999999999999924E-4</v>
      </c>
      <c r="S562" s="265">
        <v>3.2863849765258182E-4</v>
      </c>
      <c r="U562" s="26"/>
      <c r="AE562" s="23">
        <v>42058</v>
      </c>
      <c r="AF562" s="33">
        <v>6.5389410628117703E-4</v>
      </c>
      <c r="AG562">
        <f t="shared" si="110"/>
        <v>561</v>
      </c>
      <c r="AH562">
        <f t="shared" si="111"/>
        <v>0.2273095623987034</v>
      </c>
      <c r="AI562">
        <f t="shared" si="112"/>
        <v>0.22690437601296595</v>
      </c>
      <c r="AJ562">
        <f t="shared" si="113"/>
        <v>-0.74773647637004304</v>
      </c>
      <c r="AK562">
        <f t="shared" si="114"/>
        <v>0.5526452977699009</v>
      </c>
      <c r="AL562">
        <f t="shared" si="115"/>
        <v>0.32574092175693492</v>
      </c>
      <c r="CM562" s="23">
        <v>42058</v>
      </c>
      <c r="CN562">
        <v>1.0462037123048845E-3</v>
      </c>
      <c r="CO562">
        <f t="shared" si="116"/>
        <v>561</v>
      </c>
      <c r="CP562">
        <f t="shared" si="117"/>
        <v>0.22639225181598063</v>
      </c>
      <c r="CQ562">
        <f t="shared" si="118"/>
        <v>0.22598870056497175</v>
      </c>
      <c r="CR562">
        <f t="shared" si="119"/>
        <v>-0.75078093725967932</v>
      </c>
      <c r="CS562">
        <f t="shared" si="120"/>
        <v>0.52495714391588499</v>
      </c>
      <c r="CT562">
        <f t="shared" si="121"/>
        <v>0.29896844335091322</v>
      </c>
      <c r="DH562">
        <f t="shared" ca="1" si="122"/>
        <v>0.28380686145665368</v>
      </c>
      <c r="DI562">
        <v>0.25507499474911138</v>
      </c>
      <c r="DJ562">
        <v>1.9515743620844267E-2</v>
      </c>
    </row>
    <row r="563" spans="12:114" x14ac:dyDescent="0.3">
      <c r="L563" s="23">
        <v>42058</v>
      </c>
      <c r="M563" s="24">
        <v>1.3011884221130431E-3</v>
      </c>
      <c r="N563" s="24">
        <v>-7.5565262069422637E-3</v>
      </c>
      <c r="O563" s="24">
        <v>3.5590191611771082E-3</v>
      </c>
      <c r="P563" s="24">
        <v>1.100652435537398E-3</v>
      </c>
      <c r="Q563" s="264">
        <v>4.4000000000000012E-4</v>
      </c>
      <c r="R563" s="264">
        <v>7.6999999999999953E-4</v>
      </c>
      <c r="S563" s="265">
        <v>3.3980582524271806E-4</v>
      </c>
      <c r="U563" s="26"/>
      <c r="AE563" s="23">
        <v>42059</v>
      </c>
      <c r="AF563" s="33">
        <v>1.6916311852676149E-4</v>
      </c>
      <c r="AG563">
        <f t="shared" si="110"/>
        <v>562</v>
      </c>
      <c r="AH563">
        <f t="shared" si="111"/>
        <v>0.22771474878444084</v>
      </c>
      <c r="AI563">
        <f t="shared" si="112"/>
        <v>0.2273095623987034</v>
      </c>
      <c r="AJ563">
        <f t="shared" si="113"/>
        <v>-0.74639390909025438</v>
      </c>
      <c r="AK563">
        <f t="shared" si="114"/>
        <v>0.49692158216232341</v>
      </c>
      <c r="AL563">
        <f t="shared" si="115"/>
        <v>0.26961201976362004</v>
      </c>
      <c r="CM563" s="23">
        <v>42059</v>
      </c>
      <c r="CN563">
        <v>2.4455980636715424E-4</v>
      </c>
      <c r="CO563">
        <f t="shared" si="116"/>
        <v>562</v>
      </c>
      <c r="CP563">
        <f t="shared" si="117"/>
        <v>0.22679580306698952</v>
      </c>
      <c r="CQ563">
        <f t="shared" si="118"/>
        <v>0.22639225181598063</v>
      </c>
      <c r="CR563">
        <f t="shared" si="119"/>
        <v>-0.74944073583943538</v>
      </c>
      <c r="CS563">
        <f t="shared" si="120"/>
        <v>0.48792768193904046</v>
      </c>
      <c r="CT563">
        <f t="shared" si="121"/>
        <v>0.2615354301230598</v>
      </c>
      <c r="DH563">
        <f t="shared" ca="1" si="122"/>
        <v>0.3669943926340053</v>
      </c>
      <c r="DI563">
        <v>0.26420591730534654</v>
      </c>
      <c r="DJ563">
        <v>8.1407435205368434E-3</v>
      </c>
    </row>
    <row r="564" spans="12:114" x14ac:dyDescent="0.3">
      <c r="L564" s="23">
        <v>42059</v>
      </c>
      <c r="M564" s="24">
        <v>-1.47273672355546E-3</v>
      </c>
      <c r="N564" s="24">
        <v>8.0371232980365644E-3</v>
      </c>
      <c r="O564" s="24">
        <v>-3.5493235005085481E-4</v>
      </c>
      <c r="P564" s="24">
        <v>-1.8324975433346171E-3</v>
      </c>
      <c r="Q564" s="264">
        <v>-9.0000000000000019E-5</v>
      </c>
      <c r="R564" s="264">
        <v>2.4999999999999914E-4</v>
      </c>
      <c r="S564" s="265">
        <v>1.5075376884422193E-4</v>
      </c>
      <c r="U564" s="26"/>
      <c r="AE564" s="23">
        <v>42060</v>
      </c>
      <c r="AF564" s="33">
        <v>-1.8477943268592348E-3</v>
      </c>
      <c r="AG564">
        <f t="shared" si="110"/>
        <v>563</v>
      </c>
      <c r="AH564">
        <f t="shared" si="111"/>
        <v>0.22811993517017828</v>
      </c>
      <c r="AI564">
        <f t="shared" si="112"/>
        <v>0.22771474878444084</v>
      </c>
      <c r="AJ564">
        <f t="shared" si="113"/>
        <v>-0.74505268582960682</v>
      </c>
      <c r="AK564">
        <f t="shared" si="114"/>
        <v>0.27742079040130829</v>
      </c>
      <c r="AL564">
        <f t="shared" si="115"/>
        <v>4.9706041616867452E-2</v>
      </c>
      <c r="CM564" s="23">
        <v>42060</v>
      </c>
      <c r="CN564">
        <v>-4.0814501028623735E-3</v>
      </c>
      <c r="CO564">
        <f t="shared" si="116"/>
        <v>563</v>
      </c>
      <c r="CP564">
        <f t="shared" si="117"/>
        <v>0.2271993543179984</v>
      </c>
      <c r="CQ564">
        <f t="shared" si="118"/>
        <v>0.22679580306698952</v>
      </c>
      <c r="CR564">
        <f t="shared" si="119"/>
        <v>-0.74810187916960602</v>
      </c>
      <c r="CS564">
        <f t="shared" si="120"/>
        <v>0.29757011673769884</v>
      </c>
      <c r="CT564">
        <f t="shared" si="121"/>
        <v>7.0774313670709327E-2</v>
      </c>
      <c r="DH564">
        <f t="shared" ca="1" si="122"/>
        <v>0.39511564132682753</v>
      </c>
      <c r="DI564">
        <v>0.36662024192406995</v>
      </c>
      <c r="DJ564">
        <v>-1.6589008612573498E-2</v>
      </c>
    </row>
    <row r="565" spans="12:114" x14ac:dyDescent="0.3">
      <c r="L565" s="23">
        <v>42060</v>
      </c>
      <c r="M565" s="24">
        <v>3.8174127395902359E-3</v>
      </c>
      <c r="N565" s="24">
        <v>4.1965203286929657E-3</v>
      </c>
      <c r="O565" s="24">
        <v>-1.182399558199382E-2</v>
      </c>
      <c r="P565" s="24">
        <v>1.1012225740190569E-3</v>
      </c>
      <c r="Q565" s="264">
        <v>-6.4999999999999997E-4</v>
      </c>
      <c r="R565" s="264">
        <v>2.1000000000000131E-4</v>
      </c>
      <c r="S565" s="265">
        <v>-3.5714285714285676E-4</v>
      </c>
      <c r="U565" s="26"/>
      <c r="AE565" s="23">
        <v>42061</v>
      </c>
      <c r="AF565" s="33">
        <v>-7.8264100485419324E-5</v>
      </c>
      <c r="AG565">
        <f t="shared" si="110"/>
        <v>564</v>
      </c>
      <c r="AH565">
        <f t="shared" si="111"/>
        <v>0.22852512155591573</v>
      </c>
      <c r="AI565">
        <f t="shared" si="112"/>
        <v>0.22811993517017828</v>
      </c>
      <c r="AJ565">
        <f t="shared" si="113"/>
        <v>-0.7437128014919635</v>
      </c>
      <c r="AK565">
        <f t="shared" si="114"/>
        <v>0.46843233546318513</v>
      </c>
      <c r="AL565">
        <f t="shared" si="115"/>
        <v>0.24031240029300685</v>
      </c>
      <c r="CM565" s="23">
        <v>42061</v>
      </c>
      <c r="CN565">
        <v>-4.7566640884901521E-4</v>
      </c>
      <c r="CO565">
        <f t="shared" si="116"/>
        <v>564</v>
      </c>
      <c r="CP565">
        <f t="shared" si="117"/>
        <v>0.22760290556900725</v>
      </c>
      <c r="CQ565">
        <f t="shared" si="118"/>
        <v>0.2271993543179984</v>
      </c>
      <c r="CR565">
        <f t="shared" si="119"/>
        <v>-0.74676436215911945</v>
      </c>
      <c r="CS565">
        <f t="shared" si="120"/>
        <v>0.45473845366477977</v>
      </c>
      <c r="CT565">
        <f t="shared" si="121"/>
        <v>0.22753909934678138</v>
      </c>
      <c r="DH565">
        <f t="shared" ca="1" si="122"/>
        <v>0.30977718756572742</v>
      </c>
      <c r="DI565">
        <v>0.39884219137625226</v>
      </c>
      <c r="DJ565">
        <v>1.1918979741879073E-2</v>
      </c>
    </row>
    <row r="566" spans="12:114" x14ac:dyDescent="0.3">
      <c r="L566" s="23">
        <v>42061</v>
      </c>
      <c r="M566" s="24">
        <v>3.197951681882904E-3</v>
      </c>
      <c r="N566" s="24">
        <v>-5.0147489442857159E-3</v>
      </c>
      <c r="O566" s="24">
        <v>2.7518888232834328E-3</v>
      </c>
      <c r="P566" s="24">
        <v>-4.5845840883501163E-3</v>
      </c>
      <c r="Q566" s="264">
        <v>-9.0000000000000073E-5</v>
      </c>
      <c r="R566" s="264">
        <v>1.09E-3</v>
      </c>
      <c r="S566" s="265">
        <v>1.4778325123152621E-4</v>
      </c>
      <c r="U566" s="26"/>
      <c r="AE566" s="23">
        <v>42062</v>
      </c>
      <c r="AF566" s="33">
        <v>1.0076472873945532E-3</v>
      </c>
      <c r="AG566">
        <f t="shared" si="110"/>
        <v>565</v>
      </c>
      <c r="AH566">
        <f t="shared" si="111"/>
        <v>0.22893030794165317</v>
      </c>
      <c r="AI566">
        <f t="shared" si="112"/>
        <v>0.22852512155591573</v>
      </c>
      <c r="AJ566">
        <f t="shared" si="113"/>
        <v>-0.74237425100604304</v>
      </c>
      <c r="AK566">
        <f t="shared" si="114"/>
        <v>0.59272692386253234</v>
      </c>
      <c r="AL566">
        <f t="shared" si="115"/>
        <v>0.36420180230661658</v>
      </c>
      <c r="CM566" s="23">
        <v>42062</v>
      </c>
      <c r="CN566">
        <v>2.9403682184863818E-3</v>
      </c>
      <c r="CO566">
        <f t="shared" si="116"/>
        <v>565</v>
      </c>
      <c r="CP566">
        <f t="shared" si="117"/>
        <v>0.22800645682001613</v>
      </c>
      <c r="CQ566">
        <f t="shared" si="118"/>
        <v>0.22760290556900725</v>
      </c>
      <c r="CR566">
        <f t="shared" si="119"/>
        <v>-0.74542817974174913</v>
      </c>
      <c r="CS566">
        <f t="shared" si="120"/>
        <v>0.61103753445942766</v>
      </c>
      <c r="CT566">
        <f t="shared" si="121"/>
        <v>0.3834346288904204</v>
      </c>
      <c r="DH566">
        <f t="shared" ca="1" si="122"/>
        <v>0.39745538493626537</v>
      </c>
      <c r="DI566">
        <v>0.29222294931143417</v>
      </c>
      <c r="DJ566">
        <v>-1.5673852712605421E-2</v>
      </c>
    </row>
    <row r="567" spans="12:114" x14ac:dyDescent="0.3">
      <c r="L567" s="23">
        <v>42062</v>
      </c>
      <c r="M567" s="24">
        <v>7.7542862066001144E-4</v>
      </c>
      <c r="N567" s="24">
        <v>7.5598027424965061E-3</v>
      </c>
      <c r="O567" s="24">
        <v>1.5514842064882849E-3</v>
      </c>
      <c r="P567" s="24">
        <v>3.6846420122850039E-3</v>
      </c>
      <c r="Q567" s="264">
        <v>0</v>
      </c>
      <c r="R567" s="264">
        <v>2.2999999999999909E-4</v>
      </c>
      <c r="S567" s="265">
        <v>-3.9999999999999931E-4</v>
      </c>
      <c r="U567" s="26"/>
      <c r="AE567" s="23">
        <v>42065</v>
      </c>
      <c r="AF567" s="33">
        <v>4.3985002274196194E-4</v>
      </c>
      <c r="AG567">
        <f t="shared" si="110"/>
        <v>566</v>
      </c>
      <c r="AH567">
        <f t="shared" si="111"/>
        <v>0.22933549432739059</v>
      </c>
      <c r="AI567">
        <f t="shared" si="112"/>
        <v>0.22893030794165317</v>
      </c>
      <c r="AJ567">
        <f t="shared" si="113"/>
        <v>-0.74103702932525151</v>
      </c>
      <c r="AK567">
        <f t="shared" si="114"/>
        <v>0.52810176820353849</v>
      </c>
      <c r="AL567">
        <f t="shared" si="115"/>
        <v>0.29917146026188535</v>
      </c>
      <c r="CM567" s="23">
        <v>42065</v>
      </c>
      <c r="CN567">
        <v>1.4759712107010594E-3</v>
      </c>
      <c r="CO567">
        <f t="shared" si="116"/>
        <v>566</v>
      </c>
      <c r="CP567">
        <f t="shared" si="117"/>
        <v>0.22841000807102502</v>
      </c>
      <c r="CQ567">
        <f t="shared" si="118"/>
        <v>0.22800645682001613</v>
      </c>
      <c r="CR567">
        <f t="shared" si="119"/>
        <v>-0.74409332687594831</v>
      </c>
      <c r="CS567">
        <f t="shared" si="120"/>
        <v>0.54474075154515811</v>
      </c>
      <c r="CT567">
        <f t="shared" si="121"/>
        <v>0.31673429472514197</v>
      </c>
      <c r="DH567">
        <f t="shared" ca="1" si="122"/>
        <v>0.27985318022157468</v>
      </c>
      <c r="DI567">
        <v>0.30123087998419723</v>
      </c>
      <c r="DJ567">
        <v>-8.6054576695657539E-3</v>
      </c>
    </row>
    <row r="568" spans="12:114" x14ac:dyDescent="0.3">
      <c r="L568" s="23">
        <v>42065</v>
      </c>
      <c r="M568" s="24">
        <v>-4.132265697924682E-3</v>
      </c>
      <c r="N568" s="24">
        <v>-2.0839841620074319E-3</v>
      </c>
      <c r="O568" s="24">
        <v>3.5734232929456532E-4</v>
      </c>
      <c r="P568" s="24">
        <v>6.7916336024545741E-3</v>
      </c>
      <c r="Q568" s="264">
        <v>-5.8E-4</v>
      </c>
      <c r="R568" s="264">
        <v>-1.2000000000000011E-4</v>
      </c>
      <c r="S568" s="265">
        <v>-1.923076923076928E-4</v>
      </c>
      <c r="U568" s="26"/>
      <c r="AE568" s="23">
        <v>42066</v>
      </c>
      <c r="AF568" s="33">
        <v>-8.9612530979179259E-4</v>
      </c>
      <c r="AG568">
        <f t="shared" si="110"/>
        <v>567</v>
      </c>
      <c r="AH568">
        <f t="shared" si="111"/>
        <v>0.22974068071312803</v>
      </c>
      <c r="AI568">
        <f t="shared" si="112"/>
        <v>0.22933549432739059</v>
      </c>
      <c r="AJ568">
        <f t="shared" si="113"/>
        <v>-0.73970113142750771</v>
      </c>
      <c r="AK568">
        <f t="shared" si="114"/>
        <v>0.37617814908660757</v>
      </c>
      <c r="AL568">
        <f t="shared" si="115"/>
        <v>0.14684265475921698</v>
      </c>
      <c r="CM568" s="23">
        <v>42066</v>
      </c>
      <c r="CN568">
        <v>-2.2865632744794818E-3</v>
      </c>
      <c r="CO568">
        <f t="shared" si="116"/>
        <v>567</v>
      </c>
      <c r="CP568">
        <f t="shared" si="117"/>
        <v>0.2288135593220339</v>
      </c>
      <c r="CQ568">
        <f t="shared" si="118"/>
        <v>0.22841000807102502</v>
      </c>
      <c r="CR568">
        <f t="shared" si="119"/>
        <v>-0.74275979854467489</v>
      </c>
      <c r="CS568">
        <f t="shared" si="120"/>
        <v>0.37316681940760471</v>
      </c>
      <c r="CT568">
        <f t="shared" si="121"/>
        <v>0.14475681133657969</v>
      </c>
      <c r="DH568">
        <f t="shared" ca="1" si="122"/>
        <v>0.30989670641089156</v>
      </c>
      <c r="DI568">
        <v>0.25130748721105461</v>
      </c>
      <c r="DJ568">
        <v>-3.2056253097917892E-3</v>
      </c>
    </row>
    <row r="569" spans="12:114" x14ac:dyDescent="0.3">
      <c r="L569" s="23">
        <v>42066</v>
      </c>
      <c r="M569" s="24">
        <v>-1.815344052558873E-3</v>
      </c>
      <c r="N569" s="24">
        <v>-5.0127566911132198E-3</v>
      </c>
      <c r="O569" s="24">
        <v>-7.0273898257494603E-3</v>
      </c>
      <c r="P569" s="24">
        <v>6.0163333283303408E-3</v>
      </c>
      <c r="Q569" s="264">
        <v>4.0999999999999999E-4</v>
      </c>
      <c r="R569" s="264">
        <v>-4.4999999999999928E-4</v>
      </c>
      <c r="S569" s="265">
        <v>0</v>
      </c>
      <c r="U569" s="26"/>
      <c r="AE569" s="23">
        <v>42067</v>
      </c>
      <c r="AF569" s="33">
        <v>-2.4973385999758294E-3</v>
      </c>
      <c r="AG569">
        <f t="shared" si="110"/>
        <v>568</v>
      </c>
      <c r="AH569">
        <f t="shared" si="111"/>
        <v>0.23014586709886548</v>
      </c>
      <c r="AI569">
        <f t="shared" si="112"/>
        <v>0.22974068071312803</v>
      </c>
      <c r="AJ569">
        <f t="shared" si="113"/>
        <v>-0.73836655231507586</v>
      </c>
      <c r="AK569">
        <f t="shared" si="114"/>
        <v>0.21822320927269073</v>
      </c>
      <c r="AL569">
        <f t="shared" si="115"/>
        <v>1.1517471440437299E-2</v>
      </c>
      <c r="CM569" s="23">
        <v>42067</v>
      </c>
      <c r="CN569">
        <v>-6.295162537675425E-3</v>
      </c>
      <c r="CO569">
        <f t="shared" si="116"/>
        <v>568</v>
      </c>
      <c r="CP569">
        <f t="shared" si="117"/>
        <v>0.22921711057304278</v>
      </c>
      <c r="CQ569">
        <f t="shared" si="118"/>
        <v>0.2288135593220339</v>
      </c>
      <c r="CR569">
        <f t="shared" si="119"/>
        <v>-0.74142758975522383</v>
      </c>
      <c r="CS569">
        <f t="shared" si="120"/>
        <v>0.21539386952476222</v>
      </c>
      <c r="CT569">
        <f t="shared" si="121"/>
        <v>1.3419689797271678E-2</v>
      </c>
      <c r="DH569">
        <f t="shared" ca="1" si="122"/>
        <v>0.31071609246277376</v>
      </c>
      <c r="DI569">
        <v>0.39120760161330353</v>
      </c>
      <c r="DJ569">
        <v>-1.5564235056361423E-3</v>
      </c>
    </row>
    <row r="570" spans="12:114" x14ac:dyDescent="0.3">
      <c r="L570" s="23">
        <v>42067</v>
      </c>
      <c r="M570" s="24">
        <v>-3.1176928802486058E-3</v>
      </c>
      <c r="N570" s="24">
        <v>-7.5565262069422637E-3</v>
      </c>
      <c r="O570" s="24">
        <v>-9.4755599620402354E-3</v>
      </c>
      <c r="P570" s="24">
        <v>-1.9932374331929591E-3</v>
      </c>
      <c r="Q570" s="264">
        <v>1.1E-4</v>
      </c>
      <c r="R570" s="264">
        <v>-2.2999999999999909E-4</v>
      </c>
      <c r="S570" s="265">
        <v>4.716981132075607E-5</v>
      </c>
      <c r="U570" s="26"/>
      <c r="AE570" s="23">
        <v>42068</v>
      </c>
      <c r="AF570" s="33">
        <v>1.4644784037067349E-3</v>
      </c>
      <c r="AG570">
        <f t="shared" si="110"/>
        <v>569</v>
      </c>
      <c r="AH570">
        <f t="shared" si="111"/>
        <v>0.23055105348460292</v>
      </c>
      <c r="AI570">
        <f t="shared" si="112"/>
        <v>0.23014586709886548</v>
      </c>
      <c r="AJ570">
        <f t="shared" si="113"/>
        <v>-0.73703328701439874</v>
      </c>
      <c r="AK570">
        <f t="shared" si="114"/>
        <v>0.64302922150220321</v>
      </c>
      <c r="AL570">
        <f t="shared" si="115"/>
        <v>0.41288335440333773</v>
      </c>
      <c r="CM570" s="23">
        <v>42068</v>
      </c>
      <c r="CN570">
        <v>4.35432397135215E-3</v>
      </c>
      <c r="CO570">
        <f t="shared" si="116"/>
        <v>569</v>
      </c>
      <c r="CP570">
        <f t="shared" si="117"/>
        <v>0.22962066182405166</v>
      </c>
      <c r="CQ570">
        <f t="shared" si="118"/>
        <v>0.22921711057304278</v>
      </c>
      <c r="CR570">
        <f t="shared" si="119"/>
        <v>-0.74009669553906032</v>
      </c>
      <c r="CS570">
        <f t="shared" si="120"/>
        <v>0.6721365980244669</v>
      </c>
      <c r="CT570">
        <f t="shared" si="121"/>
        <v>0.44291948745142412</v>
      </c>
      <c r="DH570">
        <f t="shared" ca="1" si="122"/>
        <v>0.39685523813871787</v>
      </c>
      <c r="DI570">
        <v>0.25330248430472074</v>
      </c>
      <c r="DJ570">
        <v>-2.2448388894871604E-2</v>
      </c>
    </row>
    <row r="571" spans="12:114" x14ac:dyDescent="0.3">
      <c r="L571" s="23">
        <v>42068</v>
      </c>
      <c r="M571" s="24">
        <v>-9.5561635865155546E-4</v>
      </c>
      <c r="N571" s="24">
        <v>0</v>
      </c>
      <c r="O571" s="24">
        <v>1.198856077634027E-2</v>
      </c>
      <c r="P571" s="24">
        <v>-3.3833248307952712E-3</v>
      </c>
      <c r="Q571" s="264">
        <v>-3.5E-4</v>
      </c>
      <c r="R571" s="264">
        <v>6.9999999999999837E-4</v>
      </c>
      <c r="S571" s="265">
        <v>-6.1611374407583236E-4</v>
      </c>
      <c r="U571" s="26"/>
      <c r="AE571" s="23">
        <v>42069</v>
      </c>
      <c r="AF571" s="33">
        <v>-6.0819106888375732E-3</v>
      </c>
      <c r="AG571">
        <f t="shared" si="110"/>
        <v>570</v>
      </c>
      <c r="AH571">
        <f t="shared" si="111"/>
        <v>0.23095623987034036</v>
      </c>
      <c r="AI571">
        <f t="shared" si="112"/>
        <v>0.23055105348460292</v>
      </c>
      <c r="AJ571">
        <f t="shared" si="113"/>
        <v>-0.73570133057593001</v>
      </c>
      <c r="AK571">
        <f t="shared" si="114"/>
        <v>3.4840568964243909E-2</v>
      </c>
      <c r="AL571">
        <f t="shared" si="115"/>
        <v>0.195710484520359</v>
      </c>
      <c r="CM571" s="23">
        <v>42069</v>
      </c>
      <c r="CN571">
        <v>-1.5483169579236792E-2</v>
      </c>
      <c r="CO571">
        <f t="shared" si="116"/>
        <v>570</v>
      </c>
      <c r="CP571">
        <f t="shared" si="117"/>
        <v>0.23002421307506055</v>
      </c>
      <c r="CQ571">
        <f t="shared" si="118"/>
        <v>0.22962066182405166</v>
      </c>
      <c r="CR571">
        <f t="shared" si="119"/>
        <v>-0.73876711095165171</v>
      </c>
      <c r="CS571">
        <f t="shared" si="120"/>
        <v>3.1998000812901585E-2</v>
      </c>
      <c r="CT571">
        <f t="shared" si="121"/>
        <v>0.19762266101115009</v>
      </c>
      <c r="DH571">
        <f t="shared" ca="1" si="122"/>
        <v>0.38020031267867888</v>
      </c>
      <c r="DI571">
        <v>0.24543272340388866</v>
      </c>
      <c r="DJ571">
        <v>3.4274464540195899E-3</v>
      </c>
    </row>
    <row r="572" spans="12:114" x14ac:dyDescent="0.3">
      <c r="L572" s="23">
        <v>42069</v>
      </c>
      <c r="M572" s="24">
        <v>-2.7304339130434809E-2</v>
      </c>
      <c r="N572" s="24">
        <v>-1.8612457970153842E-2</v>
      </c>
      <c r="O572" s="24">
        <v>-1.1726948420636509E-2</v>
      </c>
      <c r="P572" s="24">
        <v>-1.5596306577436341E-2</v>
      </c>
      <c r="Q572" s="264">
        <v>1.4999999999999999E-4</v>
      </c>
      <c r="R572" s="264">
        <v>3.200000000000003E-4</v>
      </c>
      <c r="S572" s="265">
        <v>1.78571428571429E-4</v>
      </c>
      <c r="U572" s="26"/>
      <c r="AE572" s="23">
        <v>42072</v>
      </c>
      <c r="AF572" s="33">
        <v>1.0115671786629133E-3</v>
      </c>
      <c r="AG572">
        <f t="shared" si="110"/>
        <v>571</v>
      </c>
      <c r="AH572">
        <f t="shared" si="111"/>
        <v>0.23136142625607781</v>
      </c>
      <c r="AI572">
        <f t="shared" si="112"/>
        <v>0.23095623987034036</v>
      </c>
      <c r="AJ572">
        <f t="shared" si="113"/>
        <v>-0.73437067807396983</v>
      </c>
      <c r="AK572">
        <f t="shared" si="114"/>
        <v>0.59316647015812718</v>
      </c>
      <c r="AL572">
        <f t="shared" si="115"/>
        <v>0.36221023028778682</v>
      </c>
      <c r="CM572" s="23">
        <v>42072</v>
      </c>
      <c r="CN572">
        <v>2.2945997648391014E-3</v>
      </c>
      <c r="CO572">
        <f t="shared" si="116"/>
        <v>571</v>
      </c>
      <c r="CP572">
        <f t="shared" si="117"/>
        <v>0.2304277643260694</v>
      </c>
      <c r="CQ572">
        <f t="shared" si="118"/>
        <v>0.23002421307506055</v>
      </c>
      <c r="CR572">
        <f t="shared" si="119"/>
        <v>-0.73743883107230412</v>
      </c>
      <c r="CS572">
        <f t="shared" si="120"/>
        <v>0.58207968079411798</v>
      </c>
      <c r="CT572">
        <f t="shared" si="121"/>
        <v>0.35205546771905744</v>
      </c>
      <c r="DH572">
        <f t="shared" ca="1" si="122"/>
        <v>0.39261269860525105</v>
      </c>
      <c r="DI572">
        <v>0.33705452596426966</v>
      </c>
      <c r="DJ572">
        <v>1.382556717866291E-2</v>
      </c>
    </row>
    <row r="573" spans="12:114" x14ac:dyDescent="0.3">
      <c r="L573" s="23">
        <v>42072</v>
      </c>
      <c r="M573" s="24">
        <v>9.8337206344204691E-4</v>
      </c>
      <c r="N573" s="24">
        <v>3.4483072914319722E-3</v>
      </c>
      <c r="O573" s="24">
        <v>3.511368286073097E-3</v>
      </c>
      <c r="P573" s="24">
        <v>3.7292443310595161E-4</v>
      </c>
      <c r="Q573" s="264">
        <v>-3.500000000000001E-4</v>
      </c>
      <c r="R573" s="264">
        <v>1.2000000000000011E-4</v>
      </c>
      <c r="S573" s="265">
        <v>2.7272727272727263E-4</v>
      </c>
      <c r="U573" s="26"/>
      <c r="AE573" s="23">
        <v>42073</v>
      </c>
      <c r="AF573" s="33">
        <v>-4.6521209502742291E-3</v>
      </c>
      <c r="AG573">
        <f t="shared" si="110"/>
        <v>572</v>
      </c>
      <c r="AH573">
        <f t="shared" si="111"/>
        <v>0.23176661264181522</v>
      </c>
      <c r="AI573">
        <f t="shared" si="112"/>
        <v>0.23136142625607781</v>
      </c>
      <c r="AJ573">
        <f t="shared" si="113"/>
        <v>-0.7330413246065004</v>
      </c>
      <c r="AK573">
        <f t="shared" si="114"/>
        <v>8.0631411286322702E-2</v>
      </c>
      <c r="AL573">
        <f t="shared" si="115"/>
        <v>0.15073001496975511</v>
      </c>
      <c r="CM573" s="23">
        <v>42073</v>
      </c>
      <c r="CN573">
        <v>-1.1779262656059407E-2</v>
      </c>
      <c r="CO573">
        <f t="shared" si="116"/>
        <v>572</v>
      </c>
      <c r="CP573">
        <f t="shared" si="117"/>
        <v>0.23083131557707828</v>
      </c>
      <c r="CQ573">
        <f t="shared" si="118"/>
        <v>0.2304277643260694</v>
      </c>
      <c r="CR573">
        <f t="shared" si="119"/>
        <v>-0.73611185100399867</v>
      </c>
      <c r="CS573">
        <f t="shared" si="120"/>
        <v>7.7348190431393835E-2</v>
      </c>
      <c r="CT573">
        <f t="shared" si="121"/>
        <v>0.15307957389467558</v>
      </c>
      <c r="DH573">
        <f t="shared" ca="1" si="122"/>
        <v>0.28820538277319807</v>
      </c>
      <c r="DI573">
        <v>0.2463976925198734</v>
      </c>
      <c r="DJ573">
        <v>5.1857061525296122E-3</v>
      </c>
    </row>
    <row r="574" spans="12:114" x14ac:dyDescent="0.3">
      <c r="L574" s="23">
        <v>42073</v>
      </c>
      <c r="M574" s="24">
        <v>-4.9120567570593273E-3</v>
      </c>
      <c r="N574" s="24">
        <v>-1.847093834829833E-2</v>
      </c>
      <c r="O574" s="24">
        <v>-9.7732918014650696E-3</v>
      </c>
      <c r="P574" s="24">
        <v>-1.416069567348742E-2</v>
      </c>
      <c r="Q574" s="264">
        <v>-3.8999999999999988E-4</v>
      </c>
      <c r="R574" s="264">
        <v>7.0999999999999948E-4</v>
      </c>
      <c r="S574" s="265">
        <v>1.4018691588785285E-4</v>
      </c>
      <c r="U574" s="26"/>
      <c r="AE574" s="23">
        <v>42074</v>
      </c>
      <c r="AF574" s="33">
        <v>-2.6838309367587542E-3</v>
      </c>
      <c r="AG574">
        <f t="shared" si="110"/>
        <v>573</v>
      </c>
      <c r="AH574">
        <f t="shared" si="111"/>
        <v>0.23217179902755267</v>
      </c>
      <c r="AI574">
        <f t="shared" si="112"/>
        <v>0.23176661264181522</v>
      </c>
      <c r="AJ574">
        <f t="shared" si="113"/>
        <v>-0.73171326529502456</v>
      </c>
      <c r="AK574">
        <f t="shared" si="114"/>
        <v>0.20267756730439748</v>
      </c>
      <c r="AL574">
        <f t="shared" si="115"/>
        <v>2.908904533741774E-2</v>
      </c>
      <c r="CM574" s="23">
        <v>42074</v>
      </c>
      <c r="CN574">
        <v>-6.8591448774419066E-3</v>
      </c>
      <c r="CO574">
        <f t="shared" si="116"/>
        <v>573</v>
      </c>
      <c r="CP574">
        <f t="shared" si="117"/>
        <v>0.23123486682808717</v>
      </c>
      <c r="CQ574">
        <f t="shared" si="118"/>
        <v>0.23083131557707828</v>
      </c>
      <c r="CR574">
        <f t="shared" si="119"/>
        <v>-0.73478616587323031</v>
      </c>
      <c r="CS574">
        <f t="shared" si="120"/>
        <v>0.19678041089361539</v>
      </c>
      <c r="CT574">
        <f t="shared" si="121"/>
        <v>3.405090468346289E-2</v>
      </c>
      <c r="DH574">
        <f t="shared" ca="1" si="122"/>
        <v>0.35921044942395142</v>
      </c>
      <c r="DI574">
        <v>0.30701590685424179</v>
      </c>
      <c r="DJ574">
        <v>4.9560434708241091E-3</v>
      </c>
    </row>
    <row r="575" spans="12:114" x14ac:dyDescent="0.3">
      <c r="L575" s="23">
        <v>42074</v>
      </c>
      <c r="M575" s="24">
        <v>-6.0132652308969407E-3</v>
      </c>
      <c r="N575" s="24">
        <v>0</v>
      </c>
      <c r="O575" s="24">
        <v>-1.0909603472778249E-2</v>
      </c>
      <c r="P575" s="24">
        <v>-4.1578371065777511E-3</v>
      </c>
      <c r="Q575" s="264">
        <v>-1.7000000000000001E-4</v>
      </c>
      <c r="R575" s="264">
        <v>1.110000000000002E-3</v>
      </c>
      <c r="S575" s="265">
        <v>4.7393364928908034E-5</v>
      </c>
      <c r="U575" s="26"/>
      <c r="AE575" s="23">
        <v>42075</v>
      </c>
      <c r="AF575" s="33">
        <v>3.8632004668418584E-3</v>
      </c>
      <c r="AG575">
        <f t="shared" si="110"/>
        <v>574</v>
      </c>
      <c r="AH575">
        <f t="shared" si="111"/>
        <v>0.23257698541329011</v>
      </c>
      <c r="AI575">
        <f t="shared" si="112"/>
        <v>0.23217179902755267</v>
      </c>
      <c r="AJ575">
        <f t="shared" si="113"/>
        <v>-0.73038649528440658</v>
      </c>
      <c r="AK575">
        <f t="shared" si="114"/>
        <v>0.85535570875775013</v>
      </c>
      <c r="AL575">
        <f t="shared" si="115"/>
        <v>0.62318390973019744</v>
      </c>
      <c r="CM575" s="23">
        <v>42075</v>
      </c>
      <c r="CN575">
        <v>9.7562154528189303E-3</v>
      </c>
      <c r="CO575">
        <f t="shared" si="116"/>
        <v>574</v>
      </c>
      <c r="CP575">
        <f t="shared" si="117"/>
        <v>0.23163841807909605</v>
      </c>
      <c r="CQ575">
        <f t="shared" si="118"/>
        <v>0.23123486682808717</v>
      </c>
      <c r="CR575">
        <f t="shared" si="119"/>
        <v>-0.73346177082984454</v>
      </c>
      <c r="CS575">
        <f t="shared" si="120"/>
        <v>0.85804793638178323</v>
      </c>
      <c r="CT575">
        <f t="shared" si="121"/>
        <v>0.62681306955369609</v>
      </c>
      <c r="DH575">
        <f t="shared" ca="1" si="122"/>
        <v>0.2583083833805111</v>
      </c>
      <c r="DI575">
        <v>0.2582889686324023</v>
      </c>
      <c r="DJ575">
        <v>-3.0560852474438177E-3</v>
      </c>
    </row>
    <row r="576" spans="12:114" x14ac:dyDescent="0.3">
      <c r="L576" s="23">
        <v>42075</v>
      </c>
      <c r="M576" s="24">
        <v>-2.7087133182847551E-4</v>
      </c>
      <c r="N576" s="24">
        <v>4.8139210463791883E-3</v>
      </c>
      <c r="O576" s="24">
        <v>1.499582691739179E-2</v>
      </c>
      <c r="P576" s="24">
        <v>7.5914893609454063E-3</v>
      </c>
      <c r="Q576" s="264">
        <v>2.9999999999999997E-4</v>
      </c>
      <c r="R576" s="264">
        <v>-1.000000000000001E-4</v>
      </c>
      <c r="S576" s="265">
        <v>-1.4285714285714197E-4</v>
      </c>
      <c r="U576" s="26"/>
      <c r="AE576" s="23">
        <v>42076</v>
      </c>
      <c r="AF576" s="33">
        <v>3.4932159070551118E-4</v>
      </c>
      <c r="AG576">
        <f t="shared" si="110"/>
        <v>575</v>
      </c>
      <c r="AH576">
        <f t="shared" si="111"/>
        <v>0.23298217179902755</v>
      </c>
      <c r="AI576">
        <f t="shared" si="112"/>
        <v>0.23257698541329011</v>
      </c>
      <c r="AJ576">
        <f t="shared" si="113"/>
        <v>-0.72906100974271026</v>
      </c>
      <c r="AK576">
        <f t="shared" si="114"/>
        <v>0.51768356717567199</v>
      </c>
      <c r="AL576">
        <f t="shared" si="115"/>
        <v>0.28510658176238191</v>
      </c>
      <c r="CM576" s="23">
        <v>42076</v>
      </c>
      <c r="CN576">
        <v>6.0860327253842703E-4</v>
      </c>
      <c r="CO576">
        <f t="shared" si="116"/>
        <v>575</v>
      </c>
      <c r="CP576">
        <f t="shared" si="117"/>
        <v>0.23204196933010493</v>
      </c>
      <c r="CQ576">
        <f t="shared" si="118"/>
        <v>0.23163841807909605</v>
      </c>
      <c r="CR576">
        <f t="shared" si="119"/>
        <v>-0.73213866104688197</v>
      </c>
      <c r="CS576">
        <f t="shared" si="120"/>
        <v>0.5047498286527925</v>
      </c>
      <c r="CT576">
        <f t="shared" si="121"/>
        <v>0.27311141057369648</v>
      </c>
      <c r="DH576">
        <f t="shared" ca="1" si="122"/>
        <v>0.310943324687316</v>
      </c>
      <c r="DI576">
        <v>0.3297602988082261</v>
      </c>
      <c r="DJ576">
        <v>5.276469478029411E-3</v>
      </c>
    </row>
    <row r="577" spans="12:114" x14ac:dyDescent="0.3">
      <c r="L577" s="23">
        <v>42076</v>
      </c>
      <c r="M577" s="24">
        <v>1.445050564983347E-3</v>
      </c>
      <c r="N577" s="24">
        <v>-6.0974169910038628E-3</v>
      </c>
      <c r="O577" s="24">
        <v>0</v>
      </c>
      <c r="P577" s="24">
        <v>4.3322239078093083E-3</v>
      </c>
      <c r="Q577" s="264">
        <v>5.4999999999999992E-4</v>
      </c>
      <c r="R577" s="264">
        <v>-2.5000000000000131E-4</v>
      </c>
      <c r="S577" s="265">
        <v>1.4084507042253435E-4</v>
      </c>
      <c r="U577" s="26"/>
      <c r="AE577" s="23">
        <v>42079</v>
      </c>
      <c r="AF577" s="33">
        <v>6.5520752064939089E-3</v>
      </c>
      <c r="AG577">
        <f t="shared" si="110"/>
        <v>576</v>
      </c>
      <c r="AH577">
        <f t="shared" si="111"/>
        <v>0.233387358184765</v>
      </c>
      <c r="AI577">
        <f t="shared" si="112"/>
        <v>0.23298217179902755</v>
      </c>
      <c r="AJ577">
        <f t="shared" si="113"/>
        <v>-0.72773680386104256</v>
      </c>
      <c r="AK577">
        <f t="shared" si="114"/>
        <v>0.96686845187269066</v>
      </c>
      <c r="AL577">
        <f t="shared" si="115"/>
        <v>0.73388628007366308</v>
      </c>
      <c r="CM577" s="23">
        <v>42079</v>
      </c>
      <c r="CN577">
        <v>1.6237152301949057E-2</v>
      </c>
      <c r="CO577">
        <f t="shared" si="116"/>
        <v>576</v>
      </c>
      <c r="CP577">
        <f t="shared" si="117"/>
        <v>0.23244552058111381</v>
      </c>
      <c r="CQ577">
        <f t="shared" si="118"/>
        <v>0.23204196933010493</v>
      </c>
      <c r="CR577">
        <f t="shared" si="119"/>
        <v>-0.73081683172041545</v>
      </c>
      <c r="CS577">
        <f t="shared" si="120"/>
        <v>0.96579975689170849</v>
      </c>
      <c r="CT577">
        <f t="shared" si="121"/>
        <v>0.73375778756160359</v>
      </c>
      <c r="DH577">
        <f t="shared" ca="1" si="122"/>
        <v>0.33811713778143032</v>
      </c>
      <c r="DI577">
        <v>0.39742385968253591</v>
      </c>
      <c r="DJ577">
        <v>1.5044289492208223E-2</v>
      </c>
    </row>
    <row r="578" spans="12:114" x14ac:dyDescent="0.3">
      <c r="L578" s="23">
        <v>42079</v>
      </c>
      <c r="M578" s="24">
        <v>-6.3130412963494141E-4</v>
      </c>
      <c r="N578" s="24">
        <v>1.7966584568403259E-2</v>
      </c>
      <c r="O578" s="24">
        <v>1.6972038865946441E-2</v>
      </c>
      <c r="P578" s="24">
        <v>2.025501792397727E-2</v>
      </c>
      <c r="Q578" s="264">
        <v>-2.7999999999999998E-4</v>
      </c>
      <c r="R578" s="264">
        <v>-9.999999999998898E-6</v>
      </c>
      <c r="S578" s="265">
        <v>1.9047619047619097E-4</v>
      </c>
      <c r="U578" s="26"/>
      <c r="AE578" s="23">
        <v>42080</v>
      </c>
      <c r="AF578" s="33">
        <v>-1.7776926117131029E-3</v>
      </c>
      <c r="AG578">
        <f t="shared" si="110"/>
        <v>577</v>
      </c>
      <c r="AH578">
        <f t="shared" si="111"/>
        <v>0.23379254457050244</v>
      </c>
      <c r="AI578">
        <f t="shared" si="112"/>
        <v>0.233387358184765</v>
      </c>
      <c r="AJ578">
        <f t="shared" si="113"/>
        <v>-0.72641387285339565</v>
      </c>
      <c r="AK578">
        <f t="shared" si="114"/>
        <v>0.28424908814074434</v>
      </c>
      <c r="AL578">
        <f t="shared" si="115"/>
        <v>5.0861729955979346E-2</v>
      </c>
      <c r="CM578" s="23">
        <v>42080</v>
      </c>
      <c r="CN578">
        <v>-4.9866829855934394E-3</v>
      </c>
      <c r="CO578">
        <f t="shared" si="116"/>
        <v>577</v>
      </c>
      <c r="CP578">
        <f t="shared" si="117"/>
        <v>0.23284907183212267</v>
      </c>
      <c r="CQ578">
        <f t="shared" si="118"/>
        <v>0.23244552058111381</v>
      </c>
      <c r="CR578">
        <f t="shared" si="119"/>
        <v>-0.7294962780693991</v>
      </c>
      <c r="CS578">
        <f t="shared" si="120"/>
        <v>0.26230133398435529</v>
      </c>
      <c r="CT578">
        <f t="shared" si="121"/>
        <v>2.9855813403241477E-2</v>
      </c>
      <c r="DH578">
        <f t="shared" ca="1" si="122"/>
        <v>0.34037214522840881</v>
      </c>
      <c r="DI578">
        <v>0.3340791439445091</v>
      </c>
      <c r="DJ578">
        <v>2.2228385058189862E-2</v>
      </c>
    </row>
    <row r="579" spans="12:114" x14ac:dyDescent="0.3">
      <c r="L579" s="23">
        <v>42080</v>
      </c>
      <c r="M579" s="24">
        <v>-5.414664839178112E-3</v>
      </c>
      <c r="N579" s="24">
        <v>-8.1788702296120234E-3</v>
      </c>
      <c r="O579" s="24">
        <v>-8.0442667340118405E-3</v>
      </c>
      <c r="P579" s="24">
        <v>1.2868421871874069E-3</v>
      </c>
      <c r="Q579" s="264">
        <v>-2.499999999999999E-4</v>
      </c>
      <c r="R579" s="264">
        <v>-8.4000000000000079E-4</v>
      </c>
      <c r="S579" s="265">
        <v>6.3106796116504981E-4</v>
      </c>
      <c r="U579" s="26"/>
      <c r="AE579" s="23">
        <v>42081</v>
      </c>
      <c r="AF579" s="33">
        <v>2.9888257164708497E-3</v>
      </c>
      <c r="AG579">
        <f t="shared" ref="AG579:AG642" si="123">ROW()-1</f>
        <v>578</v>
      </c>
      <c r="AH579">
        <f t="shared" ref="AH579:AH642" si="124">AG579/COUNT($AG$2:$AG$2469)</f>
        <v>0.23419773095623986</v>
      </c>
      <c r="AI579">
        <f t="shared" ref="AI579:AI642" si="125">(AG579-1)/COUNT($AG$2:$AG$2469)</f>
        <v>0.23379254457050244</v>
      </c>
      <c r="AJ579">
        <f t="shared" ref="AJ579:AJ642" si="126">IF(AH579&lt;1,NORMSINV(AH579),"")</f>
        <v>-0.72509221195649232</v>
      </c>
      <c r="AK579">
        <f t="shared" ref="AK579:AK642" si="127">_xlfn.NORM.DIST(AF579,$AD$6,$AD$7,TRUE)</f>
        <v>0.79017571344804183</v>
      </c>
      <c r="AL579">
        <f t="shared" ref="AL579:AL642" si="128">ABS(AK579-AI579)</f>
        <v>0.55638316887753936</v>
      </c>
      <c r="CM579" s="23">
        <v>42081</v>
      </c>
      <c r="CN579">
        <v>7.9360150683791975E-3</v>
      </c>
      <c r="CO579">
        <f t="shared" ref="CO579:CO642" si="129">ROW()-1</f>
        <v>578</v>
      </c>
      <c r="CP579">
        <f t="shared" ref="CP579:CP642" si="130">CO579/COUNT(_xlfn.ANCHORARRAY($CN$2))</f>
        <v>0.23325262308313155</v>
      </c>
      <c r="CQ579">
        <f t="shared" ref="CQ579:CQ642" si="131">(CO579-1)/COUNT(_xlfn.ANCHORARRAY($CN$2))</f>
        <v>0.23284907183212267</v>
      </c>
      <c r="CR579">
        <f t="shared" ref="CR579:CR642" si="132">IF(CP579&lt;1,NORMSINV(CP579),"")</f>
        <v>-0.72817699533550873</v>
      </c>
      <c r="CS579">
        <f t="shared" ref="CS579:CS642" si="133">_xlfn.NORM.DIST(CN579,$CL$7,$CL$8,TRUE)</f>
        <v>0.80530753579875025</v>
      </c>
      <c r="CT579">
        <f t="shared" ref="CT579:CT642" si="134">ABS(CS579-CQ579)</f>
        <v>0.57245846396662758</v>
      </c>
      <c r="DH579">
        <f t="shared" ref="DH579:DH642" ca="1" si="135">_xlfn.NORM.S.DIST(RAND(),FALSE)</f>
        <v>0.35142775522898184</v>
      </c>
      <c r="DI579">
        <v>0.39723536777752466</v>
      </c>
      <c r="DJ579">
        <v>-1.437362506073124E-2</v>
      </c>
    </row>
    <row r="580" spans="12:114" x14ac:dyDescent="0.3">
      <c r="L580" s="23">
        <v>42081</v>
      </c>
      <c r="M580" s="24">
        <v>1.959898393611274E-2</v>
      </c>
      <c r="N580" s="24">
        <v>2.2135330652487881E-2</v>
      </c>
      <c r="O580" s="24">
        <v>-1.089049349721841E-3</v>
      </c>
      <c r="P580" s="24">
        <v>1.101543941843742E-2</v>
      </c>
      <c r="Q580" s="264">
        <v>-1.0000000000000019E-4</v>
      </c>
      <c r="R580" s="264">
        <v>-1.1800000000000011E-3</v>
      </c>
      <c r="S580" s="265">
        <v>-2.5906735751295363E-4</v>
      </c>
      <c r="U580" s="26"/>
      <c r="AE580" s="23">
        <v>42082</v>
      </c>
      <c r="AF580" s="33">
        <v>-3.2810479941042638E-3</v>
      </c>
      <c r="AG580">
        <f t="shared" si="123"/>
        <v>579</v>
      </c>
      <c r="AH580">
        <f t="shared" si="124"/>
        <v>0.2346029173419773</v>
      </c>
      <c r="AI580">
        <f t="shared" si="125"/>
        <v>0.23419773095623986</v>
      </c>
      <c r="AJ580">
        <f t="shared" si="126"/>
        <v>-0.72377181642963218</v>
      </c>
      <c r="AK580">
        <f t="shared" si="127"/>
        <v>0.15752969619743684</v>
      </c>
      <c r="AL580">
        <f t="shared" si="128"/>
        <v>7.6668034758803016E-2</v>
      </c>
      <c r="CM580" s="23">
        <v>42082</v>
      </c>
      <c r="CN580">
        <v>-8.6854608943515692E-3</v>
      </c>
      <c r="CO580">
        <f t="shared" si="129"/>
        <v>579</v>
      </c>
      <c r="CP580">
        <f t="shared" si="130"/>
        <v>0.23365617433414043</v>
      </c>
      <c r="CQ580">
        <f t="shared" si="131"/>
        <v>0.23325262308313155</v>
      </c>
      <c r="CR580">
        <f t="shared" si="132"/>
        <v>-0.72685897878299088</v>
      </c>
      <c r="CS580">
        <f t="shared" si="133"/>
        <v>0.14349613642205808</v>
      </c>
      <c r="CT580">
        <f t="shared" si="134"/>
        <v>8.975648666107347E-2</v>
      </c>
      <c r="DH580">
        <f t="shared" ca="1" si="135"/>
        <v>0.37752764809632627</v>
      </c>
      <c r="DI580">
        <v>0.39091998784038934</v>
      </c>
      <c r="DJ580">
        <v>1.2910452005895757E-2</v>
      </c>
    </row>
    <row r="581" spans="12:114" x14ac:dyDescent="0.3">
      <c r="L581" s="23">
        <v>42082</v>
      </c>
      <c r="M581" s="24">
        <v>-7.1195156949486994E-4</v>
      </c>
      <c r="N581" s="24">
        <v>-8.492568447942498E-3</v>
      </c>
      <c r="O581" s="24">
        <v>-1.2238414491394321E-2</v>
      </c>
      <c r="P581" s="24">
        <v>-6.1742636238174917E-3</v>
      </c>
      <c r="Q581" s="264">
        <v>2.9000000000000011E-4</v>
      </c>
      <c r="R581" s="264">
        <v>1.010000000000002E-3</v>
      </c>
      <c r="S581" s="265">
        <v>2.5252525252525274E-4</v>
      </c>
      <c r="U581" s="26"/>
      <c r="AE581" s="23">
        <v>42083</v>
      </c>
      <c r="AF581" s="33">
        <v>5.035107619602016E-3</v>
      </c>
      <c r="AG581">
        <f t="shared" si="123"/>
        <v>580</v>
      </c>
      <c r="AH581">
        <f t="shared" si="124"/>
        <v>0.23500810372771475</v>
      </c>
      <c r="AI581">
        <f t="shared" si="125"/>
        <v>0.2346029173419773</v>
      </c>
      <c r="AJ581">
        <f t="shared" si="126"/>
        <v>-0.7224526815545379</v>
      </c>
      <c r="AK581">
        <f t="shared" si="127"/>
        <v>0.91898980280739306</v>
      </c>
      <c r="AL581">
        <f t="shared" si="128"/>
        <v>0.68438688546541582</v>
      </c>
      <c r="CM581" s="23">
        <v>42083</v>
      </c>
      <c r="CN581">
        <v>1.2508228893564627E-2</v>
      </c>
      <c r="CO581">
        <f t="shared" si="129"/>
        <v>580</v>
      </c>
      <c r="CP581">
        <f t="shared" si="130"/>
        <v>0.23405972558514931</v>
      </c>
      <c r="CQ581">
        <f t="shared" si="131"/>
        <v>0.23365617433414043</v>
      </c>
      <c r="CR581">
        <f t="shared" si="132"/>
        <v>-0.72554222369850574</v>
      </c>
      <c r="CS581">
        <f t="shared" si="133"/>
        <v>0.91779488472297444</v>
      </c>
      <c r="CT581">
        <f t="shared" si="134"/>
        <v>0.684138710388834</v>
      </c>
      <c r="DH581">
        <f t="shared" ca="1" si="135"/>
        <v>0.36604624895919591</v>
      </c>
      <c r="DI581">
        <v>0.30304072850531183</v>
      </c>
      <c r="DJ581">
        <v>1.0204897775042413E-2</v>
      </c>
    </row>
    <row r="582" spans="12:114" x14ac:dyDescent="0.3">
      <c r="L582" s="23">
        <v>42083</v>
      </c>
      <c r="M582" s="24">
        <v>1.139904700864674E-2</v>
      </c>
      <c r="N582" s="24">
        <v>1.9271986827994889E-2</v>
      </c>
      <c r="O582" s="24">
        <v>2.1099211003895141E-2</v>
      </c>
      <c r="P582" s="24">
        <v>-3.288697816301471E-3</v>
      </c>
      <c r="Q582" s="264">
        <v>-1.999999999999999E-4</v>
      </c>
      <c r="R582" s="264">
        <v>5.6999999999999944E-4</v>
      </c>
      <c r="S582" s="265">
        <v>5.1813471502590362E-5</v>
      </c>
      <c r="U582" s="26"/>
      <c r="AE582" s="23">
        <v>42086</v>
      </c>
      <c r="AF582" s="33">
        <v>1.8256256305700792E-3</v>
      </c>
      <c r="AG582">
        <f t="shared" si="123"/>
        <v>581</v>
      </c>
      <c r="AH582">
        <f t="shared" si="124"/>
        <v>0.23541329011345219</v>
      </c>
      <c r="AI582">
        <f t="shared" si="125"/>
        <v>0.23500810372771475</v>
      </c>
      <c r="AJ582">
        <f t="shared" si="126"/>
        <v>-0.72113480263520457</v>
      </c>
      <c r="AK582">
        <f t="shared" si="127"/>
        <v>0.68115174716200455</v>
      </c>
      <c r="AL582">
        <f t="shared" si="128"/>
        <v>0.4461436434342898</v>
      </c>
      <c r="CM582" s="23">
        <v>42086</v>
      </c>
      <c r="CN582">
        <v>4.4234390764251973E-3</v>
      </c>
      <c r="CO582">
        <f t="shared" si="129"/>
        <v>581</v>
      </c>
      <c r="CP582">
        <f t="shared" si="130"/>
        <v>0.2344632768361582</v>
      </c>
      <c r="CQ582">
        <f t="shared" si="131"/>
        <v>0.23405972558514931</v>
      </c>
      <c r="CR582">
        <f t="shared" si="132"/>
        <v>-0.72422672539098154</v>
      </c>
      <c r="CS582">
        <f t="shared" si="133"/>
        <v>0.67502337208272034</v>
      </c>
      <c r="CT582">
        <f t="shared" si="134"/>
        <v>0.44096364649757103</v>
      </c>
      <c r="DH582">
        <f t="shared" ca="1" si="135"/>
        <v>0.37971058535327723</v>
      </c>
      <c r="DI582">
        <v>0.3587190734710019</v>
      </c>
      <c r="DJ582">
        <v>6.2833756305701056E-3</v>
      </c>
    </row>
    <row r="583" spans="12:114" x14ac:dyDescent="0.3">
      <c r="L583" s="23">
        <v>42086</v>
      </c>
      <c r="M583" s="24">
        <v>6.3397111913358331E-3</v>
      </c>
      <c r="N583" s="24">
        <v>9.66375348861543E-3</v>
      </c>
      <c r="O583" s="24">
        <v>8.4104215565560957E-4</v>
      </c>
      <c r="P583" s="24">
        <v>6.7826663770796007E-3</v>
      </c>
      <c r="Q583" s="264">
        <v>1.1E-4</v>
      </c>
      <c r="R583" s="264">
        <v>-9.6999999999999973E-4</v>
      </c>
      <c r="S583" s="265">
        <v>2.0833333333333392E-4</v>
      </c>
      <c r="U583" s="26"/>
      <c r="AE583" s="23">
        <v>42087</v>
      </c>
      <c r="AF583" s="33">
        <v>-1.2515174696317681E-3</v>
      </c>
      <c r="AG583">
        <f t="shared" si="123"/>
        <v>582</v>
      </c>
      <c r="AH583">
        <f t="shared" si="124"/>
        <v>0.23581847649918963</v>
      </c>
      <c r="AI583">
        <f t="shared" si="125"/>
        <v>0.23541329011345219</v>
      </c>
      <c r="AJ583">
        <f t="shared" si="126"/>
        <v>-0.71981817499774914</v>
      </c>
      <c r="AK583">
        <f t="shared" si="127"/>
        <v>0.33789121525777743</v>
      </c>
      <c r="AL583">
        <f t="shared" si="128"/>
        <v>0.10247792514432524</v>
      </c>
      <c r="CM583" s="23">
        <v>42087</v>
      </c>
      <c r="CN583">
        <v>-2.743341546419845E-3</v>
      </c>
      <c r="CO583">
        <f t="shared" si="129"/>
        <v>582</v>
      </c>
      <c r="CP583">
        <f t="shared" si="130"/>
        <v>0.23486682808716708</v>
      </c>
      <c r="CQ583">
        <f t="shared" si="131"/>
        <v>0.2344632768361582</v>
      </c>
      <c r="CR583">
        <f t="shared" si="132"/>
        <v>-0.72291247919145907</v>
      </c>
      <c r="CS583">
        <f t="shared" si="133"/>
        <v>0.35331277385598625</v>
      </c>
      <c r="CT583">
        <f t="shared" si="134"/>
        <v>0.11884949701982805</v>
      </c>
      <c r="DH583">
        <f t="shared" ca="1" si="135"/>
        <v>0.3860402419451775</v>
      </c>
      <c r="DI583">
        <v>0.39438491346603666</v>
      </c>
      <c r="DJ583">
        <v>-1.4394421724950937E-2</v>
      </c>
    </row>
    <row r="584" spans="12:114" x14ac:dyDescent="0.3">
      <c r="L584" s="23">
        <v>42087</v>
      </c>
      <c r="M584" s="24">
        <v>2.4498993573373882E-3</v>
      </c>
      <c r="N584" s="24">
        <v>8.323390184508824E-4</v>
      </c>
      <c r="O584" s="24">
        <v>-3.1207148024636629E-3</v>
      </c>
      <c r="P584" s="24">
        <v>-5.6446028073266373E-3</v>
      </c>
      <c r="Q584" s="264">
        <v>-2.1000000000000009E-4</v>
      </c>
      <c r="R584" s="264">
        <v>-2.7000000000000136E-4</v>
      </c>
      <c r="S584" s="265">
        <v>-2.6595744680851091E-4</v>
      </c>
      <c r="U584" s="26"/>
      <c r="AE584" s="23">
        <v>42088</v>
      </c>
      <c r="AF584" s="33">
        <v>-5.7475825782312825E-3</v>
      </c>
      <c r="AG584">
        <f t="shared" si="123"/>
        <v>583</v>
      </c>
      <c r="AH584">
        <f t="shared" si="124"/>
        <v>0.23622366288492708</v>
      </c>
      <c r="AI584">
        <f t="shared" si="125"/>
        <v>0.23581847649918963</v>
      </c>
      <c r="AJ584">
        <f t="shared" si="126"/>
        <v>-0.71850279399026207</v>
      </c>
      <c r="AK584">
        <f t="shared" si="127"/>
        <v>4.2955520310094024E-2</v>
      </c>
      <c r="AL584">
        <f t="shared" si="128"/>
        <v>0.1928629561890956</v>
      </c>
      <c r="CM584" s="23">
        <v>42088</v>
      </c>
      <c r="CN584">
        <v>-1.3936385202054889E-2</v>
      </c>
      <c r="CO584">
        <f t="shared" si="129"/>
        <v>583</v>
      </c>
      <c r="CP584">
        <f t="shared" si="130"/>
        <v>0.23527037933817596</v>
      </c>
      <c r="CQ584">
        <f t="shared" si="131"/>
        <v>0.23486682808716708</v>
      </c>
      <c r="CR584">
        <f t="shared" si="132"/>
        <v>-0.72159948045294697</v>
      </c>
      <c r="CS584">
        <f t="shared" si="133"/>
        <v>4.7161278868129479E-2</v>
      </c>
      <c r="CT584">
        <f t="shared" si="134"/>
        <v>0.18770554921903759</v>
      </c>
      <c r="DH584">
        <f t="shared" ca="1" si="135"/>
        <v>0.28346473148819712</v>
      </c>
      <c r="DI584">
        <v>0.39712876561682364</v>
      </c>
      <c r="DJ584">
        <v>-2.4190403821754563E-2</v>
      </c>
    </row>
    <row r="585" spans="12:114" x14ac:dyDescent="0.3">
      <c r="L585" s="23">
        <v>42088</v>
      </c>
      <c r="M585" s="24">
        <v>1.3965523260888819E-3</v>
      </c>
      <c r="N585" s="24">
        <v>-3.326433869970277E-3</v>
      </c>
      <c r="O585" s="24">
        <v>-2.0830871675780599E-2</v>
      </c>
      <c r="P585" s="24">
        <v>-1.3733796929957831E-2</v>
      </c>
      <c r="Q585" s="264">
        <v>1.300000000000001E-4</v>
      </c>
      <c r="R585" s="264">
        <v>1.0000000000001119E-5</v>
      </c>
      <c r="S585" s="265">
        <v>-4.1450777202072469E-4</v>
      </c>
      <c r="U585" s="26"/>
      <c r="AE585" s="23">
        <v>42089</v>
      </c>
      <c r="AF585" s="33">
        <v>6.3208489124974641E-4</v>
      </c>
      <c r="AG585">
        <f t="shared" si="123"/>
        <v>584</v>
      </c>
      <c r="AH585">
        <f t="shared" si="124"/>
        <v>0.23662884927066449</v>
      </c>
      <c r="AI585">
        <f t="shared" si="125"/>
        <v>0.23622366288492708</v>
      </c>
      <c r="AJ585">
        <f t="shared" si="126"/>
        <v>-0.7171886549826576</v>
      </c>
      <c r="AK585">
        <f t="shared" si="127"/>
        <v>0.55015213418478093</v>
      </c>
      <c r="AL585">
        <f t="shared" si="128"/>
        <v>0.31392847129985385</v>
      </c>
      <c r="CM585" s="23">
        <v>42089</v>
      </c>
      <c r="CN585">
        <v>1.2106413326019804E-3</v>
      </c>
      <c r="CO585">
        <f t="shared" si="129"/>
        <v>584</v>
      </c>
      <c r="CP585">
        <f t="shared" si="130"/>
        <v>0.23567393058918482</v>
      </c>
      <c r="CQ585">
        <f t="shared" si="131"/>
        <v>0.23527037933817596</v>
      </c>
      <c r="CR585">
        <f t="shared" si="132"/>
        <v>-0.72028772455027079</v>
      </c>
      <c r="CS585">
        <f t="shared" si="133"/>
        <v>0.53253669953011218</v>
      </c>
      <c r="CT585">
        <f t="shared" si="134"/>
        <v>0.29726632019193622</v>
      </c>
      <c r="DH585">
        <f t="shared" ca="1" si="135"/>
        <v>0.39405928445050709</v>
      </c>
      <c r="DI585">
        <v>0.32421493222969971</v>
      </c>
      <c r="DJ585">
        <v>1.3550092353936231E-2</v>
      </c>
    </row>
    <row r="586" spans="12:114" x14ac:dyDescent="0.3">
      <c r="L586" s="23">
        <v>42089</v>
      </c>
      <c r="M586" s="24">
        <v>6.5370869030658011E-3</v>
      </c>
      <c r="N586" s="24">
        <v>-8.3426859017233384E-4</v>
      </c>
      <c r="O586" s="24">
        <v>7.0091999667646074E-3</v>
      </c>
      <c r="P586" s="24">
        <v>-8.5406008248238886E-3</v>
      </c>
      <c r="Q586" s="264">
        <v>1.7000000000000001E-4</v>
      </c>
      <c r="R586" s="264">
        <v>-7.0000000000001173E-5</v>
      </c>
      <c r="S586" s="265">
        <v>2.9850746268656543E-4</v>
      </c>
      <c r="U586" s="26"/>
      <c r="AE586" s="23">
        <v>42090</v>
      </c>
      <c r="AF586" s="33">
        <v>-1.3303362451733745E-3</v>
      </c>
      <c r="AG586">
        <f t="shared" si="123"/>
        <v>585</v>
      </c>
      <c r="AH586">
        <f t="shared" si="124"/>
        <v>0.23703403565640194</v>
      </c>
      <c r="AI586">
        <f t="shared" si="125"/>
        <v>0.23662884927066449</v>
      </c>
      <c r="AJ586">
        <f t="shared" si="126"/>
        <v>-0.71587575336652953</v>
      </c>
      <c r="AK586">
        <f t="shared" si="127"/>
        <v>0.32960645736946398</v>
      </c>
      <c r="AL586">
        <f t="shared" si="128"/>
        <v>9.2977608098799486E-2</v>
      </c>
      <c r="CM586" s="23">
        <v>42090</v>
      </c>
      <c r="CN586">
        <v>-3.2768983052411287E-3</v>
      </c>
      <c r="CO586">
        <f t="shared" si="129"/>
        <v>585</v>
      </c>
      <c r="CP586">
        <f t="shared" si="130"/>
        <v>0.2360774818401937</v>
      </c>
      <c r="CQ586">
        <f t="shared" si="131"/>
        <v>0.23567393058918482</v>
      </c>
      <c r="CR586">
        <f t="shared" si="132"/>
        <v>-0.71897720687992839</v>
      </c>
      <c r="CS586">
        <f t="shared" si="133"/>
        <v>0.33062044799643453</v>
      </c>
      <c r="CT586">
        <f t="shared" si="134"/>
        <v>9.4946517407249714E-2</v>
      </c>
      <c r="DH586">
        <f t="shared" ca="1" si="135"/>
        <v>0.36043027556683083</v>
      </c>
      <c r="DI586">
        <v>0.34991614839285617</v>
      </c>
      <c r="DJ586">
        <v>-3.9754516297887399E-3</v>
      </c>
    </row>
    <row r="587" spans="12:114" x14ac:dyDescent="0.3">
      <c r="L587" s="23">
        <v>42090</v>
      </c>
      <c r="M587" s="24">
        <v>-3.6370366218296969E-3</v>
      </c>
      <c r="N587" s="24">
        <v>8.3496517539205116E-4</v>
      </c>
      <c r="O587" s="24">
        <v>-6.5941557207366778E-3</v>
      </c>
      <c r="P587" s="24">
        <v>0</v>
      </c>
      <c r="Q587" s="264">
        <v>7.0000000000000021E-5</v>
      </c>
      <c r="R587" s="264">
        <v>-6.999999999999895E-5</v>
      </c>
      <c r="S587" s="265">
        <v>-5.1282051282050968E-5</v>
      </c>
      <c r="U587" s="26"/>
      <c r="AE587" s="23">
        <v>42093</v>
      </c>
      <c r="AF587" s="33">
        <v>3.9946892180910609E-3</v>
      </c>
      <c r="AG587">
        <f t="shared" si="123"/>
        <v>586</v>
      </c>
      <c r="AH587">
        <f t="shared" si="124"/>
        <v>0.23743922204213938</v>
      </c>
      <c r="AI587">
        <f t="shared" si="125"/>
        <v>0.23703403565640194</v>
      </c>
      <c r="AJ587">
        <f t="shared" si="126"/>
        <v>-0.71456408455500331</v>
      </c>
      <c r="AK587">
        <f t="shared" si="127"/>
        <v>0.86382733615051277</v>
      </c>
      <c r="AL587">
        <f t="shared" si="128"/>
        <v>0.62679330049411086</v>
      </c>
      <c r="CM587" s="23">
        <v>42093</v>
      </c>
      <c r="CN587">
        <v>9.8819271268603057E-3</v>
      </c>
      <c r="CO587">
        <f t="shared" si="129"/>
        <v>586</v>
      </c>
      <c r="CP587">
        <f t="shared" si="130"/>
        <v>0.23648103309120258</v>
      </c>
      <c r="CQ587">
        <f t="shared" si="131"/>
        <v>0.2360774818401937</v>
      </c>
      <c r="CR587">
        <f t="shared" si="132"/>
        <v>-0.71766792285994463</v>
      </c>
      <c r="CS587">
        <f t="shared" si="133"/>
        <v>0.86129434610354627</v>
      </c>
      <c r="CT587">
        <f t="shared" si="134"/>
        <v>0.62521686426335255</v>
      </c>
      <c r="DH587">
        <f t="shared" ca="1" si="135"/>
        <v>0.26412465718496858</v>
      </c>
      <c r="DI587">
        <v>0.30657769726730788</v>
      </c>
      <c r="DJ587">
        <v>1.0063607585437975E-2</v>
      </c>
    </row>
    <row r="588" spans="12:114" x14ac:dyDescent="0.3">
      <c r="L588" s="23">
        <v>42093</v>
      </c>
      <c r="M588" s="24">
        <v>-1.1385346973498059E-2</v>
      </c>
      <c r="N588" s="24">
        <v>7.5094430936603713E-3</v>
      </c>
      <c r="O588" s="24">
        <v>1.4505457805622769E-2</v>
      </c>
      <c r="P588" s="24">
        <v>1.142300299334896E-2</v>
      </c>
      <c r="Q588" s="264">
        <v>-1.9000000000000001E-4</v>
      </c>
      <c r="R588" s="264">
        <v>3.000000000000003E-4</v>
      </c>
      <c r="S588" s="265">
        <v>1.0204081632652999E-4</v>
      </c>
      <c r="U588" s="26"/>
      <c r="AE588" s="23">
        <v>42094</v>
      </c>
      <c r="AF588" s="33">
        <v>-7.4035385156105617E-4</v>
      </c>
      <c r="AG588">
        <f t="shared" si="123"/>
        <v>587</v>
      </c>
      <c r="AH588">
        <f t="shared" si="124"/>
        <v>0.23784440842787682</v>
      </c>
      <c r="AI588">
        <f t="shared" si="125"/>
        <v>0.23743922204213938</v>
      </c>
      <c r="AJ588">
        <f t="shared" si="126"/>
        <v>-0.71325364398259539</v>
      </c>
      <c r="AK588">
        <f t="shared" si="127"/>
        <v>0.39337879953871024</v>
      </c>
      <c r="AL588">
        <f t="shared" si="128"/>
        <v>0.15593957749657086</v>
      </c>
      <c r="CM588" s="23">
        <v>42094</v>
      </c>
      <c r="CN588">
        <v>-2.3568124639541865E-3</v>
      </c>
      <c r="CO588">
        <f t="shared" si="129"/>
        <v>587</v>
      </c>
      <c r="CP588">
        <f t="shared" si="130"/>
        <v>0.23688458434221146</v>
      </c>
      <c r="CQ588">
        <f t="shared" si="131"/>
        <v>0.23648103309120258</v>
      </c>
      <c r="CR588">
        <f t="shared" si="132"/>
        <v>-0.71635986792972717</v>
      </c>
      <c r="CS588">
        <f t="shared" si="133"/>
        <v>0.37008985908447223</v>
      </c>
      <c r="CT588">
        <f t="shared" si="134"/>
        <v>0.13360882599326965</v>
      </c>
      <c r="DH588">
        <f t="shared" ca="1" si="135"/>
        <v>0.33549360785679622</v>
      </c>
      <c r="DI588">
        <v>0.34898965904689416</v>
      </c>
      <c r="DJ588">
        <v>1.8284388416480168E-2</v>
      </c>
    </row>
    <row r="589" spans="12:114" x14ac:dyDescent="0.3">
      <c r="L589" s="23">
        <v>42094</v>
      </c>
      <c r="M589" s="24">
        <v>-7.9117362637362023E-4</v>
      </c>
      <c r="N589" s="24">
        <v>-1.407879113805869E-2</v>
      </c>
      <c r="O589" s="24">
        <v>-3.3929094187566109E-3</v>
      </c>
      <c r="P589" s="24">
        <v>4.073395408953049E-3</v>
      </c>
      <c r="Q589" s="264">
        <v>9.9999999999999937E-5</v>
      </c>
      <c r="R589" s="264">
        <v>6.0000000000000049E-4</v>
      </c>
      <c r="S589" s="265">
        <v>3.6082474226804086E-4</v>
      </c>
      <c r="U589" s="26"/>
      <c r="AE589" s="23">
        <v>42095</v>
      </c>
      <c r="AF589" s="33">
        <v>-3.8480144795063976E-3</v>
      </c>
      <c r="AG589">
        <f t="shared" si="123"/>
        <v>588</v>
      </c>
      <c r="AH589">
        <f t="shared" si="124"/>
        <v>0.23824959481361427</v>
      </c>
      <c r="AI589">
        <f t="shared" si="125"/>
        <v>0.23784440842787682</v>
      </c>
      <c r="AJ589">
        <f t="shared" si="126"/>
        <v>-0.71194442710506844</v>
      </c>
      <c r="AK589">
        <f t="shared" si="127"/>
        <v>0.1213048492206472</v>
      </c>
      <c r="AL589">
        <f t="shared" si="128"/>
        <v>0.11653955920722962</v>
      </c>
      <c r="CM589" s="23">
        <v>42095</v>
      </c>
      <c r="CN589">
        <v>-9.2529840597285612E-3</v>
      </c>
      <c r="CO589">
        <f t="shared" si="129"/>
        <v>588</v>
      </c>
      <c r="CP589">
        <f t="shared" si="130"/>
        <v>0.23728813559322035</v>
      </c>
      <c r="CQ589">
        <f t="shared" si="131"/>
        <v>0.23688458434221146</v>
      </c>
      <c r="CR589">
        <f t="shared" si="132"/>
        <v>-0.71505303754992222</v>
      </c>
      <c r="CS589">
        <f t="shared" si="133"/>
        <v>0.12913567502592774</v>
      </c>
      <c r="CT589">
        <f t="shared" si="134"/>
        <v>0.10774890931628373</v>
      </c>
      <c r="DH589">
        <f t="shared" ca="1" si="135"/>
        <v>0.25646091867977699</v>
      </c>
      <c r="DI589">
        <v>0.36756886387357557</v>
      </c>
      <c r="DJ589">
        <v>-1.4747279185388682E-2</v>
      </c>
    </row>
    <row r="590" spans="12:114" x14ac:dyDescent="0.3">
      <c r="L590" s="23">
        <v>42095</v>
      </c>
      <c r="M590" s="24">
        <v>1.7068396372746909E-2</v>
      </c>
      <c r="N590" s="24">
        <v>5.0400233962914444E-3</v>
      </c>
      <c r="O590" s="24">
        <v>-1.872340162394304E-2</v>
      </c>
      <c r="P590" s="24">
        <v>-1.0695125840464229E-2</v>
      </c>
      <c r="Q590" s="264">
        <v>-3.6000000000000002E-4</v>
      </c>
      <c r="R590" s="264">
        <v>1.8999999999999909E-4</v>
      </c>
      <c r="S590" s="265">
        <v>-2.6737967914438341E-4</v>
      </c>
      <c r="U590" s="26"/>
      <c r="AE590" s="23">
        <v>42096</v>
      </c>
      <c r="AF590" s="33">
        <v>1.0445739781066584E-3</v>
      </c>
      <c r="AG590">
        <f t="shared" si="123"/>
        <v>589</v>
      </c>
      <c r="AH590">
        <f t="shared" si="124"/>
        <v>0.23865478119935171</v>
      </c>
      <c r="AI590">
        <f t="shared" si="125"/>
        <v>0.23824959481361427</v>
      </c>
      <c r="AJ590">
        <f t="shared" si="126"/>
        <v>-0.71063642939928828</v>
      </c>
      <c r="AK590">
        <f t="shared" si="127"/>
        <v>0.59686289189437303</v>
      </c>
      <c r="AL590">
        <f t="shared" si="128"/>
        <v>0.35861329708075873</v>
      </c>
      <c r="CM590" s="23">
        <v>42096</v>
      </c>
      <c r="CN590">
        <v>2.2012786952666482E-3</v>
      </c>
      <c r="CO590">
        <f t="shared" si="129"/>
        <v>589</v>
      </c>
      <c r="CP590">
        <f t="shared" si="130"/>
        <v>0.23769168684422923</v>
      </c>
      <c r="CQ590">
        <f t="shared" si="131"/>
        <v>0.23728813559322035</v>
      </c>
      <c r="CR590">
        <f t="shared" si="132"/>
        <v>-0.71374742720227513</v>
      </c>
      <c r="CS590">
        <f t="shared" si="133"/>
        <v>0.57785384718954247</v>
      </c>
      <c r="CT590">
        <f t="shared" si="134"/>
        <v>0.3405657115963221</v>
      </c>
      <c r="DH590">
        <f t="shared" ca="1" si="135"/>
        <v>0.39505506802921164</v>
      </c>
      <c r="DI590">
        <v>0.38070410900849716</v>
      </c>
      <c r="DJ590">
        <v>1.5771761478106557E-2</v>
      </c>
    </row>
    <row r="591" spans="12:114" x14ac:dyDescent="0.3">
      <c r="L591" s="23">
        <v>42096</v>
      </c>
      <c r="M591" s="24">
        <v>-2.7681574873383279E-3</v>
      </c>
      <c r="N591" s="24">
        <v>7.1040607028601708E-3</v>
      </c>
      <c r="O591" s="24">
        <v>2.478532091666859E-4</v>
      </c>
      <c r="P591" s="24">
        <v>4.6601037089247944E-3</v>
      </c>
      <c r="Q591" s="264">
        <v>1.4999999999999999E-4</v>
      </c>
      <c r="R591" s="264">
        <v>-3.000000000000003E-4</v>
      </c>
      <c r="S591" s="265">
        <v>3.6458333333333113E-4</v>
      </c>
      <c r="U591" s="26"/>
      <c r="AE591" s="23">
        <v>42101</v>
      </c>
      <c r="AF591" s="33">
        <v>2.1585986705828703E-3</v>
      </c>
      <c r="AG591">
        <f t="shared" si="123"/>
        <v>590</v>
      </c>
      <c r="AH591">
        <f t="shared" si="124"/>
        <v>0.23905996758508913</v>
      </c>
      <c r="AI591">
        <f t="shared" si="125"/>
        <v>0.23865478119935171</v>
      </c>
      <c r="AJ591">
        <f t="shared" si="126"/>
        <v>-0.70932964636308482</v>
      </c>
      <c r="AK591">
        <f t="shared" si="127"/>
        <v>0.71468883003903416</v>
      </c>
      <c r="AL591">
        <f t="shared" si="128"/>
        <v>0.47603404883968248</v>
      </c>
      <c r="CM591" s="23">
        <v>42101</v>
      </c>
      <c r="CN591">
        <v>5.453818105028603E-3</v>
      </c>
      <c r="CO591">
        <f t="shared" si="129"/>
        <v>590</v>
      </c>
      <c r="CP591">
        <f t="shared" si="130"/>
        <v>0.23809523809523808</v>
      </c>
      <c r="CQ591">
        <f t="shared" si="131"/>
        <v>0.23769168684422923</v>
      </c>
      <c r="CR591">
        <f t="shared" si="132"/>
        <v>-0.71244303238948903</v>
      </c>
      <c r="CS591">
        <f t="shared" si="133"/>
        <v>0.7167416323060416</v>
      </c>
      <c r="CT591">
        <f t="shared" si="134"/>
        <v>0.47904994546181234</v>
      </c>
      <c r="DH591">
        <f t="shared" ca="1" si="135"/>
        <v>0.35583505470310978</v>
      </c>
      <c r="DI591">
        <v>0.32361038775312734</v>
      </c>
      <c r="DJ591">
        <v>-1.9293299008456615E-3</v>
      </c>
    </row>
    <row r="592" spans="12:114" x14ac:dyDescent="0.3">
      <c r="L592" s="23">
        <v>42101</v>
      </c>
      <c r="M592" s="24">
        <v>7.1998786190134619E-3</v>
      </c>
      <c r="N592" s="24">
        <v>9.5436110950421257E-3</v>
      </c>
      <c r="O592" s="24">
        <v>-2.849160818405163E-3</v>
      </c>
      <c r="P592" s="24">
        <v>1.558424237412114E-2</v>
      </c>
      <c r="Q592" s="264">
        <v>1.8000000000000001E-4</v>
      </c>
      <c r="R592" s="264">
        <v>6.0999999999999943E-4</v>
      </c>
      <c r="S592" s="265">
        <v>-1.5873015873015778E-4</v>
      </c>
      <c r="U592" s="26"/>
      <c r="AE592" s="23">
        <v>42102</v>
      </c>
      <c r="AF592" s="33">
        <v>4.084105590429879E-4</v>
      </c>
      <c r="AG592">
        <f t="shared" si="123"/>
        <v>591</v>
      </c>
      <c r="AH592">
        <f t="shared" si="124"/>
        <v>0.23946515397082657</v>
      </c>
      <c r="AI592">
        <f t="shared" si="125"/>
        <v>0.23905996758508913</v>
      </c>
      <c r="AJ592">
        <f t="shared" si="126"/>
        <v>-0.70802407351511309</v>
      </c>
      <c r="AK592">
        <f t="shared" si="127"/>
        <v>0.52448546358611903</v>
      </c>
      <c r="AL592">
        <f t="shared" si="128"/>
        <v>0.2854254960010299</v>
      </c>
      <c r="CM592" s="23">
        <v>42102</v>
      </c>
      <c r="CN592">
        <v>1.3689951476074703E-3</v>
      </c>
      <c r="CO592">
        <f t="shared" si="129"/>
        <v>591</v>
      </c>
      <c r="CP592">
        <f t="shared" si="130"/>
        <v>0.23849878934624696</v>
      </c>
      <c r="CQ592">
        <f t="shared" si="131"/>
        <v>0.23809523809523808</v>
      </c>
      <c r="CR592">
        <f t="shared" si="132"/>
        <v>-0.71113984863508439</v>
      </c>
      <c r="CS592">
        <f t="shared" si="133"/>
        <v>0.53982472782326085</v>
      </c>
      <c r="CT592">
        <f t="shared" si="134"/>
        <v>0.30172948972802277</v>
      </c>
      <c r="DH592">
        <f t="shared" ca="1" si="135"/>
        <v>0.25154420882732637</v>
      </c>
      <c r="DI592">
        <v>0.33490160846529438</v>
      </c>
      <c r="DJ592">
        <v>-1.1654151940957026E-2</v>
      </c>
    </row>
    <row r="593" spans="12:114" x14ac:dyDescent="0.3">
      <c r="L593" s="23">
        <v>42102</v>
      </c>
      <c r="M593" s="24">
        <v>-5.5120144215656374E-3</v>
      </c>
      <c r="N593" s="24">
        <v>-2.466227384072863E-3</v>
      </c>
      <c r="O593" s="24">
        <v>6.5837165889440557E-3</v>
      </c>
      <c r="P593" s="24">
        <v>-2.3748958362127428E-3</v>
      </c>
      <c r="Q593" s="264">
        <v>-1.7000000000000001E-4</v>
      </c>
      <c r="R593" s="264">
        <v>-1.000000000000001E-4</v>
      </c>
      <c r="S593" s="265">
        <v>-2.6041666666666693E-4</v>
      </c>
      <c r="U593" s="26"/>
      <c r="AE593" s="23">
        <v>42103</v>
      </c>
      <c r="AF593" s="33">
        <v>-2.5231762980688612E-4</v>
      </c>
      <c r="AG593">
        <f t="shared" si="123"/>
        <v>592</v>
      </c>
      <c r="AH593">
        <f t="shared" si="124"/>
        <v>0.23987034035656402</v>
      </c>
      <c r="AI593">
        <f t="shared" si="125"/>
        <v>0.23946515397082657</v>
      </c>
      <c r="AJ593">
        <f t="shared" si="126"/>
        <v>-0.70671970639471438</v>
      </c>
      <c r="AK593">
        <f t="shared" si="127"/>
        <v>0.44847931111533945</v>
      </c>
      <c r="AL593">
        <f t="shared" si="128"/>
        <v>0.20901415714451288</v>
      </c>
      <c r="CM593" s="23">
        <v>42103</v>
      </c>
      <c r="CN593">
        <v>-5.6415067350198663E-4</v>
      </c>
      <c r="CO593">
        <f t="shared" si="129"/>
        <v>592</v>
      </c>
      <c r="CP593">
        <f t="shared" si="130"/>
        <v>0.23890234059725585</v>
      </c>
      <c r="CQ593">
        <f t="shared" si="131"/>
        <v>0.23849878934624696</v>
      </c>
      <c r="CR593">
        <f t="shared" si="132"/>
        <v>-0.70983787148326227</v>
      </c>
      <c r="CS593">
        <f t="shared" si="133"/>
        <v>0.45067797795617426</v>
      </c>
      <c r="CT593">
        <f t="shared" si="134"/>
        <v>0.21217918860992729</v>
      </c>
      <c r="DH593">
        <f t="shared" ca="1" si="135"/>
        <v>0.26318630316167596</v>
      </c>
      <c r="DI593">
        <v>0.28179836726629148</v>
      </c>
      <c r="DJ593">
        <v>2.3960368999005827E-4</v>
      </c>
    </row>
    <row r="594" spans="12:114" x14ac:dyDescent="0.3">
      <c r="L594" s="23">
        <v>42103</v>
      </c>
      <c r="M594" s="24">
        <v>-6.9282323813263814E-3</v>
      </c>
      <c r="N594" s="24">
        <v>-5.3565768765735646E-3</v>
      </c>
      <c r="O594" s="24">
        <v>-2.3445300075387362E-3</v>
      </c>
      <c r="P594" s="24">
        <v>6.592277429140459E-3</v>
      </c>
      <c r="Q594" s="264">
        <v>-3.1E-4</v>
      </c>
      <c r="R594" s="264">
        <v>-3.6999999999999924E-4</v>
      </c>
      <c r="S594" s="265">
        <v>5.0761421319796648E-5</v>
      </c>
      <c r="U594" s="26"/>
      <c r="AE594" s="23">
        <v>42104</v>
      </c>
      <c r="AF594" s="33">
        <v>8.8839688884789487E-4</v>
      </c>
      <c r="AG594">
        <f t="shared" si="123"/>
        <v>593</v>
      </c>
      <c r="AH594">
        <f t="shared" si="124"/>
        <v>0.24027552674230146</v>
      </c>
      <c r="AI594">
        <f t="shared" si="125"/>
        <v>0.23987034035656402</v>
      </c>
      <c r="AJ594">
        <f t="shared" si="126"/>
        <v>-0.70541654056177783</v>
      </c>
      <c r="AK594">
        <f t="shared" si="127"/>
        <v>0.57930179669291848</v>
      </c>
      <c r="AL594">
        <f t="shared" si="128"/>
        <v>0.33943145633635446</v>
      </c>
      <c r="CM594" s="23">
        <v>42104</v>
      </c>
      <c r="CN594">
        <v>2.0824463037523912E-3</v>
      </c>
      <c r="CO594">
        <f t="shared" si="129"/>
        <v>593</v>
      </c>
      <c r="CP594">
        <f t="shared" si="130"/>
        <v>0.23930589184826473</v>
      </c>
      <c r="CQ594">
        <f t="shared" si="131"/>
        <v>0.23890234059725585</v>
      </c>
      <c r="CR594">
        <f t="shared" si="132"/>
        <v>-0.70853709649876684</v>
      </c>
      <c r="CS594">
        <f t="shared" si="133"/>
        <v>0.57245985313915582</v>
      </c>
      <c r="CT594">
        <f t="shared" si="134"/>
        <v>0.33355751254189997</v>
      </c>
      <c r="DH594">
        <f t="shared" ca="1" si="135"/>
        <v>0.33871485555559294</v>
      </c>
      <c r="DI594">
        <v>0.31960678603543002</v>
      </c>
      <c r="DJ594">
        <v>6.778815256194802E-3</v>
      </c>
    </row>
    <row r="595" spans="12:114" x14ac:dyDescent="0.3">
      <c r="L595" s="23">
        <v>42104</v>
      </c>
      <c r="M595" s="24">
        <v>1.1336906101629039E-2</v>
      </c>
      <c r="N595" s="24">
        <v>7.4566630098718461E-3</v>
      </c>
      <c r="O595" s="24">
        <v>-2.350505789908097E-3</v>
      </c>
      <c r="P595" s="24">
        <v>3.0927057933993508E-3</v>
      </c>
      <c r="Q595" s="264">
        <v>-4.0000000000000112E-5</v>
      </c>
      <c r="R595" s="264">
        <v>2.6999999999999908E-4</v>
      </c>
      <c r="S595" s="265">
        <v>1.0204081632652999E-4</v>
      </c>
      <c r="U595" s="26"/>
      <c r="AE595" s="23">
        <v>42107</v>
      </c>
      <c r="AF595" s="33">
        <v>-2.1106002796974803E-3</v>
      </c>
      <c r="AG595">
        <f t="shared" si="123"/>
        <v>594</v>
      </c>
      <c r="AH595">
        <f t="shared" si="124"/>
        <v>0.2406807131280389</v>
      </c>
      <c r="AI595">
        <f t="shared" si="125"/>
        <v>0.24027552674230146</v>
      </c>
      <c r="AJ595">
        <f t="shared" si="126"/>
        <v>-0.7041145715966074</v>
      </c>
      <c r="AK595">
        <f t="shared" si="127"/>
        <v>0.25255885022876867</v>
      </c>
      <c r="AL595">
        <f t="shared" si="128"/>
        <v>1.2283323486467213E-2</v>
      </c>
      <c r="CM595" s="23">
        <v>42107</v>
      </c>
      <c r="CN595">
        <v>-5.4472094621302982E-3</v>
      </c>
      <c r="CO595">
        <f t="shared" si="129"/>
        <v>594</v>
      </c>
      <c r="CP595">
        <f t="shared" si="130"/>
        <v>0.23970944309927361</v>
      </c>
      <c r="CQ595">
        <f t="shared" si="131"/>
        <v>0.23930589184826473</v>
      </c>
      <c r="CR595">
        <f t="shared" si="132"/>
        <v>-0.70723751926674916</v>
      </c>
      <c r="CS595">
        <f t="shared" si="133"/>
        <v>0.24521809543957984</v>
      </c>
      <c r="CT595">
        <f t="shared" si="134"/>
        <v>5.9122035913151127E-3</v>
      </c>
      <c r="DH595">
        <f t="shared" ca="1" si="135"/>
        <v>0.26509556929474609</v>
      </c>
      <c r="DI595">
        <v>0.29959997274065731</v>
      </c>
      <c r="DJ595">
        <v>5.7604667306118268E-3</v>
      </c>
    </row>
    <row r="596" spans="12:114" x14ac:dyDescent="0.3">
      <c r="L596" s="23">
        <v>42107</v>
      </c>
      <c r="M596" s="24">
        <v>-7.1570405522372402E-3</v>
      </c>
      <c r="N596" s="24">
        <v>-7.4014727220070801E-3</v>
      </c>
      <c r="O596" s="24">
        <v>-4.4638015631174423E-3</v>
      </c>
      <c r="P596" s="24">
        <v>-5.4406678885047773E-3</v>
      </c>
      <c r="Q596" s="264">
        <v>-1.1E-4</v>
      </c>
      <c r="R596" s="264">
        <v>-2.6999999999999908E-4</v>
      </c>
      <c r="S596" s="265">
        <v>2.0618556701030983E-4</v>
      </c>
      <c r="U596" s="26"/>
      <c r="AE596" s="23">
        <v>42108</v>
      </c>
      <c r="AF596" s="33">
        <v>-1.3547435022240415E-3</v>
      </c>
      <c r="AG596">
        <f t="shared" si="123"/>
        <v>595</v>
      </c>
      <c r="AH596">
        <f t="shared" si="124"/>
        <v>0.24108589951377635</v>
      </c>
      <c r="AI596">
        <f t="shared" si="125"/>
        <v>0.2406807131280389</v>
      </c>
      <c r="AJ596">
        <f t="shared" si="126"/>
        <v>-0.70281379509978292</v>
      </c>
      <c r="AK596">
        <f t="shared" si="127"/>
        <v>0.32705760211501411</v>
      </c>
      <c r="AL596">
        <f t="shared" si="128"/>
        <v>8.6376888986975209E-2</v>
      </c>
      <c r="CM596" s="23">
        <v>42108</v>
      </c>
      <c r="CN596">
        <v>-3.2288982292443136E-3</v>
      </c>
      <c r="CO596">
        <f t="shared" si="129"/>
        <v>595</v>
      </c>
      <c r="CP596">
        <f t="shared" si="130"/>
        <v>0.24011299435028249</v>
      </c>
      <c r="CQ596">
        <f t="shared" si="131"/>
        <v>0.23970944309927361</v>
      </c>
      <c r="CR596">
        <f t="shared" si="132"/>
        <v>-0.70593913539263253</v>
      </c>
      <c r="CS596">
        <f t="shared" si="133"/>
        <v>0.33263812195380832</v>
      </c>
      <c r="CT596">
        <f t="shared" si="134"/>
        <v>9.2928678854534708E-2</v>
      </c>
      <c r="DH596">
        <f t="shared" ca="1" si="135"/>
        <v>0.34656611909677465</v>
      </c>
      <c r="DI596">
        <v>0.24382259563701242</v>
      </c>
      <c r="DJ596">
        <v>-5.5899803443292869E-3</v>
      </c>
    </row>
    <row r="597" spans="12:114" x14ac:dyDescent="0.3">
      <c r="L597" s="23">
        <v>42108</v>
      </c>
      <c r="M597" s="24">
        <v>-6.0795293215175046E-3</v>
      </c>
      <c r="N597" s="24">
        <v>1.077079770394501E-2</v>
      </c>
      <c r="O597" s="24">
        <v>-1.7433446864557551E-3</v>
      </c>
      <c r="P597" s="24">
        <v>-1.094105357809636E-2</v>
      </c>
      <c r="Q597" s="264">
        <v>-2.0000000000000009E-4</v>
      </c>
      <c r="R597" s="264">
        <v>-3.8999999999999918E-4</v>
      </c>
      <c r="S597" s="265">
        <v>-5.2631578947368105E-5</v>
      </c>
      <c r="U597" s="26"/>
      <c r="AE597" s="23">
        <v>42109</v>
      </c>
      <c r="AF597" s="33">
        <v>-2.7356164613474637E-4</v>
      </c>
      <c r="AG597">
        <f t="shared" si="123"/>
        <v>596</v>
      </c>
      <c r="AH597">
        <f t="shared" si="124"/>
        <v>0.24149108589951376</v>
      </c>
      <c r="AI597">
        <f t="shared" si="125"/>
        <v>0.24108589951377635</v>
      </c>
      <c r="AJ597">
        <f t="shared" si="126"/>
        <v>-0.70151420669203068</v>
      </c>
      <c r="AK597">
        <f t="shared" si="127"/>
        <v>0.44605183228811629</v>
      </c>
      <c r="AL597">
        <f t="shared" si="128"/>
        <v>0.20496593277433994</v>
      </c>
      <c r="CM597" s="23">
        <v>42109</v>
      </c>
      <c r="CN597">
        <v>-7.4280463889707491E-4</v>
      </c>
      <c r="CO597">
        <f t="shared" si="129"/>
        <v>596</v>
      </c>
      <c r="CP597">
        <f t="shared" si="130"/>
        <v>0.24051654560129138</v>
      </c>
      <c r="CQ597">
        <f t="shared" si="131"/>
        <v>0.24011299435028249</v>
      </c>
      <c r="CR597">
        <f t="shared" si="132"/>
        <v>-0.70464194050197937</v>
      </c>
      <c r="CS597">
        <f t="shared" si="133"/>
        <v>0.44249582994155273</v>
      </c>
      <c r="CT597">
        <f t="shared" si="134"/>
        <v>0.20238283559127024</v>
      </c>
      <c r="DH597">
        <f t="shared" ca="1" si="135"/>
        <v>0.27943769896306309</v>
      </c>
      <c r="DI597">
        <v>0.38520922895974413</v>
      </c>
      <c r="DJ597">
        <v>4.179899086849524E-3</v>
      </c>
    </row>
    <row r="598" spans="12:114" x14ac:dyDescent="0.3">
      <c r="L598" s="23">
        <v>42109</v>
      </c>
      <c r="M598" s="24">
        <v>8.6508037635301665E-3</v>
      </c>
      <c r="N598" s="24">
        <v>4.508168555139018E-3</v>
      </c>
      <c r="O598" s="24">
        <v>-5.1157781051388461E-3</v>
      </c>
      <c r="P598" s="24">
        <v>1.8409924499667471E-4</v>
      </c>
      <c r="Q598" s="264">
        <v>-2.099999999999999E-4</v>
      </c>
      <c r="R598" s="264">
        <v>4.1999999999999823E-4</v>
      </c>
      <c r="S598" s="265">
        <v>5.2356020942408057E-5</v>
      </c>
      <c r="U598" s="26"/>
      <c r="AE598" s="23">
        <v>42110</v>
      </c>
      <c r="AF598" s="33">
        <v>-1.4287262295947527E-3</v>
      </c>
      <c r="AG598">
        <f t="shared" si="123"/>
        <v>597</v>
      </c>
      <c r="AH598">
        <f t="shared" si="124"/>
        <v>0.24189627228525121</v>
      </c>
      <c r="AI598">
        <f t="shared" si="125"/>
        <v>0.24149108589951376</v>
      </c>
      <c r="AJ598">
        <f t="shared" si="126"/>
        <v>-0.70021580201408695</v>
      </c>
      <c r="AK598">
        <f t="shared" si="127"/>
        <v>0.31938111423176307</v>
      </c>
      <c r="AL598">
        <f t="shared" si="128"/>
        <v>7.7890028332249311E-2</v>
      </c>
      <c r="CM598" s="23">
        <v>42110</v>
      </c>
      <c r="CN598">
        <v>-3.5919471529342489E-3</v>
      </c>
      <c r="CO598">
        <f t="shared" si="129"/>
        <v>597</v>
      </c>
      <c r="CP598">
        <f t="shared" si="130"/>
        <v>0.24092009685230023</v>
      </c>
      <c r="CQ598">
        <f t="shared" si="131"/>
        <v>0.24051654560129138</v>
      </c>
      <c r="CR598">
        <f t="shared" si="132"/>
        <v>-0.70334593024035685</v>
      </c>
      <c r="CS598">
        <f t="shared" si="133"/>
        <v>0.31750159546218482</v>
      </c>
      <c r="CT598">
        <f t="shared" si="134"/>
        <v>7.698504986089344E-2</v>
      </c>
      <c r="DH598">
        <f t="shared" ca="1" si="135"/>
        <v>0.27361775448856324</v>
      </c>
      <c r="DI598">
        <v>0.39521379560170905</v>
      </c>
      <c r="DJ598">
        <v>-7.3251570327900143E-4</v>
      </c>
    </row>
    <row r="599" spans="12:114" x14ac:dyDescent="0.3">
      <c r="L599" s="23">
        <v>42110</v>
      </c>
      <c r="M599" s="24">
        <v>-3.4653123104912342E-3</v>
      </c>
      <c r="N599" s="24">
        <v>7.7518396104281793E-3</v>
      </c>
      <c r="O599" s="24">
        <v>-6.2704522584915538E-3</v>
      </c>
      <c r="P599" s="24">
        <v>-4.7924350044299653E-3</v>
      </c>
      <c r="Q599" s="264">
        <v>1.000000000000003E-5</v>
      </c>
      <c r="R599" s="264">
        <v>-1.279999999999999E-3</v>
      </c>
      <c r="S599" s="265">
        <v>1.5789473684210429E-4</v>
      </c>
      <c r="U599" s="26"/>
      <c r="AE599" s="23">
        <v>42111</v>
      </c>
      <c r="AF599" s="33">
        <v>-6.8966778054702438E-3</v>
      </c>
      <c r="AG599">
        <f t="shared" si="123"/>
        <v>598</v>
      </c>
      <c r="AH599">
        <f t="shared" si="124"/>
        <v>0.24230145867098865</v>
      </c>
      <c r="AI599">
        <f t="shared" si="125"/>
        <v>0.24189627228525121</v>
      </c>
      <c r="AJ599">
        <f t="shared" si="126"/>
        <v>-0.69891857672656887</v>
      </c>
      <c r="AK599">
        <f t="shared" si="127"/>
        <v>2.0211188175583025E-2</v>
      </c>
      <c r="AL599">
        <f t="shared" si="128"/>
        <v>0.2216850841096682</v>
      </c>
      <c r="CM599" s="23">
        <v>42111</v>
      </c>
      <c r="CN599">
        <v>-1.6889963230253151E-2</v>
      </c>
      <c r="CO599">
        <f t="shared" si="129"/>
        <v>598</v>
      </c>
      <c r="CP599">
        <f t="shared" si="130"/>
        <v>0.24132364810330911</v>
      </c>
      <c r="CQ599">
        <f t="shared" si="131"/>
        <v>0.24092009685230023</v>
      </c>
      <c r="CR599">
        <f t="shared" si="132"/>
        <v>-0.70205110027320705</v>
      </c>
      <c r="CS599">
        <f t="shared" si="133"/>
        <v>2.1943186496353701E-2</v>
      </c>
      <c r="CT599">
        <f t="shared" si="134"/>
        <v>0.21897691035594652</v>
      </c>
      <c r="DH599">
        <f t="shared" ca="1" si="135"/>
        <v>0.27426654518413629</v>
      </c>
      <c r="DI599">
        <v>0.38457594789365307</v>
      </c>
      <c r="DJ599">
        <v>-1.7997236628999609E-2</v>
      </c>
    </row>
    <row r="600" spans="12:114" x14ac:dyDescent="0.3">
      <c r="L600" s="23">
        <v>42111</v>
      </c>
      <c r="M600" s="24">
        <v>4.9552204203704778E-3</v>
      </c>
      <c r="N600" s="24">
        <v>-2.4696304627973981E-2</v>
      </c>
      <c r="O600" s="24">
        <v>-1.716282358348075E-2</v>
      </c>
      <c r="P600" s="24">
        <v>-2.055916551758771E-2</v>
      </c>
      <c r="Q600" s="264">
        <v>-2.7999999999999992E-4</v>
      </c>
      <c r="R600" s="264">
        <v>-8.0999999999999963E-4</v>
      </c>
      <c r="S600" s="265">
        <v>-1.6042780748663004E-4</v>
      </c>
      <c r="U600" s="26"/>
      <c r="AE600" s="23">
        <v>42114</v>
      </c>
      <c r="AF600" s="33">
        <v>7.1409233151045184E-4</v>
      </c>
      <c r="AG600">
        <f t="shared" si="123"/>
        <v>599</v>
      </c>
      <c r="AH600">
        <f t="shared" si="124"/>
        <v>0.24270664505672609</v>
      </c>
      <c r="AI600">
        <f t="shared" si="125"/>
        <v>0.24230145867098865</v>
      </c>
      <c r="AJ600">
        <f t="shared" si="126"/>
        <v>-0.69762252650984147</v>
      </c>
      <c r="AK600">
        <f t="shared" si="127"/>
        <v>0.55951589508729049</v>
      </c>
      <c r="AL600">
        <f t="shared" si="128"/>
        <v>0.31721443641630187</v>
      </c>
      <c r="CM600" s="23">
        <v>42114</v>
      </c>
      <c r="CN600">
        <v>1.9161518814077082E-3</v>
      </c>
      <c r="CO600">
        <f t="shared" si="129"/>
        <v>599</v>
      </c>
      <c r="CP600">
        <f t="shared" si="130"/>
        <v>0.241727199354318</v>
      </c>
      <c r="CQ600">
        <f t="shared" si="131"/>
        <v>0.24132364810330911</v>
      </c>
      <c r="CR600">
        <f t="shared" si="132"/>
        <v>-0.7007574462857159</v>
      </c>
      <c r="CS600">
        <f t="shared" si="133"/>
        <v>0.56488890624493648</v>
      </c>
      <c r="CT600">
        <f t="shared" si="134"/>
        <v>0.3235652581416274</v>
      </c>
      <c r="DH600">
        <f t="shared" ca="1" si="135"/>
        <v>0.35598125633058969</v>
      </c>
      <c r="DI600">
        <v>0.26800609104209916</v>
      </c>
      <c r="DJ600">
        <v>-3.6623813527000464E-3</v>
      </c>
    </row>
    <row r="601" spans="12:114" x14ac:dyDescent="0.3">
      <c r="L601" s="23">
        <v>42114</v>
      </c>
      <c r="M601" s="24">
        <v>-7.612430927550734E-3</v>
      </c>
      <c r="N601" s="24">
        <v>2.9057520857312912E-3</v>
      </c>
      <c r="O601" s="24">
        <v>3.338526209993079E-3</v>
      </c>
      <c r="P601" s="24">
        <v>2.6476847525606262E-3</v>
      </c>
      <c r="Q601" s="264">
        <v>-8.000000000000021E-5</v>
      </c>
      <c r="R601" s="264">
        <v>6.0000000000000056E-5</v>
      </c>
      <c r="S601" s="265">
        <v>-1.0526315789473621E-4</v>
      </c>
      <c r="U601" s="26"/>
      <c r="AE601" s="23">
        <v>42115</v>
      </c>
      <c r="AF601" s="33">
        <v>4.7115357593655185E-4</v>
      </c>
      <c r="AG601">
        <f t="shared" si="123"/>
        <v>600</v>
      </c>
      <c r="AH601">
        <f t="shared" si="124"/>
        <v>0.24311183144246354</v>
      </c>
      <c r="AI601">
        <f t="shared" si="125"/>
        <v>0.24270664505672609</v>
      </c>
      <c r="AJ601">
        <f t="shared" si="126"/>
        <v>-0.69632764706389161</v>
      </c>
      <c r="AK601">
        <f t="shared" si="127"/>
        <v>0.53170013991692633</v>
      </c>
      <c r="AL601">
        <f t="shared" si="128"/>
        <v>0.28899349486020021</v>
      </c>
      <c r="CM601" s="23">
        <v>42115</v>
      </c>
      <c r="CN601">
        <v>1.5792901898413812E-3</v>
      </c>
      <c r="CO601">
        <f t="shared" si="129"/>
        <v>600</v>
      </c>
      <c r="CP601">
        <f t="shared" si="130"/>
        <v>0.24213075060532688</v>
      </c>
      <c r="CQ601">
        <f t="shared" si="131"/>
        <v>0.241727199354318</v>
      </c>
      <c r="CR601">
        <f t="shared" si="132"/>
        <v>-0.69946496398268276</v>
      </c>
      <c r="CS601">
        <f t="shared" si="133"/>
        <v>0.54948222919805523</v>
      </c>
      <c r="CT601">
        <f t="shared" si="134"/>
        <v>0.30775502984373726</v>
      </c>
      <c r="DH601">
        <f t="shared" ca="1" si="135"/>
        <v>0.39403271426236869</v>
      </c>
      <c r="DI601">
        <v>0.35187996370974911</v>
      </c>
      <c r="DJ601">
        <v>-1.7646533924063519E-2</v>
      </c>
    </row>
    <row r="602" spans="12:114" x14ac:dyDescent="0.3">
      <c r="L602" s="23">
        <v>42115</v>
      </c>
      <c r="M602" s="24">
        <v>5.7531031576612927E-3</v>
      </c>
      <c r="N602" s="24">
        <v>1.903971963984074E-2</v>
      </c>
      <c r="O602" s="24">
        <v>-1.408050280226131E-3</v>
      </c>
      <c r="P602" s="24">
        <v>-3.3952051535407471E-3</v>
      </c>
      <c r="Q602" s="264">
        <v>2.199999999999999E-4</v>
      </c>
      <c r="R602" s="264">
        <v>-3.7000000000000135E-4</v>
      </c>
      <c r="S602" s="265">
        <v>-3.6458333333333476E-4</v>
      </c>
      <c r="U602" s="26"/>
      <c r="AE602" s="23">
        <v>42116</v>
      </c>
      <c r="AF602" s="33">
        <v>-6.0550196336923954E-5</v>
      </c>
      <c r="AG602">
        <f t="shared" si="123"/>
        <v>601</v>
      </c>
      <c r="AH602">
        <f t="shared" si="124"/>
        <v>0.24351701782820098</v>
      </c>
      <c r="AI602">
        <f t="shared" si="125"/>
        <v>0.24311183144246354</v>
      </c>
      <c r="AJ602">
        <f t="shared" si="126"/>
        <v>-0.69503393410819569</v>
      </c>
      <c r="AK602">
        <f t="shared" si="127"/>
        <v>0.4704683177048502</v>
      </c>
      <c r="AL602">
        <f t="shared" si="128"/>
        <v>0.22735648626238666</v>
      </c>
      <c r="CM602" s="23">
        <v>42116</v>
      </c>
      <c r="CN602">
        <v>-4.9597348079205941E-4</v>
      </c>
      <c r="CO602">
        <f t="shared" si="129"/>
        <v>601</v>
      </c>
      <c r="CP602">
        <f t="shared" si="130"/>
        <v>0.24253430185633576</v>
      </c>
      <c r="CQ602">
        <f t="shared" si="131"/>
        <v>0.24213075060532688</v>
      </c>
      <c r="CR602">
        <f t="shared" si="132"/>
        <v>-0.69817364908839441</v>
      </c>
      <c r="CS602">
        <f t="shared" si="133"/>
        <v>0.45380614365124999</v>
      </c>
      <c r="CT602">
        <f t="shared" si="134"/>
        <v>0.21167539304592312</v>
      </c>
      <c r="DH602">
        <f t="shared" ca="1" si="135"/>
        <v>0.29159477008194445</v>
      </c>
      <c r="DI602">
        <v>0.25709945772558684</v>
      </c>
      <c r="DJ602">
        <v>1.0656530205673167E-2</v>
      </c>
    </row>
    <row r="603" spans="12:114" x14ac:dyDescent="0.3">
      <c r="L603" s="23">
        <v>42116</v>
      </c>
      <c r="M603" s="24">
        <v>-1.3433827702387701E-2</v>
      </c>
      <c r="N603" s="24">
        <v>-8.1229276035771358E-4</v>
      </c>
      <c r="O603" s="24">
        <v>5.126867527395303E-3</v>
      </c>
      <c r="P603" s="24">
        <v>-4.3528092125537064E-3</v>
      </c>
      <c r="Q603" s="264">
        <v>2.9000000000000011E-4</v>
      </c>
      <c r="R603" s="264">
        <v>8.2000000000000074E-4</v>
      </c>
      <c r="S603" s="265">
        <v>1.5075376884422193E-4</v>
      </c>
      <c r="U603" s="26"/>
      <c r="AE603" s="23">
        <v>42117</v>
      </c>
      <c r="AF603" s="33">
        <v>2.3278263322904823E-3</v>
      </c>
      <c r="AG603">
        <f t="shared" si="123"/>
        <v>602</v>
      </c>
      <c r="AH603">
        <f t="shared" si="124"/>
        <v>0.2439222042139384</v>
      </c>
      <c r="AI603">
        <f t="shared" si="125"/>
        <v>0.24351701782820098</v>
      </c>
      <c r="AJ603">
        <f t="shared" si="126"/>
        <v>-0.69374138338159486</v>
      </c>
      <c r="AK603">
        <f t="shared" si="127"/>
        <v>0.73106392158532374</v>
      </c>
      <c r="AL603">
        <f t="shared" si="128"/>
        <v>0.48754690375712273</v>
      </c>
      <c r="CM603" s="23">
        <v>42117</v>
      </c>
      <c r="CN603">
        <v>5.5873719531751836E-3</v>
      </c>
      <c r="CO603">
        <f t="shared" si="129"/>
        <v>602</v>
      </c>
      <c r="CP603">
        <f t="shared" si="130"/>
        <v>0.24293785310734464</v>
      </c>
      <c r="CQ603">
        <f t="shared" si="131"/>
        <v>0.24253430185633576</v>
      </c>
      <c r="CR603">
        <f t="shared" si="132"/>
        <v>-0.69688349734649579</v>
      </c>
      <c r="CS603">
        <f t="shared" si="133"/>
        <v>0.72195538910981039</v>
      </c>
      <c r="CT603">
        <f t="shared" si="134"/>
        <v>0.47942108725347465</v>
      </c>
      <c r="DH603">
        <f t="shared" ca="1" si="135"/>
        <v>0.29335960492312435</v>
      </c>
      <c r="DI603">
        <v>0.39674771003390635</v>
      </c>
      <c r="DJ603">
        <v>8.8967038833109285E-3</v>
      </c>
    </row>
    <row r="604" spans="12:114" x14ac:dyDescent="0.3">
      <c r="L604" s="23">
        <v>42117</v>
      </c>
      <c r="M604" s="24">
        <v>7.2915925978812466E-3</v>
      </c>
      <c r="N604" s="24">
        <v>4.0655152154714749E-4</v>
      </c>
      <c r="O604" s="24">
        <v>9.5620389339054965E-3</v>
      </c>
      <c r="P604" s="24">
        <v>1.3305587258052561E-3</v>
      </c>
      <c r="Q604" s="264">
        <v>2.5999999999999998E-4</v>
      </c>
      <c r="R604" s="264">
        <v>-4.0000000000000044E-5</v>
      </c>
      <c r="S604" s="265">
        <v>1.5306122448979678E-4</v>
      </c>
      <c r="U604" s="26"/>
      <c r="AE604" s="23">
        <v>42118</v>
      </c>
      <c r="AF604" s="33">
        <v>8.4690664473495566E-4</v>
      </c>
      <c r="AG604">
        <f t="shared" si="123"/>
        <v>603</v>
      </c>
      <c r="AH604">
        <f t="shared" si="124"/>
        <v>0.24432739059967584</v>
      </c>
      <c r="AI604">
        <f t="shared" si="125"/>
        <v>0.2439222042139384</v>
      </c>
      <c r="AJ604">
        <f t="shared" si="126"/>
        <v>-0.69244999064216672</v>
      </c>
      <c r="AK604">
        <f t="shared" si="127"/>
        <v>0.57460829038959627</v>
      </c>
      <c r="AL604">
        <f t="shared" si="128"/>
        <v>0.33068608617565787</v>
      </c>
      <c r="CM604" s="23">
        <v>42118</v>
      </c>
      <c r="CN604">
        <v>2.1518067672778056E-3</v>
      </c>
      <c r="CO604">
        <f t="shared" si="129"/>
        <v>603</v>
      </c>
      <c r="CP604">
        <f t="shared" si="130"/>
        <v>0.24334140435835352</v>
      </c>
      <c r="CQ604">
        <f t="shared" si="131"/>
        <v>0.24293785310734464</v>
      </c>
      <c r="CR604">
        <f t="shared" si="132"/>
        <v>-0.6955945045198616</v>
      </c>
      <c r="CS604">
        <f t="shared" si="133"/>
        <v>0.57560994966917811</v>
      </c>
      <c r="CT604">
        <f t="shared" si="134"/>
        <v>0.3326720965618335</v>
      </c>
      <c r="DH604">
        <f t="shared" ca="1" si="135"/>
        <v>0.39862023654981688</v>
      </c>
      <c r="DI604">
        <v>0.36792061004045895</v>
      </c>
      <c r="DJ604">
        <v>-3.3488835107055217E-3</v>
      </c>
    </row>
    <row r="605" spans="12:114" x14ac:dyDescent="0.3">
      <c r="L605" s="23">
        <v>42118</v>
      </c>
      <c r="M605" s="24">
        <v>-1.4041522273102279E-2</v>
      </c>
      <c r="N605" s="24">
        <v>-4.0638630457668598E-4</v>
      </c>
      <c r="O605" s="24">
        <v>8.3355546679303866E-3</v>
      </c>
      <c r="P605" s="24">
        <v>-3.7952426674296258E-4</v>
      </c>
      <c r="Q605" s="264">
        <v>2.7999999999999998E-4</v>
      </c>
      <c r="R605" s="264">
        <v>-3.6999999999999924E-4</v>
      </c>
      <c r="S605" s="265">
        <v>-5.1813471502592165E-5</v>
      </c>
      <c r="U605" s="26"/>
      <c r="AE605" s="23">
        <v>42121</v>
      </c>
      <c r="AF605" s="33">
        <v>-6.9473821594486602E-4</v>
      </c>
      <c r="AG605">
        <f t="shared" si="123"/>
        <v>604</v>
      </c>
      <c r="AH605">
        <f t="shared" si="124"/>
        <v>0.24473257698541329</v>
      </c>
      <c r="AI605">
        <f t="shared" si="125"/>
        <v>0.24432739059967584</v>
      </c>
      <c r="AJ605">
        <f t="shared" si="126"/>
        <v>-0.69115975166710231</v>
      </c>
      <c r="AK605">
        <f t="shared" si="127"/>
        <v>0.39845712119592724</v>
      </c>
      <c r="AL605">
        <f t="shared" si="128"/>
        <v>0.1541297305962514</v>
      </c>
      <c r="CM605" s="23">
        <v>42121</v>
      </c>
      <c r="CN605">
        <v>-1.4289073955322685E-3</v>
      </c>
      <c r="CO605">
        <f t="shared" si="129"/>
        <v>604</v>
      </c>
      <c r="CP605">
        <f t="shared" si="130"/>
        <v>0.24374495560936238</v>
      </c>
      <c r="CQ605">
        <f t="shared" si="131"/>
        <v>0.24334140435835352</v>
      </c>
      <c r="CR605">
        <f t="shared" si="132"/>
        <v>-0.69430666639047778</v>
      </c>
      <c r="CS605">
        <f t="shared" si="133"/>
        <v>0.41133027109970322</v>
      </c>
      <c r="CT605">
        <f t="shared" si="134"/>
        <v>0.16798886674134969</v>
      </c>
      <c r="DH605">
        <f t="shared" ca="1" si="135"/>
        <v>0.35341321566430728</v>
      </c>
      <c r="DI605">
        <v>0.27634435173423949</v>
      </c>
      <c r="DJ605">
        <v>-1.1475088731408777E-2</v>
      </c>
    </row>
    <row r="606" spans="12:114" x14ac:dyDescent="0.3">
      <c r="L606" s="23">
        <v>42121</v>
      </c>
      <c r="M606" s="24">
        <v>2.016805784604879E-2</v>
      </c>
      <c r="N606" s="24">
        <v>8.9431839376015558E-3</v>
      </c>
      <c r="O606" s="24">
        <v>-5.8867156720016009E-3</v>
      </c>
      <c r="P606" s="24">
        <v>-7.0265224070720743E-3</v>
      </c>
      <c r="Q606" s="264">
        <v>-1.3999999999999991E-4</v>
      </c>
      <c r="R606" s="264">
        <v>6.0000000000000049E-4</v>
      </c>
      <c r="S606" s="265">
        <v>-3.0927835051546384E-4</v>
      </c>
      <c r="U606" s="26"/>
      <c r="AE606" s="23">
        <v>42122</v>
      </c>
      <c r="AF606" s="33">
        <v>-2.4971686564831538E-4</v>
      </c>
      <c r="AG606">
        <f t="shared" si="123"/>
        <v>605</v>
      </c>
      <c r="AH606">
        <f t="shared" si="124"/>
        <v>0.24513776337115073</v>
      </c>
      <c r="AI606">
        <f t="shared" si="125"/>
        <v>0.24473257698541329</v>
      </c>
      <c r="AJ606">
        <f t="shared" si="126"/>
        <v>-0.68987066225257898</v>
      </c>
      <c r="AK606">
        <f t="shared" si="127"/>
        <v>0.4487766257093132</v>
      </c>
      <c r="AL606">
        <f t="shared" si="128"/>
        <v>0.20404404872389992</v>
      </c>
      <c r="CM606" s="23">
        <v>42122</v>
      </c>
      <c r="CN606">
        <v>-3.292921641207887E-4</v>
      </c>
      <c r="CO606">
        <f t="shared" si="129"/>
        <v>605</v>
      </c>
      <c r="CP606">
        <f t="shared" si="130"/>
        <v>0.24414850686037126</v>
      </c>
      <c r="CQ606">
        <f t="shared" si="131"/>
        <v>0.24374495560936238</v>
      </c>
      <c r="CR606">
        <f t="shared" si="132"/>
        <v>-0.69301997875930832</v>
      </c>
      <c r="CS606">
        <f t="shared" si="133"/>
        <v>0.4614656495660201</v>
      </c>
      <c r="CT606">
        <f t="shared" si="134"/>
        <v>0.21772069395665772</v>
      </c>
      <c r="DH606">
        <f t="shared" ca="1" si="135"/>
        <v>0.39031284800127758</v>
      </c>
      <c r="DI606">
        <v>0.29145059881694479</v>
      </c>
      <c r="DJ606">
        <v>-1.3345716865648312E-2</v>
      </c>
    </row>
    <row r="607" spans="12:114" x14ac:dyDescent="0.3">
      <c r="L607" s="23">
        <v>42122</v>
      </c>
      <c r="M607" s="24">
        <v>8.6707706811623916E-3</v>
      </c>
      <c r="N607" s="24">
        <v>-5.237728107014083E-3</v>
      </c>
      <c r="O607" s="24">
        <v>-3.401938499733961E-3</v>
      </c>
      <c r="P607" s="24">
        <v>3.4423371679777339E-3</v>
      </c>
      <c r="Q607" s="264">
        <v>1.3999999999999991E-4</v>
      </c>
      <c r="R607" s="264">
        <v>6.0000000000000056E-5</v>
      </c>
      <c r="S607" s="265">
        <v>-2.9999999999999992E-4</v>
      </c>
      <c r="U607" s="26"/>
      <c r="AE607" s="23">
        <v>42123</v>
      </c>
      <c r="AF607" s="33">
        <v>-9.3343088424465738E-3</v>
      </c>
      <c r="AG607">
        <f t="shared" si="123"/>
        <v>606</v>
      </c>
      <c r="AH607">
        <f t="shared" si="124"/>
        <v>0.24554294975688817</v>
      </c>
      <c r="AI607">
        <f t="shared" si="125"/>
        <v>0.24513776337115073</v>
      </c>
      <c r="AJ607">
        <f t="shared" si="126"/>
        <v>-0.68858271821363881</v>
      </c>
      <c r="AK607">
        <f t="shared" si="127"/>
        <v>2.9456997527677093E-3</v>
      </c>
      <c r="AL607">
        <f t="shared" si="128"/>
        <v>0.24219206361838302</v>
      </c>
      <c r="CM607" s="23">
        <v>42123</v>
      </c>
      <c r="CN607">
        <v>-2.3370383756601873E-2</v>
      </c>
      <c r="CO607">
        <f t="shared" si="129"/>
        <v>606</v>
      </c>
      <c r="CP607">
        <f t="shared" si="130"/>
        <v>0.24455205811138014</v>
      </c>
      <c r="CQ607">
        <f t="shared" si="131"/>
        <v>0.24414850686037126</v>
      </c>
      <c r="CR607">
        <f t="shared" si="132"/>
        <v>-0.69173443744617968</v>
      </c>
      <c r="CS607">
        <f t="shared" si="133"/>
        <v>2.8384386587260117E-3</v>
      </c>
      <c r="CT607">
        <f t="shared" si="134"/>
        <v>0.24131006820164524</v>
      </c>
      <c r="DH607">
        <f t="shared" ca="1" si="135"/>
        <v>0.39890147955522148</v>
      </c>
      <c r="DI607">
        <v>0.25851478656646787</v>
      </c>
      <c r="DJ607">
        <v>-1.2407687483223217E-2</v>
      </c>
    </row>
    <row r="608" spans="12:114" x14ac:dyDescent="0.3">
      <c r="L608" s="23">
        <v>42123</v>
      </c>
      <c r="M608" s="24">
        <v>-7.0489124551033119E-3</v>
      </c>
      <c r="N608" s="24">
        <v>-5.6704256720569403E-3</v>
      </c>
      <c r="O608" s="24">
        <v>-1.5423285780424831E-2</v>
      </c>
      <c r="P608" s="24">
        <v>-4.9361257491571262E-2</v>
      </c>
      <c r="Q608" s="264">
        <v>4.4000000000000002E-4</v>
      </c>
      <c r="R608" s="264">
        <v>-1.040000000000001E-3</v>
      </c>
      <c r="S608" s="265">
        <v>4.8543689320389742E-5</v>
      </c>
      <c r="U608" s="26"/>
      <c r="AE608" s="23">
        <v>42124</v>
      </c>
      <c r="AF608" s="33">
        <v>-1.9178247357978092E-3</v>
      </c>
      <c r="AG608">
        <f t="shared" si="123"/>
        <v>607</v>
      </c>
      <c r="AH608">
        <f t="shared" si="124"/>
        <v>0.24594813614262562</v>
      </c>
      <c r="AI608">
        <f t="shared" si="125"/>
        <v>0.24554294975688817</v>
      </c>
      <c r="AJ608">
        <f t="shared" si="126"/>
        <v>-0.68729591538406609</v>
      </c>
      <c r="AK608">
        <f t="shared" si="127"/>
        <v>0.27068050198682092</v>
      </c>
      <c r="AL608">
        <f t="shared" si="128"/>
        <v>2.5137552229932747E-2</v>
      </c>
      <c r="CM608" s="23">
        <v>42124</v>
      </c>
      <c r="CN608">
        <v>-4.492915498031106E-3</v>
      </c>
      <c r="CO608">
        <f t="shared" si="129"/>
        <v>607</v>
      </c>
      <c r="CP608">
        <f t="shared" si="130"/>
        <v>0.24495560936238903</v>
      </c>
      <c r="CQ608">
        <f t="shared" si="131"/>
        <v>0.24455205811138014</v>
      </c>
      <c r="CR608">
        <f t="shared" si="132"/>
        <v>-0.69045003828965479</v>
      </c>
      <c r="CS608">
        <f t="shared" si="133"/>
        <v>0.28127189635850425</v>
      </c>
      <c r="CT608">
        <f t="shared" si="134"/>
        <v>3.6719838247124104E-2</v>
      </c>
      <c r="DH608">
        <f t="shared" ca="1" si="135"/>
        <v>0.39208602429914097</v>
      </c>
      <c r="DI608">
        <v>0.27183450200666087</v>
      </c>
      <c r="DJ608">
        <v>-1.9115019857749091E-2</v>
      </c>
    </row>
    <row r="609" spans="12:114" x14ac:dyDescent="0.3">
      <c r="L609" s="23">
        <v>42124</v>
      </c>
      <c r="M609" s="24">
        <v>-1.7660816939471649E-2</v>
      </c>
      <c r="N609" s="24">
        <v>-1.0998045830123581E-2</v>
      </c>
      <c r="O609" s="24">
        <v>2.1829674119236879E-3</v>
      </c>
      <c r="P609" s="24">
        <v>-7.0171440389296983E-3</v>
      </c>
      <c r="Q609" s="264">
        <v>5.2000000000000006E-4</v>
      </c>
      <c r="R609" s="264">
        <v>-3.8000000000000029E-4</v>
      </c>
      <c r="S609" s="265">
        <v>-3.4146341463414767E-4</v>
      </c>
      <c r="U609" s="26"/>
      <c r="AE609" s="23">
        <v>42128</v>
      </c>
      <c r="AF609" s="33">
        <v>4.0923423784483045E-3</v>
      </c>
      <c r="AG609">
        <f t="shared" si="123"/>
        <v>608</v>
      </c>
      <c r="AH609">
        <f t="shared" si="124"/>
        <v>0.24635332252836303</v>
      </c>
      <c r="AI609">
        <f t="shared" si="125"/>
        <v>0.24594813614262562</v>
      </c>
      <c r="AJ609">
        <f t="shared" si="126"/>
        <v>-0.68601024961626411</v>
      </c>
      <c r="AK609">
        <f t="shared" si="127"/>
        <v>0.86989493568465059</v>
      </c>
      <c r="AL609">
        <f t="shared" si="128"/>
        <v>0.62394679954202492</v>
      </c>
      <c r="CM609" s="23">
        <v>42128</v>
      </c>
      <c r="CN609">
        <v>1.0268355946120756E-2</v>
      </c>
      <c r="CO609">
        <f t="shared" si="129"/>
        <v>608</v>
      </c>
      <c r="CP609">
        <f t="shared" si="130"/>
        <v>0.24535916061339791</v>
      </c>
      <c r="CQ609">
        <f t="shared" si="131"/>
        <v>0.24495560936238903</v>
      </c>
      <c r="CR609">
        <f t="shared" si="132"/>
        <v>-0.6891667771469101</v>
      </c>
      <c r="CS609">
        <f t="shared" si="133"/>
        <v>0.87095518576504238</v>
      </c>
      <c r="CT609">
        <f t="shared" si="134"/>
        <v>0.62599957640265336</v>
      </c>
      <c r="DH609">
        <f t="shared" ca="1" si="135"/>
        <v>0.31485438920592074</v>
      </c>
      <c r="DI609">
        <v>0.34709986023483286</v>
      </c>
      <c r="DJ609">
        <v>-1.5336576215516529E-3</v>
      </c>
    </row>
    <row r="610" spans="12:114" x14ac:dyDescent="0.3">
      <c r="L610" s="23">
        <v>42128</v>
      </c>
      <c r="M610" s="24">
        <v>5.5521018282180421E-3</v>
      </c>
      <c r="N610" s="24">
        <v>8.237232873871219E-3</v>
      </c>
      <c r="O610" s="24">
        <v>1.447751546723759E-2</v>
      </c>
      <c r="P610" s="24">
        <v>6.4608502603982904E-3</v>
      </c>
      <c r="Q610" s="264">
        <v>4.0999999999999999E-4</v>
      </c>
      <c r="R610" s="264">
        <v>1.3000000000000121E-4</v>
      </c>
      <c r="S610" s="265">
        <v>-1.3888888888888805E-4</v>
      </c>
      <c r="U610" s="26"/>
      <c r="AE610" s="23">
        <v>42129</v>
      </c>
      <c r="AF610" s="33">
        <v>-5.7417785884399776E-3</v>
      </c>
      <c r="AG610">
        <f t="shared" si="123"/>
        <v>609</v>
      </c>
      <c r="AH610">
        <f t="shared" si="124"/>
        <v>0.24675850891410048</v>
      </c>
      <c r="AI610">
        <f t="shared" si="125"/>
        <v>0.24635332252836303</v>
      </c>
      <c r="AJ610">
        <f t="shared" si="126"/>
        <v>-0.68472571678113825</v>
      </c>
      <c r="AK610">
        <f t="shared" si="127"/>
        <v>4.3108855013662295E-2</v>
      </c>
      <c r="AL610">
        <f t="shared" si="128"/>
        <v>0.20324446751470074</v>
      </c>
      <c r="CM610" s="23">
        <v>42129</v>
      </c>
      <c r="CN610">
        <v>-1.3744977293017754E-2</v>
      </c>
      <c r="CO610">
        <f t="shared" si="129"/>
        <v>609</v>
      </c>
      <c r="CP610">
        <f t="shared" si="130"/>
        <v>0.24576271186440679</v>
      </c>
      <c r="CQ610">
        <f t="shared" si="131"/>
        <v>0.24535916061339791</v>
      </c>
      <c r="CR610">
        <f t="shared" si="132"/>
        <v>-0.68788464989361908</v>
      </c>
      <c r="CS610">
        <f t="shared" si="133"/>
        <v>4.9384515441627759E-2</v>
      </c>
      <c r="CT610">
        <f t="shared" si="134"/>
        <v>0.19597464517177016</v>
      </c>
      <c r="DH610">
        <f t="shared" ca="1" si="135"/>
        <v>0.25616764286981053</v>
      </c>
      <c r="DI610">
        <v>0.38964833323074283</v>
      </c>
      <c r="DJ610">
        <v>-3.3108758040494783E-2</v>
      </c>
    </row>
    <row r="611" spans="12:114" x14ac:dyDescent="0.3">
      <c r="L611" s="23">
        <v>42129</v>
      </c>
      <c r="M611" s="24">
        <v>2.8045574549441041E-3</v>
      </c>
      <c r="N611" s="24">
        <v>-1.4705792989838901E-2</v>
      </c>
      <c r="O611" s="24">
        <v>-1.326091775112318E-2</v>
      </c>
      <c r="P611" s="24">
        <v>-1.9859297281452019E-2</v>
      </c>
      <c r="Q611" s="264">
        <v>3.2000000000000003E-4</v>
      </c>
      <c r="R611" s="264">
        <v>-3.0500000000000024E-3</v>
      </c>
      <c r="S611" s="265">
        <v>-2.7397260273972595E-4</v>
      </c>
      <c r="U611" s="26"/>
      <c r="AE611" s="23">
        <v>42130</v>
      </c>
      <c r="AF611" s="33">
        <v>-6.2335755697081404E-4</v>
      </c>
      <c r="AG611">
        <f t="shared" si="123"/>
        <v>610</v>
      </c>
      <c r="AH611">
        <f t="shared" si="124"/>
        <v>0.24716369529983792</v>
      </c>
      <c r="AI611">
        <f t="shared" si="125"/>
        <v>0.24675850891410048</v>
      </c>
      <c r="AJ611">
        <f t="shared" si="126"/>
        <v>-0.68344231276797107</v>
      </c>
      <c r="AK611">
        <f t="shared" si="127"/>
        <v>0.40643813755745756</v>
      </c>
      <c r="AL611">
        <f t="shared" si="128"/>
        <v>0.15967962864335708</v>
      </c>
      <c r="CM611" s="23">
        <v>42130</v>
      </c>
      <c r="CN611">
        <v>-1.8746438924270347E-3</v>
      </c>
      <c r="CO611">
        <f t="shared" si="129"/>
        <v>610</v>
      </c>
      <c r="CP611">
        <f t="shared" si="130"/>
        <v>0.24616626311541565</v>
      </c>
      <c r="CQ611">
        <f t="shared" si="131"/>
        <v>0.24576271186440679</v>
      </c>
      <c r="CR611">
        <f t="shared" si="132"/>
        <v>-0.68660365242382915</v>
      </c>
      <c r="CS611">
        <f t="shared" si="133"/>
        <v>0.3913663332245334</v>
      </c>
      <c r="CT611">
        <f t="shared" si="134"/>
        <v>0.14560362136012661</v>
      </c>
      <c r="DH611">
        <f t="shared" ca="1" si="135"/>
        <v>0.36887397481584844</v>
      </c>
      <c r="DI611">
        <v>0.39414640553007058</v>
      </c>
      <c r="DJ611">
        <v>7.6581424430291721E-3</v>
      </c>
    </row>
    <row r="612" spans="12:114" x14ac:dyDescent="0.3">
      <c r="L612" s="23">
        <v>42130</v>
      </c>
      <c r="M612" s="24">
        <v>-5.2435763895057792E-4</v>
      </c>
      <c r="N612" s="24">
        <v>3.7313202709429562E-3</v>
      </c>
      <c r="O612" s="24">
        <v>1.2887033891368971E-4</v>
      </c>
      <c r="P612" s="24">
        <v>-7.9820976650638101E-3</v>
      </c>
      <c r="Q612" s="264">
        <v>4.2000000000000002E-4</v>
      </c>
      <c r="R612" s="264">
        <v>-1.1100000000000001E-3</v>
      </c>
      <c r="S612" s="265">
        <v>3.111111111111108E-4</v>
      </c>
      <c r="U612" s="26"/>
      <c r="AE612" s="23">
        <v>42131</v>
      </c>
      <c r="AF612" s="33">
        <v>1.8003063934171005E-3</v>
      </c>
      <c r="AG612">
        <f t="shared" si="123"/>
        <v>611</v>
      </c>
      <c r="AH612">
        <f t="shared" si="124"/>
        <v>0.24756888168557536</v>
      </c>
      <c r="AI612">
        <f t="shared" si="125"/>
        <v>0.24716369529983792</v>
      </c>
      <c r="AJ612">
        <f t="shared" si="126"/>
        <v>-0.68216003348431065</v>
      </c>
      <c r="AK612">
        <f t="shared" si="127"/>
        <v>0.67853492071799271</v>
      </c>
      <c r="AL612">
        <f t="shared" si="128"/>
        <v>0.43137122541815476</v>
      </c>
      <c r="CM612" s="23">
        <v>42131</v>
      </c>
      <c r="CN612">
        <v>4.1788049743684396E-3</v>
      </c>
      <c r="CO612">
        <f t="shared" si="129"/>
        <v>611</v>
      </c>
      <c r="CP612">
        <f t="shared" si="130"/>
        <v>0.24656981436642453</v>
      </c>
      <c r="CQ612">
        <f t="shared" si="131"/>
        <v>0.24616626311541565</v>
      </c>
      <c r="CR612">
        <f t="shared" si="132"/>
        <v>-0.68532378064984711</v>
      </c>
      <c r="CS612">
        <f t="shared" si="133"/>
        <v>0.66475953795027998</v>
      </c>
      <c r="CT612">
        <f t="shared" si="134"/>
        <v>0.4185932748348643</v>
      </c>
      <c r="DH612">
        <f t="shared" ca="1" si="135"/>
        <v>0.36239228135137075</v>
      </c>
      <c r="DI612">
        <v>0.3247881477242866</v>
      </c>
      <c r="DJ612">
        <v>1.4044962356719828E-2</v>
      </c>
    </row>
    <row r="613" spans="12:114" x14ac:dyDescent="0.3">
      <c r="L613" s="23">
        <v>42131</v>
      </c>
      <c r="M613" s="24">
        <v>-8.2196833838781638E-3</v>
      </c>
      <c r="N613" s="24">
        <v>2.8912986570800228E-3</v>
      </c>
      <c r="O613" s="24">
        <v>4.8934284550719099E-3</v>
      </c>
      <c r="P613" s="24">
        <v>8.0463242107588536E-3</v>
      </c>
      <c r="Q613" s="264">
        <v>5.0000000000000131E-5</v>
      </c>
      <c r="R613" s="264">
        <v>1.65E-3</v>
      </c>
      <c r="S613" s="265">
        <v>9.174311926605449E-5</v>
      </c>
      <c r="U613" s="26"/>
      <c r="AE613" s="23">
        <v>42132</v>
      </c>
      <c r="AF613" s="33">
        <v>3.396452985831638E-3</v>
      </c>
      <c r="AG613">
        <f t="shared" si="123"/>
        <v>612</v>
      </c>
      <c r="AH613">
        <f t="shared" si="124"/>
        <v>0.24797406807131281</v>
      </c>
      <c r="AI613">
        <f t="shared" si="125"/>
        <v>0.24756888168557536</v>
      </c>
      <c r="AJ613">
        <f t="shared" si="126"/>
        <v>-0.68087887485584531</v>
      </c>
      <c r="AK613">
        <f t="shared" si="127"/>
        <v>0.82246915271453658</v>
      </c>
      <c r="AL613">
        <f t="shared" si="128"/>
        <v>0.57490027102896124</v>
      </c>
      <c r="CM613" s="23">
        <v>42132</v>
      </c>
      <c r="CN613">
        <v>9.1686324645790952E-3</v>
      </c>
      <c r="CO613">
        <f t="shared" si="129"/>
        <v>612</v>
      </c>
      <c r="CP613">
        <f t="shared" si="130"/>
        <v>0.24697336561743341</v>
      </c>
      <c r="CQ613">
        <f t="shared" si="131"/>
        <v>0.24656981436642453</v>
      </c>
      <c r="CR613">
        <f t="shared" si="132"/>
        <v>-0.68404503050211773</v>
      </c>
      <c r="CS613">
        <f t="shared" si="133"/>
        <v>0.84219571582275121</v>
      </c>
      <c r="CT613">
        <f t="shared" si="134"/>
        <v>0.59562590145632666</v>
      </c>
      <c r="DH613">
        <f t="shared" ca="1" si="135"/>
        <v>0.39885252316084996</v>
      </c>
      <c r="DI613">
        <v>0.3985674305699532</v>
      </c>
      <c r="DJ613">
        <v>-1.666554701416828E-2</v>
      </c>
    </row>
    <row r="614" spans="12:114" x14ac:dyDescent="0.3">
      <c r="L614" s="23">
        <v>42132</v>
      </c>
      <c r="M614" s="24">
        <v>4.8492594753880144E-3</v>
      </c>
      <c r="N614" s="24">
        <v>2.0593259404605851E-2</v>
      </c>
      <c r="O614" s="24">
        <v>6.408299634079748E-3</v>
      </c>
      <c r="P614" s="24">
        <v>9.6191467942997998E-3</v>
      </c>
      <c r="Q614" s="264">
        <v>-6.7000000000000002E-4</v>
      </c>
      <c r="R614" s="264">
        <v>9.2000000000000079E-4</v>
      </c>
      <c r="S614" s="265">
        <v>-5.5555555555555382E-4</v>
      </c>
      <c r="U614" s="26"/>
      <c r="AE614" s="23">
        <v>42135</v>
      </c>
      <c r="AF614" s="33">
        <v>-1.4411546846424305E-3</v>
      </c>
      <c r="AG614">
        <f t="shared" si="123"/>
        <v>613</v>
      </c>
      <c r="AH614">
        <f t="shared" si="124"/>
        <v>0.24837925445705025</v>
      </c>
      <c r="AI614">
        <f t="shared" si="125"/>
        <v>0.24797406807131281</v>
      </c>
      <c r="AJ614">
        <f t="shared" si="126"/>
        <v>-0.67959883282629374</v>
      </c>
      <c r="AK614">
        <f t="shared" si="127"/>
        <v>0.31809897662740982</v>
      </c>
      <c r="AL614">
        <f t="shared" si="128"/>
        <v>7.0124908556097015E-2</v>
      </c>
      <c r="CM614" s="23">
        <v>42135</v>
      </c>
      <c r="CN614">
        <v>-3.5253867116060763E-3</v>
      </c>
      <c r="CO614">
        <f t="shared" si="129"/>
        <v>613</v>
      </c>
      <c r="CP614">
        <f t="shared" si="130"/>
        <v>0.24737691686844229</v>
      </c>
      <c r="CQ614">
        <f t="shared" si="131"/>
        <v>0.24697336561743341</v>
      </c>
      <c r="CR614">
        <f t="shared" si="132"/>
        <v>-0.68276739792910912</v>
      </c>
      <c r="CS614">
        <f t="shared" si="133"/>
        <v>0.32025490020381719</v>
      </c>
      <c r="CT614">
        <f t="shared" si="134"/>
        <v>7.3281534586383784E-2</v>
      </c>
      <c r="DH614">
        <f t="shared" ca="1" si="135"/>
        <v>0.3980056196403578</v>
      </c>
      <c r="DI614">
        <v>0.31645524897141569</v>
      </c>
      <c r="DJ614">
        <v>-5.6211546846424345E-3</v>
      </c>
    </row>
    <row r="615" spans="12:114" x14ac:dyDescent="0.3">
      <c r="L615" s="23">
        <v>42135</v>
      </c>
      <c r="M615" s="24">
        <v>-3.86068260190673E-3</v>
      </c>
      <c r="N615" s="24">
        <v>-8.8782704736978853E-3</v>
      </c>
      <c r="O615" s="24">
        <v>-5.475462427357111E-3</v>
      </c>
      <c r="P615" s="24">
        <v>2.027082275038756E-3</v>
      </c>
      <c r="Q615" s="264">
        <v>1.1E-4</v>
      </c>
      <c r="R615" s="264">
        <v>-8.4000000000000079E-4</v>
      </c>
      <c r="S615" s="265">
        <v>0</v>
      </c>
      <c r="U615" s="26"/>
      <c r="AE615" s="23">
        <v>42136</v>
      </c>
      <c r="AF615" s="33">
        <v>2.3078185290242867E-3</v>
      </c>
      <c r="AG615">
        <f t="shared" si="123"/>
        <v>614</v>
      </c>
      <c r="AH615">
        <f t="shared" si="124"/>
        <v>0.24878444084278767</v>
      </c>
      <c r="AI615">
        <f t="shared" si="125"/>
        <v>0.24837925445705025</v>
      </c>
      <c r="AJ615">
        <f t="shared" si="126"/>
        <v>-0.67831990335728587</v>
      </c>
      <c r="AK615">
        <f t="shared" si="127"/>
        <v>0.72915274986061318</v>
      </c>
      <c r="AL615">
        <f t="shared" si="128"/>
        <v>0.48077349540356296</v>
      </c>
      <c r="CM615" s="23">
        <v>42136</v>
      </c>
      <c r="CN615">
        <v>5.7914542172975616E-3</v>
      </c>
      <c r="CO615">
        <f t="shared" si="129"/>
        <v>614</v>
      </c>
      <c r="CP615">
        <f t="shared" si="130"/>
        <v>0.24778046811945117</v>
      </c>
      <c r="CQ615">
        <f t="shared" si="131"/>
        <v>0.24737691686844229</v>
      </c>
      <c r="CR615">
        <f t="shared" si="132"/>
        <v>-0.68149087889719673</v>
      </c>
      <c r="CS615">
        <f t="shared" si="133"/>
        <v>0.72983090601199507</v>
      </c>
      <c r="CT615">
        <f t="shared" si="134"/>
        <v>0.48245398914355275</v>
      </c>
      <c r="DH615">
        <f t="shared" ca="1" si="135"/>
        <v>0.36783902117747452</v>
      </c>
      <c r="DI615">
        <v>0.36518636994249182</v>
      </c>
      <c r="DJ615">
        <v>-1.3877341025547402E-3</v>
      </c>
    </row>
    <row r="616" spans="12:114" x14ac:dyDescent="0.3">
      <c r="L616" s="23">
        <v>42136</v>
      </c>
      <c r="M616" s="24">
        <v>8.5440060648639335E-3</v>
      </c>
      <c r="N616" s="24">
        <v>-4.4786998955711199E-3</v>
      </c>
      <c r="O616" s="24">
        <v>1.101120137588364E-2</v>
      </c>
      <c r="P616" s="24">
        <v>1.618527383180204E-3</v>
      </c>
      <c r="Q616" s="264">
        <v>2.7999999999999998E-4</v>
      </c>
      <c r="R616" s="264">
        <v>-1.1299999999999999E-3</v>
      </c>
      <c r="S616" s="265">
        <v>4.3859649122805239E-5</v>
      </c>
      <c r="U616" s="26"/>
      <c r="AE616" s="23">
        <v>42137</v>
      </c>
      <c r="AF616" s="33">
        <v>-8.1447521447518332E-4</v>
      </c>
      <c r="AG616">
        <f t="shared" si="123"/>
        <v>615</v>
      </c>
      <c r="AH616">
        <f t="shared" si="124"/>
        <v>0.24918962722852511</v>
      </c>
      <c r="AI616">
        <f t="shared" si="125"/>
        <v>0.24878444084278767</v>
      </c>
      <c r="AJ616">
        <f t="shared" si="126"/>
        <v>-0.67704208242824671</v>
      </c>
      <c r="AK616">
        <f t="shared" si="127"/>
        <v>0.38516588581215927</v>
      </c>
      <c r="AL616">
        <f t="shared" si="128"/>
        <v>0.1363814449693716</v>
      </c>
      <c r="CM616" s="23">
        <v>42137</v>
      </c>
      <c r="CN616">
        <v>-2.2244259216505132E-3</v>
      </c>
      <c r="CO616">
        <f t="shared" si="129"/>
        <v>615</v>
      </c>
      <c r="CP616">
        <f t="shared" si="130"/>
        <v>0.24818401937046006</v>
      </c>
      <c r="CQ616">
        <f t="shared" si="131"/>
        <v>0.24778046811945117</v>
      </c>
      <c r="CR616">
        <f t="shared" si="132"/>
        <v>-0.68021546939054844</v>
      </c>
      <c r="CS616">
        <f t="shared" si="133"/>
        <v>0.37589524159351106</v>
      </c>
      <c r="CT616">
        <f t="shared" si="134"/>
        <v>0.12811477347405989</v>
      </c>
      <c r="DH616">
        <f t="shared" ca="1" si="135"/>
        <v>0.32823609249325097</v>
      </c>
      <c r="DI616">
        <v>0.33598004302850121</v>
      </c>
      <c r="DJ616">
        <v>6.8417450498420183E-3</v>
      </c>
    </row>
    <row r="617" spans="12:114" x14ac:dyDescent="0.3">
      <c r="L617" s="23">
        <v>42137</v>
      </c>
      <c r="M617" s="24">
        <v>1.790395633187776E-2</v>
      </c>
      <c r="N617" s="24">
        <v>9.8159902822611625E-3</v>
      </c>
      <c r="O617" s="24">
        <v>-1.0131483367233631E-2</v>
      </c>
      <c r="P617" s="24">
        <v>-2.82781049106546E-3</v>
      </c>
      <c r="Q617" s="264">
        <v>-2.0000000000000049E-5</v>
      </c>
      <c r="R617" s="264">
        <v>-4.0000000000000044E-5</v>
      </c>
      <c r="S617" s="265">
        <v>1.7621145374449387E-4</v>
      </c>
      <c r="U617" s="26"/>
      <c r="AE617" s="23">
        <v>42138</v>
      </c>
      <c r="AF617" s="33">
        <v>3.3421248223773486E-3</v>
      </c>
      <c r="AG617">
        <f t="shared" si="123"/>
        <v>616</v>
      </c>
      <c r="AH617">
        <f t="shared" si="124"/>
        <v>0.24959481361426256</v>
      </c>
      <c r="AI617">
        <f t="shared" si="125"/>
        <v>0.24918962722852511</v>
      </c>
      <c r="AJ617">
        <f t="shared" si="126"/>
        <v>-0.67576536603628601</v>
      </c>
      <c r="AK617">
        <f t="shared" si="127"/>
        <v>0.81835598092171535</v>
      </c>
      <c r="AL617">
        <f t="shared" si="128"/>
        <v>0.56916635369319024</v>
      </c>
      <c r="CM617" s="23">
        <v>42138</v>
      </c>
      <c r="CN617">
        <v>7.8700261815039096E-3</v>
      </c>
      <c r="CO617">
        <f t="shared" si="129"/>
        <v>616</v>
      </c>
      <c r="CP617">
        <f t="shared" si="130"/>
        <v>0.24858757062146894</v>
      </c>
      <c r="CQ617">
        <f t="shared" si="131"/>
        <v>0.24818401937046006</v>
      </c>
      <c r="CR617">
        <f t="shared" si="132"/>
        <v>-0.67894116541101135</v>
      </c>
      <c r="CS617">
        <f t="shared" si="133"/>
        <v>0.80319502635544948</v>
      </c>
      <c r="CT617">
        <f t="shared" si="134"/>
        <v>0.5550110069849894</v>
      </c>
      <c r="DH617">
        <f t="shared" ca="1" si="135"/>
        <v>0.27761869636428627</v>
      </c>
      <c r="DI617">
        <v>0.39881063455895904</v>
      </c>
      <c r="DJ617">
        <v>2.1953445450179996E-2</v>
      </c>
    </row>
    <row r="618" spans="12:114" x14ac:dyDescent="0.3">
      <c r="L618" s="23">
        <v>42138</v>
      </c>
      <c r="M618" s="24">
        <v>5.4053795262450832E-3</v>
      </c>
      <c r="N618" s="24">
        <v>1.377072078773982E-2</v>
      </c>
      <c r="O618" s="24">
        <v>7.1646071934279429E-3</v>
      </c>
      <c r="P618" s="24">
        <v>7.0892776667992154E-3</v>
      </c>
      <c r="Q618" s="264">
        <v>5.9999999999999941E-5</v>
      </c>
      <c r="R618" s="264">
        <v>1.2999999999999901E-4</v>
      </c>
      <c r="S618" s="265">
        <v>4.0358744394618744E-4</v>
      </c>
      <c r="U618" s="26"/>
      <c r="AE618" s="23">
        <v>42139</v>
      </c>
      <c r="AF618" s="33">
        <v>1.4721930618796855E-3</v>
      </c>
      <c r="AG618">
        <f t="shared" si="123"/>
        <v>617</v>
      </c>
      <c r="AH618">
        <f t="shared" si="124"/>
        <v>0.25</v>
      </c>
      <c r="AI618">
        <f t="shared" si="125"/>
        <v>0.24959481361426256</v>
      </c>
      <c r="AJ618">
        <f t="shared" si="126"/>
        <v>-0.67448975019608193</v>
      </c>
      <c r="AK618">
        <f t="shared" si="127"/>
        <v>0.64386040411097756</v>
      </c>
      <c r="AL618">
        <f t="shared" si="128"/>
        <v>0.394265590496715</v>
      </c>
      <c r="CM618" s="23">
        <v>42139</v>
      </c>
      <c r="CN618">
        <v>4.213613495820708E-3</v>
      </c>
      <c r="CO618">
        <f t="shared" si="129"/>
        <v>617</v>
      </c>
      <c r="CP618">
        <f t="shared" si="130"/>
        <v>0.24899112187247779</v>
      </c>
      <c r="CQ618">
        <f t="shared" si="131"/>
        <v>0.24858757062146894</v>
      </c>
      <c r="CR618">
        <f t="shared" si="132"/>
        <v>-0.67766796297799736</v>
      </c>
      <c r="CS618">
        <f t="shared" si="133"/>
        <v>0.66622771418400317</v>
      </c>
      <c r="CT618">
        <f t="shared" si="134"/>
        <v>0.41764014356253421</v>
      </c>
      <c r="DH618">
        <f t="shared" ca="1" si="135"/>
        <v>0.39890276577800199</v>
      </c>
      <c r="DI618">
        <v>0.39696805827203308</v>
      </c>
      <c r="DJ618">
        <v>-1.3882788246531483E-2</v>
      </c>
    </row>
    <row r="619" spans="12:114" x14ac:dyDescent="0.3">
      <c r="L619" s="23">
        <v>42139</v>
      </c>
      <c r="M619" s="24">
        <v>2.9868492916879739E-3</v>
      </c>
      <c r="N619" s="24">
        <v>1.59797409851681E-3</v>
      </c>
      <c r="O619" s="24">
        <v>6.6055585877099442E-3</v>
      </c>
      <c r="P619" s="24">
        <v>2.2125596379269511E-3</v>
      </c>
      <c r="Q619" s="264">
        <v>-5.6999999999999987E-4</v>
      </c>
      <c r="R619" s="264">
        <v>6.6000000000000054E-4</v>
      </c>
      <c r="S619" s="265">
        <v>-4.2056074766355043E-4</v>
      </c>
      <c r="U619" s="26"/>
      <c r="AE619" s="23">
        <v>42142</v>
      </c>
      <c r="AF619" s="33">
        <v>1.2764199570751782E-3</v>
      </c>
      <c r="AG619">
        <f t="shared" si="123"/>
        <v>618</v>
      </c>
      <c r="AH619">
        <f t="shared" si="124"/>
        <v>0.25040518638573744</v>
      </c>
      <c r="AI619">
        <f t="shared" si="125"/>
        <v>0.25</v>
      </c>
      <c r="AJ619">
        <f t="shared" si="126"/>
        <v>-0.67321523093977131</v>
      </c>
      <c r="AK619">
        <f t="shared" si="127"/>
        <v>0.62256627232155148</v>
      </c>
      <c r="AL619">
        <f t="shared" si="128"/>
        <v>0.37256627232155148</v>
      </c>
      <c r="CM619" s="23">
        <v>42142</v>
      </c>
      <c r="CN619">
        <v>3.53034361466104E-3</v>
      </c>
      <c r="CO619">
        <f t="shared" si="129"/>
        <v>618</v>
      </c>
      <c r="CP619">
        <f t="shared" si="130"/>
        <v>0.24939467312348668</v>
      </c>
      <c r="CQ619">
        <f t="shared" si="131"/>
        <v>0.24899112187247779</v>
      </c>
      <c r="CR619">
        <f t="shared" si="132"/>
        <v>-0.67639585812837177</v>
      </c>
      <c r="CS619">
        <f t="shared" si="133"/>
        <v>0.6369689406989355</v>
      </c>
      <c r="CT619">
        <f t="shared" si="134"/>
        <v>0.38797781882645771</v>
      </c>
      <c r="DH619">
        <f t="shared" ca="1" si="135"/>
        <v>0.39529722660921007</v>
      </c>
      <c r="DI619">
        <v>0.38936099635276233</v>
      </c>
      <c r="DJ619">
        <v>-1.2563611433059368E-2</v>
      </c>
    </row>
    <row r="620" spans="12:114" x14ac:dyDescent="0.3">
      <c r="L620" s="23">
        <v>42142</v>
      </c>
      <c r="M620" s="24">
        <v>-8.5101676891872222E-5</v>
      </c>
      <c r="N620" s="24">
        <v>-3.5900242167749802E-3</v>
      </c>
      <c r="O620" s="24">
        <v>8.5816022491098636E-3</v>
      </c>
      <c r="P620" s="24">
        <v>4.0123093353927912E-4</v>
      </c>
      <c r="Q620" s="264">
        <v>3.9999999999999888E-5</v>
      </c>
      <c r="R620" s="264">
        <v>-1.179999999999999E-3</v>
      </c>
      <c r="S620" s="265">
        <v>-1.7937219730941752E-4</v>
      </c>
      <c r="U620" s="26"/>
      <c r="AE620" s="23">
        <v>42143</v>
      </c>
      <c r="AF620" s="33">
        <v>-8.759208494728327E-3</v>
      </c>
      <c r="AG620">
        <f t="shared" si="123"/>
        <v>619</v>
      </c>
      <c r="AH620">
        <f t="shared" si="124"/>
        <v>0.25081037277147489</v>
      </c>
      <c r="AI620">
        <f t="shared" si="125"/>
        <v>0.25040518638573744</v>
      </c>
      <c r="AJ620">
        <f t="shared" si="126"/>
        <v>-0.67194180431683659</v>
      </c>
      <c r="AK620">
        <f t="shared" si="127"/>
        <v>4.8325135196805114E-3</v>
      </c>
      <c r="AL620">
        <f t="shared" si="128"/>
        <v>0.24557267286605694</v>
      </c>
      <c r="CM620" s="23">
        <v>42143</v>
      </c>
      <c r="CN620">
        <v>-2.1936330708186454E-2</v>
      </c>
      <c r="CO620">
        <f t="shared" si="129"/>
        <v>619</v>
      </c>
      <c r="CP620">
        <f t="shared" si="130"/>
        <v>0.24979822437449556</v>
      </c>
      <c r="CQ620">
        <f t="shared" si="131"/>
        <v>0.24939467312348668</v>
      </c>
      <c r="CR620">
        <f t="shared" si="132"/>
        <v>-0.67512484691634289</v>
      </c>
      <c r="CS620">
        <f t="shared" si="133"/>
        <v>4.6644601637235994E-3</v>
      </c>
      <c r="CT620">
        <f t="shared" si="134"/>
        <v>0.24473021295976308</v>
      </c>
      <c r="DH620">
        <f t="shared" ca="1" si="135"/>
        <v>0.29343080085710355</v>
      </c>
      <c r="DI620">
        <v>0.35087795932173355</v>
      </c>
      <c r="DJ620">
        <v>-3.0001534286489763E-3</v>
      </c>
    </row>
    <row r="621" spans="12:114" x14ac:dyDescent="0.3">
      <c r="L621" s="23">
        <v>42143</v>
      </c>
      <c r="M621" s="24">
        <v>-1.386996291363078E-2</v>
      </c>
      <c r="N621" s="24">
        <v>-4.4034469461984027E-3</v>
      </c>
      <c r="O621" s="24">
        <v>-4.3668322615879343E-2</v>
      </c>
      <c r="P621" s="24">
        <v>2.0057024726817931E-4</v>
      </c>
      <c r="Q621" s="264">
        <v>-4.2000000000000002E-4</v>
      </c>
      <c r="R621" s="264">
        <v>7.4999999999999958E-4</v>
      </c>
      <c r="S621" s="265">
        <v>4.4052863436124612E-5</v>
      </c>
      <c r="U621" s="26"/>
      <c r="AE621" s="23">
        <v>42144</v>
      </c>
      <c r="AF621" s="33">
        <v>-1.3086784818100406E-3</v>
      </c>
      <c r="AG621">
        <f t="shared" si="123"/>
        <v>620</v>
      </c>
      <c r="AH621">
        <f t="shared" si="124"/>
        <v>0.25121555915721233</v>
      </c>
      <c r="AI621">
        <f t="shared" si="125"/>
        <v>0.25081037277147489</v>
      </c>
      <c r="AJ621">
        <f t="shared" si="126"/>
        <v>-0.67066946639399605</v>
      </c>
      <c r="AK621">
        <f t="shared" si="127"/>
        <v>0.33187483404906137</v>
      </c>
      <c r="AL621">
        <f t="shared" si="128"/>
        <v>8.1064461277586486E-2</v>
      </c>
      <c r="CM621" s="23">
        <v>42144</v>
      </c>
      <c r="CN621">
        <v>-3.6663975319587289E-3</v>
      </c>
      <c r="CO621">
        <f t="shared" si="129"/>
        <v>620</v>
      </c>
      <c r="CP621">
        <f t="shared" si="130"/>
        <v>0.25020177562550444</v>
      </c>
      <c r="CQ621">
        <f t="shared" si="131"/>
        <v>0.24979822437449556</v>
      </c>
      <c r="CR621">
        <f t="shared" si="132"/>
        <v>-0.67385492541335024</v>
      </c>
      <c r="CS621">
        <f t="shared" si="133"/>
        <v>0.31443384388127987</v>
      </c>
      <c r="CT621">
        <f t="shared" si="134"/>
        <v>6.4635619506784314E-2</v>
      </c>
      <c r="DH621">
        <f t="shared" ca="1" si="135"/>
        <v>0.38949166281153275</v>
      </c>
      <c r="DI621">
        <v>0.2424252771226359</v>
      </c>
      <c r="DJ621">
        <v>1.1796494084561621E-2</v>
      </c>
    </row>
    <row r="622" spans="12:114" x14ac:dyDescent="0.3">
      <c r="L622" s="23">
        <v>42144</v>
      </c>
      <c r="M622" s="24">
        <v>1.6395116199801689E-3</v>
      </c>
      <c r="N622" s="24">
        <v>1.206364089619769E-3</v>
      </c>
      <c r="O622" s="24">
        <v>-6.9346127210951443E-3</v>
      </c>
      <c r="P622" s="24">
        <v>-2.807866677622204E-3</v>
      </c>
      <c r="Q622" s="264">
        <v>2.5000000000000001E-4</v>
      </c>
      <c r="R622" s="264">
        <v>-1.3000000000000121E-4</v>
      </c>
      <c r="S622" s="265">
        <v>3.0973451327433594E-4</v>
      </c>
      <c r="U622" s="26"/>
      <c r="AE622" s="23">
        <v>42145</v>
      </c>
      <c r="AF622" s="33">
        <v>1.500924266623523E-3</v>
      </c>
      <c r="AG622">
        <f t="shared" si="123"/>
        <v>621</v>
      </c>
      <c r="AH622">
        <f t="shared" si="124"/>
        <v>0.25162074554294978</v>
      </c>
      <c r="AI622">
        <f t="shared" si="125"/>
        <v>0.25121555915721233</v>
      </c>
      <c r="AJ622">
        <f t="shared" si="126"/>
        <v>-0.66939821325509519</v>
      </c>
      <c r="AK622">
        <f t="shared" si="127"/>
        <v>0.64694988678515986</v>
      </c>
      <c r="AL622">
        <f t="shared" si="128"/>
        <v>0.39573432762794752</v>
      </c>
      <c r="CM622" s="23">
        <v>42145</v>
      </c>
      <c r="CN622">
        <v>3.9875503925862043E-3</v>
      </c>
      <c r="CO622">
        <f t="shared" si="129"/>
        <v>621</v>
      </c>
      <c r="CP622">
        <f t="shared" si="130"/>
        <v>0.25060532687651332</v>
      </c>
      <c r="CQ622">
        <f t="shared" si="131"/>
        <v>0.25020177562550444</v>
      </c>
      <c r="CR622">
        <f t="shared" si="132"/>
        <v>-0.67258608970795608</v>
      </c>
      <c r="CS622">
        <f t="shared" si="133"/>
        <v>0.65664822495645536</v>
      </c>
      <c r="CT622">
        <f t="shared" si="134"/>
        <v>0.40644644933095092</v>
      </c>
      <c r="DH622">
        <f t="shared" ca="1" si="135"/>
        <v>0.39872351547375517</v>
      </c>
      <c r="DI622">
        <v>0.31785313480412258</v>
      </c>
      <c r="DJ622">
        <v>-3.6735688840613852E-3</v>
      </c>
    </row>
    <row r="623" spans="12:114" x14ac:dyDescent="0.3">
      <c r="L623" s="23">
        <v>42145</v>
      </c>
      <c r="M623" s="24">
        <v>-3.3597518373577081E-3</v>
      </c>
      <c r="N623" s="24">
        <v>4.8192965009109159E-3</v>
      </c>
      <c r="O623" s="24">
        <v>2.7670843240862981E-3</v>
      </c>
      <c r="P623" s="24">
        <v>8.0448705181852351E-3</v>
      </c>
      <c r="Q623" s="264">
        <v>-4.0999999999999999E-4</v>
      </c>
      <c r="R623" s="264">
        <v>-2.4000000000000022E-4</v>
      </c>
      <c r="S623" s="265">
        <v>-9.132420091324147E-5</v>
      </c>
      <c r="U623" s="26"/>
      <c r="AE623" s="23">
        <v>42146</v>
      </c>
      <c r="AF623" s="33">
        <v>-1.0185626424030129E-3</v>
      </c>
      <c r="AG623">
        <f t="shared" si="123"/>
        <v>622</v>
      </c>
      <c r="AH623">
        <f t="shared" si="124"/>
        <v>0.25202593192868722</v>
      </c>
      <c r="AI623">
        <f t="shared" si="125"/>
        <v>0.25162074554294978</v>
      </c>
      <c r="AJ623">
        <f t="shared" si="126"/>
        <v>-0.66812804100099599</v>
      </c>
      <c r="AK623">
        <f t="shared" si="127"/>
        <v>0.36282701321491218</v>
      </c>
      <c r="AL623">
        <f t="shared" si="128"/>
        <v>0.1112062676719624</v>
      </c>
      <c r="CM623" s="23">
        <v>42146</v>
      </c>
      <c r="CN623">
        <v>-2.6585615833830964E-3</v>
      </c>
      <c r="CO623">
        <f t="shared" si="129"/>
        <v>622</v>
      </c>
      <c r="CP623">
        <f t="shared" si="130"/>
        <v>0.25100887812752221</v>
      </c>
      <c r="CQ623">
        <f t="shared" si="131"/>
        <v>0.25060532687651332</v>
      </c>
      <c r="CR623">
        <f t="shared" si="132"/>
        <v>-0.67131833590573675</v>
      </c>
      <c r="CS623">
        <f t="shared" si="133"/>
        <v>0.35696960072016898</v>
      </c>
      <c r="CT623">
        <f t="shared" si="134"/>
        <v>0.10636427384365565</v>
      </c>
      <c r="DH623">
        <f t="shared" ca="1" si="135"/>
        <v>0.37465076723578472</v>
      </c>
      <c r="DI623">
        <v>0.36189895929393384</v>
      </c>
      <c r="DJ623">
        <v>2.2107744616693095E-3</v>
      </c>
    </row>
    <row r="624" spans="12:114" x14ac:dyDescent="0.3">
      <c r="L624" s="23">
        <v>42146</v>
      </c>
      <c r="M624" s="24">
        <v>-7.7797561106453706E-4</v>
      </c>
      <c r="N624" s="24">
        <v>-5.1960074481380708E-3</v>
      </c>
      <c r="O624" s="24">
        <v>-3.2850923763235429E-3</v>
      </c>
      <c r="P624" s="24">
        <v>-1.196985561139789E-3</v>
      </c>
      <c r="Q624" s="264">
        <v>1.2E-4</v>
      </c>
      <c r="R624" s="264">
        <v>2.5000000000000131E-4</v>
      </c>
      <c r="S624" s="265">
        <v>4.5248868778278699E-5</v>
      </c>
      <c r="U624" s="26"/>
      <c r="AE624" s="23">
        <v>42150</v>
      </c>
      <c r="AF624" s="33">
        <v>-5.0321179928722176E-3</v>
      </c>
      <c r="AG624">
        <f t="shared" si="123"/>
        <v>623</v>
      </c>
      <c r="AH624">
        <f t="shared" si="124"/>
        <v>0.25243111831442466</v>
      </c>
      <c r="AI624">
        <f t="shared" si="125"/>
        <v>0.25202593192868722</v>
      </c>
      <c r="AJ624">
        <f t="shared" si="126"/>
        <v>-0.66685894574947058</v>
      </c>
      <c r="AK624">
        <f t="shared" si="127"/>
        <v>6.5440357868992438E-2</v>
      </c>
      <c r="AL624">
        <f t="shared" si="128"/>
        <v>0.18658557405969478</v>
      </c>
      <c r="CM624" s="23">
        <v>42150</v>
      </c>
      <c r="CN624">
        <v>-1.2419044982180544E-2</v>
      </c>
      <c r="CO624">
        <f t="shared" si="129"/>
        <v>623</v>
      </c>
      <c r="CP624">
        <f t="shared" si="130"/>
        <v>0.25141242937853109</v>
      </c>
      <c r="CQ624">
        <f t="shared" si="131"/>
        <v>0.25100887812752221</v>
      </c>
      <c r="CR624">
        <f t="shared" si="132"/>
        <v>-0.67005166012917328</v>
      </c>
      <c r="CS624">
        <f t="shared" si="133"/>
        <v>6.7163938635060677E-2</v>
      </c>
      <c r="CT624">
        <f t="shared" si="134"/>
        <v>0.18384493949246153</v>
      </c>
      <c r="DH624">
        <f t="shared" ca="1" si="135"/>
        <v>0.39764731337815579</v>
      </c>
      <c r="DI624">
        <v>0.33938159601541923</v>
      </c>
      <c r="DJ624">
        <v>-9.8016179928722171E-3</v>
      </c>
    </row>
    <row r="625" spans="12:114" x14ac:dyDescent="0.3">
      <c r="L625" s="23">
        <v>42150</v>
      </c>
      <c r="M625" s="24">
        <v>-1.461932551244507E-2</v>
      </c>
      <c r="N625" s="24">
        <v>-1.5668848155966818E-2</v>
      </c>
      <c r="O625" s="24">
        <v>-1.265477611173994E-2</v>
      </c>
      <c r="P625" s="24">
        <v>-9.7881187076892546E-3</v>
      </c>
      <c r="Q625" s="264">
        <v>-1.6000000000000001E-4</v>
      </c>
      <c r="R625" s="264">
        <v>-9.6999999999999973E-4</v>
      </c>
      <c r="S625" s="265">
        <v>0</v>
      </c>
      <c r="U625" s="26"/>
      <c r="AE625" s="23">
        <v>42151</v>
      </c>
      <c r="AF625" s="33">
        <v>1.8889595542167029E-3</v>
      </c>
      <c r="AG625">
        <f t="shared" si="123"/>
        <v>624</v>
      </c>
      <c r="AH625">
        <f t="shared" si="124"/>
        <v>0.25283630470016205</v>
      </c>
      <c r="AI625">
        <f t="shared" si="125"/>
        <v>0.25243111831442466</v>
      </c>
      <c r="AJ625">
        <f t="shared" si="126"/>
        <v>-0.66559092363509409</v>
      </c>
      <c r="AK625">
        <f t="shared" si="127"/>
        <v>0.68765786590695621</v>
      </c>
      <c r="AL625">
        <f t="shared" si="128"/>
        <v>0.43522674759253155</v>
      </c>
      <c r="CM625" s="23">
        <v>42151</v>
      </c>
      <c r="CN625">
        <v>4.6235787920838123E-3</v>
      </c>
      <c r="CO625">
        <f t="shared" si="129"/>
        <v>624</v>
      </c>
      <c r="CP625">
        <f t="shared" si="130"/>
        <v>0.25181598062953997</v>
      </c>
      <c r="CQ625">
        <f t="shared" si="131"/>
        <v>0.25141242937853109</v>
      </c>
      <c r="CR625">
        <f t="shared" si="132"/>
        <v>-0.66878605851754813</v>
      </c>
      <c r="CS625">
        <f t="shared" si="133"/>
        <v>0.68332315809670008</v>
      </c>
      <c r="CT625">
        <f t="shared" si="134"/>
        <v>0.43191072871816899</v>
      </c>
      <c r="DH625">
        <f t="shared" ca="1" si="135"/>
        <v>0.39345251430227646</v>
      </c>
      <c r="DI625">
        <v>0.36093100396509853</v>
      </c>
      <c r="DJ625">
        <v>9.0342352551513426E-3</v>
      </c>
    </row>
    <row r="626" spans="12:114" x14ac:dyDescent="0.3">
      <c r="L626" s="23">
        <v>42151</v>
      </c>
      <c r="M626" s="24">
        <v>-1.7562109821361789E-4</v>
      </c>
      <c r="N626" s="24">
        <v>8.9795865934802228E-3</v>
      </c>
      <c r="O626" s="24">
        <v>3.871814784449621E-3</v>
      </c>
      <c r="P626" s="24">
        <v>5.4466944377697659E-3</v>
      </c>
      <c r="Q626" s="264">
        <v>-3.2000000000000003E-4</v>
      </c>
      <c r="R626" s="264">
        <v>1.01E-3</v>
      </c>
      <c r="S626" s="265">
        <v>4.6728971962618155E-5</v>
      </c>
      <c r="U626" s="26"/>
      <c r="AE626" s="23">
        <v>42152</v>
      </c>
      <c r="AF626" s="33">
        <v>-7.9372810615941194E-4</v>
      </c>
      <c r="AG626">
        <f t="shared" si="123"/>
        <v>625</v>
      </c>
      <c r="AH626">
        <f t="shared" si="124"/>
        <v>0.25324149108589949</v>
      </c>
      <c r="AI626">
        <f t="shared" si="125"/>
        <v>0.25283630470016205</v>
      </c>
      <c r="AJ626">
        <f t="shared" si="126"/>
        <v>-0.66432397080913685</v>
      </c>
      <c r="AK626">
        <f t="shared" si="127"/>
        <v>0.38745972904768722</v>
      </c>
      <c r="AL626">
        <f t="shared" si="128"/>
        <v>0.13462342434752517</v>
      </c>
      <c r="CM626" s="23">
        <v>42152</v>
      </c>
      <c r="CN626">
        <v>-2.0246371668069798E-3</v>
      </c>
      <c r="CO626">
        <f t="shared" si="129"/>
        <v>625</v>
      </c>
      <c r="CP626">
        <f t="shared" si="130"/>
        <v>0.25221953188054885</v>
      </c>
      <c r="CQ626">
        <f t="shared" si="131"/>
        <v>0.25181598062953997</v>
      </c>
      <c r="CR626">
        <f t="shared" si="132"/>
        <v>-0.667521527226834</v>
      </c>
      <c r="CS626">
        <f t="shared" si="133"/>
        <v>0.38470937312520093</v>
      </c>
      <c r="CT626">
        <f t="shared" si="134"/>
        <v>0.13289339249566096</v>
      </c>
      <c r="DH626">
        <f t="shared" ca="1" si="135"/>
        <v>0.32596696592440061</v>
      </c>
      <c r="DI626">
        <v>0.3341153204157804</v>
      </c>
      <c r="DJ626">
        <v>-3.0817881038477848E-4</v>
      </c>
    </row>
    <row r="627" spans="12:114" x14ac:dyDescent="0.3">
      <c r="L627" s="23">
        <v>42152</v>
      </c>
      <c r="M627" s="24">
        <v>1.141434727732331E-3</v>
      </c>
      <c r="N627" s="24">
        <v>2.022690981198322E-3</v>
      </c>
      <c r="O627" s="24">
        <v>-4.6550492534264314E-3</v>
      </c>
      <c r="P627" s="24">
        <v>-1.0030760356120011E-3</v>
      </c>
      <c r="Q627" s="264">
        <v>1.1E-4</v>
      </c>
      <c r="R627" s="264">
        <v>-3.200000000000003E-4</v>
      </c>
      <c r="S627" s="265">
        <v>4.6948356807511453E-5</v>
      </c>
      <c r="U627" s="26"/>
      <c r="AE627" s="23">
        <v>42153</v>
      </c>
      <c r="AF627" s="33">
        <v>-2.6589778743328638E-3</v>
      </c>
      <c r="AG627">
        <f t="shared" si="123"/>
        <v>626</v>
      </c>
      <c r="AH627">
        <f t="shared" si="124"/>
        <v>0.25364667747163694</v>
      </c>
      <c r="AI627">
        <f t="shared" si="125"/>
        <v>0.25324149108589949</v>
      </c>
      <c r="AJ627">
        <f t="shared" si="126"/>
        <v>-0.66305808343946149</v>
      </c>
      <c r="AK627">
        <f t="shared" si="127"/>
        <v>0.20471021182298696</v>
      </c>
      <c r="AL627">
        <f t="shared" si="128"/>
        <v>4.8531279262912536E-2</v>
      </c>
      <c r="CM627" s="23">
        <v>42153</v>
      </c>
      <c r="CN627">
        <v>-6.1984824216812168E-3</v>
      </c>
      <c r="CO627">
        <f t="shared" si="129"/>
        <v>626</v>
      </c>
      <c r="CP627">
        <f t="shared" si="130"/>
        <v>0.25262308313155774</v>
      </c>
      <c r="CQ627">
        <f t="shared" si="131"/>
        <v>0.25221953188054885</v>
      </c>
      <c r="CR627">
        <f t="shared" si="132"/>
        <v>-0.6662580624295924</v>
      </c>
      <c r="CS627">
        <f t="shared" si="133"/>
        <v>0.21868421213943187</v>
      </c>
      <c r="CT627">
        <f t="shared" si="134"/>
        <v>3.3535319741116981E-2</v>
      </c>
      <c r="DH627">
        <f t="shared" ca="1" si="135"/>
        <v>0.39894117542466218</v>
      </c>
      <c r="DI627">
        <v>0.29750780284121203</v>
      </c>
      <c r="DJ627">
        <v>-1.6296883534710205E-2</v>
      </c>
    </row>
    <row r="628" spans="12:114" x14ac:dyDescent="0.3">
      <c r="L628" s="23">
        <v>42153</v>
      </c>
      <c r="M628" s="24">
        <v>7.0164008160775312E-4</v>
      </c>
      <c r="N628" s="24">
        <v>-1.4130057197118391E-2</v>
      </c>
      <c r="O628" s="24">
        <v>-7.6162724830840019E-3</v>
      </c>
      <c r="P628" s="24">
        <v>-2.811649388144695E-3</v>
      </c>
      <c r="Q628" s="264">
        <v>-4.100000000000001E-4</v>
      </c>
      <c r="R628" s="264">
        <v>2.000000000000002E-4</v>
      </c>
      <c r="S628" s="265">
        <v>-3.3018867924528266E-4</v>
      </c>
      <c r="U628" s="26"/>
      <c r="AE628" s="23">
        <v>42156</v>
      </c>
      <c r="AF628" s="33">
        <v>1.0959682264149318E-3</v>
      </c>
      <c r="AG628">
        <f t="shared" si="123"/>
        <v>627</v>
      </c>
      <c r="AH628">
        <f t="shared" si="124"/>
        <v>0.25405186385737438</v>
      </c>
      <c r="AI628">
        <f t="shared" si="125"/>
        <v>0.25364667747163694</v>
      </c>
      <c r="AJ628">
        <f t="shared" si="126"/>
        <v>-0.66179325771041786</v>
      </c>
      <c r="AK628">
        <f t="shared" si="127"/>
        <v>0.60260121096962016</v>
      </c>
      <c r="AL628">
        <f t="shared" si="128"/>
        <v>0.34895453349798322</v>
      </c>
      <c r="CM628" s="23">
        <v>42156</v>
      </c>
      <c r="CN628">
        <v>3.2771294701469194E-3</v>
      </c>
      <c r="CO628">
        <f t="shared" si="129"/>
        <v>627</v>
      </c>
      <c r="CP628">
        <f t="shared" si="130"/>
        <v>0.25302663438256656</v>
      </c>
      <c r="CQ628">
        <f t="shared" si="131"/>
        <v>0.25262308313155774</v>
      </c>
      <c r="CR628">
        <f t="shared" si="132"/>
        <v>-0.66499566031486823</v>
      </c>
      <c r="CS628">
        <f t="shared" si="133"/>
        <v>0.62590827666341375</v>
      </c>
      <c r="CT628">
        <f t="shared" si="134"/>
        <v>0.37328519353185602</v>
      </c>
      <c r="DH628">
        <f t="shared" ca="1" si="135"/>
        <v>0.26150507735715439</v>
      </c>
      <c r="DI628">
        <v>0.25233221781459025</v>
      </c>
      <c r="DJ628">
        <v>-1.8561504376324835E-2</v>
      </c>
    </row>
    <row r="629" spans="12:114" x14ac:dyDescent="0.3">
      <c r="L629" s="23">
        <v>42156</v>
      </c>
      <c r="M629" s="24">
        <v>-8.764066761859134E-4</v>
      </c>
      <c r="N629" s="24">
        <v>0</v>
      </c>
      <c r="O629" s="24">
        <v>6.1936957071408337E-3</v>
      </c>
      <c r="P629" s="24">
        <v>1.8124740419282199E-3</v>
      </c>
      <c r="Q629" s="264">
        <v>-1.6000000000000001E-4</v>
      </c>
      <c r="R629" s="264">
        <v>-6.8999999999999953E-4</v>
      </c>
      <c r="S629" s="265">
        <v>-3.6529680365296897E-4</v>
      </c>
      <c r="U629" s="26"/>
      <c r="AE629" s="23">
        <v>42157</v>
      </c>
      <c r="AF629" s="33">
        <v>-6.3893161939403424E-4</v>
      </c>
      <c r="AG629">
        <f t="shared" si="123"/>
        <v>628</v>
      </c>
      <c r="AH629">
        <f t="shared" si="124"/>
        <v>0.25445705024311183</v>
      </c>
      <c r="AI629">
        <f t="shared" si="125"/>
        <v>0.25405186385737438</v>
      </c>
      <c r="AJ629">
        <f t="shared" si="126"/>
        <v>-0.6605294898227364</v>
      </c>
      <c r="AK629">
        <f t="shared" si="127"/>
        <v>0.40469337101651581</v>
      </c>
      <c r="AL629">
        <f t="shared" si="128"/>
        <v>0.15064150715914143</v>
      </c>
      <c r="CM629" s="23">
        <v>42157</v>
      </c>
      <c r="CN629">
        <v>-9.7467486346306084E-4</v>
      </c>
      <c r="CO629">
        <f t="shared" si="129"/>
        <v>628</v>
      </c>
      <c r="CP629">
        <f t="shared" si="130"/>
        <v>0.25343018563357544</v>
      </c>
      <c r="CQ629">
        <f t="shared" si="131"/>
        <v>0.25302663438256656</v>
      </c>
      <c r="CR629">
        <f t="shared" si="132"/>
        <v>-0.66373431708808417</v>
      </c>
      <c r="CS629">
        <f t="shared" si="133"/>
        <v>0.43191341172641445</v>
      </c>
      <c r="CT629">
        <f t="shared" si="134"/>
        <v>0.17888677734384789</v>
      </c>
      <c r="DH629">
        <f t="shared" ca="1" si="135"/>
        <v>0.28893469754180673</v>
      </c>
      <c r="DI629">
        <v>0.33644225827536334</v>
      </c>
      <c r="DJ629">
        <v>-3.0346037346266223E-2</v>
      </c>
    </row>
    <row r="630" spans="12:114" x14ac:dyDescent="0.3">
      <c r="L630" s="23">
        <v>42157</v>
      </c>
      <c r="M630" s="24">
        <v>4.0350789473683887E-3</v>
      </c>
      <c r="N630" s="24">
        <v>6.5521676857125503E-3</v>
      </c>
      <c r="O630" s="24">
        <v>-2.6763306896920342E-3</v>
      </c>
      <c r="P630" s="24">
        <v>-3.6187430390108759E-3</v>
      </c>
      <c r="Q630" s="264">
        <v>5.0000000000000001E-4</v>
      </c>
      <c r="R630" s="264">
        <v>-1.6200000000000008E-3</v>
      </c>
      <c r="S630" s="265">
        <v>-4.8458149779735541E-4</v>
      </c>
      <c r="U630" s="26"/>
      <c r="AE630" s="23">
        <v>42158</v>
      </c>
      <c r="AF630" s="33">
        <v>1.6362306327642614E-3</v>
      </c>
      <c r="AG630">
        <f t="shared" si="123"/>
        <v>629</v>
      </c>
      <c r="AH630">
        <f t="shared" si="124"/>
        <v>0.25486223662884927</v>
      </c>
      <c r="AI630">
        <f t="shared" si="125"/>
        <v>0.25445705024311183</v>
      </c>
      <c r="AJ630">
        <f t="shared" si="126"/>
        <v>-0.65926677599342898</v>
      </c>
      <c r="AK630">
        <f t="shared" si="127"/>
        <v>0.6613666368588752</v>
      </c>
      <c r="AL630">
        <f t="shared" si="128"/>
        <v>0.40690958661576337</v>
      </c>
      <c r="CM630" s="23">
        <v>42158</v>
      </c>
      <c r="CN630">
        <v>3.5934442289694778E-3</v>
      </c>
      <c r="CO630">
        <f t="shared" si="129"/>
        <v>629</v>
      </c>
      <c r="CP630">
        <f t="shared" si="130"/>
        <v>0.25383373688458433</v>
      </c>
      <c r="CQ630">
        <f t="shared" si="131"/>
        <v>0.25343018563357544</v>
      </c>
      <c r="CR630">
        <f t="shared" si="132"/>
        <v>-0.66247402897094143</v>
      </c>
      <c r="CS630">
        <f t="shared" si="133"/>
        <v>0.63970796425527665</v>
      </c>
      <c r="CT630">
        <f t="shared" si="134"/>
        <v>0.38627777862170121</v>
      </c>
      <c r="DH630">
        <f t="shared" ca="1" si="135"/>
        <v>0.39858576939800988</v>
      </c>
      <c r="DI630">
        <v>0.32368371641752353</v>
      </c>
      <c r="DJ630">
        <v>1.2838671809234828E-2</v>
      </c>
    </row>
    <row r="631" spans="12:114" x14ac:dyDescent="0.3">
      <c r="L631" s="23">
        <v>42158</v>
      </c>
      <c r="M631" s="24">
        <v>-7.1640748485415698E-3</v>
      </c>
      <c r="N631" s="24">
        <v>1.220476777000213E-2</v>
      </c>
      <c r="O631" s="24">
        <v>4.8303478990777424E-3</v>
      </c>
      <c r="P631" s="24">
        <v>1.52511936847012E-3</v>
      </c>
      <c r="Q631" s="264">
        <v>8.4000000000000003E-4</v>
      </c>
      <c r="R631" s="264">
        <v>-3.5000000000000141E-4</v>
      </c>
      <c r="S631" s="265">
        <v>2.9411764705882323E-4</v>
      </c>
      <c r="U631" s="26"/>
      <c r="AE631" s="23">
        <v>42159</v>
      </c>
      <c r="AF631" s="33">
        <v>-4.1907470794969497E-3</v>
      </c>
      <c r="AG631">
        <f t="shared" si="123"/>
        <v>630</v>
      </c>
      <c r="AH631">
        <f t="shared" si="124"/>
        <v>0.25526742301458671</v>
      </c>
      <c r="AI631">
        <f t="shared" si="125"/>
        <v>0.25486223662884927</v>
      </c>
      <c r="AJ631">
        <f t="shared" si="126"/>
        <v>-0.65800511245568472</v>
      </c>
      <c r="AK631">
        <f t="shared" si="127"/>
        <v>0.10248434799498582</v>
      </c>
      <c r="AL631">
        <f t="shared" si="128"/>
        <v>0.15237788863386345</v>
      </c>
      <c r="CM631" s="23">
        <v>42159</v>
      </c>
      <c r="CN631">
        <v>-1.0001104711729387E-2</v>
      </c>
      <c r="CO631">
        <f t="shared" si="129"/>
        <v>630</v>
      </c>
      <c r="CP631">
        <f t="shared" si="130"/>
        <v>0.25423728813559321</v>
      </c>
      <c r="CQ631">
        <f t="shared" si="131"/>
        <v>0.25383373688458433</v>
      </c>
      <c r="CR631">
        <f t="shared" si="132"/>
        <v>-0.66121479220131485</v>
      </c>
      <c r="CS631">
        <f t="shared" si="133"/>
        <v>0.11177345284807982</v>
      </c>
      <c r="CT631">
        <f t="shared" si="134"/>
        <v>0.1420602840365045</v>
      </c>
      <c r="DH631">
        <f t="shared" ca="1" si="135"/>
        <v>0.38570634925343389</v>
      </c>
      <c r="DI631">
        <v>0.29692961204454488</v>
      </c>
      <c r="DJ631">
        <v>-2.3434961365211233E-2</v>
      </c>
    </row>
    <row r="632" spans="12:114" x14ac:dyDescent="0.3">
      <c r="L632" s="23">
        <v>42159</v>
      </c>
      <c r="M632" s="24">
        <v>-7.0398011883122573E-3</v>
      </c>
      <c r="N632" s="24">
        <v>-9.2442184351300104E-3</v>
      </c>
      <c r="O632" s="24">
        <v>-9.8814293467443682E-3</v>
      </c>
      <c r="P632" s="24">
        <v>-1.157372379780937E-2</v>
      </c>
      <c r="Q632" s="264">
        <v>4.0000000000000003E-5</v>
      </c>
      <c r="R632" s="264">
        <v>1.000000000000334E-5</v>
      </c>
      <c r="S632" s="265">
        <v>-4.3290043290043328E-4</v>
      </c>
      <c r="U632" s="26"/>
      <c r="AE632" s="23">
        <v>42160</v>
      </c>
      <c r="AF632" s="33">
        <v>-4.3172462975116076E-3</v>
      </c>
      <c r="AG632">
        <f t="shared" si="123"/>
        <v>631</v>
      </c>
      <c r="AH632">
        <f t="shared" si="124"/>
        <v>0.25567260940032416</v>
      </c>
      <c r="AI632">
        <f t="shared" si="125"/>
        <v>0.25526742301458671</v>
      </c>
      <c r="AJ632">
        <f t="shared" si="126"/>
        <v>-0.65674449545876912</v>
      </c>
      <c r="AK632">
        <f t="shared" si="127"/>
        <v>9.6104135399433382E-2</v>
      </c>
      <c r="AL632">
        <f t="shared" si="128"/>
        <v>0.15916328761515333</v>
      </c>
      <c r="CM632" s="23">
        <v>42160</v>
      </c>
      <c r="CN632">
        <v>-1.0838976739629642E-2</v>
      </c>
      <c r="CO632">
        <f t="shared" si="129"/>
        <v>631</v>
      </c>
      <c r="CP632">
        <f t="shared" si="130"/>
        <v>0.25464083938660209</v>
      </c>
      <c r="CQ632">
        <f t="shared" si="131"/>
        <v>0.25423728813559321</v>
      </c>
      <c r="CR632">
        <f t="shared" si="132"/>
        <v>-0.65995660303315085</v>
      </c>
      <c r="CS632">
        <f t="shared" si="133"/>
        <v>9.4387438890894862E-2</v>
      </c>
      <c r="CT632">
        <f t="shared" si="134"/>
        <v>0.15984984924469836</v>
      </c>
      <c r="DH632">
        <f t="shared" ca="1" si="135"/>
        <v>0.27398581554648516</v>
      </c>
      <c r="DI632">
        <v>0.36669303965242184</v>
      </c>
      <c r="DJ632">
        <v>-6.5411508618269977E-3</v>
      </c>
    </row>
    <row r="633" spans="12:114" x14ac:dyDescent="0.3">
      <c r="L633" s="23">
        <v>42160</v>
      </c>
      <c r="M633" s="24">
        <v>-5.3172458460562103E-3</v>
      </c>
      <c r="N633" s="24">
        <v>-1.3793117894605069E-2</v>
      </c>
      <c r="O633" s="24">
        <v>-1.469951952926697E-2</v>
      </c>
      <c r="P633" s="24">
        <v>-5.5464698696598607E-3</v>
      </c>
      <c r="Q633" s="264">
        <v>4.0000000000000002E-4</v>
      </c>
      <c r="R633" s="264">
        <v>-1.1800000000000031E-3</v>
      </c>
      <c r="S633" s="265">
        <v>8.2987551867219413E-5</v>
      </c>
      <c r="U633" s="26"/>
      <c r="AE633" s="23">
        <v>42163</v>
      </c>
      <c r="AF633" s="33">
        <v>-1.036407481246228E-3</v>
      </c>
      <c r="AG633">
        <f t="shared" si="123"/>
        <v>632</v>
      </c>
      <c r="AH633">
        <f t="shared" si="124"/>
        <v>0.2560777957860616</v>
      </c>
      <c r="AI633">
        <f t="shared" si="125"/>
        <v>0.25567260940032416</v>
      </c>
      <c r="AJ633">
        <f t="shared" si="126"/>
        <v>-0.6554849212679229</v>
      </c>
      <c r="AK633">
        <f t="shared" si="127"/>
        <v>0.36089453564367807</v>
      </c>
      <c r="AL633">
        <f t="shared" si="128"/>
        <v>0.10522192624335391</v>
      </c>
      <c r="CM633" s="23">
        <v>42163</v>
      </c>
      <c r="CN633">
        <v>-2.5885553139942323E-3</v>
      </c>
      <c r="CO633">
        <f t="shared" si="129"/>
        <v>632</v>
      </c>
      <c r="CP633">
        <f t="shared" si="130"/>
        <v>0.25504439063761097</v>
      </c>
      <c r="CQ633">
        <f t="shared" si="131"/>
        <v>0.25464083938660209</v>
      </c>
      <c r="CR633">
        <f t="shared" si="132"/>
        <v>-0.65869945773637051</v>
      </c>
      <c r="CS633">
        <f t="shared" si="133"/>
        <v>0.35999914664479693</v>
      </c>
      <c r="CT633">
        <f t="shared" si="134"/>
        <v>0.10535830725819484</v>
      </c>
      <c r="DH633">
        <f t="shared" ca="1" si="135"/>
        <v>0.35271846925093897</v>
      </c>
      <c r="DI633">
        <v>0.39283560054651701</v>
      </c>
      <c r="DJ633">
        <v>-7.4969576904512E-3</v>
      </c>
    </row>
    <row r="634" spans="12:114" x14ac:dyDescent="0.3">
      <c r="L634" s="23">
        <v>42163</v>
      </c>
      <c r="M634" s="24">
        <v>2.9401461678571421E-3</v>
      </c>
      <c r="N634" s="24">
        <v>-2.8795568456078551E-3</v>
      </c>
      <c r="O634" s="24">
        <v>-6.1593714133374462E-3</v>
      </c>
      <c r="P634" s="24">
        <v>1.032845623882703E-3</v>
      </c>
      <c r="Q634" s="264">
        <v>6.3000000000000013E-4</v>
      </c>
      <c r="R634" s="264">
        <v>-1.4999999999999682E-4</v>
      </c>
      <c r="S634" s="265">
        <v>-1.2552301255230048E-4</v>
      </c>
      <c r="U634" s="26"/>
      <c r="AE634" s="23">
        <v>42164</v>
      </c>
      <c r="AF634" s="33">
        <v>-7.0367074654120883E-4</v>
      </c>
      <c r="AG634">
        <f t="shared" si="123"/>
        <v>633</v>
      </c>
      <c r="AH634">
        <f t="shared" si="124"/>
        <v>0.25648298217179905</v>
      </c>
      <c r="AI634">
        <f t="shared" si="125"/>
        <v>0.2560777957860616</v>
      </c>
      <c r="AJ634">
        <f t="shared" si="126"/>
        <v>-0.65422638616426287</v>
      </c>
      <c r="AK634">
        <f t="shared" si="127"/>
        <v>0.39746129122830887</v>
      </c>
      <c r="AL634">
        <f t="shared" si="128"/>
        <v>0.14138349544224726</v>
      </c>
      <c r="CM634" s="23">
        <v>42164</v>
      </c>
      <c r="CN634">
        <v>-1.4547760399067394E-3</v>
      </c>
      <c r="CO634">
        <f t="shared" si="129"/>
        <v>633</v>
      </c>
      <c r="CP634">
        <f t="shared" si="130"/>
        <v>0.25544794188861986</v>
      </c>
      <c r="CQ634">
        <f t="shared" si="131"/>
        <v>0.25504439063761097</v>
      </c>
      <c r="CR634">
        <f t="shared" si="132"/>
        <v>-0.65744335259676623</v>
      </c>
      <c r="CS634">
        <f t="shared" si="133"/>
        <v>0.41016480899516816</v>
      </c>
      <c r="CT634">
        <f t="shared" si="134"/>
        <v>0.15512041835755719</v>
      </c>
      <c r="DH634">
        <f t="shared" ca="1" si="135"/>
        <v>0.34524834649784547</v>
      </c>
      <c r="DI634">
        <v>0.29612941103731494</v>
      </c>
      <c r="DJ634">
        <v>-1.750494347381398E-2</v>
      </c>
    </row>
    <row r="635" spans="12:114" x14ac:dyDescent="0.3">
      <c r="L635" s="23">
        <v>42164</v>
      </c>
      <c r="M635" s="24">
        <v>2.2208403659944929E-3</v>
      </c>
      <c r="N635" s="24">
        <v>4.1258946116168028E-4</v>
      </c>
      <c r="O635" s="24">
        <v>-1.927991363475146E-3</v>
      </c>
      <c r="P635" s="24">
        <v>-2.8887728451515299E-3</v>
      </c>
      <c r="Q635" s="264">
        <v>4.6999999999999971E-4</v>
      </c>
      <c r="R635" s="264">
        <v>-4.000000000000004E-4</v>
      </c>
      <c r="S635" s="265">
        <v>-3.3057851239669511E-4</v>
      </c>
      <c r="U635" s="26"/>
      <c r="AE635" s="23">
        <v>42165</v>
      </c>
      <c r="AF635" s="33">
        <v>2.8635054931199686E-3</v>
      </c>
      <c r="AG635">
        <f t="shared" si="123"/>
        <v>634</v>
      </c>
      <c r="AH635">
        <f t="shared" si="124"/>
        <v>0.25688816855753649</v>
      </c>
      <c r="AI635">
        <f t="shared" si="125"/>
        <v>0.25648298217179905</v>
      </c>
      <c r="AJ635">
        <f t="shared" si="126"/>
        <v>-0.65296888644468198</v>
      </c>
      <c r="AK635">
        <f t="shared" si="127"/>
        <v>0.7795930473685988</v>
      </c>
      <c r="AL635">
        <f t="shared" si="128"/>
        <v>0.5231100651967997</v>
      </c>
      <c r="CM635" s="23">
        <v>42165</v>
      </c>
      <c r="CN635">
        <v>6.6487637327999208E-3</v>
      </c>
      <c r="CO635">
        <f t="shared" si="129"/>
        <v>634</v>
      </c>
      <c r="CP635">
        <f t="shared" si="130"/>
        <v>0.25585149313962874</v>
      </c>
      <c r="CQ635">
        <f t="shared" si="131"/>
        <v>0.25544794188861986</v>
      </c>
      <c r="CR635">
        <f t="shared" si="132"/>
        <v>-0.656188283915905</v>
      </c>
      <c r="CS635">
        <f t="shared" si="133"/>
        <v>0.76164829760824704</v>
      </c>
      <c r="CT635">
        <f t="shared" si="134"/>
        <v>0.50620035571962718</v>
      </c>
      <c r="DH635">
        <f t="shared" ca="1" si="135"/>
        <v>0.2503549740203006</v>
      </c>
      <c r="DI635">
        <v>0.31443380237851737</v>
      </c>
      <c r="DJ635">
        <v>2.063550549311997E-2</v>
      </c>
    </row>
    <row r="636" spans="12:114" x14ac:dyDescent="0.3">
      <c r="L636" s="23">
        <v>42165</v>
      </c>
      <c r="M636" s="24">
        <v>8.5091207232761076E-3</v>
      </c>
      <c r="N636" s="24">
        <v>1.525773975667818E-2</v>
      </c>
      <c r="O636" s="24">
        <v>6.3474025725050818E-3</v>
      </c>
      <c r="P636" s="24">
        <v>2.4833882824476538E-3</v>
      </c>
      <c r="Q636" s="264">
        <v>2.400000000000002E-4</v>
      </c>
      <c r="R636" s="264">
        <v>-3.6000000000000029E-4</v>
      </c>
      <c r="S636" s="265">
        <v>4.4000000000000012E-4</v>
      </c>
      <c r="U636" s="26"/>
      <c r="AE636" s="23">
        <v>42166</v>
      </c>
      <c r="AF636" s="33">
        <v>-1.7684286989799616E-4</v>
      </c>
      <c r="AG636">
        <f t="shared" si="123"/>
        <v>635</v>
      </c>
      <c r="AH636">
        <f t="shared" si="124"/>
        <v>0.25729335494327393</v>
      </c>
      <c r="AI636">
        <f t="shared" si="125"/>
        <v>0.25688816855753649</v>
      </c>
      <c r="AJ636">
        <f t="shared" si="126"/>
        <v>-0.65171241842175298</v>
      </c>
      <c r="AK636">
        <f t="shared" si="127"/>
        <v>0.45711853818815545</v>
      </c>
      <c r="AL636">
        <f t="shared" si="128"/>
        <v>0.20023036963061897</v>
      </c>
      <c r="CM636" s="23">
        <v>42166</v>
      </c>
      <c r="CN636">
        <v>-5.0335717474499003E-4</v>
      </c>
      <c r="CO636">
        <f t="shared" si="129"/>
        <v>635</v>
      </c>
      <c r="CP636">
        <f t="shared" si="130"/>
        <v>0.25625504439063762</v>
      </c>
      <c r="CQ636">
        <f t="shared" si="131"/>
        <v>0.25585149313962874</v>
      </c>
      <c r="CR636">
        <f t="shared" si="132"/>
        <v>-0.65493424801102873</v>
      </c>
      <c r="CS636">
        <f t="shared" si="133"/>
        <v>0.45346721659549682</v>
      </c>
      <c r="CT636">
        <f t="shared" si="134"/>
        <v>0.19761572345586809</v>
      </c>
      <c r="DH636">
        <f t="shared" ca="1" si="135"/>
        <v>0.31612341730094023</v>
      </c>
      <c r="DI636">
        <v>0.39506949095118998</v>
      </c>
      <c r="DJ636">
        <v>9.217657130101994E-3</v>
      </c>
    </row>
    <row r="637" spans="12:114" x14ac:dyDescent="0.3">
      <c r="L637" s="23">
        <v>42166</v>
      </c>
      <c r="M637" s="24">
        <v>-4.5701969113218534E-3</v>
      </c>
      <c r="N637" s="24">
        <v>-2.8431994337769092E-3</v>
      </c>
      <c r="O637" s="24">
        <v>1.368882504513703E-4</v>
      </c>
      <c r="P637" s="24">
        <v>1.032013877513412E-3</v>
      </c>
      <c r="Q637" s="264">
        <v>-6.8999999999999986E-4</v>
      </c>
      <c r="R637" s="264">
        <v>1.869999999999998E-3</v>
      </c>
      <c r="S637" s="265">
        <v>0</v>
      </c>
      <c r="U637" s="26"/>
      <c r="AE637" s="23">
        <v>42167</v>
      </c>
      <c r="AF637" s="33">
        <v>-1.5040857047182697E-3</v>
      </c>
      <c r="AG637">
        <f t="shared" si="123"/>
        <v>636</v>
      </c>
      <c r="AH637">
        <f t="shared" si="124"/>
        <v>0.25769854132901132</v>
      </c>
      <c r="AI637">
        <f t="shared" si="125"/>
        <v>0.25729335494327393</v>
      </c>
      <c r="AJ637">
        <f t="shared" si="126"/>
        <v>-0.6504569784236286</v>
      </c>
      <c r="AK637">
        <f t="shared" si="127"/>
        <v>0.31164059137503142</v>
      </c>
      <c r="AL637">
        <f t="shared" si="128"/>
        <v>5.4347236431757484E-2</v>
      </c>
      <c r="CM637" s="23">
        <v>42167</v>
      </c>
      <c r="CN637">
        <v>-3.7526776509170133E-3</v>
      </c>
      <c r="CO637">
        <f t="shared" si="129"/>
        <v>636</v>
      </c>
      <c r="CP637">
        <f t="shared" si="130"/>
        <v>0.2566585956416465</v>
      </c>
      <c r="CQ637">
        <f t="shared" si="131"/>
        <v>0.25625504439063762</v>
      </c>
      <c r="CR637">
        <f t="shared" si="132"/>
        <v>-0.65368124121495708</v>
      </c>
      <c r="CS637">
        <f t="shared" si="133"/>
        <v>0.31089461915116401</v>
      </c>
      <c r="CT637">
        <f t="shared" si="134"/>
        <v>5.4639574760526388E-2</v>
      </c>
      <c r="DH637">
        <f t="shared" ca="1" si="135"/>
        <v>0.37720080853487381</v>
      </c>
      <c r="DI637">
        <v>0.34466663213626919</v>
      </c>
      <c r="DJ637">
        <v>-1.9035354955132169E-3</v>
      </c>
    </row>
    <row r="638" spans="12:114" x14ac:dyDescent="0.3">
      <c r="L638" s="23">
        <v>42167</v>
      </c>
      <c r="M638" s="24">
        <v>-2.648684396103372E-4</v>
      </c>
      <c r="N638" s="24">
        <v>-1.6292677889776621E-3</v>
      </c>
      <c r="O638" s="24">
        <v>-6.9919903023305677E-3</v>
      </c>
      <c r="P638" s="24">
        <v>-1.0309499228859729E-3</v>
      </c>
      <c r="Q638" s="264">
        <v>9.9999999999998094E-6</v>
      </c>
      <c r="R638" s="264">
        <v>-1.2099999999999999E-3</v>
      </c>
      <c r="S638" s="265">
        <v>1.2552301255230194E-4</v>
      </c>
      <c r="U638" s="26"/>
      <c r="AE638" s="23">
        <v>42170</v>
      </c>
      <c r="AF638" s="33">
        <v>-3.6993041682339229E-3</v>
      </c>
      <c r="AG638">
        <f t="shared" si="123"/>
        <v>637</v>
      </c>
      <c r="AH638">
        <f t="shared" si="124"/>
        <v>0.25810372771474877</v>
      </c>
      <c r="AI638">
        <f t="shared" si="125"/>
        <v>0.25769854132901132</v>
      </c>
      <c r="AJ638">
        <f t="shared" si="126"/>
        <v>-0.6492025627939455</v>
      </c>
      <c r="AK638">
        <f t="shared" si="127"/>
        <v>0.13018468599860264</v>
      </c>
      <c r="AL638">
        <f t="shared" si="128"/>
        <v>0.12751385533040868</v>
      </c>
      <c r="CM638" s="23">
        <v>42170</v>
      </c>
      <c r="CN638">
        <v>-9.2351883866865006E-3</v>
      </c>
      <c r="CO638">
        <f t="shared" si="129"/>
        <v>637</v>
      </c>
      <c r="CP638">
        <f t="shared" si="130"/>
        <v>0.25706214689265539</v>
      </c>
      <c r="CQ638">
        <f t="shared" si="131"/>
        <v>0.2566585956416465</v>
      </c>
      <c r="CR638">
        <f t="shared" si="132"/>
        <v>-0.65242925987599165</v>
      </c>
      <c r="CS638">
        <f t="shared" si="133"/>
        <v>0.12957027018426548</v>
      </c>
      <c r="CT638">
        <f t="shared" si="134"/>
        <v>0.12708832545738102</v>
      </c>
      <c r="DH638">
        <f t="shared" ca="1" si="135"/>
        <v>0.39893590023086523</v>
      </c>
      <c r="DI638">
        <v>0.38329768742656678</v>
      </c>
      <c r="DJ638">
        <v>2.5043289393228765E-5</v>
      </c>
    </row>
    <row r="639" spans="12:114" x14ac:dyDescent="0.3">
      <c r="L639" s="23">
        <v>42170</v>
      </c>
      <c r="M639" s="24">
        <v>4.4157907511492341E-3</v>
      </c>
      <c r="N639" s="24">
        <v>-1.468789146050194E-2</v>
      </c>
      <c r="O639" s="24">
        <v>-6.9030176999981124E-3</v>
      </c>
      <c r="P639" s="24">
        <v>-1.5070166291986429E-2</v>
      </c>
      <c r="Q639" s="264">
        <v>-4.2000000000000002E-4</v>
      </c>
      <c r="R639" s="264">
        <v>-7.8999999999999741E-4</v>
      </c>
      <c r="S639" s="265">
        <v>1.6949152542372926E-4</v>
      </c>
      <c r="U639" s="26"/>
      <c r="AE639" s="23">
        <v>42171</v>
      </c>
      <c r="AF639" s="33">
        <v>1.2732639283308275E-3</v>
      </c>
      <c r="AG639">
        <f t="shared" si="123"/>
        <v>638</v>
      </c>
      <c r="AH639">
        <f t="shared" si="124"/>
        <v>0.25850891410048621</v>
      </c>
      <c r="AI639">
        <f t="shared" si="125"/>
        <v>0.25810372771474877</v>
      </c>
      <c r="AJ639">
        <f t="shared" si="126"/>
        <v>-0.64794916789172685</v>
      </c>
      <c r="AK639">
        <f t="shared" si="127"/>
        <v>0.62221971914110308</v>
      </c>
      <c r="AL639">
        <f t="shared" si="128"/>
        <v>0.36411599142635431</v>
      </c>
      <c r="CM639" s="23">
        <v>42171</v>
      </c>
      <c r="CN639">
        <v>3.1356598208270689E-3</v>
      </c>
      <c r="CO639">
        <f t="shared" si="129"/>
        <v>638</v>
      </c>
      <c r="CP639">
        <f t="shared" si="130"/>
        <v>0.25746569814366427</v>
      </c>
      <c r="CQ639">
        <f t="shared" si="131"/>
        <v>0.25706214689265539</v>
      </c>
      <c r="CR639">
        <f t="shared" si="132"/>
        <v>-0.65117830035781876</v>
      </c>
      <c r="CS639">
        <f t="shared" si="133"/>
        <v>0.61968261673160241</v>
      </c>
      <c r="CT639">
        <f t="shared" si="134"/>
        <v>0.36262046983894702</v>
      </c>
      <c r="DH639">
        <f t="shared" ca="1" si="135"/>
        <v>0.36757702033928147</v>
      </c>
      <c r="DI639">
        <v>0.27290926293244261</v>
      </c>
      <c r="DJ639">
        <v>3.3562639283308189E-3</v>
      </c>
    </row>
    <row r="640" spans="12:114" x14ac:dyDescent="0.3">
      <c r="L640" s="23">
        <v>42171</v>
      </c>
      <c r="M640" s="24">
        <v>-3.605055738897705E-3</v>
      </c>
      <c r="N640" s="24">
        <v>2.070482329936119E-3</v>
      </c>
      <c r="O640" s="24">
        <v>5.8385067244338578E-3</v>
      </c>
      <c r="P640" s="24">
        <v>1.886208795585042E-3</v>
      </c>
      <c r="Q640" s="264">
        <v>-2.0000000000000049E-5</v>
      </c>
      <c r="R640" s="264">
        <v>4.1999999999999823E-4</v>
      </c>
      <c r="S640" s="265">
        <v>0</v>
      </c>
      <c r="U640" s="26"/>
      <c r="AE640" s="23">
        <v>42172</v>
      </c>
      <c r="AF640" s="33">
        <v>8.5594356126454457E-4</v>
      </c>
      <c r="AG640">
        <f t="shared" si="123"/>
        <v>639</v>
      </c>
      <c r="AH640">
        <f t="shared" si="124"/>
        <v>0.25891410048622365</v>
      </c>
      <c r="AI640">
        <f t="shared" si="125"/>
        <v>0.25850891410048621</v>
      </c>
      <c r="AJ640">
        <f t="shared" si="126"/>
        <v>-0.64669679009129155</v>
      </c>
      <c r="AK640">
        <f t="shared" si="127"/>
        <v>0.57563149989782936</v>
      </c>
      <c r="AL640">
        <f t="shared" si="128"/>
        <v>0.31712258579734315</v>
      </c>
      <c r="CM640" s="23">
        <v>42172</v>
      </c>
      <c r="CN640">
        <v>2.2490830410923967E-3</v>
      </c>
      <c r="CO640">
        <f t="shared" si="129"/>
        <v>639</v>
      </c>
      <c r="CP640">
        <f t="shared" si="130"/>
        <v>0.25786924939467315</v>
      </c>
      <c r="CQ640">
        <f t="shared" si="131"/>
        <v>0.25746569814366427</v>
      </c>
      <c r="CR640">
        <f t="shared" si="132"/>
        <v>-0.64992835903941382</v>
      </c>
      <c r="CS640">
        <f t="shared" si="133"/>
        <v>0.58001971086946447</v>
      </c>
      <c r="CT640">
        <f t="shared" si="134"/>
        <v>0.3225540127258002</v>
      </c>
      <c r="DH640">
        <f t="shared" ca="1" si="135"/>
        <v>0.31360996454518991</v>
      </c>
      <c r="DI640">
        <v>0.36716252136436611</v>
      </c>
      <c r="DJ640">
        <v>-4.2773323008044577E-3</v>
      </c>
    </row>
    <row r="641" spans="12:114" x14ac:dyDescent="0.3">
      <c r="L641" s="23">
        <v>42172</v>
      </c>
      <c r="M641" s="24">
        <v>4.6770031768443897E-3</v>
      </c>
      <c r="N641" s="24">
        <v>-8.2646647569314131E-3</v>
      </c>
      <c r="O641" s="24">
        <v>5.2527545189586591E-3</v>
      </c>
      <c r="P641" s="24">
        <v>1.6737004273157849E-3</v>
      </c>
      <c r="Q641" s="264">
        <v>8.000000000000021E-5</v>
      </c>
      <c r="R641" s="264">
        <v>1.2999999999999901E-4</v>
      </c>
      <c r="S641" s="265">
        <v>-1.2931034482758694E-4</v>
      </c>
      <c r="U641" s="26"/>
      <c r="AE641" s="23">
        <v>42173</v>
      </c>
      <c r="AF641" s="33">
        <v>2.7927423338281318E-3</v>
      </c>
      <c r="AG641">
        <f t="shared" si="123"/>
        <v>640</v>
      </c>
      <c r="AH641">
        <f t="shared" si="124"/>
        <v>0.2593192868719611</v>
      </c>
      <c r="AI641">
        <f t="shared" si="125"/>
        <v>0.25891410048622365</v>
      </c>
      <c r="AJ641">
        <f t="shared" si="126"/>
        <v>-0.6454454257821538</v>
      </c>
      <c r="AK641">
        <f t="shared" si="127"/>
        <v>0.77348476622137241</v>
      </c>
      <c r="AL641">
        <f t="shared" si="128"/>
        <v>0.51457066573514876</v>
      </c>
      <c r="CM641" s="23">
        <v>42173</v>
      </c>
      <c r="CN641">
        <v>6.4835047707405401E-3</v>
      </c>
      <c r="CO641">
        <f t="shared" si="129"/>
        <v>640</v>
      </c>
      <c r="CP641">
        <f t="shared" si="130"/>
        <v>0.25827280064568198</v>
      </c>
      <c r="CQ641">
        <f t="shared" si="131"/>
        <v>0.25786924939467315</v>
      </c>
      <c r="CR641">
        <f t="shared" si="132"/>
        <v>-0.64867943231494929</v>
      </c>
      <c r="CS641">
        <f t="shared" si="133"/>
        <v>0.75567909569378366</v>
      </c>
      <c r="CT641">
        <f t="shared" si="134"/>
        <v>0.49780984629911051</v>
      </c>
      <c r="DH641">
        <f t="shared" ca="1" si="135"/>
        <v>0.3115213168376823</v>
      </c>
      <c r="DI641">
        <v>0.39400905426988375</v>
      </c>
      <c r="DJ641">
        <v>2.0810444461487734E-2</v>
      </c>
    </row>
    <row r="642" spans="12:114" x14ac:dyDescent="0.3">
      <c r="L642" s="23">
        <v>42173</v>
      </c>
      <c r="M642" s="24">
        <v>1.2911743748998519E-2</v>
      </c>
      <c r="N642" s="24">
        <v>6.6667284781632124E-3</v>
      </c>
      <c r="O642" s="24">
        <v>3.4373275042469771E-3</v>
      </c>
      <c r="P642" s="24">
        <v>8.7717839864337819E-3</v>
      </c>
      <c r="Q642" s="264">
        <v>1.699999999999998E-4</v>
      </c>
      <c r="R642" s="264">
        <v>2.000000000000002E-4</v>
      </c>
      <c r="S642" s="265">
        <v>3.8297872340425595E-4</v>
      </c>
      <c r="U642" s="26"/>
      <c r="AE642" s="23">
        <v>42174</v>
      </c>
      <c r="AF642" s="33">
        <v>-2.5025983420102747E-3</v>
      </c>
      <c r="AG642">
        <f t="shared" si="123"/>
        <v>641</v>
      </c>
      <c r="AH642">
        <f t="shared" si="124"/>
        <v>0.25972447325769854</v>
      </c>
      <c r="AI642">
        <f t="shared" si="125"/>
        <v>0.2593192868719611</v>
      </c>
      <c r="AJ642">
        <f t="shared" si="126"/>
        <v>-0.64419507136893261</v>
      </c>
      <c r="AK642">
        <f t="shared" si="127"/>
        <v>0.21777556043062374</v>
      </c>
      <c r="AL642">
        <f t="shared" si="128"/>
        <v>4.1543726441337359E-2</v>
      </c>
      <c r="CM642" s="23">
        <v>42174</v>
      </c>
      <c r="CN642">
        <v>-5.6664294833442697E-3</v>
      </c>
      <c r="CO642">
        <f t="shared" si="129"/>
        <v>641</v>
      </c>
      <c r="CP642">
        <f t="shared" si="130"/>
        <v>0.25867635189669086</v>
      </c>
      <c r="CQ642">
        <f t="shared" si="131"/>
        <v>0.25827280064568198</v>
      </c>
      <c r="CR642">
        <f t="shared" si="132"/>
        <v>-0.64743151659369691</v>
      </c>
      <c r="CS642">
        <f t="shared" si="133"/>
        <v>0.23730135226322061</v>
      </c>
      <c r="CT642">
        <f t="shared" si="134"/>
        <v>2.0971448382461372E-2</v>
      </c>
      <c r="DH642">
        <f t="shared" ca="1" si="135"/>
        <v>0.30375231131671432</v>
      </c>
      <c r="DI642">
        <v>0.39471150368851959</v>
      </c>
      <c r="DJ642">
        <v>-2.566722666059441E-2</v>
      </c>
    </row>
    <row r="643" spans="12:114" x14ac:dyDescent="0.3">
      <c r="L643" s="23">
        <v>42174</v>
      </c>
      <c r="M643" s="24">
        <v>-1.734278529309714E-3</v>
      </c>
      <c r="N643" s="24">
        <v>-4.5529520989483268E-3</v>
      </c>
      <c r="O643" s="24">
        <v>-3.2886941657584651E-3</v>
      </c>
      <c r="P643" s="24">
        <v>-1.117985403626996E-2</v>
      </c>
      <c r="Q643" s="264">
        <v>-2.0000000000000049E-5</v>
      </c>
      <c r="R643" s="264">
        <v>-2.9999999999999813E-4</v>
      </c>
      <c r="S643" s="265">
        <v>-4.867256637168158E-4</v>
      </c>
      <c r="U643" s="26"/>
      <c r="AE643" s="23">
        <v>42177</v>
      </c>
      <c r="AF643" s="33">
        <v>1.047355437371063E-3</v>
      </c>
      <c r="AG643">
        <f t="shared" ref="AG643:AG706" si="136">ROW()-1</f>
        <v>642</v>
      </c>
      <c r="AH643">
        <f t="shared" ref="AH643:AH706" si="137">AG643/COUNT($AG$2:$AG$2469)</f>
        <v>0.26012965964343598</v>
      </c>
      <c r="AI643">
        <f t="shared" ref="AI643:AI706" si="138">(AG643-1)/COUNT($AG$2:$AG$2469)</f>
        <v>0.25972447325769854</v>
      </c>
      <c r="AJ643">
        <f t="shared" ref="AJ643:AJ706" si="139">IF(AH643&lt;1,NORMSINV(AH643),"")</f>
        <v>-0.64294572327125787</v>
      </c>
      <c r="AK643">
        <f t="shared" ref="AK643:AK706" si="140">_xlfn.NORM.DIST(AF643,$AD$6,$AD$7,TRUE)</f>
        <v>0.59717399658700032</v>
      </c>
      <c r="AL643">
        <f t="shared" ref="AL643:AL706" si="141">ABS(AK643-AI643)</f>
        <v>0.33744952332930178</v>
      </c>
      <c r="CM643" s="23">
        <v>42177</v>
      </c>
      <c r="CN643">
        <v>2.5482303655795539E-3</v>
      </c>
      <c r="CO643">
        <f t="shared" ref="CO643:CO706" si="142">ROW()-1</f>
        <v>642</v>
      </c>
      <c r="CP643">
        <f t="shared" ref="CP643:CP706" si="143">CO643/COUNT(_xlfn.ANCHORARRAY($CN$2))</f>
        <v>0.25907990314769974</v>
      </c>
      <c r="CQ643">
        <f t="shared" ref="CQ643:CQ706" si="144">(CO643-1)/COUNT(_xlfn.ANCHORARRAY($CN$2))</f>
        <v>0.25867635189669086</v>
      </c>
      <c r="CR643">
        <f t="shared" ref="CR643:CR706" si="145">IF(CP643&lt;1,NORMSINV(CP643),"")</f>
        <v>-0.64618460829993818</v>
      </c>
      <c r="CS643">
        <f t="shared" ref="CS643:CS706" si="146">_xlfn.NORM.DIST(CN643,$CL$7,$CL$8,TRUE)</f>
        <v>0.59351563745474145</v>
      </c>
      <c r="CT643">
        <f t="shared" ref="CT643:CT706" si="147">ABS(CS643-CQ643)</f>
        <v>0.33483928555805059</v>
      </c>
      <c r="DH643">
        <f t="shared" ref="DH643:DH706" ca="1" si="148">_xlfn.NORM.S.DIST(RAND(),FALSE)</f>
        <v>0.29890537658244748</v>
      </c>
      <c r="DI643">
        <v>0.31365026784991246</v>
      </c>
      <c r="DJ643">
        <v>-5.1737873984406338E-4</v>
      </c>
    </row>
    <row r="644" spans="12:114" x14ac:dyDescent="0.3">
      <c r="L644" s="23">
        <v>42177</v>
      </c>
      <c r="M644" s="24">
        <v>-1.285618451556151E-2</v>
      </c>
      <c r="N644" s="24">
        <v>2.8690204586954642E-2</v>
      </c>
      <c r="O644" s="24">
        <v>6.8730676835522802E-4</v>
      </c>
      <c r="P644" s="24">
        <v>-1.2563750663165669E-3</v>
      </c>
      <c r="Q644" s="264">
        <v>4.2999999999999999E-4</v>
      </c>
      <c r="R644" s="264">
        <v>1.6000000000000009E-3</v>
      </c>
      <c r="S644" s="265">
        <v>-2.109704641350198E-4</v>
      </c>
      <c r="U644" s="26"/>
      <c r="AE644" s="23">
        <v>42178</v>
      </c>
      <c r="AF644" s="33">
        <v>-2.0805585296803683E-3</v>
      </c>
      <c r="AG644">
        <f t="shared" si="136"/>
        <v>643</v>
      </c>
      <c r="AH644">
        <f t="shared" si="137"/>
        <v>0.26053484602917343</v>
      </c>
      <c r="AI644">
        <f t="shared" si="138"/>
        <v>0.26012965964343598</v>
      </c>
      <c r="AJ644">
        <f t="shared" si="139"/>
        <v>-0.64169737792367698</v>
      </c>
      <c r="AK644">
        <f t="shared" si="140"/>
        <v>0.25534024640040509</v>
      </c>
      <c r="AL644">
        <f t="shared" si="141"/>
        <v>4.7894132430308933E-3</v>
      </c>
      <c r="CM644" s="23">
        <v>42178</v>
      </c>
      <c r="CN644">
        <v>-5.4010967374240612E-3</v>
      </c>
      <c r="CO644">
        <f t="shared" si="142"/>
        <v>643</v>
      </c>
      <c r="CP644">
        <f t="shared" si="143"/>
        <v>0.25948345439870862</v>
      </c>
      <c r="CQ644">
        <f t="shared" si="144"/>
        <v>0.25907990314769974</v>
      </c>
      <c r="CR644">
        <f t="shared" si="145"/>
        <v>-0.64493870387286989</v>
      </c>
      <c r="CS644">
        <f t="shared" si="146"/>
        <v>0.2469012694303076</v>
      </c>
      <c r="CT644">
        <f t="shared" si="147"/>
        <v>1.217863371739214E-2</v>
      </c>
      <c r="DH644">
        <f t="shared" ca="1" si="148"/>
        <v>0.39600388625707567</v>
      </c>
      <c r="DI644">
        <v>0.24815076761668714</v>
      </c>
      <c r="DJ644">
        <v>5.8275778339560002E-3</v>
      </c>
    </row>
    <row r="645" spans="12:114" x14ac:dyDescent="0.3">
      <c r="L645" s="23">
        <v>42178</v>
      </c>
      <c r="M645" s="24">
        <v>-6.5997888648344667E-3</v>
      </c>
      <c r="N645" s="24">
        <v>-7.679873024959742E-3</v>
      </c>
      <c r="O645" s="24">
        <v>-3.022397365892774E-3</v>
      </c>
      <c r="P645" s="24">
        <v>-7.5471972075944688E-3</v>
      </c>
      <c r="Q645" s="264">
        <v>0</v>
      </c>
      <c r="R645" s="264">
        <v>1.0999999999999681E-4</v>
      </c>
      <c r="S645" s="265">
        <v>1.6528925619834755E-4</v>
      </c>
      <c r="U645" s="26"/>
      <c r="AE645" s="23">
        <v>42179</v>
      </c>
      <c r="AF645" s="33">
        <v>-1.4546797868332721E-3</v>
      </c>
      <c r="AG645">
        <f t="shared" si="136"/>
        <v>644</v>
      </c>
      <c r="AH645">
        <f t="shared" si="137"/>
        <v>0.26094003241491087</v>
      </c>
      <c r="AI645">
        <f t="shared" si="138"/>
        <v>0.26053484602917343</v>
      </c>
      <c r="AJ645">
        <f t="shared" si="139"/>
        <v>-0.64045003177556448</v>
      </c>
      <c r="AK645">
        <f t="shared" si="140"/>
        <v>0.31670618037564502</v>
      </c>
      <c r="AL645">
        <f t="shared" si="141"/>
        <v>5.6171334346471591E-2</v>
      </c>
      <c r="CM645" s="23">
        <v>42179</v>
      </c>
      <c r="CN645">
        <v>-3.4534116519571289E-3</v>
      </c>
      <c r="CO645">
        <f t="shared" si="142"/>
        <v>644</v>
      </c>
      <c r="CP645">
        <f t="shared" si="143"/>
        <v>0.25988700564971751</v>
      </c>
      <c r="CQ645">
        <f t="shared" si="144"/>
        <v>0.25948345439870862</v>
      </c>
      <c r="CR645">
        <f t="shared" si="145"/>
        <v>-0.64369379976651309</v>
      </c>
      <c r="CS645">
        <f t="shared" si="146"/>
        <v>0.32324335576261159</v>
      </c>
      <c r="CT645">
        <f t="shared" si="147"/>
        <v>6.3759901363902971E-2</v>
      </c>
      <c r="DH645">
        <f t="shared" ca="1" si="148"/>
        <v>0.38472158108006538</v>
      </c>
      <c r="DI645">
        <v>0.39223916136399845</v>
      </c>
      <c r="DJ645">
        <v>-5.5818772658249062E-3</v>
      </c>
    </row>
    <row r="646" spans="12:114" x14ac:dyDescent="0.3">
      <c r="L646" s="23">
        <v>42179</v>
      </c>
      <c r="M646" s="24">
        <v>-2.6574807569978258E-3</v>
      </c>
      <c r="N646" s="24">
        <v>-6.5173716202333214E-3</v>
      </c>
      <c r="O646" s="24">
        <v>-2.6183581355985939E-3</v>
      </c>
      <c r="P646" s="24">
        <v>-3.5908902706148389E-3</v>
      </c>
      <c r="Q646" s="264">
        <v>-3.1E-4</v>
      </c>
      <c r="R646" s="264">
        <v>-8.9999999999998976E-5</v>
      </c>
      <c r="S646" s="265">
        <v>-8.4033613445379102E-5</v>
      </c>
      <c r="U646" s="26"/>
      <c r="AE646" s="23">
        <v>42180</v>
      </c>
      <c r="AF646" s="33">
        <v>-2.1779845106302681E-3</v>
      </c>
      <c r="AG646">
        <f t="shared" si="136"/>
        <v>645</v>
      </c>
      <c r="AH646">
        <f t="shared" si="137"/>
        <v>0.26134521880064832</v>
      </c>
      <c r="AI646">
        <f t="shared" si="138"/>
        <v>0.26094003241491087</v>
      </c>
      <c r="AJ646">
        <f t="shared" si="139"/>
        <v>-0.63920368129102945</v>
      </c>
      <c r="AK646">
        <f t="shared" si="140"/>
        <v>0.24637865232836126</v>
      </c>
      <c r="AL646">
        <f t="shared" si="141"/>
        <v>1.4561380086549613E-2</v>
      </c>
      <c r="CM646" s="23">
        <v>42180</v>
      </c>
      <c r="CN646">
        <v>-4.9943362765756706E-3</v>
      </c>
      <c r="CO646">
        <f t="shared" si="142"/>
        <v>645</v>
      </c>
      <c r="CP646">
        <f t="shared" si="143"/>
        <v>0.26029055690072639</v>
      </c>
      <c r="CQ646">
        <f t="shared" si="144"/>
        <v>0.25988700564971751</v>
      </c>
      <c r="CR646">
        <f t="shared" si="145"/>
        <v>-0.64244989244962047</v>
      </c>
      <c r="CS646">
        <f t="shared" si="146"/>
        <v>0.2620125351148137</v>
      </c>
      <c r="CT646">
        <f t="shared" si="147"/>
        <v>2.1255294650961987E-3</v>
      </c>
      <c r="DH646">
        <f t="shared" ca="1" si="148"/>
        <v>0.37436382366398668</v>
      </c>
      <c r="DI646">
        <v>0.38442619606119738</v>
      </c>
      <c r="DJ646">
        <v>-1.8507734510630293E-2</v>
      </c>
    </row>
    <row r="647" spans="12:114" x14ac:dyDescent="0.3">
      <c r="L647" s="23">
        <v>42180</v>
      </c>
      <c r="M647" s="24">
        <v>-1.332214275946794E-3</v>
      </c>
      <c r="N647" s="24">
        <v>-8.1995279285753905E-4</v>
      </c>
      <c r="O647" s="24">
        <v>-7.1840328302459084E-3</v>
      </c>
      <c r="P647" s="24">
        <v>-4.8762412051571013E-3</v>
      </c>
      <c r="Q647" s="264">
        <v>-1.4999999999999969E-4</v>
      </c>
      <c r="R647" s="264">
        <v>7.0000000000001173E-5</v>
      </c>
      <c r="S647" s="265">
        <v>-3.750000000000006E-4</v>
      </c>
      <c r="U647" s="26"/>
      <c r="AE647" s="23">
        <v>42181</v>
      </c>
      <c r="AF647" s="33">
        <v>1.0560308479857284E-3</v>
      </c>
      <c r="AG647">
        <f t="shared" si="136"/>
        <v>646</v>
      </c>
      <c r="AH647">
        <f t="shared" si="137"/>
        <v>0.26175040518638576</v>
      </c>
      <c r="AI647">
        <f t="shared" si="138"/>
        <v>0.26134521880064832</v>
      </c>
      <c r="AJ647">
        <f t="shared" si="139"/>
        <v>-0.63795832294882648</v>
      </c>
      <c r="AK647">
        <f t="shared" si="140"/>
        <v>0.59814394051195274</v>
      </c>
      <c r="AL647">
        <f t="shared" si="141"/>
        <v>0.33679872171130443</v>
      </c>
      <c r="CM647" s="23">
        <v>42181</v>
      </c>
      <c r="CN647">
        <v>1.8846855536992608E-3</v>
      </c>
      <c r="CO647">
        <f t="shared" si="142"/>
        <v>646</v>
      </c>
      <c r="CP647">
        <f t="shared" si="143"/>
        <v>0.26069410815173527</v>
      </c>
      <c r="CQ647">
        <f t="shared" si="144"/>
        <v>0.26029055690072639</v>
      </c>
      <c r="CR647">
        <f t="shared" si="145"/>
        <v>-0.64120697840558849</v>
      </c>
      <c r="CS647">
        <f t="shared" si="146"/>
        <v>0.56345355885574544</v>
      </c>
      <c r="CT647">
        <f t="shared" si="147"/>
        <v>0.30316300195501905</v>
      </c>
      <c r="DH647">
        <f t="shared" ca="1" si="148"/>
        <v>0.38800551049848864</v>
      </c>
      <c r="DI647">
        <v>0.34060970617446468</v>
      </c>
      <c r="DJ647">
        <v>2.8242536872082124E-2</v>
      </c>
    </row>
    <row r="648" spans="12:114" x14ac:dyDescent="0.3">
      <c r="L648" s="23">
        <v>42181</v>
      </c>
      <c r="M648" s="24">
        <v>1.067200265613533E-3</v>
      </c>
      <c r="N648" s="24">
        <v>-3.2826035631911849E-3</v>
      </c>
      <c r="O648" s="24">
        <v>3.6184397544629311E-3</v>
      </c>
      <c r="P648" s="24">
        <v>1.917422777809096E-3</v>
      </c>
      <c r="Q648" s="264">
        <v>2.6999999999999979E-4</v>
      </c>
      <c r="R648" s="264">
        <v>-2.800000000000003E-4</v>
      </c>
      <c r="S648" s="265">
        <v>6.4257028112449821E-4</v>
      </c>
      <c r="U648" s="26"/>
      <c r="AE648" s="23">
        <v>42184</v>
      </c>
      <c r="AF648" s="33">
        <v>-5.1042935538438182E-3</v>
      </c>
      <c r="AG648">
        <f t="shared" si="136"/>
        <v>647</v>
      </c>
      <c r="AH648">
        <f t="shared" si="137"/>
        <v>0.2621555915721232</v>
      </c>
      <c r="AI648">
        <f t="shared" si="138"/>
        <v>0.26175040518638576</v>
      </c>
      <c r="AJ648">
        <f t="shared" si="139"/>
        <v>-0.63671395324226454</v>
      </c>
      <c r="AK648">
        <f t="shared" si="140"/>
        <v>6.2823766786200955E-2</v>
      </c>
      <c r="AL648">
        <f t="shared" si="141"/>
        <v>0.19892663840018482</v>
      </c>
      <c r="CM648" s="23">
        <v>42184</v>
      </c>
      <c r="CN648">
        <v>-1.2272917361004398E-2</v>
      </c>
      <c r="CO648">
        <f t="shared" si="142"/>
        <v>647</v>
      </c>
      <c r="CP648">
        <f t="shared" si="143"/>
        <v>0.26109765940274415</v>
      </c>
      <c r="CQ648">
        <f t="shared" si="144"/>
        <v>0.26069410815173527</v>
      </c>
      <c r="CR648">
        <f t="shared" si="145"/>
        <v>-0.63996505413236637</v>
      </c>
      <c r="CS648">
        <f t="shared" si="146"/>
        <v>6.9393467150782498E-2</v>
      </c>
      <c r="CT648">
        <f t="shared" si="147"/>
        <v>0.19130064100095279</v>
      </c>
      <c r="DH648">
        <f t="shared" ca="1" si="148"/>
        <v>0.26712414235899956</v>
      </c>
      <c r="DI648">
        <v>0.38677108939824201</v>
      </c>
      <c r="DJ648">
        <v>-1.8664827888607759E-2</v>
      </c>
    </row>
    <row r="649" spans="12:114" x14ac:dyDescent="0.3">
      <c r="L649" s="23">
        <v>42184</v>
      </c>
      <c r="M649" s="24">
        <v>4.5309346931580443E-3</v>
      </c>
      <c r="N649" s="24">
        <v>-2.881851600471922E-2</v>
      </c>
      <c r="O649" s="24">
        <v>-9.7063104904554619E-3</v>
      </c>
      <c r="P649" s="24">
        <v>-1.445873361025957E-2</v>
      </c>
      <c r="Q649" s="264">
        <v>-5.6999999999999998E-4</v>
      </c>
      <c r="R649" s="264">
        <v>-1.9900000000000031E-3</v>
      </c>
      <c r="S649" s="265">
        <v>-8.5836909871244113E-5</v>
      </c>
      <c r="U649" s="26"/>
      <c r="AE649" s="23">
        <v>42185</v>
      </c>
      <c r="AF649" s="33">
        <v>-1.9993004370535777E-3</v>
      </c>
      <c r="AG649">
        <f t="shared" si="136"/>
        <v>648</v>
      </c>
      <c r="AH649">
        <f t="shared" si="137"/>
        <v>0.26256077795786059</v>
      </c>
      <c r="AI649">
        <f t="shared" si="138"/>
        <v>0.2621555915721232</v>
      </c>
      <c r="AJ649">
        <f t="shared" si="139"/>
        <v>-0.63547056867911889</v>
      </c>
      <c r="AK649">
        <f t="shared" si="140"/>
        <v>0.26294293107348882</v>
      </c>
      <c r="AL649">
        <f t="shared" si="141"/>
        <v>7.873395013656137E-4</v>
      </c>
      <c r="CM649" s="23">
        <v>42185</v>
      </c>
      <c r="CN649">
        <v>-4.6627723692296875E-3</v>
      </c>
      <c r="CO649">
        <f t="shared" si="142"/>
        <v>648</v>
      </c>
      <c r="CP649">
        <f t="shared" si="143"/>
        <v>0.26150121065375304</v>
      </c>
      <c r="CQ649">
        <f t="shared" si="144"/>
        <v>0.26109765940274415</v>
      </c>
      <c r="CR649">
        <f t="shared" si="145"/>
        <v>-0.63872411614236646</v>
      </c>
      <c r="CS649">
        <f t="shared" si="146"/>
        <v>0.27467182843925408</v>
      </c>
      <c r="CT649">
        <f t="shared" si="147"/>
        <v>1.3574169036509931E-2</v>
      </c>
      <c r="DH649">
        <f t="shared" ca="1" si="148"/>
        <v>0.31974087192381384</v>
      </c>
      <c r="DI649">
        <v>0.3477550207727329</v>
      </c>
      <c r="DJ649">
        <v>-1.4678257883862116E-2</v>
      </c>
    </row>
    <row r="650" spans="12:114" x14ac:dyDescent="0.3">
      <c r="L650" s="23">
        <v>42185</v>
      </c>
      <c r="M650" s="24">
        <v>-6.1908286901918843E-3</v>
      </c>
      <c r="N650" s="24">
        <v>-6.3588476787195033E-3</v>
      </c>
      <c r="O650" s="24">
        <v>-6.8605930968677264E-3</v>
      </c>
      <c r="P650" s="24">
        <v>0</v>
      </c>
      <c r="Q650" s="264">
        <v>-6.0000000000000157E-5</v>
      </c>
      <c r="R650" s="264">
        <v>5.0000000000000272E-4</v>
      </c>
      <c r="S650" s="265">
        <v>-3.404255319148945E-4</v>
      </c>
      <c r="U650" s="26"/>
      <c r="AE650" s="23">
        <v>42186</v>
      </c>
      <c r="AF650" s="33">
        <v>3.1926883379742349E-3</v>
      </c>
      <c r="AG650">
        <f t="shared" si="136"/>
        <v>649</v>
      </c>
      <c r="AH650">
        <f t="shared" si="137"/>
        <v>0.26296596434359804</v>
      </c>
      <c r="AI650">
        <f t="shared" si="138"/>
        <v>0.26256077795786059</v>
      </c>
      <c r="AJ650">
        <f t="shared" si="139"/>
        <v>-0.63422816578154118</v>
      </c>
      <c r="AK650">
        <f t="shared" si="140"/>
        <v>0.80673781791096977</v>
      </c>
      <c r="AL650">
        <f t="shared" si="141"/>
        <v>0.54417703995310918</v>
      </c>
      <c r="CM650" s="23">
        <v>42186</v>
      </c>
      <c r="CN650">
        <v>7.7240819560466982E-3</v>
      </c>
      <c r="CO650">
        <f t="shared" si="142"/>
        <v>649</v>
      </c>
      <c r="CP650">
        <f t="shared" si="143"/>
        <v>0.26190476190476192</v>
      </c>
      <c r="CQ650">
        <f t="shared" si="144"/>
        <v>0.26150121065375304</v>
      </c>
      <c r="CR650">
        <f t="shared" si="145"/>
        <v>-0.63748416096237714</v>
      </c>
      <c r="CS650">
        <f t="shared" si="146"/>
        <v>0.79847386133826148</v>
      </c>
      <c r="CT650">
        <f t="shared" si="147"/>
        <v>0.5369726506845085</v>
      </c>
      <c r="DH650">
        <f t="shared" ca="1" si="148"/>
        <v>0.29107603663105758</v>
      </c>
      <c r="DI650">
        <v>0.39388837787974113</v>
      </c>
      <c r="DJ650">
        <v>1.1476188337974263E-2</v>
      </c>
    </row>
    <row r="651" spans="12:114" x14ac:dyDescent="0.3">
      <c r="L651" s="23">
        <v>42186</v>
      </c>
      <c r="M651" s="24">
        <v>-3.47067713435943E-3</v>
      </c>
      <c r="N651" s="24">
        <v>6.8263173436146421E-3</v>
      </c>
      <c r="O651" s="24">
        <v>1.3393084532091711E-2</v>
      </c>
      <c r="P651" s="24">
        <v>3.452019118034241E-3</v>
      </c>
      <c r="Q651" s="264">
        <v>1.9000000000000009E-4</v>
      </c>
      <c r="R651" s="264">
        <v>5.6999999999999944E-4</v>
      </c>
      <c r="S651" s="265">
        <v>1.2345679012345747E-4</v>
      </c>
      <c r="U651" s="26"/>
      <c r="AE651" s="23">
        <v>42187</v>
      </c>
      <c r="AF651" s="33">
        <v>-1.1068276427313032E-3</v>
      </c>
      <c r="AG651">
        <f t="shared" si="136"/>
        <v>650</v>
      </c>
      <c r="AH651">
        <f t="shared" si="137"/>
        <v>0.26337115072933548</v>
      </c>
      <c r="AI651">
        <f t="shared" si="138"/>
        <v>0.26296596434359804</v>
      </c>
      <c r="AJ651">
        <f t="shared" si="139"/>
        <v>-0.6329867410859733</v>
      </c>
      <c r="AK651">
        <f t="shared" si="140"/>
        <v>0.35330352207507953</v>
      </c>
      <c r="AL651">
        <f t="shared" si="141"/>
        <v>9.0337557731481499E-2</v>
      </c>
      <c r="CM651" s="23">
        <v>42187</v>
      </c>
      <c r="CN651">
        <v>-2.7020691068282581E-3</v>
      </c>
      <c r="CO651">
        <f t="shared" si="142"/>
        <v>650</v>
      </c>
      <c r="CP651">
        <f t="shared" si="143"/>
        <v>0.2623083131557708</v>
      </c>
      <c r="CQ651">
        <f t="shared" si="144"/>
        <v>0.26190476190476192</v>
      </c>
      <c r="CR651">
        <f t="shared" si="145"/>
        <v>-0.63624518513347317</v>
      </c>
      <c r="CS651">
        <f t="shared" si="146"/>
        <v>0.35509131749851253</v>
      </c>
      <c r="CT651">
        <f t="shared" si="147"/>
        <v>9.3186555593750608E-2</v>
      </c>
      <c r="DH651">
        <f t="shared" ca="1" si="148"/>
        <v>0.24300719563549794</v>
      </c>
      <c r="DI651">
        <v>0.39891465703932438</v>
      </c>
      <c r="DJ651">
        <v>-5.0948276427313071E-3</v>
      </c>
    </row>
    <row r="652" spans="12:114" x14ac:dyDescent="0.3">
      <c r="L652" s="23">
        <v>42187</v>
      </c>
      <c r="M652" s="24">
        <v>-1.9646454197719239E-3</v>
      </c>
      <c r="N652" s="24">
        <v>-1.05933613879547E-2</v>
      </c>
      <c r="O652" s="24">
        <v>-2.7810134679763748E-4</v>
      </c>
      <c r="P652" s="24">
        <v>-3.0101881812361251E-3</v>
      </c>
      <c r="Q652" s="264">
        <v>1.400000000000002E-4</v>
      </c>
      <c r="R652" s="264">
        <v>-8.0000000000000069E-4</v>
      </c>
      <c r="S652" s="265">
        <v>0</v>
      </c>
      <c r="U652" s="26"/>
      <c r="AE652" s="23">
        <v>42191</v>
      </c>
      <c r="AF652" s="33">
        <v>1.0455419262524396E-3</v>
      </c>
      <c r="AG652">
        <f t="shared" si="136"/>
        <v>651</v>
      </c>
      <c r="AH652">
        <f t="shared" si="137"/>
        <v>0.26377633711507292</v>
      </c>
      <c r="AI652">
        <f t="shared" si="138"/>
        <v>0.26337115072933548</v>
      </c>
      <c r="AJ652">
        <f t="shared" si="139"/>
        <v>-0.63174629114306047</v>
      </c>
      <c r="AK652">
        <f t="shared" si="140"/>
        <v>0.59697116333012068</v>
      </c>
      <c r="AL652">
        <f t="shared" si="141"/>
        <v>0.3336000126007852</v>
      </c>
      <c r="CM652" s="23">
        <v>42191</v>
      </c>
      <c r="CN652">
        <v>2.6108656851963181E-3</v>
      </c>
      <c r="CO652">
        <f t="shared" si="142"/>
        <v>651</v>
      </c>
      <c r="CP652">
        <f t="shared" si="143"/>
        <v>0.26271186440677968</v>
      </c>
      <c r="CQ652">
        <f t="shared" si="144"/>
        <v>0.2623083131557708</v>
      </c>
      <c r="CR652">
        <f t="shared" si="145"/>
        <v>-0.63500718521093114</v>
      </c>
      <c r="CS652">
        <f t="shared" si="146"/>
        <v>0.59632796447258163</v>
      </c>
      <c r="CT652">
        <f t="shared" si="147"/>
        <v>0.33401965131681083</v>
      </c>
      <c r="DH652">
        <f t="shared" ca="1" si="148"/>
        <v>0.25803263265030035</v>
      </c>
      <c r="DI652">
        <v>0.25647189047002461</v>
      </c>
      <c r="DJ652">
        <v>6.0119114914697902E-3</v>
      </c>
    </row>
    <row r="653" spans="12:114" x14ac:dyDescent="0.3">
      <c r="L653" s="23">
        <v>42191</v>
      </c>
      <c r="M653" s="24">
        <v>2.6842877114479028E-3</v>
      </c>
      <c r="N653" s="24">
        <v>-2.1413353798408408E-2</v>
      </c>
      <c r="O653" s="24">
        <v>9.3239361919324314E-3</v>
      </c>
      <c r="P653" s="24">
        <v>3.4504301772699392E-3</v>
      </c>
      <c r="Q653" s="264">
        <v>-4.8000000000000017E-4</v>
      </c>
      <c r="R653" s="264">
        <v>-1.9000000000000131E-4</v>
      </c>
      <c r="S653" s="265">
        <v>1.3043478260869485E-4</v>
      </c>
      <c r="U653" s="26"/>
      <c r="AE653" s="23">
        <v>42192</v>
      </c>
      <c r="AF653" s="33">
        <v>4.1914480733812112E-3</v>
      </c>
      <c r="AG653">
        <f t="shared" si="136"/>
        <v>652</v>
      </c>
      <c r="AH653">
        <f t="shared" si="137"/>
        <v>0.26418152350081037</v>
      </c>
      <c r="AI653">
        <f t="shared" si="138"/>
        <v>0.26377633711507292</v>
      </c>
      <c r="AJ653">
        <f t="shared" si="139"/>
        <v>-0.63050681251756235</v>
      </c>
      <c r="AK653">
        <f t="shared" si="140"/>
        <v>0.87585881784994202</v>
      </c>
      <c r="AL653">
        <f t="shared" si="141"/>
        <v>0.61208248073486904</v>
      </c>
      <c r="CM653" s="23">
        <v>42192</v>
      </c>
      <c r="CN653">
        <v>1.0405822826624833E-2</v>
      </c>
      <c r="CO653">
        <f t="shared" si="142"/>
        <v>652</v>
      </c>
      <c r="CP653">
        <f t="shared" si="143"/>
        <v>0.26311541565778856</v>
      </c>
      <c r="CQ653">
        <f t="shared" si="144"/>
        <v>0.26271186440677968</v>
      </c>
      <c r="CR653">
        <f t="shared" si="145"/>
        <v>-0.63377015776414092</v>
      </c>
      <c r="CS653">
        <f t="shared" si="146"/>
        <v>0.87427663536936162</v>
      </c>
      <c r="CT653">
        <f t="shared" si="147"/>
        <v>0.61156477096258199</v>
      </c>
      <c r="DH653">
        <f t="shared" ca="1" si="148"/>
        <v>0.28419491245535483</v>
      </c>
      <c r="DI653">
        <v>0.31837047240954569</v>
      </c>
      <c r="DJ653">
        <v>1.6467223403777709E-2</v>
      </c>
    </row>
    <row r="654" spans="12:114" x14ac:dyDescent="0.3">
      <c r="L654" s="23">
        <v>42192</v>
      </c>
      <c r="M654" s="24">
        <v>-1.160089258613045E-2</v>
      </c>
      <c r="N654" s="24">
        <v>3.9385990888775139E-3</v>
      </c>
      <c r="O654" s="24">
        <v>1.737213884529069E-2</v>
      </c>
      <c r="P654" s="24">
        <v>1.0531206694034199E-2</v>
      </c>
      <c r="Q654" s="264">
        <v>-9.3000000000000005E-4</v>
      </c>
      <c r="R654" s="264">
        <v>4.6000000000000262E-4</v>
      </c>
      <c r="S654" s="265">
        <v>2.2026431718061691E-4</v>
      </c>
      <c r="U654" s="26"/>
      <c r="AE654" s="23">
        <v>42193</v>
      </c>
      <c r="AF654" s="33">
        <v>-3.2374920427922023E-3</v>
      </c>
      <c r="AG654">
        <f t="shared" si="136"/>
        <v>653</v>
      </c>
      <c r="AH654">
        <f t="shared" si="137"/>
        <v>0.26458670988654781</v>
      </c>
      <c r="AI654">
        <f t="shared" si="138"/>
        <v>0.26418152350081037</v>
      </c>
      <c r="AJ654">
        <f t="shared" si="139"/>
        <v>-0.62926830178826998</v>
      </c>
      <c r="AK654">
        <f t="shared" si="140"/>
        <v>0.16058000440794903</v>
      </c>
      <c r="AL654">
        <f t="shared" si="141"/>
        <v>0.10360151909286133</v>
      </c>
      <c r="CM654" s="23">
        <v>42193</v>
      </c>
      <c r="CN654">
        <v>-7.7094733502237507E-3</v>
      </c>
      <c r="CO654">
        <f t="shared" si="142"/>
        <v>653</v>
      </c>
      <c r="CP654">
        <f t="shared" si="143"/>
        <v>0.26351896690879739</v>
      </c>
      <c r="CQ654">
        <f t="shared" si="144"/>
        <v>0.26311541565778856</v>
      </c>
      <c r="CR654">
        <f t="shared" si="145"/>
        <v>-0.63253409937652172</v>
      </c>
      <c r="CS654">
        <f t="shared" si="146"/>
        <v>0.17062915825141453</v>
      </c>
      <c r="CT654">
        <f t="shared" si="147"/>
        <v>9.2486257406374034E-2</v>
      </c>
      <c r="DH654">
        <f t="shared" ca="1" si="148"/>
        <v>0.29500734312139865</v>
      </c>
      <c r="DI654">
        <v>0.38837574942689146</v>
      </c>
      <c r="DJ654">
        <v>-1.8252059610359722E-2</v>
      </c>
    </row>
    <row r="655" spans="12:114" x14ac:dyDescent="0.3">
      <c r="L655" s="23">
        <v>42193</v>
      </c>
      <c r="M655" s="24">
        <v>2.9793607262665021E-3</v>
      </c>
      <c r="N655" s="24">
        <v>-1.5692911088545178E-2</v>
      </c>
      <c r="O655" s="24">
        <v>-9.8930888475048679E-3</v>
      </c>
      <c r="P655" s="24">
        <v>-4.4663807331491246E-3</v>
      </c>
      <c r="Q655" s="264">
        <v>-2.0000000000000002E-5</v>
      </c>
      <c r="R655" s="264">
        <v>1.019999999999999E-3</v>
      </c>
      <c r="S655" s="265">
        <v>-4.5045045045044926E-4</v>
      </c>
      <c r="U655" s="26"/>
      <c r="AE655" s="23">
        <v>42194</v>
      </c>
      <c r="AF655" s="33">
        <v>9.8750791506074256E-4</v>
      </c>
      <c r="AG655">
        <f t="shared" si="136"/>
        <v>654</v>
      </c>
      <c r="AH655">
        <f t="shared" si="137"/>
        <v>0.26499189627228525</v>
      </c>
      <c r="AI655">
        <f t="shared" si="138"/>
        <v>0.26458670988654781</v>
      </c>
      <c r="AJ655">
        <f t="shared" si="139"/>
        <v>-0.62803075554791876</v>
      </c>
      <c r="AK655">
        <f t="shared" si="140"/>
        <v>0.59046682046323185</v>
      </c>
      <c r="AL655">
        <f t="shared" si="141"/>
        <v>0.32588011057668403</v>
      </c>
      <c r="CM655" s="23">
        <v>42194</v>
      </c>
      <c r="CN655">
        <v>2.8911835807553053E-3</v>
      </c>
      <c r="CO655">
        <f t="shared" si="142"/>
        <v>654</v>
      </c>
      <c r="CP655">
        <f t="shared" si="143"/>
        <v>0.26392251815980627</v>
      </c>
      <c r="CQ655">
        <f t="shared" si="144"/>
        <v>0.26351896690879739</v>
      </c>
      <c r="CR655">
        <f t="shared" si="145"/>
        <v>-0.63129900664543415</v>
      </c>
      <c r="CS655">
        <f t="shared" si="146"/>
        <v>0.6088513672780147</v>
      </c>
      <c r="CT655">
        <f t="shared" si="147"/>
        <v>0.34533240036921731</v>
      </c>
      <c r="DH655">
        <f t="shared" ca="1" si="148"/>
        <v>0.30341011906675458</v>
      </c>
      <c r="DI655">
        <v>0.26866756099326061</v>
      </c>
      <c r="DJ655">
        <v>-1.7053078291835829E-2</v>
      </c>
    </row>
    <row r="656" spans="12:114" x14ac:dyDescent="0.3">
      <c r="L656" s="23">
        <v>42194</v>
      </c>
      <c r="M656" s="24">
        <v>2.43050688380615E-3</v>
      </c>
      <c r="N656" s="24">
        <v>1.5943104814880451E-2</v>
      </c>
      <c r="O656" s="24">
        <v>-3.8325525706494859E-3</v>
      </c>
      <c r="P656" s="24">
        <v>7.2631936776590064E-3</v>
      </c>
      <c r="Q656" s="264">
        <v>1.2999999999999999E-4</v>
      </c>
      <c r="R656" s="264">
        <v>2.4000000000000022E-4</v>
      </c>
      <c r="S656" s="265">
        <v>-4.3103448275862112E-4</v>
      </c>
      <c r="U656" s="26"/>
      <c r="AE656" s="23">
        <v>42195</v>
      </c>
      <c r="AF656" s="33">
        <v>4.9893567826333786E-3</v>
      </c>
      <c r="AG656">
        <f t="shared" si="136"/>
        <v>655</v>
      </c>
      <c r="AH656">
        <f t="shared" si="137"/>
        <v>0.2653970826580227</v>
      </c>
      <c r="AI656">
        <f t="shared" si="138"/>
        <v>0.26499189627228525</v>
      </c>
      <c r="AJ656">
        <f t="shared" si="139"/>
        <v>-0.62679417040310392</v>
      </c>
      <c r="AK656">
        <f t="shared" si="140"/>
        <v>0.91698735263741582</v>
      </c>
      <c r="AL656">
        <f t="shared" si="141"/>
        <v>0.65199545636513057</v>
      </c>
      <c r="CM656" s="23">
        <v>42195</v>
      </c>
      <c r="CN656">
        <v>1.2341367163195015E-2</v>
      </c>
      <c r="CO656">
        <f t="shared" si="142"/>
        <v>655</v>
      </c>
      <c r="CP656">
        <f t="shared" si="143"/>
        <v>0.26432606941081516</v>
      </c>
      <c r="CQ656">
        <f t="shared" si="144"/>
        <v>0.26392251815980627</v>
      </c>
      <c r="CR656">
        <f t="shared" si="145"/>
        <v>-0.63006487618209883</v>
      </c>
      <c r="CS656">
        <f t="shared" si="146"/>
        <v>0.91482204764591102</v>
      </c>
      <c r="CT656">
        <f t="shared" si="147"/>
        <v>0.65089952948610474</v>
      </c>
      <c r="DH656">
        <f t="shared" ca="1" si="148"/>
        <v>0.334587184839723</v>
      </c>
      <c r="DI656">
        <v>0.39305018430072919</v>
      </c>
      <c r="DJ656">
        <v>1.7335386008152198E-3</v>
      </c>
    </row>
    <row r="657" spans="12:114" x14ac:dyDescent="0.3">
      <c r="L657" s="23">
        <v>42195</v>
      </c>
      <c r="M657" s="24">
        <v>1.1673581073333779E-3</v>
      </c>
      <c r="N657" s="24">
        <v>4.5335975632369442E-2</v>
      </c>
      <c r="O657" s="24">
        <v>4.6716541411810208E-3</v>
      </c>
      <c r="P657" s="24">
        <v>1.272535938569316E-2</v>
      </c>
      <c r="Q657" s="264">
        <v>8.4000000000000003E-4</v>
      </c>
      <c r="R657" s="264">
        <v>1.2000000000000011E-4</v>
      </c>
      <c r="S657" s="265">
        <v>-8.2644628099173058E-5</v>
      </c>
      <c r="U657" s="26"/>
      <c r="AE657" s="23">
        <v>42198</v>
      </c>
      <c r="AF657" s="33">
        <v>2.4383198090663573E-3</v>
      </c>
      <c r="AG657">
        <f t="shared" si="136"/>
        <v>656</v>
      </c>
      <c r="AH657">
        <f t="shared" si="137"/>
        <v>0.26580226904376014</v>
      </c>
      <c r="AI657">
        <f t="shared" si="138"/>
        <v>0.2653970826580227</v>
      </c>
      <c r="AJ657">
        <f t="shared" si="139"/>
        <v>-0.62555854297419788</v>
      </c>
      <c r="AK657">
        <f t="shared" si="140"/>
        <v>0.74149498134149683</v>
      </c>
      <c r="AL657">
        <f t="shared" si="141"/>
        <v>0.47609789868347413</v>
      </c>
      <c r="CM657" s="23">
        <v>42198</v>
      </c>
      <c r="CN657">
        <v>5.8612298505347476E-3</v>
      </c>
      <c r="CO657">
        <f t="shared" si="142"/>
        <v>656</v>
      </c>
      <c r="CP657">
        <f t="shared" si="143"/>
        <v>0.26472962066182404</v>
      </c>
      <c r="CQ657">
        <f t="shared" si="144"/>
        <v>0.26432606941081516</v>
      </c>
      <c r="CR657">
        <f t="shared" si="145"/>
        <v>-0.62883170461150983</v>
      </c>
      <c r="CS657">
        <f t="shared" si="146"/>
        <v>0.7324977158666004</v>
      </c>
      <c r="CT657">
        <f t="shared" si="147"/>
        <v>0.46817164645578524</v>
      </c>
      <c r="DH657">
        <f t="shared" ca="1" si="148"/>
        <v>0.32797687228230282</v>
      </c>
      <c r="DI657">
        <v>0.39553381086381356</v>
      </c>
      <c r="DJ657">
        <v>1.0414278825459776E-2</v>
      </c>
    </row>
    <row r="658" spans="12:114" x14ac:dyDescent="0.3">
      <c r="L658" s="23">
        <v>42198</v>
      </c>
      <c r="M658" s="24">
        <v>-4.4847072290735892E-3</v>
      </c>
      <c r="N658" s="24">
        <v>3.3359385874360578E-3</v>
      </c>
      <c r="O658" s="24">
        <v>1.039385107147499E-2</v>
      </c>
      <c r="P658" s="24">
        <v>3.769671891428664E-3</v>
      </c>
      <c r="Q658" s="264">
        <v>1.2999999999999991E-4</v>
      </c>
      <c r="R658" s="264">
        <v>5.1000000000000166E-4</v>
      </c>
      <c r="S658" s="265">
        <v>1.2295081967213042E-4</v>
      </c>
      <c r="U658" s="26"/>
      <c r="AE658" s="23">
        <v>42199</v>
      </c>
      <c r="AF658" s="33">
        <v>1.6240872670994276E-3</v>
      </c>
      <c r="AG658">
        <f t="shared" si="136"/>
        <v>657</v>
      </c>
      <c r="AH658">
        <f t="shared" si="137"/>
        <v>0.26620745542949759</v>
      </c>
      <c r="AI658">
        <f t="shared" si="138"/>
        <v>0.26580226904376014</v>
      </c>
      <c r="AJ658">
        <f t="shared" si="139"/>
        <v>-0.62432386989526523</v>
      </c>
      <c r="AK658">
        <f t="shared" si="140"/>
        <v>0.66008200899819558</v>
      </c>
      <c r="AL658">
        <f t="shared" si="141"/>
        <v>0.39427973995443544</v>
      </c>
      <c r="CM658" s="23">
        <v>42199</v>
      </c>
      <c r="CN658">
        <v>3.8018156781220126E-3</v>
      </c>
      <c r="CO658">
        <f t="shared" si="142"/>
        <v>657</v>
      </c>
      <c r="CP658">
        <f t="shared" si="143"/>
        <v>0.26513317191283292</v>
      </c>
      <c r="CQ658">
        <f t="shared" si="144"/>
        <v>0.26472962066182404</v>
      </c>
      <c r="CR658">
        <f t="shared" si="145"/>
        <v>-0.62759948857235481</v>
      </c>
      <c r="CS658">
        <f t="shared" si="146"/>
        <v>0.64870130133876314</v>
      </c>
      <c r="CT658">
        <f t="shared" si="147"/>
        <v>0.3839716806769391</v>
      </c>
      <c r="DH658">
        <f t="shared" ca="1" si="148"/>
        <v>0.30751614853423298</v>
      </c>
      <c r="DI658">
        <v>0.39890200448303403</v>
      </c>
      <c r="DJ658">
        <v>1.2664825856311056E-2</v>
      </c>
    </row>
    <row r="659" spans="12:114" x14ac:dyDescent="0.3">
      <c r="L659" s="23">
        <v>42199</v>
      </c>
      <c r="M659" s="24">
        <v>-2.25245521673043E-3</v>
      </c>
      <c r="N659" s="24">
        <v>2.9093753442678582E-3</v>
      </c>
      <c r="O659" s="24">
        <v>-1.2179736565055539E-3</v>
      </c>
      <c r="P659" s="24">
        <v>1.3978773212873609E-2</v>
      </c>
      <c r="Q659" s="264">
        <v>-7.9999999999999885E-5</v>
      </c>
      <c r="R659" s="264">
        <v>3.6000000000000029E-4</v>
      </c>
      <c r="S659" s="265">
        <v>2.0746887966805E-4</v>
      </c>
      <c r="U659" s="26"/>
      <c r="AE659" s="23">
        <v>42200</v>
      </c>
      <c r="AF659" s="33">
        <v>-1.7108767874914256E-3</v>
      </c>
      <c r="AG659">
        <f t="shared" si="136"/>
        <v>658</v>
      </c>
      <c r="AH659">
        <f t="shared" si="137"/>
        <v>0.26661264181523503</v>
      </c>
      <c r="AI659">
        <f t="shared" si="138"/>
        <v>0.26620745542949759</v>
      </c>
      <c r="AJ659">
        <f t="shared" si="139"/>
        <v>-0.62309014781398164</v>
      </c>
      <c r="AK659">
        <f t="shared" si="140"/>
        <v>0.29083118954254428</v>
      </c>
      <c r="AL659">
        <f t="shared" si="141"/>
        <v>2.4623734113046691E-2</v>
      </c>
      <c r="CM659" s="23">
        <v>42200</v>
      </c>
      <c r="CN659">
        <v>-4.3146919687285642E-3</v>
      </c>
      <c r="CO659">
        <f t="shared" si="142"/>
        <v>658</v>
      </c>
      <c r="CP659">
        <f t="shared" si="143"/>
        <v>0.2655367231638418</v>
      </c>
      <c r="CQ659">
        <f t="shared" si="144"/>
        <v>0.26513317191283292</v>
      </c>
      <c r="CR659">
        <f t="shared" si="145"/>
        <v>-0.62636822471692732</v>
      </c>
      <c r="CS659">
        <f t="shared" si="146"/>
        <v>0.28827834326535906</v>
      </c>
      <c r="CT659">
        <f t="shared" si="147"/>
        <v>2.3145171352526139E-2</v>
      </c>
      <c r="DH659">
        <f t="shared" ca="1" si="148"/>
        <v>0.25592824120217167</v>
      </c>
      <c r="DI659">
        <v>0.35562457916857804</v>
      </c>
      <c r="DJ659">
        <v>1.0871232125085769E-3</v>
      </c>
    </row>
    <row r="660" spans="12:114" x14ac:dyDescent="0.3">
      <c r="L660" s="23">
        <v>42200</v>
      </c>
      <c r="M660" s="24">
        <v>-5.2374391410048536E-3</v>
      </c>
      <c r="N660" s="24">
        <v>-1.20181101356864E-2</v>
      </c>
      <c r="O660" s="24">
        <v>-1.8974135252727009E-3</v>
      </c>
      <c r="P660" s="24">
        <v>-4.1153263122736226E-3</v>
      </c>
      <c r="Q660" s="264">
        <v>-1.2999999999999999E-4</v>
      </c>
      <c r="R660" s="264">
        <v>5.6000000000000049E-4</v>
      </c>
      <c r="S660" s="265">
        <v>0</v>
      </c>
      <c r="U660" s="26"/>
      <c r="AE660" s="23">
        <v>42201</v>
      </c>
      <c r="AF660" s="33">
        <v>2.5041415071636653E-3</v>
      </c>
      <c r="AG660">
        <f t="shared" si="136"/>
        <v>659</v>
      </c>
      <c r="AH660">
        <f t="shared" si="137"/>
        <v>0.26701782820097247</v>
      </c>
      <c r="AI660">
        <f t="shared" si="138"/>
        <v>0.26661264181523503</v>
      </c>
      <c r="AJ660">
        <f t="shared" si="139"/>
        <v>-0.62185737339155034</v>
      </c>
      <c r="AK660">
        <f t="shared" si="140"/>
        <v>0.7476077166719145</v>
      </c>
      <c r="AL660">
        <f t="shared" si="141"/>
        <v>0.48099507485667947</v>
      </c>
      <c r="CM660" s="23">
        <v>42201</v>
      </c>
      <c r="CN660">
        <v>6.1087647848583147E-3</v>
      </c>
      <c r="CO660">
        <f t="shared" si="142"/>
        <v>659</v>
      </c>
      <c r="CP660">
        <f t="shared" si="143"/>
        <v>0.26594027441485069</v>
      </c>
      <c r="CQ660">
        <f t="shared" si="144"/>
        <v>0.2655367231638418</v>
      </c>
      <c r="CR660">
        <f t="shared" si="145"/>
        <v>-0.62513790971104966</v>
      </c>
      <c r="CS660">
        <f t="shared" si="146"/>
        <v>0.74185012849163234</v>
      </c>
      <c r="CT660">
        <f t="shared" si="147"/>
        <v>0.47631340532779054</v>
      </c>
      <c r="DH660">
        <f t="shared" ca="1" si="148"/>
        <v>0.38459845486786803</v>
      </c>
      <c r="DI660">
        <v>0.39672778247881796</v>
      </c>
      <c r="DJ660">
        <v>7.4970652359772523E-3</v>
      </c>
    </row>
    <row r="661" spans="12:114" x14ac:dyDescent="0.3">
      <c r="L661" s="23">
        <v>42201</v>
      </c>
      <c r="M661" s="24">
        <v>-3.631100086016705E-3</v>
      </c>
      <c r="N661" s="24">
        <v>1.4681271151902559E-2</v>
      </c>
      <c r="O661" s="24">
        <v>2.4438561060676719E-3</v>
      </c>
      <c r="P661" s="24">
        <v>1.115692240316235E-2</v>
      </c>
      <c r="Q661" s="264">
        <v>9.9999999999999937E-5</v>
      </c>
      <c r="R661" s="264">
        <v>2.4999999999999692E-4</v>
      </c>
      <c r="S661" s="265">
        <v>8.4745762711865361E-5</v>
      </c>
      <c r="U661" s="26"/>
      <c r="AE661" s="23">
        <v>42202</v>
      </c>
      <c r="AF661" s="33">
        <v>-2.6174810317617209E-3</v>
      </c>
      <c r="AG661">
        <f t="shared" si="136"/>
        <v>660</v>
      </c>
      <c r="AH661">
        <f t="shared" si="137"/>
        <v>0.26742301458670986</v>
      </c>
      <c r="AI661">
        <f t="shared" si="138"/>
        <v>0.26701782820097247</v>
      </c>
      <c r="AJ661">
        <f t="shared" si="139"/>
        <v>-0.62062554330262076</v>
      </c>
      <c r="AK661">
        <f t="shared" si="140"/>
        <v>0.20813099253626313</v>
      </c>
      <c r="AL661">
        <f t="shared" si="141"/>
        <v>5.8886835664709342E-2</v>
      </c>
      <c r="CM661" s="23">
        <v>42202</v>
      </c>
      <c r="CN661">
        <v>-6.3513948870966095E-3</v>
      </c>
      <c r="CO661">
        <f t="shared" si="142"/>
        <v>660</v>
      </c>
      <c r="CP661">
        <f t="shared" si="143"/>
        <v>0.26634382566585957</v>
      </c>
      <c r="CQ661">
        <f t="shared" si="144"/>
        <v>0.26594027441485069</v>
      </c>
      <c r="CR661">
        <f t="shared" si="145"/>
        <v>-0.62390854023398812</v>
      </c>
      <c r="CS661">
        <f t="shared" si="146"/>
        <v>0.21349338278397004</v>
      </c>
      <c r="CT661">
        <f t="shared" si="147"/>
        <v>5.2446891630880649E-2</v>
      </c>
      <c r="DH661">
        <f t="shared" ca="1" si="148"/>
        <v>0.35287510494684748</v>
      </c>
      <c r="DI661">
        <v>0.31254004499095983</v>
      </c>
      <c r="DJ661">
        <v>-7.8088656471463546E-3</v>
      </c>
    </row>
    <row r="662" spans="12:114" x14ac:dyDescent="0.3">
      <c r="L662" s="23">
        <v>42202</v>
      </c>
      <c r="M662" s="24">
        <v>-1.011297357665864E-2</v>
      </c>
      <c r="N662" s="24">
        <v>-7.0277039296572554E-3</v>
      </c>
      <c r="O662" s="24">
        <v>-5.9596131620294514E-3</v>
      </c>
      <c r="P662" s="24">
        <v>-5.3124634027291494E-3</v>
      </c>
      <c r="Q662" s="264">
        <v>-2.399999999999999E-4</v>
      </c>
      <c r="R662" s="264">
        <v>4.8000000000000045E-4</v>
      </c>
      <c r="S662" s="265">
        <v>-1.709401709401714E-4</v>
      </c>
      <c r="U662" s="26"/>
      <c r="AE662" s="23">
        <v>42205</v>
      </c>
      <c r="AF662" s="33">
        <v>-1.6862047404101273E-3</v>
      </c>
      <c r="AG662">
        <f t="shared" si="136"/>
        <v>661</v>
      </c>
      <c r="AH662">
        <f t="shared" si="137"/>
        <v>0.26782820097244731</v>
      </c>
      <c r="AI662">
        <f t="shared" si="138"/>
        <v>0.26742301458670986</v>
      </c>
      <c r="AJ662">
        <f t="shared" si="139"/>
        <v>-0.61939465423520923</v>
      </c>
      <c r="AK662">
        <f t="shared" si="140"/>
        <v>0.29327954580515952</v>
      </c>
      <c r="AL662">
        <f t="shared" si="141"/>
        <v>2.5856531218449663E-2</v>
      </c>
      <c r="CM662" s="23">
        <v>42205</v>
      </c>
      <c r="CN662">
        <v>-4.3248185737143931E-3</v>
      </c>
      <c r="CO662">
        <f t="shared" si="142"/>
        <v>661</v>
      </c>
      <c r="CP662">
        <f t="shared" si="143"/>
        <v>0.26674737691686845</v>
      </c>
      <c r="CQ662">
        <f t="shared" si="144"/>
        <v>0.26634382566585957</v>
      </c>
      <c r="CR662">
        <f t="shared" si="145"/>
        <v>-0.62268011297837378</v>
      </c>
      <c r="CS662">
        <f t="shared" si="146"/>
        <v>0.28787804270646333</v>
      </c>
      <c r="CT662">
        <f t="shared" si="147"/>
        <v>2.1534217040603765E-2</v>
      </c>
      <c r="DH662">
        <f t="shared" ca="1" si="148"/>
        <v>0.3986252278587219</v>
      </c>
      <c r="DI662">
        <v>0.39140602997768525</v>
      </c>
      <c r="DJ662">
        <v>5.9753414780772361E-3</v>
      </c>
    </row>
    <row r="663" spans="12:114" x14ac:dyDescent="0.3">
      <c r="L663" s="23">
        <v>42205</v>
      </c>
      <c r="M663" s="24">
        <v>-2.7151449109039182E-2</v>
      </c>
      <c r="N663" s="24">
        <v>9.158822931180529E-3</v>
      </c>
      <c r="O663" s="24">
        <v>-3.9513500418078638E-3</v>
      </c>
      <c r="P663" s="24">
        <v>-3.081159954192452E-3</v>
      </c>
      <c r="Q663" s="264">
        <v>-3.3000000000000011E-4</v>
      </c>
      <c r="R663" s="264">
        <v>4.000000000000004E-4</v>
      </c>
      <c r="S663" s="265">
        <v>1.2605042016806646E-4</v>
      </c>
      <c r="U663" s="26"/>
      <c r="AE663" s="23">
        <v>42206</v>
      </c>
      <c r="AF663" s="33">
        <v>-1.9509906537908176E-3</v>
      </c>
      <c r="AG663">
        <f t="shared" si="136"/>
        <v>662</v>
      </c>
      <c r="AH663">
        <f t="shared" si="137"/>
        <v>0.26823338735818475</v>
      </c>
      <c r="AI663">
        <f t="shared" si="138"/>
        <v>0.26782820097244731</v>
      </c>
      <c r="AJ663">
        <f t="shared" si="139"/>
        <v>-0.61816470289061565</v>
      </c>
      <c r="AK663">
        <f t="shared" si="140"/>
        <v>0.26751713120865561</v>
      </c>
      <c r="AL663">
        <f t="shared" si="141"/>
        <v>3.1106976379169371E-4</v>
      </c>
      <c r="CM663" s="23">
        <v>42206</v>
      </c>
      <c r="CN663">
        <v>-4.8869713153281069E-3</v>
      </c>
      <c r="CO663">
        <f t="shared" si="142"/>
        <v>662</v>
      </c>
      <c r="CP663">
        <f t="shared" si="143"/>
        <v>0.26715092816787733</v>
      </c>
      <c r="CQ663">
        <f t="shared" si="144"/>
        <v>0.26674737691686845</v>
      </c>
      <c r="CR663">
        <f t="shared" si="145"/>
        <v>-0.62145262465012197</v>
      </c>
      <c r="CS663">
        <f t="shared" si="146"/>
        <v>0.26607882125133964</v>
      </c>
      <c r="CT663">
        <f t="shared" si="147"/>
        <v>6.6855566552881385E-4</v>
      </c>
      <c r="DH663">
        <f t="shared" ca="1" si="148"/>
        <v>0.34919123273302743</v>
      </c>
      <c r="DI663">
        <v>0.27966690403852401</v>
      </c>
      <c r="DJ663">
        <v>-2.3830012920887113E-3</v>
      </c>
    </row>
    <row r="664" spans="12:114" x14ac:dyDescent="0.3">
      <c r="L664" s="23">
        <v>42206</v>
      </c>
      <c r="M664" s="24">
        <v>-3.121986843575778E-3</v>
      </c>
      <c r="N664" s="24">
        <v>-3.300259228918715E-3</v>
      </c>
      <c r="O664" s="24">
        <v>-4.9249190439613873E-3</v>
      </c>
      <c r="P664" s="24">
        <v>-6.1816530342498673E-3</v>
      </c>
      <c r="Q664" s="264">
        <v>7.9999999999999993E-5</v>
      </c>
      <c r="R664" s="264">
        <v>-8.4999999999999963E-4</v>
      </c>
      <c r="S664" s="265">
        <v>8.510638297872288E-5</v>
      </c>
      <c r="U664" s="26"/>
      <c r="AE664" s="23">
        <v>42207</v>
      </c>
      <c r="AF664" s="33">
        <v>-6.902273570621256E-4</v>
      </c>
      <c r="AG664">
        <f t="shared" si="136"/>
        <v>663</v>
      </c>
      <c r="AH664">
        <f t="shared" si="137"/>
        <v>0.26863857374392219</v>
      </c>
      <c r="AI664">
        <f t="shared" si="138"/>
        <v>0.26823338735818475</v>
      </c>
      <c r="AJ664">
        <f t="shared" si="139"/>
        <v>-0.6169356859833468</v>
      </c>
      <c r="AK664">
        <f t="shared" si="140"/>
        <v>0.39896025945599645</v>
      </c>
      <c r="AL664">
        <f t="shared" si="141"/>
        <v>0.1307268720978117</v>
      </c>
      <c r="CM664" s="23">
        <v>42207</v>
      </c>
      <c r="CN664">
        <v>-1.9269847016681911E-3</v>
      </c>
      <c r="CO664">
        <f t="shared" si="142"/>
        <v>663</v>
      </c>
      <c r="CP664">
        <f t="shared" si="143"/>
        <v>0.26755447941888622</v>
      </c>
      <c r="CQ664">
        <f t="shared" si="144"/>
        <v>0.26715092816787733</v>
      </c>
      <c r="CR664">
        <f t="shared" si="145"/>
        <v>-0.62022607196835144</v>
      </c>
      <c r="CS664">
        <f t="shared" si="146"/>
        <v>0.38903963108263628</v>
      </c>
      <c r="CT664">
        <f t="shared" si="147"/>
        <v>0.12188870291475895</v>
      </c>
      <c r="DH664">
        <f t="shared" ca="1" si="148"/>
        <v>0.35728112322237537</v>
      </c>
      <c r="DI664">
        <v>0.3828005086028638</v>
      </c>
      <c r="DJ664">
        <v>1.1022858479847823E-2</v>
      </c>
    </row>
    <row r="665" spans="12:114" x14ac:dyDescent="0.3">
      <c r="L665" s="23">
        <v>42207</v>
      </c>
      <c r="M665" s="24">
        <v>-5.4095091939970162E-3</v>
      </c>
      <c r="N665" s="24">
        <v>-9.5198089341647814E-3</v>
      </c>
      <c r="O665" s="24">
        <v>5.7741521089398644E-3</v>
      </c>
      <c r="P665" s="24">
        <v>-8.915942776550707E-3</v>
      </c>
      <c r="Q665" s="264">
        <v>-3.6999999999999989E-4</v>
      </c>
      <c r="R665" s="264">
        <v>4.200000000000004E-4</v>
      </c>
      <c r="S665" s="265">
        <v>2.1459227467811326E-4</v>
      </c>
      <c r="U665" s="26"/>
      <c r="AE665" s="23">
        <v>42208</v>
      </c>
      <c r="AF665" s="33">
        <v>1.5292029093744838E-3</v>
      </c>
      <c r="AG665">
        <f t="shared" si="136"/>
        <v>664</v>
      </c>
      <c r="AH665">
        <f t="shared" si="137"/>
        <v>0.26904376012965964</v>
      </c>
      <c r="AI665">
        <f t="shared" si="138"/>
        <v>0.26863857374392219</v>
      </c>
      <c r="AJ665">
        <f t="shared" si="139"/>
        <v>-0.61570760024103499</v>
      </c>
      <c r="AK665">
        <f t="shared" si="140"/>
        <v>0.64998127619758628</v>
      </c>
      <c r="AL665">
        <f t="shared" si="141"/>
        <v>0.38134270245366408</v>
      </c>
      <c r="CM665" s="23">
        <v>42208</v>
      </c>
      <c r="CN665">
        <v>3.7361651681730532E-3</v>
      </c>
      <c r="CO665">
        <f t="shared" si="142"/>
        <v>664</v>
      </c>
      <c r="CP665">
        <f t="shared" si="143"/>
        <v>0.2679580306698951</v>
      </c>
      <c r="CQ665">
        <f t="shared" si="144"/>
        <v>0.26755447941888622</v>
      </c>
      <c r="CR665">
        <f t="shared" si="145"/>
        <v>-0.61900045166530626</v>
      </c>
      <c r="CS665">
        <f t="shared" si="146"/>
        <v>0.64587650795954787</v>
      </c>
      <c r="CT665">
        <f t="shared" si="147"/>
        <v>0.37832202854066166</v>
      </c>
      <c r="DH665">
        <f t="shared" ca="1" si="148"/>
        <v>0.39856325497624884</v>
      </c>
      <c r="DI665">
        <v>0.29221329453637751</v>
      </c>
      <c r="DJ665">
        <v>5.4731502777954598E-3</v>
      </c>
    </row>
    <row r="666" spans="12:114" x14ac:dyDescent="0.3">
      <c r="L666" s="23">
        <v>42208</v>
      </c>
      <c r="M666" s="24">
        <v>-4.4847422380322882E-3</v>
      </c>
      <c r="N666" s="24">
        <v>1.671480231760062E-3</v>
      </c>
      <c r="O666" s="24">
        <v>-8.8845877385102384E-3</v>
      </c>
      <c r="P666" s="24">
        <v>2.677811281986597E-2</v>
      </c>
      <c r="Q666" s="264">
        <v>-5.0000000000000009E-5</v>
      </c>
      <c r="R666" s="264">
        <v>4.000000000000004E-4</v>
      </c>
      <c r="S666" s="265">
        <v>4.3859649122805239E-5</v>
      </c>
      <c r="U666" s="26"/>
      <c r="AE666" s="23">
        <v>42209</v>
      </c>
      <c r="AF666" s="33">
        <v>-2.978696150712811E-3</v>
      </c>
      <c r="AG666">
        <f t="shared" si="136"/>
        <v>665</v>
      </c>
      <c r="AH666">
        <f t="shared" si="137"/>
        <v>0.26944894651539708</v>
      </c>
      <c r="AI666">
        <f t="shared" si="138"/>
        <v>0.26904376012965964</v>
      </c>
      <c r="AJ666">
        <f t="shared" si="139"/>
        <v>-0.61448044240436117</v>
      </c>
      <c r="AK666">
        <f t="shared" si="140"/>
        <v>0.17949344185357885</v>
      </c>
      <c r="AL666">
        <f t="shared" si="141"/>
        <v>8.9550318276080787E-2</v>
      </c>
      <c r="CM666" s="23">
        <v>42209</v>
      </c>
      <c r="CN666">
        <v>-7.5599782622445847E-3</v>
      </c>
      <c r="CO666">
        <f t="shared" si="142"/>
        <v>665</v>
      </c>
      <c r="CP666">
        <f t="shared" si="143"/>
        <v>0.26836158192090398</v>
      </c>
      <c r="CQ666">
        <f t="shared" si="144"/>
        <v>0.2679580306698951</v>
      </c>
      <c r="CR666">
        <f t="shared" si="145"/>
        <v>-0.6177757604862778</v>
      </c>
      <c r="CS666">
        <f t="shared" si="146"/>
        <v>0.17505807583182942</v>
      </c>
      <c r="CT666">
        <f t="shared" si="147"/>
        <v>9.2899954838065679E-2</v>
      </c>
      <c r="DH666">
        <f t="shared" ca="1" si="148"/>
        <v>0.3802612538754313</v>
      </c>
      <c r="DI666">
        <v>0.26199373539345294</v>
      </c>
      <c r="DJ666">
        <v>6.6565241136043807E-3</v>
      </c>
    </row>
    <row r="667" spans="12:114" x14ac:dyDescent="0.3">
      <c r="L667" s="23">
        <v>42209</v>
      </c>
      <c r="M667" s="24">
        <v>9.7766316538554863E-3</v>
      </c>
      <c r="N667" s="24">
        <v>-8.7611024244463043E-3</v>
      </c>
      <c r="O667" s="24">
        <v>-1.2825934640813131E-2</v>
      </c>
      <c r="P667" s="24">
        <v>-5.0935415762385404E-3</v>
      </c>
      <c r="Q667" s="264">
        <v>-5.1000000000000004E-4</v>
      </c>
      <c r="R667" s="264">
        <v>3.3999999999999807E-4</v>
      </c>
      <c r="S667" s="265">
        <v>1.7621145374449387E-4</v>
      </c>
      <c r="U667" s="26"/>
      <c r="AE667" s="23">
        <v>42212</v>
      </c>
      <c r="AF667" s="33">
        <v>-5.6240602321809769E-4</v>
      </c>
      <c r="AG667">
        <f t="shared" si="136"/>
        <v>666</v>
      </c>
      <c r="AH667">
        <f t="shared" si="137"/>
        <v>0.26985413290113452</v>
      </c>
      <c r="AI667">
        <f t="shared" si="138"/>
        <v>0.26944894651539708</v>
      </c>
      <c r="AJ667">
        <f t="shared" si="139"/>
        <v>-0.61325420922697471</v>
      </c>
      <c r="AK667">
        <f t="shared" si="140"/>
        <v>0.41328412281567406</v>
      </c>
      <c r="AL667">
        <f t="shared" si="141"/>
        <v>0.14383517630027698</v>
      </c>
      <c r="CM667" s="23">
        <v>42212</v>
      </c>
      <c r="CN667">
        <v>-1.2259197665654246E-3</v>
      </c>
      <c r="CO667">
        <f t="shared" si="142"/>
        <v>666</v>
      </c>
      <c r="CP667">
        <f t="shared" si="143"/>
        <v>0.26876513317191281</v>
      </c>
      <c r="CQ667">
        <f t="shared" si="144"/>
        <v>0.26836158192090398</v>
      </c>
      <c r="CR667">
        <f t="shared" si="145"/>
        <v>-0.61655199518952575</v>
      </c>
      <c r="CS667">
        <f t="shared" si="146"/>
        <v>0.42050187689198448</v>
      </c>
      <c r="CT667">
        <f t="shared" si="147"/>
        <v>0.1521402949710805</v>
      </c>
      <c r="DH667">
        <f t="shared" ca="1" si="148"/>
        <v>0.39647180043141012</v>
      </c>
      <c r="DI667">
        <v>0.39526706594434996</v>
      </c>
      <c r="DJ667">
        <v>-7.5931795658189544E-3</v>
      </c>
    </row>
    <row r="668" spans="12:114" x14ac:dyDescent="0.3">
      <c r="L668" s="23">
        <v>42212</v>
      </c>
      <c r="M668" s="24">
        <v>-4.651134402489523E-3</v>
      </c>
      <c r="N668" s="24">
        <v>-6.3130416785242274E-3</v>
      </c>
      <c r="O668" s="24">
        <v>-2.7942865006095768E-3</v>
      </c>
      <c r="P668" s="24">
        <v>4.710186161327538E-3</v>
      </c>
      <c r="Q668" s="264">
        <v>-1.000000000000003E-5</v>
      </c>
      <c r="R668" s="264">
        <v>-2.0999999999999911E-4</v>
      </c>
      <c r="S668" s="265">
        <v>-1.3452914798206197E-4</v>
      </c>
      <c r="U668" s="26"/>
      <c r="AE668" s="23">
        <v>42213</v>
      </c>
      <c r="AF668" s="33">
        <v>4.9171152353739761E-3</v>
      </c>
      <c r="AG668">
        <f t="shared" si="136"/>
        <v>667</v>
      </c>
      <c r="AH668">
        <f t="shared" si="137"/>
        <v>0.27025931928687197</v>
      </c>
      <c r="AI668">
        <f t="shared" si="138"/>
        <v>0.26985413290113452</v>
      </c>
      <c r="AJ668">
        <f t="shared" si="139"/>
        <v>-0.61202889747541822</v>
      </c>
      <c r="AK668">
        <f t="shared" si="140"/>
        <v>0.91374996997649593</v>
      </c>
      <c r="AL668">
        <f t="shared" si="141"/>
        <v>0.64389583707536135</v>
      </c>
      <c r="CM668" s="23">
        <v>42213</v>
      </c>
      <c r="CN668">
        <v>1.2367124371620781E-2</v>
      </c>
      <c r="CO668">
        <f t="shared" si="142"/>
        <v>667</v>
      </c>
      <c r="CP668">
        <f t="shared" si="143"/>
        <v>0.26916868442292169</v>
      </c>
      <c r="CQ668">
        <f t="shared" si="144"/>
        <v>0.26876513317191281</v>
      </c>
      <c r="CR668">
        <f t="shared" si="145"/>
        <v>-0.61532915254620058</v>
      </c>
      <c r="CS668">
        <f t="shared" si="146"/>
        <v>0.91528612835560208</v>
      </c>
      <c r="CT668">
        <f t="shared" si="147"/>
        <v>0.64652099518368922</v>
      </c>
      <c r="DH668">
        <f t="shared" ca="1" si="148"/>
        <v>0.33842693613105707</v>
      </c>
      <c r="DI668">
        <v>0.39052888741495495</v>
      </c>
      <c r="DJ668">
        <v>-5.516015787853483E-4</v>
      </c>
    </row>
    <row r="669" spans="12:114" x14ac:dyDescent="0.3">
      <c r="L669" s="23">
        <v>42213</v>
      </c>
      <c r="M669" s="24">
        <v>1.525805821802412E-3</v>
      </c>
      <c r="N669" s="24">
        <v>6.3531493753205158E-3</v>
      </c>
      <c r="O669" s="24">
        <v>1.008703887369211E-2</v>
      </c>
      <c r="P669" s="24">
        <v>2.2421715541374451E-2</v>
      </c>
      <c r="Q669" s="264">
        <v>2.5000000000000001E-4</v>
      </c>
      <c r="R669" s="264">
        <v>1.000000000000001E-4</v>
      </c>
      <c r="S669" s="265">
        <v>-1.3274336283185915E-4</v>
      </c>
      <c r="U669" s="26"/>
      <c r="AE669" s="23">
        <v>42214</v>
      </c>
      <c r="AF669" s="33">
        <v>1.7511960479780757E-3</v>
      </c>
      <c r="AG669">
        <f t="shared" si="136"/>
        <v>668</v>
      </c>
      <c r="AH669">
        <f t="shared" si="137"/>
        <v>0.27066450567260941</v>
      </c>
      <c r="AI669">
        <f t="shared" si="138"/>
        <v>0.27025931928687197</v>
      </c>
      <c r="AJ669">
        <f t="shared" si="139"/>
        <v>-0.61080450392904928</v>
      </c>
      <c r="AK669">
        <f t="shared" si="140"/>
        <v>0.67343395713905552</v>
      </c>
      <c r="AL669">
        <f t="shared" si="141"/>
        <v>0.40317463785218355</v>
      </c>
      <c r="CM669" s="23">
        <v>42214</v>
      </c>
      <c r="CN669">
        <v>4.3188634823906023E-3</v>
      </c>
      <c r="CO669">
        <f t="shared" si="142"/>
        <v>668</v>
      </c>
      <c r="CP669">
        <f t="shared" si="143"/>
        <v>0.26957223567393057</v>
      </c>
      <c r="CQ669">
        <f t="shared" si="144"/>
        <v>0.26916868442292169</v>
      </c>
      <c r="CR669">
        <f t="shared" si="145"/>
        <v>-0.61410722934026718</v>
      </c>
      <c r="CS669">
        <f t="shared" si="146"/>
        <v>0.67065148141037623</v>
      </c>
      <c r="CT669">
        <f t="shared" si="147"/>
        <v>0.40148279698745454</v>
      </c>
      <c r="DH669">
        <f t="shared" ca="1" si="148"/>
        <v>0.36630467633546077</v>
      </c>
      <c r="DI669">
        <v>0.39820486680061384</v>
      </c>
      <c r="DJ669">
        <v>2.3756108951397022E-3</v>
      </c>
    </row>
    <row r="670" spans="12:114" x14ac:dyDescent="0.3">
      <c r="L670" s="23">
        <v>42214</v>
      </c>
      <c r="M670" s="24">
        <v>1.4283089343451721E-3</v>
      </c>
      <c r="N670" s="24">
        <v>8.4195275916491505E-4</v>
      </c>
      <c r="O670" s="24">
        <v>1.803051360376089E-3</v>
      </c>
      <c r="P670" s="24">
        <v>1.0765703905020199E-2</v>
      </c>
      <c r="Q670" s="264">
        <v>1.7000000000000001E-4</v>
      </c>
      <c r="R670" s="264">
        <v>-2.6000000000000019E-4</v>
      </c>
      <c r="S670" s="265">
        <v>4.3668122270743602E-5</v>
      </c>
      <c r="U670" s="26"/>
      <c r="AE670" s="23">
        <v>42215</v>
      </c>
      <c r="AF670" s="33">
        <v>7.2595910533163359E-4</v>
      </c>
      <c r="AG670">
        <f t="shared" si="136"/>
        <v>669</v>
      </c>
      <c r="AH670">
        <f t="shared" si="137"/>
        <v>0.27106969205834686</v>
      </c>
      <c r="AI670">
        <f t="shared" si="138"/>
        <v>0.27066450567260941</v>
      </c>
      <c r="AJ670">
        <f t="shared" si="139"/>
        <v>-0.60958102537996373</v>
      </c>
      <c r="AK670">
        <f t="shared" si="140"/>
        <v>0.56086823954471687</v>
      </c>
      <c r="AL670">
        <f t="shared" si="141"/>
        <v>0.29020373387210746</v>
      </c>
      <c r="CM670" s="23">
        <v>42215</v>
      </c>
      <c r="CN670">
        <v>1.3801609212238226E-3</v>
      </c>
      <c r="CO670">
        <f t="shared" si="142"/>
        <v>669</v>
      </c>
      <c r="CP670">
        <f t="shared" si="143"/>
        <v>0.26997578692493945</v>
      </c>
      <c r="CQ670">
        <f t="shared" si="144"/>
        <v>0.26957223567393057</v>
      </c>
      <c r="CR670">
        <f t="shared" si="145"/>
        <v>-0.61288622236842871</v>
      </c>
      <c r="CS670">
        <f t="shared" si="146"/>
        <v>0.54033814232570343</v>
      </c>
      <c r="CT670">
        <f t="shared" si="147"/>
        <v>0.27076590665177286</v>
      </c>
      <c r="DH670">
        <f t="shared" ca="1" si="148"/>
        <v>0.39536946684857766</v>
      </c>
      <c r="DI670">
        <v>0.32374728390790591</v>
      </c>
      <c r="DJ670">
        <v>2.0062538052699967E-2</v>
      </c>
    </row>
    <row r="671" spans="12:114" x14ac:dyDescent="0.3">
      <c r="L671" s="23">
        <v>42215</v>
      </c>
      <c r="M671" s="24">
        <v>-8.5575831236585475E-3</v>
      </c>
      <c r="N671" s="24">
        <v>-1.6821787487335759E-3</v>
      </c>
      <c r="O671" s="24">
        <v>-9.6935070040917641E-4</v>
      </c>
      <c r="P671" s="24">
        <v>9.861596811062889E-3</v>
      </c>
      <c r="Q671" s="264">
        <v>-2.1000000000000001E-4</v>
      </c>
      <c r="R671" s="264">
        <v>7.4000000000000064E-4</v>
      </c>
      <c r="S671" s="265">
        <v>3.5087719298245405E-4</v>
      </c>
      <c r="U671" s="26"/>
      <c r="AE671" s="23">
        <v>42216</v>
      </c>
      <c r="AF671" s="33">
        <v>1.691036270729922E-4</v>
      </c>
      <c r="AG671">
        <f t="shared" si="136"/>
        <v>670</v>
      </c>
      <c r="AH671">
        <f t="shared" si="137"/>
        <v>0.2714748784440843</v>
      </c>
      <c r="AI671">
        <f t="shared" si="138"/>
        <v>0.27106969205834686</v>
      </c>
      <c r="AJ671">
        <f t="shared" si="139"/>
        <v>-0.60835845863292193</v>
      </c>
      <c r="AK671">
        <f t="shared" si="140"/>
        <v>0.49691472447559543</v>
      </c>
      <c r="AL671">
        <f t="shared" si="141"/>
        <v>0.22584503241724857</v>
      </c>
      <c r="CM671" s="23">
        <v>42216</v>
      </c>
      <c r="CN671">
        <v>1.6821361313702548E-4</v>
      </c>
      <c r="CO671">
        <f t="shared" si="142"/>
        <v>670</v>
      </c>
      <c r="CP671">
        <f t="shared" si="143"/>
        <v>0.27037933817594834</v>
      </c>
      <c r="CQ671">
        <f t="shared" si="144"/>
        <v>0.26997578692493945</v>
      </c>
      <c r="CR671">
        <f t="shared" si="145"/>
        <v>-0.61166612844005097</v>
      </c>
      <c r="CS671">
        <f t="shared" si="146"/>
        <v>0.48440151110647334</v>
      </c>
      <c r="CT671">
        <f t="shared" si="147"/>
        <v>0.21442572418153388</v>
      </c>
      <c r="DH671">
        <f t="shared" ca="1" si="148"/>
        <v>0.36127709940805303</v>
      </c>
      <c r="DI671">
        <v>0.38498789720149929</v>
      </c>
      <c r="DJ671">
        <v>1.0956103627073015E-2</v>
      </c>
    </row>
    <row r="672" spans="12:114" x14ac:dyDescent="0.3">
      <c r="L672" s="23">
        <v>42216</v>
      </c>
      <c r="M672" s="24">
        <v>6.3297498704253654E-3</v>
      </c>
      <c r="N672" s="24">
        <v>7.5821970878240021E-3</v>
      </c>
      <c r="O672" s="24">
        <v>-2.4945135051750041E-3</v>
      </c>
      <c r="P672" s="24">
        <v>-1.3669756681871259E-3</v>
      </c>
      <c r="Q672" s="264">
        <v>-6.9999999999999967E-5</v>
      </c>
      <c r="R672" s="264">
        <v>5.4000000000000044E-4</v>
      </c>
      <c r="S672" s="265">
        <v>1.8181818181818227E-4</v>
      </c>
      <c r="U672" s="26"/>
      <c r="AE672" s="23">
        <v>42219</v>
      </c>
      <c r="AF672" s="33">
        <v>-7.9250233680814718E-4</v>
      </c>
      <c r="AG672">
        <f t="shared" si="136"/>
        <v>671</v>
      </c>
      <c r="AH672">
        <f t="shared" si="137"/>
        <v>0.27188006482982174</v>
      </c>
      <c r="AI672">
        <f t="shared" si="138"/>
        <v>0.2714748784440843</v>
      </c>
      <c r="AJ672">
        <f t="shared" si="139"/>
        <v>-0.60713680050527097</v>
      </c>
      <c r="AK672">
        <f t="shared" si="140"/>
        <v>0.38759537651449605</v>
      </c>
      <c r="AL672">
        <f t="shared" si="141"/>
        <v>0.11612049807041175</v>
      </c>
      <c r="CM672" s="23">
        <v>42219</v>
      </c>
      <c r="CN672">
        <v>-1.5604225086870349E-3</v>
      </c>
      <c r="CO672">
        <f t="shared" si="142"/>
        <v>671</v>
      </c>
      <c r="CP672">
        <f t="shared" si="143"/>
        <v>0.27078288942695722</v>
      </c>
      <c r="CQ672">
        <f t="shared" si="144"/>
        <v>0.27037933817594834</v>
      </c>
      <c r="CR672">
        <f t="shared" si="145"/>
        <v>-0.6104469443770858</v>
      </c>
      <c r="CS672">
        <f t="shared" si="146"/>
        <v>0.40541344780427152</v>
      </c>
      <c r="CT672">
        <f t="shared" si="147"/>
        <v>0.13503410962832318</v>
      </c>
      <c r="DH672">
        <f t="shared" ca="1" si="148"/>
        <v>0.32624244332642571</v>
      </c>
      <c r="DI672">
        <v>0.36447907847809097</v>
      </c>
      <c r="DJ672">
        <v>-1.4831502336808137E-2</v>
      </c>
    </row>
    <row r="673" spans="12:114" x14ac:dyDescent="0.3">
      <c r="L673" s="23">
        <v>42219</v>
      </c>
      <c r="M673" s="24">
        <v>-7.9100543219289762E-3</v>
      </c>
      <c r="N673" s="24">
        <v>-4.1810901857313192E-4</v>
      </c>
      <c r="O673" s="24">
        <v>2.7787754994831231E-3</v>
      </c>
      <c r="P673" s="24">
        <v>-6.4544468805965453E-3</v>
      </c>
      <c r="Q673" s="264">
        <v>-2.5999999999999998E-4</v>
      </c>
      <c r="R673" s="264">
        <v>6.999999999999895E-5</v>
      </c>
      <c r="S673" s="265">
        <v>-3.2407407407407369E-4</v>
      </c>
      <c r="U673" s="26"/>
      <c r="AE673" s="23">
        <v>42220</v>
      </c>
      <c r="AF673" s="33">
        <v>2.4248404236997201E-4</v>
      </c>
      <c r="AG673">
        <f t="shared" si="136"/>
        <v>672</v>
      </c>
      <c r="AH673">
        <f t="shared" si="137"/>
        <v>0.27228525121555913</v>
      </c>
      <c r="AI673">
        <f t="shared" si="138"/>
        <v>0.27188006482982174</v>
      </c>
      <c r="AJ673">
        <f t="shared" si="139"/>
        <v>-0.60591604782687103</v>
      </c>
      <c r="AK673">
        <f t="shared" si="140"/>
        <v>0.50537347590179282</v>
      </c>
      <c r="AL673">
        <f t="shared" si="141"/>
        <v>0.23349341107197108</v>
      </c>
      <c r="CM673" s="23">
        <v>42220</v>
      </c>
      <c r="CN673">
        <v>9.0720225839129617E-4</v>
      </c>
      <c r="CO673">
        <f t="shared" si="142"/>
        <v>672</v>
      </c>
      <c r="CP673">
        <f t="shared" si="143"/>
        <v>0.2711864406779661</v>
      </c>
      <c r="CQ673">
        <f t="shared" si="144"/>
        <v>0.27078288942695722</v>
      </c>
      <c r="CR673">
        <f t="shared" si="145"/>
        <v>-0.60922866701399825</v>
      </c>
      <c r="CS673">
        <f t="shared" si="146"/>
        <v>0.51854287447997582</v>
      </c>
      <c r="CT673">
        <f t="shared" si="147"/>
        <v>0.24775998505301861</v>
      </c>
      <c r="DH673">
        <f t="shared" ca="1" si="148"/>
        <v>0.38651236660514537</v>
      </c>
      <c r="DI673">
        <v>0.39842857166787821</v>
      </c>
      <c r="DJ673">
        <v>-9.7578051952981228E-3</v>
      </c>
    </row>
    <row r="674" spans="12:114" x14ac:dyDescent="0.3">
      <c r="L674" s="23">
        <v>42220</v>
      </c>
      <c r="M674" s="24">
        <v>2.0172911050391541E-3</v>
      </c>
      <c r="N674" s="24">
        <v>-5.436970939629077E-3</v>
      </c>
      <c r="O674" s="24">
        <v>9.6977910270127732E-4</v>
      </c>
      <c r="P674" s="24">
        <v>3.3467489849961008E-3</v>
      </c>
      <c r="Q674" s="264">
        <v>-1.9000000000000009E-4</v>
      </c>
      <c r="R674" s="264">
        <v>-9.999999999998898E-6</v>
      </c>
      <c r="S674" s="265">
        <v>-2.2421524663676995E-4</v>
      </c>
      <c r="U674" s="26"/>
      <c r="AE674" s="23">
        <v>42221</v>
      </c>
      <c r="AF674" s="33">
        <v>6.0444321941867897E-3</v>
      </c>
      <c r="AG674">
        <f t="shared" si="136"/>
        <v>673</v>
      </c>
      <c r="AH674">
        <f t="shared" si="137"/>
        <v>0.27269043760129658</v>
      </c>
      <c r="AI674">
        <f t="shared" si="138"/>
        <v>0.27228525121555913</v>
      </c>
      <c r="AJ674">
        <f t="shared" si="139"/>
        <v>-0.60469619744002212</v>
      </c>
      <c r="AK674">
        <f t="shared" si="140"/>
        <v>0.95448173658753788</v>
      </c>
      <c r="AL674">
        <f t="shared" si="141"/>
        <v>0.68219648537197874</v>
      </c>
      <c r="CM674" s="23">
        <v>42221</v>
      </c>
      <c r="CN674">
        <v>1.4973119959151187E-2</v>
      </c>
      <c r="CO674">
        <f t="shared" si="142"/>
        <v>673</v>
      </c>
      <c r="CP674">
        <f t="shared" si="143"/>
        <v>0.27158999192897498</v>
      </c>
      <c r="CQ674">
        <f t="shared" si="144"/>
        <v>0.2711864406779661</v>
      </c>
      <c r="CR674">
        <f t="shared" si="145"/>
        <v>-0.60801129319769132</v>
      </c>
      <c r="CS674">
        <f t="shared" si="146"/>
        <v>0.95312408752220268</v>
      </c>
      <c r="CT674">
        <f t="shared" si="147"/>
        <v>0.68193764684423663</v>
      </c>
      <c r="DH674">
        <f t="shared" ca="1" si="148"/>
        <v>0.37729080745317156</v>
      </c>
      <c r="DI674">
        <v>0.38291252766061878</v>
      </c>
      <c r="DJ674">
        <v>1.0093669036291995E-2</v>
      </c>
    </row>
    <row r="675" spans="12:114" x14ac:dyDescent="0.3">
      <c r="L675" s="23">
        <v>42221</v>
      </c>
      <c r="M675" s="24">
        <v>-3.642968145776269E-3</v>
      </c>
      <c r="N675" s="24">
        <v>3.7847212385070769E-3</v>
      </c>
      <c r="O675" s="24">
        <v>2.4386726027075211E-2</v>
      </c>
      <c r="P675" s="24">
        <v>1.2360004399386251E-2</v>
      </c>
      <c r="Q675" s="264">
        <v>1.3999999999999999E-4</v>
      </c>
      <c r="R675" s="264">
        <v>-1.15E-3</v>
      </c>
      <c r="S675" s="265">
        <v>2.1929824561403379E-4</v>
      </c>
      <c r="U675" s="26"/>
      <c r="AE675" s="23">
        <v>42222</v>
      </c>
      <c r="AF675" s="33">
        <v>-3.4169420073676088E-3</v>
      </c>
      <c r="AG675">
        <f t="shared" si="136"/>
        <v>674</v>
      </c>
      <c r="AH675">
        <f t="shared" si="137"/>
        <v>0.27309562398703402</v>
      </c>
      <c r="AI675">
        <f t="shared" si="138"/>
        <v>0.27269043760129658</v>
      </c>
      <c r="AJ675">
        <f t="shared" si="139"/>
        <v>-0.60347724619938869</v>
      </c>
      <c r="AK675">
        <f t="shared" si="140"/>
        <v>0.14825903512106536</v>
      </c>
      <c r="AL675">
        <f t="shared" si="141"/>
        <v>0.12443140248023121</v>
      </c>
      <c r="CM675" s="23">
        <v>42222</v>
      </c>
      <c r="CN675">
        <v>-8.7645971708853881E-3</v>
      </c>
      <c r="CO675">
        <f t="shared" si="142"/>
        <v>674</v>
      </c>
      <c r="CP675">
        <f t="shared" si="143"/>
        <v>0.27199354317998387</v>
      </c>
      <c r="CQ675">
        <f t="shared" si="144"/>
        <v>0.27158999192897498</v>
      </c>
      <c r="CR675">
        <f t="shared" si="145"/>
        <v>-0.60679481978743277</v>
      </c>
      <c r="CS675">
        <f t="shared" si="146"/>
        <v>0.14143144371078606</v>
      </c>
      <c r="CT675">
        <f t="shared" si="147"/>
        <v>0.13015854821818892</v>
      </c>
      <c r="DH675">
        <f t="shared" ca="1" si="148"/>
        <v>0.39738186431509032</v>
      </c>
      <c r="DI675">
        <v>0.30448814488424181</v>
      </c>
      <c r="DJ675">
        <v>7.7068472303005514E-3</v>
      </c>
    </row>
    <row r="676" spans="12:114" x14ac:dyDescent="0.3">
      <c r="L676" s="23">
        <v>42222</v>
      </c>
      <c r="M676" s="24">
        <v>4.426046377369347E-3</v>
      </c>
      <c r="N676" s="24">
        <v>-8.378717344100917E-3</v>
      </c>
      <c r="O676" s="24">
        <v>-9.7944876213551888E-3</v>
      </c>
      <c r="P676" s="24">
        <v>-1.2015440834315411E-2</v>
      </c>
      <c r="Q676" s="264">
        <v>-2.3000000000000001E-4</v>
      </c>
      <c r="R676" s="264">
        <v>2.19999999999998E-4</v>
      </c>
      <c r="S676" s="265">
        <v>2.2421524663677149E-4</v>
      </c>
      <c r="U676" s="26"/>
      <c r="AE676" s="23">
        <v>42223</v>
      </c>
      <c r="AF676" s="33">
        <v>-4.8826134119523976E-3</v>
      </c>
      <c r="AG676">
        <f t="shared" si="136"/>
        <v>675</v>
      </c>
      <c r="AH676">
        <f t="shared" si="137"/>
        <v>0.27350081037277146</v>
      </c>
      <c r="AI676">
        <f t="shared" si="138"/>
        <v>0.27309562398703402</v>
      </c>
      <c r="AJ676">
        <f t="shared" si="139"/>
        <v>-0.6022591909719277</v>
      </c>
      <c r="AK676">
        <f t="shared" si="140"/>
        <v>7.1128432084952606E-2</v>
      </c>
      <c r="AL676">
        <f t="shared" si="141"/>
        <v>0.2019671919020814</v>
      </c>
      <c r="CM676" s="23">
        <v>42223</v>
      </c>
      <c r="CN676">
        <v>-1.1853150502358058E-2</v>
      </c>
      <c r="CO676">
        <f t="shared" si="142"/>
        <v>675</v>
      </c>
      <c r="CP676">
        <f t="shared" si="143"/>
        <v>0.27239709443099275</v>
      </c>
      <c r="CQ676">
        <f t="shared" si="144"/>
        <v>0.27199354317998387</v>
      </c>
      <c r="CR676">
        <f t="shared" si="145"/>
        <v>-0.605579243654782</v>
      </c>
      <c r="CS676">
        <f t="shared" si="146"/>
        <v>7.6115337127187405E-2</v>
      </c>
      <c r="CT676">
        <f t="shared" si="147"/>
        <v>0.19587820605279646</v>
      </c>
      <c r="DH676">
        <f t="shared" ca="1" si="148"/>
        <v>0.39813391778397866</v>
      </c>
      <c r="DI676">
        <v>0.39465075395256843</v>
      </c>
      <c r="DJ676">
        <v>-1.5341581301860715E-2</v>
      </c>
    </row>
    <row r="677" spans="12:114" x14ac:dyDescent="0.3">
      <c r="L677" s="23">
        <v>42223</v>
      </c>
      <c r="M677" s="24">
        <v>2.4906887871509369E-3</v>
      </c>
      <c r="N677" s="24">
        <v>-8.4495653679696955E-3</v>
      </c>
      <c r="O677" s="24">
        <v>-2.1156668570381801E-2</v>
      </c>
      <c r="P677" s="24">
        <v>-4.3153676869382091E-3</v>
      </c>
      <c r="Q677" s="264">
        <v>-3.500000000000001E-4</v>
      </c>
      <c r="R677" s="264">
        <v>3.5000000000000141E-4</v>
      </c>
      <c r="S677" s="265">
        <v>-2.7522935779816663E-4</v>
      </c>
      <c r="U677" s="26"/>
      <c r="AE677" s="23">
        <v>42226</v>
      </c>
      <c r="AF677" s="33">
        <v>3.8995654168933235E-3</v>
      </c>
      <c r="AG677">
        <f t="shared" si="136"/>
        <v>676</v>
      </c>
      <c r="AH677">
        <f t="shared" si="137"/>
        <v>0.27390599675850891</v>
      </c>
      <c r="AI677">
        <f t="shared" si="138"/>
        <v>0.27350081037277146</v>
      </c>
      <c r="AJ677">
        <f t="shared" si="139"/>
        <v>-0.60104202863681533</v>
      </c>
      <c r="AK677">
        <f t="shared" si="140"/>
        <v>0.85773339416390371</v>
      </c>
      <c r="AL677">
        <f t="shared" si="141"/>
        <v>0.58423258379113219</v>
      </c>
      <c r="CM677" s="23">
        <v>42226</v>
      </c>
      <c r="CN677">
        <v>9.2794046136618798E-3</v>
      </c>
      <c r="CO677">
        <f t="shared" si="142"/>
        <v>676</v>
      </c>
      <c r="CP677">
        <f t="shared" si="143"/>
        <v>0.27280064568200163</v>
      </c>
      <c r="CQ677">
        <f t="shared" si="144"/>
        <v>0.27239709443099275</v>
      </c>
      <c r="CR677">
        <f t="shared" si="145"/>
        <v>-0.60436456168351638</v>
      </c>
      <c r="CS677">
        <f t="shared" si="146"/>
        <v>0.84526985907831442</v>
      </c>
      <c r="CT677">
        <f t="shared" si="147"/>
        <v>0.57287276464732173</v>
      </c>
      <c r="DH677">
        <f t="shared" ca="1" si="148"/>
        <v>0.35566456609038083</v>
      </c>
      <c r="DI677">
        <v>0.3744110552437212</v>
      </c>
      <c r="DJ677">
        <v>2.2290118988321995E-2</v>
      </c>
    </row>
    <row r="678" spans="12:114" x14ac:dyDescent="0.3">
      <c r="L678" s="23">
        <v>42226</v>
      </c>
      <c r="M678" s="24">
        <v>1.0224548299578589E-2</v>
      </c>
      <c r="N678" s="24">
        <v>2.1729995511931131E-2</v>
      </c>
      <c r="O678" s="24">
        <v>3.228111981707942E-3</v>
      </c>
      <c r="P678" s="24">
        <v>1.241130055296991E-2</v>
      </c>
      <c r="Q678" s="264">
        <v>2.0000000000000049E-5</v>
      </c>
      <c r="R678" s="264">
        <v>1.000000000000001E-4</v>
      </c>
      <c r="S678" s="265">
        <v>4.0178571428571645E-4</v>
      </c>
      <c r="U678" s="26"/>
      <c r="AE678" s="23">
        <v>42227</v>
      </c>
      <c r="AF678" s="33">
        <v>8.544501623161143E-4</v>
      </c>
      <c r="AG678">
        <f t="shared" si="136"/>
        <v>677</v>
      </c>
      <c r="AH678">
        <f t="shared" si="137"/>
        <v>0.27431118314424635</v>
      </c>
      <c r="AI678">
        <f t="shared" si="138"/>
        <v>0.27390599675850891</v>
      </c>
      <c r="AJ678">
        <f t="shared" si="139"/>
        <v>-0.59982575608537581</v>
      </c>
      <c r="AK678">
        <f t="shared" si="140"/>
        <v>0.57546244399593249</v>
      </c>
      <c r="AL678">
        <f t="shared" si="141"/>
        <v>0.30155644723742359</v>
      </c>
      <c r="CM678" s="23">
        <v>42227</v>
      </c>
      <c r="CN678">
        <v>2.093799824394939E-3</v>
      </c>
      <c r="CO678">
        <f t="shared" si="142"/>
        <v>677</v>
      </c>
      <c r="CP678">
        <f t="shared" si="143"/>
        <v>0.27320419693301051</v>
      </c>
      <c r="CQ678">
        <f t="shared" si="144"/>
        <v>0.27280064568200163</v>
      </c>
      <c r="CR678">
        <f t="shared" si="145"/>
        <v>-0.60315077076956236</v>
      </c>
      <c r="CS678">
        <f t="shared" si="146"/>
        <v>0.57297581005594567</v>
      </c>
      <c r="CT678">
        <f t="shared" si="147"/>
        <v>0.30017516437394404</v>
      </c>
      <c r="DH678">
        <f t="shared" ca="1" si="148"/>
        <v>0.24584568443230781</v>
      </c>
      <c r="DI678">
        <v>0.39035616774535525</v>
      </c>
      <c r="DJ678">
        <v>6.2675431855718474E-3</v>
      </c>
    </row>
    <row r="679" spans="12:114" x14ac:dyDescent="0.3">
      <c r="L679" s="23">
        <v>42227</v>
      </c>
      <c r="M679" s="24">
        <v>5.1078414197139833E-3</v>
      </c>
      <c r="N679" s="24">
        <v>-1.5012518292959669E-2</v>
      </c>
      <c r="O679" s="24">
        <v>6.2954962289480327E-3</v>
      </c>
      <c r="P679" s="24">
        <v>2.52957369075119E-3</v>
      </c>
      <c r="Q679" s="264">
        <v>-3.700000000000001E-4</v>
      </c>
      <c r="R679" s="264">
        <v>6.6000000000000054E-4</v>
      </c>
      <c r="S679" s="265">
        <v>4.6511627906974851E-5</v>
      </c>
      <c r="U679" s="26"/>
      <c r="AE679" s="23">
        <v>42228</v>
      </c>
      <c r="AF679" s="33">
        <v>2.6474557333143567E-3</v>
      </c>
      <c r="AG679">
        <f t="shared" si="136"/>
        <v>678</v>
      </c>
      <c r="AH679">
        <f t="shared" si="137"/>
        <v>0.27471636952998379</v>
      </c>
      <c r="AI679">
        <f t="shared" si="138"/>
        <v>0.27431118314424635</v>
      </c>
      <c r="AJ679">
        <f t="shared" si="139"/>
        <v>-0.59861037022100871</v>
      </c>
      <c r="AK679">
        <f t="shared" si="140"/>
        <v>0.76064891254838829</v>
      </c>
      <c r="AL679">
        <f t="shared" si="141"/>
        <v>0.48633772940414194</v>
      </c>
      <c r="CM679" s="23">
        <v>42228</v>
      </c>
      <c r="CN679">
        <v>6.9964898005756082E-3</v>
      </c>
      <c r="CO679">
        <f t="shared" si="142"/>
        <v>678</v>
      </c>
      <c r="CP679">
        <f t="shared" si="143"/>
        <v>0.27360774818401939</v>
      </c>
      <c r="CQ679">
        <f t="shared" si="144"/>
        <v>0.27320419693301051</v>
      </c>
      <c r="CR679">
        <f t="shared" si="145"/>
        <v>-0.60193786782091985</v>
      </c>
      <c r="CS679">
        <f t="shared" si="146"/>
        <v>0.77394326233828648</v>
      </c>
      <c r="CT679">
        <f t="shared" si="147"/>
        <v>0.50073906540527591</v>
      </c>
      <c r="DH679">
        <f t="shared" ca="1" si="148"/>
        <v>0.39813798841951387</v>
      </c>
      <c r="DI679">
        <v>0.35622339229551148</v>
      </c>
      <c r="DJ679">
        <v>-8.679422771358478E-3</v>
      </c>
    </row>
    <row r="680" spans="12:114" x14ac:dyDescent="0.3">
      <c r="L680" s="23">
        <v>42228</v>
      </c>
      <c r="M680" s="24">
        <v>1.4022190588703361E-2</v>
      </c>
      <c r="N680" s="24">
        <v>-3.8104623786780309E-3</v>
      </c>
      <c r="O680" s="24">
        <v>9.0363587284949948E-3</v>
      </c>
      <c r="P680" s="24">
        <v>6.4052282834601952E-3</v>
      </c>
      <c r="Q680" s="264">
        <v>-3.5999999999999991E-4</v>
      </c>
      <c r="R680" s="264">
        <v>-2.000000000000002E-4</v>
      </c>
      <c r="S680" s="265">
        <v>-2.3364485981308269E-4</v>
      </c>
      <c r="U680" s="26"/>
      <c r="AE680" s="23">
        <v>42229</v>
      </c>
      <c r="AF680" s="33">
        <v>-1.1230682903208651E-3</v>
      </c>
      <c r="AG680">
        <f t="shared" si="136"/>
        <v>679</v>
      </c>
      <c r="AH680">
        <f t="shared" si="137"/>
        <v>0.27512155591572124</v>
      </c>
      <c r="AI680">
        <f t="shared" si="138"/>
        <v>0.27471636952998379</v>
      </c>
      <c r="AJ680">
        <f t="shared" si="139"/>
        <v>-0.59739586795911792</v>
      </c>
      <c r="AK680">
        <f t="shared" si="140"/>
        <v>0.35156096610160248</v>
      </c>
      <c r="AL680">
        <f t="shared" si="141"/>
        <v>7.6844596571618684E-2</v>
      </c>
      <c r="CM680" s="23">
        <v>42229</v>
      </c>
      <c r="CN680">
        <v>-2.8313008627884628E-3</v>
      </c>
      <c r="CO680">
        <f t="shared" si="142"/>
        <v>679</v>
      </c>
      <c r="CP680">
        <f t="shared" si="143"/>
        <v>0.27401129943502822</v>
      </c>
      <c r="CQ680">
        <f t="shared" si="144"/>
        <v>0.27360774818401939</v>
      </c>
      <c r="CR680">
        <f t="shared" si="145"/>
        <v>-0.60072584975759402</v>
      </c>
      <c r="CS680">
        <f t="shared" si="146"/>
        <v>0.34953307668027844</v>
      </c>
      <c r="CT680">
        <f t="shared" si="147"/>
        <v>7.5925328496259048E-2</v>
      </c>
      <c r="DH680">
        <f t="shared" ca="1" si="148"/>
        <v>0.26673443185600343</v>
      </c>
      <c r="DI680">
        <v>0.24424973076831266</v>
      </c>
      <c r="DJ680">
        <v>-3.8233148656633899E-3</v>
      </c>
    </row>
    <row r="681" spans="12:114" x14ac:dyDescent="0.3">
      <c r="L681" s="23">
        <v>42229</v>
      </c>
      <c r="M681" s="24">
        <v>-8.2598515081206778E-3</v>
      </c>
      <c r="N681" s="24">
        <v>5.0996320682654157E-3</v>
      </c>
      <c r="O681" s="24">
        <v>-6.4753971236577237E-3</v>
      </c>
      <c r="P681" s="24">
        <v>9.6459027169097211E-4</v>
      </c>
      <c r="Q681" s="264">
        <v>3.5999999999999991E-4</v>
      </c>
      <c r="R681" s="264">
        <v>-1.2000000000000011E-4</v>
      </c>
      <c r="S681" s="265">
        <v>-4.5662100456622314E-5</v>
      </c>
      <c r="U681" s="26"/>
      <c r="AE681" s="23">
        <v>42230</v>
      </c>
      <c r="AF681" s="33">
        <v>1.7742900661185486E-3</v>
      </c>
      <c r="AG681">
        <f t="shared" si="136"/>
        <v>680</v>
      </c>
      <c r="AH681">
        <f t="shared" si="137"/>
        <v>0.27552674230145868</v>
      </c>
      <c r="AI681">
        <f t="shared" si="138"/>
        <v>0.27512155591572124</v>
      </c>
      <c r="AJ681">
        <f t="shared" si="139"/>
        <v>-0.59618224622704297</v>
      </c>
      <c r="AK681">
        <f t="shared" si="140"/>
        <v>0.6758367875489617</v>
      </c>
      <c r="AL681">
        <f t="shared" si="141"/>
        <v>0.40071523163324047</v>
      </c>
      <c r="CM681" s="23">
        <v>42230</v>
      </c>
      <c r="CN681">
        <v>4.2474297107509169E-3</v>
      </c>
      <c r="CO681">
        <f t="shared" si="142"/>
        <v>680</v>
      </c>
      <c r="CP681">
        <f t="shared" si="143"/>
        <v>0.2744148506860371</v>
      </c>
      <c r="CQ681">
        <f t="shared" si="144"/>
        <v>0.27401129943502822</v>
      </c>
      <c r="CR681">
        <f t="shared" si="145"/>
        <v>-0.59951471351152397</v>
      </c>
      <c r="CS681">
        <f t="shared" si="146"/>
        <v>0.66765160344019536</v>
      </c>
      <c r="CT681">
        <f t="shared" si="147"/>
        <v>0.39364030400516714</v>
      </c>
      <c r="DH681">
        <f t="shared" ca="1" si="148"/>
        <v>0.30857390805061374</v>
      </c>
      <c r="DI681">
        <v>0.3642397038820015</v>
      </c>
      <c r="DJ681">
        <v>9.1297900661185625E-3</v>
      </c>
    </row>
    <row r="682" spans="12:114" x14ac:dyDescent="0.3">
      <c r="L682" s="23">
        <v>42230</v>
      </c>
      <c r="M682" s="24">
        <v>-9.3608458790839252E-5</v>
      </c>
      <c r="N682" s="24">
        <v>3.8056822094727099E-3</v>
      </c>
      <c r="O682" s="24">
        <v>3.7440355810524229E-3</v>
      </c>
      <c r="P682" s="24">
        <v>6.7437442995497039E-3</v>
      </c>
      <c r="Q682" s="264">
        <v>1.000000000000003E-5</v>
      </c>
      <c r="R682" s="264">
        <v>-1.5000000000000118E-4</v>
      </c>
      <c r="S682" s="265">
        <v>1.8181818181818227E-4</v>
      </c>
      <c r="U682" s="26"/>
      <c r="AE682" s="23">
        <v>42233</v>
      </c>
      <c r="AF682" s="33">
        <v>-1.9896148223568465E-4</v>
      </c>
      <c r="AG682">
        <f t="shared" si="136"/>
        <v>681</v>
      </c>
      <c r="AH682">
        <f t="shared" si="137"/>
        <v>0.27593192868719613</v>
      </c>
      <c r="AI682">
        <f t="shared" si="138"/>
        <v>0.27552674230145868</v>
      </c>
      <c r="AJ682">
        <f t="shared" si="139"/>
        <v>-0.59496950196398568</v>
      </c>
      <c r="AK682">
        <f t="shared" si="140"/>
        <v>0.45458444295799144</v>
      </c>
      <c r="AL682">
        <f t="shared" si="141"/>
        <v>0.17905770065653276</v>
      </c>
      <c r="CM682" s="23">
        <v>42233</v>
      </c>
      <c r="CN682">
        <v>-2.7282037225587804E-4</v>
      </c>
      <c r="CO682">
        <f t="shared" si="142"/>
        <v>681</v>
      </c>
      <c r="CP682">
        <f t="shared" si="143"/>
        <v>0.27481840193704599</v>
      </c>
      <c r="CQ682">
        <f t="shared" si="144"/>
        <v>0.2744148506860371</v>
      </c>
      <c r="CR682">
        <f t="shared" si="145"/>
        <v>-0.59830445602651194</v>
      </c>
      <c r="CS682">
        <f t="shared" si="146"/>
        <v>0.464064087046483</v>
      </c>
      <c r="CT682">
        <f t="shared" si="147"/>
        <v>0.18964923636044589</v>
      </c>
      <c r="DH682">
        <f t="shared" ca="1" si="148"/>
        <v>0.3756907248920176</v>
      </c>
      <c r="DI682">
        <v>0.39482582723474863</v>
      </c>
      <c r="DJ682">
        <v>-6.1634614822356996E-3</v>
      </c>
    </row>
    <row r="683" spans="12:114" x14ac:dyDescent="0.3">
      <c r="L683" s="23">
        <v>42233</v>
      </c>
      <c r="M683" s="24">
        <v>2.6204867125968838E-3</v>
      </c>
      <c r="N683" s="24">
        <v>1.2638376106678981E-3</v>
      </c>
      <c r="O683" s="24">
        <v>-6.4937235419858293E-3</v>
      </c>
      <c r="P683" s="24">
        <v>7.464081771218589E-3</v>
      </c>
      <c r="Q683" s="264">
        <v>-2.8999999999999989E-4</v>
      </c>
      <c r="R683" s="264">
        <v>4.5000000000000151E-4</v>
      </c>
      <c r="S683" s="265">
        <v>-1.8518518518518566E-4</v>
      </c>
      <c r="U683" s="26"/>
      <c r="AE683" s="23">
        <v>42234</v>
      </c>
      <c r="AF683" s="33">
        <v>-6.2134626488201221E-3</v>
      </c>
      <c r="AG683">
        <f t="shared" si="136"/>
        <v>682</v>
      </c>
      <c r="AH683">
        <f t="shared" si="137"/>
        <v>0.27633711507293357</v>
      </c>
      <c r="AI683">
        <f t="shared" si="138"/>
        <v>0.27593192868719613</v>
      </c>
      <c r="AJ683">
        <f t="shared" si="139"/>
        <v>-0.59375763212094435</v>
      </c>
      <c r="AK683">
        <f t="shared" si="140"/>
        <v>3.2013625076872283E-2</v>
      </c>
      <c r="AL683">
        <f t="shared" si="141"/>
        <v>0.24391830361032385</v>
      </c>
      <c r="CM683" s="23">
        <v>42234</v>
      </c>
      <c r="CN683">
        <v>-1.5910247531141217E-2</v>
      </c>
      <c r="CO683">
        <f t="shared" si="142"/>
        <v>682</v>
      </c>
      <c r="CP683">
        <f t="shared" si="143"/>
        <v>0.27522195318805487</v>
      </c>
      <c r="CQ683">
        <f t="shared" si="144"/>
        <v>0.27481840193704599</v>
      </c>
      <c r="CR683">
        <f t="shared" si="145"/>
        <v>-0.59709507425815567</v>
      </c>
      <c r="CS683">
        <f t="shared" si="146"/>
        <v>2.86063985870013E-2</v>
      </c>
      <c r="CT683">
        <f t="shared" si="147"/>
        <v>0.24621200335004467</v>
      </c>
      <c r="DH683">
        <f t="shared" ca="1" si="148"/>
        <v>0.31520910057456203</v>
      </c>
      <c r="DI683">
        <v>0.24542813632807142</v>
      </c>
      <c r="DJ683">
        <v>8.194537351179915E-3</v>
      </c>
    </row>
    <row r="684" spans="12:114" x14ac:dyDescent="0.3">
      <c r="L684" s="23">
        <v>42234</v>
      </c>
      <c r="M684" s="24">
        <v>-1.8665173676805119E-4</v>
      </c>
      <c r="N684" s="24">
        <v>-5.8898953324135368E-3</v>
      </c>
      <c r="O684" s="24">
        <v>-3.3791766762236851E-2</v>
      </c>
      <c r="P684" s="24">
        <v>1.1400130015349361E-3</v>
      </c>
      <c r="Q684" s="264">
        <v>4.9999999999999908E-5</v>
      </c>
      <c r="R684" s="264">
        <v>-3.6000000000000029E-4</v>
      </c>
      <c r="S684" s="265">
        <v>3.6363636363636454E-4</v>
      </c>
      <c r="U684" s="26"/>
      <c r="AE684" s="23">
        <v>42235</v>
      </c>
      <c r="AF684" s="33">
        <v>-2.8367933936910908E-3</v>
      </c>
      <c r="AG684">
        <f t="shared" si="136"/>
        <v>683</v>
      </c>
      <c r="AH684">
        <f t="shared" si="137"/>
        <v>0.27674230145867101</v>
      </c>
      <c r="AI684">
        <f t="shared" si="138"/>
        <v>0.27633711507293357</v>
      </c>
      <c r="AJ684">
        <f t="shared" si="139"/>
        <v>-0.59254663366064098</v>
      </c>
      <c r="AK684">
        <f t="shared" si="140"/>
        <v>0.19043506722930093</v>
      </c>
      <c r="AL684">
        <f t="shared" si="141"/>
        <v>8.5902047843632645E-2</v>
      </c>
      <c r="CM684" s="23">
        <v>42235</v>
      </c>
      <c r="CN684">
        <v>-7.2336815974352736E-3</v>
      </c>
      <c r="CO684">
        <f t="shared" si="142"/>
        <v>683</v>
      </c>
      <c r="CP684">
        <f t="shared" si="143"/>
        <v>0.27562550443906375</v>
      </c>
      <c r="CQ684">
        <f t="shared" si="144"/>
        <v>0.27522195318805487</v>
      </c>
      <c r="CR684">
        <f t="shared" si="145"/>
        <v>-0.59588656517377769</v>
      </c>
      <c r="CS684">
        <f t="shared" si="146"/>
        <v>0.18497555688706441</v>
      </c>
      <c r="CT684">
        <f t="shared" si="147"/>
        <v>9.0246396300990461E-2</v>
      </c>
      <c r="DH684">
        <f t="shared" ca="1" si="148"/>
        <v>0.26709741342863291</v>
      </c>
      <c r="DI684">
        <v>0.30272293588933225</v>
      </c>
      <c r="DJ684">
        <v>2.370451889327811E-3</v>
      </c>
    </row>
    <row r="685" spans="12:114" x14ac:dyDescent="0.3">
      <c r="L685" s="23">
        <v>42235</v>
      </c>
      <c r="M685" s="24">
        <v>1.3444141411220851E-2</v>
      </c>
      <c r="N685" s="24">
        <v>-1.523472536986043E-2</v>
      </c>
      <c r="O685" s="24">
        <v>-1.3097475406913381E-2</v>
      </c>
      <c r="P685" s="24">
        <v>-1.897711079508148E-3</v>
      </c>
      <c r="Q685" s="264">
        <v>4.0000000000000112E-5</v>
      </c>
      <c r="R685" s="264">
        <v>-2.200000000000002E-4</v>
      </c>
      <c r="S685" s="265">
        <v>1.4150943396226494E-4</v>
      </c>
      <c r="U685" s="26"/>
      <c r="AE685" s="23">
        <v>42236</v>
      </c>
      <c r="AF685" s="33">
        <v>-8.1930456483585655E-4</v>
      </c>
      <c r="AG685">
        <f t="shared" si="136"/>
        <v>684</v>
      </c>
      <c r="AH685">
        <f t="shared" si="137"/>
        <v>0.2771474878444084</v>
      </c>
      <c r="AI685">
        <f t="shared" si="138"/>
        <v>0.27674230145867101</v>
      </c>
      <c r="AJ685">
        <f t="shared" si="139"/>
        <v>-0.59133650355745537</v>
      </c>
      <c r="AK685">
        <f t="shared" si="140"/>
        <v>0.38463251557672856</v>
      </c>
      <c r="AL685">
        <f t="shared" si="141"/>
        <v>0.10789021411805755</v>
      </c>
      <c r="CM685" s="23">
        <v>42236</v>
      </c>
      <c r="CN685">
        <v>-2.237322416874331E-3</v>
      </c>
      <c r="CO685">
        <f t="shared" si="142"/>
        <v>684</v>
      </c>
      <c r="CP685">
        <f t="shared" si="143"/>
        <v>0.27602905569007263</v>
      </c>
      <c r="CQ685">
        <f t="shared" si="144"/>
        <v>0.27562550443906375</v>
      </c>
      <c r="CR685">
        <f t="shared" si="145"/>
        <v>-0.59467892575235615</v>
      </c>
      <c r="CS685">
        <f t="shared" si="146"/>
        <v>0.37532844689076444</v>
      </c>
      <c r="CT685">
        <f t="shared" si="147"/>
        <v>9.9702942451700693E-2</v>
      </c>
      <c r="DH685">
        <f t="shared" ca="1" si="148"/>
        <v>0.39845882005949851</v>
      </c>
      <c r="DI685">
        <v>0.30542291834843849</v>
      </c>
      <c r="DJ685">
        <v>8.9905112246378462E-3</v>
      </c>
    </row>
    <row r="686" spans="12:114" x14ac:dyDescent="0.3">
      <c r="L686" s="23">
        <v>42236</v>
      </c>
      <c r="M686" s="24">
        <v>1.7411321490244481E-2</v>
      </c>
      <c r="N686" s="24">
        <v>-2.1486969234946279E-2</v>
      </c>
      <c r="O686" s="24">
        <v>-2.0417873634809339E-3</v>
      </c>
      <c r="P686" s="24">
        <v>-5.7013065483133105E-4</v>
      </c>
      <c r="Q686" s="264">
        <v>-2.300000000000002E-4</v>
      </c>
      <c r="R686" s="264">
        <v>2.4999999999999914E-4</v>
      </c>
      <c r="S686" s="265">
        <v>1.9138755980861296E-4</v>
      </c>
      <c r="U686" s="26"/>
      <c r="AE686" s="23">
        <v>42237</v>
      </c>
      <c r="AF686" s="33">
        <v>-7.8711172981932413E-3</v>
      </c>
      <c r="AG686">
        <f t="shared" si="136"/>
        <v>685</v>
      </c>
      <c r="AH686">
        <f t="shared" si="137"/>
        <v>0.27755267423014585</v>
      </c>
      <c r="AI686">
        <f t="shared" si="138"/>
        <v>0.2771474878444084</v>
      </c>
      <c r="AJ686">
        <f t="shared" si="139"/>
        <v>-0.59012723879735585</v>
      </c>
      <c r="AK686">
        <f t="shared" si="140"/>
        <v>9.8773927475117266E-3</v>
      </c>
      <c r="AL686">
        <f t="shared" si="141"/>
        <v>0.2672700950968967</v>
      </c>
      <c r="CM686" s="23">
        <v>42237</v>
      </c>
      <c r="CN686">
        <v>-1.9799805440605053E-2</v>
      </c>
      <c r="CO686">
        <f t="shared" si="142"/>
        <v>685</v>
      </c>
      <c r="CP686">
        <f t="shared" si="143"/>
        <v>0.27643260694108152</v>
      </c>
      <c r="CQ686">
        <f t="shared" si="144"/>
        <v>0.27602905569007263</v>
      </c>
      <c r="CR686">
        <f t="shared" si="145"/>
        <v>-0.59347215298446065</v>
      </c>
      <c r="CS686">
        <f t="shared" si="146"/>
        <v>9.3299044183813226E-3</v>
      </c>
      <c r="CT686">
        <f t="shared" si="147"/>
        <v>0.2666991512716913</v>
      </c>
      <c r="DH686">
        <f t="shared" ca="1" si="148"/>
        <v>0.34803031108138438</v>
      </c>
      <c r="DI686">
        <v>0.30295477398614457</v>
      </c>
      <c r="DJ686">
        <v>-2.7364343713639546E-3</v>
      </c>
    </row>
    <row r="687" spans="12:114" x14ac:dyDescent="0.3">
      <c r="L687" s="23">
        <v>42237</v>
      </c>
      <c r="M687" s="24">
        <v>6.2476909408241046E-3</v>
      </c>
      <c r="N687" s="24">
        <v>-1.8445262256567771E-2</v>
      </c>
      <c r="O687" s="24">
        <v>-2.7619403884952379E-2</v>
      </c>
      <c r="P687" s="24">
        <v>-1.7691095814903791E-2</v>
      </c>
      <c r="Q687" s="264">
        <v>-2.9999999999999648E-5</v>
      </c>
      <c r="R687" s="264">
        <v>-7.2000000000000059E-4</v>
      </c>
      <c r="S687" s="265">
        <v>1.9512195121951272E-4</v>
      </c>
      <c r="U687" s="26"/>
      <c r="AE687" s="23">
        <v>42240</v>
      </c>
      <c r="AF687" s="33">
        <v>-1.4402090994287511E-2</v>
      </c>
      <c r="AG687">
        <f t="shared" si="136"/>
        <v>686</v>
      </c>
      <c r="AH687">
        <f t="shared" si="137"/>
        <v>0.27795786061588329</v>
      </c>
      <c r="AI687">
        <f t="shared" si="138"/>
        <v>0.27755267423014585</v>
      </c>
      <c r="AJ687">
        <f t="shared" si="139"/>
        <v>-0.58891883637783182</v>
      </c>
      <c r="AK687">
        <f t="shared" si="140"/>
        <v>1.2317825130960299E-5</v>
      </c>
      <c r="AL687">
        <f t="shared" si="141"/>
        <v>0.2775403564050149</v>
      </c>
      <c r="CM687" s="23">
        <v>42240</v>
      </c>
      <c r="CN687">
        <v>-3.5264555843927729E-2</v>
      </c>
      <c r="CO687">
        <f t="shared" si="142"/>
        <v>686</v>
      </c>
      <c r="CP687">
        <f t="shared" si="143"/>
        <v>0.2768361581920904</v>
      </c>
      <c r="CQ687">
        <f t="shared" si="144"/>
        <v>0.27643260694108152</v>
      </c>
      <c r="CR687">
        <f t="shared" si="145"/>
        <v>-0.59226624387217841</v>
      </c>
      <c r="CS687">
        <f t="shared" si="146"/>
        <v>1.7084620012983904E-5</v>
      </c>
      <c r="CT687">
        <f t="shared" si="147"/>
        <v>0.27641552232106853</v>
      </c>
      <c r="DH687">
        <f t="shared" ca="1" si="148"/>
        <v>0.3863579392784805</v>
      </c>
      <c r="DI687">
        <v>0.38667847519543735</v>
      </c>
      <c r="DJ687">
        <v>-4.0803688009212968E-2</v>
      </c>
    </row>
    <row r="688" spans="12:114" x14ac:dyDescent="0.3">
      <c r="L688" s="23">
        <v>42240</v>
      </c>
      <c r="M688" s="24">
        <v>-5.3990643048429073E-3</v>
      </c>
      <c r="N688" s="24">
        <v>-3.1320044154977272E-2</v>
      </c>
      <c r="O688" s="24">
        <v>-3.8923926879354073E-2</v>
      </c>
      <c r="P688" s="24">
        <v>-4.2021390095622939E-2</v>
      </c>
      <c r="Q688" s="264">
        <v>-2.9000000000000033E-4</v>
      </c>
      <c r="R688" s="264">
        <v>-4.1999999999999823E-4</v>
      </c>
      <c r="S688" s="265">
        <v>-5.4726368159204179E-4</v>
      </c>
      <c r="U688" s="26"/>
      <c r="AE688" s="23">
        <v>42241</v>
      </c>
      <c r="AF688" s="33">
        <v>-3.1875401119188826E-3</v>
      </c>
      <c r="AG688">
        <f t="shared" si="136"/>
        <v>687</v>
      </c>
      <c r="AH688">
        <f t="shared" si="137"/>
        <v>0.27836304700162073</v>
      </c>
      <c r="AI688">
        <f t="shared" si="138"/>
        <v>0.27795786061588329</v>
      </c>
      <c r="AJ688">
        <f t="shared" si="139"/>
        <v>-0.58771129330782657</v>
      </c>
      <c r="AK688">
        <f t="shared" si="140"/>
        <v>0.16412541360616498</v>
      </c>
      <c r="AL688">
        <f t="shared" si="141"/>
        <v>0.11383244700971831</v>
      </c>
      <c r="CM688" s="23">
        <v>42241</v>
      </c>
      <c r="CN688">
        <v>-7.7792040533821126E-3</v>
      </c>
      <c r="CO688">
        <f t="shared" si="142"/>
        <v>687</v>
      </c>
      <c r="CP688">
        <f t="shared" si="143"/>
        <v>0.27723970944309928</v>
      </c>
      <c r="CQ688">
        <f t="shared" si="144"/>
        <v>0.2768361581920904</v>
      </c>
      <c r="CR688">
        <f t="shared" si="145"/>
        <v>-0.59106119542905355</v>
      </c>
      <c r="CS688">
        <f t="shared" si="146"/>
        <v>0.16858807929183789</v>
      </c>
      <c r="CT688">
        <f t="shared" si="147"/>
        <v>0.10824807890025251</v>
      </c>
      <c r="DH688">
        <f t="shared" ca="1" si="148"/>
        <v>0.398894827015429</v>
      </c>
      <c r="DI688">
        <v>0.35500772908602152</v>
      </c>
      <c r="DJ688">
        <v>-1.8979530677956623E-2</v>
      </c>
    </row>
    <row r="689" spans="12:114" x14ac:dyDescent="0.3">
      <c r="L689" s="23">
        <v>42241</v>
      </c>
      <c r="M689" s="24">
        <v>-1.2394779809959129E-2</v>
      </c>
      <c r="N689" s="24">
        <v>1.1085439146749891E-2</v>
      </c>
      <c r="O689" s="24">
        <v>-1.3291652117890089E-2</v>
      </c>
      <c r="P689" s="24">
        <v>-6.4685158093788601E-3</v>
      </c>
      <c r="Q689" s="264">
        <v>8.200000000000002E-4</v>
      </c>
      <c r="R689" s="264">
        <v>-6.1000000000000171E-4</v>
      </c>
      <c r="S689" s="265">
        <v>-2.8301886792452826E-4</v>
      </c>
      <c r="U689" s="26"/>
      <c r="AE689" s="23">
        <v>42242</v>
      </c>
      <c r="AF689" s="33">
        <v>5.8420204734078371E-3</v>
      </c>
      <c r="AG689">
        <f t="shared" si="136"/>
        <v>688</v>
      </c>
      <c r="AH689">
        <f t="shared" si="137"/>
        <v>0.27876823338735818</v>
      </c>
      <c r="AI689">
        <f t="shared" si="138"/>
        <v>0.27836304700162073</v>
      </c>
      <c r="AJ689">
        <f t="shared" si="139"/>
        <v>-0.58650460660767056</v>
      </c>
      <c r="AK689">
        <f t="shared" si="140"/>
        <v>0.948604185029708</v>
      </c>
      <c r="AL689">
        <f t="shared" si="141"/>
        <v>0.67024113802808727</v>
      </c>
      <c r="CM689" s="23">
        <v>42242</v>
      </c>
      <c r="CN689">
        <v>1.4595051183519593E-2</v>
      </c>
      <c r="CO689">
        <f t="shared" si="142"/>
        <v>688</v>
      </c>
      <c r="CP689">
        <f t="shared" si="143"/>
        <v>0.27764326069410816</v>
      </c>
      <c r="CQ689">
        <f t="shared" si="144"/>
        <v>0.27723970944309928</v>
      </c>
      <c r="CR689">
        <f t="shared" si="145"/>
        <v>-0.5898570046800159</v>
      </c>
      <c r="CS689">
        <f t="shared" si="146"/>
        <v>0.9486743599508759</v>
      </c>
      <c r="CT689">
        <f t="shared" si="147"/>
        <v>0.67143465050777662</v>
      </c>
      <c r="DH689">
        <f t="shared" ca="1" si="148"/>
        <v>0.39743213120672205</v>
      </c>
      <c r="DI689">
        <v>0.24994716508381912</v>
      </c>
      <c r="DJ689">
        <v>6.2380204734078376E-3</v>
      </c>
    </row>
    <row r="690" spans="12:114" x14ac:dyDescent="0.3">
      <c r="L690" s="23">
        <v>42242</v>
      </c>
      <c r="M690" s="24">
        <v>-1.3649742995612149E-2</v>
      </c>
      <c r="N690" s="24">
        <v>1.0050358219274139E-2</v>
      </c>
      <c r="O690" s="24">
        <v>2.7416798723415781E-2</v>
      </c>
      <c r="P690" s="24">
        <v>7.1209689670235126E-3</v>
      </c>
      <c r="Q690" s="264">
        <v>0</v>
      </c>
      <c r="R690" s="264">
        <v>8.0000000000000074E-5</v>
      </c>
      <c r="S690" s="265">
        <v>0</v>
      </c>
      <c r="U690" s="26"/>
      <c r="AE690" s="23">
        <v>42243</v>
      </c>
      <c r="AF690" s="33">
        <v>5.7460968750319011E-3</v>
      </c>
      <c r="AG690">
        <f t="shared" si="136"/>
        <v>689</v>
      </c>
      <c r="AH690">
        <f t="shared" si="137"/>
        <v>0.27917341977309562</v>
      </c>
      <c r="AI690">
        <f t="shared" si="138"/>
        <v>0.27876823338735818</v>
      </c>
      <c r="AJ690">
        <f t="shared" si="139"/>
        <v>-0.58529877330901536</v>
      </c>
      <c r="AK690">
        <f t="shared" si="140"/>
        <v>0.9456154766494308</v>
      </c>
      <c r="AL690">
        <f t="shared" si="141"/>
        <v>0.66684724326207268</v>
      </c>
      <c r="CM690" s="23">
        <v>42243</v>
      </c>
      <c r="CN690">
        <v>1.4319347692166908E-2</v>
      </c>
      <c r="CO690">
        <f t="shared" si="142"/>
        <v>689</v>
      </c>
      <c r="CP690">
        <f t="shared" si="143"/>
        <v>0.27804681194511705</v>
      </c>
      <c r="CQ690">
        <f t="shared" si="144"/>
        <v>0.27764326069410816</v>
      </c>
      <c r="CR690">
        <f t="shared" si="145"/>
        <v>-0.58865366866131685</v>
      </c>
      <c r="CS690">
        <f t="shared" si="146"/>
        <v>0.94522240957075954</v>
      </c>
      <c r="CT690">
        <f t="shared" si="147"/>
        <v>0.66757914887665137</v>
      </c>
      <c r="DH690">
        <f t="shared" ca="1" si="148"/>
        <v>0.37421073599755217</v>
      </c>
      <c r="DI690">
        <v>0.39073437029536567</v>
      </c>
      <c r="DJ690">
        <v>5.6445188933805391E-3</v>
      </c>
    </row>
    <row r="691" spans="12:114" x14ac:dyDescent="0.3">
      <c r="L691" s="23">
        <v>42243</v>
      </c>
      <c r="M691" s="24">
        <v>5.5730473775981353E-4</v>
      </c>
      <c r="N691" s="24">
        <v>1.6282012630289468E-2</v>
      </c>
      <c r="O691" s="24">
        <v>1.9281289907063449E-2</v>
      </c>
      <c r="P691" s="24">
        <v>1.0706948538917099E-2</v>
      </c>
      <c r="Q691" s="264">
        <v>1.899999999999999E-4</v>
      </c>
      <c r="R691" s="264">
        <v>4.000000000000004E-4</v>
      </c>
      <c r="S691" s="265">
        <v>-4.5871559633027245E-5</v>
      </c>
      <c r="U691" s="26"/>
      <c r="AE691" s="23">
        <v>42244</v>
      </c>
      <c r="AF691" s="33">
        <v>-2.0881288519004953E-3</v>
      </c>
      <c r="AG691">
        <f t="shared" si="136"/>
        <v>690</v>
      </c>
      <c r="AH691">
        <f t="shared" si="137"/>
        <v>0.27957860615883307</v>
      </c>
      <c r="AI691">
        <f t="shared" si="138"/>
        <v>0.27917341977309562</v>
      </c>
      <c r="AJ691">
        <f t="shared" si="139"/>
        <v>-0.5840937904547675</v>
      </c>
      <c r="AK691">
        <f t="shared" si="140"/>
        <v>0.25463784723396821</v>
      </c>
      <c r="AL691">
        <f t="shared" si="141"/>
        <v>2.4535572539127415E-2</v>
      </c>
      <c r="CM691" s="23">
        <v>42244</v>
      </c>
      <c r="CN691">
        <v>-5.1038324037238417E-3</v>
      </c>
      <c r="CO691">
        <f t="shared" si="142"/>
        <v>690</v>
      </c>
      <c r="CP691">
        <f t="shared" si="143"/>
        <v>0.27845036319612593</v>
      </c>
      <c r="CQ691">
        <f t="shared" si="144"/>
        <v>0.27804681194511705</v>
      </c>
      <c r="CR691">
        <f t="shared" si="145"/>
        <v>-0.58745118442046362</v>
      </c>
      <c r="CS691">
        <f t="shared" si="146"/>
        <v>0.2578985945202254</v>
      </c>
      <c r="CT691">
        <f t="shared" si="147"/>
        <v>2.0148217424891646E-2</v>
      </c>
      <c r="DH691">
        <f t="shared" ca="1" si="148"/>
        <v>0.24915872301609346</v>
      </c>
      <c r="DI691">
        <v>0.38412933951932426</v>
      </c>
      <c r="DJ691">
        <v>-5.4891220025853962E-3</v>
      </c>
    </row>
    <row r="692" spans="12:114" x14ac:dyDescent="0.3">
      <c r="L692" s="23">
        <v>42244</v>
      </c>
      <c r="M692" s="24">
        <v>9.003935514603113E-3</v>
      </c>
      <c r="N692" s="24">
        <v>5.3406953622237626E-3</v>
      </c>
      <c r="O692" s="24">
        <v>-1.725198252827392E-2</v>
      </c>
      <c r="P692" s="24">
        <v>3.5977147793657578E-3</v>
      </c>
      <c r="Q692" s="264">
        <v>-1.1999999999999989E-4</v>
      </c>
      <c r="R692" s="264">
        <v>1.3000000000000121E-4</v>
      </c>
      <c r="S692" s="265">
        <v>-9.132420091324147E-5</v>
      </c>
      <c r="U692" s="26"/>
      <c r="AE692" s="23">
        <v>42247</v>
      </c>
      <c r="AF692" s="33">
        <v>-9.7144841471471957E-4</v>
      </c>
      <c r="AG692">
        <f t="shared" si="136"/>
        <v>691</v>
      </c>
      <c r="AH692">
        <f t="shared" si="137"/>
        <v>0.27998379254457051</v>
      </c>
      <c r="AI692">
        <f t="shared" si="138"/>
        <v>0.27957860615883307</v>
      </c>
      <c r="AJ692">
        <f t="shared" si="139"/>
        <v>-0.58288965509902435</v>
      </c>
      <c r="AK692">
        <f t="shared" si="140"/>
        <v>0.36794587057048023</v>
      </c>
      <c r="AL692">
        <f t="shared" si="141"/>
        <v>8.8367264411647162E-2</v>
      </c>
      <c r="CM692" s="23">
        <v>42247</v>
      </c>
      <c r="CN692">
        <v>-2.6222409462890602E-3</v>
      </c>
      <c r="CO692">
        <f t="shared" si="142"/>
        <v>691</v>
      </c>
      <c r="CP692">
        <f t="shared" si="143"/>
        <v>0.27885391444713481</v>
      </c>
      <c r="CQ692">
        <f t="shared" si="144"/>
        <v>0.27845036319612593</v>
      </c>
      <c r="CR692">
        <f t="shared" si="145"/>
        <v>-0.58624954901615312</v>
      </c>
      <c r="CS692">
        <f t="shared" si="146"/>
        <v>0.3585402774562243</v>
      </c>
      <c r="CT692">
        <f t="shared" si="147"/>
        <v>8.0089914260098372E-2</v>
      </c>
      <c r="DH692">
        <f t="shared" ca="1" si="148"/>
        <v>0.29711841392732635</v>
      </c>
      <c r="DI692">
        <v>0.34912460042990479</v>
      </c>
      <c r="DJ692">
        <v>5.6859000015748225E-3</v>
      </c>
    </row>
    <row r="693" spans="12:114" x14ac:dyDescent="0.3">
      <c r="L693" s="23">
        <v>42247</v>
      </c>
      <c r="M693" s="24">
        <v>1.103983471131071E-3</v>
      </c>
      <c r="N693" s="24">
        <v>-2.6561347182646848E-3</v>
      </c>
      <c r="O693" s="24">
        <v>-3.2335919944485808E-3</v>
      </c>
      <c r="P693" s="24">
        <v>-2.9872708747384741E-3</v>
      </c>
      <c r="Q693" s="264">
        <v>9.9999999999999829E-5</v>
      </c>
      <c r="R693" s="264">
        <v>-2.800000000000003E-4</v>
      </c>
      <c r="S693" s="265">
        <v>1.8099547511312108E-4</v>
      </c>
      <c r="U693" s="26"/>
      <c r="AE693" s="23">
        <v>42248</v>
      </c>
      <c r="AF693" s="33">
        <v>-5.7192375332475853E-3</v>
      </c>
      <c r="AG693">
        <f t="shared" si="136"/>
        <v>692</v>
      </c>
      <c r="AH693">
        <f t="shared" si="137"/>
        <v>0.28038897893030795</v>
      </c>
      <c r="AI693">
        <f t="shared" si="138"/>
        <v>0.27998379254457051</v>
      </c>
      <c r="AJ693">
        <f t="shared" si="139"/>
        <v>-0.58168636430700671</v>
      </c>
      <c r="AK693">
        <f t="shared" si="140"/>
        <v>4.3708561415154876E-2</v>
      </c>
      <c r="AL693">
        <f t="shared" si="141"/>
        <v>0.23627523112941562</v>
      </c>
      <c r="CM693" s="23">
        <v>42248</v>
      </c>
      <c r="CN693">
        <v>-1.4161313879201911E-2</v>
      </c>
      <c r="CO693">
        <f t="shared" si="142"/>
        <v>692</v>
      </c>
      <c r="CP693">
        <f t="shared" si="143"/>
        <v>0.27925746569814364</v>
      </c>
      <c r="CQ693">
        <f t="shared" si="144"/>
        <v>0.27885391444713481</v>
      </c>
      <c r="CR693">
        <f t="shared" si="145"/>
        <v>-0.58504875951820756</v>
      </c>
      <c r="CS693">
        <f t="shared" si="146"/>
        <v>4.4652016986114727E-2</v>
      </c>
      <c r="CT693">
        <f t="shared" si="147"/>
        <v>0.23420189746102008</v>
      </c>
      <c r="DH693">
        <f t="shared" ca="1" si="148"/>
        <v>0.25096412845012406</v>
      </c>
      <c r="DI693">
        <v>0.37269094700678934</v>
      </c>
      <c r="DJ693">
        <v>-1.4569723708362835E-2</v>
      </c>
    </row>
    <row r="694" spans="12:114" x14ac:dyDescent="0.3">
      <c r="L694" s="23">
        <v>42248</v>
      </c>
      <c r="M694" s="24">
        <v>3.4919775776511949E-3</v>
      </c>
      <c r="N694" s="24">
        <v>-2.618714434098211E-2</v>
      </c>
      <c r="O694" s="24">
        <v>-1.4058448768331309E-2</v>
      </c>
      <c r="P694" s="24">
        <v>-1.4982105197108129E-2</v>
      </c>
      <c r="Q694" s="264">
        <v>3.4000000000000002E-4</v>
      </c>
      <c r="R694" s="264">
        <v>-5.3000000000000161E-4</v>
      </c>
      <c r="S694" s="265">
        <v>-1.3824884792626804E-4</v>
      </c>
      <c r="U694" s="26"/>
      <c r="AE694" s="23">
        <v>42249</v>
      </c>
      <c r="AF694" s="33">
        <v>3.4061002661855779E-3</v>
      </c>
      <c r="AG694">
        <f t="shared" si="136"/>
        <v>693</v>
      </c>
      <c r="AH694">
        <f t="shared" si="137"/>
        <v>0.2807941653160454</v>
      </c>
      <c r="AI694">
        <f t="shared" si="138"/>
        <v>0.28038897893030795</v>
      </c>
      <c r="AJ694">
        <f t="shared" si="139"/>
        <v>-0.58048391515499731</v>
      </c>
      <c r="AK694">
        <f t="shared" si="140"/>
        <v>0.8231933518815453</v>
      </c>
      <c r="AL694">
        <f t="shared" si="141"/>
        <v>0.54280437295123729</v>
      </c>
      <c r="CM694" s="23">
        <v>42249</v>
      </c>
      <c r="CN694">
        <v>8.4329779381912152E-3</v>
      </c>
      <c r="CO694">
        <f t="shared" si="142"/>
        <v>693</v>
      </c>
      <c r="CP694">
        <f t="shared" si="143"/>
        <v>0.27966101694915252</v>
      </c>
      <c r="CQ694">
        <f t="shared" si="144"/>
        <v>0.27925746569814364</v>
      </c>
      <c r="CR694">
        <f t="shared" si="145"/>
        <v>-0.58384881300751046</v>
      </c>
      <c r="CS694">
        <f t="shared" si="146"/>
        <v>0.82076983097151124</v>
      </c>
      <c r="CT694">
        <f t="shared" si="147"/>
        <v>0.54151236527336755</v>
      </c>
      <c r="DH694">
        <f t="shared" ca="1" si="148"/>
        <v>0.38731294786117831</v>
      </c>
      <c r="DI694">
        <v>0.24546404528842317</v>
      </c>
      <c r="DJ694">
        <v>6.9671002661856225E-3</v>
      </c>
    </row>
    <row r="695" spans="12:114" x14ac:dyDescent="0.3">
      <c r="L695" s="23">
        <v>42249</v>
      </c>
      <c r="M695" s="24">
        <v>-5.3113005122152083E-3</v>
      </c>
      <c r="N695" s="24">
        <v>1.2306099889897681E-2</v>
      </c>
      <c r="O695" s="24">
        <v>9.714866835765364E-3</v>
      </c>
      <c r="P695" s="24">
        <v>9.5314647617358514E-3</v>
      </c>
      <c r="Q695" s="264">
        <v>-2.9999999999999858E-5</v>
      </c>
      <c r="R695" s="264">
        <v>-1.000000000000001E-4</v>
      </c>
      <c r="S695" s="265">
        <v>9.0909090909091934E-5</v>
      </c>
      <c r="U695" s="26"/>
      <c r="AE695" s="23">
        <v>42250</v>
      </c>
      <c r="AF695" s="33">
        <v>2.7064344669022506E-3</v>
      </c>
      <c r="AG695">
        <f t="shared" si="136"/>
        <v>694</v>
      </c>
      <c r="AH695">
        <f t="shared" si="137"/>
        <v>0.28119935170178284</v>
      </c>
      <c r="AI695">
        <f t="shared" si="138"/>
        <v>0.2807941653160454</v>
      </c>
      <c r="AJ695">
        <f t="shared" si="139"/>
        <v>-0.5792823047302752</v>
      </c>
      <c r="AK695">
        <f t="shared" si="140"/>
        <v>0.76590694354618138</v>
      </c>
      <c r="AL695">
        <f t="shared" si="141"/>
        <v>0.48511277823013599</v>
      </c>
      <c r="CM695" s="23">
        <v>42250</v>
      </c>
      <c r="CN695">
        <v>6.4743086443198455E-3</v>
      </c>
      <c r="CO695">
        <f t="shared" si="142"/>
        <v>694</v>
      </c>
      <c r="CP695">
        <f t="shared" si="143"/>
        <v>0.2800645682001614</v>
      </c>
      <c r="CQ695">
        <f t="shared" si="144"/>
        <v>0.27966101694915252</v>
      </c>
      <c r="CR695">
        <f t="shared" si="145"/>
        <v>-0.58264970657594206</v>
      </c>
      <c r="CS695">
        <f t="shared" si="146"/>
        <v>0.7553445786815689</v>
      </c>
      <c r="CT695">
        <f t="shared" si="147"/>
        <v>0.47568356173241638</v>
      </c>
      <c r="DH695">
        <f t="shared" ca="1" si="148"/>
        <v>0.39659218346520514</v>
      </c>
      <c r="DI695">
        <v>0.37183716311683485</v>
      </c>
      <c r="DJ695">
        <v>1.6179824375159149E-2</v>
      </c>
    </row>
    <row r="696" spans="12:114" x14ac:dyDescent="0.3">
      <c r="L696" s="23">
        <v>42250</v>
      </c>
      <c r="M696" s="24">
        <v>-7.1810622211085527E-3</v>
      </c>
      <c r="N696" s="24">
        <v>9.0050081023595897E-3</v>
      </c>
      <c r="O696" s="24">
        <v>6.5176874668255412E-3</v>
      </c>
      <c r="P696" s="24">
        <v>1.004448551624235E-2</v>
      </c>
      <c r="Q696" s="264">
        <v>-1.9000000000000009E-4</v>
      </c>
      <c r="R696" s="264">
        <v>6.500000000000017E-4</v>
      </c>
      <c r="S696" s="265">
        <v>2.2935779816513784E-4</v>
      </c>
      <c r="U696" s="26"/>
      <c r="AE696" s="23">
        <v>42251</v>
      </c>
      <c r="AF696" s="33">
        <v>-4.5706947107289325E-3</v>
      </c>
      <c r="AG696">
        <f t="shared" si="136"/>
        <v>695</v>
      </c>
      <c r="AH696">
        <f t="shared" si="137"/>
        <v>0.28160453808752028</v>
      </c>
      <c r="AI696">
        <f t="shared" si="138"/>
        <v>0.28119935170178284</v>
      </c>
      <c r="AJ696">
        <f t="shared" si="139"/>
        <v>-0.57808153013105212</v>
      </c>
      <c r="AK696">
        <f t="shared" si="140"/>
        <v>8.4208412010507383E-2</v>
      </c>
      <c r="AL696">
        <f t="shared" si="141"/>
        <v>0.19699093969127546</v>
      </c>
      <c r="CM696" s="23">
        <v>42251</v>
      </c>
      <c r="CN696">
        <v>-1.1598937481047684E-2</v>
      </c>
      <c r="CO696">
        <f t="shared" si="142"/>
        <v>695</v>
      </c>
      <c r="CP696">
        <f t="shared" si="143"/>
        <v>0.28046811945117028</v>
      </c>
      <c r="CQ696">
        <f t="shared" si="144"/>
        <v>0.2800645682001614</v>
      </c>
      <c r="CR696">
        <f t="shared" si="145"/>
        <v>-0.58145143732631699</v>
      </c>
      <c r="CS696">
        <f t="shared" si="146"/>
        <v>8.0420621014046192E-2</v>
      </c>
      <c r="CT696">
        <f t="shared" si="147"/>
        <v>0.19964394718611522</v>
      </c>
      <c r="DH696">
        <f t="shared" ca="1" si="148"/>
        <v>0.27761645410430624</v>
      </c>
      <c r="DI696">
        <v>0.396349900546836</v>
      </c>
      <c r="DJ696">
        <v>4.2684531765949697E-3</v>
      </c>
    </row>
    <row r="697" spans="12:114" x14ac:dyDescent="0.3">
      <c r="L697" s="23">
        <v>42251</v>
      </c>
      <c r="M697" s="24">
        <v>-3.2455305358134409E-3</v>
      </c>
      <c r="N697" s="24">
        <v>-1.695672035411552E-2</v>
      </c>
      <c r="O697" s="24">
        <v>-1.495516110386449E-2</v>
      </c>
      <c r="P697" s="24">
        <v>-6.9613012123745646E-3</v>
      </c>
      <c r="Q697" s="264">
        <v>-1.999999999999999E-4</v>
      </c>
      <c r="R697" s="264">
        <v>5.0999999999999928E-4</v>
      </c>
      <c r="S697" s="265">
        <v>1.4084507042253435E-4</v>
      </c>
      <c r="U697" s="26"/>
      <c r="AE697" s="23">
        <v>42255</v>
      </c>
      <c r="AF697" s="33">
        <v>1.0367979124357527E-2</v>
      </c>
      <c r="AG697">
        <f t="shared" si="136"/>
        <v>696</v>
      </c>
      <c r="AH697">
        <f t="shared" si="137"/>
        <v>0.28200972447325767</v>
      </c>
      <c r="AI697">
        <f t="shared" si="138"/>
        <v>0.28160453808752028</v>
      </c>
      <c r="AJ697">
        <f t="shared" si="139"/>
        <v>-0.5768815884664108</v>
      </c>
      <c r="AK697">
        <f t="shared" si="140"/>
        <v>0.99835498039326354</v>
      </c>
      <c r="AL697">
        <f t="shared" si="141"/>
        <v>0.71675044230574325</v>
      </c>
      <c r="CM697" s="23">
        <v>42255</v>
      </c>
      <c r="CN697">
        <v>2.5889834174530172E-2</v>
      </c>
      <c r="CO697">
        <f t="shared" si="142"/>
        <v>696</v>
      </c>
      <c r="CP697">
        <f t="shared" si="143"/>
        <v>0.28087167070217917</v>
      </c>
      <c r="CQ697">
        <f t="shared" si="144"/>
        <v>0.28046811945117028</v>
      </c>
      <c r="CR697">
        <f t="shared" si="145"/>
        <v>-0.58025400237231961</v>
      </c>
      <c r="CS697">
        <f t="shared" si="146"/>
        <v>0.99836185896437402</v>
      </c>
      <c r="CT697">
        <f t="shared" si="147"/>
        <v>0.71789373951320368</v>
      </c>
      <c r="DH697">
        <f t="shared" ca="1" si="148"/>
        <v>0.31562992497220077</v>
      </c>
      <c r="DI697">
        <v>0.39639397744046712</v>
      </c>
      <c r="DJ697">
        <v>1.0853479124357607E-2</v>
      </c>
    </row>
    <row r="698" spans="12:114" x14ac:dyDescent="0.3">
      <c r="L698" s="23">
        <v>42255</v>
      </c>
      <c r="M698" s="24">
        <v>2.790864318371619E-4</v>
      </c>
      <c r="N698" s="24">
        <v>2.4965968282377932E-2</v>
      </c>
      <c r="O698" s="24">
        <v>3.8973137214532057E-2</v>
      </c>
      <c r="P698" s="24">
        <v>1.542190020941581E-2</v>
      </c>
      <c r="Q698" s="264">
        <v>6.999999999999975E-5</v>
      </c>
      <c r="R698" s="264">
        <v>5.0999999999999928E-4</v>
      </c>
      <c r="S698" s="265">
        <v>-4.5454545454543595E-5</v>
      </c>
      <c r="U698" s="26"/>
      <c r="AE698" s="23">
        <v>42256</v>
      </c>
      <c r="AF698" s="33">
        <v>-5.4564016722645006E-3</v>
      </c>
      <c r="AG698">
        <f t="shared" si="136"/>
        <v>697</v>
      </c>
      <c r="AH698">
        <f t="shared" si="137"/>
        <v>0.28241491085899512</v>
      </c>
      <c r="AI698">
        <f t="shared" si="138"/>
        <v>0.28200972447325767</v>
      </c>
      <c r="AJ698">
        <f t="shared" si="139"/>
        <v>-0.57568247685624019</v>
      </c>
      <c r="AK698">
        <f t="shared" si="140"/>
        <v>5.1209722151328414E-2</v>
      </c>
      <c r="AL698">
        <f t="shared" si="141"/>
        <v>0.23080000232192927</v>
      </c>
      <c r="CM698" s="23">
        <v>42256</v>
      </c>
      <c r="CN698">
        <v>-1.364169422591012E-2</v>
      </c>
      <c r="CO698">
        <f t="shared" si="142"/>
        <v>697</v>
      </c>
      <c r="CP698">
        <f t="shared" si="143"/>
        <v>0.28127522195318805</v>
      </c>
      <c r="CQ698">
        <f t="shared" si="144"/>
        <v>0.28087167070217917</v>
      </c>
      <c r="CR698">
        <f t="shared" si="145"/>
        <v>-0.57905739883844254</v>
      </c>
      <c r="CS698">
        <f t="shared" si="146"/>
        <v>5.0618473004950475E-2</v>
      </c>
      <c r="CT698">
        <f t="shared" si="147"/>
        <v>0.23025319769722868</v>
      </c>
      <c r="DH698">
        <f t="shared" ca="1" si="148"/>
        <v>0.39876499690053996</v>
      </c>
      <c r="DI698">
        <v>0.37468767572094502</v>
      </c>
      <c r="DJ698">
        <v>-1.0075075880409344E-2</v>
      </c>
    </row>
    <row r="699" spans="12:114" x14ac:dyDescent="0.3">
      <c r="L699" s="23">
        <v>42256</v>
      </c>
      <c r="M699" s="24">
        <v>-1.292782774166187E-2</v>
      </c>
      <c r="N699" s="24">
        <v>-1.771468189743122E-3</v>
      </c>
      <c r="O699" s="24">
        <v>-1.8981785504199319E-2</v>
      </c>
      <c r="P699" s="24">
        <v>-1.1242717747848579E-2</v>
      </c>
      <c r="Q699" s="264">
        <v>4.6000000000000012E-4</v>
      </c>
      <c r="R699" s="264">
        <v>-1.000000000000001E-4</v>
      </c>
      <c r="S699" s="265">
        <v>-9.0497737556562114E-5</v>
      </c>
      <c r="U699" s="26"/>
      <c r="AE699" s="23">
        <v>42257</v>
      </c>
      <c r="AF699" s="33">
        <v>-1.919951874653674E-3</v>
      </c>
      <c r="AG699">
        <f t="shared" si="136"/>
        <v>698</v>
      </c>
      <c r="AH699">
        <f t="shared" si="137"/>
        <v>0.28282009724473256</v>
      </c>
      <c r="AI699">
        <f t="shared" si="138"/>
        <v>0.28241491085899512</v>
      </c>
      <c r="AJ699">
        <f t="shared" si="139"/>
        <v>-0.57448419243117554</v>
      </c>
      <c r="AK699">
        <f t="shared" si="140"/>
        <v>0.27047705588262422</v>
      </c>
      <c r="AL699">
        <f t="shared" si="141"/>
        <v>1.1937854976370899E-2</v>
      </c>
      <c r="CM699" s="23">
        <v>42257</v>
      </c>
      <c r="CN699">
        <v>-4.9537249781140052E-3</v>
      </c>
      <c r="CO699">
        <f t="shared" si="142"/>
        <v>698</v>
      </c>
      <c r="CP699">
        <f t="shared" si="143"/>
        <v>0.28167877320419693</v>
      </c>
      <c r="CQ699">
        <f t="shared" si="144"/>
        <v>0.28127522195318805</v>
      </c>
      <c r="CR699">
        <f t="shared" si="145"/>
        <v>-0.57786162385992412</v>
      </c>
      <c r="CS699">
        <f t="shared" si="146"/>
        <v>0.26354687291565226</v>
      </c>
      <c r="CT699">
        <f t="shared" si="147"/>
        <v>1.7728349037535784E-2</v>
      </c>
      <c r="DH699">
        <f t="shared" ca="1" si="148"/>
        <v>0.26297937091006035</v>
      </c>
      <c r="DI699">
        <v>0.35688931173031813</v>
      </c>
      <c r="DJ699">
        <v>3.8693216679471869E-3</v>
      </c>
    </row>
    <row r="700" spans="12:114" x14ac:dyDescent="0.3">
      <c r="L700" s="23">
        <v>42257</v>
      </c>
      <c r="M700" s="24">
        <v>2.3556016872402249E-3</v>
      </c>
      <c r="N700" s="24">
        <v>1.064772569221914E-2</v>
      </c>
      <c r="O700" s="24">
        <v>-1.535615830108018E-2</v>
      </c>
      <c r="P700" s="24">
        <v>1.105734829631653E-3</v>
      </c>
      <c r="Q700" s="264">
        <v>3.0000000000000079E-5</v>
      </c>
      <c r="R700" s="264">
        <v>-4.0000000000000044E-5</v>
      </c>
      <c r="S700" s="265">
        <v>1.3452914798206197E-4</v>
      </c>
      <c r="U700" s="26"/>
      <c r="AE700" s="23">
        <v>42258</v>
      </c>
      <c r="AF700" s="33">
        <v>2.3935804932227653E-3</v>
      </c>
      <c r="AG700">
        <f t="shared" si="136"/>
        <v>699</v>
      </c>
      <c r="AH700">
        <f t="shared" si="137"/>
        <v>0.28322528363047</v>
      </c>
      <c r="AI700">
        <f t="shared" si="138"/>
        <v>0.28282009724473256</v>
      </c>
      <c r="AJ700">
        <f t="shared" si="139"/>
        <v>-0.57328673233253469</v>
      </c>
      <c r="AK700">
        <f t="shared" si="140"/>
        <v>0.73729677900019364</v>
      </c>
      <c r="AL700">
        <f t="shared" si="141"/>
        <v>0.45447668175546108</v>
      </c>
      <c r="CM700" s="23">
        <v>42258</v>
      </c>
      <c r="CN700">
        <v>5.8504285057841849E-3</v>
      </c>
      <c r="CO700">
        <f t="shared" si="142"/>
        <v>699</v>
      </c>
      <c r="CP700">
        <f t="shared" si="143"/>
        <v>0.28208232445520581</v>
      </c>
      <c r="CQ700">
        <f t="shared" si="144"/>
        <v>0.28167877320419693</v>
      </c>
      <c r="CR700">
        <f t="shared" si="145"/>
        <v>-0.57666667458268717</v>
      </c>
      <c r="CS700">
        <f t="shared" si="146"/>
        <v>0.73208576071937004</v>
      </c>
      <c r="CT700">
        <f t="shared" si="147"/>
        <v>0.45040698751517311</v>
      </c>
      <c r="DH700">
        <f t="shared" ca="1" si="148"/>
        <v>0.30838090089483644</v>
      </c>
      <c r="DI700">
        <v>0.29074577927918677</v>
      </c>
      <c r="DJ700">
        <v>6.9740804932228173E-3</v>
      </c>
    </row>
    <row r="701" spans="12:114" x14ac:dyDescent="0.3">
      <c r="L701" s="23">
        <v>42258</v>
      </c>
      <c r="M701" s="24">
        <v>-2.0679921620979399E-3</v>
      </c>
      <c r="N701" s="24">
        <v>7.9015111525396128E-3</v>
      </c>
      <c r="O701" s="24">
        <v>8.265669089580709E-3</v>
      </c>
      <c r="P701" s="24">
        <v>4.0158592017215528E-3</v>
      </c>
      <c r="Q701" s="264">
        <v>6.9999999999999858E-5</v>
      </c>
      <c r="R701" s="264">
        <v>1.1000000000000121E-4</v>
      </c>
      <c r="S701" s="265">
        <v>9.0909090909091934E-5</v>
      </c>
      <c r="U701" s="26"/>
      <c r="AE701" s="23">
        <v>42261</v>
      </c>
      <c r="AF701" s="33">
        <v>-2.3874507198290837E-3</v>
      </c>
      <c r="AG701">
        <f t="shared" si="136"/>
        <v>700</v>
      </c>
      <c r="AH701">
        <f t="shared" si="137"/>
        <v>0.28363047001620745</v>
      </c>
      <c r="AI701">
        <f t="shared" si="138"/>
        <v>0.28322528363047</v>
      </c>
      <c r="AJ701">
        <f t="shared" si="139"/>
        <v>-0.57209009371225816</v>
      </c>
      <c r="AK701">
        <f t="shared" si="140"/>
        <v>0.22769611254435435</v>
      </c>
      <c r="AL701">
        <f t="shared" si="141"/>
        <v>5.5529171086115658E-2</v>
      </c>
      <c r="CM701" s="23">
        <v>42261</v>
      </c>
      <c r="CN701">
        <v>-5.4400717537011513E-3</v>
      </c>
      <c r="CO701">
        <f t="shared" si="142"/>
        <v>700</v>
      </c>
      <c r="CP701">
        <f t="shared" si="143"/>
        <v>0.2824858757062147</v>
      </c>
      <c r="CQ701">
        <f t="shared" si="144"/>
        <v>0.28208232445520581</v>
      </c>
      <c r="CR701">
        <f t="shared" si="145"/>
        <v>-0.57547254816327686</v>
      </c>
      <c r="CS701">
        <f t="shared" si="146"/>
        <v>0.24547822679303377</v>
      </c>
      <c r="CT701">
        <f t="shared" si="147"/>
        <v>3.6604097662172042E-2</v>
      </c>
      <c r="DH701">
        <f t="shared" ca="1" si="148"/>
        <v>0.39309650733978602</v>
      </c>
      <c r="DI701">
        <v>0.29027162375716548</v>
      </c>
      <c r="DJ701">
        <v>-2.3419230536342796E-2</v>
      </c>
    </row>
    <row r="702" spans="12:114" x14ac:dyDescent="0.3">
      <c r="L702" s="23">
        <v>42261</v>
      </c>
      <c r="M702" s="24">
        <v>5.6515634645224432E-4</v>
      </c>
      <c r="N702" s="24">
        <v>-1.6114777982195828E-2</v>
      </c>
      <c r="O702" s="24">
        <v>-5.7228225825962263E-3</v>
      </c>
      <c r="P702" s="24">
        <v>-2.2002605920738291E-3</v>
      </c>
      <c r="Q702" s="264">
        <v>1.000000000000003E-5</v>
      </c>
      <c r="R702" s="264">
        <v>-1.2000000000000011E-4</v>
      </c>
      <c r="S702" s="265">
        <v>-4.5871559633027406E-4</v>
      </c>
      <c r="U702" s="26"/>
      <c r="AE702" s="23">
        <v>42262</v>
      </c>
      <c r="AF702" s="33">
        <v>5.5572778880374801E-4</v>
      </c>
      <c r="AG702">
        <f t="shared" si="136"/>
        <v>701</v>
      </c>
      <c r="AH702">
        <f t="shared" si="137"/>
        <v>0.28403565640194489</v>
      </c>
      <c r="AI702">
        <f t="shared" si="138"/>
        <v>0.28363047001620745</v>
      </c>
      <c r="AJ702">
        <f t="shared" si="139"/>
        <v>-0.57089427373284696</v>
      </c>
      <c r="AK702">
        <f t="shared" si="140"/>
        <v>0.54140825199888531</v>
      </c>
      <c r="AL702">
        <f t="shared" si="141"/>
        <v>0.25777778198267787</v>
      </c>
      <c r="CM702" s="23">
        <v>42262</v>
      </c>
      <c r="CN702">
        <v>1.3455036825356865E-3</v>
      </c>
      <c r="CO702">
        <f t="shared" si="142"/>
        <v>701</v>
      </c>
      <c r="CP702">
        <f t="shared" si="143"/>
        <v>0.28288942695722358</v>
      </c>
      <c r="CQ702">
        <f t="shared" si="144"/>
        <v>0.2824858757062147</v>
      </c>
      <c r="CR702">
        <f t="shared" si="145"/>
        <v>-0.57427924176880074</v>
      </c>
      <c r="CS702">
        <f t="shared" si="146"/>
        <v>0.53874434871915777</v>
      </c>
      <c r="CT702">
        <f t="shared" si="147"/>
        <v>0.25625847301294308</v>
      </c>
      <c r="DH702">
        <f t="shared" ca="1" si="148"/>
        <v>0.3729494966874955</v>
      </c>
      <c r="DI702">
        <v>0.34683413020792814</v>
      </c>
      <c r="DJ702">
        <v>-5.587166948038404E-3</v>
      </c>
    </row>
    <row r="703" spans="12:114" x14ac:dyDescent="0.3">
      <c r="L703" s="23">
        <v>42262</v>
      </c>
      <c r="M703" s="24">
        <v>-3.0126058838955919E-3</v>
      </c>
      <c r="N703" s="24">
        <v>-1.3281762037301789E-3</v>
      </c>
      <c r="O703" s="24">
        <v>6.2193964217142873E-4</v>
      </c>
      <c r="P703" s="24">
        <v>5.2118464423889944E-3</v>
      </c>
      <c r="Q703" s="264">
        <v>7.7999999999999999E-4</v>
      </c>
      <c r="R703" s="264">
        <v>-4.200000000000004E-4</v>
      </c>
      <c r="S703" s="265">
        <v>-8.7719298245615031E-5</v>
      </c>
      <c r="U703" s="26"/>
      <c r="AE703" s="23">
        <v>42263</v>
      </c>
      <c r="AF703" s="33">
        <v>2.6399913335355472E-3</v>
      </c>
      <c r="AG703">
        <f t="shared" si="136"/>
        <v>702</v>
      </c>
      <c r="AH703">
        <f t="shared" si="137"/>
        <v>0.28444084278768234</v>
      </c>
      <c r="AI703">
        <f t="shared" si="138"/>
        <v>0.28403565640194489</v>
      </c>
      <c r="AJ703">
        <f t="shared" si="139"/>
        <v>-0.56969926956730321</v>
      </c>
      <c r="AK703">
        <f t="shared" si="140"/>
        <v>0.75997888310031592</v>
      </c>
      <c r="AL703">
        <f t="shared" si="141"/>
        <v>0.47594322669837102</v>
      </c>
      <c r="CM703" s="23">
        <v>42263</v>
      </c>
      <c r="CN703">
        <v>6.1735109425345184E-3</v>
      </c>
      <c r="CO703">
        <f t="shared" si="142"/>
        <v>702</v>
      </c>
      <c r="CP703">
        <f t="shared" si="143"/>
        <v>0.28329297820823246</v>
      </c>
      <c r="CQ703">
        <f t="shared" si="144"/>
        <v>0.28288942695722358</v>
      </c>
      <c r="CR703">
        <f t="shared" si="145"/>
        <v>-0.57308675257686725</v>
      </c>
      <c r="CS703">
        <f t="shared" si="146"/>
        <v>0.74426810689856748</v>
      </c>
      <c r="CT703">
        <f t="shared" si="147"/>
        <v>0.46137867994134391</v>
      </c>
      <c r="DH703">
        <f t="shared" ca="1" si="148"/>
        <v>0.24963543992117912</v>
      </c>
      <c r="DI703">
        <v>0.35278171225404109</v>
      </c>
      <c r="DJ703">
        <v>1.8619100029187756E-2</v>
      </c>
    </row>
    <row r="704" spans="12:114" x14ac:dyDescent="0.3">
      <c r="L704" s="23">
        <v>42263</v>
      </c>
      <c r="M704" s="24">
        <v>1.3314409569132889E-2</v>
      </c>
      <c r="N704" s="24">
        <v>1.507104798060164E-2</v>
      </c>
      <c r="O704" s="24">
        <v>5.7527623963786493E-3</v>
      </c>
      <c r="P704" s="24">
        <v>1.9936058827872111E-4</v>
      </c>
      <c r="Q704" s="264">
        <v>9.0000000000000006E-5</v>
      </c>
      <c r="R704" s="264">
        <v>-2.8999999999999924E-4</v>
      </c>
      <c r="S704" s="265">
        <v>3.9130434782608763E-4</v>
      </c>
      <c r="U704" s="26"/>
      <c r="AE704" s="23">
        <v>42264</v>
      </c>
      <c r="AF704" s="33">
        <v>4.8457660790635884E-4</v>
      </c>
      <c r="AG704">
        <f t="shared" si="136"/>
        <v>703</v>
      </c>
      <c r="AH704">
        <f t="shared" si="137"/>
        <v>0.28484602917341978</v>
      </c>
      <c r="AI704">
        <f t="shared" si="138"/>
        <v>0.28444084278768234</v>
      </c>
      <c r="AJ704">
        <f t="shared" si="139"/>
        <v>-0.56850507839906905</v>
      </c>
      <c r="AK704">
        <f t="shared" si="140"/>
        <v>0.5332423537987635</v>
      </c>
      <c r="AL704">
        <f t="shared" si="141"/>
        <v>0.24880151101108117</v>
      </c>
      <c r="CM704" s="23">
        <v>42264</v>
      </c>
      <c r="CN704">
        <v>7.4295170076137324E-4</v>
      </c>
      <c r="CO704">
        <f t="shared" si="142"/>
        <v>703</v>
      </c>
      <c r="CP704">
        <f t="shared" si="143"/>
        <v>0.28369652945924134</v>
      </c>
      <c r="CQ704">
        <f t="shared" si="144"/>
        <v>0.28329297820823246</v>
      </c>
      <c r="CR704">
        <f t="shared" si="145"/>
        <v>-0.57189507777552584</v>
      </c>
      <c r="CS704">
        <f t="shared" si="146"/>
        <v>0.51095741387553351</v>
      </c>
      <c r="CT704">
        <f t="shared" si="147"/>
        <v>0.22766443566730105</v>
      </c>
      <c r="DH704">
        <f t="shared" ca="1" si="148"/>
        <v>0.38606304228583826</v>
      </c>
      <c r="DI704">
        <v>0.31996522706399005</v>
      </c>
      <c r="DJ704">
        <v>1.7218773440485512E-2</v>
      </c>
    </row>
    <row r="705" spans="12:114" x14ac:dyDescent="0.3">
      <c r="L705" s="23">
        <v>42264</v>
      </c>
      <c r="M705" s="24">
        <v>1.025073171653593E-2</v>
      </c>
      <c r="N705" s="24">
        <v>1.2663676594633541E-2</v>
      </c>
      <c r="O705" s="24">
        <v>-3.400964259194538E-3</v>
      </c>
      <c r="P705" s="24">
        <v>-1.79404859203256E-3</v>
      </c>
      <c r="Q705" s="264">
        <v>1.8000000000000001E-4</v>
      </c>
      <c r="R705" s="264">
        <v>1.2999999999999901E-4</v>
      </c>
      <c r="S705" s="265">
        <v>3.6199095022624374E-4</v>
      </c>
      <c r="U705" s="26"/>
      <c r="AE705" s="23">
        <v>42265</v>
      </c>
      <c r="AF705" s="33">
        <v>-5.312527667191389E-3</v>
      </c>
      <c r="AG705">
        <f t="shared" si="136"/>
        <v>704</v>
      </c>
      <c r="AH705">
        <f t="shared" si="137"/>
        <v>0.28525121555915722</v>
      </c>
      <c r="AI705">
        <f t="shared" si="138"/>
        <v>0.28484602917341978</v>
      </c>
      <c r="AJ705">
        <f t="shared" si="139"/>
        <v>-0.56731169742196774</v>
      </c>
      <c r="AK705">
        <f t="shared" si="140"/>
        <v>5.5730229019019008E-2</v>
      </c>
      <c r="AL705">
        <f t="shared" si="141"/>
        <v>0.22911580015440078</v>
      </c>
      <c r="CM705" s="23">
        <v>42265</v>
      </c>
      <c r="CN705">
        <v>-1.2889100858119314E-2</v>
      </c>
      <c r="CO705">
        <f t="shared" si="142"/>
        <v>704</v>
      </c>
      <c r="CP705">
        <f t="shared" si="143"/>
        <v>0.28410008071025022</v>
      </c>
      <c r="CQ705">
        <f t="shared" si="144"/>
        <v>0.28369652945924134</v>
      </c>
      <c r="CR705">
        <f t="shared" si="145"/>
        <v>-0.57070421456320874</v>
      </c>
      <c r="CS705">
        <f t="shared" si="146"/>
        <v>6.0366550840914843E-2</v>
      </c>
      <c r="CT705">
        <f t="shared" si="147"/>
        <v>0.22332997861832649</v>
      </c>
      <c r="DH705">
        <f t="shared" ca="1" si="148"/>
        <v>0.36556481758663173</v>
      </c>
      <c r="DI705">
        <v>0.34133070356348033</v>
      </c>
      <c r="DJ705">
        <v>-1.3370372737613975E-2</v>
      </c>
    </row>
    <row r="706" spans="12:114" x14ac:dyDescent="0.3">
      <c r="L706" s="23">
        <v>42265</v>
      </c>
      <c r="M706" s="24">
        <v>7.3793466514399863E-3</v>
      </c>
      <c r="N706" s="24">
        <v>-3.3203975091372573E-2</v>
      </c>
      <c r="O706" s="24">
        <v>-1.7527480967186371E-2</v>
      </c>
      <c r="P706" s="24">
        <v>-3.5955132777380468E-3</v>
      </c>
      <c r="Q706" s="264">
        <v>-7.3999999999999999E-4</v>
      </c>
      <c r="R706" s="264">
        <v>1.3000000000000008E-3</v>
      </c>
      <c r="S706" s="265">
        <v>-3.2863849765258344E-4</v>
      </c>
      <c r="U706" s="26"/>
      <c r="AE706" s="23">
        <v>42268</v>
      </c>
      <c r="AF706" s="33">
        <v>1.1686984315352001E-3</v>
      </c>
      <c r="AG706">
        <f t="shared" si="136"/>
        <v>705</v>
      </c>
      <c r="AH706">
        <f t="shared" si="137"/>
        <v>0.28565640194489467</v>
      </c>
      <c r="AI706">
        <f t="shared" si="138"/>
        <v>0.28525121555915722</v>
      </c>
      <c r="AJ706">
        <f t="shared" si="139"/>
        <v>-0.56611912384014373</v>
      </c>
      <c r="AK706">
        <f t="shared" si="140"/>
        <v>0.61068367368523013</v>
      </c>
      <c r="AL706">
        <f t="shared" si="141"/>
        <v>0.32543245812607291</v>
      </c>
      <c r="CM706" s="23">
        <v>42268</v>
      </c>
      <c r="CN706">
        <v>2.6011778970198183E-3</v>
      </c>
      <c r="CO706">
        <f t="shared" si="142"/>
        <v>705</v>
      </c>
      <c r="CP706">
        <f t="shared" si="143"/>
        <v>0.28450363196125911</v>
      </c>
      <c r="CQ706">
        <f t="shared" si="144"/>
        <v>0.28410008071025022</v>
      </c>
      <c r="CR706">
        <f t="shared" si="145"/>
        <v>-0.5695141601486694</v>
      </c>
      <c r="CS706">
        <f t="shared" si="146"/>
        <v>0.59589330411298713</v>
      </c>
      <c r="CT706">
        <f t="shared" si="147"/>
        <v>0.31179322340273691</v>
      </c>
      <c r="DH706">
        <f t="shared" ca="1" si="148"/>
        <v>0.39765685561670655</v>
      </c>
      <c r="DI706">
        <v>0.35800727486073902</v>
      </c>
      <c r="DJ706">
        <v>1.1843198431535189E-2</v>
      </c>
    </row>
    <row r="707" spans="12:114" x14ac:dyDescent="0.3">
      <c r="L707" s="23">
        <v>42268</v>
      </c>
      <c r="M707" s="24">
        <v>-6.2265360885132197E-3</v>
      </c>
      <c r="N707" s="24">
        <v>-5.7984683498076596E-3</v>
      </c>
      <c r="O707" s="24">
        <v>5.9992121570275154E-3</v>
      </c>
      <c r="P707" s="24">
        <v>4.4100861431772076E-3</v>
      </c>
      <c r="Q707" s="264">
        <v>2.0000000000000001E-4</v>
      </c>
      <c r="R707" s="264">
        <v>-2.9000000000000141E-4</v>
      </c>
      <c r="S707" s="265">
        <v>2.7272727272727263E-4</v>
      </c>
      <c r="U707" s="26"/>
      <c r="AE707" s="23">
        <v>42269</v>
      </c>
      <c r="AF707" s="33">
        <v>-2.5229172181135957E-3</v>
      </c>
      <c r="AG707">
        <f t="shared" ref="AG707:AG770" si="149">ROW()-1</f>
        <v>706</v>
      </c>
      <c r="AH707">
        <f t="shared" ref="AH707:AH770" si="150">AG707/COUNT($AG$2:$AG$2469)</f>
        <v>0.28606158833063211</v>
      </c>
      <c r="AI707">
        <f t="shared" ref="AI707:AI770" si="151">(AG707-1)/COUNT($AG$2:$AG$2469)</f>
        <v>0.28565640194489467</v>
      </c>
      <c r="AJ707">
        <f t="shared" ref="AJ707:AJ770" si="152">IF(AH707&lt;1,NORMSINV(AH707),"")</f>
        <v>-0.56492735486800438</v>
      </c>
      <c r="AK707">
        <f t="shared" ref="AK707:AK770" si="153">_xlfn.NORM.DIST(AF707,$AD$6,$AD$7,TRUE)</f>
        <v>0.21605123465667309</v>
      </c>
      <c r="AL707">
        <f t="shared" ref="AL707:AL770" si="154">ABS(AK707-AI707)</f>
        <v>6.9605167288221581E-2</v>
      </c>
      <c r="CM707" s="23">
        <v>42269</v>
      </c>
      <c r="CN707">
        <v>-6.1271528583681017E-3</v>
      </c>
      <c r="CO707">
        <f t="shared" ref="CO707:CO770" si="155">ROW()-1</f>
        <v>706</v>
      </c>
      <c r="CP707">
        <f t="shared" ref="CP707:CP770" si="156">CO707/COUNT(_xlfn.ANCHORARRAY($CN$2))</f>
        <v>0.28490718321226793</v>
      </c>
      <c r="CQ707">
        <f t="shared" ref="CQ707:CQ770" si="157">(CO707-1)/COUNT(_xlfn.ANCHORARRAY($CN$2))</f>
        <v>0.28450363196125911</v>
      </c>
      <c r="CR707">
        <f t="shared" ref="CR707:CR770" si="158">IF(CP707&lt;1,NORMSINV(CP707),"")</f>
        <v>-0.56832491175092603</v>
      </c>
      <c r="CS707">
        <f t="shared" ref="CS707:CS770" si="159">_xlfn.NORM.DIST(CN707,$CL$7,$CL$8,TRUE)</f>
        <v>0.2211302282889997</v>
      </c>
      <c r="CT707">
        <f t="shared" ref="CT707:CT770" si="160">ABS(CS707-CQ707)</f>
        <v>6.337340367225941E-2</v>
      </c>
      <c r="DH707">
        <f t="shared" ref="DH707:DH770" ca="1" si="161">_xlfn.NORM.S.DIST(RAND(),FALSE)</f>
        <v>0.39271515172615279</v>
      </c>
      <c r="DI707">
        <v>0.25914595535429497</v>
      </c>
      <c r="DJ707">
        <v>-4.1014686199827271E-3</v>
      </c>
    </row>
    <row r="708" spans="12:114" x14ac:dyDescent="0.3">
      <c r="L708" s="23">
        <v>42269</v>
      </c>
      <c r="M708" s="24">
        <v>-6.8183728629721994E-3</v>
      </c>
      <c r="N708" s="24">
        <v>-2.1983094399164849E-2</v>
      </c>
      <c r="O708" s="24">
        <v>-2.0404545383340151E-3</v>
      </c>
      <c r="P708" s="24">
        <v>-4.7897161043716262E-3</v>
      </c>
      <c r="Q708" s="264">
        <v>-5.4999999999999992E-4</v>
      </c>
      <c r="R708" s="264">
        <v>5.0000000000000034E-4</v>
      </c>
      <c r="S708" s="265">
        <v>-9.3457943925233071E-5</v>
      </c>
      <c r="U708" s="26"/>
      <c r="AE708" s="23">
        <v>42270</v>
      </c>
      <c r="AF708" s="33">
        <v>4.9750289309525924E-4</v>
      </c>
      <c r="AG708">
        <f t="shared" si="149"/>
        <v>707</v>
      </c>
      <c r="AH708">
        <f t="shared" si="150"/>
        <v>0.28646677471636955</v>
      </c>
      <c r="AI708">
        <f t="shared" si="151"/>
        <v>0.28606158833063211</v>
      </c>
      <c r="AJ708">
        <f t="shared" si="152"/>
        <v>-0.56373638773016033</v>
      </c>
      <c r="AK708">
        <f t="shared" si="153"/>
        <v>0.53472702359544511</v>
      </c>
      <c r="AL708">
        <f t="shared" si="154"/>
        <v>0.248665435264813</v>
      </c>
      <c r="CM708" s="23">
        <v>42270</v>
      </c>
      <c r="CN708">
        <v>1.073757232738147E-3</v>
      </c>
      <c r="CO708">
        <f t="shared" si="155"/>
        <v>707</v>
      </c>
      <c r="CP708">
        <f t="shared" si="156"/>
        <v>0.28531073446327682</v>
      </c>
      <c r="CQ708">
        <f t="shared" si="157"/>
        <v>0.28490718321226793</v>
      </c>
      <c r="CR708">
        <f t="shared" si="158"/>
        <v>-0.56713646659920058</v>
      </c>
      <c r="CS708">
        <f t="shared" si="159"/>
        <v>0.52622789561191352</v>
      </c>
      <c r="CT708">
        <f t="shared" si="160"/>
        <v>0.24132071239964559</v>
      </c>
      <c r="DH708">
        <f t="shared" ca="1" si="161"/>
        <v>0.38760352863780284</v>
      </c>
      <c r="DI708">
        <v>0.2925783077204191</v>
      </c>
      <c r="DJ708">
        <v>7.633502893095289E-3</v>
      </c>
    </row>
    <row r="709" spans="12:114" x14ac:dyDescent="0.3">
      <c r="L709" s="23">
        <v>42270</v>
      </c>
      <c r="M709" s="24">
        <v>3.9892382967877749E-3</v>
      </c>
      <c r="N709" s="24">
        <v>-5.5042161939631608E-3</v>
      </c>
      <c r="O709" s="24">
        <v>2.0446265057669048E-3</v>
      </c>
      <c r="P709" s="24">
        <v>1.6044178292964179E-3</v>
      </c>
      <c r="Q709" s="264">
        <v>-3.9999999999999888E-5</v>
      </c>
      <c r="R709" s="264">
        <v>1.8999999999999909E-4</v>
      </c>
      <c r="S709" s="265">
        <v>1.3888888888888965E-4</v>
      </c>
      <c r="U709" s="26"/>
      <c r="AE709" s="23">
        <v>42271</v>
      </c>
      <c r="AF709" s="33">
        <v>1.3206830368267628E-4</v>
      </c>
      <c r="AG709">
        <f t="shared" si="149"/>
        <v>708</v>
      </c>
      <c r="AH709">
        <f t="shared" si="150"/>
        <v>0.28687196110210694</v>
      </c>
      <c r="AI709">
        <f t="shared" si="151"/>
        <v>0.28646677471636955</v>
      </c>
      <c r="AJ709">
        <f t="shared" si="152"/>
        <v>-0.56254621966136908</v>
      </c>
      <c r="AK709">
        <f t="shared" si="153"/>
        <v>0.49264585464631577</v>
      </c>
      <c r="AL709">
        <f t="shared" si="154"/>
        <v>0.20617907992994622</v>
      </c>
      <c r="CM709" s="23">
        <v>42271</v>
      </c>
      <c r="CN709">
        <v>5.6893836484049392E-4</v>
      </c>
      <c r="CO709">
        <f t="shared" si="155"/>
        <v>708</v>
      </c>
      <c r="CP709">
        <f t="shared" si="156"/>
        <v>0.2857142857142857</v>
      </c>
      <c r="CQ709">
        <f t="shared" si="157"/>
        <v>0.28531073446327682</v>
      </c>
      <c r="CR709">
        <f t="shared" si="158"/>
        <v>-0.56594882193286311</v>
      </c>
      <c r="CS709">
        <f t="shared" si="159"/>
        <v>0.5029168193524105</v>
      </c>
      <c r="CT709">
        <f t="shared" si="160"/>
        <v>0.21760608488913369</v>
      </c>
      <c r="DH709">
        <f t="shared" ca="1" si="161"/>
        <v>0.38570470433244358</v>
      </c>
      <c r="DI709">
        <v>0.38999246314582919</v>
      </c>
      <c r="DJ709">
        <v>-7.8081288794159369E-3</v>
      </c>
    </row>
    <row r="710" spans="12:114" x14ac:dyDescent="0.3">
      <c r="L710" s="23">
        <v>42271</v>
      </c>
      <c r="M710" s="24">
        <v>2.0975762142157101E-2</v>
      </c>
      <c r="N710" s="24">
        <v>-1.107021114089037E-2</v>
      </c>
      <c r="O710" s="24">
        <v>1.7264234258019379E-3</v>
      </c>
      <c r="P710" s="24">
        <v>-3.002913430659844E-3</v>
      </c>
      <c r="Q710" s="264">
        <v>-1.4999999999999999E-4</v>
      </c>
      <c r="R710" s="264">
        <v>8.0000000000000074E-5</v>
      </c>
      <c r="S710" s="265">
        <v>-1.8779342723004744E-4</v>
      </c>
      <c r="U710" s="26"/>
      <c r="AE710" s="23">
        <v>42272</v>
      </c>
      <c r="AF710" s="33">
        <v>1.851424451772835E-3</v>
      </c>
      <c r="AG710">
        <f t="shared" si="149"/>
        <v>709</v>
      </c>
      <c r="AH710">
        <f t="shared" si="150"/>
        <v>0.28727714748784439</v>
      </c>
      <c r="AI710">
        <f t="shared" si="151"/>
        <v>0.28687196110210694</v>
      </c>
      <c r="AJ710">
        <f t="shared" si="152"/>
        <v>-0.56135684790647555</v>
      </c>
      <c r="AK710">
        <f t="shared" si="153"/>
        <v>0.68380888199511236</v>
      </c>
      <c r="AL710">
        <f t="shared" si="154"/>
        <v>0.39693692089300542</v>
      </c>
      <c r="CM710" s="23">
        <v>42272</v>
      </c>
      <c r="CN710">
        <v>4.2969079036256361E-3</v>
      </c>
      <c r="CO710">
        <f t="shared" si="155"/>
        <v>709</v>
      </c>
      <c r="CP710">
        <f t="shared" si="156"/>
        <v>0.28611783696529458</v>
      </c>
      <c r="CQ710">
        <f t="shared" si="157"/>
        <v>0.2857142857142857</v>
      </c>
      <c r="CR710">
        <f t="shared" si="158"/>
        <v>-0.56476197500137282</v>
      </c>
      <c r="CS710">
        <f t="shared" si="159"/>
        <v>0.66973060911623417</v>
      </c>
      <c r="CT710">
        <f t="shared" si="160"/>
        <v>0.38401632340194847</v>
      </c>
      <c r="DH710">
        <f t="shared" ca="1" si="161"/>
        <v>0.33411274865322843</v>
      </c>
      <c r="DI710">
        <v>0.38272894446419709</v>
      </c>
      <c r="DJ710">
        <v>1.3267892193708306E-2</v>
      </c>
    </row>
    <row r="711" spans="12:114" x14ac:dyDescent="0.3">
      <c r="L711" s="23">
        <v>42272</v>
      </c>
      <c r="M711" s="24">
        <v>-6.1544032248059847E-3</v>
      </c>
      <c r="N711" s="24">
        <v>1.352609297886566E-2</v>
      </c>
      <c r="O711" s="24">
        <v>-7.8341525578010573E-4</v>
      </c>
      <c r="P711" s="24">
        <v>1.144561668899834E-2</v>
      </c>
      <c r="Q711" s="264">
        <v>1.699999999999998E-4</v>
      </c>
      <c r="R711" s="264">
        <v>-5.8999999999999938E-4</v>
      </c>
      <c r="S711" s="265">
        <v>3.2258064516128994E-4</v>
      </c>
      <c r="U711" s="26"/>
      <c r="AE711" s="23">
        <v>42275</v>
      </c>
      <c r="AF711" s="33">
        <v>-3.5544673555287418E-3</v>
      </c>
      <c r="AG711">
        <f t="shared" si="149"/>
        <v>710</v>
      </c>
      <c r="AH711">
        <f t="shared" si="150"/>
        <v>0.28768233387358183</v>
      </c>
      <c r="AI711">
        <f t="shared" si="151"/>
        <v>0.28727714748784439</v>
      </c>
      <c r="AJ711">
        <f t="shared" si="152"/>
        <v>-0.56016826972035638</v>
      </c>
      <c r="AK711">
        <f t="shared" si="153"/>
        <v>0.13925610007394174</v>
      </c>
      <c r="AL711">
        <f t="shared" si="154"/>
        <v>0.14802104741390265</v>
      </c>
      <c r="CM711" s="23">
        <v>42275</v>
      </c>
      <c r="CN711">
        <v>-9.0802755316789982E-3</v>
      </c>
      <c r="CO711">
        <f t="shared" si="155"/>
        <v>710</v>
      </c>
      <c r="CP711">
        <f t="shared" si="156"/>
        <v>0.28652138821630346</v>
      </c>
      <c r="CQ711">
        <f t="shared" si="157"/>
        <v>0.28611783696529458</v>
      </c>
      <c r="CR711">
        <f t="shared" si="158"/>
        <v>-0.56357592306422111</v>
      </c>
      <c r="CS711">
        <f t="shared" si="159"/>
        <v>0.13339626636798352</v>
      </c>
      <c r="CT711">
        <f t="shared" si="160"/>
        <v>0.15272157059731106</v>
      </c>
      <c r="DH711">
        <f t="shared" ca="1" si="161"/>
        <v>0.24554254922609539</v>
      </c>
      <c r="DI711">
        <v>0.30159002209951807</v>
      </c>
      <c r="DJ711">
        <v>7.8691755016142041E-3</v>
      </c>
    </row>
    <row r="712" spans="12:114" x14ac:dyDescent="0.3">
      <c r="L712" s="23">
        <v>42275</v>
      </c>
      <c r="M712" s="24">
        <v>-1.2658228078648959E-2</v>
      </c>
      <c r="N712" s="24">
        <v>-2.4390376373435701E-2</v>
      </c>
      <c r="O712" s="24">
        <v>-1.881539564756729E-3</v>
      </c>
      <c r="P712" s="24">
        <v>-1.1713122489787311E-2</v>
      </c>
      <c r="Q712" s="264">
        <v>-3.6999999999999989E-4</v>
      </c>
      <c r="R712" s="264">
        <v>1.5000000000000118E-4</v>
      </c>
      <c r="S712" s="265">
        <v>2.3809523809523997E-4</v>
      </c>
      <c r="U712" s="26"/>
      <c r="AE712" s="23">
        <v>42276</v>
      </c>
      <c r="AF712" s="33">
        <v>-9.4600580184130839E-4</v>
      </c>
      <c r="AG712">
        <f t="shared" si="149"/>
        <v>711</v>
      </c>
      <c r="AH712">
        <f t="shared" si="150"/>
        <v>0.28808752025931927</v>
      </c>
      <c r="AI712">
        <f t="shared" si="151"/>
        <v>0.28768233387358183</v>
      </c>
      <c r="AJ712">
        <f t="shared" si="152"/>
        <v>-0.5589804823678618</v>
      </c>
      <c r="AK712">
        <f t="shared" si="153"/>
        <v>0.37072000472013888</v>
      </c>
      <c r="AL712">
        <f t="shared" si="154"/>
        <v>8.3037670846557055E-2</v>
      </c>
      <c r="CM712" s="23">
        <v>42276</v>
      </c>
      <c r="CN712">
        <v>-2.3551364558227813E-3</v>
      </c>
      <c r="CO712">
        <f t="shared" si="155"/>
        <v>711</v>
      </c>
      <c r="CP712">
        <f t="shared" si="156"/>
        <v>0.28692493946731235</v>
      </c>
      <c r="CQ712">
        <f t="shared" si="157"/>
        <v>0.28652138821630346</v>
      </c>
      <c r="CR712">
        <f t="shared" si="158"/>
        <v>-0.56239066339087451</v>
      </c>
      <c r="CS712">
        <f t="shared" si="159"/>
        <v>0.37016317349400396</v>
      </c>
      <c r="CT712">
        <f t="shared" si="160"/>
        <v>8.3641785277700498E-2</v>
      </c>
      <c r="DH712">
        <f t="shared" ca="1" si="161"/>
        <v>0.31422963817278027</v>
      </c>
      <c r="DI712">
        <v>0.36500313818202113</v>
      </c>
      <c r="DJ712">
        <v>-1.2361765335486973E-3</v>
      </c>
    </row>
    <row r="713" spans="12:114" x14ac:dyDescent="0.3">
      <c r="L713" s="23">
        <v>42276</v>
      </c>
      <c r="M713" s="24">
        <v>-4.0582457859850759E-3</v>
      </c>
      <c r="N713" s="24">
        <v>4.2456053588849473E-3</v>
      </c>
      <c r="O713" s="24">
        <v>1.8850864294567369E-3</v>
      </c>
      <c r="P713" s="24">
        <v>-1.124971987472442E-2</v>
      </c>
      <c r="Q713" s="264">
        <v>-1.000000000000003E-5</v>
      </c>
      <c r="R713" s="264">
        <v>3.7999999999999812E-4</v>
      </c>
      <c r="S713" s="265">
        <v>-4.8780487804879454E-5</v>
      </c>
      <c r="U713" s="26"/>
      <c r="AE713" s="23">
        <v>42277</v>
      </c>
      <c r="AF713" s="33">
        <v>4.9423593347718243E-3</v>
      </c>
      <c r="AG713">
        <f t="shared" si="149"/>
        <v>712</v>
      </c>
      <c r="AH713">
        <f t="shared" si="150"/>
        <v>0.28849270664505672</v>
      </c>
      <c r="AI713">
        <f t="shared" si="151"/>
        <v>0.28808752025931927</v>
      </c>
      <c r="AJ713">
        <f t="shared" si="152"/>
        <v>-0.5577934831237592</v>
      </c>
      <c r="AK713">
        <f t="shared" si="153"/>
        <v>0.91489180760389821</v>
      </c>
      <c r="AL713">
        <f t="shared" si="154"/>
        <v>0.62680428734457894</v>
      </c>
      <c r="CM713" s="23">
        <v>42277</v>
      </c>
      <c r="CN713">
        <v>1.2292536686444122E-2</v>
      </c>
      <c r="CO713">
        <f t="shared" si="155"/>
        <v>712</v>
      </c>
      <c r="CP713">
        <f t="shared" si="156"/>
        <v>0.28732849071832123</v>
      </c>
      <c r="CQ713">
        <f t="shared" si="157"/>
        <v>0.28692493946731235</v>
      </c>
      <c r="CR713">
        <f t="shared" si="158"/>
        <v>-0.56120619326071819</v>
      </c>
      <c r="CS713">
        <f t="shared" si="159"/>
        <v>0.91393701916462156</v>
      </c>
      <c r="CT713">
        <f t="shared" si="160"/>
        <v>0.62701207969730921</v>
      </c>
      <c r="DH713">
        <f t="shared" ca="1" si="161"/>
        <v>0.33859213917509962</v>
      </c>
      <c r="DI713">
        <v>0.30412549311355264</v>
      </c>
      <c r="DJ713">
        <v>7.3504806939951924E-3</v>
      </c>
    </row>
    <row r="714" spans="12:114" x14ac:dyDescent="0.3">
      <c r="L714" s="23">
        <v>42277</v>
      </c>
      <c r="M714" s="24">
        <v>-1.0372309398806E-2</v>
      </c>
      <c r="N714" s="24">
        <v>1.5969837497508459E-2</v>
      </c>
      <c r="O714" s="24">
        <v>1.6619482727110831E-2</v>
      </c>
      <c r="P714" s="24">
        <v>1.1986887570650671E-2</v>
      </c>
      <c r="Q714" s="264">
        <v>1.000000000000003E-5</v>
      </c>
      <c r="R714" s="264">
        <v>5.0000000000001161E-5</v>
      </c>
      <c r="S714" s="265">
        <v>4.8543689320389742E-5</v>
      </c>
      <c r="U714" s="26"/>
      <c r="AE714" s="23">
        <v>42278</v>
      </c>
      <c r="AF714" s="33">
        <v>-7.491663184412856E-4</v>
      </c>
      <c r="AG714">
        <f t="shared" si="149"/>
        <v>713</v>
      </c>
      <c r="AH714">
        <f t="shared" si="150"/>
        <v>0.28889789303079416</v>
      </c>
      <c r="AI714">
        <f t="shared" si="151"/>
        <v>0.28849270664505672</v>
      </c>
      <c r="AJ714">
        <f t="shared" si="152"/>
        <v>-0.55660726927267801</v>
      </c>
      <c r="AK714">
        <f t="shared" si="153"/>
        <v>0.39239977854852692</v>
      </c>
      <c r="AL714">
        <f t="shared" si="154"/>
        <v>0.10390707190347021</v>
      </c>
      <c r="CM714" s="23">
        <v>42278</v>
      </c>
      <c r="CN714">
        <v>-2.1371840887861393E-3</v>
      </c>
      <c r="CO714">
        <f t="shared" si="155"/>
        <v>713</v>
      </c>
      <c r="CP714">
        <f t="shared" si="156"/>
        <v>0.28773204196933011</v>
      </c>
      <c r="CQ714">
        <f t="shared" si="157"/>
        <v>0.28732849071832123</v>
      </c>
      <c r="CR714">
        <f t="shared" si="158"/>
        <v>-0.56002250996300029</v>
      </c>
      <c r="CS714">
        <f t="shared" si="159"/>
        <v>0.37973645560470692</v>
      </c>
      <c r="CT714">
        <f t="shared" si="160"/>
        <v>9.2407964886385696E-2</v>
      </c>
      <c r="DH714">
        <f t="shared" ca="1" si="161"/>
        <v>0.34498064613602497</v>
      </c>
      <c r="DI714">
        <v>0.26493918688065371</v>
      </c>
      <c r="DJ714">
        <v>1.4159858071802542E-2</v>
      </c>
    </row>
    <row r="715" spans="12:114" x14ac:dyDescent="0.3">
      <c r="L715" s="23">
        <v>42278</v>
      </c>
      <c r="M715" s="24">
        <v>-1.216526284704045E-3</v>
      </c>
      <c r="N715" s="24">
        <v>1.8492718406868901E-3</v>
      </c>
      <c r="O715" s="24">
        <v>-8.7907595741584105E-3</v>
      </c>
      <c r="P715" s="24">
        <v>5.8221723214745974E-3</v>
      </c>
      <c r="Q715" s="264">
        <v>-4.4000000000000012E-4</v>
      </c>
      <c r="R715" s="264">
        <v>3.6000000000000029E-4</v>
      </c>
      <c r="S715" s="265">
        <v>2.926829268292666E-4</v>
      </c>
      <c r="U715" s="26"/>
      <c r="AE715" s="23">
        <v>42279</v>
      </c>
      <c r="AF715" s="33">
        <v>4.6475830531892302E-3</v>
      </c>
      <c r="AG715">
        <f t="shared" si="149"/>
        <v>714</v>
      </c>
      <c r="AH715">
        <f t="shared" si="150"/>
        <v>0.28930307941653161</v>
      </c>
      <c r="AI715">
        <f t="shared" si="151"/>
        <v>0.28889789303079416</v>
      </c>
      <c r="AJ715">
        <f t="shared" si="152"/>
        <v>-0.55542183810905255</v>
      </c>
      <c r="AK715">
        <f t="shared" si="153"/>
        <v>0.90083649701799418</v>
      </c>
      <c r="AL715">
        <f t="shared" si="154"/>
        <v>0.61193860398720001</v>
      </c>
      <c r="CM715" s="23">
        <v>42279</v>
      </c>
      <c r="CN715">
        <v>1.2146218939505737E-2</v>
      </c>
      <c r="CO715">
        <f t="shared" si="155"/>
        <v>714</v>
      </c>
      <c r="CP715">
        <f t="shared" si="156"/>
        <v>0.28813559322033899</v>
      </c>
      <c r="CQ715">
        <f t="shared" si="157"/>
        <v>0.28773204196933011</v>
      </c>
      <c r="CR715">
        <f t="shared" si="158"/>
        <v>-0.55883961079677569</v>
      </c>
      <c r="CS715">
        <f t="shared" si="159"/>
        <v>0.91124389744810996</v>
      </c>
      <c r="CT715">
        <f t="shared" si="160"/>
        <v>0.62351185547877985</v>
      </c>
      <c r="DH715">
        <f t="shared" ca="1" si="161"/>
        <v>0.25266218832533283</v>
      </c>
      <c r="DI715">
        <v>0.39064260137848683</v>
      </c>
      <c r="DJ715">
        <v>-1.0373964685504203E-2</v>
      </c>
    </row>
    <row r="716" spans="12:114" x14ac:dyDescent="0.3">
      <c r="L716" s="23">
        <v>42279</v>
      </c>
      <c r="M716" s="24">
        <v>2.1174879944489491E-2</v>
      </c>
      <c r="N716" s="24">
        <v>1.6612781854218529E-2</v>
      </c>
      <c r="O716" s="24">
        <v>1.104724265247293E-2</v>
      </c>
      <c r="P716" s="24">
        <v>8.5828344094399135E-3</v>
      </c>
      <c r="Q716" s="264">
        <v>-5.8000000000000022E-4</v>
      </c>
      <c r="R716" s="264">
        <v>5.6000000000000049E-4</v>
      </c>
      <c r="S716" s="265">
        <v>-4.0201005025125558E-4</v>
      </c>
      <c r="U716" s="26"/>
      <c r="AE716" s="23">
        <v>42282</v>
      </c>
      <c r="AF716" s="33">
        <v>5.7051686603779884E-3</v>
      </c>
      <c r="AG716">
        <f t="shared" si="149"/>
        <v>715</v>
      </c>
      <c r="AH716">
        <f t="shared" si="150"/>
        <v>0.28970826580226905</v>
      </c>
      <c r="AI716">
        <f t="shared" si="151"/>
        <v>0.28930307941653161</v>
      </c>
      <c r="AJ716">
        <f t="shared" si="152"/>
        <v>-0.55423718693706736</v>
      </c>
      <c r="AK716">
        <f t="shared" si="153"/>
        <v>0.9442991383453927</v>
      </c>
      <c r="AL716">
        <f t="shared" si="154"/>
        <v>0.65499605892886104</v>
      </c>
      <c r="CM716" s="23">
        <v>42282</v>
      </c>
      <c r="CN716">
        <v>1.4130475998771055E-2</v>
      </c>
      <c r="CO716">
        <f t="shared" si="155"/>
        <v>715</v>
      </c>
      <c r="CP716">
        <f t="shared" si="156"/>
        <v>0.28853914447134787</v>
      </c>
      <c r="CQ716">
        <f t="shared" si="157"/>
        <v>0.28813559322033899</v>
      </c>
      <c r="CR716">
        <f t="shared" si="158"/>
        <v>-0.55765749307085066</v>
      </c>
      <c r="CS716">
        <f t="shared" si="159"/>
        <v>0.94275351552715303</v>
      </c>
      <c r="CT716">
        <f t="shared" si="160"/>
        <v>0.65461792230681404</v>
      </c>
      <c r="DH716">
        <f t="shared" ca="1" si="161"/>
        <v>0.29459072157217842</v>
      </c>
      <c r="DI716">
        <v>0.39107582280533554</v>
      </c>
      <c r="DJ716">
        <v>8.8290164864649866E-3</v>
      </c>
    </row>
    <row r="717" spans="12:114" x14ac:dyDescent="0.3">
      <c r="L717" s="23">
        <v>42282</v>
      </c>
      <c r="M717" s="24">
        <v>-2.01854302263586E-3</v>
      </c>
      <c r="N717" s="24">
        <v>1.8611037153042711E-2</v>
      </c>
      <c r="O717" s="24">
        <v>1.369650894280436E-2</v>
      </c>
      <c r="P717" s="24">
        <v>1.840482747058899E-2</v>
      </c>
      <c r="Q717" s="264">
        <v>2.1000000000000009E-4</v>
      </c>
      <c r="R717" s="264">
        <v>-2.3000000000000131E-4</v>
      </c>
      <c r="S717" s="265">
        <v>9.6618357487923787E-5</v>
      </c>
      <c r="U717" s="26"/>
      <c r="AE717" s="23">
        <v>42283</v>
      </c>
      <c r="AF717" s="33">
        <v>1.1792943117794864E-4</v>
      </c>
      <c r="AG717">
        <f t="shared" si="149"/>
        <v>716</v>
      </c>
      <c r="AH717">
        <f t="shared" si="150"/>
        <v>0.29011345218800649</v>
      </c>
      <c r="AI717">
        <f t="shared" si="151"/>
        <v>0.28970826580226905</v>
      </c>
      <c r="AJ717">
        <f t="shared" si="152"/>
        <v>-0.55305331307060213</v>
      </c>
      <c r="AK717">
        <f t="shared" si="153"/>
        <v>0.49101633561874014</v>
      </c>
      <c r="AL717">
        <f t="shared" si="154"/>
        <v>0.20130806981647109</v>
      </c>
      <c r="CM717" s="23">
        <v>42283</v>
      </c>
      <c r="CN717">
        <v>4.9070772428633572E-4</v>
      </c>
      <c r="CO717">
        <f t="shared" si="155"/>
        <v>716</v>
      </c>
      <c r="CP717">
        <f t="shared" si="156"/>
        <v>0.28894269572235676</v>
      </c>
      <c r="CQ717">
        <f t="shared" si="157"/>
        <v>0.28853914447134787</v>
      </c>
      <c r="CR717">
        <f t="shared" si="158"/>
        <v>-0.55647615410372819</v>
      </c>
      <c r="CS717">
        <f t="shared" si="159"/>
        <v>0.4993014524858706</v>
      </c>
      <c r="CT717">
        <f t="shared" si="160"/>
        <v>0.21076230801452273</v>
      </c>
      <c r="DH717">
        <f t="shared" ca="1" si="161"/>
        <v>0.39796344804594996</v>
      </c>
      <c r="DI717">
        <v>0.32292869229650489</v>
      </c>
      <c r="DJ717">
        <v>-7.8410827639440357E-3</v>
      </c>
    </row>
    <row r="718" spans="12:114" x14ac:dyDescent="0.3">
      <c r="L718" s="23">
        <v>42283</v>
      </c>
      <c r="M718" s="24">
        <v>1.0021182587694589E-2</v>
      </c>
      <c r="N718" s="24">
        <v>6.6845050159400404E-3</v>
      </c>
      <c r="O718" s="24">
        <v>-2.884509113477009E-3</v>
      </c>
      <c r="P718" s="24">
        <v>-5.8301360059566268E-4</v>
      </c>
      <c r="Q718" s="264">
        <v>2.0000000000000049E-5</v>
      </c>
      <c r="R718" s="264">
        <v>-2.8999999999999924E-4</v>
      </c>
      <c r="S718" s="265">
        <v>-1.4634146341463498E-4</v>
      </c>
      <c r="U718" s="26"/>
      <c r="AE718" s="23">
        <v>42284</v>
      </c>
      <c r="AF718" s="33">
        <v>2.879246936681915E-3</v>
      </c>
      <c r="AG718">
        <f t="shared" si="149"/>
        <v>717</v>
      </c>
      <c r="AH718">
        <f t="shared" si="150"/>
        <v>0.29051863857374394</v>
      </c>
      <c r="AI718">
        <f t="shared" si="151"/>
        <v>0.29011345218800649</v>
      </c>
      <c r="AJ718">
        <f t="shared" si="152"/>
        <v>-0.5518702138331768</v>
      </c>
      <c r="AK718">
        <f t="shared" si="153"/>
        <v>0.78093889892152901</v>
      </c>
      <c r="AL718">
        <f t="shared" si="154"/>
        <v>0.49082544673352252</v>
      </c>
      <c r="CM718" s="23">
        <v>42284</v>
      </c>
      <c r="CN718">
        <v>7.3957134955509414E-3</v>
      </c>
      <c r="CO718">
        <f t="shared" si="155"/>
        <v>717</v>
      </c>
      <c r="CP718">
        <f t="shared" si="156"/>
        <v>0.28934624697336564</v>
      </c>
      <c r="CQ718">
        <f t="shared" si="157"/>
        <v>0.28894269572235676</v>
      </c>
      <c r="CR718">
        <f t="shared" si="158"/>
        <v>-0.55529559122355332</v>
      </c>
      <c r="CS718">
        <f t="shared" si="159"/>
        <v>0.7876063477994224</v>
      </c>
      <c r="CT718">
        <f t="shared" si="160"/>
        <v>0.49866365207706564</v>
      </c>
      <c r="DH718">
        <f t="shared" ca="1" si="161"/>
        <v>0.31335007964224137</v>
      </c>
      <c r="DI718">
        <v>0.36815405737924878</v>
      </c>
      <c r="DJ718">
        <v>-6.9655607556258067E-3</v>
      </c>
    </row>
    <row r="719" spans="12:114" x14ac:dyDescent="0.3">
      <c r="L719" s="23">
        <v>42284</v>
      </c>
      <c r="M719" s="24">
        <v>-1.4564354500597599E-3</v>
      </c>
      <c r="N719" s="24">
        <v>3.9840388105004667E-3</v>
      </c>
      <c r="O719" s="24">
        <v>1.035316397345502E-2</v>
      </c>
      <c r="P719" s="24">
        <v>7.5835533045641394E-3</v>
      </c>
      <c r="Q719" s="264">
        <v>2.0000000000000009E-4</v>
      </c>
      <c r="R719" s="264">
        <v>-2.5000000000000131E-4</v>
      </c>
      <c r="S719" s="265">
        <v>-1.923076923076928E-4</v>
      </c>
      <c r="U719" s="26"/>
      <c r="AE719" s="23">
        <v>42285</v>
      </c>
      <c r="AF719" s="33">
        <v>4.3187293695560961E-3</v>
      </c>
      <c r="AG719">
        <f t="shared" si="149"/>
        <v>718</v>
      </c>
      <c r="AH719">
        <f t="shared" si="150"/>
        <v>0.29092382495948138</v>
      </c>
      <c r="AI719">
        <f t="shared" si="151"/>
        <v>0.29051863857374394</v>
      </c>
      <c r="AJ719">
        <f t="shared" si="152"/>
        <v>-0.55068788655789713</v>
      </c>
      <c r="AK719">
        <f t="shared" si="153"/>
        <v>0.8832339720244764</v>
      </c>
      <c r="AL719">
        <f t="shared" si="154"/>
        <v>0.59271533345073246</v>
      </c>
      <c r="CM719" s="23">
        <v>42285</v>
      </c>
      <c r="CN719">
        <v>1.0796823423890239E-2</v>
      </c>
      <c r="CO719">
        <f t="shared" si="155"/>
        <v>718</v>
      </c>
      <c r="CP719">
        <f t="shared" si="156"/>
        <v>0.28974979822437452</v>
      </c>
      <c r="CQ719">
        <f t="shared" si="157"/>
        <v>0.28934624697336564</v>
      </c>
      <c r="CR719">
        <f t="shared" si="158"/>
        <v>-0.55411580176805819</v>
      </c>
      <c r="CS719">
        <f t="shared" si="159"/>
        <v>0.88339624130607231</v>
      </c>
      <c r="CT719">
        <f t="shared" si="160"/>
        <v>0.59404999433270667</v>
      </c>
      <c r="DH719">
        <f t="shared" ca="1" si="161"/>
        <v>0.24767398917772965</v>
      </c>
      <c r="DI719">
        <v>0.32521278415818133</v>
      </c>
      <c r="DJ719">
        <v>5.8337293695560977E-3</v>
      </c>
    </row>
    <row r="720" spans="12:114" x14ac:dyDescent="0.3">
      <c r="L720" s="23">
        <v>42285</v>
      </c>
      <c r="M720" s="24">
        <v>-5.1048132663120598E-3</v>
      </c>
      <c r="N720" s="24">
        <v>8.8182329741820463E-3</v>
      </c>
      <c r="O720" s="24">
        <v>7.836171068155701E-3</v>
      </c>
      <c r="P720" s="24">
        <v>2.1805904248710671E-2</v>
      </c>
      <c r="Q720" s="264">
        <v>-1.4999999999999999E-4</v>
      </c>
      <c r="R720" s="264">
        <v>3.000000000000003E-4</v>
      </c>
      <c r="S720" s="265">
        <v>0</v>
      </c>
      <c r="U720" s="26"/>
      <c r="AE720" s="23">
        <v>42286</v>
      </c>
      <c r="AF720" s="33">
        <v>8.5446010134582163E-4</v>
      </c>
      <c r="AG720">
        <f t="shared" si="149"/>
        <v>719</v>
      </c>
      <c r="AH720">
        <f t="shared" si="150"/>
        <v>0.29132901134521882</v>
      </c>
      <c r="AI720">
        <f t="shared" si="151"/>
        <v>0.29092382495948138</v>
      </c>
      <c r="AJ720">
        <f t="shared" si="152"/>
        <v>-0.54950632858740178</v>
      </c>
      <c r="AK720">
        <f t="shared" si="153"/>
        <v>0.57546356916092356</v>
      </c>
      <c r="AL720">
        <f t="shared" si="154"/>
        <v>0.28453974420144218</v>
      </c>
      <c r="CM720" s="23">
        <v>42286</v>
      </c>
      <c r="CN720">
        <v>1.988768177892856E-3</v>
      </c>
      <c r="CO720">
        <f t="shared" si="155"/>
        <v>719</v>
      </c>
      <c r="CP720">
        <f t="shared" si="156"/>
        <v>0.29015334947538335</v>
      </c>
      <c r="CQ720">
        <f t="shared" si="157"/>
        <v>0.28974979822437452</v>
      </c>
      <c r="CR720">
        <f t="shared" si="158"/>
        <v>-0.55293678308450955</v>
      </c>
      <c r="CS720">
        <f t="shared" si="159"/>
        <v>0.56819803128054103</v>
      </c>
      <c r="CT720">
        <f t="shared" si="160"/>
        <v>0.27844823305616651</v>
      </c>
      <c r="DH720">
        <f t="shared" ca="1" si="161"/>
        <v>0.33694939449536754</v>
      </c>
      <c r="DI720">
        <v>0.24638692395823783</v>
      </c>
      <c r="DJ720">
        <v>4.6707902900250458E-3</v>
      </c>
    </row>
    <row r="721" spans="12:114" x14ac:dyDescent="0.3">
      <c r="L721" s="23">
        <v>42286</v>
      </c>
      <c r="M721" s="24">
        <v>1.5851237088613079E-2</v>
      </c>
      <c r="N721" s="24">
        <v>3.059529283843444E-3</v>
      </c>
      <c r="O721" s="24">
        <v>-2.8410002590751799E-3</v>
      </c>
      <c r="P721" s="24">
        <v>3.9661233182474833E-3</v>
      </c>
      <c r="Q721" s="264">
        <v>2.0000000000000009E-4</v>
      </c>
      <c r="R721" s="264">
        <v>-6.999999999999895E-5</v>
      </c>
      <c r="S721" s="265">
        <v>9.433962264150886E-5</v>
      </c>
      <c r="U721" s="26"/>
      <c r="AE721" s="23">
        <v>42289</v>
      </c>
      <c r="AF721" s="33">
        <v>1.4461748793020085E-3</v>
      </c>
      <c r="AG721">
        <f t="shared" si="149"/>
        <v>720</v>
      </c>
      <c r="AH721">
        <f t="shared" si="150"/>
        <v>0.29173419773095621</v>
      </c>
      <c r="AI721">
        <f t="shared" si="151"/>
        <v>0.29132901134521882</v>
      </c>
      <c r="AJ721">
        <f t="shared" si="152"/>
        <v>-0.54832553727380695</v>
      </c>
      <c r="AK721">
        <f t="shared" si="153"/>
        <v>0.64105447524361769</v>
      </c>
      <c r="AL721">
        <f t="shared" si="154"/>
        <v>0.34972546389839887</v>
      </c>
      <c r="CM721" s="23">
        <v>42289</v>
      </c>
      <c r="CN721">
        <v>3.4711514839693065E-3</v>
      </c>
      <c r="CO721">
        <f t="shared" si="155"/>
        <v>720</v>
      </c>
      <c r="CP721">
        <f t="shared" si="156"/>
        <v>0.29055690072639223</v>
      </c>
      <c r="CQ721">
        <f t="shared" si="157"/>
        <v>0.29015334947538335</v>
      </c>
      <c r="CR721">
        <f t="shared" si="158"/>
        <v>-0.55175853252965323</v>
      </c>
      <c r="CS721">
        <f t="shared" si="159"/>
        <v>0.63439318644996845</v>
      </c>
      <c r="CT721">
        <f t="shared" si="160"/>
        <v>0.3442398369745851</v>
      </c>
      <c r="DH721">
        <f t="shared" ca="1" si="161"/>
        <v>0.36404230882398764</v>
      </c>
      <c r="DI721">
        <v>0.35538586295808489</v>
      </c>
      <c r="DJ721">
        <v>1.0593889165016317E-2</v>
      </c>
    </row>
    <row r="722" spans="12:114" x14ac:dyDescent="0.3">
      <c r="L722" s="23">
        <v>42289</v>
      </c>
      <c r="M722" s="24">
        <v>3.9685666825497977E-3</v>
      </c>
      <c r="N722" s="24">
        <v>0</v>
      </c>
      <c r="O722" s="24">
        <v>3.5985297819792089E-3</v>
      </c>
      <c r="P722" s="24">
        <v>4.70291887439446E-3</v>
      </c>
      <c r="Q722" s="264">
        <v>-3.4000000000000002E-4</v>
      </c>
      <c r="R722" s="264">
        <v>1.2000000000000011E-4</v>
      </c>
      <c r="S722" s="265">
        <v>1.9047619047619097E-4</v>
      </c>
      <c r="U722" s="26"/>
      <c r="AE722" s="23">
        <v>42290</v>
      </c>
      <c r="AF722" s="33">
        <v>-1.9233739186095031E-3</v>
      </c>
      <c r="AG722">
        <f t="shared" si="149"/>
        <v>721</v>
      </c>
      <c r="AH722">
        <f t="shared" si="150"/>
        <v>0.29213938411669366</v>
      </c>
      <c r="AI722">
        <f t="shared" si="151"/>
        <v>0.29173419773095621</v>
      </c>
      <c r="AJ722">
        <f t="shared" si="152"/>
        <v>-0.54714550997865408</v>
      </c>
      <c r="AK722">
        <f t="shared" si="153"/>
        <v>0.27014992148510808</v>
      </c>
      <c r="AL722">
        <f t="shared" si="154"/>
        <v>2.1584276245848133E-2</v>
      </c>
      <c r="CM722" s="23">
        <v>42290</v>
      </c>
      <c r="CN722">
        <v>-5.2782163499218151E-3</v>
      </c>
      <c r="CO722">
        <f t="shared" si="155"/>
        <v>721</v>
      </c>
      <c r="CP722">
        <f t="shared" si="156"/>
        <v>0.29096045197740111</v>
      </c>
      <c r="CQ722">
        <f t="shared" si="157"/>
        <v>0.29055690072639223</v>
      </c>
      <c r="CR722">
        <f t="shared" si="158"/>
        <v>-0.55058104746966274</v>
      </c>
      <c r="CS722">
        <f t="shared" si="159"/>
        <v>0.2514165889421488</v>
      </c>
      <c r="CT722">
        <f t="shared" si="160"/>
        <v>3.9140311784243431E-2</v>
      </c>
      <c r="DH722">
        <f t="shared" ca="1" si="161"/>
        <v>0.3699193623656975</v>
      </c>
      <c r="DI722">
        <v>0.39833082089934707</v>
      </c>
      <c r="DJ722">
        <v>1.3447975595953589E-2</v>
      </c>
    </row>
    <row r="723" spans="12:114" x14ac:dyDescent="0.3">
      <c r="L723" s="23">
        <v>42290</v>
      </c>
      <c r="M723" s="24">
        <v>4.9411823724945523E-3</v>
      </c>
      <c r="N723" s="24">
        <v>-1.78649198725967E-2</v>
      </c>
      <c r="O723" s="24">
        <v>-2.9878950111584821E-3</v>
      </c>
      <c r="P723" s="24">
        <v>-6.5531719418869061E-3</v>
      </c>
      <c r="Q723" s="264">
        <v>3.2000000000000003E-4</v>
      </c>
      <c r="R723" s="264">
        <v>6.0000000000000056E-5</v>
      </c>
      <c r="S723" s="265">
        <v>3.3980582524271806E-4</v>
      </c>
      <c r="U723" s="26"/>
      <c r="AE723" s="23">
        <v>42291</v>
      </c>
      <c r="AF723" s="33">
        <v>-1.9184220250873338E-2</v>
      </c>
      <c r="AG723">
        <f t="shared" si="149"/>
        <v>722</v>
      </c>
      <c r="AH723">
        <f t="shared" si="150"/>
        <v>0.2925445705024311</v>
      </c>
      <c r="AI723">
        <f t="shared" si="151"/>
        <v>0.29213938411669366</v>
      </c>
      <c r="AJ723">
        <f t="shared" si="152"/>
        <v>-0.5459662440728581</v>
      </c>
      <c r="AK723">
        <f t="shared" si="153"/>
        <v>1.0722626893760522E-8</v>
      </c>
      <c r="AL723">
        <f t="shared" si="154"/>
        <v>0.29213937339406676</v>
      </c>
      <c r="CM723" s="23">
        <v>42291</v>
      </c>
      <c r="CN723">
        <v>-4.7665387310600431E-2</v>
      </c>
      <c r="CO723">
        <f t="shared" si="155"/>
        <v>722</v>
      </c>
      <c r="CP723">
        <f t="shared" si="156"/>
        <v>0.29136400322841</v>
      </c>
      <c r="CQ723">
        <f t="shared" si="157"/>
        <v>0.29096045197740111</v>
      </c>
      <c r="CR723">
        <f t="shared" si="158"/>
        <v>-0.54940432528008565</v>
      </c>
      <c r="CS723">
        <f t="shared" si="159"/>
        <v>1.2006448873318534E-8</v>
      </c>
      <c r="CT723">
        <f t="shared" si="160"/>
        <v>0.29096043997095222</v>
      </c>
      <c r="DH723">
        <f t="shared" ca="1" si="161"/>
        <v>0.35585384631221473</v>
      </c>
      <c r="DI723">
        <v>0.36341338398691087</v>
      </c>
      <c r="DJ723">
        <v>-2.8246687587556767E-2</v>
      </c>
    </row>
    <row r="724" spans="12:114" x14ac:dyDescent="0.3">
      <c r="L724" s="23">
        <v>42291</v>
      </c>
      <c r="M724" s="24">
        <v>1.7432477941780069E-2</v>
      </c>
      <c r="N724" s="24">
        <v>-1.77466640122402E-3</v>
      </c>
      <c r="O724" s="24">
        <v>-0.1004044987288257</v>
      </c>
      <c r="P724" s="24">
        <v>-1.149626057269135E-2</v>
      </c>
      <c r="Q724" s="264">
        <v>-2.5999999999999981E-4</v>
      </c>
      <c r="R724" s="264">
        <v>4.200000000000004E-4</v>
      </c>
      <c r="S724" s="265">
        <v>-2.5125628140703542E-4</v>
      </c>
      <c r="U724" s="26"/>
      <c r="AE724" s="23">
        <v>42292</v>
      </c>
      <c r="AF724" s="33">
        <v>-2.0591527013798594E-3</v>
      </c>
      <c r="AG724">
        <f t="shared" si="149"/>
        <v>723</v>
      </c>
      <c r="AH724">
        <f t="shared" si="150"/>
        <v>0.29294975688816854</v>
      </c>
      <c r="AI724">
        <f t="shared" si="151"/>
        <v>0.2925445705024311</v>
      </c>
      <c r="AJ724">
        <f t="shared" si="152"/>
        <v>-0.54478773693665283</v>
      </c>
      <c r="AK724">
        <f t="shared" si="153"/>
        <v>0.25733181565069807</v>
      </c>
      <c r="AL724">
        <f t="shared" si="154"/>
        <v>3.521275485173303E-2</v>
      </c>
      <c r="CM724" s="23">
        <v>42292</v>
      </c>
      <c r="CN724">
        <v>-5.1478817534496499E-3</v>
      </c>
      <c r="CO724">
        <f t="shared" si="155"/>
        <v>723</v>
      </c>
      <c r="CP724">
        <f t="shared" si="156"/>
        <v>0.29176755447941888</v>
      </c>
      <c r="CQ724">
        <f t="shared" si="157"/>
        <v>0.29136400322841</v>
      </c>
      <c r="CR724">
        <f t="shared" si="158"/>
        <v>-0.54822836334579128</v>
      </c>
      <c r="CS724">
        <f t="shared" si="159"/>
        <v>0.25625309573016769</v>
      </c>
      <c r="CT724">
        <f t="shared" si="160"/>
        <v>3.5110907498242305E-2</v>
      </c>
      <c r="DH724">
        <f t="shared" ca="1" si="161"/>
        <v>0.28392971355827668</v>
      </c>
      <c r="DI724">
        <v>0.35415420889501276</v>
      </c>
      <c r="DJ724">
        <v>-2.6651527013798601E-3</v>
      </c>
    </row>
    <row r="725" spans="12:114" x14ac:dyDescent="0.3">
      <c r="L725" s="23">
        <v>42292</v>
      </c>
      <c r="M725" s="24">
        <v>-4.5689922602405227E-3</v>
      </c>
      <c r="N725" s="24">
        <v>2.6665955618228559E-3</v>
      </c>
      <c r="O725" s="24">
        <v>-1.166106731511869E-2</v>
      </c>
      <c r="P725" s="24">
        <v>9.530917273286283E-4</v>
      </c>
      <c r="Q725" s="264">
        <v>5.9999999999999717E-5</v>
      </c>
      <c r="R725" s="264">
        <v>-1.2000000000000011E-4</v>
      </c>
      <c r="S725" s="265">
        <v>0</v>
      </c>
      <c r="U725" s="26"/>
      <c r="AE725" s="23">
        <v>42293</v>
      </c>
      <c r="AF725" s="33">
        <v>-1.5485173985651047E-3</v>
      </c>
      <c r="AG725">
        <f t="shared" si="149"/>
        <v>724</v>
      </c>
      <c r="AH725">
        <f t="shared" si="150"/>
        <v>0.29335494327390599</v>
      </c>
      <c r="AI725">
        <f t="shared" si="151"/>
        <v>0.29294975688816854</v>
      </c>
      <c r="AJ725">
        <f t="shared" si="152"/>
        <v>-0.54360998595953969</v>
      </c>
      <c r="AK725">
        <f t="shared" si="153"/>
        <v>0.307115218218874</v>
      </c>
      <c r="AL725">
        <f t="shared" si="154"/>
        <v>1.4165461330705453E-2</v>
      </c>
      <c r="CM725" s="23">
        <v>42293</v>
      </c>
      <c r="CN725">
        <v>-3.8625434964127611E-3</v>
      </c>
      <c r="CO725">
        <f t="shared" si="155"/>
        <v>724</v>
      </c>
      <c r="CP725">
        <f t="shared" si="156"/>
        <v>0.29217110573042776</v>
      </c>
      <c r="CQ725">
        <f t="shared" si="157"/>
        <v>0.29176755447941888</v>
      </c>
      <c r="CR725">
        <f t="shared" si="158"/>
        <v>-0.54705315906091811</v>
      </c>
      <c r="CS725">
        <f t="shared" si="159"/>
        <v>0.30641313489767208</v>
      </c>
      <c r="CT725">
        <f t="shared" si="160"/>
        <v>1.4645580418253201E-2</v>
      </c>
      <c r="DH725">
        <f t="shared" ca="1" si="161"/>
        <v>0.29300619731289163</v>
      </c>
      <c r="DI725">
        <v>0.30983554867598367</v>
      </c>
      <c r="DJ725">
        <v>3.2698260143489187E-4</v>
      </c>
    </row>
    <row r="726" spans="12:114" x14ac:dyDescent="0.3">
      <c r="L726" s="23">
        <v>42293</v>
      </c>
      <c r="M726" s="24">
        <v>-7.061549942081859E-3</v>
      </c>
      <c r="N726" s="24">
        <v>3.9894463427968636E-3</v>
      </c>
      <c r="O726" s="24">
        <v>-7.4160981272818338E-3</v>
      </c>
      <c r="P726" s="24">
        <v>-9.521842084366743E-4</v>
      </c>
      <c r="Q726" s="264">
        <v>-2.2000000000000009E-4</v>
      </c>
      <c r="R726" s="264">
        <v>3.6999999999999924E-4</v>
      </c>
      <c r="S726" s="265">
        <v>0</v>
      </c>
      <c r="U726" s="26"/>
      <c r="AE726" s="23">
        <v>42296</v>
      </c>
      <c r="AF726" s="33">
        <v>-5.7780035795197541E-4</v>
      </c>
      <c r="AG726">
        <f t="shared" si="149"/>
        <v>725</v>
      </c>
      <c r="AH726">
        <f t="shared" si="150"/>
        <v>0.29376012965964343</v>
      </c>
      <c r="AI726">
        <f t="shared" si="151"/>
        <v>0.29335494327390599</v>
      </c>
      <c r="AJ726">
        <f t="shared" si="152"/>
        <v>-0.54243298854023614</v>
      </c>
      <c r="AK726">
        <f t="shared" si="153"/>
        <v>0.41155247606284079</v>
      </c>
      <c r="AL726">
        <f t="shared" si="154"/>
        <v>0.1181975327889348</v>
      </c>
      <c r="CM726" s="23">
        <v>42296</v>
      </c>
      <c r="CN726">
        <v>-1.201412659585822E-3</v>
      </c>
      <c r="CO726">
        <f t="shared" si="155"/>
        <v>725</v>
      </c>
      <c r="CP726">
        <f t="shared" si="156"/>
        <v>0.29257465698143664</v>
      </c>
      <c r="CQ726">
        <f t="shared" si="157"/>
        <v>0.29217110573042776</v>
      </c>
      <c r="CR726">
        <f t="shared" si="158"/>
        <v>-0.54587870982882269</v>
      </c>
      <c r="CS726">
        <f t="shared" si="159"/>
        <v>0.42161221401760174</v>
      </c>
      <c r="CT726">
        <f t="shared" si="160"/>
        <v>0.12944110828717398</v>
      </c>
      <c r="DH726">
        <f t="shared" ca="1" si="161"/>
        <v>0.37436333221583029</v>
      </c>
      <c r="DI726">
        <v>0.34878506097945766</v>
      </c>
      <c r="DJ726">
        <v>-8.9920944755989812E-3</v>
      </c>
    </row>
    <row r="727" spans="12:114" x14ac:dyDescent="0.3">
      <c r="L727" s="23">
        <v>42296</v>
      </c>
      <c r="M727" s="24">
        <v>-4.178158132779026E-3</v>
      </c>
      <c r="N727" s="24">
        <v>-5.7395331124864661E-3</v>
      </c>
      <c r="O727" s="24">
        <v>-6.7917952666404823E-4</v>
      </c>
      <c r="P727" s="24">
        <v>1.143644114889421E-3</v>
      </c>
      <c r="Q727" s="264">
        <v>-1.1999999999999989E-4</v>
      </c>
      <c r="R727" s="264">
        <v>6.0000000000000056E-5</v>
      </c>
      <c r="S727" s="265">
        <v>-1.9607843137254779E-4</v>
      </c>
      <c r="U727" s="26"/>
      <c r="AE727" s="23">
        <v>42297</v>
      </c>
      <c r="AF727" s="33">
        <v>5.1042494262594138E-4</v>
      </c>
      <c r="AG727">
        <f t="shared" si="149"/>
        <v>726</v>
      </c>
      <c r="AH727">
        <f t="shared" si="150"/>
        <v>0.29416531604538088</v>
      </c>
      <c r="AI727">
        <f t="shared" si="151"/>
        <v>0.29376012965964343</v>
      </c>
      <c r="AJ727">
        <f t="shared" si="152"/>
        <v>-0.54125674208662433</v>
      </c>
      <c r="AK727">
        <f t="shared" si="153"/>
        <v>0.5362107238955065</v>
      </c>
      <c r="AL727">
        <f t="shared" si="154"/>
        <v>0.24245059423586307</v>
      </c>
      <c r="CM727" s="23">
        <v>42297</v>
      </c>
      <c r="CN727">
        <v>1.097216202718701E-3</v>
      </c>
      <c r="CO727">
        <f t="shared" si="155"/>
        <v>726</v>
      </c>
      <c r="CP727">
        <f t="shared" si="156"/>
        <v>0.29297820823244553</v>
      </c>
      <c r="CQ727">
        <f t="shared" si="157"/>
        <v>0.29257465698143664</v>
      </c>
      <c r="CR727">
        <f t="shared" si="158"/>
        <v>-0.54470501306202768</v>
      </c>
      <c r="CS727">
        <f t="shared" si="159"/>
        <v>0.52730959932618426</v>
      </c>
      <c r="CT727">
        <f t="shared" si="160"/>
        <v>0.23473494234474762</v>
      </c>
      <c r="DH727">
        <f t="shared" ca="1" si="161"/>
        <v>0.29587726209030979</v>
      </c>
      <c r="DI727">
        <v>0.33699393015364798</v>
      </c>
      <c r="DJ727">
        <v>5.8757326349335795E-3</v>
      </c>
    </row>
    <row r="728" spans="12:114" x14ac:dyDescent="0.3">
      <c r="L728" s="23">
        <v>42297</v>
      </c>
      <c r="M728" s="24">
        <v>6.3382076326960876E-3</v>
      </c>
      <c r="N728" s="24">
        <v>4.4404699430037031E-4</v>
      </c>
      <c r="O728" s="24">
        <v>-1.6993002677986699E-3</v>
      </c>
      <c r="P728" s="24">
        <v>3.8089562155933579E-3</v>
      </c>
      <c r="Q728" s="264">
        <v>1.7000000000000001E-4</v>
      </c>
      <c r="R728" s="264">
        <v>-6.4000000000000059E-4</v>
      </c>
      <c r="S728" s="265">
        <v>1.9230769230769114E-4</v>
      </c>
      <c r="U728" s="26"/>
      <c r="AE728" s="23">
        <v>42298</v>
      </c>
      <c r="AF728" s="33">
        <v>2.0540662922601503E-4</v>
      </c>
      <c r="AG728">
        <f t="shared" si="149"/>
        <v>727</v>
      </c>
      <c r="AH728">
        <f t="shared" si="150"/>
        <v>0.29457050243111832</v>
      </c>
      <c r="AI728">
        <f t="shared" si="151"/>
        <v>0.29416531604538088</v>
      </c>
      <c r="AJ728">
        <f t="shared" si="152"/>
        <v>-0.5400812440156989</v>
      </c>
      <c r="AK728">
        <f t="shared" si="153"/>
        <v>0.50109952945841796</v>
      </c>
      <c r="AL728">
        <f t="shared" si="154"/>
        <v>0.20693421341303708</v>
      </c>
      <c r="CM728" s="23">
        <v>42298</v>
      </c>
      <c r="CN728">
        <v>5.2226657306503766E-4</v>
      </c>
      <c r="CO728">
        <f t="shared" si="155"/>
        <v>727</v>
      </c>
      <c r="CP728">
        <f t="shared" si="156"/>
        <v>0.29338175948345441</v>
      </c>
      <c r="CQ728">
        <f t="shared" si="157"/>
        <v>0.29297820823244553</v>
      </c>
      <c r="CR728">
        <f t="shared" si="158"/>
        <v>-0.5435320661821712</v>
      </c>
      <c r="CS728">
        <f t="shared" si="159"/>
        <v>0.50075992940664626</v>
      </c>
      <c r="CT728">
        <f t="shared" si="160"/>
        <v>0.20778172117420074</v>
      </c>
      <c r="DH728">
        <f t="shared" ca="1" si="161"/>
        <v>0.329782652630627</v>
      </c>
      <c r="DI728">
        <v>0.27549747347287395</v>
      </c>
      <c r="DJ728">
        <v>2.9899066292260121E-3</v>
      </c>
    </row>
    <row r="729" spans="12:114" x14ac:dyDescent="0.3">
      <c r="L729" s="23">
        <v>42298</v>
      </c>
      <c r="M729" s="24">
        <v>-8.8707528908697E-3</v>
      </c>
      <c r="N729" s="24">
        <v>-1.3315715391480531E-2</v>
      </c>
      <c r="O729" s="24">
        <v>-1.8723131892350859E-3</v>
      </c>
      <c r="P729" s="24">
        <v>1.3849128011181121E-2</v>
      </c>
      <c r="Q729" s="264">
        <v>-3.1E-4</v>
      </c>
      <c r="R729" s="264">
        <v>5.4999999999999938E-4</v>
      </c>
      <c r="S729" s="265">
        <v>0</v>
      </c>
      <c r="U729" s="26"/>
      <c r="AE729" s="23">
        <v>42299</v>
      </c>
      <c r="AF729" s="33">
        <v>1.0515282548839884E-3</v>
      </c>
      <c r="AG729">
        <f t="shared" si="149"/>
        <v>728</v>
      </c>
      <c r="AH729">
        <f t="shared" si="150"/>
        <v>0.29497568881685576</v>
      </c>
      <c r="AI729">
        <f t="shared" si="151"/>
        <v>0.29457050243111832</v>
      </c>
      <c r="AJ729">
        <f t="shared" si="152"/>
        <v>-0.53890649175351701</v>
      </c>
      <c r="AK729">
        <f t="shared" si="153"/>
        <v>0.59764060851279555</v>
      </c>
      <c r="AL729">
        <f t="shared" si="154"/>
        <v>0.30307010608167723</v>
      </c>
      <c r="CM729" s="23">
        <v>42299</v>
      </c>
      <c r="CN729">
        <v>2.8758059313276157E-3</v>
      </c>
      <c r="CO729">
        <f t="shared" si="155"/>
        <v>728</v>
      </c>
      <c r="CP729">
        <f t="shared" si="156"/>
        <v>0.29378531073446329</v>
      </c>
      <c r="CQ729">
        <f t="shared" si="157"/>
        <v>0.29338175948345441</v>
      </c>
      <c r="CR729">
        <f t="shared" si="158"/>
        <v>-0.54235986661995517</v>
      </c>
      <c r="CS729">
        <f t="shared" si="159"/>
        <v>0.6081671489574868</v>
      </c>
      <c r="CT729">
        <f t="shared" si="160"/>
        <v>0.3147853894740324</v>
      </c>
      <c r="DH729">
        <f t="shared" ca="1" si="161"/>
        <v>0.32663799561691259</v>
      </c>
      <c r="DI729">
        <v>0.39714872315893646</v>
      </c>
      <c r="DJ729">
        <v>-3.6790893921747692E-3</v>
      </c>
    </row>
    <row r="730" spans="12:114" x14ac:dyDescent="0.3">
      <c r="L730" s="23">
        <v>42299</v>
      </c>
      <c r="M730" s="24">
        <v>-3.5801484763219352E-4</v>
      </c>
      <c r="N730" s="24">
        <v>3.5989952655104342E-3</v>
      </c>
      <c r="O730" s="24">
        <v>4.4337455230649553E-3</v>
      </c>
      <c r="P730" s="24">
        <v>1.3098904029807861E-3</v>
      </c>
      <c r="Q730" s="264">
        <v>-5.0000000000000001E-4</v>
      </c>
      <c r="R730" s="264">
        <v>1.23E-3</v>
      </c>
      <c r="S730" s="265">
        <v>-2.4509803921568475E-4</v>
      </c>
      <c r="U730" s="26"/>
      <c r="AE730" s="23">
        <v>42300</v>
      </c>
      <c r="AF730" s="33">
        <v>-2.0965800863864169E-3</v>
      </c>
      <c r="AG730">
        <f t="shared" si="149"/>
        <v>729</v>
      </c>
      <c r="AH730">
        <f t="shared" si="150"/>
        <v>0.29538087520259321</v>
      </c>
      <c r="AI730">
        <f t="shared" si="151"/>
        <v>0.29497568881685576</v>
      </c>
      <c r="AJ730">
        <f t="shared" si="152"/>
        <v>-0.53773248273514784</v>
      </c>
      <c r="AK730">
        <f t="shared" si="153"/>
        <v>0.25385491125495985</v>
      </c>
      <c r="AL730">
        <f t="shared" si="154"/>
        <v>4.1120777561895916E-2</v>
      </c>
      <c r="CM730" s="23">
        <v>42300</v>
      </c>
      <c r="CN730">
        <v>-5.319105718358386E-3</v>
      </c>
      <c r="CO730">
        <f t="shared" si="155"/>
        <v>729</v>
      </c>
      <c r="CP730">
        <f t="shared" si="156"/>
        <v>0.29418886198547217</v>
      </c>
      <c r="CQ730">
        <f t="shared" si="157"/>
        <v>0.29378531073446329</v>
      </c>
      <c r="CR730">
        <f t="shared" si="158"/>
        <v>-0.54118841181509558</v>
      </c>
      <c r="CS730">
        <f t="shared" si="159"/>
        <v>0.24990925387775792</v>
      </c>
      <c r="CT730">
        <f t="shared" si="160"/>
        <v>4.387605685670537E-2</v>
      </c>
      <c r="DH730">
        <f t="shared" ca="1" si="161"/>
        <v>0.31567230915459943</v>
      </c>
      <c r="DI730">
        <v>0.39488419075375791</v>
      </c>
      <c r="DJ730">
        <v>1.483577808350399E-3</v>
      </c>
    </row>
    <row r="731" spans="12:114" x14ac:dyDescent="0.3">
      <c r="L731" s="23">
        <v>42300</v>
      </c>
      <c r="M731" s="24">
        <v>-1.7011549520789409E-3</v>
      </c>
      <c r="N731" s="24">
        <v>9.412705126800593E-3</v>
      </c>
      <c r="O731" s="24">
        <v>-1.0186496655174401E-2</v>
      </c>
      <c r="P731" s="24">
        <v>-5.9800768695854453E-3</v>
      </c>
      <c r="Q731" s="264">
        <v>-5.0000000000000131E-5</v>
      </c>
      <c r="R731" s="264">
        <v>-1.400000000000001E-4</v>
      </c>
      <c r="S731" s="265">
        <v>9.569377990430564E-5</v>
      </c>
      <c r="U731" s="26"/>
      <c r="AE731" s="23">
        <v>42303</v>
      </c>
      <c r="AF731" s="33">
        <v>-9.5834185690782349E-4</v>
      </c>
      <c r="AG731">
        <f t="shared" si="149"/>
        <v>730</v>
      </c>
      <c r="AH731">
        <f t="shared" si="150"/>
        <v>0.29578606158833065</v>
      </c>
      <c r="AI731">
        <f t="shared" si="151"/>
        <v>0.29538087520259321</v>
      </c>
      <c r="AJ731">
        <f t="shared" si="152"/>
        <v>-0.53655921440462195</v>
      </c>
      <c r="AK731">
        <f t="shared" si="153"/>
        <v>0.36937409386326558</v>
      </c>
      <c r="AL731">
        <f t="shared" si="154"/>
        <v>7.3993218660672377E-2</v>
      </c>
      <c r="CM731" s="23">
        <v>42303</v>
      </c>
      <c r="CN731">
        <v>-2.503300294443473E-3</v>
      </c>
      <c r="CO731">
        <f t="shared" si="155"/>
        <v>730</v>
      </c>
      <c r="CP731">
        <f t="shared" si="156"/>
        <v>0.29459241323648105</v>
      </c>
      <c r="CQ731">
        <f t="shared" si="157"/>
        <v>0.29418886198547217</v>
      </c>
      <c r="CR731">
        <f t="shared" si="158"/>
        <v>-0.54001769921627274</v>
      </c>
      <c r="CS731">
        <f t="shared" si="159"/>
        <v>0.36370048108676206</v>
      </c>
      <c r="CT731">
        <f t="shared" si="160"/>
        <v>6.951161910128989E-2</v>
      </c>
      <c r="DH731">
        <f t="shared" ca="1" si="161"/>
        <v>0.34211658298551684</v>
      </c>
      <c r="DI731">
        <v>0.35368673016333008</v>
      </c>
      <c r="DJ731">
        <v>3.4985059691791877E-3</v>
      </c>
    </row>
    <row r="732" spans="12:114" x14ac:dyDescent="0.3">
      <c r="L732" s="23">
        <v>42303</v>
      </c>
      <c r="M732" s="24">
        <v>-6.2780269058289849E-4</v>
      </c>
      <c r="N732" s="24">
        <v>-1.7761879772010939E-3</v>
      </c>
      <c r="O732" s="24">
        <v>-4.8029870600727036E-3</v>
      </c>
      <c r="P732" s="24">
        <v>0</v>
      </c>
      <c r="Q732" s="264">
        <v>-1.9999999999999619E-5</v>
      </c>
      <c r="R732" s="264">
        <v>3.0000000000001143E-5</v>
      </c>
      <c r="S732" s="265">
        <v>9.6618357487923787E-5</v>
      </c>
      <c r="U732" s="26"/>
      <c r="AE732" s="23">
        <v>42304</v>
      </c>
      <c r="AF732" s="33">
        <v>3.0131107071422946E-4</v>
      </c>
      <c r="AG732">
        <f t="shared" si="149"/>
        <v>731</v>
      </c>
      <c r="AH732">
        <f t="shared" si="150"/>
        <v>0.29619124797406809</v>
      </c>
      <c r="AI732">
        <f t="shared" si="151"/>
        <v>0.29578606158833065</v>
      </c>
      <c r="AJ732">
        <f t="shared" si="152"/>
        <v>-0.535386684214882</v>
      </c>
      <c r="AK732">
        <f t="shared" si="153"/>
        <v>0.51215305765182906</v>
      </c>
      <c r="AL732">
        <f t="shared" si="154"/>
        <v>0.21636699606349841</v>
      </c>
      <c r="CM732" s="23">
        <v>42304</v>
      </c>
      <c r="CN732">
        <v>1.0601679206880153E-3</v>
      </c>
      <c r="CO732">
        <f t="shared" si="155"/>
        <v>731</v>
      </c>
      <c r="CP732">
        <f t="shared" si="156"/>
        <v>0.29499596448748994</v>
      </c>
      <c r="CQ732">
        <f t="shared" si="157"/>
        <v>0.29459241323648105</v>
      </c>
      <c r="CR732">
        <f t="shared" si="158"/>
        <v>-0.53884772628108057</v>
      </c>
      <c r="CS732">
        <f t="shared" si="159"/>
        <v>0.52560119730511512</v>
      </c>
      <c r="CT732">
        <f t="shared" si="160"/>
        <v>0.23100878406863407</v>
      </c>
      <c r="DH732">
        <f t="shared" ca="1" si="161"/>
        <v>0.34349200930063228</v>
      </c>
      <c r="DI732">
        <v>0.26652824792891505</v>
      </c>
      <c r="DJ732">
        <v>-7.9125425878224399E-3</v>
      </c>
    </row>
    <row r="733" spans="12:114" x14ac:dyDescent="0.3">
      <c r="L733" s="23">
        <v>42304</v>
      </c>
      <c r="M733" s="24">
        <v>2.2435609799874362E-3</v>
      </c>
      <c r="N733" s="24">
        <v>-1.0231253498361679E-2</v>
      </c>
      <c r="O733" s="24">
        <v>-9.3071315560579928E-3</v>
      </c>
      <c r="P733" s="24">
        <v>2.1620714690450751E-2</v>
      </c>
      <c r="Q733" s="264">
        <v>-3.9000000000000059E-4</v>
      </c>
      <c r="R733" s="264">
        <v>5.200000000000005E-4</v>
      </c>
      <c r="S733" s="265">
        <v>-2.439024390243922E-4</v>
      </c>
      <c r="U733" s="26"/>
      <c r="AE733" s="23">
        <v>42305</v>
      </c>
      <c r="AF733" s="33">
        <v>9.5176327769523335E-4</v>
      </c>
      <c r="AG733">
        <f t="shared" si="149"/>
        <v>732</v>
      </c>
      <c r="AH733">
        <f t="shared" si="150"/>
        <v>0.29659643435980548</v>
      </c>
      <c r="AI733">
        <f t="shared" si="151"/>
        <v>0.29619124797406809</v>
      </c>
      <c r="AJ733">
        <f t="shared" si="152"/>
        <v>-0.53421488962773267</v>
      </c>
      <c r="AK733">
        <f t="shared" si="153"/>
        <v>0.58644807821413225</v>
      </c>
      <c r="AL733">
        <f t="shared" si="154"/>
        <v>0.29025683024006416</v>
      </c>
      <c r="CM733" s="23">
        <v>42305</v>
      </c>
      <c r="CN733">
        <v>2.7803010513809392E-3</v>
      </c>
      <c r="CO733">
        <f t="shared" si="155"/>
        <v>732</v>
      </c>
      <c r="CP733">
        <f t="shared" si="156"/>
        <v>0.29539951573849876</v>
      </c>
      <c r="CQ733">
        <f t="shared" si="157"/>
        <v>0.29499596448748994</v>
      </c>
      <c r="CR733">
        <f t="shared" si="158"/>
        <v>-0.53767849047597738</v>
      </c>
      <c r="CS733">
        <f t="shared" si="159"/>
        <v>0.60391030623850661</v>
      </c>
      <c r="CT733">
        <f t="shared" si="160"/>
        <v>0.30891434175101667</v>
      </c>
      <c r="DH733">
        <f t="shared" ca="1" si="161"/>
        <v>0.31059424926538481</v>
      </c>
      <c r="DI733">
        <v>0.35244026662340311</v>
      </c>
      <c r="DJ733">
        <v>-1.633759386516187E-2</v>
      </c>
    </row>
    <row r="734" spans="12:114" x14ac:dyDescent="0.3">
      <c r="L734" s="23">
        <v>42305</v>
      </c>
      <c r="M734" s="24">
        <v>-8.0587482091690824E-3</v>
      </c>
      <c r="N734" s="24">
        <v>6.2919850374590722E-3</v>
      </c>
      <c r="O734" s="24">
        <v>2.7836026694461171E-3</v>
      </c>
      <c r="P734" s="24">
        <v>4.9685376526046009E-3</v>
      </c>
      <c r="Q734" s="264">
        <v>1.4000000000000039E-4</v>
      </c>
      <c r="R734" s="264">
        <v>3.6999999999999924E-4</v>
      </c>
      <c r="S734" s="265">
        <v>-4.2857142857142763E-4</v>
      </c>
      <c r="U734" s="26"/>
      <c r="AE734" s="23">
        <v>42306</v>
      </c>
      <c r="AF734" s="33">
        <v>-4.3206570358360097E-4</v>
      </c>
      <c r="AG734">
        <f t="shared" si="149"/>
        <v>733</v>
      </c>
      <c r="AH734">
        <f t="shared" si="150"/>
        <v>0.29700162074554293</v>
      </c>
      <c r="AI734">
        <f t="shared" si="151"/>
        <v>0.29659643435980548</v>
      </c>
      <c r="AJ734">
        <f t="shared" si="152"/>
        <v>-0.53304382811379158</v>
      </c>
      <c r="AK734">
        <f t="shared" si="153"/>
        <v>0.42800997585193168</v>
      </c>
      <c r="AL734">
        <f t="shared" si="154"/>
        <v>0.1314135414921262</v>
      </c>
      <c r="CM734" s="23">
        <v>42306</v>
      </c>
      <c r="CN734">
        <v>-1.2767738480000969E-3</v>
      </c>
      <c r="CO734">
        <f t="shared" si="155"/>
        <v>733</v>
      </c>
      <c r="CP734">
        <f t="shared" si="156"/>
        <v>0.29580306698950765</v>
      </c>
      <c r="CQ734">
        <f t="shared" si="157"/>
        <v>0.29539951573849876</v>
      </c>
      <c r="CR734">
        <f t="shared" si="158"/>
        <v>-0.53650998927623694</v>
      </c>
      <c r="CS734">
        <f t="shared" si="159"/>
        <v>0.41819987103800982</v>
      </c>
      <c r="CT734">
        <f t="shared" si="160"/>
        <v>0.12280035529951105</v>
      </c>
      <c r="DH734">
        <f t="shared" ca="1" si="161"/>
        <v>0.32373746098796558</v>
      </c>
      <c r="DI734">
        <v>0.27072661003263443</v>
      </c>
      <c r="DJ734">
        <v>1.3946740224437563E-3</v>
      </c>
    </row>
    <row r="735" spans="12:114" x14ac:dyDescent="0.3">
      <c r="L735" s="23">
        <v>42306</v>
      </c>
      <c r="M735" s="24">
        <v>-9.5684962048068565E-3</v>
      </c>
      <c r="N735" s="24">
        <v>-1.42920075771448E-2</v>
      </c>
      <c r="O735" s="24">
        <v>5.5517917887566359E-3</v>
      </c>
      <c r="P735" s="24">
        <v>-2.746668276578006E-3</v>
      </c>
      <c r="Q735" s="264">
        <v>5.8999999999999981E-4</v>
      </c>
      <c r="R735" s="264">
        <v>-8.4000000000000079E-4</v>
      </c>
      <c r="S735" s="265">
        <v>1.3698630136986219E-4</v>
      </c>
      <c r="U735" s="26"/>
      <c r="AE735" s="23">
        <v>42307</v>
      </c>
      <c r="AF735" s="33">
        <v>-3.6605710091491754E-3</v>
      </c>
      <c r="AG735">
        <f t="shared" si="149"/>
        <v>734</v>
      </c>
      <c r="AH735">
        <f t="shared" si="150"/>
        <v>0.29740680713128037</v>
      </c>
      <c r="AI735">
        <f t="shared" si="151"/>
        <v>0.29700162074554293</v>
      </c>
      <c r="AJ735">
        <f t="shared" si="152"/>
        <v>-0.53187349715244092</v>
      </c>
      <c r="AK735">
        <f t="shared" si="153"/>
        <v>0.13256957245183604</v>
      </c>
      <c r="AL735">
        <f t="shared" si="154"/>
        <v>0.16443204829370689</v>
      </c>
      <c r="CM735" s="23">
        <v>42307</v>
      </c>
      <c r="CN735">
        <v>-8.9243441895396035E-3</v>
      </c>
      <c r="CO735">
        <f t="shared" si="155"/>
        <v>734</v>
      </c>
      <c r="CP735">
        <f t="shared" si="156"/>
        <v>0.29620661824051653</v>
      </c>
      <c r="CQ735">
        <f t="shared" si="157"/>
        <v>0.29580306698950765</v>
      </c>
      <c r="CR735">
        <f t="shared" si="158"/>
        <v>-0.53534222016589972</v>
      </c>
      <c r="CS735">
        <f t="shared" si="159"/>
        <v>0.13732518623396384</v>
      </c>
      <c r="CT735">
        <f t="shared" si="160"/>
        <v>0.15847788075554381</v>
      </c>
      <c r="DH735">
        <f t="shared" ca="1" si="161"/>
        <v>0.29342978618637117</v>
      </c>
      <c r="DI735">
        <v>0.35718890140742965</v>
      </c>
      <c r="DJ735">
        <v>-1.2350071009149192E-2</v>
      </c>
    </row>
    <row r="736" spans="12:114" x14ac:dyDescent="0.3">
      <c r="L736" s="23">
        <v>42307</v>
      </c>
      <c r="M736" s="24">
        <v>-3.827907365768185E-3</v>
      </c>
      <c r="N736" s="24">
        <v>7.2495039368924794E-3</v>
      </c>
      <c r="O736" s="24">
        <v>-1.2422313426568301E-2</v>
      </c>
      <c r="P736" s="24">
        <v>-1.285337784612528E-2</v>
      </c>
      <c r="Q736" s="264">
        <v>-3.0000000000000079E-5</v>
      </c>
      <c r="R736" s="264">
        <v>-8.9999999999998976E-5</v>
      </c>
      <c r="S736" s="265">
        <v>-1.8518518518518566E-4</v>
      </c>
      <c r="U736" s="26"/>
      <c r="AE736" s="23">
        <v>42310</v>
      </c>
      <c r="AF736" s="33">
        <v>2.8598778305512717E-3</v>
      </c>
      <c r="AG736">
        <f t="shared" si="149"/>
        <v>735</v>
      </c>
      <c r="AH736">
        <f t="shared" si="150"/>
        <v>0.29781199351701781</v>
      </c>
      <c r="AI736">
        <f t="shared" si="151"/>
        <v>0.29740680713128037</v>
      </c>
      <c r="AJ736">
        <f t="shared" si="152"/>
        <v>-0.53070389423177866</v>
      </c>
      <c r="AK736">
        <f t="shared" si="153"/>
        <v>0.77928222126528535</v>
      </c>
      <c r="AL736">
        <f t="shared" si="154"/>
        <v>0.48187541413400498</v>
      </c>
      <c r="CM736" s="23">
        <v>42310</v>
      </c>
      <c r="CN736">
        <v>7.3643536672872694E-3</v>
      </c>
      <c r="CO736">
        <f t="shared" si="155"/>
        <v>735</v>
      </c>
      <c r="CP736">
        <f t="shared" si="156"/>
        <v>0.29661016949152541</v>
      </c>
      <c r="CQ736">
        <f t="shared" si="157"/>
        <v>0.29620661824051653</v>
      </c>
      <c r="CR736">
        <f t="shared" si="158"/>
        <v>-0.5341751806377244</v>
      </c>
      <c r="CS736">
        <f t="shared" si="159"/>
        <v>0.78655086484516956</v>
      </c>
      <c r="CT736">
        <f t="shared" si="160"/>
        <v>0.49034424660465303</v>
      </c>
      <c r="DH736">
        <f t="shared" ca="1" si="161"/>
        <v>0.34956862639589026</v>
      </c>
      <c r="DI736">
        <v>0.39887635855450665</v>
      </c>
      <c r="DJ736">
        <v>-5.8426221694486882E-3</v>
      </c>
    </row>
    <row r="737" spans="12:114" x14ac:dyDescent="0.3">
      <c r="L737" s="23">
        <v>42310</v>
      </c>
      <c r="M737" s="24">
        <v>-6.4959467567444118E-3</v>
      </c>
      <c r="N737" s="24">
        <v>9.4469132298540363E-3</v>
      </c>
      <c r="O737" s="24">
        <v>6.4639938415146717E-3</v>
      </c>
      <c r="P737" s="24">
        <v>1.264883427775452E-2</v>
      </c>
      <c r="Q737" s="264">
        <v>2.0000000000000049E-5</v>
      </c>
      <c r="R737" s="264">
        <v>-5.2999999999999944E-4</v>
      </c>
      <c r="S737" s="265">
        <v>-1.3636363636363553E-4</v>
      </c>
      <c r="U737" s="26"/>
      <c r="AE737" s="23">
        <v>42311</v>
      </c>
      <c r="AF737" s="33">
        <v>3.0696811185739533E-4</v>
      </c>
      <c r="AG737">
        <f t="shared" si="149"/>
        <v>736</v>
      </c>
      <c r="AH737">
        <f t="shared" si="150"/>
        <v>0.29821717990275526</v>
      </c>
      <c r="AI737">
        <f t="shared" si="151"/>
        <v>0.29781199351701781</v>
      </c>
      <c r="AJ737">
        <f t="shared" si="152"/>
        <v>-0.52953501684856985</v>
      </c>
      <c r="AK737">
        <f t="shared" si="153"/>
        <v>0.51280485527411646</v>
      </c>
      <c r="AL737">
        <f t="shared" si="154"/>
        <v>0.21499286175709864</v>
      </c>
      <c r="CM737" s="23">
        <v>42311</v>
      </c>
      <c r="CN737">
        <v>8.6331714063003512E-4</v>
      </c>
      <c r="CO737">
        <f t="shared" si="155"/>
        <v>736</v>
      </c>
      <c r="CP737">
        <f t="shared" si="156"/>
        <v>0.29701372074253429</v>
      </c>
      <c r="CQ737">
        <f t="shared" si="157"/>
        <v>0.29661016949152541</v>
      </c>
      <c r="CR737">
        <f t="shared" si="158"/>
        <v>-0.53300886819313931</v>
      </c>
      <c r="CS737">
        <f t="shared" si="159"/>
        <v>0.51651670431370877</v>
      </c>
      <c r="CT737">
        <f t="shared" si="160"/>
        <v>0.21990653482218336</v>
      </c>
      <c r="DH737">
        <f t="shared" ca="1" si="161"/>
        <v>0.24768377029175001</v>
      </c>
      <c r="DI737">
        <v>0.37441139519662237</v>
      </c>
      <c r="DJ737">
        <v>-3.8945475832098458E-3</v>
      </c>
    </row>
    <row r="738" spans="12:114" x14ac:dyDescent="0.3">
      <c r="L738" s="23">
        <v>42311</v>
      </c>
      <c r="M738" s="24">
        <v>-1.4826347355238899E-2</v>
      </c>
      <c r="N738" s="24">
        <v>4.456300153236727E-3</v>
      </c>
      <c r="O738" s="24">
        <v>8.6789564105521147E-3</v>
      </c>
      <c r="P738" s="24">
        <v>-7.1637677000321804E-3</v>
      </c>
      <c r="Q738" s="264">
        <v>4.0000000000000112E-5</v>
      </c>
      <c r="R738" s="264">
        <v>-4.0000000000000044E-5</v>
      </c>
      <c r="S738" s="265">
        <v>-8.9686098654707987E-5</v>
      </c>
      <c r="U738" s="26"/>
      <c r="AE738" s="23">
        <v>42312</v>
      </c>
      <c r="AF738" s="33">
        <v>3.9355054522654013E-4</v>
      </c>
      <c r="AG738">
        <f t="shared" si="149"/>
        <v>737</v>
      </c>
      <c r="AH738">
        <f t="shared" si="150"/>
        <v>0.2986223662884927</v>
      </c>
      <c r="AI738">
        <f t="shared" si="151"/>
        <v>0.29821717990275526</v>
      </c>
      <c r="AJ738">
        <f t="shared" si="152"/>
        <v>-0.52836686250819953</v>
      </c>
      <c r="AK738">
        <f t="shared" si="153"/>
        <v>0.52277547923032919</v>
      </c>
      <c r="AL738">
        <f t="shared" si="154"/>
        <v>0.22455829932757393</v>
      </c>
      <c r="CM738" s="23">
        <v>42312</v>
      </c>
      <c r="CN738">
        <v>1.0538763630663507E-3</v>
      </c>
      <c r="CO738">
        <f t="shared" si="155"/>
        <v>737</v>
      </c>
      <c r="CP738">
        <f t="shared" si="156"/>
        <v>0.29741727199354318</v>
      </c>
      <c r="CQ738">
        <f t="shared" si="157"/>
        <v>0.29701372074253429</v>
      </c>
      <c r="CR738">
        <f t="shared" si="158"/>
        <v>-0.53184328034219486</v>
      </c>
      <c r="CS738">
        <f t="shared" si="159"/>
        <v>0.52531102799038698</v>
      </c>
      <c r="CT738">
        <f t="shared" si="160"/>
        <v>0.22829730724785269</v>
      </c>
      <c r="DH738">
        <f t="shared" ca="1" si="161"/>
        <v>0.34363522508447025</v>
      </c>
      <c r="DI738">
        <v>0.35476892933670512</v>
      </c>
      <c r="DJ738">
        <v>-1.6714494547734478E-3</v>
      </c>
    </row>
    <row r="739" spans="12:114" x14ac:dyDescent="0.3">
      <c r="L739" s="23">
        <v>42312</v>
      </c>
      <c r="M739" s="24">
        <v>-9.4410354428574855E-3</v>
      </c>
      <c r="N739" s="24">
        <v>-3.5492782594230832E-3</v>
      </c>
      <c r="O739" s="24">
        <v>4.4742041267245448E-3</v>
      </c>
      <c r="P739" s="24">
        <v>1.664780640668487E-3</v>
      </c>
      <c r="Q739" s="264">
        <v>-7.0000000000000184E-5</v>
      </c>
      <c r="R739" s="264">
        <v>-2.0000000000000022E-5</v>
      </c>
      <c r="S739" s="265">
        <v>-4.4444444444444176E-5</v>
      </c>
      <c r="U739" s="26"/>
      <c r="AE739" s="23">
        <v>42313</v>
      </c>
      <c r="AF739" s="33">
        <v>1.2383010433066933E-3</v>
      </c>
      <c r="AG739">
        <f t="shared" si="149"/>
        <v>738</v>
      </c>
      <c r="AH739">
        <f t="shared" si="150"/>
        <v>0.29902755267423015</v>
      </c>
      <c r="AI739">
        <f t="shared" si="151"/>
        <v>0.2986223662884927</v>
      </c>
      <c r="AJ739">
        <f t="shared" si="152"/>
        <v>-0.52719942872462378</v>
      </c>
      <c r="AK739">
        <f t="shared" si="153"/>
        <v>0.61837403471532082</v>
      </c>
      <c r="AL739">
        <f t="shared" si="154"/>
        <v>0.31975166842682812</v>
      </c>
      <c r="CM739" s="23">
        <v>42313</v>
      </c>
      <c r="CN739">
        <v>3.5852326967623083E-3</v>
      </c>
      <c r="CO739">
        <f t="shared" si="155"/>
        <v>738</v>
      </c>
      <c r="CP739">
        <f t="shared" si="156"/>
        <v>0.29782082324455206</v>
      </c>
      <c r="CQ739">
        <f t="shared" si="157"/>
        <v>0.29741727199354318</v>
      </c>
      <c r="CR739">
        <f t="shared" si="158"/>
        <v>-0.53067841460351584</v>
      </c>
      <c r="CS739">
        <f t="shared" si="159"/>
        <v>0.639351926375338</v>
      </c>
      <c r="CT739">
        <f t="shared" si="160"/>
        <v>0.34193465438179482</v>
      </c>
      <c r="DH739">
        <f t="shared" ca="1" si="161"/>
        <v>0.33051474839801853</v>
      </c>
      <c r="DI739">
        <v>0.38847928011265281</v>
      </c>
      <c r="DJ739">
        <v>-1.6226110461118069E-2</v>
      </c>
    </row>
    <row r="740" spans="12:114" x14ac:dyDescent="0.3">
      <c r="L740" s="23">
        <v>42313</v>
      </c>
      <c r="M740" s="24">
        <v>-3.1141077369622109E-3</v>
      </c>
      <c r="N740" s="24">
        <v>3.1166325479936598E-3</v>
      </c>
      <c r="O740" s="24">
        <v>4.1116796167935373E-3</v>
      </c>
      <c r="P740" s="24">
        <v>5.3568473241323543E-3</v>
      </c>
      <c r="Q740" s="264">
        <v>-1.899999999999996E-4</v>
      </c>
      <c r="R740" s="264">
        <v>-3.5000000000000141E-4</v>
      </c>
      <c r="S740" s="265">
        <v>-3.5398230088495522E-4</v>
      </c>
      <c r="U740" s="26"/>
      <c r="AE740" s="23">
        <v>42314</v>
      </c>
      <c r="AF740" s="33">
        <v>-5.1398125927287872E-4</v>
      </c>
      <c r="AG740">
        <f t="shared" si="149"/>
        <v>739</v>
      </c>
      <c r="AH740">
        <f t="shared" si="150"/>
        <v>0.29943273905996759</v>
      </c>
      <c r="AI740">
        <f t="shared" si="151"/>
        <v>0.29902755267423015</v>
      </c>
      <c r="AJ740">
        <f t="shared" si="152"/>
        <v>-0.52603271302032417</v>
      </c>
      <c r="AK740">
        <f t="shared" si="153"/>
        <v>0.41874208676765573</v>
      </c>
      <c r="AL740">
        <f t="shared" si="154"/>
        <v>0.11971453409342558</v>
      </c>
      <c r="CM740" s="23">
        <v>42314</v>
      </c>
      <c r="CN740">
        <v>-1.01254930202835E-3</v>
      </c>
      <c r="CO740">
        <f t="shared" si="155"/>
        <v>739</v>
      </c>
      <c r="CP740">
        <f t="shared" si="156"/>
        <v>0.29822437449556094</v>
      </c>
      <c r="CQ740">
        <f t="shared" si="157"/>
        <v>0.29782082324455206</v>
      </c>
      <c r="CR740">
        <f t="shared" si="158"/>
        <v>-0.52951426850425409</v>
      </c>
      <c r="CS740">
        <f t="shared" si="159"/>
        <v>0.43018927014594516</v>
      </c>
      <c r="CT740">
        <f t="shared" si="160"/>
        <v>0.1323684469013931</v>
      </c>
      <c r="DH740">
        <f t="shared" ca="1" si="161"/>
        <v>0.34645016146669416</v>
      </c>
      <c r="DI740">
        <v>0.31522098419556926</v>
      </c>
      <c r="DJ740">
        <v>-1.3018173566965221E-2</v>
      </c>
    </row>
    <row r="741" spans="12:114" x14ac:dyDescent="0.3">
      <c r="L741" s="23">
        <v>42314</v>
      </c>
      <c r="M741" s="24">
        <v>-1.457782103916911E-2</v>
      </c>
      <c r="N741" s="24">
        <v>-5.7701033203345284E-3</v>
      </c>
      <c r="O741" s="24">
        <v>2.9004815274375289E-3</v>
      </c>
      <c r="P741" s="24">
        <v>0</v>
      </c>
      <c r="Q741" s="264">
        <v>1.6999999999999961E-4</v>
      </c>
      <c r="R741" s="264">
        <v>-1.7499999999999979E-3</v>
      </c>
      <c r="S741" s="265">
        <v>-8.5470085470086446E-5</v>
      </c>
      <c r="U741" s="26"/>
      <c r="AE741" s="23">
        <v>42317</v>
      </c>
      <c r="AF741" s="33">
        <v>-2.965602888299973E-3</v>
      </c>
      <c r="AG741">
        <f t="shared" si="149"/>
        <v>740</v>
      </c>
      <c r="AH741">
        <f t="shared" si="150"/>
        <v>0.29983792544570503</v>
      </c>
      <c r="AI741">
        <f t="shared" si="151"/>
        <v>0.29943273905996759</v>
      </c>
      <c r="AJ741">
        <f t="shared" si="152"/>
        <v>-0.52486671292625975</v>
      </c>
      <c r="AK741">
        <f t="shared" si="153"/>
        <v>0.18048614987635153</v>
      </c>
      <c r="AL741">
        <f t="shared" si="154"/>
        <v>0.11894658918361606</v>
      </c>
      <c r="CM741" s="23">
        <v>42317</v>
      </c>
      <c r="CN741">
        <v>-7.5684351868516271E-3</v>
      </c>
      <c r="CO741">
        <f t="shared" si="155"/>
        <v>740</v>
      </c>
      <c r="CP741">
        <f t="shared" si="156"/>
        <v>0.29862792574656982</v>
      </c>
      <c r="CQ741">
        <f t="shared" si="157"/>
        <v>0.29822437449556094</v>
      </c>
      <c r="CR741">
        <f t="shared" si="158"/>
        <v>-0.5283508395800417</v>
      </c>
      <c r="CS741">
        <f t="shared" si="159"/>
        <v>0.17480560285439486</v>
      </c>
      <c r="CT741">
        <f t="shared" si="160"/>
        <v>0.12341877164116608</v>
      </c>
      <c r="DH741">
        <f t="shared" ca="1" si="161"/>
        <v>0.39701471408086952</v>
      </c>
      <c r="DI741">
        <v>0.39157764948837676</v>
      </c>
      <c r="DJ741">
        <v>4.15974456932716E-3</v>
      </c>
    </row>
    <row r="742" spans="12:114" x14ac:dyDescent="0.3">
      <c r="L742" s="23">
        <v>42317</v>
      </c>
      <c r="M742" s="24">
        <v>2.881882860362795E-3</v>
      </c>
      <c r="N742" s="24">
        <v>-1.116075544865644E-2</v>
      </c>
      <c r="O742" s="24">
        <v>-4.9336030833071511E-3</v>
      </c>
      <c r="P742" s="24">
        <v>-1.359583186380656E-2</v>
      </c>
      <c r="Q742" s="264">
        <v>-9.9999999999999395E-5</v>
      </c>
      <c r="R742" s="264">
        <v>-9.0000000000001185E-5</v>
      </c>
      <c r="S742" s="265">
        <v>1.6949152542372926E-4</v>
      </c>
      <c r="U742" s="26"/>
      <c r="AE742" s="23">
        <v>42318</v>
      </c>
      <c r="AF742" s="33">
        <v>1.1324913614568503E-4</v>
      </c>
      <c r="AG742">
        <f t="shared" si="149"/>
        <v>741</v>
      </c>
      <c r="AH742">
        <f t="shared" si="150"/>
        <v>0.30024311183144248</v>
      </c>
      <c r="AI742">
        <f t="shared" si="151"/>
        <v>0.29983792544570503</v>
      </c>
      <c r="AJ742">
        <f t="shared" si="152"/>
        <v>-0.52370142598181979</v>
      </c>
      <c r="AK742">
        <f t="shared" si="153"/>
        <v>0.49047695868342184</v>
      </c>
      <c r="AL742">
        <f t="shared" si="154"/>
        <v>0.1906390332377168</v>
      </c>
      <c r="CM742" s="23">
        <v>42318</v>
      </c>
      <c r="CN742">
        <v>1.6239008174352354E-4</v>
      </c>
      <c r="CO742">
        <f t="shared" si="155"/>
        <v>741</v>
      </c>
      <c r="CP742">
        <f t="shared" si="156"/>
        <v>0.2990314769975787</v>
      </c>
      <c r="CQ742">
        <f t="shared" si="157"/>
        <v>0.29862792574656982</v>
      </c>
      <c r="CR742">
        <f t="shared" si="158"/>
        <v>-0.52718812537494464</v>
      </c>
      <c r="CS742">
        <f t="shared" si="159"/>
        <v>0.48413258858712127</v>
      </c>
      <c r="CT742">
        <f t="shared" si="160"/>
        <v>0.18550466284055145</v>
      </c>
      <c r="DH742">
        <f t="shared" ca="1" si="161"/>
        <v>0.38883402448250592</v>
      </c>
      <c r="DI742">
        <v>0.35645923472504831</v>
      </c>
      <c r="DJ742">
        <v>8.1262663775249697E-3</v>
      </c>
    </row>
    <row r="743" spans="12:114" x14ac:dyDescent="0.3">
      <c r="L743" s="23">
        <v>42318</v>
      </c>
      <c r="M743" s="24">
        <v>-2.107298810204944E-3</v>
      </c>
      <c r="N743" s="24">
        <v>-6.3205031714631387E-3</v>
      </c>
      <c r="O743" s="24">
        <v>3.2485232215382219E-3</v>
      </c>
      <c r="P743" s="24">
        <v>-7.4469212483353818E-4</v>
      </c>
      <c r="Q743" s="264">
        <v>-3.2000000000000041E-4</v>
      </c>
      <c r="R743" s="264">
        <v>8.2999999999999957E-4</v>
      </c>
      <c r="S743" s="265">
        <v>8.6206896551723616E-5</v>
      </c>
      <c r="U743" s="26"/>
      <c r="AE743" s="23">
        <v>42319</v>
      </c>
      <c r="AF743" s="33">
        <v>-3.1194156897677767E-3</v>
      </c>
      <c r="AG743">
        <f t="shared" si="149"/>
        <v>742</v>
      </c>
      <c r="AH743">
        <f t="shared" si="150"/>
        <v>0.30064829821717992</v>
      </c>
      <c r="AI743">
        <f t="shared" si="151"/>
        <v>0.30024311183144248</v>
      </c>
      <c r="AJ743">
        <f t="shared" si="152"/>
        <v>-0.52253684973477865</v>
      </c>
      <c r="AK743">
        <f t="shared" si="153"/>
        <v>0.16904184458345051</v>
      </c>
      <c r="AL743">
        <f t="shared" si="154"/>
        <v>0.13120126724799197</v>
      </c>
      <c r="CM743" s="23">
        <v>42319</v>
      </c>
      <c r="CN743">
        <v>-7.8882131374629193E-3</v>
      </c>
      <c r="CO743">
        <f t="shared" si="155"/>
        <v>742</v>
      </c>
      <c r="CP743">
        <f t="shared" si="156"/>
        <v>0.29943502824858759</v>
      </c>
      <c r="CQ743">
        <f t="shared" si="157"/>
        <v>0.2990314769975787</v>
      </c>
      <c r="CR743">
        <f t="shared" si="158"/>
        <v>-0.52602612344141519</v>
      </c>
      <c r="CS743">
        <f t="shared" si="159"/>
        <v>0.16542887296754319</v>
      </c>
      <c r="CT743">
        <f t="shared" si="160"/>
        <v>0.13360260403003552</v>
      </c>
      <c r="DH743">
        <f t="shared" ca="1" si="161"/>
        <v>0.39884814877096841</v>
      </c>
      <c r="DI743">
        <v>0.24850128229554205</v>
      </c>
      <c r="DJ743">
        <v>-3.5073287332460113E-3</v>
      </c>
    </row>
    <row r="744" spans="12:114" x14ac:dyDescent="0.3">
      <c r="L744" s="23">
        <v>42319</v>
      </c>
      <c r="M744" s="24">
        <v>-3.3595507775006101E-3</v>
      </c>
      <c r="N744" s="24">
        <v>8.1782181845722716E-3</v>
      </c>
      <c r="O744" s="24">
        <v>-1.8745743526035651E-2</v>
      </c>
      <c r="P744" s="24">
        <v>-3.7281700009407661E-4</v>
      </c>
      <c r="Q744" s="264">
        <v>3.8999999999999972E-4</v>
      </c>
      <c r="R744" s="264">
        <v>7.2000000000000059E-4</v>
      </c>
      <c r="S744" s="265">
        <v>-8.6956521739129912E-5</v>
      </c>
      <c r="U744" s="26"/>
      <c r="AE744" s="23">
        <v>42320</v>
      </c>
      <c r="AF744" s="33">
        <v>-4.3276586068199483E-3</v>
      </c>
      <c r="AG744">
        <f t="shared" si="149"/>
        <v>743</v>
      </c>
      <c r="AH744">
        <f t="shared" si="150"/>
        <v>0.30105348460291737</v>
      </c>
      <c r="AI744">
        <f t="shared" si="151"/>
        <v>0.30064829821717992</v>
      </c>
      <c r="AJ744">
        <f t="shared" si="152"/>
        <v>-0.52137298174124913</v>
      </c>
      <c r="AK744">
        <f t="shared" si="153"/>
        <v>9.5592279120323156E-2</v>
      </c>
      <c r="AL744">
        <f t="shared" si="154"/>
        <v>0.20505601909685678</v>
      </c>
      <c r="CM744" s="23">
        <v>42320</v>
      </c>
      <c r="CN744">
        <v>-1.102811203429125E-2</v>
      </c>
      <c r="CO744">
        <f t="shared" si="155"/>
        <v>743</v>
      </c>
      <c r="CP744">
        <f t="shared" si="156"/>
        <v>0.29983857949959647</v>
      </c>
      <c r="CQ744">
        <f t="shared" si="157"/>
        <v>0.29943502824858759</v>
      </c>
      <c r="CR744">
        <f t="shared" si="158"/>
        <v>-0.52486483134024797</v>
      </c>
      <c r="CS744">
        <f t="shared" si="159"/>
        <v>9.0754713253432359E-2</v>
      </c>
      <c r="CT744">
        <f t="shared" si="160"/>
        <v>0.20868031499515521</v>
      </c>
      <c r="DH744">
        <f t="shared" ca="1" si="161"/>
        <v>0.37659264523728797</v>
      </c>
      <c r="DI744">
        <v>0.36240657627048439</v>
      </c>
      <c r="DJ744">
        <v>4.1493758759386934E-3</v>
      </c>
    </row>
    <row r="745" spans="12:114" x14ac:dyDescent="0.3">
      <c r="L745" s="23">
        <v>42320</v>
      </c>
      <c r="M745" s="24">
        <v>1.9258402788055541E-4</v>
      </c>
      <c r="N745" s="24">
        <v>-9.0130679263017918E-3</v>
      </c>
      <c r="O745" s="24">
        <v>-1.0941354232337089E-2</v>
      </c>
      <c r="P745" s="24">
        <v>-1.6035862782364851E-2</v>
      </c>
      <c r="Q745" s="264">
        <v>-2.0000000000000049E-5</v>
      </c>
      <c r="R745" s="264">
        <v>1.6000000000000009E-4</v>
      </c>
      <c r="S745" s="265">
        <v>1.7241379310344872E-4</v>
      </c>
      <c r="U745" s="26"/>
      <c r="AE745" s="23">
        <v>42321</v>
      </c>
      <c r="AF745" s="33">
        <v>-3.9782281815913985E-3</v>
      </c>
      <c r="AG745">
        <f t="shared" si="149"/>
        <v>744</v>
      </c>
      <c r="AH745">
        <f t="shared" si="150"/>
        <v>0.30145867098865481</v>
      </c>
      <c r="AI745">
        <f t="shared" si="151"/>
        <v>0.30105348460291737</v>
      </c>
      <c r="AJ745">
        <f t="shared" si="152"/>
        <v>-0.52020981956563572</v>
      </c>
      <c r="AK745">
        <f t="shared" si="153"/>
        <v>0.11388672596370708</v>
      </c>
      <c r="AL745">
        <f t="shared" si="154"/>
        <v>0.18716675863921028</v>
      </c>
      <c r="CM745" s="23">
        <v>42321</v>
      </c>
      <c r="CN745">
        <v>-9.9574125592416501E-3</v>
      </c>
      <c r="CO745">
        <f t="shared" si="155"/>
        <v>744</v>
      </c>
      <c r="CP745">
        <f t="shared" si="156"/>
        <v>0.30024213075060535</v>
      </c>
      <c r="CQ745">
        <f t="shared" si="157"/>
        <v>0.29983857949959647</v>
      </c>
      <c r="CR745">
        <f t="shared" si="158"/>
        <v>-0.52370424664053195</v>
      </c>
      <c r="CS745">
        <f t="shared" si="159"/>
        <v>0.11273911374231364</v>
      </c>
      <c r="CT745">
        <f t="shared" si="160"/>
        <v>0.18709946575728281</v>
      </c>
      <c r="DH745">
        <f t="shared" ca="1" si="161"/>
        <v>0.37662356797617758</v>
      </c>
      <c r="DI745">
        <v>0.33626516061072248</v>
      </c>
      <c r="DJ745">
        <v>-6.8128081317042405E-4</v>
      </c>
    </row>
    <row r="746" spans="12:114" x14ac:dyDescent="0.3">
      <c r="L746" s="23">
        <v>42321</v>
      </c>
      <c r="M746" s="24">
        <v>-2.792489220847229E-3</v>
      </c>
      <c r="N746" s="24">
        <v>-1.409728459759485E-2</v>
      </c>
      <c r="O746" s="24">
        <v>-9.306112618274234E-3</v>
      </c>
      <c r="P746" s="24">
        <v>-1.155946092488626E-2</v>
      </c>
      <c r="Q746" s="264">
        <v>-2.7999999999999938E-4</v>
      </c>
      <c r="R746" s="264">
        <v>2.6000000000000019E-4</v>
      </c>
      <c r="S746" s="265">
        <v>4.3859649122805239E-5</v>
      </c>
      <c r="U746" s="26"/>
      <c r="AE746" s="23">
        <v>42324</v>
      </c>
      <c r="AF746" s="33">
        <v>6.3195479489645302E-3</v>
      </c>
      <c r="AG746">
        <f t="shared" si="149"/>
        <v>745</v>
      </c>
      <c r="AH746">
        <f t="shared" si="150"/>
        <v>0.3018638573743922</v>
      </c>
      <c r="AI746">
        <f t="shared" si="151"/>
        <v>0.30145867098865481</v>
      </c>
      <c r="AJ746">
        <f t="shared" si="152"/>
        <v>-0.51904736078059133</v>
      </c>
      <c r="AK746">
        <f t="shared" si="153"/>
        <v>0.96159063674712342</v>
      </c>
      <c r="AL746">
        <f t="shared" si="154"/>
        <v>0.66013196575846855</v>
      </c>
      <c r="CM746" s="23">
        <v>42324</v>
      </c>
      <c r="CN746">
        <v>1.570975092968005E-2</v>
      </c>
      <c r="CO746">
        <f t="shared" si="155"/>
        <v>745</v>
      </c>
      <c r="CP746">
        <f t="shared" si="156"/>
        <v>0.30064568200161418</v>
      </c>
      <c r="CQ746">
        <f t="shared" si="157"/>
        <v>0.30024213075060535</v>
      </c>
      <c r="CR746">
        <f t="shared" si="158"/>
        <v>-0.52254436691960671</v>
      </c>
      <c r="CS746">
        <f t="shared" si="159"/>
        <v>0.96090311042261634</v>
      </c>
      <c r="CT746">
        <f t="shared" si="160"/>
        <v>0.66066097967201098</v>
      </c>
      <c r="DH746">
        <f t="shared" ca="1" si="161"/>
        <v>0.35538543233229586</v>
      </c>
      <c r="DI746">
        <v>0.31113949587728446</v>
      </c>
      <c r="DJ746">
        <v>1.0050658081123166E-2</v>
      </c>
    </row>
    <row r="747" spans="12:114" x14ac:dyDescent="0.3">
      <c r="L747" s="23">
        <v>42324</v>
      </c>
      <c r="M747" s="24">
        <v>1.4484453736664149E-3</v>
      </c>
      <c r="N747" s="24">
        <v>1.106998431437959E-2</v>
      </c>
      <c r="O747" s="24">
        <v>2.5699785392136951E-2</v>
      </c>
      <c r="P747" s="24">
        <v>7.6686075240729786E-3</v>
      </c>
      <c r="Q747" s="264">
        <v>-2.0000000000000049E-5</v>
      </c>
      <c r="R747" s="264">
        <v>-4.0000000000000044E-5</v>
      </c>
      <c r="S747" s="265">
        <v>8.8105726872247692E-5</v>
      </c>
      <c r="U747" s="26"/>
      <c r="AE747" s="23">
        <v>42325</v>
      </c>
      <c r="AF747" s="33">
        <v>6.2495304092744603E-3</v>
      </c>
      <c r="AG747">
        <f t="shared" si="149"/>
        <v>746</v>
      </c>
      <c r="AH747">
        <f t="shared" si="150"/>
        <v>0.30226904376012964</v>
      </c>
      <c r="AI747">
        <f t="shared" si="151"/>
        <v>0.3018638573743922</v>
      </c>
      <c r="AJ747">
        <f t="shared" si="152"/>
        <v>-0.51788560296696939</v>
      </c>
      <c r="AK747">
        <f t="shared" si="153"/>
        <v>0.95987339444960884</v>
      </c>
      <c r="AL747">
        <f t="shared" si="154"/>
        <v>0.65800953707521659</v>
      </c>
      <c r="CM747" s="23">
        <v>42325</v>
      </c>
      <c r="CN747">
        <v>1.5706326023186151E-2</v>
      </c>
      <c r="CO747">
        <f t="shared" si="155"/>
        <v>746</v>
      </c>
      <c r="CP747">
        <f t="shared" si="156"/>
        <v>0.30104923325262306</v>
      </c>
      <c r="CQ747">
        <f t="shared" si="157"/>
        <v>0.30064568200161418</v>
      </c>
      <c r="CR747">
        <f t="shared" si="158"/>
        <v>-0.52138518976301562</v>
      </c>
      <c r="CS747">
        <f t="shared" si="159"/>
        <v>0.96086953839753897</v>
      </c>
      <c r="CT747">
        <f t="shared" si="160"/>
        <v>0.66022385639592485</v>
      </c>
      <c r="DH747">
        <f t="shared" ca="1" si="161"/>
        <v>0.39867614944745</v>
      </c>
      <c r="DI747">
        <v>0.32554290903842004</v>
      </c>
      <c r="DJ747">
        <v>3.0835304092744157E-3</v>
      </c>
    </row>
    <row r="748" spans="12:114" x14ac:dyDescent="0.3">
      <c r="L748" s="23">
        <v>42325</v>
      </c>
      <c r="M748" s="24">
        <v>-1.320994130951633E-2</v>
      </c>
      <c r="N748" s="24">
        <v>1.824862345917073E-3</v>
      </c>
      <c r="O748" s="24">
        <v>3.5424338950206878E-2</v>
      </c>
      <c r="P748" s="24">
        <v>2.283006242927323E-3</v>
      </c>
      <c r="Q748" s="264">
        <v>-1.000000000000003E-5</v>
      </c>
      <c r="R748" s="264">
        <v>1.6000000000000009E-4</v>
      </c>
      <c r="S748" s="265">
        <v>-8.8888888888889896E-5</v>
      </c>
      <c r="U748" s="26"/>
      <c r="AE748" s="23">
        <v>42326</v>
      </c>
      <c r="AF748" s="33">
        <v>5.862819165570154E-3</v>
      </c>
      <c r="AG748">
        <f t="shared" si="149"/>
        <v>747</v>
      </c>
      <c r="AH748">
        <f t="shared" si="150"/>
        <v>0.30267423014586708</v>
      </c>
      <c r="AI748">
        <f t="shared" si="151"/>
        <v>0.30226904376012964</v>
      </c>
      <c r="AJ748">
        <f t="shared" si="152"/>
        <v>-0.51672454371378118</v>
      </c>
      <c r="AK748">
        <f t="shared" si="153"/>
        <v>0.94923465439977284</v>
      </c>
      <c r="AL748">
        <f t="shared" si="154"/>
        <v>0.6469656106396432</v>
      </c>
      <c r="CM748" s="23">
        <v>42326</v>
      </c>
      <c r="CN748">
        <v>1.4482119499828472E-2</v>
      </c>
      <c r="CO748">
        <f t="shared" si="155"/>
        <v>747</v>
      </c>
      <c r="CP748">
        <f t="shared" si="156"/>
        <v>0.30145278450363194</v>
      </c>
      <c r="CQ748">
        <f t="shared" si="157"/>
        <v>0.30104923325262306</v>
      </c>
      <c r="CR748">
        <f t="shared" si="158"/>
        <v>-0.52022671276446275</v>
      </c>
      <c r="CS748">
        <f t="shared" si="159"/>
        <v>0.94728191924905258</v>
      </c>
      <c r="CT748">
        <f t="shared" si="160"/>
        <v>0.64623268599642958</v>
      </c>
      <c r="DH748">
        <f t="shared" ca="1" si="161"/>
        <v>0.34612500379982031</v>
      </c>
      <c r="DI748">
        <v>0.38744163254089892</v>
      </c>
      <c r="DJ748">
        <v>1.3799984363808002E-2</v>
      </c>
    </row>
    <row r="749" spans="12:114" x14ac:dyDescent="0.3">
      <c r="L749" s="23">
        <v>42326</v>
      </c>
      <c r="M749" s="24">
        <v>8.794606558320319E-4</v>
      </c>
      <c r="N749" s="24">
        <v>1.138426441052774E-2</v>
      </c>
      <c r="O749" s="24">
        <v>1.685569537987857E-2</v>
      </c>
      <c r="P749" s="24">
        <v>1.7084343966502241E-2</v>
      </c>
      <c r="Q749" s="264">
        <v>-1.000000000000003E-4</v>
      </c>
      <c r="R749" s="264">
        <v>4.0999999999999934E-4</v>
      </c>
      <c r="S749" s="265">
        <v>1.3215859030836922E-4</v>
      </c>
      <c r="U749" s="26"/>
      <c r="AE749" s="23">
        <v>42327</v>
      </c>
      <c r="AF749" s="33">
        <v>6.6173886914375619E-5</v>
      </c>
      <c r="AG749">
        <f t="shared" si="149"/>
        <v>748</v>
      </c>
      <c r="AH749">
        <f t="shared" si="150"/>
        <v>0.30307941653160453</v>
      </c>
      <c r="AI749">
        <f t="shared" si="151"/>
        <v>0.30267423014586708</v>
      </c>
      <c r="AJ749">
        <f t="shared" si="152"/>
        <v>-0.51556418061814935</v>
      </c>
      <c r="AK749">
        <f t="shared" si="153"/>
        <v>0.48505294238215096</v>
      </c>
      <c r="AL749">
        <f t="shared" si="154"/>
        <v>0.18237871223628388</v>
      </c>
      <c r="CM749" s="23">
        <v>42327</v>
      </c>
      <c r="CN749">
        <v>2.1963114585736495E-4</v>
      </c>
      <c r="CO749">
        <f t="shared" si="155"/>
        <v>748</v>
      </c>
      <c r="CP749">
        <f t="shared" si="156"/>
        <v>0.30185633575464083</v>
      </c>
      <c r="CQ749">
        <f t="shared" si="157"/>
        <v>0.30145278450363194</v>
      </c>
      <c r="CR749">
        <f t="shared" si="158"/>
        <v>-0.51906893352576688</v>
      </c>
      <c r="CS749">
        <f t="shared" si="159"/>
        <v>0.48677619476012923</v>
      </c>
      <c r="CT749">
        <f t="shared" si="160"/>
        <v>0.18532341025649729</v>
      </c>
      <c r="DH749">
        <f t="shared" ca="1" si="161"/>
        <v>0.27580323477860785</v>
      </c>
      <c r="DI749">
        <v>0.30259674580679935</v>
      </c>
      <c r="DJ749">
        <v>-2.7870046845140952E-3</v>
      </c>
    </row>
    <row r="750" spans="12:114" x14ac:dyDescent="0.3">
      <c r="L750" s="23">
        <v>42327</v>
      </c>
      <c r="M750" s="24">
        <v>1.1031904715415271E-2</v>
      </c>
      <c r="N750" s="24">
        <v>3.6019036047542879E-3</v>
      </c>
      <c r="O750" s="24">
        <v>-3.774739341190169E-3</v>
      </c>
      <c r="P750" s="24">
        <v>9.3324950258227434E-4</v>
      </c>
      <c r="Q750" s="264">
        <v>7.0000000000000184E-5</v>
      </c>
      <c r="R750" s="264">
        <v>2.3000000000000131E-4</v>
      </c>
      <c r="S750" s="265">
        <v>-8.9285714285712185E-5</v>
      </c>
      <c r="U750" s="26"/>
      <c r="AE750" s="23">
        <v>42328</v>
      </c>
      <c r="AF750" s="33">
        <v>-1.0957496314464394E-3</v>
      </c>
      <c r="AG750">
        <f t="shared" si="149"/>
        <v>749</v>
      </c>
      <c r="AH750">
        <f t="shared" si="150"/>
        <v>0.30348460291734197</v>
      </c>
      <c r="AI750">
        <f t="shared" si="151"/>
        <v>0.30307941653160453</v>
      </c>
      <c r="AJ750">
        <f t="shared" si="152"/>
        <v>-0.51440451128526532</v>
      </c>
      <c r="AK750">
        <f t="shared" si="153"/>
        <v>0.35449391747594339</v>
      </c>
      <c r="AL750">
        <f t="shared" si="154"/>
        <v>5.1414500944338859E-2</v>
      </c>
      <c r="CM750" s="23">
        <v>42328</v>
      </c>
      <c r="CN750">
        <v>-2.7841528396780448E-3</v>
      </c>
      <c r="CO750">
        <f t="shared" si="155"/>
        <v>749</v>
      </c>
      <c r="CP750">
        <f t="shared" si="156"/>
        <v>0.30225988700564971</v>
      </c>
      <c r="CQ750">
        <f t="shared" si="157"/>
        <v>0.30185633575464083</v>
      </c>
      <c r="CR750">
        <f t="shared" si="158"/>
        <v>-0.5179118496568178</v>
      </c>
      <c r="CS750">
        <f t="shared" si="159"/>
        <v>0.35155724649544096</v>
      </c>
      <c r="CT750">
        <f t="shared" si="160"/>
        <v>4.970091074080013E-2</v>
      </c>
      <c r="DH750">
        <f t="shared" ca="1" si="161"/>
        <v>0.26398330724329211</v>
      </c>
      <c r="DI750">
        <v>0.39737228982359585</v>
      </c>
      <c r="DJ750">
        <v>1.6874893066066358E-3</v>
      </c>
    </row>
    <row r="751" spans="12:114" x14ac:dyDescent="0.3">
      <c r="L751" s="23">
        <v>42328</v>
      </c>
      <c r="M751" s="24">
        <v>-4.5384512270847457E-3</v>
      </c>
      <c r="N751" s="24">
        <v>-2.243034448129037E-3</v>
      </c>
      <c r="O751" s="24">
        <v>-1.03789648843299E-2</v>
      </c>
      <c r="P751" s="24">
        <v>9.1364447378589359E-3</v>
      </c>
      <c r="Q751" s="264">
        <v>-1.000000000000003E-4</v>
      </c>
      <c r="R751" s="264">
        <v>1.599999999999979E-4</v>
      </c>
      <c r="S751" s="265">
        <v>4.4247787610619205E-5</v>
      </c>
      <c r="U751" s="26"/>
      <c r="AE751" s="23">
        <v>42331</v>
      </c>
      <c r="AF751" s="33">
        <v>-2.6827893569058518E-4</v>
      </c>
      <c r="AG751">
        <f t="shared" si="149"/>
        <v>750</v>
      </c>
      <c r="AH751">
        <f t="shared" si="150"/>
        <v>0.30388978930307942</v>
      </c>
      <c r="AI751">
        <f t="shared" si="151"/>
        <v>0.30348460291734197</v>
      </c>
      <c r="AJ751">
        <f t="shared" si="152"/>
        <v>-0.51324553332834366</v>
      </c>
      <c r="AK751">
        <f t="shared" si="153"/>
        <v>0.44665528373497282</v>
      </c>
      <c r="AL751">
        <f t="shared" si="154"/>
        <v>0.14317068081763085</v>
      </c>
      <c r="CM751" s="23">
        <v>42331</v>
      </c>
      <c r="CN751">
        <v>-7.2569733922646091E-4</v>
      </c>
      <c r="CO751">
        <f t="shared" si="155"/>
        <v>750</v>
      </c>
      <c r="CP751">
        <f t="shared" si="156"/>
        <v>0.30266343825665859</v>
      </c>
      <c r="CQ751">
        <f t="shared" si="157"/>
        <v>0.30225988700564971</v>
      </c>
      <c r="CR751">
        <f t="shared" si="158"/>
        <v>-0.51675545877553208</v>
      </c>
      <c r="CS751">
        <f t="shared" si="159"/>
        <v>0.4432783201717112</v>
      </c>
      <c r="CT751">
        <f t="shared" si="160"/>
        <v>0.1410184331660615</v>
      </c>
      <c r="DH751">
        <f t="shared" ca="1" si="161"/>
        <v>0.26352006932179778</v>
      </c>
      <c r="DI751">
        <v>0.26463246934473839</v>
      </c>
      <c r="DJ751">
        <v>-5.1427893569065686E-4</v>
      </c>
    </row>
    <row r="752" spans="12:114" x14ac:dyDescent="0.3">
      <c r="L752" s="23">
        <v>42331</v>
      </c>
      <c r="M752" s="24">
        <v>-8.0511594936913105E-3</v>
      </c>
      <c r="N752" s="24">
        <v>-1.034177314831596E-2</v>
      </c>
      <c r="O752" s="24">
        <v>3.1628654808368421E-3</v>
      </c>
      <c r="P752" s="24">
        <v>3.6951548001810849E-4</v>
      </c>
      <c r="Q752" s="264">
        <v>2.400000000000002E-4</v>
      </c>
      <c r="R752" s="264">
        <v>-4.3999999999999817E-4</v>
      </c>
      <c r="S752" s="265">
        <v>4.4444444444442631E-5</v>
      </c>
      <c r="U752" s="26"/>
      <c r="AE752" s="23">
        <v>42332</v>
      </c>
      <c r="AF752" s="33">
        <v>-1.3232331846009348E-3</v>
      </c>
      <c r="AG752">
        <f t="shared" si="149"/>
        <v>751</v>
      </c>
      <c r="AH752">
        <f t="shared" si="150"/>
        <v>0.30429497568881686</v>
      </c>
      <c r="AI752">
        <f t="shared" si="151"/>
        <v>0.30388978930307942</v>
      </c>
      <c r="AJ752">
        <f t="shared" si="152"/>
        <v>-0.512087244368579</v>
      </c>
      <c r="AK752">
        <f t="shared" si="153"/>
        <v>0.33034972763417947</v>
      </c>
      <c r="AL752">
        <f t="shared" si="154"/>
        <v>2.6459938331100052E-2</v>
      </c>
      <c r="CM752" s="23">
        <v>42332</v>
      </c>
      <c r="CN752">
        <v>-3.3245561757880523E-3</v>
      </c>
      <c r="CO752">
        <f t="shared" si="155"/>
        <v>751</v>
      </c>
      <c r="CP752">
        <f t="shared" si="156"/>
        <v>0.30306698950766747</v>
      </c>
      <c r="CQ752">
        <f t="shared" si="157"/>
        <v>0.30266343825665859</v>
      </c>
      <c r="CR752">
        <f t="shared" si="158"/>
        <v>-0.51559975850780959</v>
      </c>
      <c r="CS752">
        <f t="shared" si="159"/>
        <v>0.3286220163343076</v>
      </c>
      <c r="CT752">
        <f t="shared" si="160"/>
        <v>2.5958578077649008E-2</v>
      </c>
      <c r="DH752">
        <f t="shared" ca="1" si="161"/>
        <v>0.35676655808596536</v>
      </c>
      <c r="DI752">
        <v>0.33916710681922052</v>
      </c>
      <c r="DJ752">
        <v>2.2581061011134038E-3</v>
      </c>
    </row>
    <row r="753" spans="12:114" x14ac:dyDescent="0.3">
      <c r="L753" s="23">
        <v>42332</v>
      </c>
      <c r="M753" s="24">
        <v>6.6497162790981248E-3</v>
      </c>
      <c r="N753" s="24">
        <v>-4.0890253076517344E-3</v>
      </c>
      <c r="O753" s="24">
        <v>-5.6420287299308114E-3</v>
      </c>
      <c r="P753" s="24">
        <v>-2.955053209786669E-3</v>
      </c>
      <c r="Q753" s="264">
        <v>-2.8999999999999989E-4</v>
      </c>
      <c r="R753" s="264">
        <v>3.0999999999999919E-4</v>
      </c>
      <c r="S753" s="265">
        <v>4.4642857142858417E-5</v>
      </c>
      <c r="U753" s="26"/>
      <c r="AE753" s="23">
        <v>42333</v>
      </c>
      <c r="AF753" s="33">
        <v>1.0849794580497726E-3</v>
      </c>
      <c r="AG753">
        <f t="shared" si="149"/>
        <v>752</v>
      </c>
      <c r="AH753">
        <f t="shared" si="150"/>
        <v>0.3047001620745543</v>
      </c>
      <c r="AI753">
        <f t="shared" si="151"/>
        <v>0.30429497568881686</v>
      </c>
      <c r="AJ753">
        <f t="shared" si="152"/>
        <v>-0.5109296420351026</v>
      </c>
      <c r="AK753">
        <f t="shared" si="153"/>
        <v>0.60137610176713652</v>
      </c>
      <c r="AL753">
        <f t="shared" si="154"/>
        <v>0.29708112607831966</v>
      </c>
      <c r="CM753" s="23">
        <v>42333</v>
      </c>
      <c r="CN753">
        <v>2.6011033536446119E-3</v>
      </c>
      <c r="CO753">
        <f t="shared" si="155"/>
        <v>752</v>
      </c>
      <c r="CP753">
        <f t="shared" si="156"/>
        <v>0.30347054075867635</v>
      </c>
      <c r="CQ753">
        <f t="shared" si="157"/>
        <v>0.30306698950766747</v>
      </c>
      <c r="CR753">
        <f t="shared" si="158"/>
        <v>-0.5144447464874895</v>
      </c>
      <c r="CS753">
        <f t="shared" si="159"/>
        <v>0.59588995912816778</v>
      </c>
      <c r="CT753">
        <f t="shared" si="160"/>
        <v>0.29282296962050031</v>
      </c>
      <c r="DH753">
        <f t="shared" ca="1" si="161"/>
        <v>0.37472284714477344</v>
      </c>
      <c r="DI753">
        <v>0.39636092435598369</v>
      </c>
      <c r="DJ753">
        <v>1.0140253000650638E-2</v>
      </c>
    </row>
    <row r="754" spans="12:114" x14ac:dyDescent="0.3">
      <c r="L754" s="23">
        <v>42333</v>
      </c>
      <c r="M754" s="24">
        <v>-4.6629394858571172E-3</v>
      </c>
      <c r="N754" s="24">
        <v>2.737153304477556E-3</v>
      </c>
      <c r="O754" s="24">
        <v>5.3406191798179162E-3</v>
      </c>
      <c r="P754" s="24">
        <v>9.2607758205857384E-4</v>
      </c>
      <c r="Q754" s="264">
        <v>-4.5999999999999991E-4</v>
      </c>
      <c r="R754" s="264">
        <v>6.0000000000000049E-4</v>
      </c>
      <c r="S754" s="265">
        <v>1.3452914798206197E-4</v>
      </c>
      <c r="U754" s="26"/>
      <c r="AE754" s="23">
        <v>42335</v>
      </c>
      <c r="AF754" s="33">
        <v>-1.3338992337414818E-3</v>
      </c>
      <c r="AG754">
        <f t="shared" si="149"/>
        <v>753</v>
      </c>
      <c r="AH754">
        <f t="shared" si="150"/>
        <v>0.30510534846029175</v>
      </c>
      <c r="AI754">
        <f t="shared" si="151"/>
        <v>0.3047001620745543</v>
      </c>
      <c r="AJ754">
        <f t="shared" si="152"/>
        <v>-0.50977272396493867</v>
      </c>
      <c r="AK754">
        <f t="shared" si="153"/>
        <v>0.32923387632966516</v>
      </c>
      <c r="AL754">
        <f t="shared" si="154"/>
        <v>2.4533714255110861E-2</v>
      </c>
      <c r="CM754" s="23">
        <v>42335</v>
      </c>
      <c r="CN754">
        <v>-3.4379237600293809E-3</v>
      </c>
      <c r="CO754">
        <f t="shared" si="155"/>
        <v>753</v>
      </c>
      <c r="CP754">
        <f t="shared" si="156"/>
        <v>0.30387409200968524</v>
      </c>
      <c r="CQ754">
        <f t="shared" si="157"/>
        <v>0.30347054075867635</v>
      </c>
      <c r="CR754">
        <f t="shared" si="158"/>
        <v>-0.51329042035630734</v>
      </c>
      <c r="CS754">
        <f t="shared" si="159"/>
        <v>0.32388792667402933</v>
      </c>
      <c r="CT754">
        <f t="shared" si="160"/>
        <v>2.041738591535297E-2</v>
      </c>
      <c r="DH754">
        <f t="shared" ca="1" si="161"/>
        <v>0.36070912768467128</v>
      </c>
      <c r="DI754">
        <v>0.39853570202934835</v>
      </c>
      <c r="DJ754">
        <v>3.1558575230153348E-3</v>
      </c>
    </row>
    <row r="755" spans="12:114" x14ac:dyDescent="0.3">
      <c r="L755" s="23">
        <v>42335</v>
      </c>
      <c r="M755" s="24">
        <v>-1.1809476984281409E-2</v>
      </c>
      <c r="N755" s="24">
        <v>7.7343126918875266E-3</v>
      </c>
      <c r="O755" s="24">
        <v>-5.8101982362385677E-3</v>
      </c>
      <c r="P755" s="24">
        <v>-2.0360619249504548E-3</v>
      </c>
      <c r="Q755" s="264">
        <v>-4.0000000000000112E-5</v>
      </c>
      <c r="R755" s="264">
        <v>5.0000000000000034E-4</v>
      </c>
      <c r="S755" s="265">
        <v>4.504504504504634E-5</v>
      </c>
      <c r="U755" s="26"/>
      <c r="AE755" s="23">
        <v>42338</v>
      </c>
      <c r="AF755" s="33">
        <v>-2.7849074059427847E-3</v>
      </c>
      <c r="AG755">
        <f t="shared" si="149"/>
        <v>754</v>
      </c>
      <c r="AH755">
        <f t="shared" si="150"/>
        <v>0.30551053484602919</v>
      </c>
      <c r="AI755">
        <f t="shared" si="151"/>
        <v>0.30510534846029175</v>
      </c>
      <c r="AJ755">
        <f t="shared" si="152"/>
        <v>-0.50861648780296187</v>
      </c>
      <c r="AK755">
        <f t="shared" si="153"/>
        <v>0.19453597736664593</v>
      </c>
      <c r="AL755">
        <f t="shared" si="154"/>
        <v>0.11056937109364581</v>
      </c>
      <c r="CM755" s="23">
        <v>42338</v>
      </c>
      <c r="CN755">
        <v>-7.1989483791103544E-3</v>
      </c>
      <c r="CO755">
        <f t="shared" si="155"/>
        <v>754</v>
      </c>
      <c r="CP755">
        <f t="shared" si="156"/>
        <v>0.30427764326069412</v>
      </c>
      <c r="CQ755">
        <f t="shared" si="157"/>
        <v>0.30387409200968524</v>
      </c>
      <c r="CR755">
        <f t="shared" si="158"/>
        <v>-0.51213677776385191</v>
      </c>
      <c r="CS755">
        <f t="shared" si="159"/>
        <v>0.18605141970220418</v>
      </c>
      <c r="CT755">
        <f t="shared" si="160"/>
        <v>0.11782267230748106</v>
      </c>
      <c r="DH755">
        <f t="shared" ca="1" si="161"/>
        <v>0.38303021924327568</v>
      </c>
      <c r="DI755">
        <v>0.39121131662914516</v>
      </c>
      <c r="DJ755">
        <v>7.5976152184915957E-3</v>
      </c>
    </row>
    <row r="756" spans="12:114" x14ac:dyDescent="0.3">
      <c r="L756" s="23">
        <v>42338</v>
      </c>
      <c r="M756" s="24">
        <v>6.6172641975309312E-3</v>
      </c>
      <c r="N756" s="24">
        <v>6.7720231870930514E-3</v>
      </c>
      <c r="O756" s="24">
        <v>-1.7532209552899441E-2</v>
      </c>
      <c r="P756" s="24">
        <v>-2.781603243540617E-3</v>
      </c>
      <c r="Q756" s="264">
        <v>-1.000000000000003E-4</v>
      </c>
      <c r="R756" s="264">
        <v>-3.5000000000000141E-4</v>
      </c>
      <c r="S756" s="265">
        <v>2.7149321266968317E-4</v>
      </c>
      <c r="U756" s="26"/>
      <c r="AE756" s="23">
        <v>42339</v>
      </c>
      <c r="AF756" s="33">
        <v>1.3451804850668977E-3</v>
      </c>
      <c r="AG756">
        <f t="shared" si="149"/>
        <v>755</v>
      </c>
      <c r="AH756">
        <f t="shared" si="150"/>
        <v>0.30591572123176664</v>
      </c>
      <c r="AI756">
        <f t="shared" si="151"/>
        <v>0.30551053484602919</v>
      </c>
      <c r="AJ756">
        <f t="shared" si="152"/>
        <v>-0.50746093120185398</v>
      </c>
      <c r="AK756">
        <f t="shared" si="153"/>
        <v>0.63009170486025723</v>
      </c>
      <c r="AL756">
        <f t="shared" si="154"/>
        <v>0.32458117001422804</v>
      </c>
      <c r="CM756" s="23">
        <v>42339</v>
      </c>
      <c r="CN756">
        <v>3.488677956853291E-3</v>
      </c>
      <c r="CO756">
        <f t="shared" si="155"/>
        <v>755</v>
      </c>
      <c r="CP756">
        <f t="shared" si="156"/>
        <v>0.304681194511703</v>
      </c>
      <c r="CQ756">
        <f t="shared" si="157"/>
        <v>0.30427764326069412</v>
      </c>
      <c r="CR756">
        <f t="shared" si="158"/>
        <v>-0.51098381636752377</v>
      </c>
      <c r="CS756">
        <f t="shared" si="159"/>
        <v>0.63515649129933582</v>
      </c>
      <c r="CT756">
        <f t="shared" si="160"/>
        <v>0.3308788480386417</v>
      </c>
      <c r="DH756">
        <f t="shared" ca="1" si="161"/>
        <v>0.25286418739150307</v>
      </c>
      <c r="DI756">
        <v>0.25361512932599223</v>
      </c>
      <c r="DJ756">
        <v>-3.6335985847005727E-3</v>
      </c>
    </row>
    <row r="757" spans="12:114" x14ac:dyDescent="0.3">
      <c r="L757" s="23">
        <v>42339</v>
      </c>
      <c r="M757" s="24">
        <v>3.5321919845406279E-3</v>
      </c>
      <c r="N757" s="24">
        <v>8.0718097444662015E-3</v>
      </c>
      <c r="O757" s="24">
        <v>2.549146631899671E-3</v>
      </c>
      <c r="P757" s="24">
        <v>2.789362142323113E-3</v>
      </c>
      <c r="Q757" s="264">
        <v>0</v>
      </c>
      <c r="R757" s="264">
        <v>2.5000000000000131E-4</v>
      </c>
      <c r="S757" s="265">
        <v>-1.3953488372093101E-4</v>
      </c>
      <c r="U757" s="26"/>
      <c r="AE757" s="23">
        <v>42340</v>
      </c>
      <c r="AF757" s="33">
        <v>-1.6965071549963798E-3</v>
      </c>
      <c r="AG757">
        <f t="shared" si="149"/>
        <v>756</v>
      </c>
      <c r="AH757">
        <f t="shared" si="150"/>
        <v>0.30632090761750408</v>
      </c>
      <c r="AI757">
        <f t="shared" si="151"/>
        <v>0.30591572123176664</v>
      </c>
      <c r="AJ757">
        <f t="shared" si="152"/>
        <v>-0.50630605182206212</v>
      </c>
      <c r="AK757">
        <f t="shared" si="153"/>
        <v>0.29225601341793611</v>
      </c>
      <c r="AL757">
        <f t="shared" si="154"/>
        <v>1.3659707813830524E-2</v>
      </c>
      <c r="CM757" s="23">
        <v>42340</v>
      </c>
      <c r="CN757">
        <v>-3.442185318683609E-3</v>
      </c>
      <c r="CO757">
        <f t="shared" si="155"/>
        <v>756</v>
      </c>
      <c r="CP757">
        <f t="shared" si="156"/>
        <v>0.30508474576271188</v>
      </c>
      <c r="CQ757">
        <f t="shared" si="157"/>
        <v>0.304681194511703</v>
      </c>
      <c r="CR757">
        <f t="shared" si="158"/>
        <v>-0.50983153383249025</v>
      </c>
      <c r="CS757">
        <f t="shared" si="159"/>
        <v>0.32371051749678914</v>
      </c>
      <c r="CT757">
        <f t="shared" si="160"/>
        <v>1.9029322985086139E-2</v>
      </c>
      <c r="DH757">
        <f t="shared" ca="1" si="161"/>
        <v>0.39369528120743869</v>
      </c>
      <c r="DI757">
        <v>0.25430268325834049</v>
      </c>
      <c r="DJ757">
        <v>-3.1825176879767048E-2</v>
      </c>
    </row>
    <row r="758" spans="12:114" x14ac:dyDescent="0.3">
      <c r="L758" s="23">
        <v>42340</v>
      </c>
      <c r="M758" s="24">
        <v>-1.5545532025278931E-2</v>
      </c>
      <c r="N758" s="24">
        <v>-3.5587515575997149E-3</v>
      </c>
      <c r="O758" s="24">
        <v>-2.5642350502899439E-3</v>
      </c>
      <c r="P758" s="24">
        <v>-4.6682635030717958E-4</v>
      </c>
      <c r="Q758" s="264">
        <v>-1.4999999999999999E-4</v>
      </c>
      <c r="R758" s="264">
        <v>1.000000000000001E-4</v>
      </c>
      <c r="S758" s="265">
        <v>-6.8807339449541342E-4</v>
      </c>
      <c r="U758" s="26"/>
      <c r="AE758" s="23">
        <v>42341</v>
      </c>
      <c r="AF758" s="33">
        <v>-8.1457349762704522E-4</v>
      </c>
      <c r="AG758">
        <f t="shared" si="149"/>
        <v>757</v>
      </c>
      <c r="AH758">
        <f t="shared" si="150"/>
        <v>0.30672609400324147</v>
      </c>
      <c r="AI758">
        <f t="shared" si="151"/>
        <v>0.30632090761750408</v>
      </c>
      <c r="AJ758">
        <f t="shared" si="152"/>
        <v>-0.50515184733175611</v>
      </c>
      <c r="AK758">
        <f t="shared" si="153"/>
        <v>0.38515502890962511</v>
      </c>
      <c r="AL758">
        <f t="shared" si="154"/>
        <v>7.8834121292121029E-2</v>
      </c>
      <c r="CM758" s="23">
        <v>42341</v>
      </c>
      <c r="CN758">
        <v>-2.350350053080489E-3</v>
      </c>
      <c r="CO758">
        <f t="shared" si="155"/>
        <v>757</v>
      </c>
      <c r="CP758">
        <f t="shared" si="156"/>
        <v>0.30548829701372077</v>
      </c>
      <c r="CQ758">
        <f t="shared" si="157"/>
        <v>0.30508474576271188</v>
      </c>
      <c r="CR758">
        <f t="shared" si="158"/>
        <v>-0.50867992783164606</v>
      </c>
      <c r="CS758">
        <f t="shared" si="159"/>
        <v>0.37037257331966889</v>
      </c>
      <c r="CT758">
        <f t="shared" si="160"/>
        <v>6.5287827556957001E-2</v>
      </c>
      <c r="DH758">
        <f t="shared" ca="1" si="161"/>
        <v>0.38039194840678936</v>
      </c>
      <c r="DI758">
        <v>0.39443256324351039</v>
      </c>
      <c r="DJ758">
        <v>-1.8164876607171115E-3</v>
      </c>
    </row>
    <row r="759" spans="12:114" x14ac:dyDescent="0.3">
      <c r="L759" s="23">
        <v>42341</v>
      </c>
      <c r="M759" s="24">
        <v>1.062667572496416E-2</v>
      </c>
      <c r="N759" s="24">
        <v>3.57146150178209E-3</v>
      </c>
      <c r="O759" s="24">
        <v>1.182537484096384E-2</v>
      </c>
      <c r="P759" s="24">
        <v>-3.120901887772496E-2</v>
      </c>
      <c r="Q759" s="264">
        <v>1.33E-3</v>
      </c>
      <c r="R759" s="264">
        <v>-2.080000000000002E-3</v>
      </c>
      <c r="S759" s="265">
        <v>2.1459227467811326E-4</v>
      </c>
      <c r="U759" s="26"/>
      <c r="AE759" s="23">
        <v>42342</v>
      </c>
      <c r="AF759" s="33">
        <v>5.1179692421844175E-3</v>
      </c>
      <c r="AG759">
        <f t="shared" si="149"/>
        <v>758</v>
      </c>
      <c r="AH759">
        <f t="shared" si="150"/>
        <v>0.30713128038897891</v>
      </c>
      <c r="AI759">
        <f t="shared" si="151"/>
        <v>0.30672609400324147</v>
      </c>
      <c r="AJ759">
        <f t="shared" si="152"/>
        <v>-0.50399831540678675</v>
      </c>
      <c r="AK759">
        <f t="shared" si="153"/>
        <v>0.92252340522838217</v>
      </c>
      <c r="AL759">
        <f t="shared" si="154"/>
        <v>0.6157973112251407</v>
      </c>
      <c r="CM759" s="23">
        <v>42342</v>
      </c>
      <c r="CN759">
        <v>1.2555712579145256E-2</v>
      </c>
      <c r="CO759">
        <f t="shared" si="155"/>
        <v>758</v>
      </c>
      <c r="CP759">
        <f t="shared" si="156"/>
        <v>0.30589184826472959</v>
      </c>
      <c r="CQ759">
        <f t="shared" si="157"/>
        <v>0.30548829701372077</v>
      </c>
      <c r="CR759">
        <f t="shared" si="158"/>
        <v>-0.50752899604556978</v>
      </c>
      <c r="CS759">
        <f t="shared" si="159"/>
        <v>0.91862640921915029</v>
      </c>
      <c r="CT759">
        <f t="shared" si="160"/>
        <v>0.61313811220542958</v>
      </c>
      <c r="DH759">
        <f t="shared" ca="1" si="161"/>
        <v>0.2488030783136915</v>
      </c>
      <c r="DI759">
        <v>0.39847195141342667</v>
      </c>
      <c r="DJ759">
        <v>1.1762706084289632E-2</v>
      </c>
    </row>
    <row r="760" spans="12:114" x14ac:dyDescent="0.3">
      <c r="L760" s="23">
        <v>42342</v>
      </c>
      <c r="M760" s="24">
        <v>2.220906992513624E-2</v>
      </c>
      <c r="N760" s="24">
        <v>4.8933175720775974E-3</v>
      </c>
      <c r="O760" s="24">
        <v>1.05015965351385E-2</v>
      </c>
      <c r="P760" s="24">
        <v>1.581799616452717E-2</v>
      </c>
      <c r="Q760" s="264">
        <v>2.800000000000003E-4</v>
      </c>
      <c r="R760" s="264">
        <v>-6.1999999999999837E-4</v>
      </c>
      <c r="S760" s="265">
        <v>2.1929824561403379E-4</v>
      </c>
      <c r="U760" s="26"/>
      <c r="AE760" s="23">
        <v>42345</v>
      </c>
      <c r="AF760" s="33">
        <v>5.2542877763030508E-4</v>
      </c>
      <c r="AG760">
        <f t="shared" si="149"/>
        <v>759</v>
      </c>
      <c r="AH760">
        <f t="shared" si="150"/>
        <v>0.30753646677471635</v>
      </c>
      <c r="AI760">
        <f t="shared" si="151"/>
        <v>0.30713128038897891</v>
      </c>
      <c r="AJ760">
        <f t="shared" si="152"/>
        <v>-0.50284545373064404</v>
      </c>
      <c r="AK760">
        <f t="shared" si="153"/>
        <v>0.53793282026207467</v>
      </c>
      <c r="AL760">
        <f t="shared" si="154"/>
        <v>0.23080153987309576</v>
      </c>
      <c r="CM760" s="23">
        <v>42345</v>
      </c>
      <c r="CN760">
        <v>1.3752703745690369E-3</v>
      </c>
      <c r="CO760">
        <f t="shared" si="155"/>
        <v>759</v>
      </c>
      <c r="CP760">
        <f t="shared" si="156"/>
        <v>0.30629539951573848</v>
      </c>
      <c r="CQ760">
        <f t="shared" si="157"/>
        <v>0.30589184826472959</v>
      </c>
      <c r="CR760">
        <f t="shared" si="158"/>
        <v>-0.50637873616248275</v>
      </c>
      <c r="CS760">
        <f t="shared" si="159"/>
        <v>0.54011327786098051</v>
      </c>
      <c r="CT760">
        <f t="shared" si="160"/>
        <v>0.23422142959625092</v>
      </c>
      <c r="DH760">
        <f t="shared" ca="1" si="161"/>
        <v>0.32896988186655213</v>
      </c>
      <c r="DI760">
        <v>0.24220192798445009</v>
      </c>
      <c r="DJ760">
        <v>2.3241709300966134E-3</v>
      </c>
    </row>
    <row r="761" spans="12:114" x14ac:dyDescent="0.3">
      <c r="L761" s="23">
        <v>42345</v>
      </c>
      <c r="M761" s="24">
        <v>-1.2978264169724949E-2</v>
      </c>
      <c r="N761" s="24">
        <v>-3.5414222538549742E-3</v>
      </c>
      <c r="O761" s="24">
        <v>1.4079489053056031E-2</v>
      </c>
      <c r="P761" s="24">
        <v>-1.0634502748006871E-2</v>
      </c>
      <c r="Q761" s="264">
        <v>-4.199999999999998E-4</v>
      </c>
      <c r="R761" s="264">
        <v>7.4999999999999958E-4</v>
      </c>
      <c r="S761" s="265">
        <v>-4.4843049327355545E-5</v>
      </c>
      <c r="U761" s="26"/>
      <c r="AE761" s="23">
        <v>42346</v>
      </c>
      <c r="AF761" s="33">
        <v>-2.5545424211716079E-3</v>
      </c>
      <c r="AG761">
        <f t="shared" si="149"/>
        <v>760</v>
      </c>
      <c r="AH761">
        <f t="shared" si="150"/>
        <v>0.3079416531604538</v>
      </c>
      <c r="AI761">
        <f t="shared" si="151"/>
        <v>0.30753646677471635</v>
      </c>
      <c r="AJ761">
        <f t="shared" si="152"/>
        <v>-0.50169325999441583</v>
      </c>
      <c r="AK761">
        <f t="shared" si="153"/>
        <v>0.21338321197759449</v>
      </c>
      <c r="AL761">
        <f t="shared" si="154"/>
        <v>9.415325479712186E-2</v>
      </c>
      <c r="CM761" s="23">
        <v>42346</v>
      </c>
      <c r="CN761">
        <v>-6.5805524815004506E-3</v>
      </c>
      <c r="CO761">
        <f t="shared" si="155"/>
        <v>760</v>
      </c>
      <c r="CP761">
        <f t="shared" si="156"/>
        <v>0.30669895076674736</v>
      </c>
      <c r="CQ761">
        <f t="shared" si="157"/>
        <v>0.30629539951573848</v>
      </c>
      <c r="CR761">
        <f t="shared" si="158"/>
        <v>-0.50522914587820766</v>
      </c>
      <c r="CS761">
        <f t="shared" si="159"/>
        <v>0.20585027292776359</v>
      </c>
      <c r="CT761">
        <f t="shared" si="160"/>
        <v>0.10044512658797489</v>
      </c>
      <c r="DH761">
        <f t="shared" ca="1" si="161"/>
        <v>0.39745345944577476</v>
      </c>
      <c r="DI761">
        <v>0.32110838155070182</v>
      </c>
      <c r="DJ761">
        <v>3.1156361502570045E-3</v>
      </c>
    </row>
    <row r="762" spans="12:114" x14ac:dyDescent="0.3">
      <c r="L762" s="23">
        <v>42346</v>
      </c>
      <c r="M762" s="24">
        <v>1.655770948782842E-3</v>
      </c>
      <c r="N762" s="24">
        <v>-1.821401364999661E-2</v>
      </c>
      <c r="O762" s="24">
        <v>-1.4710593521797551E-2</v>
      </c>
      <c r="P762" s="24">
        <v>8.2536972908876152E-3</v>
      </c>
      <c r="Q762" s="264">
        <v>1.9999999999999971E-4</v>
      </c>
      <c r="R762" s="264">
        <v>3.4999999999999918E-4</v>
      </c>
      <c r="S762" s="265">
        <v>8.9285714285715289E-5</v>
      </c>
      <c r="U762" s="26"/>
      <c r="AE762" s="23">
        <v>42347</v>
      </c>
      <c r="AF762" s="33">
        <v>-3.360359769386713E-3</v>
      </c>
      <c r="AG762">
        <f t="shared" si="149"/>
        <v>761</v>
      </c>
      <c r="AH762">
        <f t="shared" si="150"/>
        <v>0.30834683954619124</v>
      </c>
      <c r="AI762">
        <f t="shared" si="151"/>
        <v>0.3079416531604538</v>
      </c>
      <c r="AJ762">
        <f t="shared" si="152"/>
        <v>-0.50054173189674711</v>
      </c>
      <c r="AK762">
        <f t="shared" si="153"/>
        <v>0.1520737636074774</v>
      </c>
      <c r="AL762">
        <f t="shared" si="154"/>
        <v>0.1558678895529764</v>
      </c>
      <c r="CM762" s="23">
        <v>42347</v>
      </c>
      <c r="CN762">
        <v>-8.347048072115431E-3</v>
      </c>
      <c r="CO762">
        <f t="shared" si="155"/>
        <v>761</v>
      </c>
      <c r="CP762">
        <f t="shared" si="156"/>
        <v>0.30710250201775624</v>
      </c>
      <c r="CQ762">
        <f t="shared" si="157"/>
        <v>0.30669895076674736</v>
      </c>
      <c r="CR762">
        <f t="shared" si="158"/>
        <v>-0.50408022289612786</v>
      </c>
      <c r="CS762">
        <f t="shared" si="159"/>
        <v>0.1525541618816034</v>
      </c>
      <c r="CT762">
        <f t="shared" si="160"/>
        <v>0.15414478888514396</v>
      </c>
      <c r="DH762">
        <f t="shared" ca="1" si="161"/>
        <v>0.32718982413136694</v>
      </c>
      <c r="DI762">
        <v>0.27937877902031044</v>
      </c>
      <c r="DJ762">
        <v>-8.4218732829002725E-3</v>
      </c>
    </row>
    <row r="763" spans="12:114" x14ac:dyDescent="0.3">
      <c r="L763" s="23">
        <v>42347</v>
      </c>
      <c r="M763" s="24">
        <v>-1.9447394766526069E-3</v>
      </c>
      <c r="N763" s="24">
        <v>-5.8825381528320574E-3</v>
      </c>
      <c r="O763" s="24">
        <v>-8.0523181942652455E-3</v>
      </c>
      <c r="P763" s="24">
        <v>-1.2183622837437491E-2</v>
      </c>
      <c r="Q763" s="264">
        <v>2.9000000000000033E-4</v>
      </c>
      <c r="R763" s="264">
        <v>-2.000000000000002E-4</v>
      </c>
      <c r="S763" s="265">
        <v>-9.0090090090091094E-5</v>
      </c>
      <c r="U763" s="26"/>
      <c r="AE763" s="23">
        <v>42348</v>
      </c>
      <c r="AF763" s="33">
        <v>1.5954417880473333E-3</v>
      </c>
      <c r="AG763">
        <f t="shared" si="149"/>
        <v>762</v>
      </c>
      <c r="AH763">
        <f t="shared" si="150"/>
        <v>0.30875202593192869</v>
      </c>
      <c r="AI763">
        <f t="shared" si="151"/>
        <v>0.30834683954619124</v>
      </c>
      <c r="AJ763">
        <f t="shared" si="152"/>
        <v>-0.49939086714379788</v>
      </c>
      <c r="AK763">
        <f t="shared" si="153"/>
        <v>0.65704429666052722</v>
      </c>
      <c r="AL763">
        <f t="shared" si="154"/>
        <v>0.34869745711433597</v>
      </c>
      <c r="CM763" s="23">
        <v>42348</v>
      </c>
      <c r="CN763">
        <v>3.3473991129754741E-3</v>
      </c>
      <c r="CO763">
        <f t="shared" si="155"/>
        <v>762</v>
      </c>
      <c r="CP763">
        <f t="shared" si="156"/>
        <v>0.30750605326876512</v>
      </c>
      <c r="CQ763">
        <f t="shared" si="157"/>
        <v>0.30710250201775624</v>
      </c>
      <c r="CR763">
        <f t="shared" si="158"/>
        <v>-0.50293196492714554</v>
      </c>
      <c r="CS763">
        <f t="shared" si="159"/>
        <v>0.62898858528525214</v>
      </c>
      <c r="CT763">
        <f t="shared" si="160"/>
        <v>0.3218860832674959</v>
      </c>
      <c r="DH763">
        <f t="shared" ca="1" si="161"/>
        <v>0.38474198963993428</v>
      </c>
      <c r="DI763">
        <v>0.28439800576133112</v>
      </c>
      <c r="DJ763">
        <v>2.4260173930904551E-2</v>
      </c>
    </row>
    <row r="764" spans="12:114" x14ac:dyDescent="0.3">
      <c r="L764" s="23">
        <v>42348</v>
      </c>
      <c r="M764" s="24">
        <v>-8.7681216754492849E-4</v>
      </c>
      <c r="N764" s="24">
        <v>-4.5516892972489583E-3</v>
      </c>
      <c r="O764" s="24">
        <v>7.2719489259670004E-3</v>
      </c>
      <c r="P764" s="24">
        <v>2.505387450155193E-3</v>
      </c>
      <c r="Q764" s="264">
        <v>2.6999999999999979E-4</v>
      </c>
      <c r="R764" s="264">
        <v>1.7000000000000129E-4</v>
      </c>
      <c r="S764" s="265">
        <v>4.9107142857143012E-4</v>
      </c>
      <c r="U764" s="26"/>
      <c r="AE764" s="23">
        <v>42349</v>
      </c>
      <c r="AF764" s="33">
        <v>-3.4742585119190757E-3</v>
      </c>
      <c r="AG764">
        <f t="shared" si="149"/>
        <v>763</v>
      </c>
      <c r="AH764">
        <f t="shared" si="150"/>
        <v>0.30915721231766613</v>
      </c>
      <c r="AI764">
        <f t="shared" si="151"/>
        <v>0.30875202593192869</v>
      </c>
      <c r="AJ764">
        <f t="shared" si="152"/>
        <v>-0.49824066344920448</v>
      </c>
      <c r="AK764">
        <f t="shared" si="153"/>
        <v>0.14446061963101398</v>
      </c>
      <c r="AL764">
        <f t="shared" si="154"/>
        <v>0.16429140630091471</v>
      </c>
      <c r="CM764" s="23">
        <v>42349</v>
      </c>
      <c r="CN764">
        <v>-8.164977265713181E-3</v>
      </c>
      <c r="CO764">
        <f t="shared" si="155"/>
        <v>763</v>
      </c>
      <c r="CP764">
        <f t="shared" si="156"/>
        <v>0.30790960451977401</v>
      </c>
      <c r="CQ764">
        <f t="shared" si="157"/>
        <v>0.30750605326876512</v>
      </c>
      <c r="CR764">
        <f t="shared" si="158"/>
        <v>-0.50178436968964224</v>
      </c>
      <c r="CS764">
        <f t="shared" si="159"/>
        <v>0.1575811876978683</v>
      </c>
      <c r="CT764">
        <f t="shared" si="160"/>
        <v>0.14992486557089682</v>
      </c>
      <c r="DH764">
        <f t="shared" ca="1" si="161"/>
        <v>0.38975989479695139</v>
      </c>
      <c r="DI764">
        <v>0.28079659501447191</v>
      </c>
      <c r="DJ764">
        <v>-2.3284751469665573E-2</v>
      </c>
    </row>
    <row r="765" spans="12:114" x14ac:dyDescent="0.3">
      <c r="L765" s="23">
        <v>42349</v>
      </c>
      <c r="M765" s="24">
        <v>5.4607311908122817E-3</v>
      </c>
      <c r="N765" s="24">
        <v>-2.3776773808464349E-2</v>
      </c>
      <c r="O765" s="24">
        <v>-3.3577061864490981E-3</v>
      </c>
      <c r="P765" s="24">
        <v>-1.3071947643275879E-2</v>
      </c>
      <c r="Q765" s="264">
        <v>-8.000000000000021E-5</v>
      </c>
      <c r="R765" s="264">
        <v>2.200000000000002E-4</v>
      </c>
      <c r="S765" s="265">
        <v>-4.6948356807511785E-4</v>
      </c>
      <c r="U765" s="26"/>
      <c r="AE765" s="23">
        <v>42352</v>
      </c>
      <c r="AF765" s="33">
        <v>3.8106408394703662E-3</v>
      </c>
      <c r="AG765">
        <f t="shared" si="149"/>
        <v>764</v>
      </c>
      <c r="AH765">
        <f t="shared" si="150"/>
        <v>0.30956239870340357</v>
      </c>
      <c r="AI765">
        <f t="shared" si="151"/>
        <v>0.30915721231766613</v>
      </c>
      <c r="AJ765">
        <f t="shared" si="152"/>
        <v>-0.49709111853403737</v>
      </c>
      <c r="AK765">
        <f t="shared" si="153"/>
        <v>0.85187209560072186</v>
      </c>
      <c r="AL765">
        <f t="shared" si="154"/>
        <v>0.54271488328305573</v>
      </c>
      <c r="CM765" s="23">
        <v>42352</v>
      </c>
      <c r="CN765">
        <v>9.8175942511422795E-3</v>
      </c>
      <c r="CO765">
        <f t="shared" si="155"/>
        <v>764</v>
      </c>
      <c r="CP765">
        <f t="shared" si="156"/>
        <v>0.30831315577078289</v>
      </c>
      <c r="CQ765">
        <f t="shared" si="157"/>
        <v>0.30790960451977401</v>
      </c>
      <c r="CR765">
        <f t="shared" si="158"/>
        <v>-0.5006374349094378</v>
      </c>
      <c r="CS765">
        <f t="shared" si="159"/>
        <v>0.85963936999110235</v>
      </c>
      <c r="CT765">
        <f t="shared" si="160"/>
        <v>0.55172976547132835</v>
      </c>
      <c r="DH765">
        <f t="shared" ca="1" si="161"/>
        <v>0.37425100183797455</v>
      </c>
      <c r="DI765">
        <v>0.35029554530093054</v>
      </c>
      <c r="DJ765">
        <v>-1.0540648398197744E-2</v>
      </c>
    </row>
    <row r="766" spans="12:114" x14ac:dyDescent="0.3">
      <c r="L766" s="23">
        <v>42352</v>
      </c>
      <c r="M766" s="24">
        <v>-1.2801861964873739E-2</v>
      </c>
      <c r="N766" s="24">
        <v>2.8101142230441559E-3</v>
      </c>
      <c r="O766" s="24">
        <v>1.7351409394941258E-2</v>
      </c>
      <c r="P766" s="24">
        <v>9.5443346732631204E-3</v>
      </c>
      <c r="Q766" s="264">
        <v>2.8000000000000008E-4</v>
      </c>
      <c r="R766" s="264">
        <v>-8.7000000000000185E-4</v>
      </c>
      <c r="S766" s="265">
        <v>-2.2421524663676995E-4</v>
      </c>
      <c r="U766" s="26"/>
      <c r="AE766" s="23">
        <v>42353</v>
      </c>
      <c r="AF766" s="33">
        <v>1.9545665308515754E-3</v>
      </c>
      <c r="AG766">
        <f t="shared" si="149"/>
        <v>765</v>
      </c>
      <c r="AH766">
        <f t="shared" si="150"/>
        <v>0.30996758508914102</v>
      </c>
      <c r="AI766">
        <f t="shared" si="151"/>
        <v>0.30956239870340357</v>
      </c>
      <c r="AJ766">
        <f t="shared" si="152"/>
        <v>-0.4959422301267617</v>
      </c>
      <c r="AK766">
        <f t="shared" si="153"/>
        <v>0.69433632164022352</v>
      </c>
      <c r="AL766">
        <f t="shared" si="154"/>
        <v>0.38477392293681995</v>
      </c>
      <c r="CM766" s="23">
        <v>42353</v>
      </c>
      <c r="CN766">
        <v>4.9238505376552558E-3</v>
      </c>
      <c r="CO766">
        <f t="shared" si="155"/>
        <v>765</v>
      </c>
      <c r="CP766">
        <f t="shared" si="156"/>
        <v>0.30871670702179177</v>
      </c>
      <c r="CQ766">
        <f t="shared" si="157"/>
        <v>0.30831315577078289</v>
      </c>
      <c r="CR766">
        <f t="shared" si="158"/>
        <v>-0.49949115831975049</v>
      </c>
      <c r="CS766">
        <f t="shared" si="159"/>
        <v>0.69560315127537531</v>
      </c>
      <c r="CT766">
        <f t="shared" si="160"/>
        <v>0.38728999550459242</v>
      </c>
      <c r="DH766">
        <f t="shared" ca="1" si="161"/>
        <v>0.33986157930037852</v>
      </c>
      <c r="DI766">
        <v>0.32869212555870542</v>
      </c>
      <c r="DJ766">
        <v>-5.6888282059905726E-3</v>
      </c>
    </row>
    <row r="767" spans="12:114" x14ac:dyDescent="0.3">
      <c r="L767" s="23">
        <v>42353</v>
      </c>
      <c r="M767" s="24">
        <v>-2.652559164431093E-3</v>
      </c>
      <c r="N767" s="24">
        <v>1.541366726463766E-2</v>
      </c>
      <c r="O767" s="24">
        <v>-1.241909684159913E-2</v>
      </c>
      <c r="P767" s="24">
        <v>2.913373538062972E-2</v>
      </c>
      <c r="Q767" s="264">
        <v>6.0999999999999987E-4</v>
      </c>
      <c r="R767" s="264">
        <v>-7.2999999999999953E-4</v>
      </c>
      <c r="S767" s="265">
        <v>-8.7719298245615031E-5</v>
      </c>
      <c r="U767" s="26"/>
      <c r="AE767" s="23">
        <v>42354</v>
      </c>
      <c r="AF767" s="33">
        <v>4.9168381382599232E-3</v>
      </c>
      <c r="AG767">
        <f t="shared" si="149"/>
        <v>766</v>
      </c>
      <c r="AH767">
        <f t="shared" si="150"/>
        <v>0.31037277147487846</v>
      </c>
      <c r="AI767">
        <f t="shared" si="151"/>
        <v>0.30996758508914102</v>
      </c>
      <c r="AJ767">
        <f t="shared" si="152"/>
        <v>-0.49479399596319801</v>
      </c>
      <c r="AK767">
        <f t="shared" si="153"/>
        <v>0.91373737309392034</v>
      </c>
      <c r="AL767">
        <f t="shared" si="154"/>
        <v>0.60376978800477932</v>
      </c>
      <c r="CM767" s="23">
        <v>42354</v>
      </c>
      <c r="CN767">
        <v>1.1998617084780245E-2</v>
      </c>
      <c r="CO767">
        <f t="shared" si="155"/>
        <v>766</v>
      </c>
      <c r="CP767">
        <f t="shared" si="156"/>
        <v>0.30912025827280065</v>
      </c>
      <c r="CQ767">
        <f t="shared" si="157"/>
        <v>0.30871670702179177</v>
      </c>
      <c r="CR767">
        <f t="shared" si="158"/>
        <v>-0.4983455376611573</v>
      </c>
      <c r="CS767">
        <f t="shared" si="159"/>
        <v>0.90846405500387739</v>
      </c>
      <c r="CT767">
        <f t="shared" si="160"/>
        <v>0.59974734798208562</v>
      </c>
      <c r="DH767">
        <f t="shared" ca="1" si="161"/>
        <v>0.38896663086867539</v>
      </c>
      <c r="DI767">
        <v>0.3338116158626111</v>
      </c>
      <c r="DJ767">
        <v>1.6437577268694638E-2</v>
      </c>
    </row>
    <row r="768" spans="12:114" x14ac:dyDescent="0.3">
      <c r="L768" s="23">
        <v>42354</v>
      </c>
      <c r="M768" s="24">
        <v>1.2115869152360161E-2</v>
      </c>
      <c r="N768" s="24">
        <v>1.7019211433439339E-2</v>
      </c>
      <c r="O768" s="24">
        <v>1.1066230944800529E-2</v>
      </c>
      <c r="P768" s="24">
        <v>1.106078961030167E-2</v>
      </c>
      <c r="Q768" s="264">
        <v>1.000000000000003E-5</v>
      </c>
      <c r="R768" s="264">
        <v>-2.0000000000000022E-5</v>
      </c>
      <c r="S768" s="265">
        <v>2.6086956521738971E-4</v>
      </c>
      <c r="U768" s="26"/>
      <c r="AE768" s="23">
        <v>42355</v>
      </c>
      <c r="AF768" s="33">
        <v>-7.0754401264980227E-3</v>
      </c>
      <c r="AG768">
        <f t="shared" si="149"/>
        <v>767</v>
      </c>
      <c r="AH768">
        <f t="shared" si="150"/>
        <v>0.31077795786061591</v>
      </c>
      <c r="AI768">
        <f t="shared" si="151"/>
        <v>0.31037277147487846</v>
      </c>
      <c r="AJ768">
        <f t="shared" si="152"/>
        <v>-0.4936464137864815</v>
      </c>
      <c r="AK768">
        <f t="shared" si="153"/>
        <v>1.7817835795873975E-2</v>
      </c>
      <c r="AL768">
        <f t="shared" si="154"/>
        <v>0.29255493567900448</v>
      </c>
      <c r="CM768" s="23">
        <v>42355</v>
      </c>
      <c r="CN768">
        <v>-1.7977216387673623E-2</v>
      </c>
      <c r="CO768">
        <f t="shared" si="155"/>
        <v>767</v>
      </c>
      <c r="CP768">
        <f t="shared" si="156"/>
        <v>0.30952380952380953</v>
      </c>
      <c r="CQ768">
        <f t="shared" si="157"/>
        <v>0.30912025827280065</v>
      </c>
      <c r="CR768">
        <f t="shared" si="158"/>
        <v>-0.4972005706815541</v>
      </c>
      <c r="CS768">
        <f t="shared" si="159"/>
        <v>1.6131988723568795E-2</v>
      </c>
      <c r="CT768">
        <f t="shared" si="160"/>
        <v>0.29298826954923185</v>
      </c>
      <c r="DH768">
        <f t="shared" ca="1" si="161"/>
        <v>0.3989294360855552</v>
      </c>
      <c r="DI768">
        <v>0.3953822361068518</v>
      </c>
      <c r="DJ768">
        <v>5.9697563020734874E-3</v>
      </c>
    </row>
    <row r="769" spans="12:114" x14ac:dyDescent="0.3">
      <c r="L769" s="23">
        <v>42355</v>
      </c>
      <c r="M769" s="24">
        <v>-2.18978102189781E-2</v>
      </c>
      <c r="N769" s="24">
        <v>-1.492544699607763E-2</v>
      </c>
      <c r="O769" s="24">
        <v>-2.1890448991195469E-2</v>
      </c>
      <c r="P769" s="24">
        <v>-1.205261780630457E-2</v>
      </c>
      <c r="Q769" s="264">
        <v>-1.599999999999998E-4</v>
      </c>
      <c r="R769" s="264">
        <v>6.2000000000000065E-4</v>
      </c>
      <c r="S769" s="265">
        <v>2.2321428571428741E-4</v>
      </c>
      <c r="U769" s="26"/>
      <c r="AE769" s="23">
        <v>42356</v>
      </c>
      <c r="AF769" s="33">
        <v>-1.6396231709415341E-3</v>
      </c>
      <c r="AG769">
        <f t="shared" si="149"/>
        <v>768</v>
      </c>
      <c r="AH769">
        <f t="shared" si="150"/>
        <v>0.31118314424635335</v>
      </c>
      <c r="AI769">
        <f t="shared" si="151"/>
        <v>0.31077795786061591</v>
      </c>
      <c r="AJ769">
        <f t="shared" si="152"/>
        <v>-0.4924994813470237</v>
      </c>
      <c r="AK769">
        <f t="shared" si="153"/>
        <v>0.29792797416446992</v>
      </c>
      <c r="AL769">
        <f t="shared" si="154"/>
        <v>1.2849983696145983E-2</v>
      </c>
      <c r="CM769" s="23">
        <v>42356</v>
      </c>
      <c r="CN769">
        <v>-4.0726880643401353E-3</v>
      </c>
      <c r="CO769">
        <f t="shared" si="155"/>
        <v>768</v>
      </c>
      <c r="CP769">
        <f t="shared" si="156"/>
        <v>0.30992736077481842</v>
      </c>
      <c r="CQ769">
        <f t="shared" si="157"/>
        <v>0.30952380952380953</v>
      </c>
      <c r="CR769">
        <f t="shared" si="158"/>
        <v>-0.49605625513611673</v>
      </c>
      <c r="CS769">
        <f t="shared" si="159"/>
        <v>0.29792182378599896</v>
      </c>
      <c r="CT769">
        <f t="shared" si="160"/>
        <v>1.1601985737810572E-2</v>
      </c>
      <c r="DH769">
        <f t="shared" ca="1" si="161"/>
        <v>0.35431158023664139</v>
      </c>
      <c r="DI769">
        <v>0.29057733367019994</v>
      </c>
      <c r="DJ769">
        <v>-5.6286974628405487E-4</v>
      </c>
    </row>
    <row r="770" spans="12:114" x14ac:dyDescent="0.3">
      <c r="L770" s="23">
        <v>42356</v>
      </c>
      <c r="M770" s="24">
        <v>1.5323393034825911E-2</v>
      </c>
      <c r="N770" s="24">
        <v>-1.147834994669498E-2</v>
      </c>
      <c r="O770" s="24">
        <v>-2.2041609232858572E-3</v>
      </c>
      <c r="P770" s="24">
        <v>-1.032264003780679E-2</v>
      </c>
      <c r="Q770" s="264">
        <v>-2.1000000000000009E-4</v>
      </c>
      <c r="R770" s="264">
        <v>6.2000000000000065E-4</v>
      </c>
      <c r="S770" s="265">
        <v>-4.5662100456622314E-5</v>
      </c>
      <c r="U770" s="26"/>
      <c r="AE770" s="23">
        <v>42359</v>
      </c>
      <c r="AF770" s="33">
        <v>3.039908570171277E-3</v>
      </c>
      <c r="AG770">
        <f t="shared" si="149"/>
        <v>769</v>
      </c>
      <c r="AH770">
        <f t="shared" si="150"/>
        <v>0.31158833063209074</v>
      </c>
      <c r="AI770">
        <f t="shared" si="151"/>
        <v>0.31118314424635335</v>
      </c>
      <c r="AJ770">
        <f t="shared" si="152"/>
        <v>-0.4913531964024726</v>
      </c>
      <c r="AK770">
        <f t="shared" si="153"/>
        <v>0.79440223898905282</v>
      </c>
      <c r="AL770">
        <f t="shared" si="154"/>
        <v>0.48321909474269947</v>
      </c>
      <c r="CM770" s="23">
        <v>42359</v>
      </c>
      <c r="CN770">
        <v>7.8005668799736479E-3</v>
      </c>
      <c r="CO770">
        <f t="shared" si="155"/>
        <v>769</v>
      </c>
      <c r="CP770">
        <f t="shared" si="156"/>
        <v>0.3103309120258273</v>
      </c>
      <c r="CQ770">
        <f t="shared" si="157"/>
        <v>0.30992736077481842</v>
      </c>
      <c r="CR770">
        <f t="shared" si="158"/>
        <v>-0.49491258878726119</v>
      </c>
      <c r="CS770">
        <f t="shared" si="159"/>
        <v>0.80095648813201514</v>
      </c>
      <c r="CT770">
        <f t="shared" si="160"/>
        <v>0.49102912735719673</v>
      </c>
      <c r="DH770">
        <f t="shared" ca="1" si="161"/>
        <v>0.3235587995405354</v>
      </c>
      <c r="DI770">
        <v>0.34448765961456856</v>
      </c>
      <c r="DJ770">
        <v>-6.4265914298287496E-3</v>
      </c>
    </row>
    <row r="771" spans="12:114" x14ac:dyDescent="0.3">
      <c r="L771" s="23">
        <v>42359</v>
      </c>
      <c r="M771" s="24">
        <v>1.0878096718168371E-2</v>
      </c>
      <c r="N771" s="24">
        <v>5.5735264147647656E-3</v>
      </c>
      <c r="O771" s="24">
        <v>1.189477230113894E-2</v>
      </c>
      <c r="P771" s="24">
        <v>1.5169403432915951E-3</v>
      </c>
      <c r="Q771" s="264">
        <v>1.4999999999999999E-4</v>
      </c>
      <c r="R771" s="264">
        <v>-2.7000000000000136E-4</v>
      </c>
      <c r="S771" s="265">
        <v>-1.8181818181818227E-4</v>
      </c>
      <c r="U771" s="26"/>
      <c r="AE771" s="23">
        <v>42360</v>
      </c>
      <c r="AF771" s="33">
        <v>4.1349150985419197E-3</v>
      </c>
      <c r="AG771">
        <f t="shared" ref="AG771:AG834" si="162">ROW()-1</f>
        <v>770</v>
      </c>
      <c r="AH771">
        <f t="shared" ref="AH771:AH834" si="163">AG771/COUNT($AG$2:$AG$2469)</f>
        <v>0.31199351701782818</v>
      </c>
      <c r="AI771">
        <f t="shared" ref="AI771:AI834" si="164">(AG771-1)/COUNT($AG$2:$AG$2469)</f>
        <v>0.31158833063209074</v>
      </c>
      <c r="AJ771">
        <f t="shared" ref="AJ771:AJ834" si="165">IF(AH771&lt;1,NORMSINV(AH771),"")</f>
        <v>-0.49020755671767385</v>
      </c>
      <c r="AK771">
        <f t="shared" ref="AK771:AK834" si="166">_xlfn.NORM.DIST(AF771,$AD$6,$AD$7,TRUE)</f>
        <v>0.87248069563667452</v>
      </c>
      <c r="AL771">
        <f t="shared" ref="AL771:AL834" si="167">ABS(AK771-AI771)</f>
        <v>0.56089236500458384</v>
      </c>
      <c r="CM771" s="23">
        <v>42360</v>
      </c>
      <c r="CN771">
        <v>1.0461707389211939E-2</v>
      </c>
      <c r="CO771">
        <f t="shared" ref="CO771:CO834" si="168">ROW()-1</f>
        <v>770</v>
      </c>
      <c r="CP771">
        <f t="shared" ref="CP771:CP834" si="169">CO771/COUNT(_xlfn.ANCHORARRAY($CN$2))</f>
        <v>0.31073446327683618</v>
      </c>
      <c r="CQ771">
        <f t="shared" ref="CQ771:CQ834" si="170">(CO771-1)/COUNT(_xlfn.ANCHORARRAY($CN$2))</f>
        <v>0.3103309120258273</v>
      </c>
      <c r="CR771">
        <f t="shared" ref="CR771:CR834" si="171">IF(CP771&lt;1,NORMSINV(CP771),"")</f>
        <v>-0.49376956940460559</v>
      </c>
      <c r="CS771">
        <f t="shared" ref="CS771:CS834" si="172">_xlfn.NORM.DIST(CN771,$CL$7,$CL$8,TRUE)</f>
        <v>0.87560970819581474</v>
      </c>
      <c r="CT771">
        <f t="shared" ref="CT771:CT834" si="173">ABS(CS771-CQ771)</f>
        <v>0.56527879616998744</v>
      </c>
      <c r="DH771">
        <f t="shared" ref="DH771:DH834" ca="1" si="174">_xlfn.NORM.S.DIST(RAND(),FALSE)</f>
        <v>0.38658929096588696</v>
      </c>
      <c r="DI771">
        <v>0.35686219956755688</v>
      </c>
      <c r="DJ771">
        <v>-4.2261027586008981E-3</v>
      </c>
    </row>
    <row r="772" spans="12:114" x14ac:dyDescent="0.3">
      <c r="L772" s="23">
        <v>42360</v>
      </c>
      <c r="M772" s="24">
        <v>-5.2351041156548277E-3</v>
      </c>
      <c r="N772" s="24">
        <v>8.7760980585248512E-3</v>
      </c>
      <c r="O772" s="24">
        <v>1.6624578155383488E-2</v>
      </c>
      <c r="P772" s="24">
        <v>7.3851596839887212E-3</v>
      </c>
      <c r="Q772" s="264">
        <v>3.4000000000000002E-4</v>
      </c>
      <c r="R772" s="264">
        <v>-4.6999999999999928E-4</v>
      </c>
      <c r="S772" s="265">
        <v>-1.3392857142857059E-4</v>
      </c>
      <c r="U772" s="26"/>
      <c r="AE772" s="23">
        <v>42361</v>
      </c>
      <c r="AF772" s="33">
        <v>3.4844100948123093E-3</v>
      </c>
      <c r="AG772">
        <f t="shared" si="162"/>
        <v>771</v>
      </c>
      <c r="AH772">
        <f t="shared" si="163"/>
        <v>0.31239870340356563</v>
      </c>
      <c r="AI772">
        <f t="shared" si="164"/>
        <v>0.31199351701782818</v>
      </c>
      <c r="AJ772">
        <f t="shared" si="165"/>
        <v>-0.48906256006463256</v>
      </c>
      <c r="AK772">
        <f t="shared" si="166"/>
        <v>0.82900262250307732</v>
      </c>
      <c r="AL772">
        <f t="shared" si="167"/>
        <v>0.51700910548524914</v>
      </c>
      <c r="CM772" s="23">
        <v>42361</v>
      </c>
      <c r="CN772">
        <v>8.5831562942994925E-3</v>
      </c>
      <c r="CO772">
        <f t="shared" si="168"/>
        <v>771</v>
      </c>
      <c r="CP772">
        <f t="shared" si="169"/>
        <v>0.31113801452784506</v>
      </c>
      <c r="CQ772">
        <f t="shared" si="170"/>
        <v>0.31073446327683618</v>
      </c>
      <c r="CR772">
        <f t="shared" si="171"/>
        <v>-0.49262719476493089</v>
      </c>
      <c r="CS772">
        <f t="shared" si="172"/>
        <v>0.82528614105029729</v>
      </c>
      <c r="CT772">
        <f t="shared" si="173"/>
        <v>0.51455167777346111</v>
      </c>
      <c r="DH772">
        <f t="shared" ca="1" si="174"/>
        <v>0.30482509080437553</v>
      </c>
      <c r="DI772">
        <v>0.26097937372432961</v>
      </c>
      <c r="DJ772">
        <v>6.1240202269709481E-3</v>
      </c>
    </row>
    <row r="773" spans="12:114" x14ac:dyDescent="0.3">
      <c r="L773" s="23">
        <v>42361</v>
      </c>
      <c r="M773" s="24">
        <v>-2.9237208564105149E-3</v>
      </c>
      <c r="N773" s="24">
        <v>1.5567668295339839E-2</v>
      </c>
      <c r="O773" s="24">
        <v>9.0849719359110577E-3</v>
      </c>
      <c r="P773" s="24">
        <v>8.646698823713243E-3</v>
      </c>
      <c r="Q773" s="264">
        <v>2.4000000000000001E-4</v>
      </c>
      <c r="R773" s="264">
        <v>-2.4999999999999914E-4</v>
      </c>
      <c r="S773" s="265">
        <v>8.8105726872247692E-5</v>
      </c>
      <c r="U773" s="26"/>
      <c r="AE773" s="23">
        <v>42366</v>
      </c>
      <c r="AF773" s="33">
        <v>-5.077876028654082E-4</v>
      </c>
      <c r="AG773">
        <f t="shared" si="162"/>
        <v>772</v>
      </c>
      <c r="AH773">
        <f t="shared" si="163"/>
        <v>0.31280388978930307</v>
      </c>
      <c r="AI773">
        <f t="shared" si="164"/>
        <v>0.31239870340356563</v>
      </c>
      <c r="AJ773">
        <f t="shared" si="165"/>
        <v>-0.48791820422247406</v>
      </c>
      <c r="AK773">
        <f t="shared" si="166"/>
        <v>0.41944132790742034</v>
      </c>
      <c r="AL773">
        <f t="shared" si="167"/>
        <v>0.10704262450385471</v>
      </c>
      <c r="CM773" s="23">
        <v>42366</v>
      </c>
      <c r="CN773">
        <v>-9.3393329287780888E-4</v>
      </c>
      <c r="CO773">
        <f t="shared" si="168"/>
        <v>772</v>
      </c>
      <c r="CP773">
        <f t="shared" si="169"/>
        <v>0.31154156577885389</v>
      </c>
      <c r="CQ773">
        <f t="shared" si="170"/>
        <v>0.31113801452784506</v>
      </c>
      <c r="CR773">
        <f t="shared" si="171"/>
        <v>-0.49148546265214305</v>
      </c>
      <c r="CS773">
        <f t="shared" si="172"/>
        <v>0.43376952055063683</v>
      </c>
      <c r="CT773">
        <f t="shared" si="173"/>
        <v>0.12263150602279177</v>
      </c>
      <c r="DH773">
        <f t="shared" ca="1" si="174"/>
        <v>0.30411041677402917</v>
      </c>
      <c r="DI773">
        <v>0.28709938814969255</v>
      </c>
      <c r="DJ773">
        <v>-1.3290001888579598E-2</v>
      </c>
    </row>
    <row r="774" spans="12:114" x14ac:dyDescent="0.3">
      <c r="L774" s="23">
        <v>42366</v>
      </c>
      <c r="M774" s="24">
        <v>-3.9097840662639358E-4</v>
      </c>
      <c r="N774" s="24">
        <v>1.803359986404704E-3</v>
      </c>
      <c r="O774" s="24">
        <v>-5.5656988866187853E-3</v>
      </c>
      <c r="P774" s="24">
        <v>4.658709550981876E-3</v>
      </c>
      <c r="Q774" s="264">
        <v>-5.0000000000000023E-5</v>
      </c>
      <c r="R774" s="264">
        <v>6.2999999999999948E-4</v>
      </c>
      <c r="S774" s="265">
        <v>-3.5714285714285492E-4</v>
      </c>
      <c r="U774" s="26"/>
      <c r="AE774" s="23">
        <v>42367</v>
      </c>
      <c r="AF774" s="33">
        <v>4.1267557019816839E-3</v>
      </c>
      <c r="AG774">
        <f t="shared" si="162"/>
        <v>773</v>
      </c>
      <c r="AH774">
        <f t="shared" si="163"/>
        <v>0.31320907617504051</v>
      </c>
      <c r="AI774">
        <f t="shared" si="164"/>
        <v>0.31280388978930307</v>
      </c>
      <c r="AJ774">
        <f t="shared" si="165"/>
        <v>-0.4867744869774065</v>
      </c>
      <c r="AK774">
        <f t="shared" si="166"/>
        <v>0.87198790284557504</v>
      </c>
      <c r="AL774">
        <f t="shared" si="167"/>
        <v>0.55918401305627197</v>
      </c>
      <c r="CM774" s="23">
        <v>42367</v>
      </c>
      <c r="CN774">
        <v>1.0257147875643864E-2</v>
      </c>
      <c r="CO774">
        <f t="shared" si="168"/>
        <v>773</v>
      </c>
      <c r="CP774">
        <f t="shared" si="169"/>
        <v>0.31194511702986277</v>
      </c>
      <c r="CQ774">
        <f t="shared" si="170"/>
        <v>0.31154156577885389</v>
      </c>
      <c r="CR774">
        <f t="shared" si="171"/>
        <v>-0.49034437085723404</v>
      </c>
      <c r="CS774">
        <f t="shared" si="172"/>
        <v>0.87068172042473591</v>
      </c>
      <c r="CT774">
        <f t="shared" si="173"/>
        <v>0.55914015464588207</v>
      </c>
      <c r="DH774">
        <f t="shared" ca="1" si="174"/>
        <v>0.35339967850187509</v>
      </c>
      <c r="DI774">
        <v>0.38976997362554222</v>
      </c>
      <c r="DJ774">
        <v>4.6745143226713326E-3</v>
      </c>
    </row>
    <row r="775" spans="12:114" x14ac:dyDescent="0.3">
      <c r="L775" s="23">
        <v>42367</v>
      </c>
      <c r="M775" s="24">
        <v>-6.8446271686120597E-4</v>
      </c>
      <c r="N775" s="24">
        <v>1.028358195577274E-2</v>
      </c>
      <c r="O775" s="24">
        <v>1.4156613633324711E-2</v>
      </c>
      <c r="P775" s="24">
        <v>8.1616916275038792E-3</v>
      </c>
      <c r="Q775" s="264">
        <v>1.8000000000000001E-4</v>
      </c>
      <c r="R775" s="264">
        <v>-2.6999999999999908E-4</v>
      </c>
      <c r="S775" s="265">
        <v>4.3103448275861808E-5</v>
      </c>
      <c r="U775" s="26"/>
      <c r="AE775" s="23">
        <v>42368</v>
      </c>
      <c r="AF775" s="33">
        <v>-1.3920510578969661E-3</v>
      </c>
      <c r="AG775">
        <f t="shared" si="162"/>
        <v>774</v>
      </c>
      <c r="AH775">
        <f t="shared" si="163"/>
        <v>0.31361426256077796</v>
      </c>
      <c r="AI775">
        <f t="shared" si="164"/>
        <v>0.31320907617504051</v>
      </c>
      <c r="AJ775">
        <f t="shared" si="165"/>
        <v>-0.48563140612268291</v>
      </c>
      <c r="AK775">
        <f t="shared" si="166"/>
        <v>0.3231771400689718</v>
      </c>
      <c r="AL775">
        <f t="shared" si="167"/>
        <v>9.9680638939312893E-3</v>
      </c>
      <c r="CM775" s="23">
        <v>42368</v>
      </c>
      <c r="CN775">
        <v>-3.7236828395476084E-3</v>
      </c>
      <c r="CO775">
        <f t="shared" si="168"/>
        <v>774</v>
      </c>
      <c r="CP775">
        <f t="shared" si="169"/>
        <v>0.31234866828087166</v>
      </c>
      <c r="CQ775">
        <f t="shared" si="170"/>
        <v>0.31194511702986277</v>
      </c>
      <c r="CR775">
        <f t="shared" si="171"/>
        <v>-0.48920391717824507</v>
      </c>
      <c r="CS775">
        <f t="shared" si="172"/>
        <v>0.31208206237327241</v>
      </c>
      <c r="CT775">
        <f t="shared" si="173"/>
        <v>1.3694534340963349E-4</v>
      </c>
      <c r="DH775">
        <f t="shared" ca="1" si="174"/>
        <v>0.37914512481431867</v>
      </c>
      <c r="DI775">
        <v>0.25055038288620612</v>
      </c>
      <c r="DJ775">
        <v>7.9497346563886986E-3</v>
      </c>
    </row>
    <row r="776" spans="12:114" x14ac:dyDescent="0.3">
      <c r="L776" s="23">
        <v>42368</v>
      </c>
      <c r="M776" s="24">
        <v>-7.6320843727616704E-3</v>
      </c>
      <c r="N776" s="24">
        <v>-1.0087064852356539E-2</v>
      </c>
      <c r="O776" s="24">
        <v>1.1360618594640629E-3</v>
      </c>
      <c r="P776" s="24">
        <v>-6.8074601949136507E-3</v>
      </c>
      <c r="Q776" s="264">
        <v>2.999999999999997E-5</v>
      </c>
      <c r="R776" s="264">
        <v>3.2999999999999919E-4</v>
      </c>
      <c r="S776" s="265">
        <v>1.7316017316017213E-4</v>
      </c>
      <c r="U776" s="26"/>
      <c r="AE776" s="23">
        <v>42369</v>
      </c>
      <c r="AF776" s="33">
        <v>-2.9289999673734026E-3</v>
      </c>
      <c r="AG776">
        <f t="shared" si="162"/>
        <v>775</v>
      </c>
      <c r="AH776">
        <f t="shared" si="163"/>
        <v>0.3140194489465154</v>
      </c>
      <c r="AI776">
        <f t="shared" si="164"/>
        <v>0.31361426256077796</v>
      </c>
      <c r="AJ776">
        <f t="shared" si="165"/>
        <v>-0.48448895945856241</v>
      </c>
      <c r="AK776">
        <f t="shared" si="166"/>
        <v>0.18327954461023283</v>
      </c>
      <c r="AL776">
        <f t="shared" si="167"/>
        <v>0.13033471795054513</v>
      </c>
      <c r="CM776" s="23">
        <v>42369</v>
      </c>
      <c r="CN776">
        <v>-7.1838215043365915E-3</v>
      </c>
      <c r="CO776">
        <f t="shared" si="168"/>
        <v>775</v>
      </c>
      <c r="CP776">
        <f t="shared" si="169"/>
        <v>0.31275221953188054</v>
      </c>
      <c r="CQ776">
        <f t="shared" si="170"/>
        <v>0.31234866828087166</v>
      </c>
      <c r="CR776">
        <f t="shared" si="171"/>
        <v>-0.48806409942022771</v>
      </c>
      <c r="CS776">
        <f t="shared" si="172"/>
        <v>0.18652118538877646</v>
      </c>
      <c r="CT776">
        <f t="shared" si="173"/>
        <v>0.12582748289209519</v>
      </c>
      <c r="DH776">
        <f t="shared" ca="1" si="174"/>
        <v>0.29841798268954595</v>
      </c>
      <c r="DI776">
        <v>0.38644571956255053</v>
      </c>
      <c r="DJ776">
        <v>-9.0266651656112536E-3</v>
      </c>
    </row>
    <row r="777" spans="12:114" x14ac:dyDescent="0.3">
      <c r="L777" s="23">
        <v>42369</v>
      </c>
      <c r="M777" s="24">
        <v>3.9440939448637648E-4</v>
      </c>
      <c r="N777" s="24">
        <v>-7.4107350072901423E-3</v>
      </c>
      <c r="O777" s="24">
        <v>-6.1609686024176212E-3</v>
      </c>
      <c r="P777" s="24">
        <v>-1.1300639939240281E-2</v>
      </c>
      <c r="Q777" s="264">
        <v>5.9999999999999941E-5</v>
      </c>
      <c r="R777" s="264">
        <v>-4.0000000000000044E-5</v>
      </c>
      <c r="S777" s="265">
        <v>-1.3215859030836922E-4</v>
      </c>
      <c r="U777" s="26"/>
      <c r="AE777" s="23">
        <v>42373</v>
      </c>
      <c r="AF777" s="33">
        <v>-2.1565621340730807E-3</v>
      </c>
      <c r="AG777">
        <f t="shared" si="162"/>
        <v>776</v>
      </c>
      <c r="AH777">
        <f t="shared" si="163"/>
        <v>0.31442463533225284</v>
      </c>
      <c r="AI777">
        <f t="shared" si="164"/>
        <v>0.3140194489465154</v>
      </c>
      <c r="AJ777">
        <f t="shared" si="165"/>
        <v>-0.48334714479227414</v>
      </c>
      <c r="AK777">
        <f t="shared" si="166"/>
        <v>0.24833459205124592</v>
      </c>
      <c r="AL777">
        <f t="shared" si="167"/>
        <v>6.5684856895269483E-2</v>
      </c>
      <c r="CM777" s="23">
        <v>42373</v>
      </c>
      <c r="CN777">
        <v>-5.2674321208969893E-3</v>
      </c>
      <c r="CO777">
        <f t="shared" si="168"/>
        <v>776</v>
      </c>
      <c r="CP777">
        <f t="shared" si="169"/>
        <v>0.31315577078288942</v>
      </c>
      <c r="CQ777">
        <f t="shared" si="170"/>
        <v>0.31275221953188054</v>
      </c>
      <c r="CR777">
        <f t="shared" si="171"/>
        <v>-0.48692491539520782</v>
      </c>
      <c r="CS777">
        <f t="shared" si="172"/>
        <v>0.2518149352428205</v>
      </c>
      <c r="CT777">
        <f t="shared" si="173"/>
        <v>6.0937284289060034E-2</v>
      </c>
      <c r="DH777">
        <f t="shared" ca="1" si="174"/>
        <v>0.37232309830422172</v>
      </c>
      <c r="DI777">
        <v>0.27489493556000927</v>
      </c>
      <c r="DJ777">
        <v>-1.2079014197872882E-3</v>
      </c>
    </row>
    <row r="778" spans="12:114" x14ac:dyDescent="0.3">
      <c r="L778" s="23">
        <v>42373</v>
      </c>
      <c r="M778" s="24">
        <v>1.409422446377125E-2</v>
      </c>
      <c r="N778" s="24">
        <v>-2.0065398915212768E-2</v>
      </c>
      <c r="O778" s="24">
        <v>2.610264264724244E-3</v>
      </c>
      <c r="P778" s="24">
        <v>-1.7237821491462361E-2</v>
      </c>
      <c r="Q778" s="264">
        <v>-5.8E-4</v>
      </c>
      <c r="R778" s="264">
        <v>5.6999999999999944E-4</v>
      </c>
      <c r="S778" s="265">
        <v>-4.464285714285532E-5</v>
      </c>
      <c r="U778" s="26"/>
      <c r="AE778" s="23">
        <v>42374</v>
      </c>
      <c r="AF778" s="33">
        <v>4.7023911946346784E-3</v>
      </c>
      <c r="AG778">
        <f t="shared" si="162"/>
        <v>777</v>
      </c>
      <c r="AH778">
        <f t="shared" si="163"/>
        <v>0.31482982171799029</v>
      </c>
      <c r="AI778">
        <f t="shared" si="164"/>
        <v>0.31442463533225284</v>
      </c>
      <c r="AJ778">
        <f t="shared" si="165"/>
        <v>-0.4822059599379786</v>
      </c>
      <c r="AK778">
        <f t="shared" si="166"/>
        <v>0.90357078269526669</v>
      </c>
      <c r="AL778">
        <f t="shared" si="167"/>
        <v>0.58914614736301385</v>
      </c>
      <c r="CM778" s="23">
        <v>42374</v>
      </c>
      <c r="CN778">
        <v>1.1423477986586696E-2</v>
      </c>
      <c r="CO778">
        <f t="shared" si="168"/>
        <v>777</v>
      </c>
      <c r="CP778">
        <f t="shared" si="169"/>
        <v>0.3135593220338983</v>
      </c>
      <c r="CQ778">
        <f t="shared" si="170"/>
        <v>0.31315577078288942</v>
      </c>
      <c r="CR778">
        <f t="shared" si="171"/>
        <v>-0.48578636292214666</v>
      </c>
      <c r="CS778">
        <f t="shared" si="172"/>
        <v>0.89701600170001439</v>
      </c>
      <c r="CT778">
        <f t="shared" si="173"/>
        <v>0.58386023091712502</v>
      </c>
      <c r="DH778">
        <f t="shared" ca="1" si="174"/>
        <v>0.37447538124882918</v>
      </c>
      <c r="DI778">
        <v>0.30539245516061936</v>
      </c>
      <c r="DJ778">
        <v>2.0495391194634668E-2</v>
      </c>
    </row>
    <row r="779" spans="12:114" x14ac:dyDescent="0.3">
      <c r="L779" s="23">
        <v>42374</v>
      </c>
      <c r="M779" s="24">
        <v>2.8185538227092771E-3</v>
      </c>
      <c r="N779" s="24">
        <v>-6.1904003264324717E-3</v>
      </c>
      <c r="O779" s="24">
        <v>2.3755215908900409E-2</v>
      </c>
      <c r="P779" s="24">
        <v>3.8128026888416791E-3</v>
      </c>
      <c r="Q779" s="264">
        <v>-2.5999999999999981E-4</v>
      </c>
      <c r="R779" s="264">
        <v>3.8000000000000029E-4</v>
      </c>
      <c r="S779" s="265">
        <v>3.111111111111108E-4</v>
      </c>
      <c r="U779" s="26"/>
      <c r="AE779" s="23">
        <v>42375</v>
      </c>
      <c r="AF779" s="33">
        <v>3.177015966557695E-3</v>
      </c>
      <c r="AG779">
        <f t="shared" si="162"/>
        <v>778</v>
      </c>
      <c r="AH779">
        <f t="shared" si="163"/>
        <v>0.31523500810372773</v>
      </c>
      <c r="AI779">
        <f t="shared" si="164"/>
        <v>0.31482982171799029</v>
      </c>
      <c r="AJ779">
        <f t="shared" si="165"/>
        <v>-0.48106540271673159</v>
      </c>
      <c r="AK779">
        <f t="shared" si="166"/>
        <v>0.80549360804992431</v>
      </c>
      <c r="AL779">
        <f t="shared" si="167"/>
        <v>0.49066378633193403</v>
      </c>
      <c r="CM779" s="23">
        <v>42375</v>
      </c>
      <c r="CN779">
        <v>7.6743289072199261E-3</v>
      </c>
      <c r="CO779">
        <f t="shared" si="168"/>
        <v>778</v>
      </c>
      <c r="CP779">
        <f t="shared" si="169"/>
        <v>0.31396287328490718</v>
      </c>
      <c r="CQ779">
        <f t="shared" si="170"/>
        <v>0.3135593220338983</v>
      </c>
      <c r="CR779">
        <f t="shared" si="171"/>
        <v>-0.48464843982690547</v>
      </c>
      <c r="CS779">
        <f t="shared" si="172"/>
        <v>0.79684901127412044</v>
      </c>
      <c r="CT779">
        <f t="shared" si="173"/>
        <v>0.48328968924022214</v>
      </c>
      <c r="DH779">
        <f t="shared" ca="1" si="174"/>
        <v>0.35561663847929531</v>
      </c>
      <c r="DI779">
        <v>0.39234908002391683</v>
      </c>
      <c r="DJ779">
        <v>8.7481719298604238E-3</v>
      </c>
    </row>
    <row r="780" spans="12:114" x14ac:dyDescent="0.3">
      <c r="L780" s="23">
        <v>42375</v>
      </c>
      <c r="M780" s="24">
        <v>1.444076371389804E-2</v>
      </c>
      <c r="N780" s="24">
        <v>-1.533314179687917E-2</v>
      </c>
      <c r="O780" s="24">
        <v>1.001274459200989E-2</v>
      </c>
      <c r="P780" s="24">
        <v>1.234556893965629E-2</v>
      </c>
      <c r="Q780" s="264">
        <v>5.0000000000000001E-4</v>
      </c>
      <c r="R780" s="264">
        <v>3.200000000000003E-4</v>
      </c>
      <c r="S780" s="265">
        <v>9.174311926605449E-5</v>
      </c>
      <c r="U780" s="26"/>
      <c r="AE780" s="23">
        <v>42376</v>
      </c>
      <c r="AF780" s="33">
        <v>3.1279705225542719E-3</v>
      </c>
      <c r="AG780">
        <f t="shared" si="162"/>
        <v>779</v>
      </c>
      <c r="AH780">
        <f t="shared" si="163"/>
        <v>0.31564019448946518</v>
      </c>
      <c r="AI780">
        <f t="shared" si="164"/>
        <v>0.31523500810372773</v>
      </c>
      <c r="AJ780">
        <f t="shared" si="165"/>
        <v>-0.47992547095644728</v>
      </c>
      <c r="AK780">
        <f t="shared" si="166"/>
        <v>0.80156856100257401</v>
      </c>
      <c r="AL780">
        <f t="shared" si="167"/>
        <v>0.48633355289884628</v>
      </c>
      <c r="CM780" s="23">
        <v>42376</v>
      </c>
      <c r="CN780">
        <v>7.697426306385681E-3</v>
      </c>
      <c r="CO780">
        <f t="shared" si="168"/>
        <v>779</v>
      </c>
      <c r="CP780">
        <f t="shared" si="169"/>
        <v>0.31436642453591607</v>
      </c>
      <c r="CQ780">
        <f t="shared" si="170"/>
        <v>0.31396287328490718</v>
      </c>
      <c r="CR780">
        <f t="shared" si="171"/>
        <v>-0.4835111439422074</v>
      </c>
      <c r="CS780">
        <f t="shared" si="172"/>
        <v>0.79760430355130885</v>
      </c>
      <c r="CT780">
        <f t="shared" si="173"/>
        <v>0.48364143026640166</v>
      </c>
      <c r="DH780">
        <f t="shared" ca="1" si="174"/>
        <v>0.31248359950289739</v>
      </c>
      <c r="DI780">
        <v>0.30665844128234232</v>
      </c>
      <c r="DJ780">
        <v>4.6459705225543064E-3</v>
      </c>
    </row>
    <row r="781" spans="12:114" x14ac:dyDescent="0.3">
      <c r="L781" s="23">
        <v>42376</v>
      </c>
      <c r="M781" s="24">
        <v>1.41397155658682E-2</v>
      </c>
      <c r="N781" s="24">
        <v>-6.3260731231954024E-3</v>
      </c>
      <c r="O781" s="24">
        <v>2.3288707365538591E-2</v>
      </c>
      <c r="P781" s="24">
        <v>-1.181963626865189E-2</v>
      </c>
      <c r="Q781" s="264">
        <v>3.2999999999999978E-4</v>
      </c>
      <c r="R781" s="264">
        <v>-9.2999999999999973E-4</v>
      </c>
      <c r="S781" s="265">
        <v>1.3888888888888965E-4</v>
      </c>
      <c r="U781" s="26"/>
      <c r="AE781" s="23">
        <v>42377</v>
      </c>
      <c r="AF781" s="33">
        <v>-5.6494760637048986E-3</v>
      </c>
      <c r="AG781">
        <f t="shared" si="162"/>
        <v>780</v>
      </c>
      <c r="AH781">
        <f t="shared" si="163"/>
        <v>0.31604538087520262</v>
      </c>
      <c r="AI781">
        <f t="shared" si="164"/>
        <v>0.31564019448946518</v>
      </c>
      <c r="AJ781">
        <f t="shared" si="165"/>
        <v>-0.47878616249186118</v>
      </c>
      <c r="AK781">
        <f t="shared" si="166"/>
        <v>4.5607327617178943E-2</v>
      </c>
      <c r="AL781">
        <f t="shared" si="167"/>
        <v>0.27003286687228623</v>
      </c>
      <c r="CM781" s="23">
        <v>42377</v>
      </c>
      <c r="CN781">
        <v>-1.3894922553628444E-2</v>
      </c>
      <c r="CO781">
        <f t="shared" si="168"/>
        <v>780</v>
      </c>
      <c r="CP781">
        <f t="shared" si="169"/>
        <v>0.31476997578692495</v>
      </c>
      <c r="CQ781">
        <f t="shared" si="170"/>
        <v>0.31436642453591607</v>
      </c>
      <c r="CR781">
        <f t="shared" si="171"/>
        <v>-0.48237447310760173</v>
      </c>
      <c r="CS781">
        <f t="shared" si="172"/>
        <v>4.7635939195448208E-2</v>
      </c>
      <c r="CT781">
        <f t="shared" si="173"/>
        <v>0.26673048534046784</v>
      </c>
      <c r="DH781">
        <f t="shared" ca="1" si="174"/>
        <v>0.38654776818619024</v>
      </c>
      <c r="DI781">
        <v>0.31559035655940487</v>
      </c>
      <c r="DJ781">
        <v>-1.198167324680351E-2</v>
      </c>
    </row>
    <row r="782" spans="12:114" x14ac:dyDescent="0.3">
      <c r="L782" s="23">
        <v>42377</v>
      </c>
      <c r="M782" s="24">
        <v>-4.4277154135144887E-3</v>
      </c>
      <c r="N782" s="24">
        <v>-8.3251106443739883E-3</v>
      </c>
      <c r="O782" s="24">
        <v>-2.2912413384465841E-2</v>
      </c>
      <c r="P782" s="24">
        <v>-6.0757823436833908E-3</v>
      </c>
      <c r="Q782" s="264">
        <v>-2.7E-4</v>
      </c>
      <c r="R782" s="264">
        <v>4.000000000000004E-4</v>
      </c>
      <c r="S782" s="265">
        <v>-1.8779342723004744E-4</v>
      </c>
      <c r="U782" s="26"/>
      <c r="AE782" s="23">
        <v>42380</v>
      </c>
      <c r="AF782" s="33">
        <v>2.8453376040695234E-3</v>
      </c>
      <c r="AG782">
        <f t="shared" si="162"/>
        <v>781</v>
      </c>
      <c r="AH782">
        <f t="shared" si="163"/>
        <v>0.31645056726094001</v>
      </c>
      <c r="AI782">
        <f t="shared" si="164"/>
        <v>0.31604538087520262</v>
      </c>
      <c r="AJ782">
        <f t="shared" si="165"/>
        <v>-0.47764747516449418</v>
      </c>
      <c r="AK782">
        <f t="shared" si="166"/>
        <v>0.77803386585378398</v>
      </c>
      <c r="AL782">
        <f t="shared" si="167"/>
        <v>0.46198848497858136</v>
      </c>
      <c r="CM782" s="23">
        <v>42380</v>
      </c>
      <c r="CN782">
        <v>6.866627420312057E-3</v>
      </c>
      <c r="CO782">
        <f t="shared" si="168"/>
        <v>781</v>
      </c>
      <c r="CP782">
        <f t="shared" si="169"/>
        <v>0.31517352703793383</v>
      </c>
      <c r="CQ782">
        <f t="shared" si="170"/>
        <v>0.31476997578692495</v>
      </c>
      <c r="CR782">
        <f t="shared" si="171"/>
        <v>-0.48123842516942794</v>
      </c>
      <c r="CS782">
        <f t="shared" si="172"/>
        <v>0.7693940064980771</v>
      </c>
      <c r="CT782">
        <f t="shared" si="173"/>
        <v>0.45462403071115215</v>
      </c>
      <c r="DH782">
        <f t="shared" ca="1" si="174"/>
        <v>0.29863470818265164</v>
      </c>
      <c r="DI782">
        <v>0.39852995955679477</v>
      </c>
      <c r="DJ782">
        <v>1.0393314562594876E-2</v>
      </c>
    </row>
    <row r="783" spans="12:114" x14ac:dyDescent="0.3">
      <c r="L783" s="23">
        <v>42380</v>
      </c>
      <c r="M783" s="24">
        <v>-8.8947956093868921E-3</v>
      </c>
      <c r="N783" s="24">
        <v>0</v>
      </c>
      <c r="O783" s="24">
        <v>1.070200772277936E-2</v>
      </c>
      <c r="P783" s="24">
        <v>9.7422108471310991E-3</v>
      </c>
      <c r="Q783" s="264">
        <v>2.2000000000000001E-4</v>
      </c>
      <c r="R783" s="264">
        <v>-5.4000000000000044E-4</v>
      </c>
      <c r="S783" s="265">
        <v>2.3041474654377899E-4</v>
      </c>
      <c r="U783" s="26"/>
      <c r="AE783" s="23">
        <v>42381</v>
      </c>
      <c r="AF783" s="33">
        <v>-5.4172826755659385E-4</v>
      </c>
      <c r="AG783">
        <f t="shared" si="162"/>
        <v>782</v>
      </c>
      <c r="AH783">
        <f t="shared" si="163"/>
        <v>0.31685575364667745</v>
      </c>
      <c r="AI783">
        <f t="shared" si="164"/>
        <v>0.31645056726094001</v>
      </c>
      <c r="AJ783">
        <f t="shared" si="165"/>
        <v>-0.47650940682261583</v>
      </c>
      <c r="AK783">
        <f t="shared" si="166"/>
        <v>0.41561273169115182</v>
      </c>
      <c r="AL783">
        <f t="shared" si="167"/>
        <v>9.9162164430211808E-2</v>
      </c>
      <c r="CM783" s="23">
        <v>42381</v>
      </c>
      <c r="CN783">
        <v>-1.5015848198348814E-3</v>
      </c>
      <c r="CO783">
        <f t="shared" si="168"/>
        <v>782</v>
      </c>
      <c r="CP783">
        <f t="shared" si="169"/>
        <v>0.31557707828894271</v>
      </c>
      <c r="CQ783">
        <f t="shared" si="170"/>
        <v>0.31517352703793383</v>
      </c>
      <c r="CR783">
        <f t="shared" si="171"/>
        <v>-0.48010299798077777</v>
      </c>
      <c r="CS783">
        <f t="shared" si="172"/>
        <v>0.40805795166346648</v>
      </c>
      <c r="CT783">
        <f t="shared" si="173"/>
        <v>9.2884424625532647E-2</v>
      </c>
      <c r="DH783">
        <f t="shared" ca="1" si="174"/>
        <v>0.24807312332631784</v>
      </c>
      <c r="DI783">
        <v>0.33237591894844504</v>
      </c>
      <c r="DJ783">
        <v>6.6029321098019182E-3</v>
      </c>
    </row>
    <row r="784" spans="12:114" x14ac:dyDescent="0.3">
      <c r="L784" s="23">
        <v>42381</v>
      </c>
      <c r="M784" s="24">
        <v>-5.0601394894050277E-3</v>
      </c>
      <c r="N784" s="24">
        <v>9.876567677439366E-3</v>
      </c>
      <c r="O784" s="24">
        <v>-9.3431495619362148E-3</v>
      </c>
      <c r="P784" s="24">
        <v>6.4322089080918283E-3</v>
      </c>
      <c r="Q784" s="264">
        <v>-1.2999999999999991E-4</v>
      </c>
      <c r="R784" s="264">
        <v>-2.6000000000000019E-4</v>
      </c>
      <c r="S784" s="265">
        <v>1.8867924528301935E-4</v>
      </c>
      <c r="U784" s="26"/>
      <c r="AE784" s="23">
        <v>42382</v>
      </c>
      <c r="AF784" s="33">
        <v>-7.7675834627347323E-3</v>
      </c>
      <c r="AG784">
        <f t="shared" si="162"/>
        <v>783</v>
      </c>
      <c r="AH784">
        <f t="shared" si="163"/>
        <v>0.3172609400324149</v>
      </c>
      <c r="AI784">
        <f t="shared" si="164"/>
        <v>0.31685575364667745</v>
      </c>
      <c r="AJ784">
        <f t="shared" si="165"/>
        <v>-0.47537195532120913</v>
      </c>
      <c r="AK784">
        <f t="shared" si="166"/>
        <v>1.0694215028369425E-2</v>
      </c>
      <c r="AL784">
        <f t="shared" si="167"/>
        <v>0.30616153861830803</v>
      </c>
      <c r="CM784" s="23">
        <v>42382</v>
      </c>
      <c r="CN784">
        <v>-1.9274535579913751E-2</v>
      </c>
      <c r="CO784">
        <f t="shared" si="168"/>
        <v>783</v>
      </c>
      <c r="CP784">
        <f t="shared" si="169"/>
        <v>0.3159806295399516</v>
      </c>
      <c r="CQ784">
        <f t="shared" si="170"/>
        <v>0.31557707828894271</v>
      </c>
      <c r="CR784">
        <f t="shared" si="171"/>
        <v>-0.47896818940146146</v>
      </c>
      <c r="CS784">
        <f t="shared" si="172"/>
        <v>1.0969864508341075E-2</v>
      </c>
      <c r="CT784">
        <f t="shared" si="173"/>
        <v>0.30460721378060163</v>
      </c>
      <c r="DH784">
        <f t="shared" ca="1" si="174"/>
        <v>0.30725820181630698</v>
      </c>
      <c r="DI784">
        <v>0.34715039905301859</v>
      </c>
      <c r="DJ784">
        <v>-9.8507373088886317E-3</v>
      </c>
    </row>
    <row r="785" spans="12:114" x14ac:dyDescent="0.3">
      <c r="L785" s="23">
        <v>42382</v>
      </c>
      <c r="M785" s="24">
        <v>4.8939833499086786E-3</v>
      </c>
      <c r="N785" s="24">
        <v>-1.6625852522269662E-2</v>
      </c>
      <c r="O785" s="24">
        <v>-2.6720982129878501E-2</v>
      </c>
      <c r="P785" s="24">
        <v>-1.7669266218034819E-2</v>
      </c>
      <c r="Q785" s="264">
        <v>-3.6000000000000008E-4</v>
      </c>
      <c r="R785" s="264">
        <v>4.2999999999999928E-4</v>
      </c>
      <c r="S785" s="265">
        <v>-9.6153846153847252E-5</v>
      </c>
      <c r="U785" s="26"/>
      <c r="AE785" s="23">
        <v>42383</v>
      </c>
      <c r="AF785" s="33">
        <v>4.4364012946360642E-3</v>
      </c>
      <c r="AG785">
        <f t="shared" si="162"/>
        <v>784</v>
      </c>
      <c r="AH785">
        <f t="shared" si="163"/>
        <v>0.31766612641815234</v>
      </c>
      <c r="AI785">
        <f t="shared" si="164"/>
        <v>0.3172609400324149</v>
      </c>
      <c r="AJ785">
        <f t="shared" si="165"/>
        <v>-0.47423511852193428</v>
      </c>
      <c r="AK785">
        <f t="shared" si="166"/>
        <v>0.88977100205377846</v>
      </c>
      <c r="AL785">
        <f t="shared" si="167"/>
        <v>0.57251006202136356</v>
      </c>
      <c r="CM785" s="23">
        <v>42383</v>
      </c>
      <c r="CN785">
        <v>1.0703503236590159E-2</v>
      </c>
      <c r="CO785">
        <f t="shared" si="168"/>
        <v>784</v>
      </c>
      <c r="CP785">
        <f t="shared" si="169"/>
        <v>0.31638418079096048</v>
      </c>
      <c r="CQ785">
        <f t="shared" si="170"/>
        <v>0.3159806295399516</v>
      </c>
      <c r="CR785">
        <f t="shared" si="171"/>
        <v>-0.47783399729797094</v>
      </c>
      <c r="CS785">
        <f t="shared" si="172"/>
        <v>0.88126349289426187</v>
      </c>
      <c r="CT785">
        <f t="shared" si="173"/>
        <v>0.56528286335431033</v>
      </c>
      <c r="DH785">
        <f t="shared" ca="1" si="174"/>
        <v>0.32789218224041489</v>
      </c>
      <c r="DI785">
        <v>0.26532918066952038</v>
      </c>
      <c r="DJ785">
        <v>1.927640129463612E-2</v>
      </c>
    </row>
    <row r="786" spans="12:114" x14ac:dyDescent="0.3">
      <c r="L786" s="23">
        <v>42383</v>
      </c>
      <c r="M786" s="24">
        <v>-1.6233804275842138E-2</v>
      </c>
      <c r="N786" s="24">
        <v>7.4586964689833651E-3</v>
      </c>
      <c r="O786" s="24">
        <v>1.841081965761477E-2</v>
      </c>
      <c r="P786" s="24">
        <v>9.9501376885090878E-3</v>
      </c>
      <c r="Q786" s="264">
        <v>5.0000000000000131E-5</v>
      </c>
      <c r="R786" s="264">
        <v>0</v>
      </c>
      <c r="S786" s="265">
        <v>3.3333333333333457E-4</v>
      </c>
      <c r="U786" s="26"/>
      <c r="AE786" s="23">
        <v>42384</v>
      </c>
      <c r="AF786" s="33">
        <v>-7.4499215855441123E-3</v>
      </c>
      <c r="AG786">
        <f t="shared" si="162"/>
        <v>785</v>
      </c>
      <c r="AH786">
        <f t="shared" si="163"/>
        <v>0.31807131280388978</v>
      </c>
      <c r="AI786">
        <f t="shared" si="164"/>
        <v>0.31766612641815234</v>
      </c>
      <c r="AJ786">
        <f t="shared" si="165"/>
        <v>-0.47309889429309337</v>
      </c>
      <c r="AK786">
        <f t="shared" si="166"/>
        <v>1.3578018505651412E-2</v>
      </c>
      <c r="AL786">
        <f t="shared" si="167"/>
        <v>0.3040881079125009</v>
      </c>
      <c r="CM786" s="23">
        <v>42384</v>
      </c>
      <c r="CN786">
        <v>-1.8756060121495749E-2</v>
      </c>
      <c r="CO786">
        <f t="shared" si="168"/>
        <v>785</v>
      </c>
      <c r="CP786">
        <f t="shared" si="169"/>
        <v>0.31678773204196931</v>
      </c>
      <c r="CQ786">
        <f t="shared" si="170"/>
        <v>0.31638418079096048</v>
      </c>
      <c r="CR786">
        <f t="shared" si="171"/>
        <v>-0.47670041954344444</v>
      </c>
      <c r="CS786">
        <f t="shared" si="172"/>
        <v>1.2829039394463528E-2</v>
      </c>
      <c r="CT786">
        <f t="shared" si="173"/>
        <v>0.30355514139649697</v>
      </c>
      <c r="DH786">
        <f t="shared" ca="1" si="174"/>
        <v>0.28384877834919969</v>
      </c>
      <c r="DI786">
        <v>0.38391834349202003</v>
      </c>
      <c r="DJ786">
        <v>9.7982225682038179E-4</v>
      </c>
    </row>
    <row r="787" spans="12:114" x14ac:dyDescent="0.3">
      <c r="L787" s="23">
        <v>42384</v>
      </c>
      <c r="M787" s="24">
        <v>1.028931305443534E-2</v>
      </c>
      <c r="N787" s="24">
        <v>-3.257628567143369E-2</v>
      </c>
      <c r="O787" s="24">
        <v>-1.7919460223469921E-2</v>
      </c>
      <c r="P787" s="24">
        <v>-2.387258289607383E-2</v>
      </c>
      <c r="Q787" s="264">
        <v>-3.2000000000000019E-4</v>
      </c>
      <c r="R787" s="264">
        <v>3.6000000000000029E-4</v>
      </c>
      <c r="S787" s="265">
        <v>1.4778325123152621E-4</v>
      </c>
      <c r="U787" s="26"/>
      <c r="AE787" s="23">
        <v>42388</v>
      </c>
      <c r="AF787" s="33">
        <v>4.806836237268736E-3</v>
      </c>
      <c r="AG787">
        <f t="shared" si="162"/>
        <v>786</v>
      </c>
      <c r="AH787">
        <f t="shared" si="163"/>
        <v>0.31847649918962723</v>
      </c>
      <c r="AI787">
        <f t="shared" si="164"/>
        <v>0.31807131280388978</v>
      </c>
      <c r="AJ787">
        <f t="shared" si="165"/>
        <v>-0.47196328050959518</v>
      </c>
      <c r="AK787">
        <f t="shared" si="166"/>
        <v>0.90862726055471943</v>
      </c>
      <c r="AL787">
        <f t="shared" si="167"/>
        <v>0.59055594775082965</v>
      </c>
      <c r="CM787" s="23">
        <v>42388</v>
      </c>
      <c r="CN787">
        <v>1.1720282340744655E-2</v>
      </c>
      <c r="CO787">
        <f t="shared" si="168"/>
        <v>786</v>
      </c>
      <c r="CP787">
        <f t="shared" si="169"/>
        <v>0.31719128329297819</v>
      </c>
      <c r="CQ787">
        <f t="shared" si="170"/>
        <v>0.31678773204196931</v>
      </c>
      <c r="CR787">
        <f t="shared" si="171"/>
        <v>-0.47556745401763123</v>
      </c>
      <c r="CS787">
        <f t="shared" si="172"/>
        <v>0.90304742182864994</v>
      </c>
      <c r="CT787">
        <f t="shared" si="173"/>
        <v>0.58625968978668064</v>
      </c>
      <c r="DH787">
        <f t="shared" ca="1" si="174"/>
        <v>0.34615902656300418</v>
      </c>
      <c r="DI787">
        <v>0.33018436360885184</v>
      </c>
      <c r="DJ787">
        <v>1.383344303338533E-2</v>
      </c>
    </row>
    <row r="788" spans="12:114" x14ac:dyDescent="0.3">
      <c r="L788" s="23">
        <v>42388</v>
      </c>
      <c r="M788" s="24">
        <v>-9.6078975863198815E-4</v>
      </c>
      <c r="N788" s="24">
        <v>5.6121245095513981E-3</v>
      </c>
      <c r="O788" s="24">
        <v>1.0172861782064981E-2</v>
      </c>
      <c r="P788" s="24">
        <v>2.1350885911037589E-2</v>
      </c>
      <c r="Q788" s="264">
        <v>2.7000000000000011E-4</v>
      </c>
      <c r="R788" s="264">
        <v>-3.4999999999999918E-4</v>
      </c>
      <c r="S788" s="265">
        <v>2.4271844660194366E-4</v>
      </c>
      <c r="U788" s="26"/>
      <c r="AE788" s="23">
        <v>42389</v>
      </c>
      <c r="AF788" s="33">
        <v>-7.0982378961778596E-3</v>
      </c>
      <c r="AG788">
        <f t="shared" si="162"/>
        <v>787</v>
      </c>
      <c r="AH788">
        <f t="shared" si="163"/>
        <v>0.31888168557536467</v>
      </c>
      <c r="AI788">
        <f t="shared" si="164"/>
        <v>0.31847649918962723</v>
      </c>
      <c r="AJ788">
        <f t="shared" si="165"/>
        <v>-0.47082827505291969</v>
      </c>
      <c r="AK788">
        <f t="shared" si="166"/>
        <v>1.7530733511460332E-2</v>
      </c>
      <c r="AL788">
        <f t="shared" si="167"/>
        <v>0.30094576567816689</v>
      </c>
      <c r="CM788" s="23">
        <v>42389</v>
      </c>
      <c r="CN788">
        <v>-1.7439624591190916E-2</v>
      </c>
      <c r="CO788">
        <f t="shared" si="168"/>
        <v>787</v>
      </c>
      <c r="CP788">
        <f t="shared" si="169"/>
        <v>0.31759483454398707</v>
      </c>
      <c r="CQ788">
        <f t="shared" si="170"/>
        <v>0.31719128329297819</v>
      </c>
      <c r="CR788">
        <f t="shared" si="171"/>
        <v>-0.47443509860685695</v>
      </c>
      <c r="CS788">
        <f t="shared" si="172"/>
        <v>1.8815629564759805E-2</v>
      </c>
      <c r="CT788">
        <f t="shared" si="173"/>
        <v>0.29837565372821839</v>
      </c>
      <c r="DH788">
        <f t="shared" ca="1" si="174"/>
        <v>0.36595730592620329</v>
      </c>
      <c r="DI788">
        <v>0.39874156983514747</v>
      </c>
      <c r="DJ788">
        <v>-1.4063655806625691E-2</v>
      </c>
    </row>
    <row r="789" spans="12:114" x14ac:dyDescent="0.3">
      <c r="L789" s="23">
        <v>42389</v>
      </c>
      <c r="M789" s="24">
        <v>1.33679549903456E-2</v>
      </c>
      <c r="N789" s="24">
        <v>-1.6742716023765831E-2</v>
      </c>
      <c r="O789" s="24">
        <v>-2.7493726470522908E-2</v>
      </c>
      <c r="P789" s="24">
        <v>-1.3302886856715899E-2</v>
      </c>
      <c r="Q789" s="264">
        <v>-5.0999999999999982E-4</v>
      </c>
      <c r="R789" s="264">
        <v>-9.8000000000000084E-4</v>
      </c>
      <c r="S789" s="265">
        <v>-4.9751243781095955E-5</v>
      </c>
      <c r="U789" s="26"/>
      <c r="AE789" s="23">
        <v>42390</v>
      </c>
      <c r="AF789" s="33">
        <v>4.1620426946897158E-3</v>
      </c>
      <c r="AG789">
        <f t="shared" si="162"/>
        <v>788</v>
      </c>
      <c r="AH789">
        <f t="shared" si="163"/>
        <v>0.31928687196110211</v>
      </c>
      <c r="AI789">
        <f t="shared" si="164"/>
        <v>0.31888168557536467</v>
      </c>
      <c r="AJ789">
        <f t="shared" si="165"/>
        <v>-0.46969387581108368</v>
      </c>
      <c r="AK789">
        <f t="shared" si="166"/>
        <v>0.87410959714361991</v>
      </c>
      <c r="AL789">
        <f t="shared" si="167"/>
        <v>0.55522791156825524</v>
      </c>
      <c r="CM789" s="23">
        <v>42390</v>
      </c>
      <c r="CN789">
        <v>1.0621072083258944E-2</v>
      </c>
      <c r="CO789">
        <f t="shared" si="168"/>
        <v>788</v>
      </c>
      <c r="CP789">
        <f t="shared" si="169"/>
        <v>0.31799838579499595</v>
      </c>
      <c r="CQ789">
        <f t="shared" si="170"/>
        <v>0.31759483454398707</v>
      </c>
      <c r="CR789">
        <f t="shared" si="171"/>
        <v>-0.47330335120398853</v>
      </c>
      <c r="CS789">
        <f t="shared" si="172"/>
        <v>0.87935680669256722</v>
      </c>
      <c r="CT789">
        <f t="shared" si="173"/>
        <v>0.56176197214858015</v>
      </c>
      <c r="DH789">
        <f t="shared" ca="1" si="174"/>
        <v>0.38327366603656893</v>
      </c>
      <c r="DI789">
        <v>0.30569740200909562</v>
      </c>
      <c r="DJ789">
        <v>-1.4611850280825643E-3</v>
      </c>
    </row>
    <row r="790" spans="12:114" x14ac:dyDescent="0.3">
      <c r="L790" s="23">
        <v>42390</v>
      </c>
      <c r="M790" s="24">
        <v>1.1387965890064841E-3</v>
      </c>
      <c r="N790" s="24">
        <v>1.7027807773830339E-2</v>
      </c>
      <c r="O790" s="24">
        <v>1.7094203266528381E-2</v>
      </c>
      <c r="P790" s="24">
        <v>1.155471211758341E-3</v>
      </c>
      <c r="Q790" s="264">
        <v>-2.8999999999999989E-4</v>
      </c>
      <c r="R790" s="264">
        <v>1.0800000000000009E-3</v>
      </c>
      <c r="S790" s="265">
        <v>-2.4752475247524774E-4</v>
      </c>
      <c r="U790" s="26"/>
      <c r="AE790" s="23">
        <v>42391</v>
      </c>
      <c r="AF790" s="33">
        <v>6.1126204103331538E-3</v>
      </c>
      <c r="AG790">
        <f t="shared" si="162"/>
        <v>789</v>
      </c>
      <c r="AH790">
        <f t="shared" si="163"/>
        <v>0.31969205834683956</v>
      </c>
      <c r="AI790">
        <f t="shared" si="164"/>
        <v>0.31928687196110211</v>
      </c>
      <c r="AJ790">
        <f t="shared" si="165"/>
        <v>-0.46856008067860555</v>
      </c>
      <c r="AK790">
        <f t="shared" si="166"/>
        <v>0.9563354634960306</v>
      </c>
      <c r="AL790">
        <f t="shared" si="167"/>
        <v>0.63704859153492843</v>
      </c>
      <c r="CM790" s="23">
        <v>42391</v>
      </c>
      <c r="CN790">
        <v>1.5041659721485058E-2</v>
      </c>
      <c r="CO790">
        <f t="shared" si="168"/>
        <v>789</v>
      </c>
      <c r="CP790">
        <f t="shared" si="169"/>
        <v>0.31840193704600483</v>
      </c>
      <c r="CQ790">
        <f t="shared" si="170"/>
        <v>0.31799838579499595</v>
      </c>
      <c r="CR790">
        <f t="shared" si="171"/>
        <v>-0.47217220970839913</v>
      </c>
      <c r="CS790">
        <f t="shared" si="172"/>
        <v>0.95389662521171248</v>
      </c>
      <c r="CT790">
        <f t="shared" si="173"/>
        <v>0.63589823941671653</v>
      </c>
      <c r="DH790">
        <f t="shared" ca="1" si="174"/>
        <v>0.33369039305751025</v>
      </c>
      <c r="DI790">
        <v>0.29538500163871645</v>
      </c>
      <c r="DJ790">
        <v>1.3794316062507089E-2</v>
      </c>
    </row>
    <row r="791" spans="12:114" x14ac:dyDescent="0.3">
      <c r="L791" s="23">
        <v>42391</v>
      </c>
      <c r="M791" s="24">
        <v>-4.6449711753715258E-3</v>
      </c>
      <c r="N791" s="24">
        <v>2.7397342457963408E-2</v>
      </c>
      <c r="O791" s="24">
        <v>1.30897393693169E-2</v>
      </c>
      <c r="P791" s="24">
        <v>1.9238292506248509E-2</v>
      </c>
      <c r="Q791" s="264">
        <v>1.7999999999999979E-4</v>
      </c>
      <c r="R791" s="264">
        <v>-1.800000000000002E-4</v>
      </c>
      <c r="S791" s="265">
        <v>1.9323671497584592E-4</v>
      </c>
      <c r="U791" s="26"/>
      <c r="AE791" s="23">
        <v>42394</v>
      </c>
      <c r="AF791" s="33">
        <v>9.8865358845512071E-4</v>
      </c>
      <c r="AG791">
        <f t="shared" si="162"/>
        <v>790</v>
      </c>
      <c r="AH791">
        <f t="shared" si="163"/>
        <v>0.320097244732577</v>
      </c>
      <c r="AI791">
        <f t="shared" si="164"/>
        <v>0.31969205834683956</v>
      </c>
      <c r="AJ791">
        <f t="shared" si="165"/>
        <v>-0.46742688755647166</v>
      </c>
      <c r="AK791">
        <f t="shared" si="166"/>
        <v>0.59059547296221115</v>
      </c>
      <c r="AL791">
        <f t="shared" si="167"/>
        <v>0.2709034146153716</v>
      </c>
      <c r="CM791" s="23">
        <v>42394</v>
      </c>
      <c r="CN791">
        <v>2.4270465327141562E-3</v>
      </c>
      <c r="CO791">
        <f t="shared" si="168"/>
        <v>790</v>
      </c>
      <c r="CP791">
        <f t="shared" si="169"/>
        <v>0.31880548829701372</v>
      </c>
      <c r="CQ791">
        <f t="shared" si="170"/>
        <v>0.31840193704600483</v>
      </c>
      <c r="CR791">
        <f t="shared" si="171"/>
        <v>-0.47104167202593478</v>
      </c>
      <c r="CS791">
        <f t="shared" si="172"/>
        <v>0.58806088679906865</v>
      </c>
      <c r="CT791">
        <f t="shared" si="173"/>
        <v>0.26965894975306381</v>
      </c>
      <c r="DH791">
        <f t="shared" ca="1" si="174"/>
        <v>0.26553567516748</v>
      </c>
      <c r="DI791">
        <v>0.29626224195513262</v>
      </c>
      <c r="DJ791">
        <v>5.2793161500315194E-3</v>
      </c>
    </row>
    <row r="792" spans="12:114" x14ac:dyDescent="0.3">
      <c r="L792" s="23">
        <v>42394</v>
      </c>
      <c r="M792" s="24">
        <v>1.0285733333333271E-2</v>
      </c>
      <c r="N792" s="24">
        <v>0</v>
      </c>
      <c r="O792" s="24">
        <v>1.212305055130683E-2</v>
      </c>
      <c r="P792" s="24">
        <v>-1.3967373846727889E-2</v>
      </c>
      <c r="Q792" s="264">
        <v>-2.5000000000000001E-4</v>
      </c>
      <c r="R792" s="264">
        <v>-3.0000000000001143E-5</v>
      </c>
      <c r="S792" s="265">
        <v>9.8522167487685846E-5</v>
      </c>
      <c r="U792" s="26"/>
      <c r="AE792" s="23">
        <v>42395</v>
      </c>
      <c r="AF792" s="33">
        <v>2.8791187512017691E-3</v>
      </c>
      <c r="AG792">
        <f t="shared" si="162"/>
        <v>791</v>
      </c>
      <c r="AH792">
        <f t="shared" si="163"/>
        <v>0.32050243111831445</v>
      </c>
      <c r="AI792">
        <f t="shared" si="164"/>
        <v>0.320097244732577</v>
      </c>
      <c r="AJ792">
        <f t="shared" si="165"/>
        <v>-0.4662942943521009</v>
      </c>
      <c r="AK792">
        <f t="shared" si="166"/>
        <v>0.78092795852363728</v>
      </c>
      <c r="AL792">
        <f t="shared" si="167"/>
        <v>0.46083071379106028</v>
      </c>
      <c r="CM792" s="23">
        <v>42395</v>
      </c>
      <c r="CN792">
        <v>7.2212670272581549E-3</v>
      </c>
      <c r="CO792">
        <f t="shared" si="168"/>
        <v>791</v>
      </c>
      <c r="CP792">
        <f t="shared" si="169"/>
        <v>0.3192090395480226</v>
      </c>
      <c r="CQ792">
        <f t="shared" si="170"/>
        <v>0.31880548829701372</v>
      </c>
      <c r="CR792">
        <f t="shared" si="171"/>
        <v>-0.46991173606887909</v>
      </c>
      <c r="CS792">
        <f t="shared" si="172"/>
        <v>0.78169633601569055</v>
      </c>
      <c r="CT792">
        <f t="shared" si="173"/>
        <v>0.46289084771867683</v>
      </c>
      <c r="DH792">
        <f t="shared" ca="1" si="174"/>
        <v>0.38385928210248077</v>
      </c>
      <c r="DI792">
        <v>0.35402865808768885</v>
      </c>
      <c r="DJ792">
        <v>3.5657008407539476E-3</v>
      </c>
    </row>
    <row r="793" spans="12:114" x14ac:dyDescent="0.3">
      <c r="L793" s="23">
        <v>42395</v>
      </c>
      <c r="M793" s="24">
        <v>1.1406476029289771E-2</v>
      </c>
      <c r="N793" s="24">
        <v>1.283958516811399E-2</v>
      </c>
      <c r="O793" s="24">
        <v>8.6683820092406157E-3</v>
      </c>
      <c r="P793" s="24">
        <v>9.5736686371866687E-4</v>
      </c>
      <c r="Q793" s="264">
        <v>-1.6000000000000001E-4</v>
      </c>
      <c r="R793" s="264">
        <v>5.8000000000000055E-4</v>
      </c>
      <c r="S793" s="265">
        <v>-4.9751243781095955E-5</v>
      </c>
      <c r="U793" s="26"/>
      <c r="AE793" s="23">
        <v>42396</v>
      </c>
      <c r="AF793" s="33">
        <v>-1.1551810300031774E-3</v>
      </c>
      <c r="AG793">
        <f t="shared" si="162"/>
        <v>792</v>
      </c>
      <c r="AH793">
        <f t="shared" si="163"/>
        <v>0.32090761750405189</v>
      </c>
      <c r="AI793">
        <f t="shared" si="164"/>
        <v>0.32050243111831445</v>
      </c>
      <c r="AJ793">
        <f t="shared" si="165"/>
        <v>-0.46516229897931194</v>
      </c>
      <c r="AK793">
        <f t="shared" si="166"/>
        <v>0.34812459525631811</v>
      </c>
      <c r="AL793">
        <f t="shared" si="167"/>
        <v>2.7622164138003669E-2</v>
      </c>
      <c r="CM793" s="23">
        <v>42396</v>
      </c>
      <c r="CN793">
        <v>-3.0668387136218037E-3</v>
      </c>
      <c r="CO793">
        <f t="shared" si="168"/>
        <v>792</v>
      </c>
      <c r="CP793">
        <f t="shared" si="169"/>
        <v>0.31961259079903148</v>
      </c>
      <c r="CQ793">
        <f t="shared" si="170"/>
        <v>0.3192090395480226</v>
      </c>
      <c r="CR793">
        <f t="shared" si="171"/>
        <v>-0.46878239975591979</v>
      </c>
      <c r="CS793">
        <f t="shared" si="172"/>
        <v>0.33948586488099625</v>
      </c>
      <c r="CT793">
        <f t="shared" si="173"/>
        <v>2.0276825332973647E-2</v>
      </c>
      <c r="DH793">
        <f t="shared" ca="1" si="174"/>
        <v>0.37757780469947433</v>
      </c>
      <c r="DI793">
        <v>0.27832777210088294</v>
      </c>
      <c r="DJ793">
        <v>3.8077100591057079E-3</v>
      </c>
    </row>
    <row r="794" spans="12:114" x14ac:dyDescent="0.3">
      <c r="L794" s="23">
        <v>42396</v>
      </c>
      <c r="M794" s="24">
        <v>3.7282225395822589E-3</v>
      </c>
      <c r="N794" s="24">
        <v>-5.8509117022370518E-3</v>
      </c>
      <c r="O794" s="24">
        <v>-7.8125426231373377E-4</v>
      </c>
      <c r="P794" s="24">
        <v>-7.6499673293160073E-3</v>
      </c>
      <c r="Q794" s="264">
        <v>2.1000000000000009E-4</v>
      </c>
      <c r="R794" s="264">
        <v>1.2000000000000011E-4</v>
      </c>
      <c r="S794" s="265">
        <v>9.900990099009842E-5</v>
      </c>
      <c r="U794" s="26"/>
      <c r="AE794" s="23">
        <v>42397</v>
      </c>
      <c r="AF794" s="33">
        <v>4.2350549739495895E-4</v>
      </c>
      <c r="AG794">
        <f t="shared" si="162"/>
        <v>793</v>
      </c>
      <c r="AH794">
        <f t="shared" si="163"/>
        <v>0.32131280388978928</v>
      </c>
      <c r="AI794">
        <f t="shared" si="164"/>
        <v>0.32090761750405189</v>
      </c>
      <c r="AJ794">
        <f t="shared" si="165"/>
        <v>-0.4640308993582884</v>
      </c>
      <c r="AK794">
        <f t="shared" si="166"/>
        <v>0.52622201959438453</v>
      </c>
      <c r="AL794">
        <f t="shared" si="167"/>
        <v>0.20531440209033264</v>
      </c>
      <c r="CM794" s="23">
        <v>42397</v>
      </c>
      <c r="CN794">
        <v>7.5501374348739786E-4</v>
      </c>
      <c r="CO794">
        <f t="shared" si="168"/>
        <v>793</v>
      </c>
      <c r="CP794">
        <f t="shared" si="169"/>
        <v>0.32001614205004036</v>
      </c>
      <c r="CQ794">
        <f t="shared" si="170"/>
        <v>0.31961259079903148</v>
      </c>
      <c r="CR794">
        <f t="shared" si="171"/>
        <v>-0.4676536610121147</v>
      </c>
      <c r="CS794">
        <f t="shared" si="172"/>
        <v>0.51151463450088863</v>
      </c>
      <c r="CT794">
        <f t="shared" si="173"/>
        <v>0.19190204370185715</v>
      </c>
      <c r="DH794">
        <f t="shared" ca="1" si="174"/>
        <v>0.31760990034063463</v>
      </c>
      <c r="DI794">
        <v>0.33770738689642649</v>
      </c>
      <c r="DJ794">
        <v>1.427000549739495E-2</v>
      </c>
    </row>
    <row r="795" spans="12:114" x14ac:dyDescent="0.3">
      <c r="L795" s="23">
        <v>42397</v>
      </c>
      <c r="M795" s="24">
        <v>-1.067880934759388E-2</v>
      </c>
      <c r="N795" s="24">
        <v>-7.8469917736486167E-3</v>
      </c>
      <c r="O795" s="24">
        <v>4.2221147756122861E-3</v>
      </c>
      <c r="P795" s="24">
        <v>3.4688147022741101E-3</v>
      </c>
      <c r="Q795" s="264">
        <v>-1.800000000000005E-4</v>
      </c>
      <c r="R795" s="264">
        <v>8.9999999999998976E-5</v>
      </c>
      <c r="S795" s="265">
        <v>2.9999999999999992E-4</v>
      </c>
      <c r="U795" s="26"/>
      <c r="AE795" s="23">
        <v>42398</v>
      </c>
      <c r="AF795" s="33">
        <v>9.0008878145816304E-3</v>
      </c>
      <c r="AG795">
        <f t="shared" si="162"/>
        <v>794</v>
      </c>
      <c r="AH795">
        <f t="shared" si="163"/>
        <v>0.32171799027552672</v>
      </c>
      <c r="AI795">
        <f t="shared" si="164"/>
        <v>0.32131280388978928</v>
      </c>
      <c r="AJ795">
        <f t="shared" si="165"/>
        <v>-0.46290009341554533</v>
      </c>
      <c r="AK795">
        <f t="shared" si="166"/>
        <v>0.99452404412250839</v>
      </c>
      <c r="AL795">
        <f t="shared" si="167"/>
        <v>0.67321124023271905</v>
      </c>
      <c r="CM795" s="23">
        <v>42398</v>
      </c>
      <c r="CN795">
        <v>2.2729938608619025E-2</v>
      </c>
      <c r="CO795">
        <f t="shared" si="168"/>
        <v>794</v>
      </c>
      <c r="CP795">
        <f t="shared" si="169"/>
        <v>0.32041969330104925</v>
      </c>
      <c r="CQ795">
        <f t="shared" si="170"/>
        <v>0.32001614205004036</v>
      </c>
      <c r="CR795">
        <f t="shared" si="171"/>
        <v>-0.46652551776885803</v>
      </c>
      <c r="CS795">
        <f t="shared" si="172"/>
        <v>0.99498076085430598</v>
      </c>
      <c r="CT795">
        <f t="shared" si="173"/>
        <v>0.67496461880426561</v>
      </c>
      <c r="DH795">
        <f t="shared" ca="1" si="174"/>
        <v>0.24569661015420979</v>
      </c>
      <c r="DI795">
        <v>0.29909341995259847</v>
      </c>
      <c r="DJ795">
        <v>5.4372125568497237E-3</v>
      </c>
    </row>
    <row r="796" spans="12:114" x14ac:dyDescent="0.3">
      <c r="L796" s="23">
        <v>42398</v>
      </c>
      <c r="M796" s="24">
        <v>3.8482822991525258E-3</v>
      </c>
      <c r="N796" s="24">
        <v>1.4829498495535101E-2</v>
      </c>
      <c r="O796" s="24">
        <v>3.3322841400574538E-2</v>
      </c>
      <c r="P796" s="24">
        <v>1.6900290454364919E-2</v>
      </c>
      <c r="Q796" s="264">
        <v>-5.4000000000000012E-4</v>
      </c>
      <c r="R796" s="264">
        <v>6.500000000000017E-4</v>
      </c>
      <c r="S796" s="265">
        <v>-1.54639175257731E-4</v>
      </c>
      <c r="U796" s="26"/>
      <c r="AE796" s="23">
        <v>42401</v>
      </c>
      <c r="AF796" s="33">
        <v>3.9067704493652815E-3</v>
      </c>
      <c r="AG796">
        <f t="shared" si="162"/>
        <v>795</v>
      </c>
      <c r="AH796">
        <f t="shared" si="163"/>
        <v>0.32212317666126417</v>
      </c>
      <c r="AI796">
        <f t="shared" si="164"/>
        <v>0.32171799027552672</v>
      </c>
      <c r="AJ796">
        <f t="shared" si="165"/>
        <v>-0.461769879083896</v>
      </c>
      <c r="AK796">
        <f t="shared" si="166"/>
        <v>0.85820133090529294</v>
      </c>
      <c r="AL796">
        <f t="shared" si="167"/>
        <v>0.53648334062976621</v>
      </c>
      <c r="CM796" s="23">
        <v>42401</v>
      </c>
      <c r="CN796">
        <v>9.264610133565488E-3</v>
      </c>
      <c r="CO796">
        <f t="shared" si="168"/>
        <v>795</v>
      </c>
      <c r="CP796">
        <f t="shared" si="169"/>
        <v>0.32082324455205813</v>
      </c>
      <c r="CQ796">
        <f t="shared" si="170"/>
        <v>0.32041969330104925</v>
      </c>
      <c r="CR796">
        <f t="shared" si="171"/>
        <v>-0.46539796796384764</v>
      </c>
      <c r="CS796">
        <f t="shared" si="172"/>
        <v>0.84486158843496917</v>
      </c>
      <c r="CT796">
        <f t="shared" si="173"/>
        <v>0.52444189513391992</v>
      </c>
      <c r="DH796">
        <f t="shared" ca="1" si="174"/>
        <v>0.38060739786182463</v>
      </c>
      <c r="DI796">
        <v>0.25836626759193992</v>
      </c>
      <c r="DJ796">
        <v>2.450548364733476E-2</v>
      </c>
    </row>
    <row r="797" spans="12:114" x14ac:dyDescent="0.3">
      <c r="L797" s="23">
        <v>42401</v>
      </c>
      <c r="M797" s="24">
        <v>1.02852363801376E-2</v>
      </c>
      <c r="N797" s="24">
        <v>-1.022883062475137E-2</v>
      </c>
      <c r="O797" s="24">
        <v>1.7178906157800281E-2</v>
      </c>
      <c r="P797" s="24">
        <v>5.8546707185313978E-3</v>
      </c>
      <c r="Q797" s="264">
        <v>-6.9999999999999316E-5</v>
      </c>
      <c r="R797" s="264">
        <v>-4.1000000000000145E-4</v>
      </c>
      <c r="S797" s="265">
        <v>5.0761421319796827E-4</v>
      </c>
      <c r="U797" s="26"/>
      <c r="AE797" s="23">
        <v>42402</v>
      </c>
      <c r="AF797" s="33">
        <v>-5.7899482507241182E-3</v>
      </c>
      <c r="AG797">
        <f t="shared" si="162"/>
        <v>796</v>
      </c>
      <c r="AH797">
        <f t="shared" si="163"/>
        <v>0.32252836304700161</v>
      </c>
      <c r="AI797">
        <f t="shared" si="164"/>
        <v>0.32212317666126417</v>
      </c>
      <c r="AJ797">
        <f t="shared" si="165"/>
        <v>-0.46064025430241906</v>
      </c>
      <c r="AK797">
        <f t="shared" si="166"/>
        <v>4.1849572652798123E-2</v>
      </c>
      <c r="AL797">
        <f t="shared" si="167"/>
        <v>0.28027360400846602</v>
      </c>
      <c r="CM797" s="23">
        <v>42402</v>
      </c>
      <c r="CN797">
        <v>-1.438221019900281E-2</v>
      </c>
      <c r="CO797">
        <f t="shared" si="168"/>
        <v>796</v>
      </c>
      <c r="CP797">
        <f t="shared" si="169"/>
        <v>0.32122679580306701</v>
      </c>
      <c r="CQ797">
        <f t="shared" si="170"/>
        <v>0.32082324455205813</v>
      </c>
      <c r="CR797">
        <f t="shared" si="171"/>
        <v>-0.46427100954105105</v>
      </c>
      <c r="CS797">
        <f t="shared" si="172"/>
        <v>4.2293513494087803E-2</v>
      </c>
      <c r="CT797">
        <f t="shared" si="173"/>
        <v>0.2785297310579703</v>
      </c>
      <c r="DH797">
        <f t="shared" ca="1" si="174"/>
        <v>0.31504154573468462</v>
      </c>
      <c r="DI797">
        <v>0.33371959087715319</v>
      </c>
      <c r="DJ797">
        <v>-9.5603011919004818E-3</v>
      </c>
    </row>
    <row r="798" spans="12:114" x14ac:dyDescent="0.3">
      <c r="L798" s="23">
        <v>42402</v>
      </c>
      <c r="M798" s="24">
        <v>3.701341868541689E-4</v>
      </c>
      <c r="N798" s="24">
        <v>-2.6574995576722129E-2</v>
      </c>
      <c r="O798" s="24">
        <v>-9.4813093837708765E-3</v>
      </c>
      <c r="P798" s="24">
        <v>-2.140432956522394E-2</v>
      </c>
      <c r="Q798" s="264">
        <v>1.000000000000003E-5</v>
      </c>
      <c r="R798" s="264">
        <v>-2.7999999999999797E-4</v>
      </c>
      <c r="S798" s="265">
        <v>-5.3475935828874827E-5</v>
      </c>
      <c r="U798" s="26"/>
      <c r="AE798" s="23">
        <v>42403</v>
      </c>
      <c r="AF798" s="33">
        <v>1.1835038508716186E-3</v>
      </c>
      <c r="AG798">
        <f t="shared" si="162"/>
        <v>797</v>
      </c>
      <c r="AH798">
        <f t="shared" si="163"/>
        <v>0.32293354943273905</v>
      </c>
      <c r="AI798">
        <f t="shared" si="164"/>
        <v>0.32252836304700161</v>
      </c>
      <c r="AJ798">
        <f t="shared" si="165"/>
        <v>-0.45951121701642444</v>
      </c>
      <c r="AK798">
        <f t="shared" si="166"/>
        <v>0.61232326558062922</v>
      </c>
      <c r="AL798">
        <f t="shared" si="167"/>
        <v>0.28979490253362761</v>
      </c>
      <c r="CM798" s="23">
        <v>42403</v>
      </c>
      <c r="CN798">
        <v>2.9101692016471341E-3</v>
      </c>
      <c r="CO798">
        <f t="shared" si="168"/>
        <v>797</v>
      </c>
      <c r="CP798">
        <f t="shared" si="169"/>
        <v>0.32163034705407589</v>
      </c>
      <c r="CQ798">
        <f t="shared" si="170"/>
        <v>0.32122679580306701</v>
      </c>
      <c r="CR798">
        <f t="shared" si="171"/>
        <v>-0.46314464045067255</v>
      </c>
      <c r="CS798">
        <f t="shared" si="172"/>
        <v>0.60969565518963365</v>
      </c>
      <c r="CT798">
        <f t="shared" si="173"/>
        <v>0.28846885938656663</v>
      </c>
      <c r="DH798">
        <f t="shared" ca="1" si="174"/>
        <v>0.39288278026569934</v>
      </c>
      <c r="DI798">
        <v>0.34044567176226914</v>
      </c>
      <c r="DJ798">
        <v>5.3296847019353487E-3</v>
      </c>
    </row>
    <row r="799" spans="12:114" x14ac:dyDescent="0.3">
      <c r="L799" s="23">
        <v>42403</v>
      </c>
      <c r="M799" s="24">
        <v>1.0731834979436959E-2</v>
      </c>
      <c r="N799" s="24">
        <v>2.0223827425916671E-3</v>
      </c>
      <c r="O799" s="24">
        <v>-8.824574446623136E-3</v>
      </c>
      <c r="P799" s="24">
        <v>1.8419010780687022E-2</v>
      </c>
      <c r="Q799" s="264">
        <v>-2.2000000000000009E-4</v>
      </c>
      <c r="R799" s="264">
        <v>3.4999999999999918E-4</v>
      </c>
      <c r="S799" s="265">
        <v>5.3191489361699966E-5</v>
      </c>
      <c r="U799" s="26"/>
      <c r="AE799" s="23">
        <v>42404</v>
      </c>
      <c r="AF799" s="33">
        <v>1.786267492742412E-3</v>
      </c>
      <c r="AG799">
        <f t="shared" si="162"/>
        <v>798</v>
      </c>
      <c r="AH799">
        <f t="shared" si="163"/>
        <v>0.3233387358184765</v>
      </c>
      <c r="AI799">
        <f t="shared" si="164"/>
        <v>0.32293354943273905</v>
      </c>
      <c r="AJ799">
        <f t="shared" si="165"/>
        <v>-0.45838276517742121</v>
      </c>
      <c r="AK799">
        <f t="shared" si="166"/>
        <v>0.67708011556848746</v>
      </c>
      <c r="AL799">
        <f t="shared" si="167"/>
        <v>0.35414656613574841</v>
      </c>
      <c r="CM799" s="23">
        <v>42404</v>
      </c>
      <c r="CN799">
        <v>4.3942583040485431E-3</v>
      </c>
      <c r="CO799">
        <f t="shared" si="168"/>
        <v>798</v>
      </c>
      <c r="CP799">
        <f t="shared" si="169"/>
        <v>0.32203389830508472</v>
      </c>
      <c r="CQ799">
        <f t="shared" si="170"/>
        <v>0.32163034705407589</v>
      </c>
      <c r="CR799">
        <f t="shared" si="171"/>
        <v>-0.46201885864912079</v>
      </c>
      <c r="CS799">
        <f t="shared" si="172"/>
        <v>0.67380582900764785</v>
      </c>
      <c r="CT799">
        <f t="shared" si="173"/>
        <v>0.35217548195357196</v>
      </c>
      <c r="DH799">
        <f t="shared" ca="1" si="174"/>
        <v>0.33962364871983647</v>
      </c>
      <c r="DI799">
        <v>0.28657989444896237</v>
      </c>
      <c r="DJ799">
        <v>1.4831204339188708E-3</v>
      </c>
    </row>
    <row r="800" spans="12:114" x14ac:dyDescent="0.3">
      <c r="L800" s="23">
        <v>42404</v>
      </c>
      <c r="M800" s="24">
        <v>1.2082379862700171E-2</v>
      </c>
      <c r="N800" s="24">
        <v>1.0595371967365911E-2</v>
      </c>
      <c r="O800" s="24">
        <v>2.2635151079013469E-3</v>
      </c>
      <c r="P800" s="24">
        <v>2.0721124466498821E-3</v>
      </c>
      <c r="Q800" s="264">
        <v>3.0999999999999951E-4</v>
      </c>
      <c r="R800" s="264">
        <v>-5.2999999999999944E-4</v>
      </c>
      <c r="S800" s="265">
        <v>5.3475935828876684E-5</v>
      </c>
      <c r="U800" s="26"/>
      <c r="AE800" s="23">
        <v>42405</v>
      </c>
      <c r="AF800" s="33">
        <v>1.4862397311659936E-4</v>
      </c>
      <c r="AG800">
        <f t="shared" si="162"/>
        <v>799</v>
      </c>
      <c r="AH800">
        <f t="shared" si="163"/>
        <v>0.32374392220421394</v>
      </c>
      <c r="AI800">
        <f t="shared" si="164"/>
        <v>0.3233387358184765</v>
      </c>
      <c r="AJ800">
        <f t="shared" si="165"/>
        <v>-0.45725489674308512</v>
      </c>
      <c r="AK800">
        <f t="shared" si="166"/>
        <v>0.49455406593407375</v>
      </c>
      <c r="AL800">
        <f t="shared" si="167"/>
        <v>0.17121533011559725</v>
      </c>
      <c r="CM800" s="23">
        <v>42405</v>
      </c>
      <c r="CN800">
        <v>-2.5876264785366313E-4</v>
      </c>
      <c r="CO800">
        <f t="shared" si="168"/>
        <v>799</v>
      </c>
      <c r="CP800">
        <f t="shared" si="169"/>
        <v>0.3224374495560936</v>
      </c>
      <c r="CQ800">
        <f t="shared" si="170"/>
        <v>0.32203389830508472</v>
      </c>
      <c r="CR800">
        <f t="shared" si="171"/>
        <v>-0.46089366209897548</v>
      </c>
      <c r="CS800">
        <f t="shared" si="172"/>
        <v>0.4647111680610399</v>
      </c>
      <c r="CT800">
        <f t="shared" si="173"/>
        <v>0.14267726975595518</v>
      </c>
      <c r="DH800">
        <f t="shared" ca="1" si="174"/>
        <v>0.32731284068575262</v>
      </c>
      <c r="DI800">
        <v>0.28159335503527244</v>
      </c>
      <c r="DJ800">
        <v>2.460439816666499E-2</v>
      </c>
    </row>
    <row r="801" spans="12:114" x14ac:dyDescent="0.3">
      <c r="L801" s="23">
        <v>42405</v>
      </c>
      <c r="M801" s="24">
        <v>1.5827077869223119E-2</v>
      </c>
      <c r="N801" s="24">
        <v>-1.7474129781992E-2</v>
      </c>
      <c r="O801" s="24">
        <v>8.7324552761341157E-3</v>
      </c>
      <c r="P801" s="24">
        <v>-1.1656185210200769E-2</v>
      </c>
      <c r="Q801" s="264">
        <v>5.0000000000000131E-5</v>
      </c>
      <c r="R801" s="264">
        <v>-3.8000000000000029E-4</v>
      </c>
      <c r="S801" s="265">
        <v>5.913978494623657E-4</v>
      </c>
      <c r="U801" s="26"/>
      <c r="AE801" s="23">
        <v>42408</v>
      </c>
      <c r="AF801" s="33">
        <v>-1.214325009698061E-3</v>
      </c>
      <c r="AG801">
        <f t="shared" si="162"/>
        <v>800</v>
      </c>
      <c r="AH801">
        <f t="shared" si="163"/>
        <v>0.32414910858995138</v>
      </c>
      <c r="AI801">
        <f t="shared" si="164"/>
        <v>0.32374392220421394</v>
      </c>
      <c r="AJ801">
        <f t="shared" si="165"/>
        <v>-0.45612760967722477</v>
      </c>
      <c r="AK801">
        <f t="shared" si="166"/>
        <v>0.3418283218379447</v>
      </c>
      <c r="AL801">
        <f t="shared" si="167"/>
        <v>1.8084399633730763E-2</v>
      </c>
      <c r="CM801" s="23">
        <v>42408</v>
      </c>
      <c r="CN801">
        <v>-2.8075982385308684E-3</v>
      </c>
      <c r="CO801">
        <f t="shared" si="168"/>
        <v>800</v>
      </c>
      <c r="CP801">
        <f t="shared" si="169"/>
        <v>0.32284100080710249</v>
      </c>
      <c r="CQ801">
        <f t="shared" si="170"/>
        <v>0.3224374495560936</v>
      </c>
      <c r="CR801">
        <f t="shared" si="171"/>
        <v>-0.45976904876895558</v>
      </c>
      <c r="CS801">
        <f t="shared" si="172"/>
        <v>0.35055015278195778</v>
      </c>
      <c r="CT801">
        <f t="shared" si="173"/>
        <v>2.8112703225864177E-2</v>
      </c>
      <c r="DH801">
        <f t="shared" ca="1" si="174"/>
        <v>0.39663110665357787</v>
      </c>
      <c r="DI801">
        <v>0.32529683688890937</v>
      </c>
      <c r="DJ801">
        <v>-5.1006107239837083E-3</v>
      </c>
    </row>
    <row r="802" spans="12:114" x14ac:dyDescent="0.3">
      <c r="L802" s="23">
        <v>42408</v>
      </c>
      <c r="M802" s="24">
        <v>1.3443750000000001E-2</v>
      </c>
      <c r="N802" s="24">
        <v>-3.099576583393843E-2</v>
      </c>
      <c r="O802" s="24">
        <v>-1.492511000638198E-3</v>
      </c>
      <c r="P802" s="24">
        <v>2.472892841854609E-3</v>
      </c>
      <c r="Q802" s="264">
        <v>-5.1000000000000004E-4</v>
      </c>
      <c r="R802" s="264">
        <v>-1.3200000000000009E-3</v>
      </c>
      <c r="S802" s="265">
        <v>5.7142857142858775E-5</v>
      </c>
      <c r="U802" s="26"/>
      <c r="AE802" s="23">
        <v>42409</v>
      </c>
      <c r="AF802" s="33">
        <v>-2.0813668273984755E-3</v>
      </c>
      <c r="AG802">
        <f t="shared" si="162"/>
        <v>801</v>
      </c>
      <c r="AH802">
        <f t="shared" si="163"/>
        <v>0.32455429497568883</v>
      </c>
      <c r="AI802">
        <f t="shared" si="164"/>
        <v>0.32414910858995138</v>
      </c>
      <c r="AJ802">
        <f t="shared" si="165"/>
        <v>-0.45500090194975118</v>
      </c>
      <c r="AK802">
        <f t="shared" si="166"/>
        <v>0.25526520164169308</v>
      </c>
      <c r="AL802">
        <f t="shared" si="167"/>
        <v>6.88839069482583E-2</v>
      </c>
      <c r="CM802" s="23">
        <v>42409</v>
      </c>
      <c r="CN802">
        <v>-5.3798825857375686E-3</v>
      </c>
      <c r="CO802">
        <f t="shared" si="168"/>
        <v>801</v>
      </c>
      <c r="CP802">
        <f t="shared" si="169"/>
        <v>0.32324455205811137</v>
      </c>
      <c r="CQ802">
        <f t="shared" si="170"/>
        <v>0.32284100080710249</v>
      </c>
      <c r="CR802">
        <f t="shared" si="171"/>
        <v>-0.4586450166338869</v>
      </c>
      <c r="CS802">
        <f t="shared" si="172"/>
        <v>0.2476776849704716</v>
      </c>
      <c r="CT802">
        <f t="shared" si="173"/>
        <v>7.5163315836630884E-2</v>
      </c>
      <c r="DH802">
        <f t="shared" ca="1" si="174"/>
        <v>0.2736680838866683</v>
      </c>
      <c r="DI802">
        <v>0.30640097522058829</v>
      </c>
      <c r="DJ802">
        <v>3.4926676553600966E-3</v>
      </c>
    </row>
    <row r="803" spans="12:114" x14ac:dyDescent="0.3">
      <c r="L803" s="23">
        <v>42409</v>
      </c>
      <c r="M803" s="24">
        <v>-2.1962575385002631E-3</v>
      </c>
      <c r="N803" s="24">
        <v>-7.3412801808672859E-3</v>
      </c>
      <c r="O803" s="24">
        <v>-1.629307621301064E-2</v>
      </c>
      <c r="P803" s="24">
        <v>1.1005605401064669E-2</v>
      </c>
      <c r="Q803" s="264">
        <v>1.4000000000000039E-4</v>
      </c>
      <c r="R803" s="264">
        <v>-4.200000000000004E-4</v>
      </c>
      <c r="S803" s="265">
        <v>1.7241379310344723E-4</v>
      </c>
      <c r="U803" s="26"/>
      <c r="AE803" s="23">
        <v>42410</v>
      </c>
      <c r="AF803" s="33">
        <v>1.4022140486729436E-3</v>
      </c>
      <c r="AG803">
        <f t="shared" si="162"/>
        <v>802</v>
      </c>
      <c r="AH803">
        <f t="shared" si="163"/>
        <v>0.32495948136142627</v>
      </c>
      <c r="AI803">
        <f t="shared" si="164"/>
        <v>0.32455429497568883</v>
      </c>
      <c r="AJ803">
        <f t="shared" si="165"/>
        <v>-0.45387477153664446</v>
      </c>
      <c r="AK803">
        <f t="shared" si="166"/>
        <v>0.63629625486925301</v>
      </c>
      <c r="AL803">
        <f t="shared" si="167"/>
        <v>0.31174195989356418</v>
      </c>
      <c r="CM803" s="23">
        <v>42410</v>
      </c>
      <c r="CN803">
        <v>2.7604693322086735E-3</v>
      </c>
      <c r="CO803">
        <f t="shared" si="168"/>
        <v>802</v>
      </c>
      <c r="CP803">
        <f t="shared" si="169"/>
        <v>0.32364810330912025</v>
      </c>
      <c r="CQ803">
        <f t="shared" si="170"/>
        <v>0.32324455205811137</v>
      </c>
      <c r="CR803">
        <f t="shared" si="171"/>
        <v>-0.45752156367466967</v>
      </c>
      <c r="CS803">
        <f t="shared" si="172"/>
        <v>0.6030247927847816</v>
      </c>
      <c r="CT803">
        <f t="shared" si="173"/>
        <v>0.27978024072667024</v>
      </c>
      <c r="DH803">
        <f t="shared" ca="1" si="174"/>
        <v>0.38107585496725871</v>
      </c>
      <c r="DI803">
        <v>0.38872887440991089</v>
      </c>
      <c r="DJ803">
        <v>2.6866819311830901E-2</v>
      </c>
    </row>
    <row r="804" spans="12:114" x14ac:dyDescent="0.3">
      <c r="L804" s="23">
        <v>42410</v>
      </c>
      <c r="M804" s="24">
        <v>7.7478163805632183E-3</v>
      </c>
      <c r="N804" s="24">
        <v>5.2826333790473284E-3</v>
      </c>
      <c r="O804" s="24">
        <v>-3.0379128157375241E-4</v>
      </c>
      <c r="P804" s="24">
        <v>4.5046181441915027E-3</v>
      </c>
      <c r="Q804" s="264">
        <v>3.999999999999998E-4</v>
      </c>
      <c r="R804" s="264">
        <v>9.5000000000000195E-4</v>
      </c>
      <c r="S804" s="265">
        <v>4.6783625730994273E-4</v>
      </c>
      <c r="U804" s="26"/>
      <c r="AE804" s="23">
        <v>42411</v>
      </c>
      <c r="AF804" s="33">
        <v>-2.2287714173367165E-3</v>
      </c>
      <c r="AG804">
        <f t="shared" si="162"/>
        <v>803</v>
      </c>
      <c r="AH804">
        <f t="shared" si="163"/>
        <v>0.32536466774716372</v>
      </c>
      <c r="AI804">
        <f t="shared" si="164"/>
        <v>0.32495948136142627</v>
      </c>
      <c r="AJ804">
        <f t="shared" si="165"/>
        <v>-0.45274921641992166</v>
      </c>
      <c r="AK804">
        <f t="shared" si="166"/>
        <v>0.24177480922079964</v>
      </c>
      <c r="AL804">
        <f t="shared" si="167"/>
        <v>8.3184672140626637E-2</v>
      </c>
      <c r="CM804" s="23">
        <v>42411</v>
      </c>
      <c r="CN804">
        <v>-4.6289760893540605E-3</v>
      </c>
      <c r="CO804">
        <f t="shared" si="168"/>
        <v>803</v>
      </c>
      <c r="CP804">
        <f t="shared" si="169"/>
        <v>0.32405165456012913</v>
      </c>
      <c r="CQ804">
        <f t="shared" si="170"/>
        <v>0.32364810330912025</v>
      </c>
      <c r="CR804">
        <f t="shared" si="171"/>
        <v>-0.45639868787824711</v>
      </c>
      <c r="CS804">
        <f t="shared" si="172"/>
        <v>0.27597893053161837</v>
      </c>
      <c r="CT804">
        <f t="shared" si="173"/>
        <v>4.7669172777501878E-2</v>
      </c>
      <c r="DH804">
        <f t="shared" ca="1" si="174"/>
        <v>0.33168093479643596</v>
      </c>
      <c r="DI804">
        <v>0.24229041847562741</v>
      </c>
      <c r="DJ804">
        <v>-3.5933688595250847E-2</v>
      </c>
    </row>
    <row r="805" spans="12:114" x14ac:dyDescent="0.3">
      <c r="L805" s="23">
        <v>42411</v>
      </c>
      <c r="M805" s="24">
        <v>4.0188703828312952E-2</v>
      </c>
      <c r="N805" s="24">
        <v>-1.786658349786855E-2</v>
      </c>
      <c r="O805" s="24">
        <v>-7.1439707796712784E-3</v>
      </c>
      <c r="P805" s="24">
        <v>-1.0463384252000611E-2</v>
      </c>
      <c r="Q805" s="264">
        <v>-3.5999999999999959E-4</v>
      </c>
      <c r="R805" s="264">
        <v>-7.5000000000000175E-4</v>
      </c>
      <c r="S805" s="265">
        <v>-6.7484662576687148E-4</v>
      </c>
      <c r="U805" s="26"/>
      <c r="AE805" s="23">
        <v>42412</v>
      </c>
      <c r="AF805" s="33">
        <v>5.7596623118434066E-3</v>
      </c>
      <c r="AG805">
        <f t="shared" si="162"/>
        <v>804</v>
      </c>
      <c r="AH805">
        <f t="shared" si="163"/>
        <v>0.32576985413290116</v>
      </c>
      <c r="AI805">
        <f t="shared" si="164"/>
        <v>0.32536466774716372</v>
      </c>
      <c r="AJ805">
        <f t="shared" si="165"/>
        <v>-0.45162423458760687</v>
      </c>
      <c r="AK805">
        <f t="shared" si="166"/>
        <v>0.94604629897717196</v>
      </c>
      <c r="AL805">
        <f t="shared" si="167"/>
        <v>0.6206816312300083</v>
      </c>
      <c r="CM805" s="23">
        <v>42412</v>
      </c>
      <c r="CN805">
        <v>1.3975535089953348E-2</v>
      </c>
      <c r="CO805">
        <f t="shared" si="168"/>
        <v>804</v>
      </c>
      <c r="CP805">
        <f t="shared" si="169"/>
        <v>0.32445520581113801</v>
      </c>
      <c r="CQ805">
        <f t="shared" si="170"/>
        <v>0.32405165456012913</v>
      </c>
      <c r="CR805">
        <f t="shared" si="171"/>
        <v>-0.45527638723757335</v>
      </c>
      <c r="CS805">
        <f t="shared" si="172"/>
        <v>0.94066347033027575</v>
      </c>
      <c r="CT805">
        <f t="shared" si="173"/>
        <v>0.61661181577014657</v>
      </c>
      <c r="DH805">
        <f t="shared" ca="1" si="174"/>
        <v>0.38480613368171634</v>
      </c>
      <c r="DI805">
        <v>0.26043727673743283</v>
      </c>
      <c r="DJ805">
        <v>1.8899041622188174E-2</v>
      </c>
    </row>
    <row r="806" spans="12:114" x14ac:dyDescent="0.3">
      <c r="L806" s="23">
        <v>42412</v>
      </c>
      <c r="M806" s="24">
        <v>-5.8793634449749973E-3</v>
      </c>
      <c r="N806" s="24">
        <v>2.0331677658979419E-2</v>
      </c>
      <c r="O806" s="24">
        <v>1.316597405261107E-2</v>
      </c>
      <c r="P806" s="24">
        <v>1.9259908014702929E-2</v>
      </c>
      <c r="Q806" s="264">
        <v>3.5999999999999959E-4</v>
      </c>
      <c r="R806" s="264">
        <v>6.0000000000000049E-4</v>
      </c>
      <c r="S806" s="265">
        <v>2.2988505747126298E-4</v>
      </c>
      <c r="U806" s="26"/>
      <c r="AE806" s="23">
        <v>42416</v>
      </c>
      <c r="AF806" s="33">
        <v>1.0011874032850915E-3</v>
      </c>
      <c r="AG806">
        <f t="shared" si="162"/>
        <v>805</v>
      </c>
      <c r="AH806">
        <f t="shared" si="163"/>
        <v>0.32617504051863855</v>
      </c>
      <c r="AI806">
        <f t="shared" si="164"/>
        <v>0.32576985413290116</v>
      </c>
      <c r="AJ806">
        <f t="shared" si="165"/>
        <v>-0.45049982403369687</v>
      </c>
      <c r="AK806">
        <f t="shared" si="166"/>
        <v>0.59200230782600349</v>
      </c>
      <c r="AL806">
        <f t="shared" si="167"/>
        <v>0.26623245369310233</v>
      </c>
      <c r="CM806" s="23">
        <v>42416</v>
      </c>
      <c r="CN806">
        <v>2.7788252497857641E-3</v>
      </c>
      <c r="CO806">
        <f t="shared" si="168"/>
        <v>805</v>
      </c>
      <c r="CP806">
        <f t="shared" si="169"/>
        <v>0.3248587570621469</v>
      </c>
      <c r="CQ806">
        <f t="shared" si="170"/>
        <v>0.32445520581113801</v>
      </c>
      <c r="CR806">
        <f t="shared" si="171"/>
        <v>-0.4541546597515822</v>
      </c>
      <c r="CS806">
        <f t="shared" si="172"/>
        <v>0.60384442807431704</v>
      </c>
      <c r="CT806">
        <f t="shared" si="173"/>
        <v>0.27938922226317903</v>
      </c>
      <c r="DH806">
        <f t="shared" ca="1" si="174"/>
        <v>0.26218304618312344</v>
      </c>
      <c r="DI806">
        <v>0.37345070036131228</v>
      </c>
      <c r="DJ806">
        <v>-6.0847395630070789E-3</v>
      </c>
    </row>
    <row r="807" spans="12:114" x14ac:dyDescent="0.3">
      <c r="L807" s="23">
        <v>42416</v>
      </c>
      <c r="M807" s="24">
        <v>-3.0331226509536732E-2</v>
      </c>
      <c r="N807" s="24">
        <v>2.464601712265951E-2</v>
      </c>
      <c r="O807" s="24">
        <v>-4.2310231815007072E-3</v>
      </c>
      <c r="P807" s="24">
        <v>1.5005310202715781E-2</v>
      </c>
      <c r="Q807" s="264">
        <v>-3.799999999999997E-4</v>
      </c>
      <c r="R807" s="264">
        <v>7.0000000000001173E-5</v>
      </c>
      <c r="S807" s="265">
        <v>-1.6853932584269757E-4</v>
      </c>
      <c r="U807" s="26"/>
      <c r="AE807" s="23">
        <v>42417</v>
      </c>
      <c r="AF807" s="33">
        <v>2.7919931973501779E-3</v>
      </c>
      <c r="AG807">
        <f t="shared" si="162"/>
        <v>806</v>
      </c>
      <c r="AH807">
        <f t="shared" si="163"/>
        <v>0.32658022690437599</v>
      </c>
      <c r="AI807">
        <f t="shared" si="164"/>
        <v>0.32617504051863855</v>
      </c>
      <c r="AJ807">
        <f t="shared" si="165"/>
        <v>-0.44937598275813168</v>
      </c>
      <c r="AK807">
        <f t="shared" si="166"/>
        <v>0.77341959353985201</v>
      </c>
      <c r="AL807">
        <f t="shared" si="167"/>
        <v>0.44724455302121346</v>
      </c>
      <c r="CM807" s="23">
        <v>42417</v>
      </c>
      <c r="CN807">
        <v>6.5308048165798657E-3</v>
      </c>
      <c r="CO807">
        <f t="shared" si="168"/>
        <v>806</v>
      </c>
      <c r="CP807">
        <f t="shared" si="169"/>
        <v>0.32526230831315578</v>
      </c>
      <c r="CQ807">
        <f t="shared" si="170"/>
        <v>0.3248587570621469</v>
      </c>
      <c r="CR807">
        <f t="shared" si="171"/>
        <v>-0.45303350342515603</v>
      </c>
      <c r="CS807">
        <f t="shared" si="172"/>
        <v>0.75739577388684498</v>
      </c>
      <c r="CT807">
        <f t="shared" si="173"/>
        <v>0.43253701682469808</v>
      </c>
      <c r="DH807">
        <f t="shared" ca="1" si="174"/>
        <v>0.39868802068964543</v>
      </c>
      <c r="DI807">
        <v>0.25491987986700326</v>
      </c>
      <c r="DJ807">
        <v>1.9165448998455143E-2</v>
      </c>
    </row>
    <row r="808" spans="12:114" x14ac:dyDescent="0.3">
      <c r="L808" s="23">
        <v>42417</v>
      </c>
      <c r="M808" s="24">
        <v>6.1863380548837412E-3</v>
      </c>
      <c r="N808" s="24">
        <v>2.76355815149315E-2</v>
      </c>
      <c r="O808" s="24">
        <v>3.186772460144626E-3</v>
      </c>
      <c r="P808" s="24">
        <v>2.0077764585688042E-3</v>
      </c>
      <c r="Q808" s="264">
        <v>1.3999999999999991E-4</v>
      </c>
      <c r="R808" s="264">
        <v>3.2999999999999919E-4</v>
      </c>
      <c r="S808" s="265">
        <v>3.3149171270718223E-4</v>
      </c>
      <c r="U808" s="26"/>
      <c r="AE808" s="23">
        <v>42418</v>
      </c>
      <c r="AF808" s="33">
        <v>-3.7848461220649607E-3</v>
      </c>
      <c r="AG808">
        <f t="shared" si="162"/>
        <v>807</v>
      </c>
      <c r="AH808">
        <f t="shared" si="163"/>
        <v>0.32698541329011344</v>
      </c>
      <c r="AI808">
        <f t="shared" si="164"/>
        <v>0.32658022690437599</v>
      </c>
      <c r="AJ808">
        <f t="shared" si="165"/>
        <v>-0.44825270876676382</v>
      </c>
      <c r="AK808">
        <f t="shared" si="166"/>
        <v>0.12502332953077064</v>
      </c>
      <c r="AL808">
        <f t="shared" si="167"/>
        <v>0.20155689737360535</v>
      </c>
      <c r="CM808" s="23">
        <v>42418</v>
      </c>
      <c r="CN808">
        <v>-9.4090795908766869E-3</v>
      </c>
      <c r="CO808">
        <f t="shared" si="168"/>
        <v>807</v>
      </c>
      <c r="CP808">
        <f t="shared" si="169"/>
        <v>0.32566585956416466</v>
      </c>
      <c r="CQ808">
        <f t="shared" si="170"/>
        <v>0.32526230831315578</v>
      </c>
      <c r="CR808">
        <f t="shared" si="171"/>
        <v>-0.45191291626909386</v>
      </c>
      <c r="CS808">
        <f t="shared" si="172"/>
        <v>0.12536690041060086</v>
      </c>
      <c r="CT808">
        <f t="shared" si="173"/>
        <v>0.19989540790255492</v>
      </c>
      <c r="DH808">
        <f t="shared" ca="1" si="174"/>
        <v>0.24740526713516076</v>
      </c>
      <c r="DI808">
        <v>0.27453646772286355</v>
      </c>
      <c r="DJ808">
        <v>-3.6630604077792337E-3</v>
      </c>
    </row>
    <row r="809" spans="12:114" x14ac:dyDescent="0.3">
      <c r="L809" s="23">
        <v>42418</v>
      </c>
      <c r="M809" s="24">
        <v>2.433319992206796E-2</v>
      </c>
      <c r="N809" s="24">
        <v>-3.485862780780113E-3</v>
      </c>
      <c r="O809" s="24">
        <v>-3.010145301370817E-2</v>
      </c>
      <c r="P809" s="24">
        <v>7.4683665525823459E-3</v>
      </c>
      <c r="Q809" s="264">
        <v>-2.2000000000000009E-4</v>
      </c>
      <c r="R809" s="264">
        <v>5.2999999999999944E-4</v>
      </c>
      <c r="S809" s="265">
        <v>-5.7142857142856796E-5</v>
      </c>
      <c r="U809" s="26"/>
      <c r="AE809" s="23">
        <v>42419</v>
      </c>
      <c r="AF809" s="33">
        <v>1.5140194240293072E-3</v>
      </c>
      <c r="AG809">
        <f t="shared" si="162"/>
        <v>808</v>
      </c>
      <c r="AH809">
        <f t="shared" si="163"/>
        <v>0.32739059967585088</v>
      </c>
      <c r="AI809">
        <f t="shared" si="164"/>
        <v>0.32698541329011344</v>
      </c>
      <c r="AJ809">
        <f t="shared" si="165"/>
        <v>-0.44713000007132536</v>
      </c>
      <c r="AK809">
        <f t="shared" si="166"/>
        <v>0.64835482364752162</v>
      </c>
      <c r="AL809">
        <f t="shared" si="167"/>
        <v>0.32136941035740818</v>
      </c>
      <c r="CM809" s="23">
        <v>42419</v>
      </c>
      <c r="CN809">
        <v>3.8939690146187218E-3</v>
      </c>
      <c r="CO809">
        <f t="shared" si="168"/>
        <v>808</v>
      </c>
      <c r="CP809">
        <f t="shared" si="169"/>
        <v>0.32606941081517354</v>
      </c>
      <c r="CQ809">
        <f t="shared" si="170"/>
        <v>0.32566585956416466</v>
      </c>
      <c r="CR809">
        <f t="shared" si="171"/>
        <v>-0.45079289630008079</v>
      </c>
      <c r="CS809">
        <f t="shared" si="172"/>
        <v>0.65265260226658495</v>
      </c>
      <c r="CT809">
        <f t="shared" si="173"/>
        <v>0.32698674270242029</v>
      </c>
      <c r="DH809">
        <f t="shared" ca="1" si="174"/>
        <v>0.36503758212098414</v>
      </c>
      <c r="DI809">
        <v>0.24524605063378205</v>
      </c>
      <c r="DJ809">
        <v>-1.9912305759706784E-3</v>
      </c>
    </row>
    <row r="810" spans="12:114" x14ac:dyDescent="0.3">
      <c r="L810" s="23">
        <v>42419</v>
      </c>
      <c r="M810" s="24">
        <v>-6.0021894834544004E-3</v>
      </c>
      <c r="N810" s="24">
        <v>-2.498816461626576E-3</v>
      </c>
      <c r="O810" s="24">
        <v>8.4216802179125586E-3</v>
      </c>
      <c r="P810" s="24">
        <v>3.4349146438117338E-3</v>
      </c>
      <c r="Q810" s="264">
        <v>-8.000000000000021E-5</v>
      </c>
      <c r="R810" s="264">
        <v>-2.000000000000002E-4</v>
      </c>
      <c r="S810" s="265">
        <v>-5.6818181818181473E-5</v>
      </c>
      <c r="U810" s="26"/>
      <c r="AE810" s="23">
        <v>42422</v>
      </c>
      <c r="AF810" s="33">
        <v>4.3267374011285468E-3</v>
      </c>
      <c r="AG810">
        <f t="shared" si="162"/>
        <v>809</v>
      </c>
      <c r="AH810">
        <f t="shared" si="163"/>
        <v>0.32779578606158832</v>
      </c>
      <c r="AI810">
        <f t="shared" si="164"/>
        <v>0.32739059967585088</v>
      </c>
      <c r="AJ810">
        <f t="shared" si="165"/>
        <v>-0.44600785468939863</v>
      </c>
      <c r="AK810">
        <f t="shared" si="166"/>
        <v>0.88368737414281984</v>
      </c>
      <c r="AL810">
        <f t="shared" si="167"/>
        <v>0.5562967744669689</v>
      </c>
      <c r="CM810" s="23">
        <v>42422</v>
      </c>
      <c r="CN810">
        <v>1.0653665536719668E-2</v>
      </c>
      <c r="CO810">
        <f t="shared" si="168"/>
        <v>809</v>
      </c>
      <c r="CP810">
        <f t="shared" si="169"/>
        <v>0.32647296206618243</v>
      </c>
      <c r="CQ810">
        <f t="shared" si="170"/>
        <v>0.32606941081517354</v>
      </c>
      <c r="CR810">
        <f t="shared" si="171"/>
        <v>-0.44967344154065786</v>
      </c>
      <c r="CS810">
        <f t="shared" si="172"/>
        <v>0.8801132752480092</v>
      </c>
      <c r="CT810">
        <f t="shared" si="173"/>
        <v>0.5540438644328356</v>
      </c>
      <c r="DH810">
        <f t="shared" ca="1" si="174"/>
        <v>0.38299080734012175</v>
      </c>
      <c r="DI810">
        <v>0.3936104280709003</v>
      </c>
      <c r="DJ810">
        <v>1.452558485875571E-2</v>
      </c>
    </row>
    <row r="811" spans="12:114" x14ac:dyDescent="0.3">
      <c r="L811" s="23">
        <v>42422</v>
      </c>
      <c r="M811" s="24">
        <v>-1.7775165542181171E-2</v>
      </c>
      <c r="N811" s="24">
        <v>1.4529106774758389E-2</v>
      </c>
      <c r="O811" s="24">
        <v>1.5001565486748769E-2</v>
      </c>
      <c r="P811" s="24">
        <v>1.2252158658067291E-2</v>
      </c>
      <c r="Q811" s="264">
        <v>-3.6999999999999972E-4</v>
      </c>
      <c r="R811" s="264">
        <v>5.200000000000005E-4</v>
      </c>
      <c r="S811" s="265">
        <v>1.6949152542372975E-4</v>
      </c>
      <c r="U811" s="26"/>
      <c r="AE811" s="23">
        <v>42423</v>
      </c>
      <c r="AF811" s="33">
        <v>2.7772028386467591E-3</v>
      </c>
      <c r="AG811">
        <f t="shared" si="162"/>
        <v>810</v>
      </c>
      <c r="AH811">
        <f t="shared" si="163"/>
        <v>0.32820097244732577</v>
      </c>
      <c r="AI811">
        <f t="shared" si="164"/>
        <v>0.32779578606158832</v>
      </c>
      <c r="AJ811">
        <f t="shared" si="165"/>
        <v>-0.44488627064438496</v>
      </c>
      <c r="AK811">
        <f t="shared" si="166"/>
        <v>0.77213071010704937</v>
      </c>
      <c r="AL811">
        <f t="shared" si="167"/>
        <v>0.44433492404546104</v>
      </c>
      <c r="CM811" s="23">
        <v>42423</v>
      </c>
      <c r="CN811">
        <v>7.0376622690306928E-3</v>
      </c>
      <c r="CO811">
        <f t="shared" si="168"/>
        <v>810</v>
      </c>
      <c r="CP811">
        <f t="shared" si="169"/>
        <v>0.32687651331719131</v>
      </c>
      <c r="CQ811">
        <f t="shared" si="170"/>
        <v>0.32647296206618243</v>
      </c>
      <c r="CR811">
        <f t="shared" si="171"/>
        <v>-0.44855455001919042</v>
      </c>
      <c r="CS811">
        <f t="shared" si="172"/>
        <v>0.77537492821365372</v>
      </c>
      <c r="CT811">
        <f t="shared" si="173"/>
        <v>0.4489019661474713</v>
      </c>
      <c r="DH811">
        <f t="shared" ca="1" si="174"/>
        <v>0.39834304194485903</v>
      </c>
      <c r="DI811">
        <v>0.37419939346653863</v>
      </c>
      <c r="DJ811">
        <v>-5.6714198893952116E-4</v>
      </c>
    </row>
    <row r="812" spans="12:114" x14ac:dyDescent="0.3">
      <c r="L812" s="23">
        <v>42423</v>
      </c>
      <c r="M812" s="24">
        <v>1.4979678153600771E-2</v>
      </c>
      <c r="N812" s="24">
        <v>-7.9011243764841987E-3</v>
      </c>
      <c r="O812" s="24">
        <v>1.2951413000896771E-2</v>
      </c>
      <c r="P812" s="24">
        <v>2.1363613519864572E-3</v>
      </c>
      <c r="Q812" s="264">
        <v>-4.0000000000000112E-5</v>
      </c>
      <c r="R812" s="264">
        <v>-1.6000000000000009E-4</v>
      </c>
      <c r="S812" s="265">
        <v>-5.7471264367817736E-5</v>
      </c>
      <c r="U812" s="26"/>
      <c r="AE812" s="23">
        <v>42424</v>
      </c>
      <c r="AF812" s="33">
        <v>7.9425869534275706E-4</v>
      </c>
      <c r="AG812">
        <f t="shared" si="162"/>
        <v>811</v>
      </c>
      <c r="AH812">
        <f t="shared" si="163"/>
        <v>0.32860615883306321</v>
      </c>
      <c r="AI812">
        <f t="shared" si="164"/>
        <v>0.32820097244732577</v>
      </c>
      <c r="AJ812">
        <f t="shared" si="165"/>
        <v>-0.44376524596547468</v>
      </c>
      <c r="AK812">
        <f t="shared" si="166"/>
        <v>0.56863741879612684</v>
      </c>
      <c r="AL812">
        <f t="shared" si="167"/>
        <v>0.24043644634880107</v>
      </c>
      <c r="CM812" s="23">
        <v>42424</v>
      </c>
      <c r="CN812">
        <v>1.8347538812140349E-3</v>
      </c>
      <c r="CO812">
        <f t="shared" si="168"/>
        <v>811</v>
      </c>
      <c r="CP812">
        <f t="shared" si="169"/>
        <v>0.32728006456820014</v>
      </c>
      <c r="CQ812">
        <f t="shared" si="170"/>
        <v>0.32687651331719131</v>
      </c>
      <c r="CR812">
        <f t="shared" si="171"/>
        <v>-0.44743621976983844</v>
      </c>
      <c r="CS812">
        <f t="shared" si="172"/>
        <v>0.56117420011225738</v>
      </c>
      <c r="CT812">
        <f t="shared" si="173"/>
        <v>0.23429768679506607</v>
      </c>
      <c r="DH812">
        <f t="shared" ca="1" si="174"/>
        <v>0.3785807356160385</v>
      </c>
      <c r="DI812">
        <v>0.30662877577972264</v>
      </c>
      <c r="DJ812">
        <v>1.1617615838199933E-2</v>
      </c>
    </row>
    <row r="813" spans="12:114" x14ac:dyDescent="0.3">
      <c r="L813" s="23">
        <v>42424</v>
      </c>
      <c r="M813" s="24">
        <v>3.3270772621815672E-3</v>
      </c>
      <c r="N813" s="24">
        <v>-1.2941840257650061E-2</v>
      </c>
      <c r="O813" s="24">
        <v>9.6269876404446609E-3</v>
      </c>
      <c r="P813" s="24">
        <v>-3.730275934670616E-3</v>
      </c>
      <c r="Q813" s="264">
        <v>-4.7999999999999952E-4</v>
      </c>
      <c r="R813" s="264">
        <v>1.1000000000000121E-4</v>
      </c>
      <c r="S813" s="265">
        <v>2.2857142857142916E-4</v>
      </c>
      <c r="U813" s="26"/>
      <c r="AE813" s="23">
        <v>42425</v>
      </c>
      <c r="AF813" s="33">
        <v>3.2924283321343123E-3</v>
      </c>
      <c r="AG813">
        <f t="shared" si="162"/>
        <v>812</v>
      </c>
      <c r="AH813">
        <f t="shared" si="163"/>
        <v>0.32901134521880065</v>
      </c>
      <c r="AI813">
        <f t="shared" si="164"/>
        <v>0.32860615883306321</v>
      </c>
      <c r="AJ813">
        <f t="shared" si="165"/>
        <v>-0.44264477868761559</v>
      </c>
      <c r="AK813">
        <f t="shared" si="166"/>
        <v>0.81454169195569026</v>
      </c>
      <c r="AL813">
        <f t="shared" si="167"/>
        <v>0.48593553312262705</v>
      </c>
      <c r="CM813" s="23">
        <v>42425</v>
      </c>
      <c r="CN813">
        <v>8.5637681987568333E-3</v>
      </c>
      <c r="CO813">
        <f t="shared" si="168"/>
        <v>812</v>
      </c>
      <c r="CP813">
        <f t="shared" si="169"/>
        <v>0.32768361581920902</v>
      </c>
      <c r="CQ813">
        <f t="shared" si="170"/>
        <v>0.32728006456820014</v>
      </c>
      <c r="CR813">
        <f t="shared" si="171"/>
        <v>-0.44631844883252553</v>
      </c>
      <c r="CS813">
        <f t="shared" si="172"/>
        <v>0.82470717912668812</v>
      </c>
      <c r="CT813">
        <f t="shared" si="173"/>
        <v>0.49742711455848798</v>
      </c>
      <c r="DH813">
        <f t="shared" ca="1" si="174"/>
        <v>0.25562054094249048</v>
      </c>
      <c r="DI813">
        <v>0.335098707915023</v>
      </c>
      <c r="DJ813">
        <v>-9.4783874573393882E-3</v>
      </c>
    </row>
    <row r="814" spans="12:114" x14ac:dyDescent="0.3">
      <c r="L814" s="23">
        <v>42425</v>
      </c>
      <c r="M814" s="24">
        <v>2.635804756093913E-3</v>
      </c>
      <c r="N814" s="24">
        <v>1.1598339287624529E-2</v>
      </c>
      <c r="O814" s="24">
        <v>1.3706824139208351E-2</v>
      </c>
      <c r="P814" s="24">
        <v>1.426131390902021E-3</v>
      </c>
      <c r="Q814" s="264">
        <v>-4.0000000000000112E-5</v>
      </c>
      <c r="R814" s="264">
        <v>4.9999999999998932E-5</v>
      </c>
      <c r="S814" s="265">
        <v>-2.9239766081871373E-4</v>
      </c>
      <c r="U814" s="26"/>
      <c r="AE814" s="23">
        <v>42426</v>
      </c>
      <c r="AF814" s="33">
        <v>-4.8279105829023127E-3</v>
      </c>
      <c r="AG814">
        <f t="shared" si="162"/>
        <v>813</v>
      </c>
      <c r="AH814">
        <f t="shared" si="163"/>
        <v>0.3294165316045381</v>
      </c>
      <c r="AI814">
        <f t="shared" si="164"/>
        <v>0.32901134521880065</v>
      </c>
      <c r="AJ814">
        <f t="shared" si="165"/>
        <v>-0.44152486685148484</v>
      </c>
      <c r="AK814">
        <f t="shared" si="166"/>
        <v>7.3302007064381516E-2</v>
      </c>
      <c r="AL814">
        <f t="shared" si="167"/>
        <v>0.25570933815441915</v>
      </c>
      <c r="CM814" s="23">
        <v>42426</v>
      </c>
      <c r="CN814">
        <v>-1.2230117366346695E-2</v>
      </c>
      <c r="CO814">
        <f t="shared" si="168"/>
        <v>813</v>
      </c>
      <c r="CP814">
        <f t="shared" si="169"/>
        <v>0.3280871670702179</v>
      </c>
      <c r="CQ814">
        <f t="shared" si="170"/>
        <v>0.32768361581920902</v>
      </c>
      <c r="CR814">
        <f t="shared" si="171"/>
        <v>-0.4452012352529095</v>
      </c>
      <c r="CS814">
        <f t="shared" si="172"/>
        <v>7.0057161390470232E-2</v>
      </c>
      <c r="CT814">
        <f t="shared" si="173"/>
        <v>0.25762645442873877</v>
      </c>
      <c r="DH814">
        <f t="shared" ca="1" si="174"/>
        <v>0.29739437142009839</v>
      </c>
      <c r="DI814">
        <v>0.30415834345574411</v>
      </c>
      <c r="DJ814">
        <v>1.7235894170977454E-3</v>
      </c>
    </row>
    <row r="815" spans="12:114" x14ac:dyDescent="0.3">
      <c r="L815" s="23">
        <v>42426</v>
      </c>
      <c r="M815" s="24">
        <v>-6.8690384475753622E-3</v>
      </c>
      <c r="N815" s="24">
        <v>-3.987891813719952E-3</v>
      </c>
      <c r="O815" s="24">
        <v>-2.248666786465495E-2</v>
      </c>
      <c r="P815" s="24">
        <v>-2.3140969636570811E-3</v>
      </c>
      <c r="Q815" s="264">
        <v>-2.0000000000000049E-5</v>
      </c>
      <c r="R815" s="264">
        <v>3.000000000000003E-4</v>
      </c>
      <c r="S815" s="265">
        <v>1.1363636363636491E-4</v>
      </c>
      <c r="U815" s="26"/>
      <c r="AE815" s="23">
        <v>42429</v>
      </c>
      <c r="AF815" s="33">
        <v>-7.3106736955594559E-4</v>
      </c>
      <c r="AG815">
        <f t="shared" si="162"/>
        <v>814</v>
      </c>
      <c r="AH815">
        <f t="shared" si="163"/>
        <v>0.32982171799027554</v>
      </c>
      <c r="AI815">
        <f t="shared" si="164"/>
        <v>0.3294165316045381</v>
      </c>
      <c r="AJ815">
        <f t="shared" si="165"/>
        <v>-0.440405508503457</v>
      </c>
      <c r="AK815">
        <f t="shared" si="166"/>
        <v>0.39441121116836636</v>
      </c>
      <c r="AL815">
        <f t="shared" si="167"/>
        <v>6.4994679563828262E-2</v>
      </c>
      <c r="CM815" s="23">
        <v>42429</v>
      </c>
      <c r="CN815">
        <v>-1.2895218721657249E-3</v>
      </c>
      <c r="CO815">
        <f t="shared" si="168"/>
        <v>814</v>
      </c>
      <c r="CP815">
        <f t="shared" si="169"/>
        <v>0.32849071832122678</v>
      </c>
      <c r="CQ815">
        <f t="shared" si="170"/>
        <v>0.3280871670702179</v>
      </c>
      <c r="CR815">
        <f t="shared" si="171"/>
        <v>-0.44408457708235244</v>
      </c>
      <c r="CS815">
        <f t="shared" si="172"/>
        <v>0.41762324342501589</v>
      </c>
      <c r="CT815">
        <f t="shared" si="173"/>
        <v>8.9536076354797989E-2</v>
      </c>
      <c r="DH815">
        <f t="shared" ca="1" si="174"/>
        <v>0.39882167711411953</v>
      </c>
      <c r="DI815">
        <v>0.26580716386241449</v>
      </c>
      <c r="DJ815">
        <v>-1.9213670817831846E-2</v>
      </c>
    </row>
    <row r="816" spans="12:114" x14ac:dyDescent="0.3">
      <c r="L816" s="23">
        <v>42429</v>
      </c>
      <c r="M816" s="24">
        <v>1.306462289245482E-2</v>
      </c>
      <c r="N816" s="24">
        <v>-3.503488513274429E-3</v>
      </c>
      <c r="O816" s="24">
        <v>-2.5562697454801732E-3</v>
      </c>
      <c r="P816" s="24">
        <v>-3.390558530033708E-3</v>
      </c>
      <c r="Q816" s="264">
        <v>-2.8000000000000068E-4</v>
      </c>
      <c r="R816" s="264">
        <v>9.0999999999999968E-4</v>
      </c>
      <c r="S816" s="265">
        <v>-5.1724137931034571E-4</v>
      </c>
      <c r="U816" s="26"/>
      <c r="AE816" s="23">
        <v>42430</v>
      </c>
      <c r="AF816" s="33">
        <v>3.7796739841748023E-3</v>
      </c>
      <c r="AG816">
        <f t="shared" si="162"/>
        <v>815</v>
      </c>
      <c r="AH816">
        <f t="shared" si="163"/>
        <v>0.33022690437601299</v>
      </c>
      <c r="AI816">
        <f t="shared" si="164"/>
        <v>0.32982171799027554</v>
      </c>
      <c r="AJ816">
        <f t="shared" si="165"/>
        <v>-0.43928670169557565</v>
      </c>
      <c r="AK816">
        <f t="shared" si="166"/>
        <v>0.84979356377146131</v>
      </c>
      <c r="AL816">
        <f t="shared" si="167"/>
        <v>0.51997184578118572</v>
      </c>
      <c r="CM816" s="23">
        <v>42430</v>
      </c>
      <c r="CN816">
        <v>9.48316037027307E-3</v>
      </c>
      <c r="CO816">
        <f t="shared" si="168"/>
        <v>815</v>
      </c>
      <c r="CP816">
        <f t="shared" si="169"/>
        <v>0.32889426957223566</v>
      </c>
      <c r="CQ816">
        <f t="shared" si="170"/>
        <v>0.32849071832122678</v>
      </c>
      <c r="CR816">
        <f t="shared" si="171"/>
        <v>-0.44296847237789028</v>
      </c>
      <c r="CS816">
        <f t="shared" si="172"/>
        <v>0.85082047648892634</v>
      </c>
      <c r="CT816">
        <f t="shared" si="173"/>
        <v>0.52232975816769955</v>
      </c>
      <c r="DH816">
        <f t="shared" ca="1" si="174"/>
        <v>0.39808676584312835</v>
      </c>
      <c r="DI816">
        <v>0.31467191525807414</v>
      </c>
      <c r="DJ816">
        <v>1.4242477546666204E-3</v>
      </c>
    </row>
    <row r="817" spans="12:114" x14ac:dyDescent="0.3">
      <c r="L817" s="23">
        <v>42430</v>
      </c>
      <c r="M817" s="24">
        <v>-7.3331254832529084E-3</v>
      </c>
      <c r="N817" s="24">
        <v>2.159726601606991E-2</v>
      </c>
      <c r="O817" s="24">
        <v>1.8089326151104891E-3</v>
      </c>
      <c r="P817" s="24">
        <v>2.1486233221644599E-2</v>
      </c>
      <c r="Q817" s="264">
        <v>1.000000000000003E-4</v>
      </c>
      <c r="R817" s="264">
        <v>2.0000000000000022E-5</v>
      </c>
      <c r="S817" s="265">
        <v>-5.4644808743169067E-5</v>
      </c>
      <c r="U817" s="26"/>
      <c r="AE817" s="23">
        <v>42431</v>
      </c>
      <c r="AF817" s="33">
        <v>-4.6328506525453227E-4</v>
      </c>
      <c r="AG817">
        <f t="shared" si="162"/>
        <v>816</v>
      </c>
      <c r="AH817">
        <f t="shared" si="163"/>
        <v>0.33063209076175043</v>
      </c>
      <c r="AI817">
        <f t="shared" si="164"/>
        <v>0.33022690437601299</v>
      </c>
      <c r="AJ817">
        <f t="shared" si="165"/>
        <v>-0.43816844448552289</v>
      </c>
      <c r="AK817">
        <f t="shared" si="166"/>
        <v>0.4244728545119158</v>
      </c>
      <c r="AL817">
        <f t="shared" si="167"/>
        <v>9.4245950135902812E-2</v>
      </c>
      <c r="CM817" s="23">
        <v>42431</v>
      </c>
      <c r="CN817">
        <v>-1.2193539674841562E-3</v>
      </c>
      <c r="CO817">
        <f t="shared" si="168"/>
        <v>816</v>
      </c>
      <c r="CP817">
        <f t="shared" si="169"/>
        <v>0.32929782082324455</v>
      </c>
      <c r="CQ817">
        <f t="shared" si="170"/>
        <v>0.32889426957223566</v>
      </c>
      <c r="CR817">
        <f t="shared" si="171"/>
        <v>-0.44185291920220421</v>
      </c>
      <c r="CS817">
        <f t="shared" si="172"/>
        <v>0.42079929020312778</v>
      </c>
      <c r="CT817">
        <f t="shared" si="173"/>
        <v>9.190502063089212E-2</v>
      </c>
      <c r="DH817">
        <f t="shared" ca="1" si="174"/>
        <v>0.28808332120135849</v>
      </c>
      <c r="DI817">
        <v>0.38520735412400359</v>
      </c>
      <c r="DJ817">
        <v>3.8910586919364311E-5</v>
      </c>
    </row>
    <row r="818" spans="12:114" x14ac:dyDescent="0.3">
      <c r="L818" s="23">
        <v>42431</v>
      </c>
      <c r="M818" s="24">
        <v>7.7269510332075766E-3</v>
      </c>
      <c r="N818" s="24">
        <v>-3.4415382735333809E-3</v>
      </c>
      <c r="O818" s="24">
        <v>-3.7616125858600238E-3</v>
      </c>
      <c r="P818" s="24">
        <v>5.2578489335046387E-4</v>
      </c>
      <c r="Q818" s="264">
        <v>1.9000000000000009E-4</v>
      </c>
      <c r="R818" s="264">
        <v>-3.8000000000000029E-4</v>
      </c>
      <c r="S818" s="265">
        <v>5.4347826086956192E-5</v>
      </c>
      <c r="U818" s="26"/>
      <c r="AE818" s="23">
        <v>42432</v>
      </c>
      <c r="AF818" s="33">
        <v>2.2087695893418116E-3</v>
      </c>
      <c r="AG818">
        <f t="shared" si="162"/>
        <v>817</v>
      </c>
      <c r="AH818">
        <f t="shared" si="163"/>
        <v>0.33103727714748782</v>
      </c>
      <c r="AI818">
        <f t="shared" si="164"/>
        <v>0.33063209076175043</v>
      </c>
      <c r="AJ818">
        <f t="shared" si="165"/>
        <v>-0.43705073493659063</v>
      </c>
      <c r="AK818">
        <f t="shared" si="166"/>
        <v>0.71959276884461376</v>
      </c>
      <c r="AL818">
        <f t="shared" si="167"/>
        <v>0.38896067808286333</v>
      </c>
      <c r="CM818" s="23">
        <v>42432</v>
      </c>
      <c r="CN818">
        <v>5.811801022534856E-3</v>
      </c>
      <c r="CO818">
        <f t="shared" si="168"/>
        <v>817</v>
      </c>
      <c r="CP818">
        <f t="shared" si="169"/>
        <v>0.32970137207425343</v>
      </c>
      <c r="CQ818">
        <f t="shared" si="170"/>
        <v>0.32929782082324455</v>
      </c>
      <c r="CR818">
        <f t="shared" si="171"/>
        <v>-0.44073791562359049</v>
      </c>
      <c r="CS818">
        <f t="shared" si="172"/>
        <v>0.73060992802693858</v>
      </c>
      <c r="CT818">
        <f t="shared" si="173"/>
        <v>0.40131210720369404</v>
      </c>
      <c r="DH818">
        <f t="shared" ca="1" si="174"/>
        <v>0.26802711925019612</v>
      </c>
      <c r="DI818">
        <v>0.25738920146659233</v>
      </c>
      <c r="DJ818">
        <v>-9.4723615581990966E-3</v>
      </c>
    </row>
    <row r="819" spans="12:114" x14ac:dyDescent="0.3">
      <c r="L819" s="23">
        <v>42432</v>
      </c>
      <c r="M819" s="24">
        <v>1.7273365352207529E-2</v>
      </c>
      <c r="N819" s="24">
        <v>9.3732578128502015E-3</v>
      </c>
      <c r="O819" s="24">
        <v>-1.057324482247548E-3</v>
      </c>
      <c r="P819" s="24">
        <v>1.0587436523611221E-2</v>
      </c>
      <c r="Q819" s="264">
        <v>2.0000000000000049E-5</v>
      </c>
      <c r="R819" s="264">
        <v>1.000000000000001E-4</v>
      </c>
      <c r="S819" s="265">
        <v>-2.7322404371584531E-4</v>
      </c>
      <c r="U819" s="26"/>
      <c r="AE819" s="23">
        <v>42433</v>
      </c>
      <c r="AF819" s="33">
        <v>2.3748000808834638E-3</v>
      </c>
      <c r="AG819">
        <f t="shared" si="162"/>
        <v>818</v>
      </c>
      <c r="AH819">
        <f t="shared" si="163"/>
        <v>0.33144246353322526</v>
      </c>
      <c r="AI819">
        <f t="shared" si="164"/>
        <v>0.33103727714748782</v>
      </c>
      <c r="AJ819">
        <f t="shared" si="165"/>
        <v>-0.43593357111765019</v>
      </c>
      <c r="AK819">
        <f t="shared" si="166"/>
        <v>0.73552414511403086</v>
      </c>
      <c r="AL819">
        <f t="shared" si="167"/>
        <v>0.40448686796654304</v>
      </c>
      <c r="CM819" s="23">
        <v>42433</v>
      </c>
      <c r="CN819">
        <v>6.1215214788044045E-3</v>
      </c>
      <c r="CO819">
        <f t="shared" si="168"/>
        <v>818</v>
      </c>
      <c r="CP819">
        <f t="shared" si="169"/>
        <v>0.33010492332526231</v>
      </c>
      <c r="CQ819">
        <f t="shared" si="170"/>
        <v>0.32970137207425343</v>
      </c>
      <c r="CR819">
        <f t="shared" si="171"/>
        <v>-0.43962345971593136</v>
      </c>
      <c r="CS819">
        <f t="shared" si="172"/>
        <v>0.74232746965242147</v>
      </c>
      <c r="CT819">
        <f t="shared" si="173"/>
        <v>0.41262609757816804</v>
      </c>
      <c r="DH819">
        <f t="shared" ca="1" si="174"/>
        <v>0.36042573887290624</v>
      </c>
      <c r="DI819">
        <v>0.38080060693592943</v>
      </c>
      <c r="DJ819">
        <v>-5.8412424723080659E-3</v>
      </c>
    </row>
    <row r="820" spans="12:114" x14ac:dyDescent="0.3">
      <c r="L820" s="23">
        <v>42433</v>
      </c>
      <c r="M820" s="24">
        <v>-1.57377615570831E-3</v>
      </c>
      <c r="N820" s="24">
        <v>1.808426703095109E-2</v>
      </c>
      <c r="O820" s="24">
        <v>9.6765290841568704E-3</v>
      </c>
      <c r="P820" s="24">
        <v>-2.0954145627819268E-3</v>
      </c>
      <c r="Q820" s="264">
        <v>8.9999999999999802E-5</v>
      </c>
      <c r="R820" s="264">
        <v>-2.200000000000002E-4</v>
      </c>
      <c r="S820" s="265">
        <v>-1.5957446808510727E-4</v>
      </c>
      <c r="U820" s="26"/>
      <c r="AE820" s="23">
        <v>42436</v>
      </c>
      <c r="AF820" s="33">
        <v>3.1024070208675071E-3</v>
      </c>
      <c r="AG820">
        <f t="shared" si="162"/>
        <v>819</v>
      </c>
      <c r="AH820">
        <f t="shared" si="163"/>
        <v>0.33184764991896271</v>
      </c>
      <c r="AI820">
        <f t="shared" si="164"/>
        <v>0.33144246353322526</v>
      </c>
      <c r="AJ820">
        <f t="shared" si="165"/>
        <v>-0.43481695110312479</v>
      </c>
      <c r="AK820">
        <f t="shared" si="166"/>
        <v>0.79950393500270078</v>
      </c>
      <c r="AL820">
        <f t="shared" si="167"/>
        <v>0.46806147146947552</v>
      </c>
      <c r="CM820" s="23">
        <v>42436</v>
      </c>
      <c r="CN820">
        <v>7.2585633636870909E-3</v>
      </c>
      <c r="CO820">
        <f t="shared" si="168"/>
        <v>819</v>
      </c>
      <c r="CP820">
        <f t="shared" si="169"/>
        <v>0.33050847457627119</v>
      </c>
      <c r="CQ820">
        <f t="shared" si="170"/>
        <v>0.33010492332526231</v>
      </c>
      <c r="CR820">
        <f t="shared" si="171"/>
        <v>-0.43850954955866644</v>
      </c>
      <c r="CS820">
        <f t="shared" si="172"/>
        <v>0.78296778822176816</v>
      </c>
      <c r="CT820">
        <f t="shared" si="173"/>
        <v>0.45286286489650585</v>
      </c>
      <c r="DH820">
        <f t="shared" ca="1" si="174"/>
        <v>0.28800836222008208</v>
      </c>
      <c r="DI820">
        <v>0.35270736015985954</v>
      </c>
      <c r="DJ820">
        <v>2.179159288474183E-2</v>
      </c>
    </row>
    <row r="821" spans="12:114" x14ac:dyDescent="0.3">
      <c r="L821" s="23">
        <v>42436</v>
      </c>
      <c r="M821" s="24">
        <v>4.9775841631194227E-3</v>
      </c>
      <c r="N821" s="24">
        <v>1.440084948612095E-3</v>
      </c>
      <c r="O821" s="24">
        <v>1.6621682221360609E-2</v>
      </c>
      <c r="P821" s="24">
        <v>-3.4993063702257162E-3</v>
      </c>
      <c r="Q821" s="264">
        <v>1.000000000000003E-4</v>
      </c>
      <c r="R821" s="264">
        <v>1.0000000000001119E-5</v>
      </c>
      <c r="S821" s="265">
        <v>4.1884816753926635E-4</v>
      </c>
      <c r="U821" s="26"/>
      <c r="AE821" s="23">
        <v>42437</v>
      </c>
      <c r="AF821" s="33">
        <v>1.3400325829139757E-4</v>
      </c>
      <c r="AG821">
        <f t="shared" si="162"/>
        <v>820</v>
      </c>
      <c r="AH821">
        <f t="shared" si="163"/>
        <v>0.33225283630470015</v>
      </c>
      <c r="AI821">
        <f t="shared" si="164"/>
        <v>0.33184764991896271</v>
      </c>
      <c r="AJ821">
        <f t="shared" si="165"/>
        <v>-0.43370087297295945</v>
      </c>
      <c r="AK821">
        <f t="shared" si="166"/>
        <v>0.49286887023314924</v>
      </c>
      <c r="AL821">
        <f t="shared" si="167"/>
        <v>0.16102122031418653</v>
      </c>
      <c r="CM821" s="23">
        <v>42437</v>
      </c>
      <c r="CN821">
        <v>7.4533601458095199E-4</v>
      </c>
      <c r="CO821">
        <f t="shared" si="168"/>
        <v>820</v>
      </c>
      <c r="CP821">
        <f t="shared" si="169"/>
        <v>0.33091202582728008</v>
      </c>
      <c r="CQ821">
        <f t="shared" si="170"/>
        <v>0.33050847457627119</v>
      </c>
      <c r="CR821">
        <f t="shared" si="171"/>
        <v>-0.43739618323676316</v>
      </c>
      <c r="CS821">
        <f t="shared" si="172"/>
        <v>0.51106756186131963</v>
      </c>
      <c r="CT821">
        <f t="shared" si="173"/>
        <v>0.18055908728504844</v>
      </c>
      <c r="DH821">
        <f t="shared" ca="1" si="174"/>
        <v>0.37841609437334711</v>
      </c>
      <c r="DI821">
        <v>0.39542197805092238</v>
      </c>
      <c r="DJ821">
        <v>-1.4801980348265961E-2</v>
      </c>
    </row>
    <row r="822" spans="12:114" x14ac:dyDescent="0.3">
      <c r="L822" s="23">
        <v>42437</v>
      </c>
      <c r="M822" s="24">
        <v>-4.6227258099945162E-3</v>
      </c>
      <c r="N822" s="24">
        <v>-1.2463895763046091E-2</v>
      </c>
      <c r="O822" s="24">
        <v>2.209553577906042E-3</v>
      </c>
      <c r="P822" s="24">
        <v>6.496671406236729E-3</v>
      </c>
      <c r="Q822" s="264">
        <v>-1.2999999999999991E-4</v>
      </c>
      <c r="R822" s="264">
        <v>4.200000000000004E-4</v>
      </c>
      <c r="S822" s="265">
        <v>-3.8251366120218536E-4</v>
      </c>
      <c r="U822" s="26"/>
      <c r="AE822" s="23">
        <v>42438</v>
      </c>
      <c r="AF822" s="33">
        <v>6.1367702986965186E-4</v>
      </c>
      <c r="AG822">
        <f t="shared" si="162"/>
        <v>821</v>
      </c>
      <c r="AH822">
        <f t="shared" si="163"/>
        <v>0.33265802269043759</v>
      </c>
      <c r="AI822">
        <f t="shared" si="164"/>
        <v>0.33225283630470015</v>
      </c>
      <c r="AJ822">
        <f t="shared" si="165"/>
        <v>-0.43258533481259215</v>
      </c>
      <c r="AK822">
        <f t="shared" si="166"/>
        <v>0.54804625735890689</v>
      </c>
      <c r="AL822">
        <f t="shared" si="167"/>
        <v>0.21579342105420674</v>
      </c>
      <c r="CM822" s="23">
        <v>42438</v>
      </c>
      <c r="CN822">
        <v>1.5080741536214971E-3</v>
      </c>
      <c r="CO822">
        <f t="shared" si="168"/>
        <v>821</v>
      </c>
      <c r="CP822">
        <f t="shared" si="169"/>
        <v>0.33131557707828896</v>
      </c>
      <c r="CQ822">
        <f t="shared" si="170"/>
        <v>0.33091202582728008</v>
      </c>
      <c r="CR822">
        <f t="shared" si="171"/>
        <v>-0.43628335884068836</v>
      </c>
      <c r="CS822">
        <f t="shared" si="172"/>
        <v>0.54621472313378394</v>
      </c>
      <c r="CT822">
        <f t="shared" si="173"/>
        <v>0.21530269730650387</v>
      </c>
      <c r="DH822">
        <f t="shared" ca="1" si="174"/>
        <v>0.35320759094028553</v>
      </c>
      <c r="DI822">
        <v>0.27048999139629393</v>
      </c>
      <c r="DJ822">
        <v>-6.6340334964461005E-3</v>
      </c>
    </row>
    <row r="823" spans="12:114" x14ac:dyDescent="0.3">
      <c r="L823" s="23">
        <v>42438</v>
      </c>
      <c r="M823" s="24">
        <v>-8.2932491575178451E-3</v>
      </c>
      <c r="N823" s="24">
        <v>4.8543230529639976E-3</v>
      </c>
      <c r="O823" s="24">
        <v>-1.4814518736461639E-4</v>
      </c>
      <c r="P823" s="24">
        <v>5.9320146266312141E-3</v>
      </c>
      <c r="Q823" s="264">
        <v>8.1999999999999955E-4</v>
      </c>
      <c r="R823" s="264">
        <v>-1.0000000000001119E-5</v>
      </c>
      <c r="S823" s="265">
        <v>-1.5789473684210429E-4</v>
      </c>
      <c r="U823" s="26"/>
      <c r="AE823" s="23">
        <v>42439</v>
      </c>
      <c r="AF823" s="33">
        <v>1.2608056196152369E-4</v>
      </c>
      <c r="AG823">
        <f t="shared" si="162"/>
        <v>822</v>
      </c>
      <c r="AH823">
        <f t="shared" si="163"/>
        <v>0.33306320907617504</v>
      </c>
      <c r="AI823">
        <f t="shared" si="164"/>
        <v>0.33265802269043759</v>
      </c>
      <c r="AJ823">
        <f t="shared" si="165"/>
        <v>-0.43147033471292567</v>
      </c>
      <c r="AK823">
        <f t="shared" si="166"/>
        <v>0.49195574493873334</v>
      </c>
      <c r="AL823">
        <f t="shared" si="167"/>
        <v>0.15929772224829575</v>
      </c>
      <c r="CM823" s="23">
        <v>42439</v>
      </c>
      <c r="CN823">
        <v>6.6790218210588176E-4</v>
      </c>
      <c r="CO823">
        <f t="shared" si="168"/>
        <v>822</v>
      </c>
      <c r="CP823">
        <f t="shared" si="169"/>
        <v>0.33171912832929784</v>
      </c>
      <c r="CQ823">
        <f t="shared" si="170"/>
        <v>0.33131557707828896</v>
      </c>
      <c r="CR823">
        <f t="shared" si="171"/>
        <v>-0.43517107446638009</v>
      </c>
      <c r="CS823">
        <f t="shared" si="172"/>
        <v>0.50748997274243757</v>
      </c>
      <c r="CT823">
        <f t="shared" si="173"/>
        <v>0.17617439566414861</v>
      </c>
      <c r="DH823">
        <f t="shared" ca="1" si="174"/>
        <v>0.25440988854985092</v>
      </c>
      <c r="DI823">
        <v>0.39038818453163604</v>
      </c>
      <c r="DJ823">
        <v>-1.3436870215240558E-2</v>
      </c>
    </row>
    <row r="824" spans="12:114" x14ac:dyDescent="0.3">
      <c r="L824" s="23">
        <v>42439</v>
      </c>
      <c r="M824" s="24">
        <v>1.605617969466171E-2</v>
      </c>
      <c r="N824" s="24">
        <v>-1.932499000312254E-3</v>
      </c>
      <c r="O824" s="24">
        <v>-1.7768537861040711E-3</v>
      </c>
      <c r="P824" s="24">
        <v>1.7326589112783141E-4</v>
      </c>
      <c r="Q824" s="264">
        <v>-3.9999999999999671E-5</v>
      </c>
      <c r="R824" s="264">
        <v>-4.0999999999999934E-4</v>
      </c>
      <c r="S824" s="265">
        <v>-2.5906735751295363E-4</v>
      </c>
      <c r="U824" s="26"/>
      <c r="AE824" s="23">
        <v>42440</v>
      </c>
      <c r="AF824" s="33">
        <v>1.8367891427494064E-3</v>
      </c>
      <c r="AG824">
        <f t="shared" si="162"/>
        <v>823</v>
      </c>
      <c r="AH824">
        <f t="shared" si="163"/>
        <v>0.33346839546191248</v>
      </c>
      <c r="AI824">
        <f t="shared" si="164"/>
        <v>0.33306320907617504</v>
      </c>
      <c r="AJ824">
        <f t="shared" si="165"/>
        <v>-0.43035587077029946</v>
      </c>
      <c r="AK824">
        <f t="shared" si="166"/>
        <v>0.68230268034213504</v>
      </c>
      <c r="AL824">
        <f t="shared" si="167"/>
        <v>0.34923947126596</v>
      </c>
      <c r="CM824" s="23">
        <v>42440</v>
      </c>
      <c r="CN824">
        <v>4.3739046750553342E-3</v>
      </c>
      <c r="CO824">
        <f t="shared" si="168"/>
        <v>823</v>
      </c>
      <c r="CP824">
        <f t="shared" si="169"/>
        <v>0.33212267958030672</v>
      </c>
      <c r="CQ824">
        <f t="shared" si="170"/>
        <v>0.33171912832929784</v>
      </c>
      <c r="CR824">
        <f t="shared" si="171"/>
        <v>-0.43405932821521842</v>
      </c>
      <c r="CS824">
        <f t="shared" si="172"/>
        <v>0.67295549199987303</v>
      </c>
      <c r="CT824">
        <f t="shared" si="173"/>
        <v>0.34123636367057519</v>
      </c>
      <c r="DH824">
        <f t="shared" ca="1" si="174"/>
        <v>0.3214788683949153</v>
      </c>
      <c r="DI824">
        <v>0.30263920262767696</v>
      </c>
      <c r="DJ824">
        <v>1.0472289142749395E-2</v>
      </c>
    </row>
    <row r="825" spans="12:114" x14ac:dyDescent="0.3">
      <c r="L825" s="23">
        <v>42440</v>
      </c>
      <c r="M825" s="24">
        <v>-1.7201613168724279E-2</v>
      </c>
      <c r="N825" s="24">
        <v>2.904181952866873E-2</v>
      </c>
      <c r="O825" s="24">
        <v>-3.560372617671254E-3</v>
      </c>
      <c r="P825" s="24">
        <v>1.26581831875263E-2</v>
      </c>
      <c r="Q825" s="264">
        <v>0</v>
      </c>
      <c r="R825" s="264">
        <v>1.2900000000000001E-3</v>
      </c>
      <c r="S825" s="265">
        <v>5.0505050505050207E-5</v>
      </c>
      <c r="U825" s="26"/>
      <c r="AE825" s="23">
        <v>42443</v>
      </c>
      <c r="AF825" s="33">
        <v>-1.4063459212556946E-4</v>
      </c>
      <c r="AG825">
        <f t="shared" si="162"/>
        <v>824</v>
      </c>
      <c r="AH825">
        <f t="shared" si="163"/>
        <v>0.33387358184764993</v>
      </c>
      <c r="AI825">
        <f t="shared" si="164"/>
        <v>0.33346839546191248</v>
      </c>
      <c r="AJ825">
        <f t="shared" si="165"/>
        <v>-0.42924194108646063</v>
      </c>
      <c r="AK825">
        <f t="shared" si="166"/>
        <v>0.46127058369861057</v>
      </c>
      <c r="AL825">
        <f t="shared" si="167"/>
        <v>0.12780218823669809</v>
      </c>
      <c r="CM825" s="23">
        <v>42443</v>
      </c>
      <c r="CN825">
        <v>-4.7408648031392337E-4</v>
      </c>
      <c r="CO825">
        <f t="shared" si="168"/>
        <v>824</v>
      </c>
      <c r="CP825">
        <f t="shared" si="169"/>
        <v>0.33252623083131555</v>
      </c>
      <c r="CQ825">
        <f t="shared" si="170"/>
        <v>0.33212267958030672</v>
      </c>
      <c r="CR825">
        <f t="shared" si="171"/>
        <v>-0.43294811819399764</v>
      </c>
      <c r="CS825">
        <f t="shared" si="172"/>
        <v>0.45481099966612187</v>
      </c>
      <c r="CT825">
        <f t="shared" si="173"/>
        <v>0.12268832008581515</v>
      </c>
      <c r="DH825">
        <f t="shared" ca="1" si="174"/>
        <v>0.3504456554181784</v>
      </c>
      <c r="DI825">
        <v>0.32858332904820364</v>
      </c>
      <c r="DJ825">
        <v>1.4783654078744321E-3</v>
      </c>
    </row>
    <row r="826" spans="12:114" x14ac:dyDescent="0.3">
      <c r="L826" s="23">
        <v>42443</v>
      </c>
      <c r="M826" s="24">
        <v>-1.2896750258881189E-2</v>
      </c>
      <c r="N826" s="24">
        <v>3.7629107243995802E-3</v>
      </c>
      <c r="O826" s="24">
        <v>2.8285264086028911E-3</v>
      </c>
      <c r="P826" s="24">
        <v>-3.0821095847734532E-3</v>
      </c>
      <c r="Q826" s="264">
        <v>3.2000000000000003E-4</v>
      </c>
      <c r="R826" s="264">
        <v>3.400000000000003E-4</v>
      </c>
      <c r="S826" s="265">
        <v>0</v>
      </c>
      <c r="U826" s="26"/>
      <c r="AE826" s="23">
        <v>42444</v>
      </c>
      <c r="AF826" s="33">
        <v>2.315472456462824E-3</v>
      </c>
      <c r="AG826">
        <f t="shared" si="162"/>
        <v>825</v>
      </c>
      <c r="AH826">
        <f t="shared" si="163"/>
        <v>0.33427876823338737</v>
      </c>
      <c r="AI826">
        <f t="shared" si="164"/>
        <v>0.33387358184764993</v>
      </c>
      <c r="AJ826">
        <f t="shared" si="165"/>
        <v>-0.42812854376853571</v>
      </c>
      <c r="AK826">
        <f t="shared" si="166"/>
        <v>0.72988466300983224</v>
      </c>
      <c r="AL826">
        <f t="shared" si="167"/>
        <v>0.39601108116218231</v>
      </c>
      <c r="CM826" s="23">
        <v>42444</v>
      </c>
      <c r="CN826">
        <v>5.6586113442027462E-3</v>
      </c>
      <c r="CO826">
        <f t="shared" si="168"/>
        <v>825</v>
      </c>
      <c r="CP826">
        <f t="shared" si="169"/>
        <v>0.33292978208232443</v>
      </c>
      <c r="CQ826">
        <f t="shared" si="170"/>
        <v>0.33252623083131555</v>
      </c>
      <c r="CR826">
        <f t="shared" si="171"/>
        <v>-0.43183744251489792</v>
      </c>
      <c r="CS826">
        <f t="shared" si="172"/>
        <v>0.7247171966580922</v>
      </c>
      <c r="CT826">
        <f t="shared" si="173"/>
        <v>0.39219096582677665</v>
      </c>
      <c r="DH826">
        <f t="shared" ca="1" si="174"/>
        <v>0.39501597764793051</v>
      </c>
      <c r="DI826">
        <v>0.36446295918742694</v>
      </c>
      <c r="DJ826">
        <v>5.3452364158536377E-3</v>
      </c>
    </row>
    <row r="827" spans="12:114" x14ac:dyDescent="0.3">
      <c r="L827" s="23">
        <v>42444</v>
      </c>
      <c r="M827" s="24">
        <v>7.6351911181337035E-4</v>
      </c>
      <c r="N827" s="24">
        <v>-1.218365598114436E-2</v>
      </c>
      <c r="O827" s="24">
        <v>1.0837470446743739E-2</v>
      </c>
      <c r="P827" s="24">
        <v>7.7291739797479058E-3</v>
      </c>
      <c r="Q827" s="264">
        <v>2.0999999999999971E-4</v>
      </c>
      <c r="R827" s="264">
        <v>-7.5000000000000175E-4</v>
      </c>
      <c r="S827" s="265">
        <v>1.5228426395938994E-4</v>
      </c>
      <c r="U827" s="26"/>
      <c r="AE827" s="23">
        <v>42445</v>
      </c>
      <c r="AF827" s="33">
        <v>1.2382911346104858E-3</v>
      </c>
      <c r="AG827">
        <f t="shared" si="162"/>
        <v>826</v>
      </c>
      <c r="AH827">
        <f t="shared" si="163"/>
        <v>0.33468395461912481</v>
      </c>
      <c r="AI827">
        <f t="shared" si="164"/>
        <v>0.33427876823338737</v>
      </c>
      <c r="AJ827">
        <f t="shared" si="165"/>
        <v>-0.42701567692900344</v>
      </c>
      <c r="AK827">
        <f t="shared" si="166"/>
        <v>0.61837294314659697</v>
      </c>
      <c r="AL827">
        <f t="shared" si="167"/>
        <v>0.2840941749132096</v>
      </c>
      <c r="CM827" s="23">
        <v>42445</v>
      </c>
      <c r="CN827">
        <v>2.9592587643612646E-3</v>
      </c>
      <c r="CO827">
        <f t="shared" si="168"/>
        <v>826</v>
      </c>
      <c r="CP827">
        <f t="shared" si="169"/>
        <v>0.33333333333333331</v>
      </c>
      <c r="CQ827">
        <f t="shared" si="170"/>
        <v>0.33292978208232443</v>
      </c>
      <c r="CR827">
        <f t="shared" si="171"/>
        <v>-0.43072729929545767</v>
      </c>
      <c r="CS827">
        <f t="shared" si="172"/>
        <v>0.61187625527208489</v>
      </c>
      <c r="CT827">
        <f t="shared" si="173"/>
        <v>0.27894647318976046</v>
      </c>
      <c r="DH827">
        <f t="shared" ca="1" si="174"/>
        <v>0.39875968213013119</v>
      </c>
      <c r="DI827">
        <v>0.37929288281168849</v>
      </c>
      <c r="DJ827">
        <v>1.0278466392342485E-2</v>
      </c>
    </row>
    <row r="828" spans="12:114" x14ac:dyDescent="0.3">
      <c r="L828" s="23">
        <v>42445</v>
      </c>
      <c r="M828" s="24">
        <v>2.22956682120691E-2</v>
      </c>
      <c r="N828" s="24">
        <v>3.3206686508141128E-3</v>
      </c>
      <c r="O828" s="24">
        <v>-1.468729328800242E-3</v>
      </c>
      <c r="P828" s="24">
        <v>2.7271463521785552E-3</v>
      </c>
      <c r="Q828" s="264">
        <v>-3.5999999999999959E-4</v>
      </c>
      <c r="R828" s="264">
        <v>4.200000000000004E-4</v>
      </c>
      <c r="S828" s="265">
        <v>1.5463917525773281E-4</v>
      </c>
      <c r="U828" s="26"/>
      <c r="AE828" s="23">
        <v>42446</v>
      </c>
      <c r="AF828" s="33">
        <v>-1.4298662509465436E-3</v>
      </c>
      <c r="AG828">
        <f t="shared" si="162"/>
        <v>827</v>
      </c>
      <c r="AH828">
        <f t="shared" si="163"/>
        <v>0.33508914100486226</v>
      </c>
      <c r="AI828">
        <f t="shared" si="164"/>
        <v>0.33468395461912481</v>
      </c>
      <c r="AJ828">
        <f t="shared" si="165"/>
        <v>-0.42590333868566632</v>
      </c>
      <c r="AK828">
        <f t="shared" si="166"/>
        <v>0.31926341765087968</v>
      </c>
      <c r="AL828">
        <f t="shared" si="167"/>
        <v>1.5420536968245135E-2</v>
      </c>
      <c r="CM828" s="23">
        <v>42446</v>
      </c>
      <c r="CN828">
        <v>-3.8888671980469884E-3</v>
      </c>
      <c r="CO828">
        <f t="shared" si="168"/>
        <v>827</v>
      </c>
      <c r="CP828">
        <f t="shared" si="169"/>
        <v>0.3337368845843422</v>
      </c>
      <c r="CQ828">
        <f t="shared" si="170"/>
        <v>0.33333333333333331</v>
      </c>
      <c r="CR828">
        <f t="shared" si="171"/>
        <v>-0.42961768665854555</v>
      </c>
      <c r="CS828">
        <f t="shared" si="172"/>
        <v>0.30534362976429741</v>
      </c>
      <c r="CT828">
        <f t="shared" si="173"/>
        <v>2.7989703569035906E-2</v>
      </c>
      <c r="DH828">
        <f t="shared" ca="1" si="174"/>
        <v>0.39385106802488939</v>
      </c>
      <c r="DI828">
        <v>0.25325767577895514</v>
      </c>
      <c r="DJ828">
        <v>8.1845159480063764E-3</v>
      </c>
    </row>
    <row r="829" spans="12:114" x14ac:dyDescent="0.3">
      <c r="L829" s="23">
        <v>42446</v>
      </c>
      <c r="M829" s="24">
        <v>-3.814570157212678E-3</v>
      </c>
      <c r="N829" s="24">
        <v>2.8368187127024509E-3</v>
      </c>
      <c r="O829" s="24">
        <v>-7.9424172394695555E-3</v>
      </c>
      <c r="P829" s="24">
        <v>-8.49931090428255E-4</v>
      </c>
      <c r="Q829" s="264">
        <v>2.800000000000003E-4</v>
      </c>
      <c r="R829" s="264">
        <v>5.4000000000000044E-4</v>
      </c>
      <c r="S829" s="265">
        <v>1.5706806282722599E-4</v>
      </c>
      <c r="U829" s="26"/>
      <c r="AE829" s="23">
        <v>42447</v>
      </c>
      <c r="AF829" s="33">
        <v>-2.0226708799076744E-3</v>
      </c>
      <c r="AG829">
        <f t="shared" si="162"/>
        <v>828</v>
      </c>
      <c r="AH829">
        <f t="shared" si="163"/>
        <v>0.3354943273905997</v>
      </c>
      <c r="AI829">
        <f t="shared" si="164"/>
        <v>0.33508914100486226</v>
      </c>
      <c r="AJ829">
        <f t="shared" si="165"/>
        <v>-0.42479152716162327</v>
      </c>
      <c r="AK829">
        <f t="shared" si="166"/>
        <v>0.26074454505848843</v>
      </c>
      <c r="AL829">
        <f t="shared" si="167"/>
        <v>7.4344595946373826E-2</v>
      </c>
      <c r="CM829" s="23">
        <v>42447</v>
      </c>
      <c r="CN829">
        <v>-4.786065497641526E-3</v>
      </c>
      <c r="CO829">
        <f t="shared" si="168"/>
        <v>828</v>
      </c>
      <c r="CP829">
        <f t="shared" si="169"/>
        <v>0.33414043583535108</v>
      </c>
      <c r="CQ829">
        <f t="shared" si="170"/>
        <v>0.3337368845843422</v>
      </c>
      <c r="CR829">
        <f t="shared" si="171"/>
        <v>-0.42850860273233304</v>
      </c>
      <c r="CS829">
        <f t="shared" si="172"/>
        <v>0.26992939651653802</v>
      </c>
      <c r="CT829">
        <f t="shared" si="173"/>
        <v>6.3807488067804174E-2</v>
      </c>
      <c r="DH829">
        <f t="shared" ca="1" si="174"/>
        <v>0.33358558645173475</v>
      </c>
      <c r="DI829">
        <v>0.34317080964220148</v>
      </c>
      <c r="DJ829">
        <v>-1.1526894284163014E-2</v>
      </c>
    </row>
    <row r="830" spans="12:114" x14ac:dyDescent="0.3">
      <c r="L830" s="23">
        <v>42447</v>
      </c>
      <c r="M830" s="24">
        <v>-2.7469741799793709E-3</v>
      </c>
      <c r="N830" s="24">
        <v>-1.414396968563514E-3</v>
      </c>
      <c r="O830" s="24">
        <v>-7.4127005891402196E-3</v>
      </c>
      <c r="P830" s="24">
        <v>-3.0623199070461079E-3</v>
      </c>
      <c r="Q830" s="264">
        <v>-1.200000000000003E-4</v>
      </c>
      <c r="R830" s="264">
        <v>-9.999999999998898E-6</v>
      </c>
      <c r="S830" s="265">
        <v>-2.1276595744680911E-4</v>
      </c>
      <c r="U830" s="26"/>
      <c r="AE830" s="23">
        <v>42450</v>
      </c>
      <c r="AF830" s="33">
        <v>2.4829570610752027E-3</v>
      </c>
      <c r="AG830">
        <f t="shared" si="162"/>
        <v>829</v>
      </c>
      <c r="AH830">
        <f t="shared" si="163"/>
        <v>0.33589951377633709</v>
      </c>
      <c r="AI830">
        <f t="shared" si="164"/>
        <v>0.3354943273905997</v>
      </c>
      <c r="AJ830">
        <f t="shared" si="165"/>
        <v>-0.42368024048524217</v>
      </c>
      <c r="AK830">
        <f t="shared" si="166"/>
        <v>0.74564870734840172</v>
      </c>
      <c r="AL830">
        <f t="shared" si="167"/>
        <v>0.41015437995780202</v>
      </c>
      <c r="CM830" s="23">
        <v>42450</v>
      </c>
      <c r="CN830">
        <v>6.3545801526880075E-3</v>
      </c>
      <c r="CO830">
        <f t="shared" si="168"/>
        <v>829</v>
      </c>
      <c r="CP830">
        <f t="shared" si="169"/>
        <v>0.33454398708635996</v>
      </c>
      <c r="CQ830">
        <f t="shared" si="170"/>
        <v>0.33414043583535108</v>
      </c>
      <c r="CR830">
        <f t="shared" si="171"/>
        <v>-0.42740004565026662</v>
      </c>
      <c r="CS830">
        <f t="shared" si="172"/>
        <v>0.75096693050660157</v>
      </c>
      <c r="CT830">
        <f t="shared" si="173"/>
        <v>0.41682649467125049</v>
      </c>
      <c r="DH830">
        <f t="shared" ca="1" si="174"/>
        <v>0.34493695615334308</v>
      </c>
      <c r="DI830">
        <v>0.39080312338418222</v>
      </c>
      <c r="DJ830">
        <v>-1.1236679389248494E-3</v>
      </c>
    </row>
    <row r="831" spans="12:114" x14ac:dyDescent="0.3">
      <c r="L831" s="23">
        <v>42450</v>
      </c>
      <c r="M831" s="24">
        <v>-7.0117193569686929E-3</v>
      </c>
      <c r="N831" s="24">
        <v>-3.777123916699994E-3</v>
      </c>
      <c r="O831" s="24">
        <v>1.523520751907095E-2</v>
      </c>
      <c r="P831" s="24">
        <v>2.218478849527201E-3</v>
      </c>
      <c r="Q831" s="264">
        <v>-2.2000000000000009E-4</v>
      </c>
      <c r="R831" s="264">
        <v>2.000000000000002E-4</v>
      </c>
      <c r="S831" s="265">
        <v>-1.0416666666666785E-4</v>
      </c>
      <c r="U831" s="26"/>
      <c r="AE831" s="23">
        <v>42451</v>
      </c>
      <c r="AF831" s="33">
        <v>-5.4302180793369041E-4</v>
      </c>
      <c r="AG831">
        <f t="shared" si="162"/>
        <v>830</v>
      </c>
      <c r="AH831">
        <f t="shared" si="163"/>
        <v>0.33630470016207453</v>
      </c>
      <c r="AI831">
        <f t="shared" si="164"/>
        <v>0.33589951377633709</v>
      </c>
      <c r="AJ831">
        <f t="shared" si="165"/>
        <v>-0.42256947679013157</v>
      </c>
      <c r="AK831">
        <f t="shared" si="166"/>
        <v>0.41546697285044648</v>
      </c>
      <c r="AL831">
        <f t="shared" si="167"/>
        <v>7.9567459074109392E-2</v>
      </c>
      <c r="CM831" s="23">
        <v>42451</v>
      </c>
      <c r="CN831">
        <v>-1.6742426641641248E-3</v>
      </c>
      <c r="CO831">
        <f t="shared" si="168"/>
        <v>830</v>
      </c>
      <c r="CP831">
        <f t="shared" si="169"/>
        <v>0.33494753833736884</v>
      </c>
      <c r="CQ831">
        <f t="shared" si="170"/>
        <v>0.33454398708635996</v>
      </c>
      <c r="CR831">
        <f t="shared" si="171"/>
        <v>-0.42629201355104085</v>
      </c>
      <c r="CS831">
        <f t="shared" si="172"/>
        <v>0.40031005364241046</v>
      </c>
      <c r="CT831">
        <f t="shared" si="173"/>
        <v>6.5766066556050495E-2</v>
      </c>
      <c r="DH831">
        <f t="shared" ca="1" si="174"/>
        <v>0.32058523320304844</v>
      </c>
      <c r="DI831">
        <v>0.26439930744938223</v>
      </c>
      <c r="DJ831">
        <v>1.2906828707530297E-2</v>
      </c>
    </row>
    <row r="832" spans="12:114" x14ac:dyDescent="0.3">
      <c r="L832" s="23">
        <v>42451</v>
      </c>
      <c r="M832" s="24">
        <v>2.942157052304589E-3</v>
      </c>
      <c r="N832" s="24">
        <v>4.7392350811185739E-4</v>
      </c>
      <c r="O832" s="24">
        <v>-1.471187713333361E-3</v>
      </c>
      <c r="P832" s="24">
        <v>-4.5973421737734868E-3</v>
      </c>
      <c r="Q832" s="264">
        <v>-9.0000000000000236E-5</v>
      </c>
      <c r="R832" s="264">
        <v>-7.0000000000001173E-5</v>
      </c>
      <c r="S832" s="265">
        <v>3.0927835051546563E-4</v>
      </c>
      <c r="U832" s="26"/>
      <c r="AE832" s="23">
        <v>42452</v>
      </c>
      <c r="AF832" s="33">
        <v>-1.8714467584012269E-3</v>
      </c>
      <c r="AG832">
        <f t="shared" si="162"/>
        <v>831</v>
      </c>
      <c r="AH832">
        <f t="shared" si="163"/>
        <v>0.33670988654781198</v>
      </c>
      <c r="AI832">
        <f t="shared" si="164"/>
        <v>0.33630470016207453</v>
      </c>
      <c r="AJ832">
        <f t="shared" si="165"/>
        <v>-0.42145923421511516</v>
      </c>
      <c r="AK832">
        <f t="shared" si="166"/>
        <v>0.27513513946174639</v>
      </c>
      <c r="AL832">
        <f t="shared" si="167"/>
        <v>6.1169560700328141E-2</v>
      </c>
      <c r="CM832" s="23">
        <v>42452</v>
      </c>
      <c r="CN832">
        <v>-4.4728456194073219E-3</v>
      </c>
      <c r="CO832">
        <f t="shared" si="168"/>
        <v>831</v>
      </c>
      <c r="CP832">
        <f t="shared" si="169"/>
        <v>0.33535108958837773</v>
      </c>
      <c r="CQ832">
        <f t="shared" si="170"/>
        <v>0.33494753833736884</v>
      </c>
      <c r="CR832">
        <f t="shared" si="171"/>
        <v>-0.42518450457857077</v>
      </c>
      <c r="CS832">
        <f t="shared" si="172"/>
        <v>0.28205677373986171</v>
      </c>
      <c r="CT832">
        <f t="shared" si="173"/>
        <v>5.2890764597507134E-2</v>
      </c>
      <c r="DH832">
        <f t="shared" ca="1" si="174"/>
        <v>0.39860394067045696</v>
      </c>
      <c r="DI832">
        <v>0.39681908777443037</v>
      </c>
      <c r="DJ832">
        <v>-1.1534989311592752E-2</v>
      </c>
    </row>
    <row r="833" spans="12:114" x14ac:dyDescent="0.3">
      <c r="L833" s="23">
        <v>42452</v>
      </c>
      <c r="M833" s="24">
        <v>-2.263009844321677E-2</v>
      </c>
      <c r="N833" s="24">
        <v>-1.1842871344774601E-2</v>
      </c>
      <c r="O833" s="24">
        <v>-6.0412168350322268E-3</v>
      </c>
      <c r="P833" s="24">
        <v>7.6975996494137184E-3</v>
      </c>
      <c r="Q833" s="264">
        <v>1.5000000000000039E-4</v>
      </c>
      <c r="R833" s="264">
        <v>-5.0999999999999928E-4</v>
      </c>
      <c r="S833" s="265">
        <v>-1.5957446808510727E-4</v>
      </c>
      <c r="U833" s="26"/>
      <c r="AE833" s="23">
        <v>42453</v>
      </c>
      <c r="AF833" s="33">
        <v>8.1929894053454704E-4</v>
      </c>
      <c r="AG833">
        <f t="shared" si="162"/>
        <v>832</v>
      </c>
      <c r="AH833">
        <f t="shared" si="163"/>
        <v>0.33711507293354942</v>
      </c>
      <c r="AI833">
        <f t="shared" si="164"/>
        <v>0.33670988654781198</v>
      </c>
      <c r="AJ833">
        <f t="shared" si="165"/>
        <v>-0.42034951090420303</v>
      </c>
      <c r="AK833">
        <f t="shared" si="166"/>
        <v>0.57147930851000828</v>
      </c>
      <c r="AL833">
        <f t="shared" si="167"/>
        <v>0.2347694219621963</v>
      </c>
      <c r="CM833" s="23">
        <v>42453</v>
      </c>
      <c r="CN833">
        <v>2.0305968277761588E-3</v>
      </c>
      <c r="CO833">
        <f t="shared" si="168"/>
        <v>832</v>
      </c>
      <c r="CP833">
        <f t="shared" si="169"/>
        <v>0.33575464083938661</v>
      </c>
      <c r="CQ833">
        <f t="shared" si="170"/>
        <v>0.33535108958837773</v>
      </c>
      <c r="CR833">
        <f t="shared" si="171"/>
        <v>-0.42407751688196521</v>
      </c>
      <c r="CS833">
        <f t="shared" si="172"/>
        <v>0.57010200861755755</v>
      </c>
      <c r="CT833">
        <f t="shared" si="173"/>
        <v>0.23475091902917983</v>
      </c>
      <c r="DH833">
        <f t="shared" ca="1" si="174"/>
        <v>0.32736372936633107</v>
      </c>
      <c r="DI833">
        <v>0.27484910511269711</v>
      </c>
      <c r="DJ833">
        <v>3.6392596735188212E-3</v>
      </c>
    </row>
    <row r="834" spans="12:114" x14ac:dyDescent="0.3">
      <c r="L834" s="23">
        <v>42453</v>
      </c>
      <c r="M834" s="24">
        <v>-2.4011576845797619E-3</v>
      </c>
      <c r="N834" s="24">
        <v>-1.7257829558398319E-2</v>
      </c>
      <c r="O834" s="24">
        <v>8.0049535482760066E-3</v>
      </c>
      <c r="P834" s="24">
        <v>3.3948953868180301E-3</v>
      </c>
      <c r="Q834" s="264">
        <v>-2.1000000000000009E-4</v>
      </c>
      <c r="R834" s="264">
        <v>8.9999999999998976E-5</v>
      </c>
      <c r="S834" s="265">
        <v>5.2356020942408057E-5</v>
      </c>
      <c r="U834" s="26"/>
      <c r="AE834" s="23">
        <v>42458</v>
      </c>
      <c r="AF834" s="33">
        <v>3.1581246829160609E-3</v>
      </c>
      <c r="AG834">
        <f t="shared" si="162"/>
        <v>833</v>
      </c>
      <c r="AH834">
        <f t="shared" si="163"/>
        <v>0.33752025931928686</v>
      </c>
      <c r="AI834">
        <f t="shared" si="164"/>
        <v>0.33711507293354942</v>
      </c>
      <c r="AJ834">
        <f t="shared" si="165"/>
        <v>-0.41924030500656584</v>
      </c>
      <c r="AK834">
        <f t="shared" si="166"/>
        <v>0.80398738953918758</v>
      </c>
      <c r="AL834">
        <f t="shared" si="167"/>
        <v>0.46687231660563816</v>
      </c>
      <c r="CM834" s="23">
        <v>42458</v>
      </c>
      <c r="CN834">
        <v>7.9458710995553433E-3</v>
      </c>
      <c r="CO834">
        <f t="shared" si="168"/>
        <v>833</v>
      </c>
      <c r="CP834">
        <f t="shared" si="169"/>
        <v>0.33615819209039549</v>
      </c>
      <c r="CQ834">
        <f t="shared" si="170"/>
        <v>0.33575464083938661</v>
      </c>
      <c r="CR834">
        <f t="shared" si="171"/>
        <v>-0.42297104861549983</v>
      </c>
      <c r="CS834">
        <f t="shared" si="172"/>
        <v>0.80562186963420268</v>
      </c>
      <c r="CT834">
        <f t="shared" si="173"/>
        <v>0.46986722879481607</v>
      </c>
      <c r="DH834">
        <f t="shared" ca="1" si="174"/>
        <v>0.37834441860659151</v>
      </c>
      <c r="DI834">
        <v>0.30465113370761393</v>
      </c>
      <c r="DJ834">
        <v>1.0549727492144313E-3</v>
      </c>
    </row>
    <row r="835" spans="12:114" x14ac:dyDescent="0.3">
      <c r="L835" s="23">
        <v>42458</v>
      </c>
      <c r="M835" s="24">
        <v>2.0888850324269799E-2</v>
      </c>
      <c r="N835" s="24">
        <v>1.8048978247699202E-2</v>
      </c>
      <c r="O835" s="24">
        <v>4.4137860311997912E-4</v>
      </c>
      <c r="P835" s="24">
        <v>1.0150707959996671E-2</v>
      </c>
      <c r="Q835" s="264">
        <v>1.000000000000003E-5</v>
      </c>
      <c r="R835" s="264">
        <v>5.6999999999999944E-4</v>
      </c>
      <c r="S835" s="265">
        <v>-1.104972375690601E-4</v>
      </c>
      <c r="U835" s="26"/>
      <c r="AE835" s="23">
        <v>42459</v>
      </c>
      <c r="AF835" s="33">
        <v>2.3657137507730143E-3</v>
      </c>
      <c r="AG835">
        <f t="shared" ref="AG835:AG898" si="175">ROW()-1</f>
        <v>834</v>
      </c>
      <c r="AH835">
        <f t="shared" ref="AH835:AH898" si="176">AG835/COUNT($AG$2:$AG$2469)</f>
        <v>0.33792544570502431</v>
      </c>
      <c r="AI835">
        <f t="shared" ref="AI835:AI898" si="177">(AG835-1)/COUNT($AG$2:$AG$2469)</f>
        <v>0.33752025931928686</v>
      </c>
      <c r="AJ835">
        <f t="shared" ref="AJ835:AJ898" si="178">IF(AH835&lt;1,NORMSINV(AH835),"")</f>
        <v>-0.41813161467650767</v>
      </c>
      <c r="AK835">
        <f t="shared" ref="AK835:AK898" si="179">_xlfn.NORM.DIST(AF835,$AD$6,$AD$7,TRUE)</f>
        <v>0.73466433059684211</v>
      </c>
      <c r="AL835">
        <f t="shared" ref="AL835:AL898" si="180">ABS(AK835-AI835)</f>
        <v>0.39714407127755524</v>
      </c>
      <c r="CM835" s="23">
        <v>42459</v>
      </c>
      <c r="CN835">
        <v>5.6069073277522086E-3</v>
      </c>
      <c r="CO835">
        <f t="shared" ref="CO835:CO898" si="181">ROW()-1</f>
        <v>834</v>
      </c>
      <c r="CP835">
        <f t="shared" ref="CP835:CP898" si="182">CO835/COUNT(_xlfn.ANCHORARRAY($CN$2))</f>
        <v>0.33656174334140437</v>
      </c>
      <c r="CQ835">
        <f t="shared" ref="CQ835:CQ898" si="183">(CO835-1)/COUNT(_xlfn.ANCHORARRAY($CN$2))</f>
        <v>0.33615819209039549</v>
      </c>
      <c r="CR835">
        <f t="shared" ref="CR835:CR898" si="184">IF(CP835&lt;1,NORMSINV(CP835),"")</f>
        <v>-0.42186509793859012</v>
      </c>
      <c r="CS835">
        <f t="shared" ref="CS835:CS898" si="185">_xlfn.NORM.DIST(CN835,$CL$7,$CL$8,TRUE)</f>
        <v>0.72271407976075253</v>
      </c>
      <c r="CT835">
        <f t="shared" ref="CT835:CT898" si="186">ABS(CS835-CQ835)</f>
        <v>0.38655588767035703</v>
      </c>
      <c r="DH835">
        <f t="shared" ref="DH835:DH898" ca="1" si="187">_xlfn.NORM.S.DIST(RAND(),FALSE)</f>
        <v>0.397035433161331</v>
      </c>
      <c r="DI835">
        <v>0.34693056266248934</v>
      </c>
      <c r="DJ835">
        <v>1.5345844898314009E-2</v>
      </c>
    </row>
    <row r="836" spans="12:114" x14ac:dyDescent="0.3">
      <c r="L836" s="23">
        <v>42459</v>
      </c>
      <c r="M836" s="24">
        <v>-1.3977803739006339E-2</v>
      </c>
      <c r="N836" s="24">
        <v>1.6770237524280512E-2</v>
      </c>
      <c r="O836" s="24">
        <v>1.1318338731353839E-2</v>
      </c>
      <c r="P836" s="24">
        <v>-1.3398516437127469E-3</v>
      </c>
      <c r="Q836" s="264">
        <v>-8.000000000000021E-5</v>
      </c>
      <c r="R836" s="264">
        <v>1.6000000000000009E-4</v>
      </c>
      <c r="S836" s="265">
        <v>2.7322404371584721E-4</v>
      </c>
      <c r="U836" s="26"/>
      <c r="AE836" s="23">
        <v>42460</v>
      </c>
      <c r="AF836" s="33">
        <v>-2.2269438691781916E-3</v>
      </c>
      <c r="AG836">
        <f t="shared" si="175"/>
        <v>835</v>
      </c>
      <c r="AH836">
        <f t="shared" si="176"/>
        <v>0.33833063209076175</v>
      </c>
      <c r="AI836">
        <f t="shared" si="177"/>
        <v>0.33792544570502431</v>
      </c>
      <c r="AJ836">
        <f t="shared" si="178"/>
        <v>-0.41702343807343922</v>
      </c>
      <c r="AK836">
        <f t="shared" si="179"/>
        <v>0.24193966305332787</v>
      </c>
      <c r="AL836">
        <f t="shared" si="180"/>
        <v>9.5985782651696439E-2</v>
      </c>
      <c r="CM836" s="23">
        <v>42460</v>
      </c>
      <c r="CN836">
        <v>-5.5204074257544688E-3</v>
      </c>
      <c r="CO836">
        <f t="shared" si="181"/>
        <v>835</v>
      </c>
      <c r="CP836">
        <f t="shared" si="182"/>
        <v>0.33696529459241326</v>
      </c>
      <c r="CQ836">
        <f t="shared" si="183"/>
        <v>0.33656174334140437</v>
      </c>
      <c r="CR836">
        <f t="shared" si="184"/>
        <v>-0.42075966301576556</v>
      </c>
      <c r="CS836">
        <f t="shared" si="185"/>
        <v>0.24255899487730226</v>
      </c>
      <c r="CT836">
        <f t="shared" si="186"/>
        <v>9.4002748464102115E-2</v>
      </c>
      <c r="DH836">
        <f t="shared" ca="1" si="187"/>
        <v>0.31177889895927402</v>
      </c>
      <c r="DI836">
        <v>0.33469954845887273</v>
      </c>
      <c r="DJ836">
        <v>-4.6922528579422156E-3</v>
      </c>
    </row>
    <row r="837" spans="12:114" x14ac:dyDescent="0.3">
      <c r="L837" s="23">
        <v>42460</v>
      </c>
      <c r="M837" s="24">
        <v>4.6114518294014294E-3</v>
      </c>
      <c r="N837" s="24">
        <v>-5.6549220911548169E-3</v>
      </c>
      <c r="O837" s="24">
        <v>-4.5060993010815438E-3</v>
      </c>
      <c r="P837" s="24">
        <v>-1.0565023228140289E-2</v>
      </c>
      <c r="Q837" s="264">
        <v>6.0000000000000157E-5</v>
      </c>
      <c r="R837" s="264">
        <v>1.0000000000001119E-5</v>
      </c>
      <c r="S837" s="265">
        <v>-5.617977528089854E-5</v>
      </c>
      <c r="U837" s="26"/>
      <c r="AE837" s="23">
        <v>42461</v>
      </c>
      <c r="AF837" s="33">
        <v>1.480759715902861E-3</v>
      </c>
      <c r="AG837">
        <f t="shared" si="175"/>
        <v>836</v>
      </c>
      <c r="AH837">
        <f t="shared" si="176"/>
        <v>0.3387358184764992</v>
      </c>
      <c r="AI837">
        <f t="shared" si="177"/>
        <v>0.33833063209076175</v>
      </c>
      <c r="AJ837">
        <f t="shared" si="178"/>
        <v>-0.41591577336185209</v>
      </c>
      <c r="AK837">
        <f t="shared" si="179"/>
        <v>0.6447825808293921</v>
      </c>
      <c r="AL837">
        <f t="shared" si="180"/>
        <v>0.30645194873863035</v>
      </c>
      <c r="CM837" s="23">
        <v>42461</v>
      </c>
      <c r="CN837">
        <v>3.6315501277459803E-3</v>
      </c>
      <c r="CO837">
        <f t="shared" si="181"/>
        <v>836</v>
      </c>
      <c r="CP837">
        <f t="shared" si="182"/>
        <v>0.33736884584342214</v>
      </c>
      <c r="CQ837">
        <f t="shared" si="183"/>
        <v>0.33696529459241326</v>
      </c>
      <c r="CR837">
        <f t="shared" si="184"/>
        <v>-0.4196547420166426</v>
      </c>
      <c r="CS837">
        <f t="shared" si="185"/>
        <v>0.64135858074283403</v>
      </c>
      <c r="CT837">
        <f t="shared" si="186"/>
        <v>0.30439328615042077</v>
      </c>
      <c r="DH837">
        <f t="shared" ca="1" si="187"/>
        <v>0.36388651330892013</v>
      </c>
      <c r="DI837">
        <v>0.36710650462755084</v>
      </c>
      <c r="DJ837">
        <v>4.4685865315453044E-3</v>
      </c>
    </row>
    <row r="838" spans="12:114" x14ac:dyDescent="0.3">
      <c r="L838" s="23">
        <v>42461</v>
      </c>
      <c r="M838" s="24">
        <v>-6.0353536725208257E-3</v>
      </c>
      <c r="N838" s="24">
        <v>-2.843597656829715E-3</v>
      </c>
      <c r="O838" s="24">
        <v>8.3226574247996093E-3</v>
      </c>
      <c r="P838" s="24">
        <v>2.8812810519536379E-3</v>
      </c>
      <c r="Q838" s="264">
        <v>-2.0000000000000049E-5</v>
      </c>
      <c r="R838" s="264">
        <v>1.000000000000001E-4</v>
      </c>
      <c r="S838" s="265">
        <v>5.5865921787709159E-5</v>
      </c>
      <c r="U838" s="26"/>
      <c r="AE838" s="23">
        <v>42464</v>
      </c>
      <c r="AF838" s="33">
        <v>-1.0864644197452016E-3</v>
      </c>
      <c r="AG838">
        <f t="shared" si="175"/>
        <v>837</v>
      </c>
      <c r="AH838">
        <f t="shared" si="176"/>
        <v>0.33914100486223664</v>
      </c>
      <c r="AI838">
        <f t="shared" si="177"/>
        <v>0.3387358184764992</v>
      </c>
      <c r="AJ838">
        <f t="shared" si="178"/>
        <v>-0.41480861871129127</v>
      </c>
      <c r="AK838">
        <f t="shared" si="179"/>
        <v>0.35549276297099519</v>
      </c>
      <c r="AL838">
        <f t="shared" si="180"/>
        <v>1.6756944494495996E-2</v>
      </c>
      <c r="CM838" s="23">
        <v>42464</v>
      </c>
      <c r="CN838">
        <v>-2.9234222853180602E-3</v>
      </c>
      <c r="CO838">
        <f t="shared" si="181"/>
        <v>837</v>
      </c>
      <c r="CP838">
        <f t="shared" si="182"/>
        <v>0.33777239709443097</v>
      </c>
      <c r="CQ838">
        <f t="shared" si="183"/>
        <v>0.33736884584342214</v>
      </c>
      <c r="CR838">
        <f t="shared" si="184"/>
        <v>-0.41855033311589818</v>
      </c>
      <c r="CS838">
        <f t="shared" si="185"/>
        <v>0.34559046567011509</v>
      </c>
      <c r="CT838">
        <f t="shared" si="186"/>
        <v>8.2216198266929497E-3</v>
      </c>
      <c r="DH838">
        <f t="shared" ca="1" si="187"/>
        <v>0.29003945496758032</v>
      </c>
      <c r="DI838">
        <v>0.33764523278416642</v>
      </c>
      <c r="DJ838">
        <v>9.5450805240750378E-3</v>
      </c>
    </row>
    <row r="839" spans="12:114" x14ac:dyDescent="0.3">
      <c r="L839" s="23">
        <v>42464</v>
      </c>
      <c r="M839" s="24">
        <v>-6.6706405541777664E-3</v>
      </c>
      <c r="N839" s="24">
        <v>0</v>
      </c>
      <c r="O839" s="24">
        <v>5.791737142658137E-4</v>
      </c>
      <c r="P839" s="24">
        <v>-8.2814169483651206E-3</v>
      </c>
      <c r="Q839" s="264">
        <v>-2.3999999999999979E-4</v>
      </c>
      <c r="R839" s="264">
        <v>-3.8999999999999918E-4</v>
      </c>
      <c r="S839" s="265">
        <v>2.8089887640449462E-4</v>
      </c>
      <c r="U839" s="26"/>
      <c r="AE839" s="23">
        <v>42465</v>
      </c>
      <c r="AF839" s="33">
        <v>-2.5885890018973808E-3</v>
      </c>
      <c r="AG839">
        <f t="shared" si="175"/>
        <v>838</v>
      </c>
      <c r="AH839">
        <f t="shared" si="176"/>
        <v>0.33954619124797408</v>
      </c>
      <c r="AI839">
        <f t="shared" si="177"/>
        <v>0.33914100486223664</v>
      </c>
      <c r="AJ839">
        <f t="shared" si="178"/>
        <v>-0.41370197229633004</v>
      </c>
      <c r="AK839">
        <f t="shared" si="179"/>
        <v>0.21053249482605324</v>
      </c>
      <c r="AL839">
        <f t="shared" si="180"/>
        <v>0.1286085100361834</v>
      </c>
      <c r="CM839" s="23">
        <v>42465</v>
      </c>
      <c r="CN839">
        <v>-6.2301357995411377E-3</v>
      </c>
      <c r="CO839">
        <f t="shared" si="181"/>
        <v>838</v>
      </c>
      <c r="CP839">
        <f t="shared" si="182"/>
        <v>0.33817594834543985</v>
      </c>
      <c r="CQ839">
        <f t="shared" si="183"/>
        <v>0.33777239709443097</v>
      </c>
      <c r="CR839">
        <f t="shared" si="184"/>
        <v>-0.41744643449324403</v>
      </c>
      <c r="CS839">
        <f t="shared" si="185"/>
        <v>0.21760377059110395</v>
      </c>
      <c r="CT839">
        <f t="shared" si="186"/>
        <v>0.12016862650332702</v>
      </c>
      <c r="DH839">
        <f t="shared" ca="1" si="187"/>
        <v>0.3933968938357465</v>
      </c>
      <c r="DI839">
        <v>0.39758605242331674</v>
      </c>
      <c r="DJ839">
        <v>-1.1842522527908992E-2</v>
      </c>
    </row>
    <row r="840" spans="12:114" x14ac:dyDescent="0.3">
      <c r="L840" s="23">
        <v>42465</v>
      </c>
      <c r="M840" s="24">
        <v>1.300044747308743E-2</v>
      </c>
      <c r="N840" s="24">
        <v>-1.7110240581002821E-2</v>
      </c>
      <c r="O840" s="24">
        <v>-6.6573045347042663E-3</v>
      </c>
      <c r="P840" s="24">
        <v>-7.3277097990047018E-3</v>
      </c>
      <c r="Q840" s="264">
        <v>-3.0000000000000079E-5</v>
      </c>
      <c r="R840" s="264">
        <v>-3.1000000000000141E-4</v>
      </c>
      <c r="S840" s="265">
        <v>-1.734104046242784E-4</v>
      </c>
      <c r="U840" s="26"/>
      <c r="AE840" s="23">
        <v>42466</v>
      </c>
      <c r="AF840" s="33">
        <v>7.1677615480184086E-4</v>
      </c>
      <c r="AG840">
        <f t="shared" si="175"/>
        <v>839</v>
      </c>
      <c r="AH840">
        <f t="shared" si="176"/>
        <v>0.33995137763371153</v>
      </c>
      <c r="AI840">
        <f t="shared" si="177"/>
        <v>0.33954619124797408</v>
      </c>
      <c r="AJ840">
        <f t="shared" si="178"/>
        <v>-0.41259583229654334</v>
      </c>
      <c r="AK840">
        <f t="shared" si="179"/>
        <v>0.55982180648630664</v>
      </c>
      <c r="AL840">
        <f t="shared" si="180"/>
        <v>0.22027561523833256</v>
      </c>
      <c r="CM840" s="23">
        <v>42466</v>
      </c>
      <c r="CN840">
        <v>1.439667659731875E-3</v>
      </c>
      <c r="CO840">
        <f t="shared" si="181"/>
        <v>839</v>
      </c>
      <c r="CP840">
        <f t="shared" si="182"/>
        <v>0.33857949959644873</v>
      </c>
      <c r="CQ840">
        <f t="shared" si="183"/>
        <v>0.33817594834543985</v>
      </c>
      <c r="CR840">
        <f t="shared" si="184"/>
        <v>-0.41634304433340064</v>
      </c>
      <c r="CS840">
        <f t="shared" si="185"/>
        <v>0.54307317230072383</v>
      </c>
      <c r="CT840">
        <f t="shared" si="186"/>
        <v>0.20489722395528398</v>
      </c>
      <c r="DH840">
        <f t="shared" ca="1" si="187"/>
        <v>0.33279321950757357</v>
      </c>
      <c r="DI840">
        <v>0.31696115366079847</v>
      </c>
      <c r="DJ840">
        <v>1.5676776154801841E-2</v>
      </c>
    </row>
    <row r="841" spans="12:114" x14ac:dyDescent="0.3">
      <c r="L841" s="23">
        <v>42466</v>
      </c>
      <c r="M841" s="24">
        <v>-6.1193436641392073E-3</v>
      </c>
      <c r="N841" s="24">
        <v>1.5957451416849011E-2</v>
      </c>
      <c r="O841" s="24">
        <v>5.8277279145522668E-3</v>
      </c>
      <c r="P841" s="24">
        <v>-9.2705101423786636E-3</v>
      </c>
      <c r="Q841" s="264">
        <v>-9.9999999999999829E-5</v>
      </c>
      <c r="R841" s="264">
        <v>-4.9999999999998932E-5</v>
      </c>
      <c r="S841" s="265">
        <v>3.4090909090909083E-4</v>
      </c>
      <c r="U841" s="26"/>
      <c r="AE841" s="23">
        <v>42467</v>
      </c>
      <c r="AF841" s="33">
        <v>-2.7079387813555723E-3</v>
      </c>
      <c r="AG841">
        <f t="shared" si="175"/>
        <v>840</v>
      </c>
      <c r="AH841">
        <f t="shared" si="176"/>
        <v>0.34035656401944897</v>
      </c>
      <c r="AI841">
        <f t="shared" si="177"/>
        <v>0.33995137763371153</v>
      </c>
      <c r="AJ841">
        <f t="shared" si="178"/>
        <v>-0.41149019689648214</v>
      </c>
      <c r="AK841">
        <f t="shared" si="179"/>
        <v>0.20071744192540342</v>
      </c>
      <c r="AL841">
        <f t="shared" si="180"/>
        <v>0.13923393570830811</v>
      </c>
      <c r="CM841" s="23">
        <v>42467</v>
      </c>
      <c r="CN841">
        <v>-6.4449940122124601E-3</v>
      </c>
      <c r="CO841">
        <f t="shared" si="181"/>
        <v>840</v>
      </c>
      <c r="CP841">
        <f t="shared" si="182"/>
        <v>0.33898305084745761</v>
      </c>
      <c r="CQ841">
        <f t="shared" si="183"/>
        <v>0.33857949959644873</v>
      </c>
      <c r="CR841">
        <f t="shared" si="184"/>
        <v>-0.4152401608260714</v>
      </c>
      <c r="CS841">
        <f t="shared" si="185"/>
        <v>0.21035177538941432</v>
      </c>
      <c r="CT841">
        <f t="shared" si="186"/>
        <v>0.1282277242070344</v>
      </c>
      <c r="DH841">
        <f t="shared" ca="1" si="187"/>
        <v>0.37748817911477361</v>
      </c>
      <c r="DI841">
        <v>0.25865270165863269</v>
      </c>
      <c r="DJ841">
        <v>-1.4158115251943781E-2</v>
      </c>
    </row>
    <row r="842" spans="12:114" x14ac:dyDescent="0.3">
      <c r="L842" s="23">
        <v>42467</v>
      </c>
      <c r="M842" s="24">
        <v>1.428081897929153E-2</v>
      </c>
      <c r="N842" s="24">
        <v>-1.3803109946481479E-2</v>
      </c>
      <c r="O842" s="24">
        <v>-1.187703199708065E-2</v>
      </c>
      <c r="P842" s="24">
        <v>-2.0791233724422671E-3</v>
      </c>
      <c r="Q842" s="264">
        <v>-1.4000000000000039E-4</v>
      </c>
      <c r="R842" s="264">
        <v>-1.2600000000000011E-3</v>
      </c>
      <c r="S842" s="265">
        <v>-1.176470588235287E-4</v>
      </c>
      <c r="U842" s="26"/>
      <c r="AE842" s="23">
        <v>42468</v>
      </c>
      <c r="AF842" s="33">
        <v>8.7742492820389853E-4</v>
      </c>
      <c r="AG842">
        <f t="shared" si="175"/>
        <v>841</v>
      </c>
      <c r="AH842">
        <f t="shared" si="176"/>
        <v>0.34076175040518636</v>
      </c>
      <c r="AI842">
        <f t="shared" si="177"/>
        <v>0.34035656401944897</v>
      </c>
      <c r="AJ842">
        <f t="shared" si="178"/>
        <v>-0.41038506428564753</v>
      </c>
      <c r="AK842">
        <f t="shared" si="179"/>
        <v>0.57806168140752323</v>
      </c>
      <c r="AL842">
        <f t="shared" si="180"/>
        <v>0.23770511738807426</v>
      </c>
      <c r="CM842" s="23">
        <v>42468</v>
      </c>
      <c r="CN842">
        <v>2.0564692972539315E-3</v>
      </c>
      <c r="CO842">
        <f t="shared" si="181"/>
        <v>841</v>
      </c>
      <c r="CP842">
        <f t="shared" si="182"/>
        <v>0.33938660209846649</v>
      </c>
      <c r="CQ842">
        <f t="shared" si="183"/>
        <v>0.33898305084745761</v>
      </c>
      <c r="CR842">
        <f t="shared" si="184"/>
        <v>-0.41413778216591668</v>
      </c>
      <c r="CS842">
        <f t="shared" si="185"/>
        <v>0.57127887197843918</v>
      </c>
      <c r="CT842">
        <f t="shared" si="186"/>
        <v>0.23229582113098157</v>
      </c>
      <c r="DH842">
        <f t="shared" ca="1" si="187"/>
        <v>0.29182048984923292</v>
      </c>
      <c r="DI842">
        <v>0.34370577134598707</v>
      </c>
      <c r="DJ842">
        <v>3.0743086491341514E-3</v>
      </c>
    </row>
    <row r="843" spans="12:114" x14ac:dyDescent="0.3">
      <c r="L843" s="23">
        <v>42468</v>
      </c>
      <c r="M843" s="24">
        <v>-1.5175870372009361E-3</v>
      </c>
      <c r="N843" s="24">
        <v>2.0753030771101289E-2</v>
      </c>
      <c r="O843" s="24">
        <v>-2.3455055167108611E-3</v>
      </c>
      <c r="P843" s="24">
        <v>1.389095095251034E-3</v>
      </c>
      <c r="Q843" s="264">
        <v>3.2000000000000041E-4</v>
      </c>
      <c r="R843" s="264">
        <v>9.8000000000000084E-4</v>
      </c>
      <c r="S843" s="265">
        <v>-5.8139534883720581E-5</v>
      </c>
      <c r="U843" s="26"/>
      <c r="AE843" s="23">
        <v>42471</v>
      </c>
      <c r="AF843" s="33">
        <v>-1.7463266557547303E-3</v>
      </c>
      <c r="AG843">
        <f t="shared" si="175"/>
        <v>842</v>
      </c>
      <c r="AH843">
        <f t="shared" si="176"/>
        <v>0.3411669367909238</v>
      </c>
      <c r="AI843">
        <f t="shared" si="177"/>
        <v>0.34076175040518636</v>
      </c>
      <c r="AJ843">
        <f t="shared" si="178"/>
        <v>-0.40928043265846531</v>
      </c>
      <c r="AK843">
        <f t="shared" si="179"/>
        <v>0.28733010952664384</v>
      </c>
      <c r="AL843">
        <f t="shared" si="180"/>
        <v>5.3431640878542519E-2</v>
      </c>
      <c r="CM843" s="23">
        <v>42471</v>
      </c>
      <c r="CN843">
        <v>-3.929393228982201E-3</v>
      </c>
      <c r="CO843">
        <f t="shared" si="181"/>
        <v>842</v>
      </c>
      <c r="CP843">
        <f t="shared" si="182"/>
        <v>0.33979015334947538</v>
      </c>
      <c r="CQ843">
        <f t="shared" si="183"/>
        <v>0.33938660209846649</v>
      </c>
      <c r="CR843">
        <f t="shared" si="184"/>
        <v>-0.41303590655252848</v>
      </c>
      <c r="CS843">
        <f t="shared" si="185"/>
        <v>0.3037003442227334</v>
      </c>
      <c r="CT843">
        <f t="shared" si="186"/>
        <v>3.5686257875733096E-2</v>
      </c>
      <c r="DH843">
        <f t="shared" ca="1" si="187"/>
        <v>0.39717208447732311</v>
      </c>
      <c r="DI843">
        <v>0.29809615396274064</v>
      </c>
      <c r="DJ843">
        <v>-1.8422693707777854E-2</v>
      </c>
    </row>
    <row r="844" spans="12:114" x14ac:dyDescent="0.3">
      <c r="L844" s="23">
        <v>42471</v>
      </c>
      <c r="M844" s="24">
        <v>1.351008190492271E-2</v>
      </c>
      <c r="N844" s="24">
        <v>7.564906374873474E-3</v>
      </c>
      <c r="O844" s="24">
        <v>-9.6972320535970505E-3</v>
      </c>
      <c r="P844" s="24">
        <v>-6.5893297620475558E-3</v>
      </c>
      <c r="Q844" s="264">
        <v>-6.0000000000000157E-5</v>
      </c>
      <c r="R844" s="264">
        <v>-2.5000000000000131E-4</v>
      </c>
      <c r="S844" s="265">
        <v>-3.4682080924855479E-4</v>
      </c>
      <c r="U844" s="26"/>
      <c r="AE844" s="23">
        <v>42472</v>
      </c>
      <c r="AF844" s="33">
        <v>3.6177975308015029E-3</v>
      </c>
      <c r="AG844">
        <f t="shared" si="175"/>
        <v>843</v>
      </c>
      <c r="AH844">
        <f t="shared" si="176"/>
        <v>0.34157212317666125</v>
      </c>
      <c r="AI844">
        <f t="shared" si="177"/>
        <v>0.3411669367909238</v>
      </c>
      <c r="AJ844">
        <f t="shared" si="178"/>
        <v>-0.40817630021425994</v>
      </c>
      <c r="AK844">
        <f t="shared" si="179"/>
        <v>0.83861310051413696</v>
      </c>
      <c r="AL844">
        <f t="shared" si="180"/>
        <v>0.49744616372321315</v>
      </c>
      <c r="CM844" s="23">
        <v>42472</v>
      </c>
      <c r="CN844">
        <v>8.9462955029814117E-3</v>
      </c>
      <c r="CO844">
        <f t="shared" si="181"/>
        <v>843</v>
      </c>
      <c r="CP844">
        <f t="shared" si="182"/>
        <v>0.34019370460048426</v>
      </c>
      <c r="CQ844">
        <f t="shared" si="183"/>
        <v>0.33979015334947538</v>
      </c>
      <c r="CR844">
        <f t="shared" si="184"/>
        <v>-0.41193453219040493</v>
      </c>
      <c r="CS844">
        <f t="shared" si="185"/>
        <v>0.83590519386154738</v>
      </c>
      <c r="CT844">
        <f t="shared" si="186"/>
        <v>0.496115040512072</v>
      </c>
      <c r="DH844">
        <f t="shared" ca="1" si="187"/>
        <v>0.37164280556268237</v>
      </c>
      <c r="DI844">
        <v>0.39371825368090668</v>
      </c>
      <c r="DJ844">
        <v>6.9004511620863983E-3</v>
      </c>
    </row>
    <row r="845" spans="12:114" x14ac:dyDescent="0.3">
      <c r="L845" s="23">
        <v>42472</v>
      </c>
      <c r="M845" s="24">
        <v>1.6665833680461941E-4</v>
      </c>
      <c r="N845" s="24">
        <v>-9.3833837263056663E-4</v>
      </c>
      <c r="O845" s="24">
        <v>2.0771543368640059E-2</v>
      </c>
      <c r="P845" s="24">
        <v>-1.3962899595814119E-3</v>
      </c>
      <c r="Q845" s="264">
        <v>6.0000000000000157E-5</v>
      </c>
      <c r="R845" s="264">
        <v>-3.3999999999999807E-4</v>
      </c>
      <c r="S845" s="265">
        <v>1.1173184357541832E-4</v>
      </c>
      <c r="U845" s="26"/>
      <c r="AE845" s="23">
        <v>42473</v>
      </c>
      <c r="AF845" s="33">
        <v>6.218789217997204E-4</v>
      </c>
      <c r="AG845">
        <f t="shared" si="175"/>
        <v>844</v>
      </c>
      <c r="AH845">
        <f t="shared" si="176"/>
        <v>0.34197730956239869</v>
      </c>
      <c r="AI845">
        <f t="shared" si="177"/>
        <v>0.34157212317666125</v>
      </c>
      <c r="AJ845">
        <f t="shared" si="178"/>
        <v>-0.40707266515723028</v>
      </c>
      <c r="AK845">
        <f t="shared" si="179"/>
        <v>0.548984732164986</v>
      </c>
      <c r="AL845">
        <f t="shared" si="180"/>
        <v>0.20741260898832475</v>
      </c>
      <c r="CM845" s="23">
        <v>42473</v>
      </c>
      <c r="CN845">
        <v>1.6416252706009968E-3</v>
      </c>
      <c r="CO845">
        <f t="shared" si="181"/>
        <v>844</v>
      </c>
      <c r="CP845">
        <f t="shared" si="182"/>
        <v>0.34059725585149314</v>
      </c>
      <c r="CQ845">
        <f t="shared" si="183"/>
        <v>0.34019370460048426</v>
      </c>
      <c r="CR845">
        <f t="shared" si="184"/>
        <v>-0.4108336572889249</v>
      </c>
      <c r="CS845">
        <f t="shared" si="185"/>
        <v>0.55233952050420199</v>
      </c>
      <c r="CT845">
        <f t="shared" si="186"/>
        <v>0.21214581590371773</v>
      </c>
      <c r="DH845">
        <f t="shared" ca="1" si="187"/>
        <v>0.30788858408810577</v>
      </c>
      <c r="DI845">
        <v>0.34507956988865074</v>
      </c>
      <c r="DJ845">
        <v>-4.0324685358274423E-3</v>
      </c>
    </row>
    <row r="846" spans="12:114" x14ac:dyDescent="0.3">
      <c r="L846" s="23">
        <v>42473</v>
      </c>
      <c r="M846" s="24">
        <v>-1.066227378603231E-2</v>
      </c>
      <c r="N846" s="24">
        <v>1.0803017957828681E-2</v>
      </c>
      <c r="O846" s="24">
        <v>5.0870793352402249E-3</v>
      </c>
      <c r="P846" s="24">
        <v>-3.4960130930461841E-3</v>
      </c>
      <c r="Q846" s="264">
        <v>1.199999999999995E-4</v>
      </c>
      <c r="R846" s="264">
        <v>5.8999999999999938E-4</v>
      </c>
      <c r="S846" s="265">
        <v>-1.6949152542372975E-4</v>
      </c>
      <c r="U846" s="26"/>
      <c r="AE846" s="23">
        <v>42474</v>
      </c>
      <c r="AF846" s="33">
        <v>-1.6612804407163076E-3</v>
      </c>
      <c r="AG846">
        <f t="shared" si="175"/>
        <v>845</v>
      </c>
      <c r="AH846">
        <f t="shared" si="176"/>
        <v>0.34238249594813613</v>
      </c>
      <c r="AI846">
        <f t="shared" si="177"/>
        <v>0.34197730956239869</v>
      </c>
      <c r="AJ846">
        <f t="shared" si="178"/>
        <v>-0.40596952569642325</v>
      </c>
      <c r="AK846">
        <f t="shared" si="179"/>
        <v>0.29576259128083887</v>
      </c>
      <c r="AL846">
        <f t="shared" si="180"/>
        <v>4.6214718281559819E-2</v>
      </c>
      <c r="CM846" s="23">
        <v>42474</v>
      </c>
      <c r="CN846">
        <v>-4.3682011017907689E-3</v>
      </c>
      <c r="CO846">
        <f t="shared" si="181"/>
        <v>845</v>
      </c>
      <c r="CP846">
        <f t="shared" si="182"/>
        <v>0.34100080710250202</v>
      </c>
      <c r="CQ846">
        <f t="shared" si="183"/>
        <v>0.34059725585149314</v>
      </c>
      <c r="CR846">
        <f t="shared" si="184"/>
        <v>-0.40973328006232285</v>
      </c>
      <c r="CS846">
        <f t="shared" si="185"/>
        <v>0.28616612703571431</v>
      </c>
      <c r="CT846">
        <f t="shared" si="186"/>
        <v>5.4431128815778829E-2</v>
      </c>
      <c r="DH846">
        <f t="shared" ca="1" si="187"/>
        <v>0.31693633849654257</v>
      </c>
      <c r="DI846">
        <v>0.37867779568372539</v>
      </c>
      <c r="DJ846">
        <v>6.2467195592837161E-3</v>
      </c>
    </row>
    <row r="847" spans="12:114" x14ac:dyDescent="0.3">
      <c r="L847" s="23">
        <v>42474</v>
      </c>
      <c r="M847" s="24">
        <v>-1.397656009034004E-2</v>
      </c>
      <c r="N847" s="24">
        <v>-2.323315051267272E-3</v>
      </c>
      <c r="O847" s="24">
        <v>-5.0613319381289778E-3</v>
      </c>
      <c r="P847" s="24">
        <v>-8.7712435127368436E-4</v>
      </c>
      <c r="Q847" s="264">
        <v>6.0000000000000157E-5</v>
      </c>
      <c r="R847" s="264">
        <v>-4.000000000000004E-4</v>
      </c>
      <c r="S847" s="265">
        <v>2.2222222222222277E-4</v>
      </c>
      <c r="U847" s="26"/>
      <c r="AE847" s="23">
        <v>42475</v>
      </c>
      <c r="AF847" s="33">
        <v>7.9858254332331206E-4</v>
      </c>
      <c r="AG847">
        <f t="shared" si="175"/>
        <v>846</v>
      </c>
      <c r="AH847">
        <f t="shared" si="176"/>
        <v>0.34278768233387358</v>
      </c>
      <c r="AI847">
        <f t="shared" si="177"/>
        <v>0.34238249594813613</v>
      </c>
      <c r="AJ847">
        <f t="shared" si="178"/>
        <v>-0.40486688004570953</v>
      </c>
      <c r="AK847">
        <f t="shared" si="179"/>
        <v>0.56912840293196854</v>
      </c>
      <c r="AL847">
        <f t="shared" si="180"/>
        <v>0.2267459069838324</v>
      </c>
      <c r="CM847" s="23">
        <v>42475</v>
      </c>
      <c r="CN847">
        <v>2.1380472673991884E-3</v>
      </c>
      <c r="CO847">
        <f t="shared" si="181"/>
        <v>846</v>
      </c>
      <c r="CP847">
        <f t="shared" si="182"/>
        <v>0.34140435835351091</v>
      </c>
      <c r="CQ847">
        <f t="shared" si="183"/>
        <v>0.34100080710250202</v>
      </c>
      <c r="CR847">
        <f t="shared" si="184"/>
        <v>-0.40863339872966425</v>
      </c>
      <c r="CS847">
        <f t="shared" si="185"/>
        <v>0.57498542113054185</v>
      </c>
      <c r="CT847">
        <f t="shared" si="186"/>
        <v>0.23398461402803983</v>
      </c>
      <c r="DH847">
        <f t="shared" ca="1" si="187"/>
        <v>0.33472229022537897</v>
      </c>
      <c r="DI847">
        <v>0.29349117638022415</v>
      </c>
      <c r="DJ847">
        <v>-3.495417456676662E-3</v>
      </c>
    </row>
    <row r="848" spans="12:114" x14ac:dyDescent="0.3">
      <c r="L848" s="23">
        <v>42475</v>
      </c>
      <c r="M848" s="24">
        <v>6.9165484850436457E-3</v>
      </c>
      <c r="N848" s="24">
        <v>0</v>
      </c>
      <c r="O848" s="24">
        <v>3.7790554029130362E-3</v>
      </c>
      <c r="P848" s="24">
        <v>-1.0531499576938361E-3</v>
      </c>
      <c r="Q848" s="264">
        <v>-1.299999999999995E-4</v>
      </c>
      <c r="R848" s="264">
        <v>1.4999999999999901E-4</v>
      </c>
      <c r="S848" s="265">
        <v>-1.1363636363636295E-4</v>
      </c>
      <c r="U848" s="26"/>
      <c r="AE848" s="23">
        <v>42478</v>
      </c>
      <c r="AF848" s="33">
        <v>3.0922634301156428E-3</v>
      </c>
      <c r="AG848">
        <f t="shared" si="175"/>
        <v>847</v>
      </c>
      <c r="AH848">
        <f t="shared" si="176"/>
        <v>0.34319286871961102</v>
      </c>
      <c r="AI848">
        <f t="shared" si="177"/>
        <v>0.34278768233387358</v>
      </c>
      <c r="AJ848">
        <f t="shared" si="178"/>
        <v>-0.40376472642375849</v>
      </c>
      <c r="AK848">
        <f t="shared" si="179"/>
        <v>0.79868112958339599</v>
      </c>
      <c r="AL848">
        <f t="shared" si="180"/>
        <v>0.45589344724952241</v>
      </c>
      <c r="CM848" s="23">
        <v>42478</v>
      </c>
      <c r="CN848">
        <v>7.7713608224801167E-3</v>
      </c>
      <c r="CO848">
        <f t="shared" si="181"/>
        <v>847</v>
      </c>
      <c r="CP848">
        <f t="shared" si="182"/>
        <v>0.34180790960451979</v>
      </c>
      <c r="CQ848">
        <f t="shared" si="183"/>
        <v>0.34140435835351091</v>
      </c>
      <c r="CR848">
        <f t="shared" si="184"/>
        <v>-0.40753401151482005</v>
      </c>
      <c r="CS848">
        <f t="shared" si="185"/>
        <v>0.8000106702377513</v>
      </c>
      <c r="CT848">
        <f t="shared" si="186"/>
        <v>0.45860631188424039</v>
      </c>
      <c r="DH848">
        <f t="shared" ca="1" si="187"/>
        <v>0.36838307228509731</v>
      </c>
      <c r="DI848">
        <v>0.3496868603135323</v>
      </c>
      <c r="DJ848">
        <v>2.6845444135161281E-4</v>
      </c>
    </row>
    <row r="849" spans="12:114" x14ac:dyDescent="0.3">
      <c r="L849" s="23">
        <v>42478</v>
      </c>
      <c r="M849" s="24">
        <v>-1.5264586419006449E-3</v>
      </c>
      <c r="N849" s="24">
        <v>8.8495348752206347E-3</v>
      </c>
      <c r="O849" s="24">
        <v>1.1583888383091479E-2</v>
      </c>
      <c r="P849" s="24">
        <v>4.745040144315738E-3</v>
      </c>
      <c r="Q849" s="264">
        <v>1.199999999999995E-4</v>
      </c>
      <c r="R849" s="264">
        <v>-6.0000000000000056E-5</v>
      </c>
      <c r="S849" s="265">
        <v>-5.617977528089854E-5</v>
      </c>
      <c r="U849" s="26"/>
      <c r="AE849" s="23">
        <v>42479</v>
      </c>
      <c r="AF849" s="33">
        <v>1.5016227870217696E-3</v>
      </c>
      <c r="AG849">
        <f t="shared" si="175"/>
        <v>848</v>
      </c>
      <c r="AH849">
        <f t="shared" si="176"/>
        <v>0.34359805510534847</v>
      </c>
      <c r="AI849">
        <f t="shared" si="177"/>
        <v>0.34319286871961102</v>
      </c>
      <c r="AJ849">
        <f t="shared" si="178"/>
        <v>-0.40266306305401295</v>
      </c>
      <c r="AK849">
        <f t="shared" si="179"/>
        <v>0.64702487957185273</v>
      </c>
      <c r="AL849">
        <f t="shared" si="180"/>
        <v>0.30383201085224171</v>
      </c>
      <c r="CM849" s="23">
        <v>42479</v>
      </c>
      <c r="CN849">
        <v>4.1711519396214636E-3</v>
      </c>
      <c r="CO849">
        <f t="shared" si="181"/>
        <v>848</v>
      </c>
      <c r="CP849">
        <f t="shared" si="182"/>
        <v>0.34221146085552867</v>
      </c>
      <c r="CQ849">
        <f t="shared" si="183"/>
        <v>0.34180790960451979</v>
      </c>
      <c r="CR849">
        <f t="shared" si="184"/>
        <v>-0.40643511664644222</v>
      </c>
      <c r="CS849">
        <f t="shared" si="185"/>
        <v>0.6644364045592186</v>
      </c>
      <c r="CT849">
        <f t="shared" si="186"/>
        <v>0.32262849495469881</v>
      </c>
      <c r="DH849">
        <f t="shared" ca="1" si="187"/>
        <v>0.36545144674714325</v>
      </c>
      <c r="DI849">
        <v>0.39504161670792787</v>
      </c>
      <c r="DJ849">
        <v>-1.5924338106833056E-2</v>
      </c>
    </row>
    <row r="850" spans="12:114" x14ac:dyDescent="0.3">
      <c r="L850" s="23">
        <v>42479</v>
      </c>
      <c r="M850" s="24">
        <v>1.5627688391841092E-2</v>
      </c>
      <c r="N850" s="24">
        <v>2.4007204091288571E-2</v>
      </c>
      <c r="O850" s="24">
        <v>-1.2882919643774689E-3</v>
      </c>
      <c r="P850" s="24">
        <v>-6.9975950812193569E-4</v>
      </c>
      <c r="Q850" s="264">
        <v>9.0000000000000236E-5</v>
      </c>
      <c r="R850" s="264">
        <v>-4.9999999999999828E-4</v>
      </c>
      <c r="S850" s="265">
        <v>-3.3519553072625883E-4</v>
      </c>
      <c r="U850" s="26"/>
      <c r="AE850" s="23">
        <v>42480</v>
      </c>
      <c r="AF850" s="33">
        <v>-2.869864455052603E-3</v>
      </c>
      <c r="AG850">
        <f t="shared" si="175"/>
        <v>849</v>
      </c>
      <c r="AH850">
        <f t="shared" si="176"/>
        <v>0.34400324149108591</v>
      </c>
      <c r="AI850">
        <f t="shared" si="177"/>
        <v>0.34359805510534847</v>
      </c>
      <c r="AJ850">
        <f t="shared" si="178"/>
        <v>-0.40156188816466498</v>
      </c>
      <c r="AK850">
        <f t="shared" si="179"/>
        <v>0.18784914798857311</v>
      </c>
      <c r="AL850">
        <f t="shared" si="180"/>
        <v>0.15574890711677536</v>
      </c>
      <c r="CM850" s="23">
        <v>42480</v>
      </c>
      <c r="CN850">
        <v>-6.9959787051990761E-3</v>
      </c>
      <c r="CO850">
        <f t="shared" si="181"/>
        <v>849</v>
      </c>
      <c r="CP850">
        <f t="shared" si="182"/>
        <v>0.34261501210653755</v>
      </c>
      <c r="CQ850">
        <f t="shared" si="183"/>
        <v>0.34221146085552867</v>
      </c>
      <c r="CR850">
        <f t="shared" si="184"/>
        <v>-0.40533671235793911</v>
      </c>
      <c r="CS850">
        <f t="shared" si="185"/>
        <v>0.1924156892656029</v>
      </c>
      <c r="CT850">
        <f t="shared" si="186"/>
        <v>0.14979577158992577</v>
      </c>
      <c r="DH850">
        <f t="shared" ca="1" si="187"/>
        <v>0.32864796772661187</v>
      </c>
      <c r="DI850">
        <v>0.33485355629675384</v>
      </c>
      <c r="DJ850">
        <v>-9.6426887793768044E-3</v>
      </c>
    </row>
    <row r="851" spans="12:114" x14ac:dyDescent="0.3">
      <c r="L851" s="23">
        <v>42480</v>
      </c>
      <c r="M851" s="24">
        <v>-5.1011957668306192E-3</v>
      </c>
      <c r="N851" s="24">
        <v>-5.4101108861900763E-3</v>
      </c>
      <c r="O851" s="24">
        <v>-8.0263136278754497E-3</v>
      </c>
      <c r="P851" s="24">
        <v>-6.8263284903619997E-3</v>
      </c>
      <c r="Q851" s="264">
        <v>-3.0000000000000079E-5</v>
      </c>
      <c r="R851" s="264">
        <v>8.9999999999998976E-5</v>
      </c>
      <c r="S851" s="265">
        <v>-1.6216216216215928E-4</v>
      </c>
      <c r="U851" s="26"/>
      <c r="AE851" s="23">
        <v>42481</v>
      </c>
      <c r="AF851" s="33">
        <v>-3.2211657319729538E-3</v>
      </c>
      <c r="AG851">
        <f t="shared" si="175"/>
        <v>850</v>
      </c>
      <c r="AH851">
        <f t="shared" si="176"/>
        <v>0.34440842787682335</v>
      </c>
      <c r="AI851">
        <f t="shared" si="177"/>
        <v>0.34400324149108591</v>
      </c>
      <c r="AJ851">
        <f t="shared" si="178"/>
        <v>-0.40046119998863139</v>
      </c>
      <c r="AK851">
        <f t="shared" si="179"/>
        <v>0.16173324315353341</v>
      </c>
      <c r="AL851">
        <f t="shared" si="180"/>
        <v>0.1822699983375525</v>
      </c>
      <c r="CM851" s="23">
        <v>42481</v>
      </c>
      <c r="CN851">
        <v>-8.045573904400468E-3</v>
      </c>
      <c r="CO851">
        <f t="shared" si="181"/>
        <v>850</v>
      </c>
      <c r="CP851">
        <f t="shared" si="182"/>
        <v>0.34301856335754644</v>
      </c>
      <c r="CQ851">
        <f t="shared" si="183"/>
        <v>0.34261501210653755</v>
      </c>
      <c r="CR851">
        <f t="shared" si="184"/>
        <v>-0.40423879688745129</v>
      </c>
      <c r="CS851">
        <f t="shared" si="185"/>
        <v>0.16093638567079574</v>
      </c>
      <c r="CT851">
        <f t="shared" si="186"/>
        <v>0.18167862643574181</v>
      </c>
      <c r="DH851">
        <f t="shared" ca="1" si="187"/>
        <v>0.28952314064769841</v>
      </c>
      <c r="DI851">
        <v>0.39473769434565587</v>
      </c>
      <c r="DJ851">
        <v>-8.5618465830368546E-3</v>
      </c>
    </row>
    <row r="852" spans="12:114" x14ac:dyDescent="0.3">
      <c r="L852" s="23">
        <v>42481</v>
      </c>
      <c r="M852" s="24">
        <v>3.7824409197072329E-3</v>
      </c>
      <c r="N852" s="24">
        <v>-1.0879403663225011E-2</v>
      </c>
      <c r="O852" s="24">
        <v>-1.0692038888303231E-2</v>
      </c>
      <c r="P852" s="24">
        <v>-6.8734879390317813E-3</v>
      </c>
      <c r="Q852" s="264">
        <v>5.0000000000000044E-4</v>
      </c>
      <c r="R852" s="264">
        <v>-5.8000000000000055E-4</v>
      </c>
      <c r="S852" s="265">
        <v>-5.3191489361703659E-5</v>
      </c>
      <c r="U852" s="26"/>
      <c r="AE852" s="23">
        <v>42482</v>
      </c>
      <c r="AF852" s="33">
        <v>-1.9417054047642768E-4</v>
      </c>
      <c r="AG852">
        <f t="shared" si="175"/>
        <v>851</v>
      </c>
      <c r="AH852">
        <f t="shared" si="176"/>
        <v>0.3448136142625608</v>
      </c>
      <c r="AI852">
        <f t="shared" si="177"/>
        <v>0.34440842787682335</v>
      </c>
      <c r="AJ852">
        <f t="shared" si="178"/>
        <v>-0.39936099676352932</v>
      </c>
      <c r="AK852">
        <f t="shared" si="179"/>
        <v>0.45513318055448448</v>
      </c>
      <c r="AL852">
        <f t="shared" si="180"/>
        <v>0.11072475267766113</v>
      </c>
      <c r="CM852" s="23">
        <v>42482</v>
      </c>
      <c r="CN852">
        <v>-3.6012873214345055E-4</v>
      </c>
      <c r="CO852">
        <f t="shared" si="181"/>
        <v>851</v>
      </c>
      <c r="CP852">
        <f t="shared" si="182"/>
        <v>0.34342211460855526</v>
      </c>
      <c r="CQ852">
        <f t="shared" si="183"/>
        <v>0.34301856335754644</v>
      </c>
      <c r="CR852">
        <f t="shared" si="184"/>
        <v>-0.40314136847782672</v>
      </c>
      <c r="CS852">
        <f t="shared" si="185"/>
        <v>0.46004745295869504</v>
      </c>
      <c r="CT852">
        <f t="shared" si="186"/>
        <v>0.1170288896011486</v>
      </c>
      <c r="DH852">
        <f t="shared" ca="1" si="187"/>
        <v>0.3633336430661071</v>
      </c>
      <c r="DI852">
        <v>0.25491434001814672</v>
      </c>
      <c r="DJ852">
        <v>-6.1659562547621092E-3</v>
      </c>
    </row>
    <row r="853" spans="12:114" x14ac:dyDescent="0.3">
      <c r="L853" s="23">
        <v>42482</v>
      </c>
      <c r="M853" s="24">
        <v>-1.2811916141549451E-2</v>
      </c>
      <c r="N853" s="24">
        <v>-6.416104142221728E-3</v>
      </c>
      <c r="O853" s="24">
        <v>3.6513871609115192E-3</v>
      </c>
      <c r="P853" s="24">
        <v>7.0963969854260719E-4</v>
      </c>
      <c r="Q853" s="264">
        <v>9.9999999999999395E-5</v>
      </c>
      <c r="R853" s="264">
        <v>-2.4999999999999914E-4</v>
      </c>
      <c r="S853" s="265">
        <v>-1.0582010582010517E-4</v>
      </c>
      <c r="U853" s="26"/>
      <c r="AE853" s="23">
        <v>42485</v>
      </c>
      <c r="AF853" s="33">
        <v>1.516477733264596E-3</v>
      </c>
      <c r="AG853">
        <f t="shared" si="175"/>
        <v>852</v>
      </c>
      <c r="AH853">
        <f t="shared" si="176"/>
        <v>0.34521880064829824</v>
      </c>
      <c r="AI853">
        <f t="shared" si="177"/>
        <v>0.3448136142625608</v>
      </c>
      <c r="AJ853">
        <f t="shared" si="178"/>
        <v>-0.39826127673165151</v>
      </c>
      <c r="AK853">
        <f t="shared" si="179"/>
        <v>0.64861834260028783</v>
      </c>
      <c r="AL853">
        <f t="shared" si="180"/>
        <v>0.30380472833772704</v>
      </c>
      <c r="CM853" s="23">
        <v>42485</v>
      </c>
      <c r="CN853">
        <v>3.9866459038421197E-3</v>
      </c>
      <c r="CO853">
        <f t="shared" si="181"/>
        <v>852</v>
      </c>
      <c r="CP853">
        <f t="shared" si="182"/>
        <v>0.34382566585956414</v>
      </c>
      <c r="CQ853">
        <f t="shared" si="183"/>
        <v>0.34342211460855526</v>
      </c>
      <c r="CR853">
        <f t="shared" si="184"/>
        <v>-0.40204442537659657</v>
      </c>
      <c r="CS853">
        <f t="shared" si="185"/>
        <v>0.65660968900471384</v>
      </c>
      <c r="CT853">
        <f t="shared" si="186"/>
        <v>0.31318757439615857</v>
      </c>
      <c r="DH853">
        <f t="shared" ca="1" si="187"/>
        <v>0.24429586549624471</v>
      </c>
      <c r="DI853">
        <v>0.35004661501634488</v>
      </c>
      <c r="DJ853">
        <v>-8.8494044656883195E-3</v>
      </c>
    </row>
    <row r="854" spans="12:114" x14ac:dyDescent="0.3">
      <c r="L854" s="23">
        <v>42485</v>
      </c>
      <c r="M854" s="24">
        <v>2.8840784026132132E-3</v>
      </c>
      <c r="N854" s="24">
        <v>-7.8413256433500691E-3</v>
      </c>
      <c r="O854" s="24">
        <v>1.091369321765499E-2</v>
      </c>
      <c r="P854" s="24">
        <v>-7.0913646715383056E-4</v>
      </c>
      <c r="Q854" s="264">
        <v>2.600000000000003E-4</v>
      </c>
      <c r="R854" s="264">
        <v>-6.6999999999999948E-4</v>
      </c>
      <c r="S854" s="265">
        <v>-1.5706806282722599E-4</v>
      </c>
      <c r="U854" s="26"/>
      <c r="AE854" s="23">
        <v>42486</v>
      </c>
      <c r="AF854" s="33">
        <v>4.3337225691929835E-4</v>
      </c>
      <c r="AG854">
        <f t="shared" si="175"/>
        <v>853</v>
      </c>
      <c r="AH854">
        <f t="shared" si="176"/>
        <v>0.34562398703403563</v>
      </c>
      <c r="AI854">
        <f t="shared" si="177"/>
        <v>0.34521880064829824</v>
      </c>
      <c r="AJ854">
        <f t="shared" si="178"/>
        <v>-0.39716203813994283</v>
      </c>
      <c r="AK854">
        <f t="shared" si="179"/>
        <v>0.52735684686162443</v>
      </c>
      <c r="AL854">
        <f t="shared" si="180"/>
        <v>0.18213804621332619</v>
      </c>
      <c r="CM854" s="23">
        <v>42486</v>
      </c>
      <c r="CN854">
        <v>5.8250280724669965E-4</v>
      </c>
      <c r="CO854">
        <f t="shared" si="181"/>
        <v>853</v>
      </c>
      <c r="CP854">
        <f t="shared" si="182"/>
        <v>0.34422921711057303</v>
      </c>
      <c r="CQ854">
        <f t="shared" si="183"/>
        <v>0.34382566585956414</v>
      </c>
      <c r="CR854">
        <f t="shared" si="184"/>
        <v>-0.40094796583595144</v>
      </c>
      <c r="CS854">
        <f t="shared" si="185"/>
        <v>0.50354367322939209</v>
      </c>
      <c r="CT854">
        <f t="shared" si="186"/>
        <v>0.15971800736982794</v>
      </c>
      <c r="DH854">
        <f t="shared" ca="1" si="187"/>
        <v>0.38516915132942386</v>
      </c>
      <c r="DI854">
        <v>0.2503365755694083</v>
      </c>
      <c r="DJ854">
        <v>1.6735114524960518E-2</v>
      </c>
    </row>
    <row r="855" spans="12:114" x14ac:dyDescent="0.3">
      <c r="L855" s="23">
        <v>42486</v>
      </c>
      <c r="M855" s="24">
        <v>3.9752515273132477E-3</v>
      </c>
      <c r="N855" s="24">
        <v>2.32450593767701E-3</v>
      </c>
      <c r="O855" s="24">
        <v>-2.4470189498613701E-3</v>
      </c>
      <c r="P855" s="24">
        <v>3.1943973422329632E-3</v>
      </c>
      <c r="Q855" s="264">
        <v>3.500000000000001E-4</v>
      </c>
      <c r="R855" s="264">
        <v>6.0000000000000056E-5</v>
      </c>
      <c r="S855" s="265">
        <v>3.6082474226804086E-4</v>
      </c>
      <c r="U855" s="26"/>
      <c r="AE855" s="23">
        <v>42487</v>
      </c>
      <c r="AF855" s="33">
        <v>6.0750689151363793E-4</v>
      </c>
      <c r="AG855">
        <f t="shared" si="175"/>
        <v>854</v>
      </c>
      <c r="AH855">
        <f t="shared" si="176"/>
        <v>0.34602917341977307</v>
      </c>
      <c r="AI855">
        <f t="shared" si="177"/>
        <v>0.34562398703403563</v>
      </c>
      <c r="AJ855">
        <f t="shared" si="178"/>
        <v>-0.3960632792399757</v>
      </c>
      <c r="AK855">
        <f t="shared" si="179"/>
        <v>0.54734008206020335</v>
      </c>
      <c r="AL855">
        <f t="shared" si="180"/>
        <v>0.20171609502616772</v>
      </c>
      <c r="CM855" s="23">
        <v>42487</v>
      </c>
      <c r="CN855">
        <v>1.3645359453616341E-3</v>
      </c>
      <c r="CO855">
        <f t="shared" si="181"/>
        <v>854</v>
      </c>
      <c r="CP855">
        <f t="shared" si="182"/>
        <v>0.34463276836158191</v>
      </c>
      <c r="CQ855">
        <f t="shared" si="183"/>
        <v>0.34422921711057303</v>
      </c>
      <c r="CR855">
        <f t="shared" si="184"/>
        <v>-0.39985198811271699</v>
      </c>
      <c r="CS855">
        <f t="shared" si="185"/>
        <v>0.53961967021540391</v>
      </c>
      <c r="CT855">
        <f t="shared" si="186"/>
        <v>0.19539045310483089</v>
      </c>
      <c r="DH855">
        <f t="shared" ca="1" si="187"/>
        <v>0.36932454286181743</v>
      </c>
      <c r="DI855">
        <v>0.36125513368004414</v>
      </c>
      <c r="DJ855">
        <v>9.2400657150430859E-3</v>
      </c>
    </row>
    <row r="856" spans="12:114" x14ac:dyDescent="0.3">
      <c r="L856" s="23">
        <v>42487</v>
      </c>
      <c r="M856" s="24">
        <v>2.8643977135063242E-3</v>
      </c>
      <c r="N856" s="24">
        <v>6.9572900219101756E-3</v>
      </c>
      <c r="O856" s="24">
        <v>1.7313552766976079E-3</v>
      </c>
      <c r="P856" s="24">
        <v>-2.2997341719719032E-3</v>
      </c>
      <c r="Q856" s="264">
        <v>-2.4999999999999979E-4</v>
      </c>
      <c r="R856" s="264">
        <v>2.8999999999999924E-4</v>
      </c>
      <c r="S856" s="265">
        <v>1.6042780748663191E-4</v>
      </c>
      <c r="U856" s="26"/>
      <c r="AE856" s="23">
        <v>42488</v>
      </c>
      <c r="AF856" s="33">
        <v>3.3844750560189782E-3</v>
      </c>
      <c r="AG856">
        <f t="shared" si="175"/>
        <v>855</v>
      </c>
      <c r="AH856">
        <f t="shared" si="176"/>
        <v>0.34643435980551052</v>
      </c>
      <c r="AI856">
        <f t="shared" si="177"/>
        <v>0.34602917341977307</v>
      </c>
      <c r="AJ856">
        <f t="shared" si="178"/>
        <v>-0.39496499828792664</v>
      </c>
      <c r="AK856">
        <f t="shared" si="179"/>
        <v>0.82156739574708526</v>
      </c>
      <c r="AL856">
        <f t="shared" si="180"/>
        <v>0.47553822232731219</v>
      </c>
      <c r="CM856" s="23">
        <v>42488</v>
      </c>
      <c r="CN856">
        <v>8.4175463356996189E-3</v>
      </c>
      <c r="CO856">
        <f t="shared" si="181"/>
        <v>855</v>
      </c>
      <c r="CP856">
        <f t="shared" si="182"/>
        <v>0.34503631961259079</v>
      </c>
      <c r="CQ856">
        <f t="shared" si="183"/>
        <v>0.34463276836158191</v>
      </c>
      <c r="CR856">
        <f t="shared" si="184"/>
        <v>-0.39875649046833095</v>
      </c>
      <c r="CS856">
        <f t="shared" si="185"/>
        <v>0.82030163247599919</v>
      </c>
      <c r="CT856">
        <f t="shared" si="186"/>
        <v>0.47566886411441728</v>
      </c>
      <c r="DH856">
        <f t="shared" ca="1" si="187"/>
        <v>0.27088498095698144</v>
      </c>
      <c r="DI856">
        <v>0.35953319700221292</v>
      </c>
      <c r="DJ856">
        <v>7.738670708192878E-3</v>
      </c>
    </row>
    <row r="857" spans="12:114" x14ac:dyDescent="0.3">
      <c r="L857" s="23">
        <v>42488</v>
      </c>
      <c r="M857" s="24">
        <v>1.890120951863903E-2</v>
      </c>
      <c r="N857" s="24">
        <v>-2.7636442141481601E-3</v>
      </c>
      <c r="O857" s="24">
        <v>-7.346361964159334E-3</v>
      </c>
      <c r="P857" s="24">
        <v>3.3865266948358987E-2</v>
      </c>
      <c r="Q857" s="264">
        <v>-2.600000000000003E-4</v>
      </c>
      <c r="R857" s="264">
        <v>3.8000000000000029E-4</v>
      </c>
      <c r="S857" s="265">
        <v>5.4347826086956192E-5</v>
      </c>
      <c r="U857" s="26"/>
      <c r="AE857" s="23">
        <v>42489</v>
      </c>
      <c r="AF857" s="33">
        <v>-3.8252892969733963E-3</v>
      </c>
      <c r="AG857">
        <f t="shared" si="175"/>
        <v>856</v>
      </c>
      <c r="AH857">
        <f t="shared" si="176"/>
        <v>0.34683954619124796</v>
      </c>
      <c r="AI857">
        <f t="shared" si="177"/>
        <v>0.34643435980551052</v>
      </c>
      <c r="AJ857">
        <f t="shared" si="178"/>
        <v>-0.39386719354455235</v>
      </c>
      <c r="AK857">
        <f t="shared" si="179"/>
        <v>0.12263353430376492</v>
      </c>
      <c r="AL857">
        <f t="shared" si="180"/>
        <v>0.2238008255017456</v>
      </c>
      <c r="CM857" s="23">
        <v>42489</v>
      </c>
      <c r="CN857">
        <v>-9.2408461932531639E-3</v>
      </c>
      <c r="CO857">
        <f t="shared" si="181"/>
        <v>856</v>
      </c>
      <c r="CP857">
        <f t="shared" si="182"/>
        <v>0.34543987086359967</v>
      </c>
      <c r="CQ857">
        <f t="shared" si="183"/>
        <v>0.34503631961259079</v>
      </c>
      <c r="CR857">
        <f t="shared" si="184"/>
        <v>-0.3976614711688185</v>
      </c>
      <c r="CS857">
        <f t="shared" si="185"/>
        <v>0.12943198893700489</v>
      </c>
      <c r="CT857">
        <f t="shared" si="186"/>
        <v>0.2156043306755859</v>
      </c>
      <c r="DH857">
        <f t="shared" ca="1" si="187"/>
        <v>0.37303538329964314</v>
      </c>
      <c r="DI857">
        <v>0.31615175995445932</v>
      </c>
      <c r="DJ857">
        <v>-1.7803420444514308E-2</v>
      </c>
    </row>
    <row r="858" spans="12:114" x14ac:dyDescent="0.3">
      <c r="L858" s="23">
        <v>42489</v>
      </c>
      <c r="M858" s="24">
        <v>1.945750664145841E-2</v>
      </c>
      <c r="N858" s="24">
        <v>-1.8475354066356251E-3</v>
      </c>
      <c r="O858" s="24">
        <v>-2.960370183264149E-2</v>
      </c>
      <c r="P858" s="24">
        <v>8.2316183153800203E-3</v>
      </c>
      <c r="Q858" s="264">
        <v>1.1999999999999989E-4</v>
      </c>
      <c r="R858" s="264">
        <v>-3.6000000000000029E-4</v>
      </c>
      <c r="S858" s="265">
        <v>-2.7322404371584531E-4</v>
      </c>
      <c r="U858" s="26"/>
      <c r="AE858" s="23">
        <v>42492</v>
      </c>
      <c r="AF858" s="33">
        <v>4.4155635040424674E-3</v>
      </c>
      <c r="AG858">
        <f t="shared" si="175"/>
        <v>857</v>
      </c>
      <c r="AH858">
        <f t="shared" si="176"/>
        <v>0.3472447325769854</v>
      </c>
      <c r="AI858">
        <f t="shared" si="177"/>
        <v>0.34683954619124796</v>
      </c>
      <c r="AJ858">
        <f t="shared" si="178"/>
        <v>-0.39276986327516628</v>
      </c>
      <c r="AK858">
        <f t="shared" si="179"/>
        <v>0.88863293998270521</v>
      </c>
      <c r="AL858">
        <f t="shared" si="180"/>
        <v>0.54179339379145719</v>
      </c>
      <c r="CM858" s="23">
        <v>42492</v>
      </c>
      <c r="CN858">
        <v>1.0570025781382768E-2</v>
      </c>
      <c r="CO858">
        <f t="shared" si="181"/>
        <v>857</v>
      </c>
      <c r="CP858">
        <f t="shared" si="182"/>
        <v>0.34584342211460856</v>
      </c>
      <c r="CQ858">
        <f t="shared" si="183"/>
        <v>0.34543987086359967</v>
      </c>
      <c r="CR858">
        <f t="shared" si="184"/>
        <v>-0.39656692848476854</v>
      </c>
      <c r="CS858">
        <f t="shared" si="185"/>
        <v>0.87816532010362591</v>
      </c>
      <c r="CT858">
        <f t="shared" si="186"/>
        <v>0.53272544924002618</v>
      </c>
      <c r="DH858">
        <f t="shared" ca="1" si="187"/>
        <v>0.39878325072333626</v>
      </c>
      <c r="DI858">
        <v>0.39890899881390801</v>
      </c>
      <c r="DJ858">
        <v>2.2377329461489182E-2</v>
      </c>
    </row>
    <row r="859" spans="12:114" x14ac:dyDescent="0.3">
      <c r="L859" s="23">
        <v>42492</v>
      </c>
      <c r="M859" s="24">
        <v>-3.3158430519071142E-3</v>
      </c>
      <c r="N859" s="24">
        <v>-4.6301513888709849E-4</v>
      </c>
      <c r="O859" s="24">
        <v>1.0766977885316961E-2</v>
      </c>
      <c r="P859" s="24">
        <v>2.0241674406320069E-2</v>
      </c>
      <c r="Q859" s="264">
        <v>6.0000000000000157E-5</v>
      </c>
      <c r="R859" s="264">
        <v>2.800000000000003E-4</v>
      </c>
      <c r="S859" s="265">
        <v>3.7234042553191274E-4</v>
      </c>
      <c r="U859" s="26"/>
      <c r="AE859" s="23">
        <v>42493</v>
      </c>
      <c r="AF859" s="33">
        <v>-2.746259945435306E-3</v>
      </c>
      <c r="AG859">
        <f t="shared" si="175"/>
        <v>858</v>
      </c>
      <c r="AH859">
        <f t="shared" si="176"/>
        <v>0.34764991896272285</v>
      </c>
      <c r="AI859">
        <f t="shared" si="177"/>
        <v>0.3472447325769854</v>
      </c>
      <c r="AJ859">
        <f t="shared" si="178"/>
        <v>-0.39167300574961439</v>
      </c>
      <c r="AK859">
        <f t="shared" si="179"/>
        <v>0.19762520283419047</v>
      </c>
      <c r="AL859">
        <f t="shared" si="180"/>
        <v>0.14961952974279494</v>
      </c>
      <c r="CM859" s="23">
        <v>42493</v>
      </c>
      <c r="CN859">
        <v>-6.9074592558534594E-3</v>
      </c>
      <c r="CO859">
        <f t="shared" si="181"/>
        <v>858</v>
      </c>
      <c r="CP859">
        <f t="shared" si="182"/>
        <v>0.34624697336561744</v>
      </c>
      <c r="CQ859">
        <f t="shared" si="183"/>
        <v>0.34584342211460856</v>
      </c>
      <c r="CR859">
        <f t="shared" si="184"/>
        <v>-0.39547286069131149</v>
      </c>
      <c r="CS859">
        <f t="shared" si="185"/>
        <v>0.19523247773069652</v>
      </c>
      <c r="CT859">
        <f t="shared" si="186"/>
        <v>0.15061094438391204</v>
      </c>
      <c r="DH859">
        <f t="shared" ca="1" si="187"/>
        <v>0.32448931626929234</v>
      </c>
      <c r="DI859">
        <v>0.33789321700102776</v>
      </c>
      <c r="DJ859">
        <v>2.5453919882664072E-3</v>
      </c>
    </row>
    <row r="860" spans="12:114" x14ac:dyDescent="0.3">
      <c r="L860" s="23">
        <v>42493</v>
      </c>
      <c r="M860" s="24">
        <v>-2.2719815363840211E-3</v>
      </c>
      <c r="N860" s="24">
        <v>-1.435160239735851E-2</v>
      </c>
      <c r="O860" s="24">
        <v>-8.7292267597676044E-3</v>
      </c>
      <c r="P860" s="24">
        <v>-2.3343040759438659E-3</v>
      </c>
      <c r="Q860" s="264">
        <v>-3.6000000000000051E-4</v>
      </c>
      <c r="R860" s="264">
        <v>6.0000000000000056E-5</v>
      </c>
      <c r="S860" s="265">
        <v>1.1049723756906202E-4</v>
      </c>
      <c r="U860" s="26"/>
      <c r="AE860" s="23">
        <v>42494</v>
      </c>
      <c r="AF860" s="33">
        <v>6.5298082716552179E-4</v>
      </c>
      <c r="AG860">
        <f t="shared" si="175"/>
        <v>859</v>
      </c>
      <c r="AH860">
        <f t="shared" si="176"/>
        <v>0.34805510534846029</v>
      </c>
      <c r="AI860">
        <f t="shared" si="177"/>
        <v>0.34764991896272285</v>
      </c>
      <c r="AJ860">
        <f t="shared" si="178"/>
        <v>-0.39057661924225312</v>
      </c>
      <c r="AK860">
        <f t="shared" si="179"/>
        <v>0.55254093547965366</v>
      </c>
      <c r="AL860">
        <f t="shared" si="180"/>
        <v>0.20489101651693081</v>
      </c>
      <c r="CM860" s="23">
        <v>42494</v>
      </c>
      <c r="CN860">
        <v>1.4289045818802856E-3</v>
      </c>
      <c r="CO860">
        <f t="shared" si="181"/>
        <v>859</v>
      </c>
      <c r="CP860">
        <f t="shared" si="182"/>
        <v>0.34665052461662632</v>
      </c>
      <c r="CQ860">
        <f t="shared" si="183"/>
        <v>0.34624697336561744</v>
      </c>
      <c r="CR860">
        <f t="shared" si="184"/>
        <v>-0.39437926606809459</v>
      </c>
      <c r="CS860">
        <f t="shared" si="185"/>
        <v>0.54257863039366327</v>
      </c>
      <c r="CT860">
        <f t="shared" si="186"/>
        <v>0.19633165702804584</v>
      </c>
      <c r="DH860">
        <f t="shared" ca="1" si="187"/>
        <v>0.38414476782586998</v>
      </c>
      <c r="DI860">
        <v>0.3073767912943281</v>
      </c>
      <c r="DJ860">
        <v>7.0974612740928502E-3</v>
      </c>
    </row>
    <row r="861" spans="12:114" x14ac:dyDescent="0.3">
      <c r="L861" s="23">
        <v>42494</v>
      </c>
      <c r="M861" s="24">
        <v>-6.0995446169448981E-3</v>
      </c>
      <c r="N861" s="24">
        <v>-1.503071272472953E-2</v>
      </c>
      <c r="O861" s="24">
        <v>2.8359086823165191E-3</v>
      </c>
      <c r="P861" s="24">
        <v>9.5258460511111857E-3</v>
      </c>
      <c r="Q861" s="264">
        <v>1.6000000000000039E-4</v>
      </c>
      <c r="R861" s="264">
        <v>-2.000000000000002E-4</v>
      </c>
      <c r="S861" s="265">
        <v>1.6759776536312749E-4</v>
      </c>
      <c r="U861" s="26"/>
      <c r="AE861" s="23">
        <v>42495</v>
      </c>
      <c r="AF861" s="33">
        <v>-6.7616888903314202E-4</v>
      </c>
      <c r="AG861">
        <f t="shared" si="175"/>
        <v>860</v>
      </c>
      <c r="AH861">
        <f t="shared" si="176"/>
        <v>0.34846029173419774</v>
      </c>
      <c r="AI861">
        <f t="shared" si="177"/>
        <v>0.34805510534846029</v>
      </c>
      <c r="AJ861">
        <f t="shared" si="178"/>
        <v>-0.3894807020319247</v>
      </c>
      <c r="AK861">
        <f t="shared" si="179"/>
        <v>0.40052940550086213</v>
      </c>
      <c r="AL861">
        <f t="shared" si="180"/>
        <v>5.2474300152401843E-2</v>
      </c>
      <c r="CM861" s="23">
        <v>42495</v>
      </c>
      <c r="CN861">
        <v>-1.3886608589464928E-3</v>
      </c>
      <c r="CO861">
        <f t="shared" si="181"/>
        <v>860</v>
      </c>
      <c r="CP861">
        <f t="shared" si="182"/>
        <v>0.3470540758676352</v>
      </c>
      <c r="CQ861">
        <f t="shared" si="183"/>
        <v>0.34665052461662632</v>
      </c>
      <c r="CR861">
        <f t="shared" si="184"/>
        <v>-0.39328614289925967</v>
      </c>
      <c r="CS861">
        <f t="shared" si="185"/>
        <v>0.41314505464706186</v>
      </c>
      <c r="CT861">
        <f t="shared" si="186"/>
        <v>6.6494530030435539E-2</v>
      </c>
      <c r="DH861">
        <f t="shared" ca="1" si="187"/>
        <v>0.34107431211992839</v>
      </c>
      <c r="DI861">
        <v>0.33432658395426812</v>
      </c>
      <c r="DJ861">
        <v>-9.3939188890330965E-3</v>
      </c>
    </row>
    <row r="862" spans="12:114" x14ac:dyDescent="0.3">
      <c r="L862" s="23">
        <v>42495</v>
      </c>
      <c r="M862" s="24">
        <v>-1.1455609291020699E-3</v>
      </c>
      <c r="N862" s="24">
        <v>-6.199428153446482E-3</v>
      </c>
      <c r="O862" s="24">
        <v>2.9764654589293452E-4</v>
      </c>
      <c r="P862" s="24">
        <v>-1.82117621158433E-3</v>
      </c>
      <c r="Q862" s="264">
        <v>-3.2000000000000003E-4</v>
      </c>
      <c r="R862" s="264">
        <v>-2.4000000000000022E-4</v>
      </c>
      <c r="S862" s="265">
        <v>-1.7045454545454441E-4</v>
      </c>
      <c r="U862" s="26"/>
      <c r="AE862" s="23">
        <v>42496</v>
      </c>
      <c r="AF862" s="33">
        <v>3.9984788019840943E-3</v>
      </c>
      <c r="AG862">
        <f t="shared" si="175"/>
        <v>861</v>
      </c>
      <c r="AH862">
        <f t="shared" si="176"/>
        <v>0.34886547811993518</v>
      </c>
      <c r="AI862">
        <f t="shared" si="177"/>
        <v>0.34846029173419774</v>
      </c>
      <c r="AJ862">
        <f t="shared" si="178"/>
        <v>-0.38838525240193505</v>
      </c>
      <c r="AK862">
        <f t="shared" si="179"/>
        <v>0.86406635197224602</v>
      </c>
      <c r="AL862">
        <f t="shared" si="180"/>
        <v>0.51560606023804834</v>
      </c>
      <c r="CM862" s="23">
        <v>42496</v>
      </c>
      <c r="CN862">
        <v>9.8267486809378874E-3</v>
      </c>
      <c r="CO862">
        <f t="shared" si="181"/>
        <v>861</v>
      </c>
      <c r="CP862">
        <f t="shared" si="182"/>
        <v>0.34745762711864409</v>
      </c>
      <c r="CQ862">
        <f t="shared" si="183"/>
        <v>0.3470540758676352</v>
      </c>
      <c r="CR862">
        <f t="shared" si="184"/>
        <v>-0.3921934894734192</v>
      </c>
      <c r="CS862">
        <f t="shared" si="185"/>
        <v>0.85987568434088513</v>
      </c>
      <c r="CT862">
        <f t="shared" si="186"/>
        <v>0.51282160847324998</v>
      </c>
      <c r="DH862">
        <f t="shared" ca="1" si="187"/>
        <v>0.3988121455157384</v>
      </c>
      <c r="DI862">
        <v>0.39089739527513168</v>
      </c>
      <c r="DJ862">
        <v>1.0708632433268975E-2</v>
      </c>
    </row>
    <row r="863" spans="12:114" x14ac:dyDescent="0.3">
      <c r="L863" s="23">
        <v>42496</v>
      </c>
      <c r="M863" s="24">
        <v>9.0931432784469059E-3</v>
      </c>
      <c r="N863" s="24">
        <v>-9.5967254670518379E-4</v>
      </c>
      <c r="O863" s="24">
        <v>1.547389992902045E-2</v>
      </c>
      <c r="P863" s="24">
        <v>6.4678983401236616E-3</v>
      </c>
      <c r="Q863" s="264">
        <v>0</v>
      </c>
      <c r="R863" s="264">
        <v>3.4999999999999918E-4</v>
      </c>
      <c r="S863" s="265">
        <v>1.1173184357541832E-4</v>
      </c>
      <c r="U863" s="26"/>
      <c r="AE863" s="23">
        <v>42499</v>
      </c>
      <c r="AF863" s="33">
        <v>2.3206899959079333E-3</v>
      </c>
      <c r="AG863">
        <f t="shared" si="175"/>
        <v>862</v>
      </c>
      <c r="AH863">
        <f t="shared" si="176"/>
        <v>0.34927066450567262</v>
      </c>
      <c r="AI863">
        <f t="shared" si="177"/>
        <v>0.34886547811993518</v>
      </c>
      <c r="AJ863">
        <f t="shared" si="178"/>
        <v>-0.38729026864003019</v>
      </c>
      <c r="AK863">
        <f t="shared" si="179"/>
        <v>0.73038302680232192</v>
      </c>
      <c r="AL863">
        <f t="shared" si="180"/>
        <v>0.38151754868238674</v>
      </c>
      <c r="CM863" s="23">
        <v>42499</v>
      </c>
      <c r="CN863">
        <v>5.8304749897698342E-3</v>
      </c>
      <c r="CO863">
        <f t="shared" si="181"/>
        <v>862</v>
      </c>
      <c r="CP863">
        <f t="shared" si="182"/>
        <v>0.34786117836965297</v>
      </c>
      <c r="CQ863">
        <f t="shared" si="183"/>
        <v>0.34745762711864409</v>
      </c>
      <c r="CR863">
        <f t="shared" si="184"/>
        <v>-0.39110130408363442</v>
      </c>
      <c r="CS863">
        <f t="shared" si="185"/>
        <v>0.73132390930846247</v>
      </c>
      <c r="CT863">
        <f t="shared" si="186"/>
        <v>0.38386628218981839</v>
      </c>
      <c r="DH863">
        <f t="shared" ca="1" si="187"/>
        <v>0.28518131942962316</v>
      </c>
      <c r="DI863">
        <v>0.3369629869830556</v>
      </c>
      <c r="DJ863">
        <v>1.9901899959079389E-3</v>
      </c>
    </row>
    <row r="864" spans="12:114" x14ac:dyDescent="0.3">
      <c r="L864" s="23">
        <v>42499</v>
      </c>
      <c r="M864" s="24">
        <v>-2.0539032310440051E-2</v>
      </c>
      <c r="N864" s="24">
        <v>5.7637958945718579E-3</v>
      </c>
      <c r="O864" s="24">
        <v>1.025658576889046E-2</v>
      </c>
      <c r="P864" s="24">
        <v>8.4033109789200967E-3</v>
      </c>
      <c r="Q864" s="264">
        <v>-7.9999999999999776E-5</v>
      </c>
      <c r="R864" s="264">
        <v>-6.999999999999895E-5</v>
      </c>
      <c r="S864" s="265">
        <v>0</v>
      </c>
      <c r="U864" s="26"/>
      <c r="AE864" s="23">
        <v>42500</v>
      </c>
      <c r="AF864" s="33">
        <v>4.1012880306238113E-4</v>
      </c>
      <c r="AG864">
        <f t="shared" si="175"/>
        <v>863</v>
      </c>
      <c r="AH864">
        <f t="shared" si="176"/>
        <v>0.34967585089141007</v>
      </c>
      <c r="AI864">
        <f t="shared" si="177"/>
        <v>0.34927066450567262</v>
      </c>
      <c r="AJ864">
        <f t="shared" si="178"/>
        <v>-0.38619574903837378</v>
      </c>
      <c r="AK864">
        <f t="shared" si="179"/>
        <v>0.52468315836359891</v>
      </c>
      <c r="AL864">
        <f t="shared" si="180"/>
        <v>0.17541249385792629</v>
      </c>
      <c r="CM864" s="23">
        <v>42500</v>
      </c>
      <c r="CN864">
        <v>7.573347195203589E-4</v>
      </c>
      <c r="CO864">
        <f t="shared" si="181"/>
        <v>863</v>
      </c>
      <c r="CP864">
        <f t="shared" si="182"/>
        <v>0.34826472962066185</v>
      </c>
      <c r="CQ864">
        <f t="shared" si="183"/>
        <v>0.34786117836965297</v>
      </c>
      <c r="CR864">
        <f t="shared" si="184"/>
        <v>-0.3900095850273913</v>
      </c>
      <c r="CS864">
        <f t="shared" si="185"/>
        <v>0.51162185224580536</v>
      </c>
      <c r="CT864">
        <f t="shared" si="186"/>
        <v>0.1637606738761524</v>
      </c>
      <c r="DH864">
        <f t="shared" ca="1" si="187"/>
        <v>0.39496330310572469</v>
      </c>
      <c r="DI864">
        <v>0.33212411574703626</v>
      </c>
      <c r="DJ864">
        <v>1.1729425413231895E-2</v>
      </c>
    </row>
    <row r="865" spans="12:114" x14ac:dyDescent="0.3">
      <c r="L865" s="23">
        <v>42500</v>
      </c>
      <c r="M865" s="24">
        <v>2.7351926608339028E-3</v>
      </c>
      <c r="N865" s="24">
        <v>5.7307078944670558E-3</v>
      </c>
      <c r="O865" s="24">
        <v>-2.3206728164388889E-3</v>
      </c>
      <c r="P865" s="24">
        <v>2.4507167193910089E-3</v>
      </c>
      <c r="Q865" s="264">
        <v>-7.0000000000000184E-5</v>
      </c>
      <c r="R865" s="264">
        <v>2.4999999999999914E-4</v>
      </c>
      <c r="S865" s="265">
        <v>2.2598870056497234E-4</v>
      </c>
      <c r="U865" s="26"/>
      <c r="AE865" s="23">
        <v>42501</v>
      </c>
      <c r="AF865" s="33">
        <v>-4.9812990187994271E-3</v>
      </c>
      <c r="AG865">
        <f t="shared" si="175"/>
        <v>864</v>
      </c>
      <c r="AH865">
        <f t="shared" si="176"/>
        <v>0.35008103727714751</v>
      </c>
      <c r="AI865">
        <f t="shared" si="177"/>
        <v>0.34967585089141007</v>
      </c>
      <c r="AJ865">
        <f t="shared" si="178"/>
        <v>-0.38510169189352411</v>
      </c>
      <c r="AK865">
        <f t="shared" si="179"/>
        <v>6.7332858925407926E-2</v>
      </c>
      <c r="AL865">
        <f t="shared" si="180"/>
        <v>0.28234299196600215</v>
      </c>
      <c r="CM865" s="23">
        <v>42501</v>
      </c>
      <c r="CN865">
        <v>-1.2353189743530356E-2</v>
      </c>
      <c r="CO865">
        <f t="shared" si="181"/>
        <v>864</v>
      </c>
      <c r="CP865">
        <f t="shared" si="182"/>
        <v>0.34866828087167068</v>
      </c>
      <c r="CQ865">
        <f t="shared" si="183"/>
        <v>0.34826472962066185</v>
      </c>
      <c r="CR865">
        <f t="shared" si="184"/>
        <v>-0.38891833060657904</v>
      </c>
      <c r="CS865">
        <f t="shared" si="185"/>
        <v>6.8161765314744868E-2</v>
      </c>
      <c r="CT865">
        <f t="shared" si="186"/>
        <v>0.28010296430591697</v>
      </c>
      <c r="DH865">
        <f t="shared" ca="1" si="187"/>
        <v>0.34623066754607734</v>
      </c>
      <c r="DI865">
        <v>0.38073850254678521</v>
      </c>
      <c r="DJ865">
        <v>-1.0256588036140525E-2</v>
      </c>
    </row>
    <row r="866" spans="12:114" x14ac:dyDescent="0.3">
      <c r="L866" s="23">
        <v>42501</v>
      </c>
      <c r="M866" s="24">
        <v>9.4230448977588518E-3</v>
      </c>
      <c r="N866" s="24">
        <v>-4.2735830452792041E-3</v>
      </c>
      <c r="O866" s="24">
        <v>-2.75296035216607E-2</v>
      </c>
      <c r="P866" s="24">
        <v>-6.5193418195815314E-4</v>
      </c>
      <c r="Q866" s="264">
        <v>1.2999999999999991E-4</v>
      </c>
      <c r="R866" s="264">
        <v>-2.0000000000000022E-5</v>
      </c>
      <c r="S866" s="265">
        <v>-1.1560693641618628E-4</v>
      </c>
      <c r="U866" s="26"/>
      <c r="AE866" s="23">
        <v>42502</v>
      </c>
      <c r="AF866" s="33">
        <v>1.5011793142159528E-3</v>
      </c>
      <c r="AG866">
        <f t="shared" si="175"/>
        <v>865</v>
      </c>
      <c r="AH866">
        <f t="shared" si="176"/>
        <v>0.35048622366288495</v>
      </c>
      <c r="AI866">
        <f t="shared" si="177"/>
        <v>0.35008103727714751</v>
      </c>
      <c r="AJ866">
        <f t="shared" si="178"/>
        <v>-0.38400809550641107</v>
      </c>
      <c r="AK866">
        <f t="shared" si="179"/>
        <v>0.64697726922378584</v>
      </c>
      <c r="AL866">
        <f t="shared" si="180"/>
        <v>0.29689623194663833</v>
      </c>
      <c r="CM866" s="23">
        <v>42502</v>
      </c>
      <c r="CN866">
        <v>3.5695554283970239E-3</v>
      </c>
      <c r="CO866">
        <f t="shared" si="181"/>
        <v>865</v>
      </c>
      <c r="CP866">
        <f t="shared" si="182"/>
        <v>0.34907183212267956</v>
      </c>
      <c r="CQ866">
        <f t="shared" si="183"/>
        <v>0.34866828087167068</v>
      </c>
      <c r="CR866">
        <f t="shared" si="184"/>
        <v>-0.38782753912746587</v>
      </c>
      <c r="CS866">
        <f t="shared" si="185"/>
        <v>0.63867185171173146</v>
      </c>
      <c r="CT866">
        <f t="shared" si="186"/>
        <v>0.29000357084006079</v>
      </c>
      <c r="DH866">
        <f t="shared" ca="1" si="187"/>
        <v>0.36772517870559551</v>
      </c>
      <c r="DI866">
        <v>0.31663197857991926</v>
      </c>
      <c r="DJ866">
        <v>9.3695364570731254E-3</v>
      </c>
    </row>
    <row r="867" spans="12:114" x14ac:dyDescent="0.3">
      <c r="L867" s="23">
        <v>42502</v>
      </c>
      <c r="M867" s="24">
        <v>-7.8611118278468783E-3</v>
      </c>
      <c r="N867" s="24">
        <v>-6.676118839004941E-3</v>
      </c>
      <c r="O867" s="24">
        <v>6.6252856842488926E-3</v>
      </c>
      <c r="P867" s="24">
        <v>7.665882040591444E-3</v>
      </c>
      <c r="Q867" s="264">
        <v>-5.9999999999999717E-5</v>
      </c>
      <c r="R867" s="264">
        <v>-4.6999999999999928E-4</v>
      </c>
      <c r="S867" s="265">
        <v>2.2857142857142916E-4</v>
      </c>
      <c r="U867" s="26"/>
      <c r="AE867" s="23">
        <v>42503</v>
      </c>
      <c r="AF867" s="33">
        <v>-6.3052120769453148E-3</v>
      </c>
      <c r="AG867">
        <f t="shared" si="175"/>
        <v>866</v>
      </c>
      <c r="AH867">
        <f t="shared" si="176"/>
        <v>0.35089141004862234</v>
      </c>
      <c r="AI867">
        <f t="shared" si="177"/>
        <v>0.35048622366288495</v>
      </c>
      <c r="AJ867">
        <f t="shared" si="178"/>
        <v>-0.38291495818231486</v>
      </c>
      <c r="AK867">
        <f t="shared" si="179"/>
        <v>3.0156312648473276E-2</v>
      </c>
      <c r="AL867">
        <f t="shared" si="180"/>
        <v>0.32032991101441166</v>
      </c>
      <c r="CM867" s="23">
        <v>42503</v>
      </c>
      <c r="CN867">
        <v>-1.5504872297626447E-2</v>
      </c>
      <c r="CO867">
        <f t="shared" si="181"/>
        <v>866</v>
      </c>
      <c r="CP867">
        <f t="shared" si="182"/>
        <v>0.34947538337368844</v>
      </c>
      <c r="CQ867">
        <f t="shared" si="183"/>
        <v>0.34907183212267956</v>
      </c>
      <c r="CR867">
        <f t="shared" si="184"/>
        <v>-0.38673720890067836</v>
      </c>
      <c r="CS867">
        <f t="shared" si="185"/>
        <v>3.1817981010631879E-2</v>
      </c>
      <c r="CT867">
        <f t="shared" si="186"/>
        <v>0.31725385111204768</v>
      </c>
      <c r="DH867">
        <f t="shared" ca="1" si="187"/>
        <v>0.27895703704817304</v>
      </c>
      <c r="DI867">
        <v>0.28309300539930043</v>
      </c>
      <c r="DJ867">
        <v>-1.541726470852429E-2</v>
      </c>
    </row>
    <row r="868" spans="12:114" x14ac:dyDescent="0.3">
      <c r="L868" s="23">
        <v>42503</v>
      </c>
      <c r="M868" s="24">
        <v>4.5394105467345116E-3</v>
      </c>
      <c r="N868" s="24">
        <v>-1.008162679482362E-2</v>
      </c>
      <c r="O868" s="24">
        <v>-2.8571162116174349E-2</v>
      </c>
      <c r="P868" s="24">
        <v>-5.1795040775627771E-3</v>
      </c>
      <c r="Q868" s="264">
        <v>-1.100000000000003E-4</v>
      </c>
      <c r="R868" s="264">
        <v>2.6000000000000019E-4</v>
      </c>
      <c r="S868" s="265">
        <v>-2.3391812865497137E-4</v>
      </c>
      <c r="U868" s="26"/>
      <c r="AE868" s="23">
        <v>42507</v>
      </c>
      <c r="AF868" s="33">
        <v>-7.4137435520909504E-4</v>
      </c>
      <c r="AG868">
        <f t="shared" si="175"/>
        <v>867</v>
      </c>
      <c r="AH868">
        <f t="shared" si="176"/>
        <v>0.35129659643435979</v>
      </c>
      <c r="AI868">
        <f t="shared" si="177"/>
        <v>0.35089141004862234</v>
      </c>
      <c r="AJ868">
        <f t="shared" si="178"/>
        <v>-0.38182227823084192</v>
      </c>
      <c r="AK868">
        <f t="shared" si="179"/>
        <v>0.3932653920372266</v>
      </c>
      <c r="AL868">
        <f t="shared" si="180"/>
        <v>4.2373981988604259E-2</v>
      </c>
      <c r="CM868" s="23">
        <v>42507</v>
      </c>
      <c r="CN868">
        <v>-1.1915608880227369E-3</v>
      </c>
      <c r="CO868">
        <f t="shared" si="181"/>
        <v>867</v>
      </c>
      <c r="CP868">
        <f t="shared" si="182"/>
        <v>0.34987893462469732</v>
      </c>
      <c r="CQ868">
        <f t="shared" si="183"/>
        <v>0.34947538337368844</v>
      </c>
      <c r="CR868">
        <f t="shared" si="184"/>
        <v>-0.38564733824117786</v>
      </c>
      <c r="CS868">
        <f t="shared" si="185"/>
        <v>0.42205874188118586</v>
      </c>
      <c r="CT868">
        <f t="shared" si="186"/>
        <v>7.258335850749742E-2</v>
      </c>
      <c r="DH868">
        <f t="shared" ca="1" si="187"/>
        <v>0.39201686052375523</v>
      </c>
      <c r="DI868">
        <v>0.35805175503452774</v>
      </c>
      <c r="DJ868">
        <v>-2.7254624355209107E-2</v>
      </c>
    </row>
    <row r="869" spans="12:114" x14ac:dyDescent="0.3">
      <c r="L869" s="23">
        <v>42507</v>
      </c>
      <c r="M869" s="24">
        <v>4.1903048573683748E-3</v>
      </c>
      <c r="N869" s="24">
        <v>5.8194682367060093E-3</v>
      </c>
      <c r="O869" s="24">
        <v>2.4638649950479712E-3</v>
      </c>
      <c r="P869" s="24">
        <v>-1.187775096712994E-2</v>
      </c>
      <c r="Q869" s="264">
        <v>3.0000000000000079E-5</v>
      </c>
      <c r="R869" s="264">
        <v>2.6999999999999908E-4</v>
      </c>
      <c r="S869" s="265">
        <v>-6.2500000000000012E-4</v>
      </c>
      <c r="U869" s="26"/>
      <c r="AE869" s="23">
        <v>42508</v>
      </c>
      <c r="AF869" s="33">
        <v>-6.1561599317381749E-3</v>
      </c>
      <c r="AG869">
        <f t="shared" si="175"/>
        <v>868</v>
      </c>
      <c r="AH869">
        <f t="shared" si="176"/>
        <v>0.35170178282009723</v>
      </c>
      <c r="AI869">
        <f t="shared" si="177"/>
        <v>0.35129659643435979</v>
      </c>
      <c r="AJ869">
        <f t="shared" si="178"/>
        <v>-0.38073005396590393</v>
      </c>
      <c r="AK869">
        <f t="shared" si="179"/>
        <v>3.3220829531048331E-2</v>
      </c>
      <c r="AL869">
        <f t="shared" si="180"/>
        <v>0.31807576690331146</v>
      </c>
      <c r="CM869" s="23">
        <v>42508</v>
      </c>
      <c r="CN869">
        <v>-1.5484470684960411E-2</v>
      </c>
      <c r="CO869">
        <f t="shared" si="181"/>
        <v>868</v>
      </c>
      <c r="CP869">
        <f t="shared" si="182"/>
        <v>0.35028248587570621</v>
      </c>
      <c r="CQ869">
        <f t="shared" si="183"/>
        <v>0.34987893462469732</v>
      </c>
      <c r="CR869">
        <f t="shared" si="184"/>
        <v>-0.38455792546823864</v>
      </c>
      <c r="CS869">
        <f t="shared" si="185"/>
        <v>3.1987184746331679E-2</v>
      </c>
      <c r="CT869">
        <f t="shared" si="186"/>
        <v>0.31789174987836566</v>
      </c>
      <c r="DH869">
        <f t="shared" ca="1" si="187"/>
        <v>0.37395642126179879</v>
      </c>
      <c r="DI869">
        <v>0.33533755376168045</v>
      </c>
      <c r="DJ869">
        <v>-3.137954049385259E-3</v>
      </c>
    </row>
    <row r="870" spans="12:114" x14ac:dyDescent="0.3">
      <c r="L870" s="23">
        <v>42508</v>
      </c>
      <c r="M870" s="24">
        <v>-1.734579432706761E-2</v>
      </c>
      <c r="N870" s="24">
        <v>-2.4106339723163109E-3</v>
      </c>
      <c r="O870" s="24">
        <v>-2.995398264568493E-2</v>
      </c>
      <c r="P870" s="24">
        <v>1.1527848854438699E-3</v>
      </c>
      <c r="Q870" s="264">
        <v>7.0000000000000184E-5</v>
      </c>
      <c r="R870" s="264">
        <v>-3.4999999999999918E-4</v>
      </c>
      <c r="S870" s="265">
        <v>1.0695187165775337E-4</v>
      </c>
      <c r="U870" s="26"/>
      <c r="AE870" s="23">
        <v>42509</v>
      </c>
      <c r="AF870" s="33">
        <v>1.6908375162105273E-2</v>
      </c>
      <c r="AG870">
        <f t="shared" si="175"/>
        <v>869</v>
      </c>
      <c r="AH870">
        <f t="shared" si="176"/>
        <v>0.35210696920583467</v>
      </c>
      <c r="AI870">
        <f t="shared" si="177"/>
        <v>0.35170178282009723</v>
      </c>
      <c r="AJ870">
        <f t="shared" si="178"/>
        <v>-0.37963828370569497</v>
      </c>
      <c r="AK870">
        <f t="shared" si="179"/>
        <v>0.99999931429416389</v>
      </c>
      <c r="AL870">
        <f t="shared" si="180"/>
        <v>0.64829753147406666</v>
      </c>
      <c r="CM870" s="23">
        <v>42509</v>
      </c>
      <c r="CN870">
        <v>4.2309687905263176E-2</v>
      </c>
      <c r="CO870">
        <f t="shared" si="181"/>
        <v>869</v>
      </c>
      <c r="CP870">
        <f t="shared" si="182"/>
        <v>0.35068603712671509</v>
      </c>
      <c r="CQ870">
        <f t="shared" si="183"/>
        <v>0.35028248587570621</v>
      </c>
      <c r="CR870">
        <f t="shared" si="184"/>
        <v>-0.3834689689054257</v>
      </c>
      <c r="CS870">
        <f t="shared" si="185"/>
        <v>0.99999935947549012</v>
      </c>
      <c r="CT870">
        <f t="shared" si="186"/>
        <v>0.64971687359978392</v>
      </c>
      <c r="DH870">
        <f t="shared" ca="1" si="187"/>
        <v>0.39766563366369079</v>
      </c>
      <c r="DI870">
        <v>0.30788881677958529</v>
      </c>
      <c r="DJ870">
        <v>1.5979875162105275E-2</v>
      </c>
    </row>
    <row r="871" spans="12:114" x14ac:dyDescent="0.3">
      <c r="L871" s="23">
        <v>42509</v>
      </c>
      <c r="M871" s="24">
        <v>-1.915029174271946E-3</v>
      </c>
      <c r="N871" s="24">
        <v>-7.2499548119017579E-3</v>
      </c>
      <c r="O871" s="24">
        <v>9.580388698457161E-2</v>
      </c>
      <c r="P871" s="24">
        <v>-6.5813062410305682E-4</v>
      </c>
      <c r="Q871" s="264">
        <v>-6.0000000000000157E-5</v>
      </c>
      <c r="R871" s="264">
        <v>-1.8999999999999909E-4</v>
      </c>
      <c r="S871" s="265">
        <v>0</v>
      </c>
      <c r="U871" s="26"/>
      <c r="AE871" s="23">
        <v>42510</v>
      </c>
      <c r="AF871" s="33">
        <v>2.3248160934761625E-3</v>
      </c>
      <c r="AG871">
        <f t="shared" si="175"/>
        <v>870</v>
      </c>
      <c r="AH871">
        <f t="shared" si="176"/>
        <v>0.35251215559157212</v>
      </c>
      <c r="AI871">
        <f t="shared" si="177"/>
        <v>0.35210696920583467</v>
      </c>
      <c r="AJ871">
        <f t="shared" si="178"/>
        <v>-0.37854696577266989</v>
      </c>
      <c r="AK871">
        <f t="shared" si="179"/>
        <v>0.73077681286244012</v>
      </c>
      <c r="AL871">
        <f t="shared" si="180"/>
        <v>0.37866984365660544</v>
      </c>
      <c r="CM871" s="23">
        <v>42510</v>
      </c>
      <c r="CN871">
        <v>5.6787294228795946E-3</v>
      </c>
      <c r="CO871">
        <f t="shared" si="181"/>
        <v>870</v>
      </c>
      <c r="CP871">
        <f t="shared" si="182"/>
        <v>0.35108958837772397</v>
      </c>
      <c r="CQ871">
        <f t="shared" si="183"/>
        <v>0.35068603712671509</v>
      </c>
      <c r="CR871">
        <f t="shared" si="184"/>
        <v>-0.38238046688057314</v>
      </c>
      <c r="CS871">
        <f t="shared" si="185"/>
        <v>0.72549468179528831</v>
      </c>
      <c r="CT871">
        <f t="shared" si="186"/>
        <v>0.37480864466857322</v>
      </c>
      <c r="DH871">
        <f t="shared" ca="1" si="187"/>
        <v>0.34744527381886808</v>
      </c>
      <c r="DI871">
        <v>0.29534280684591696</v>
      </c>
      <c r="DJ871">
        <v>5.7859242015843304E-3</v>
      </c>
    </row>
    <row r="872" spans="12:114" x14ac:dyDescent="0.3">
      <c r="L872" s="23">
        <v>42510</v>
      </c>
      <c r="M872" s="24">
        <v>-1.3348126803667531E-3</v>
      </c>
      <c r="N872" s="24">
        <v>1.168455940483077E-2</v>
      </c>
      <c r="O872" s="24">
        <v>9.5376350780695379E-3</v>
      </c>
      <c r="P872" s="24">
        <v>-4.9365176588030818E-4</v>
      </c>
      <c r="Q872" s="264">
        <v>1.8000000000000001E-4</v>
      </c>
      <c r="R872" s="264">
        <v>2.19999999999998E-4</v>
      </c>
      <c r="S872" s="265">
        <v>5.4054054054055592E-5</v>
      </c>
      <c r="U872" s="26"/>
      <c r="AE872" s="23">
        <v>42513</v>
      </c>
      <c r="AF872" s="33">
        <v>-1.8551181629890411E-3</v>
      </c>
      <c r="AG872">
        <f t="shared" si="175"/>
        <v>871</v>
      </c>
      <c r="AH872">
        <f t="shared" si="176"/>
        <v>0.35291734197730956</v>
      </c>
      <c r="AI872">
        <f t="shared" si="177"/>
        <v>0.35251215559157212</v>
      </c>
      <c r="AJ872">
        <f t="shared" si="178"/>
        <v>-0.37745609849352207</v>
      </c>
      <c r="AK872">
        <f t="shared" si="179"/>
        <v>0.27671206086873434</v>
      </c>
      <c r="AL872">
        <f t="shared" si="180"/>
        <v>7.5800094722837774E-2</v>
      </c>
      <c r="CM872" s="23">
        <v>42513</v>
      </c>
      <c r="CN872">
        <v>-4.5017627987769503E-3</v>
      </c>
      <c r="CO872">
        <f t="shared" si="181"/>
        <v>871</v>
      </c>
      <c r="CP872">
        <f t="shared" si="182"/>
        <v>0.35149313962873285</v>
      </c>
      <c r="CQ872">
        <f t="shared" si="183"/>
        <v>0.35108958837772397</v>
      </c>
      <c r="CR872">
        <f t="shared" si="184"/>
        <v>-0.381292417725761</v>
      </c>
      <c r="CS872">
        <f t="shared" si="185"/>
        <v>0.28092623810740963</v>
      </c>
      <c r="CT872">
        <f t="shared" si="186"/>
        <v>7.016335027031434E-2</v>
      </c>
      <c r="DH872">
        <f t="shared" ca="1" si="187"/>
        <v>0.24838574921919024</v>
      </c>
      <c r="DI872">
        <v>0.37580670225352364</v>
      </c>
      <c r="DJ872">
        <v>-7.2420094673369163E-3</v>
      </c>
    </row>
    <row r="873" spans="12:114" x14ac:dyDescent="0.3">
      <c r="L873" s="23">
        <v>42513</v>
      </c>
      <c r="M873" s="24">
        <v>-2.8401637527371401E-3</v>
      </c>
      <c r="N873" s="24">
        <v>-4.8122741183906801E-3</v>
      </c>
      <c r="O873" s="24">
        <v>-5.1533566894691584E-3</v>
      </c>
      <c r="P873" s="24">
        <v>-3.9518384522161821E-3</v>
      </c>
      <c r="Q873" s="264">
        <v>0</v>
      </c>
      <c r="R873" s="264">
        <v>-1.09999999999999E-4</v>
      </c>
      <c r="S873" s="265">
        <v>-1.0869565217391427E-4</v>
      </c>
      <c r="U873" s="26"/>
      <c r="AE873" s="23">
        <v>42514</v>
      </c>
      <c r="AF873" s="33">
        <v>3.2664029721847583E-3</v>
      </c>
      <c r="AG873">
        <f t="shared" si="175"/>
        <v>872</v>
      </c>
      <c r="AH873">
        <f t="shared" si="176"/>
        <v>0.35332252836304701</v>
      </c>
      <c r="AI873">
        <f t="shared" si="177"/>
        <v>0.35291734197730956</v>
      </c>
      <c r="AJ873">
        <f t="shared" si="178"/>
        <v>-0.3763656801991615</v>
      </c>
      <c r="AK873">
        <f t="shared" si="179"/>
        <v>0.81252451321472363</v>
      </c>
      <c r="AL873">
        <f t="shared" si="180"/>
        <v>0.45960717123741407</v>
      </c>
      <c r="CM873" s="23">
        <v>42514</v>
      </c>
      <c r="CN873">
        <v>8.0964913014296355E-3</v>
      </c>
      <c r="CO873">
        <f t="shared" si="181"/>
        <v>872</v>
      </c>
      <c r="CP873">
        <f t="shared" si="182"/>
        <v>0.35189669087974174</v>
      </c>
      <c r="CQ873">
        <f t="shared" si="183"/>
        <v>0.35149313962873285</v>
      </c>
      <c r="CR873">
        <f t="shared" si="184"/>
        <v>-0.38020481977729531</v>
      </c>
      <c r="CS873">
        <f t="shared" si="185"/>
        <v>0.81038700581100698</v>
      </c>
      <c r="CT873">
        <f t="shared" si="186"/>
        <v>0.45889386618227412</v>
      </c>
      <c r="DH873">
        <f t="shared" ca="1" si="187"/>
        <v>0.36493023445805534</v>
      </c>
      <c r="DI873">
        <v>0.35158763520886382</v>
      </c>
      <c r="DJ873">
        <v>3.9992416818621958E-3</v>
      </c>
    </row>
    <row r="874" spans="12:114" x14ac:dyDescent="0.3">
      <c r="L874" s="23">
        <v>42514</v>
      </c>
      <c r="M874" s="24">
        <v>-1.7341040026613672E-2</v>
      </c>
      <c r="N874" s="24">
        <v>1.6924664197364981E-2</v>
      </c>
      <c r="O874" s="24">
        <v>1.0647561971716129E-2</v>
      </c>
      <c r="P874" s="24">
        <v>9.0925250014840687E-3</v>
      </c>
      <c r="Q874" s="264">
        <v>1.9999999999999971E-4</v>
      </c>
      <c r="R874" s="264">
        <v>6.4000000000000059E-4</v>
      </c>
      <c r="S874" s="265">
        <v>-5.3763440860214722E-5</v>
      </c>
      <c r="U874" s="26"/>
      <c r="AE874" s="23">
        <v>42515</v>
      </c>
      <c r="AF874" s="33">
        <v>6.5394319972531629E-4</v>
      </c>
      <c r="AG874">
        <f t="shared" si="175"/>
        <v>873</v>
      </c>
      <c r="AH874">
        <f t="shared" si="176"/>
        <v>0.35372771474878445</v>
      </c>
      <c r="AI874">
        <f t="shared" si="177"/>
        <v>0.35332252836304701</v>
      </c>
      <c r="AJ874">
        <f t="shared" si="178"/>
        <v>-0.37527570922469317</v>
      </c>
      <c r="AK874">
        <f t="shared" si="179"/>
        <v>0.55265090767596137</v>
      </c>
      <c r="AL874">
        <f t="shared" si="180"/>
        <v>0.19932837931291436</v>
      </c>
      <c r="CM874" s="23">
        <v>42515</v>
      </c>
      <c r="CN874">
        <v>1.3442162880833441E-3</v>
      </c>
      <c r="CO874">
        <f t="shared" si="181"/>
        <v>873</v>
      </c>
      <c r="CP874">
        <f t="shared" si="182"/>
        <v>0.35230024213075062</v>
      </c>
      <c r="CQ874">
        <f t="shared" si="183"/>
        <v>0.35189669087974174</v>
      </c>
      <c r="CR874">
        <f t="shared" si="184"/>
        <v>-0.37911767137568481</v>
      </c>
      <c r="CS874">
        <f t="shared" si="185"/>
        <v>0.53868513274622098</v>
      </c>
      <c r="CT874">
        <f t="shared" si="186"/>
        <v>0.18678844186647925</v>
      </c>
      <c r="DH874">
        <f t="shared" ca="1" si="187"/>
        <v>0.2637835412979968</v>
      </c>
      <c r="DI874">
        <v>0.39516856556933139</v>
      </c>
      <c r="DJ874">
        <v>1.4183354964431216E-2</v>
      </c>
    </row>
    <row r="875" spans="12:114" x14ac:dyDescent="0.3">
      <c r="L875" s="23">
        <v>42515</v>
      </c>
      <c r="M875" s="24">
        <v>-2.7280476710644869E-3</v>
      </c>
      <c r="N875" s="24">
        <v>1.4740699489597751E-2</v>
      </c>
      <c r="O875" s="24">
        <v>3.4168879979501019E-3</v>
      </c>
      <c r="P875" s="24">
        <v>-6.5532317817235111E-3</v>
      </c>
      <c r="Q875" s="264">
        <v>-1.9999999999999971E-4</v>
      </c>
      <c r="R875" s="264">
        <v>7.9999999999999852E-4</v>
      </c>
      <c r="S875" s="265">
        <v>2.1390374331550855E-4</v>
      </c>
      <c r="U875" s="26"/>
      <c r="AE875" s="23">
        <v>42516</v>
      </c>
      <c r="AF875" s="33">
        <v>1.9695581053306441E-3</v>
      </c>
      <c r="AG875">
        <f t="shared" si="175"/>
        <v>874</v>
      </c>
      <c r="AH875">
        <f t="shared" si="176"/>
        <v>0.35413290113452189</v>
      </c>
      <c r="AI875">
        <f t="shared" si="177"/>
        <v>0.35372771474878445</v>
      </c>
      <c r="AJ875">
        <f t="shared" si="178"/>
        <v>-0.37418618390939579</v>
      </c>
      <c r="AK875">
        <f t="shared" si="179"/>
        <v>0.69585346439920248</v>
      </c>
      <c r="AL875">
        <f t="shared" si="180"/>
        <v>0.34212574965041803</v>
      </c>
      <c r="CM875" s="23">
        <v>42516</v>
      </c>
      <c r="CN875">
        <v>5.1368460829987403E-3</v>
      </c>
      <c r="CO875">
        <f t="shared" si="181"/>
        <v>874</v>
      </c>
      <c r="CP875">
        <f t="shared" si="182"/>
        <v>0.3527037933817595</v>
      </c>
      <c r="CQ875">
        <f t="shared" si="183"/>
        <v>0.35230024213075062</v>
      </c>
      <c r="CR875">
        <f t="shared" si="184"/>
        <v>-0.37803097086562037</v>
      </c>
      <c r="CS875">
        <f t="shared" si="185"/>
        <v>0.70418315474642634</v>
      </c>
      <c r="CT875">
        <f t="shared" si="186"/>
        <v>0.35188291261567572</v>
      </c>
      <c r="DH875">
        <f t="shared" ca="1" si="187"/>
        <v>0.32797517786494379</v>
      </c>
      <c r="DI875">
        <v>0.26183348050052352</v>
      </c>
      <c r="DJ875">
        <v>-3.9382943536857952E-3</v>
      </c>
    </row>
    <row r="876" spans="12:114" x14ac:dyDescent="0.3">
      <c r="L876" s="23">
        <v>42516</v>
      </c>
      <c r="M876" s="24">
        <v>-3.4193963903386389E-3</v>
      </c>
      <c r="N876" s="24">
        <v>5.6233463914882624E-3</v>
      </c>
      <c r="O876" s="24">
        <v>5.2495053347954637E-3</v>
      </c>
      <c r="P876" s="24">
        <v>7.7506557573074081E-3</v>
      </c>
      <c r="Q876" s="264">
        <v>-2.5000000000000022E-4</v>
      </c>
      <c r="R876" s="264">
        <v>-2.19999999999998E-4</v>
      </c>
      <c r="S876" s="265">
        <v>-1.0928961748634003E-4</v>
      </c>
      <c r="U876" s="26"/>
      <c r="AE876" s="23">
        <v>42517</v>
      </c>
      <c r="AF876" s="33">
        <v>-5.4508469296275655E-4</v>
      </c>
      <c r="AG876">
        <f t="shared" si="175"/>
        <v>875</v>
      </c>
      <c r="AH876">
        <f t="shared" si="176"/>
        <v>0.35453808752025934</v>
      </c>
      <c r="AI876">
        <f t="shared" si="177"/>
        <v>0.35413290113452189</v>
      </c>
      <c r="AJ876">
        <f t="shared" si="178"/>
        <v>-0.3730971025966997</v>
      </c>
      <c r="AK876">
        <f t="shared" si="179"/>
        <v>0.41523454671523397</v>
      </c>
      <c r="AL876">
        <f t="shared" si="180"/>
        <v>6.1101645580712072E-2</v>
      </c>
      <c r="CM876" s="23">
        <v>42517</v>
      </c>
      <c r="CN876">
        <v>-1.077407678352839E-3</v>
      </c>
      <c r="CO876">
        <f t="shared" si="181"/>
        <v>875</v>
      </c>
      <c r="CP876">
        <f t="shared" si="182"/>
        <v>0.35310734463276838</v>
      </c>
      <c r="CQ876">
        <f t="shared" si="183"/>
        <v>0.3527037933817595</v>
      </c>
      <c r="CR876">
        <f t="shared" si="184"/>
        <v>-0.37694471659595291</v>
      </c>
      <c r="CS876">
        <f t="shared" si="185"/>
        <v>0.4272398572364533</v>
      </c>
      <c r="CT876">
        <f t="shared" si="186"/>
        <v>7.4536063854693801E-2</v>
      </c>
      <c r="DH876">
        <f t="shared" ca="1" si="187"/>
        <v>0.35952433963143793</v>
      </c>
      <c r="DI876">
        <v>0.39578359035809813</v>
      </c>
      <c r="DJ876">
        <v>-1.2045125233503227E-2</v>
      </c>
    </row>
    <row r="877" spans="12:114" x14ac:dyDescent="0.3">
      <c r="L877" s="23">
        <v>42517</v>
      </c>
      <c r="M877" s="24">
        <v>-8.2346799067647674E-3</v>
      </c>
      <c r="N877" s="24">
        <v>-4.6598991088959499E-3</v>
      </c>
      <c r="O877" s="24">
        <v>-1.411464569758165E-3</v>
      </c>
      <c r="P877" s="24">
        <v>3.6000173658860351E-3</v>
      </c>
      <c r="Q877" s="264">
        <v>2.0000000000000049E-5</v>
      </c>
      <c r="R877" s="264">
        <v>1.09999999999999E-4</v>
      </c>
      <c r="S877" s="265">
        <v>-2.7027027027026859E-4</v>
      </c>
      <c r="U877" s="26"/>
      <c r="AE877" s="23">
        <v>42521</v>
      </c>
      <c r="AF877" s="33">
        <v>-6.5482221314210195E-4</v>
      </c>
      <c r="AG877">
        <f t="shared" si="175"/>
        <v>876</v>
      </c>
      <c r="AH877">
        <f t="shared" si="176"/>
        <v>0.35494327390599678</v>
      </c>
      <c r="AI877">
        <f t="shared" si="177"/>
        <v>0.35453808752025934</v>
      </c>
      <c r="AJ877">
        <f t="shared" si="178"/>
        <v>-0.37200846363416601</v>
      </c>
      <c r="AK877">
        <f t="shared" si="179"/>
        <v>0.40291509465644471</v>
      </c>
      <c r="AL877">
        <f t="shared" si="180"/>
        <v>4.8377007136185368E-2</v>
      </c>
      <c r="CM877" s="23">
        <v>42521</v>
      </c>
      <c r="CN877">
        <v>-1.5871642285074268E-3</v>
      </c>
      <c r="CO877">
        <f t="shared" si="181"/>
        <v>876</v>
      </c>
      <c r="CP877">
        <f t="shared" si="182"/>
        <v>0.35351089588377727</v>
      </c>
      <c r="CQ877">
        <f t="shared" si="183"/>
        <v>0.35310734463276838</v>
      </c>
      <c r="CR877">
        <f t="shared" si="184"/>
        <v>-0.37585890691967255</v>
      </c>
      <c r="CS877">
        <f t="shared" si="185"/>
        <v>0.40421293917496282</v>
      </c>
      <c r="CT877">
        <f t="shared" si="186"/>
        <v>5.1105594542194432E-2</v>
      </c>
      <c r="DH877">
        <f t="shared" ca="1" si="187"/>
        <v>0.31069761281150576</v>
      </c>
      <c r="DI877">
        <v>0.39717210100474687</v>
      </c>
      <c r="DJ877">
        <v>-3.1355178653160905E-3</v>
      </c>
    </row>
    <row r="878" spans="12:114" x14ac:dyDescent="0.3">
      <c r="L878" s="23">
        <v>42521</v>
      </c>
      <c r="M878" s="24">
        <v>3.8055266267377299E-3</v>
      </c>
      <c r="N878" s="24">
        <v>-2.34094159389024E-3</v>
      </c>
      <c r="O878" s="24">
        <v>4.2401220420658608E-4</v>
      </c>
      <c r="P878" s="24">
        <v>-6.1957463743310681E-3</v>
      </c>
      <c r="Q878" s="264">
        <v>5.0000000000000131E-5</v>
      </c>
      <c r="R878" s="264">
        <v>-1.0000000000001119E-5</v>
      </c>
      <c r="S878" s="265">
        <v>-5.4347826086958082E-5</v>
      </c>
      <c r="U878" s="26"/>
      <c r="AE878" s="23">
        <v>42522</v>
      </c>
      <c r="AF878" s="33">
        <v>2.1397343243044871E-4</v>
      </c>
      <c r="AG878">
        <f t="shared" si="175"/>
        <v>877</v>
      </c>
      <c r="AH878">
        <f t="shared" si="176"/>
        <v>0.35534846029173422</v>
      </c>
      <c r="AI878">
        <f t="shared" si="177"/>
        <v>0.35494327390599678</v>
      </c>
      <c r="AJ878">
        <f t="shared" si="178"/>
        <v>-0.3709202653734649</v>
      </c>
      <c r="AK878">
        <f t="shared" si="179"/>
        <v>0.5020870615890809</v>
      </c>
      <c r="AL878">
        <f t="shared" si="180"/>
        <v>0.14714378768308412</v>
      </c>
      <c r="CM878" s="23">
        <v>42522</v>
      </c>
      <c r="CN878">
        <v>5.2544033783287784E-4</v>
      </c>
      <c r="CO878">
        <f t="shared" si="181"/>
        <v>877</v>
      </c>
      <c r="CP878">
        <f t="shared" si="182"/>
        <v>0.35391444713478609</v>
      </c>
      <c r="CQ878">
        <f t="shared" si="183"/>
        <v>0.35351089588377727</v>
      </c>
      <c r="CR878">
        <f t="shared" si="184"/>
        <v>-0.37477354019388731</v>
      </c>
      <c r="CS878">
        <f t="shared" si="185"/>
        <v>0.50090660317053159</v>
      </c>
      <c r="CT878">
        <f t="shared" si="186"/>
        <v>0.14739570728675433</v>
      </c>
      <c r="DH878">
        <f t="shared" ca="1" si="187"/>
        <v>0.26546797889717744</v>
      </c>
      <c r="DI878">
        <v>0.31794577046708306</v>
      </c>
      <c r="DJ878">
        <v>8.669905864862909E-3</v>
      </c>
    </row>
    <row r="879" spans="12:114" x14ac:dyDescent="0.3">
      <c r="L879" s="23">
        <v>42522</v>
      </c>
      <c r="M879" s="24">
        <v>-1.033913510837612E-3</v>
      </c>
      <c r="N879" s="24">
        <v>1.8771811981227119E-3</v>
      </c>
      <c r="O879" s="24">
        <v>-3.9559678196630834E-3</v>
      </c>
      <c r="P879" s="24">
        <v>7.2676661191017847E-3</v>
      </c>
      <c r="Q879" s="264">
        <v>-8.0000000000000036E-4</v>
      </c>
      <c r="R879" s="264">
        <v>-2.6999999999999908E-4</v>
      </c>
      <c r="S879" s="265">
        <v>2.1621621621621676E-4</v>
      </c>
      <c r="U879" s="26"/>
      <c r="AE879" s="23">
        <v>42523</v>
      </c>
      <c r="AF879" s="33">
        <v>2.037245426568622E-3</v>
      </c>
      <c r="AG879">
        <f t="shared" si="175"/>
        <v>878</v>
      </c>
      <c r="AH879">
        <f t="shared" si="176"/>
        <v>0.35575364667747161</v>
      </c>
      <c r="AI879">
        <f t="shared" si="177"/>
        <v>0.35534846029173422</v>
      </c>
      <c r="AJ879">
        <f t="shared" si="178"/>
        <v>-0.36983250617035468</v>
      </c>
      <c r="AK879">
        <f t="shared" si="179"/>
        <v>0.70266120880688065</v>
      </c>
      <c r="AL879">
        <f t="shared" si="180"/>
        <v>0.34731274851514643</v>
      </c>
      <c r="CM879" s="23">
        <v>42523</v>
      </c>
      <c r="CN879">
        <v>4.4578166050955863E-3</v>
      </c>
      <c r="CO879">
        <f t="shared" si="181"/>
        <v>878</v>
      </c>
      <c r="CP879">
        <f t="shared" si="182"/>
        <v>0.35431799838579497</v>
      </c>
      <c r="CQ879">
        <f t="shared" si="183"/>
        <v>0.35391444713478609</v>
      </c>
      <c r="CR879">
        <f t="shared" si="184"/>
        <v>-0.37368861477980098</v>
      </c>
      <c r="CS879">
        <f t="shared" si="185"/>
        <v>0.67645535000070001</v>
      </c>
      <c r="CT879">
        <f t="shared" si="186"/>
        <v>0.32254090286591391</v>
      </c>
      <c r="DH879">
        <f t="shared" ca="1" si="187"/>
        <v>0.33437157466986361</v>
      </c>
      <c r="DI879">
        <v>0.29605362105490146</v>
      </c>
      <c r="DJ879">
        <v>2.6488005095076934E-2</v>
      </c>
    </row>
    <row r="880" spans="12:114" x14ac:dyDescent="0.3">
      <c r="L880" s="23">
        <v>42523</v>
      </c>
      <c r="M880" s="24">
        <v>-2.3288252142690158E-3</v>
      </c>
      <c r="N880" s="24">
        <v>-2.3419820848609532E-3</v>
      </c>
      <c r="O880" s="24">
        <v>6.3829950366849934E-3</v>
      </c>
      <c r="P880" s="24">
        <v>7.051627455738391E-3</v>
      </c>
      <c r="Q880" s="264">
        <v>7.0000000000000184E-5</v>
      </c>
      <c r="R880" s="264">
        <v>-2.999999999999892E-5</v>
      </c>
      <c r="S880" s="265">
        <v>5.5248618784530434E-4</v>
      </c>
      <c r="U880" s="26"/>
      <c r="AE880" s="23">
        <v>42524</v>
      </c>
      <c r="AF880" s="33">
        <v>1.5118880933717863E-3</v>
      </c>
      <c r="AG880">
        <f t="shared" si="175"/>
        <v>879</v>
      </c>
      <c r="AH880">
        <f t="shared" si="176"/>
        <v>0.35615883306320906</v>
      </c>
      <c r="AI880">
        <f t="shared" si="177"/>
        <v>0.35575364667747161</v>
      </c>
      <c r="AJ880">
        <f t="shared" si="178"/>
        <v>-0.36874518438466047</v>
      </c>
      <c r="AK880">
        <f t="shared" si="179"/>
        <v>0.64812629751512318</v>
      </c>
      <c r="AL880">
        <f t="shared" si="180"/>
        <v>0.29237265083765157</v>
      </c>
      <c r="CM880" s="23">
        <v>42524</v>
      </c>
      <c r="CN880">
        <v>3.8750491807978855E-3</v>
      </c>
      <c r="CO880">
        <f t="shared" si="181"/>
        <v>879</v>
      </c>
      <c r="CP880">
        <f t="shared" si="182"/>
        <v>0.35472154963680386</v>
      </c>
      <c r="CQ880">
        <f t="shared" si="183"/>
        <v>0.35431799838579497</v>
      </c>
      <c r="CR880">
        <f t="shared" si="184"/>
        <v>-0.37260412904269385</v>
      </c>
      <c r="CS880">
        <f t="shared" si="185"/>
        <v>0.65184270315298554</v>
      </c>
      <c r="CT880">
        <f t="shared" si="186"/>
        <v>0.29752470476719056</v>
      </c>
      <c r="DH880">
        <f t="shared" ca="1" si="187"/>
        <v>0.26931911723834745</v>
      </c>
      <c r="DI880">
        <v>0.28723376550704299</v>
      </c>
      <c r="DJ880">
        <v>-7.4813822241765783E-4</v>
      </c>
    </row>
    <row r="881" spans="12:114" x14ac:dyDescent="0.3">
      <c r="L881" s="23">
        <v>42524</v>
      </c>
      <c r="M881" s="24">
        <v>2.7751353466782251E-2</v>
      </c>
      <c r="N881" s="24">
        <v>8.4508040575479414E-3</v>
      </c>
      <c r="O881" s="24">
        <v>-1.1275226229972861E-3</v>
      </c>
      <c r="P881" s="24">
        <v>9.769927483306946E-4</v>
      </c>
      <c r="Q881" s="264">
        <v>-1.5000000000000039E-4</v>
      </c>
      <c r="R881" s="264">
        <v>5.8999999999999938E-4</v>
      </c>
      <c r="S881" s="265">
        <v>-1.1695906432748467E-4</v>
      </c>
      <c r="U881" s="26"/>
      <c r="AE881" s="23">
        <v>42527</v>
      </c>
      <c r="AF881" s="33">
        <v>1.5561849260330074E-3</v>
      </c>
      <c r="AG881">
        <f t="shared" si="175"/>
        <v>880</v>
      </c>
      <c r="AH881">
        <f t="shared" si="176"/>
        <v>0.3565640194489465</v>
      </c>
      <c r="AI881">
        <f t="shared" si="177"/>
        <v>0.35615883306320906</v>
      </c>
      <c r="AJ881">
        <f t="shared" si="178"/>
        <v>-0.36765829838025377</v>
      </c>
      <c r="AK881">
        <f t="shared" si="179"/>
        <v>0.65286479067789127</v>
      </c>
      <c r="AL881">
        <f t="shared" si="180"/>
        <v>0.29670595761468221</v>
      </c>
      <c r="CM881" s="23">
        <v>42527</v>
      </c>
      <c r="CN881">
        <v>3.9166834133484152E-3</v>
      </c>
      <c r="CO881">
        <f t="shared" si="181"/>
        <v>880</v>
      </c>
      <c r="CP881">
        <f t="shared" si="182"/>
        <v>0.35512510088781274</v>
      </c>
      <c r="CQ881">
        <f t="shared" si="183"/>
        <v>0.35472154963680386</v>
      </c>
      <c r="CR881">
        <f t="shared" si="184"/>
        <v>-0.37152008135190068</v>
      </c>
      <c r="CS881">
        <f t="shared" si="185"/>
        <v>0.65362401467108489</v>
      </c>
      <c r="CT881">
        <f t="shared" si="186"/>
        <v>0.29890246503428103</v>
      </c>
      <c r="DH881">
        <f t="shared" ca="1" si="187"/>
        <v>0.35289075018982163</v>
      </c>
      <c r="DI881">
        <v>0.36915316388344477</v>
      </c>
      <c r="DJ881">
        <v>9.218294347035146E-4</v>
      </c>
    </row>
    <row r="882" spans="12:114" x14ac:dyDescent="0.3">
      <c r="L882" s="23">
        <v>42527</v>
      </c>
      <c r="M882" s="24">
        <v>3.3648217538232041E-4</v>
      </c>
      <c r="N882" s="24">
        <v>6.9834239741201056E-3</v>
      </c>
      <c r="O882" s="24">
        <v>2.5397495130560811E-3</v>
      </c>
      <c r="P882" s="24">
        <v>5.8564921381266278E-3</v>
      </c>
      <c r="Q882" s="264">
        <v>-4.0000000000000112E-5</v>
      </c>
      <c r="R882" s="264">
        <v>-6.4999999999999943E-4</v>
      </c>
      <c r="S882" s="265">
        <v>5.7803468208092138E-5</v>
      </c>
      <c r="U882" s="26"/>
      <c r="AE882" s="23">
        <v>42528</v>
      </c>
      <c r="AF882" s="33">
        <v>8.6088240382165536E-4</v>
      </c>
      <c r="AG882">
        <f t="shared" si="175"/>
        <v>881</v>
      </c>
      <c r="AH882">
        <f t="shared" si="176"/>
        <v>0.35696920583468394</v>
      </c>
      <c r="AI882">
        <f t="shared" si="177"/>
        <v>0.3565640194489465</v>
      </c>
      <c r="AJ882">
        <f t="shared" si="178"/>
        <v>-0.36657184652503111</v>
      </c>
      <c r="AK882">
        <f t="shared" si="179"/>
        <v>0.5761904880044153</v>
      </c>
      <c r="AL882">
        <f t="shared" si="180"/>
        <v>0.2196264685554688</v>
      </c>
      <c r="CM882" s="23">
        <v>42528</v>
      </c>
      <c r="CN882">
        <v>2.0980490328099525E-3</v>
      </c>
      <c r="CO882">
        <f t="shared" si="181"/>
        <v>881</v>
      </c>
      <c r="CP882">
        <f t="shared" si="182"/>
        <v>0.35552865213882162</v>
      </c>
      <c r="CQ882">
        <f t="shared" si="183"/>
        <v>0.35512510088781274</v>
      </c>
      <c r="CR882">
        <f t="shared" si="184"/>
        <v>-0.37043647008078973</v>
      </c>
      <c r="CS882">
        <f t="shared" si="185"/>
        <v>0.57316888184672254</v>
      </c>
      <c r="CT882">
        <f t="shared" si="186"/>
        <v>0.21804378095890981</v>
      </c>
      <c r="DH882">
        <f t="shared" ca="1" si="187"/>
        <v>0.24260482667622388</v>
      </c>
      <c r="DI882">
        <v>0.37179273835439119</v>
      </c>
      <c r="DJ882">
        <v>5.9344986828914039E-3</v>
      </c>
    </row>
    <row r="883" spans="12:114" x14ac:dyDescent="0.3">
      <c r="L883" s="23">
        <v>42528</v>
      </c>
      <c r="M883" s="24">
        <v>-8.4088464246369712E-4</v>
      </c>
      <c r="N883" s="24">
        <v>8.3214847312622995E-3</v>
      </c>
      <c r="O883" s="24">
        <v>-2.8131612151550788E-4</v>
      </c>
      <c r="P883" s="24">
        <v>3.8816807748972009E-3</v>
      </c>
      <c r="Q883" s="264">
        <v>-2.8999999999999951E-4</v>
      </c>
      <c r="R883" s="264">
        <v>4.8999999999999933E-4</v>
      </c>
      <c r="S883" s="265">
        <v>5.8139534883720581E-5</v>
      </c>
      <c r="U883" s="26"/>
      <c r="AE883" s="23">
        <v>42529</v>
      </c>
      <c r="AF883" s="33">
        <v>1.5439521231183839E-3</v>
      </c>
      <c r="AG883">
        <f t="shared" si="175"/>
        <v>882</v>
      </c>
      <c r="AH883">
        <f t="shared" si="176"/>
        <v>0.35737439222042139</v>
      </c>
      <c r="AI883">
        <f t="shared" si="177"/>
        <v>0.35696920583468394</v>
      </c>
      <c r="AJ883">
        <f t="shared" si="178"/>
        <v>-0.36548582719089356</v>
      </c>
      <c r="AK883">
        <f t="shared" si="179"/>
        <v>0.65155857975019371</v>
      </c>
      <c r="AL883">
        <f t="shared" si="180"/>
        <v>0.29458937391550977</v>
      </c>
      <c r="CM883" s="23">
        <v>42529</v>
      </c>
      <c r="CN883">
        <v>3.5762618867433266E-3</v>
      </c>
      <c r="CO883">
        <f t="shared" si="181"/>
        <v>882</v>
      </c>
      <c r="CP883">
        <f t="shared" si="182"/>
        <v>0.3559322033898305</v>
      </c>
      <c r="CQ883">
        <f t="shared" si="183"/>
        <v>0.35552865213882162</v>
      </c>
      <c r="CR883">
        <f t="shared" si="184"/>
        <v>-0.36935329360674307</v>
      </c>
      <c r="CS883">
        <f t="shared" si="185"/>
        <v>0.6389628294154468</v>
      </c>
      <c r="CT883">
        <f t="shared" si="186"/>
        <v>0.28343417727662518</v>
      </c>
      <c r="DH883">
        <f t="shared" ca="1" si="187"/>
        <v>0.30934414259271759</v>
      </c>
      <c r="DI883">
        <v>0.3129390380226777</v>
      </c>
      <c r="DJ883">
        <v>1.0755241596802634E-2</v>
      </c>
    </row>
    <row r="884" spans="12:114" x14ac:dyDescent="0.3">
      <c r="L884" s="23">
        <v>42529</v>
      </c>
      <c r="M884" s="24">
        <v>1.481233799023734E-2</v>
      </c>
      <c r="N884" s="24">
        <v>-2.2925321645094489E-3</v>
      </c>
      <c r="O884" s="24">
        <v>3.5193835081964689E-3</v>
      </c>
      <c r="P884" s="24">
        <v>2.416701576518584E-3</v>
      </c>
      <c r="Q884" s="264">
        <v>2.000000000000005E-4</v>
      </c>
      <c r="R884" s="264">
        <v>2.8999999999999924E-4</v>
      </c>
      <c r="S884" s="265">
        <v>1.7543859649122903E-4</v>
      </c>
      <c r="U884" s="26"/>
      <c r="AE884" s="23">
        <v>42530</v>
      </c>
      <c r="AF884" s="33">
        <v>-2.4739324984374297E-4</v>
      </c>
      <c r="AG884">
        <f t="shared" si="175"/>
        <v>883</v>
      </c>
      <c r="AH884">
        <f t="shared" si="176"/>
        <v>0.35777957860615883</v>
      </c>
      <c r="AI884">
        <f t="shared" si="177"/>
        <v>0.35737439222042139</v>
      </c>
      <c r="AJ884">
        <f t="shared" si="178"/>
        <v>-0.36440023875372601</v>
      </c>
      <c r="AK884">
        <f t="shared" si="179"/>
        <v>0.44904228154967002</v>
      </c>
      <c r="AL884">
        <f t="shared" si="180"/>
        <v>9.1667889329248631E-2</v>
      </c>
      <c r="CM884" s="23">
        <v>42530</v>
      </c>
      <c r="CN884">
        <v>-8.6259026746650065E-4</v>
      </c>
      <c r="CO884">
        <f t="shared" si="181"/>
        <v>883</v>
      </c>
      <c r="CP884">
        <f t="shared" si="182"/>
        <v>0.35633575464083939</v>
      </c>
      <c r="CQ884">
        <f t="shared" si="183"/>
        <v>0.3559322033898305</v>
      </c>
      <c r="CR884">
        <f t="shared" si="184"/>
        <v>-0.36827055031113454</v>
      </c>
      <c r="CS884">
        <f t="shared" si="185"/>
        <v>0.43702327015041831</v>
      </c>
      <c r="CT884">
        <f t="shared" si="186"/>
        <v>8.1091066760587804E-2</v>
      </c>
      <c r="DH884">
        <f t="shared" ca="1" si="187"/>
        <v>0.27230405775010513</v>
      </c>
      <c r="DI884">
        <v>0.32457769629742667</v>
      </c>
      <c r="DJ884">
        <v>1.184324960729915E-2</v>
      </c>
    </row>
    <row r="885" spans="12:114" x14ac:dyDescent="0.3">
      <c r="L885" s="23">
        <v>42530</v>
      </c>
      <c r="M885" s="24">
        <v>5.5564603490386973E-3</v>
      </c>
      <c r="N885" s="24">
        <v>-1.562499571162607E-2</v>
      </c>
      <c r="O885" s="24">
        <v>-2.6653376912486159E-3</v>
      </c>
      <c r="P885" s="24">
        <v>6.4286194902252311E-3</v>
      </c>
      <c r="Q885" s="264">
        <v>-2.400000000000006E-4</v>
      </c>
      <c r="R885" s="264">
        <v>2.9000000000000141E-4</v>
      </c>
      <c r="S885" s="265">
        <v>2.3809523809523875E-4</v>
      </c>
      <c r="U885" s="26"/>
      <c r="AE885" s="23">
        <v>42531</v>
      </c>
      <c r="AF885" s="33">
        <v>-1.5827783780879207E-3</v>
      </c>
      <c r="AG885">
        <f t="shared" si="175"/>
        <v>884</v>
      </c>
      <c r="AH885">
        <f t="shared" si="176"/>
        <v>0.35818476499189628</v>
      </c>
      <c r="AI885">
        <f t="shared" si="177"/>
        <v>0.35777957860615883</v>
      </c>
      <c r="AJ885">
        <f t="shared" si="178"/>
        <v>-0.36331507959337639</v>
      </c>
      <c r="AK885">
        <f t="shared" si="179"/>
        <v>0.30364563667179312</v>
      </c>
      <c r="AL885">
        <f t="shared" si="180"/>
        <v>5.4133941934365715E-2</v>
      </c>
      <c r="CM885" s="23">
        <v>42531</v>
      </c>
      <c r="CN885">
        <v>-4.0303910671710174E-3</v>
      </c>
      <c r="CO885">
        <f t="shared" si="181"/>
        <v>884</v>
      </c>
      <c r="CP885">
        <f t="shared" si="182"/>
        <v>0.35673930589184827</v>
      </c>
      <c r="CQ885">
        <f t="shared" si="183"/>
        <v>0.35633575464083939</v>
      </c>
      <c r="CR885">
        <f t="shared" si="184"/>
        <v>-0.36718823857931077</v>
      </c>
      <c r="CS885">
        <f t="shared" si="185"/>
        <v>0.29962227870950375</v>
      </c>
      <c r="CT885">
        <f t="shared" si="186"/>
        <v>5.6713475931335633E-2</v>
      </c>
      <c r="DH885">
        <f t="shared" ca="1" si="187"/>
        <v>0.28576198546859766</v>
      </c>
      <c r="DI885">
        <v>0.26853814669738724</v>
      </c>
      <c r="DJ885">
        <v>3.1436484511802396E-3</v>
      </c>
    </row>
    <row r="886" spans="12:114" x14ac:dyDescent="0.3">
      <c r="L886" s="23">
        <v>42531</v>
      </c>
      <c r="M886" s="24">
        <v>4.0412206185567014E-3</v>
      </c>
      <c r="N886" s="24">
        <v>-3.4547083519417397E-2</v>
      </c>
      <c r="O886" s="24">
        <v>7.0363728513098904E-4</v>
      </c>
      <c r="P886" s="24">
        <v>0</v>
      </c>
      <c r="Q886" s="264">
        <v>-1.799999999999996E-4</v>
      </c>
      <c r="R886" s="264">
        <v>-1.5000000000000118E-4</v>
      </c>
      <c r="S886" s="265">
        <v>1.2195121951219228E-4</v>
      </c>
      <c r="U886" s="26"/>
      <c r="AE886" s="23">
        <v>42534</v>
      </c>
      <c r="AF886" s="33">
        <v>-2.0639501831506584E-3</v>
      </c>
      <c r="AG886">
        <f t="shared" si="175"/>
        <v>885</v>
      </c>
      <c r="AH886">
        <f t="shared" si="176"/>
        <v>0.35858995137763372</v>
      </c>
      <c r="AI886">
        <f t="shared" si="177"/>
        <v>0.35818476499189628</v>
      </c>
      <c r="AJ886">
        <f t="shared" si="178"/>
        <v>-0.36223034809363586</v>
      </c>
      <c r="AK886">
        <f t="shared" si="179"/>
        <v>0.25688476361485013</v>
      </c>
      <c r="AL886">
        <f t="shared" si="180"/>
        <v>0.10130000137704614</v>
      </c>
      <c r="CM886" s="23">
        <v>42534</v>
      </c>
      <c r="CN886">
        <v>-5.024875457876647E-3</v>
      </c>
      <c r="CO886">
        <f t="shared" si="181"/>
        <v>885</v>
      </c>
      <c r="CP886">
        <f t="shared" si="182"/>
        <v>0.35714285714285715</v>
      </c>
      <c r="CQ886">
        <f t="shared" si="183"/>
        <v>0.35673930589184827</v>
      </c>
      <c r="CR886">
        <f t="shared" si="184"/>
        <v>-0.36610635680056969</v>
      </c>
      <c r="CS886">
        <f t="shared" si="185"/>
        <v>0.26086175656050437</v>
      </c>
      <c r="CT886">
        <f t="shared" si="186"/>
        <v>9.5877549331343903E-2</v>
      </c>
      <c r="DH886">
        <f t="shared" ca="1" si="187"/>
        <v>0.37219960264778668</v>
      </c>
      <c r="DI886">
        <v>0.31797691399009337</v>
      </c>
      <c r="DJ886">
        <v>-5.4909501831506505E-3</v>
      </c>
    </row>
    <row r="887" spans="12:114" x14ac:dyDescent="0.3">
      <c r="L887" s="23">
        <v>42534</v>
      </c>
      <c r="M887" s="24">
        <v>7.3928126727914288E-3</v>
      </c>
      <c r="N887" s="24">
        <v>-1.160557148292142E-2</v>
      </c>
      <c r="O887" s="24">
        <v>-8.5748940812651903E-3</v>
      </c>
      <c r="P887" s="24">
        <v>-9.5811451631212731E-4</v>
      </c>
      <c r="Q887" s="264">
        <v>-1.9000000000000009E-4</v>
      </c>
      <c r="R887" s="264">
        <v>-6.9999999999999837E-4</v>
      </c>
      <c r="S887" s="265">
        <v>0</v>
      </c>
      <c r="U887" s="26"/>
      <c r="AE887" s="23">
        <v>42535</v>
      </c>
      <c r="AF887" s="33">
        <v>7.3766460300254673E-4</v>
      </c>
      <c r="AG887">
        <f t="shared" si="175"/>
        <v>886</v>
      </c>
      <c r="AH887">
        <f t="shared" si="176"/>
        <v>0.35899513776337116</v>
      </c>
      <c r="AI887">
        <f t="shared" si="177"/>
        <v>0.35858995137763372</v>
      </c>
      <c r="AJ887">
        <f t="shared" si="178"/>
        <v>-0.36114604264221761</v>
      </c>
      <c r="AK887">
        <f t="shared" si="179"/>
        <v>0.56220150927633905</v>
      </c>
      <c r="AL887">
        <f t="shared" si="180"/>
        <v>0.20361155789870533</v>
      </c>
      <c r="CM887" s="23">
        <v>42535</v>
      </c>
      <c r="CN887">
        <v>1.7977726186174763E-3</v>
      </c>
      <c r="CO887">
        <f t="shared" si="181"/>
        <v>886</v>
      </c>
      <c r="CP887">
        <f t="shared" si="182"/>
        <v>0.35754640839386603</v>
      </c>
      <c r="CQ887">
        <f t="shared" si="183"/>
        <v>0.35714285714285715</v>
      </c>
      <c r="CR887">
        <f t="shared" si="184"/>
        <v>-0.3650249033681407</v>
      </c>
      <c r="CS887">
        <f t="shared" si="185"/>
        <v>0.55948470879992818</v>
      </c>
      <c r="CT887">
        <f t="shared" si="186"/>
        <v>0.20234185165707103</v>
      </c>
      <c r="DH887">
        <f t="shared" ca="1" si="187"/>
        <v>0.35508585059896286</v>
      </c>
      <c r="DI887">
        <v>0.38922852657674711</v>
      </c>
      <c r="DJ887">
        <v>3.0796646030026055E-3</v>
      </c>
    </row>
    <row r="888" spans="12:114" x14ac:dyDescent="0.3">
      <c r="L888" s="23">
        <v>42535</v>
      </c>
      <c r="M888" s="24">
        <v>1.059996747064557E-3</v>
      </c>
      <c r="N888" s="24">
        <v>-2.2015479468737061E-2</v>
      </c>
      <c r="O888" s="24">
        <v>5.9548157188806248E-3</v>
      </c>
      <c r="P888" s="24">
        <v>6.7135585182717039E-3</v>
      </c>
      <c r="Q888" s="264">
        <v>-4.9999999999999697E-5</v>
      </c>
      <c r="R888" s="264">
        <v>-6.4000000000000059E-4</v>
      </c>
      <c r="S888" s="265">
        <v>1.2345679012345818E-4</v>
      </c>
      <c r="U888" s="26"/>
      <c r="AE888" s="23">
        <v>42536</v>
      </c>
      <c r="AF888" s="33">
        <v>9.7668912355897792E-4</v>
      </c>
      <c r="AG888">
        <f t="shared" si="175"/>
        <v>887</v>
      </c>
      <c r="AH888">
        <f t="shared" si="176"/>
        <v>0.35940032414910861</v>
      </c>
      <c r="AI888">
        <f t="shared" si="177"/>
        <v>0.35899513776337116</v>
      </c>
      <c r="AJ888">
        <f t="shared" si="178"/>
        <v>-0.36006216163073762</v>
      </c>
      <c r="AK888">
        <f t="shared" si="179"/>
        <v>0.58925145418551772</v>
      </c>
      <c r="AL888">
        <f t="shared" si="180"/>
        <v>0.23025631642214656</v>
      </c>
      <c r="CM888" s="23">
        <v>42536</v>
      </c>
      <c r="CN888">
        <v>2.2632853088974461E-3</v>
      </c>
      <c r="CO888">
        <f t="shared" si="181"/>
        <v>887</v>
      </c>
      <c r="CP888">
        <f t="shared" si="182"/>
        <v>0.35794995964487492</v>
      </c>
      <c r="CQ888">
        <f t="shared" si="183"/>
        <v>0.35754640839386603</v>
      </c>
      <c r="CR888">
        <f t="shared" si="184"/>
        <v>-0.36394387667916456</v>
      </c>
      <c r="CS888">
        <f t="shared" si="185"/>
        <v>0.58066270714037493</v>
      </c>
      <c r="CT888">
        <f t="shared" si="186"/>
        <v>0.2231162987465089</v>
      </c>
      <c r="DH888">
        <f t="shared" ca="1" si="187"/>
        <v>0.38301753760698359</v>
      </c>
      <c r="DI888">
        <v>0.34931821960716097</v>
      </c>
      <c r="DJ888">
        <v>1.076981412355893E-2</v>
      </c>
    </row>
    <row r="889" spans="12:114" x14ac:dyDescent="0.3">
      <c r="L889" s="23">
        <v>42536</v>
      </c>
      <c r="M889" s="24">
        <v>7.4122588762464761E-3</v>
      </c>
      <c r="N889" s="24">
        <v>9.0044883519567413E-3</v>
      </c>
      <c r="O889" s="24">
        <v>2.396085608170697E-3</v>
      </c>
      <c r="P889" s="24">
        <v>-2.8580388626524371E-3</v>
      </c>
      <c r="Q889" s="264">
        <v>-2.7000000000000027E-4</v>
      </c>
      <c r="R889" s="264">
        <v>2.800000000000003E-4</v>
      </c>
      <c r="S889" s="265">
        <v>1.8749999999999884E-4</v>
      </c>
      <c r="U889" s="26"/>
      <c r="AE889" s="23">
        <v>42537</v>
      </c>
      <c r="AF889" s="33">
        <v>7.3155718964547627E-4</v>
      </c>
      <c r="AG889">
        <f t="shared" si="175"/>
        <v>888</v>
      </c>
      <c r="AH889">
        <f t="shared" si="176"/>
        <v>0.35980551053484605</v>
      </c>
      <c r="AI889">
        <f t="shared" si="177"/>
        <v>0.35940032414910861</v>
      </c>
      <c r="AJ889">
        <f t="shared" si="178"/>
        <v>-0.35897870345469379</v>
      </c>
      <c r="AK889">
        <f t="shared" si="179"/>
        <v>0.56150595494292177</v>
      </c>
      <c r="AL889">
        <f t="shared" si="180"/>
        <v>0.20210563079381316</v>
      </c>
      <c r="CM889" s="23">
        <v>42537</v>
      </c>
      <c r="CN889">
        <v>2.3421732288907617E-3</v>
      </c>
      <c r="CO889">
        <f t="shared" si="181"/>
        <v>888</v>
      </c>
      <c r="CP889">
        <f t="shared" si="182"/>
        <v>0.3583535108958838</v>
      </c>
      <c r="CQ889">
        <f t="shared" si="183"/>
        <v>0.35794995964487492</v>
      </c>
      <c r="CR889">
        <f t="shared" si="184"/>
        <v>-0.36286327513467309</v>
      </c>
      <c r="CS889">
        <f t="shared" si="185"/>
        <v>0.58423032834517319</v>
      </c>
      <c r="CT889">
        <f t="shared" si="186"/>
        <v>0.22628036870029827</v>
      </c>
      <c r="DH889">
        <f t="shared" ca="1" si="187"/>
        <v>0.25142083540141874</v>
      </c>
      <c r="DI889">
        <v>0.31903376852328258</v>
      </c>
      <c r="DJ889">
        <v>-1.6968340899526511E-2</v>
      </c>
    </row>
    <row r="890" spans="12:114" x14ac:dyDescent="0.3">
      <c r="L890" s="23">
        <v>42537</v>
      </c>
      <c r="M890" s="24">
        <v>-1.051102037516174E-2</v>
      </c>
      <c r="N890" s="24">
        <v>-4.4622728225064273E-3</v>
      </c>
      <c r="O890" s="24">
        <v>2.5308218222782719E-3</v>
      </c>
      <c r="P890" s="24">
        <v>9.7134950537008397E-3</v>
      </c>
      <c r="Q890" s="264">
        <v>-2.6000000000000068E-4</v>
      </c>
      <c r="R890" s="264">
        <v>-7.2000000000000059E-4</v>
      </c>
      <c r="S890" s="265">
        <v>-3.1847133757961803E-4</v>
      </c>
      <c r="U890" s="26"/>
      <c r="AE890" s="23">
        <v>42538</v>
      </c>
      <c r="AF890" s="33">
        <v>-1.3393699047710415E-3</v>
      </c>
      <c r="AG890">
        <f t="shared" si="175"/>
        <v>889</v>
      </c>
      <c r="AH890">
        <f t="shared" si="176"/>
        <v>0.3602106969205835</v>
      </c>
      <c r="AI890">
        <f t="shared" si="177"/>
        <v>0.35980551053484605</v>
      </c>
      <c r="AJ890">
        <f t="shared" si="178"/>
        <v>-0.35789566651344618</v>
      </c>
      <c r="AK890">
        <f t="shared" si="179"/>
        <v>0.32866213936481081</v>
      </c>
      <c r="AL890">
        <f t="shared" si="180"/>
        <v>3.1143371170035239E-2</v>
      </c>
      <c r="CM890" s="23">
        <v>42538</v>
      </c>
      <c r="CN890">
        <v>-3.103702539705384E-3</v>
      </c>
      <c r="CO890">
        <f t="shared" si="181"/>
        <v>889</v>
      </c>
      <c r="CP890">
        <f t="shared" si="182"/>
        <v>0.35875706214689268</v>
      </c>
      <c r="CQ890">
        <f t="shared" si="183"/>
        <v>0.3583535108958838</v>
      </c>
      <c r="CR890">
        <f t="shared" si="184"/>
        <v>-0.36178309713956913</v>
      </c>
      <c r="CS890">
        <f t="shared" si="185"/>
        <v>0.33792343761139437</v>
      </c>
      <c r="CT890">
        <f t="shared" si="186"/>
        <v>2.0430073284489425E-2</v>
      </c>
      <c r="DH890">
        <f t="shared" ca="1" si="187"/>
        <v>0.28582914245759883</v>
      </c>
      <c r="DI890">
        <v>0.35209184632150453</v>
      </c>
      <c r="DJ890">
        <v>-1.3050369904770955E-2</v>
      </c>
    </row>
    <row r="891" spans="12:114" x14ac:dyDescent="0.3">
      <c r="L891" s="23">
        <v>42538</v>
      </c>
      <c r="M891" s="24">
        <v>1.2828893924552011E-2</v>
      </c>
      <c r="N891" s="24">
        <v>9.9603047539417715E-3</v>
      </c>
      <c r="O891" s="24">
        <v>-4.9087567391183527E-3</v>
      </c>
      <c r="P891" s="24">
        <v>-1.1985485783013779E-2</v>
      </c>
      <c r="Q891" s="264">
        <v>2.000000000000005E-4</v>
      </c>
      <c r="R891" s="264">
        <v>4.200000000000004E-4</v>
      </c>
      <c r="S891" s="265">
        <v>-3.0864197530864007E-4</v>
      </c>
      <c r="U891" s="26"/>
      <c r="AE891" s="23">
        <v>42541</v>
      </c>
      <c r="AF891" s="33">
        <v>1.3022510821655657E-3</v>
      </c>
      <c r="AG891">
        <f t="shared" si="175"/>
        <v>890</v>
      </c>
      <c r="AH891">
        <f t="shared" si="176"/>
        <v>0.36061588330632088</v>
      </c>
      <c r="AI891">
        <f t="shared" si="177"/>
        <v>0.3602106969205835</v>
      </c>
      <c r="AJ891">
        <f t="shared" si="178"/>
        <v>-0.35681304921019713</v>
      </c>
      <c r="AK891">
        <f t="shared" si="179"/>
        <v>0.62539897183101412</v>
      </c>
      <c r="AL891">
        <f t="shared" si="180"/>
        <v>0.26518827491043062</v>
      </c>
      <c r="CM891" s="23">
        <v>42541</v>
      </c>
      <c r="CN891">
        <v>3.2250887832582262E-3</v>
      </c>
      <c r="CO891">
        <f t="shared" si="181"/>
        <v>890</v>
      </c>
      <c r="CP891">
        <f t="shared" si="182"/>
        <v>0.35916061339790151</v>
      </c>
      <c r="CQ891">
        <f t="shared" si="183"/>
        <v>0.35875706214689268</v>
      </c>
      <c r="CR891">
        <f t="shared" si="184"/>
        <v>-0.36070334110260721</v>
      </c>
      <c r="CS891">
        <f t="shared" si="185"/>
        <v>0.6236218391173034</v>
      </c>
      <c r="CT891">
        <f t="shared" si="186"/>
        <v>0.26486477697041072</v>
      </c>
      <c r="DH891">
        <f t="shared" ca="1" si="187"/>
        <v>0.36168869029918504</v>
      </c>
      <c r="DI891">
        <v>0.33407769267160514</v>
      </c>
      <c r="DJ891">
        <v>-5.8714076004692016E-3</v>
      </c>
    </row>
    <row r="892" spans="12:114" x14ac:dyDescent="0.3">
      <c r="L892" s="23">
        <v>42541</v>
      </c>
      <c r="M892" s="24">
        <v>-5.9701332626897934E-3</v>
      </c>
      <c r="N892" s="24">
        <v>2.3668663099979149E-2</v>
      </c>
      <c r="O892" s="24">
        <v>2.1141969496772579E-3</v>
      </c>
      <c r="P892" s="24">
        <v>-1.2769821914526999E-3</v>
      </c>
      <c r="Q892" s="264">
        <v>8.3000000000000001E-4</v>
      </c>
      <c r="R892" s="264">
        <v>7.3999999999999847E-4</v>
      </c>
      <c r="S892" s="265">
        <v>-2.3952095808383298E-4</v>
      </c>
      <c r="U892" s="26"/>
      <c r="AE892" s="23">
        <v>42542</v>
      </c>
      <c r="AF892" s="33">
        <v>8.9311636840641497E-4</v>
      </c>
      <c r="AG892">
        <f t="shared" si="175"/>
        <v>891</v>
      </c>
      <c r="AH892">
        <f t="shared" si="176"/>
        <v>0.36102106969205833</v>
      </c>
      <c r="AI892">
        <f t="shared" si="177"/>
        <v>0.36061588330632088</v>
      </c>
      <c r="AJ892">
        <f t="shared" si="178"/>
        <v>-0.35573084995197096</v>
      </c>
      <c r="AK892">
        <f t="shared" si="179"/>
        <v>0.57983497871518719</v>
      </c>
      <c r="AL892">
        <f t="shared" si="180"/>
        <v>0.2192190954088663</v>
      </c>
      <c r="CM892" s="23">
        <v>42542</v>
      </c>
      <c r="CN892">
        <v>2.1137119736476147E-3</v>
      </c>
      <c r="CO892">
        <f t="shared" si="181"/>
        <v>891</v>
      </c>
      <c r="CP892">
        <f t="shared" si="182"/>
        <v>0.35956416464891039</v>
      </c>
      <c r="CQ892">
        <f t="shared" si="183"/>
        <v>0.35916061339790151</v>
      </c>
      <c r="CR892">
        <f t="shared" si="184"/>
        <v>-0.3596240054363728</v>
      </c>
      <c r="CS892">
        <f t="shared" si="185"/>
        <v>0.57388040902381277</v>
      </c>
      <c r="CT892">
        <f t="shared" si="186"/>
        <v>0.21471979562591126</v>
      </c>
      <c r="DH892">
        <f t="shared" ca="1" si="187"/>
        <v>0.39868572204697478</v>
      </c>
      <c r="DI892">
        <v>0.36344571938063297</v>
      </c>
      <c r="DJ892">
        <v>5.9116426841959576E-3</v>
      </c>
    </row>
    <row r="893" spans="12:114" x14ac:dyDescent="0.3">
      <c r="L893" s="23">
        <v>42542</v>
      </c>
      <c r="M893" s="24">
        <v>-1.923547617267651E-2</v>
      </c>
      <c r="N893" s="24">
        <v>7.7071367436097457E-3</v>
      </c>
      <c r="O893" s="24">
        <v>5.063291058371072E-3</v>
      </c>
      <c r="P893" s="24">
        <v>2.5570314277126331E-3</v>
      </c>
      <c r="Q893" s="264">
        <v>-2.9999999999999648E-5</v>
      </c>
      <c r="R893" s="264">
        <v>-3.9999999999997821E-5</v>
      </c>
      <c r="S893" s="265">
        <v>1.1695906432748669E-4</v>
      </c>
      <c r="U893" s="26"/>
      <c r="AE893" s="23">
        <v>42543</v>
      </c>
      <c r="AF893" s="33">
        <v>1.4023356549652082E-3</v>
      </c>
      <c r="AG893">
        <f t="shared" si="175"/>
        <v>892</v>
      </c>
      <c r="AH893">
        <f t="shared" si="176"/>
        <v>0.36142625607779577</v>
      </c>
      <c r="AI893">
        <f t="shared" si="177"/>
        <v>0.36102106969205833</v>
      </c>
      <c r="AJ893">
        <f t="shared" si="178"/>
        <v>-0.35464906714959515</v>
      </c>
      <c r="AK893">
        <f t="shared" si="179"/>
        <v>0.63630944669328338</v>
      </c>
      <c r="AL893">
        <f t="shared" si="180"/>
        <v>0.27528837700122505</v>
      </c>
      <c r="CM893" s="23">
        <v>42543</v>
      </c>
      <c r="CN893">
        <v>3.7461793740994113E-3</v>
      </c>
      <c r="CO893">
        <f t="shared" si="181"/>
        <v>892</v>
      </c>
      <c r="CP893">
        <f t="shared" si="182"/>
        <v>0.35996771589991927</v>
      </c>
      <c r="CQ893">
        <f t="shared" si="183"/>
        <v>0.35956416464891039</v>
      </c>
      <c r="CR893">
        <f t="shared" si="184"/>
        <v>-0.3585450885572633</v>
      </c>
      <c r="CS893">
        <f t="shared" si="185"/>
        <v>0.64630792049720154</v>
      </c>
      <c r="CT893">
        <f t="shared" si="186"/>
        <v>0.28674375584829115</v>
      </c>
      <c r="DH893">
        <f t="shared" ca="1" si="187"/>
        <v>0.37692131612785973</v>
      </c>
      <c r="DI893">
        <v>0.39851664964991945</v>
      </c>
      <c r="DJ893">
        <v>-1.1347137717815882E-2</v>
      </c>
    </row>
    <row r="894" spans="12:114" x14ac:dyDescent="0.3">
      <c r="L894" s="23">
        <v>42543</v>
      </c>
      <c r="M894" s="24">
        <v>4.9657399856253999E-4</v>
      </c>
      <c r="N894" s="24">
        <v>1.911833665161211E-3</v>
      </c>
      <c r="O894" s="24">
        <v>4.0579918435571048E-3</v>
      </c>
      <c r="P894" s="24">
        <v>5.2606321048740343E-3</v>
      </c>
      <c r="Q894" s="264">
        <v>3.199999999999991E-4</v>
      </c>
      <c r="R894" s="264">
        <v>9.9999999999997863E-5</v>
      </c>
      <c r="S894" s="265">
        <v>-2.9585798816568075E-4</v>
      </c>
      <c r="U894" s="26"/>
      <c r="AE894" s="23">
        <v>42544</v>
      </c>
      <c r="AF894" s="33">
        <v>3.132006721553145E-3</v>
      </c>
      <c r="AG894">
        <f t="shared" si="175"/>
        <v>893</v>
      </c>
      <c r="AH894">
        <f t="shared" si="176"/>
        <v>0.36183144246353321</v>
      </c>
      <c r="AI894">
        <f t="shared" si="177"/>
        <v>0.36142625607779577</v>
      </c>
      <c r="AJ894">
        <f t="shared" si="178"/>
        <v>-0.35356769921767983</v>
      </c>
      <c r="AK894">
        <f t="shared" si="179"/>
        <v>0.80189336641978537</v>
      </c>
      <c r="AL894">
        <f t="shared" si="180"/>
        <v>0.4404671103419896</v>
      </c>
      <c r="CM894" s="23">
        <v>42544</v>
      </c>
      <c r="CN894">
        <v>6.6246288728483826E-3</v>
      </c>
      <c r="CO894">
        <f t="shared" si="181"/>
        <v>893</v>
      </c>
      <c r="CP894">
        <f t="shared" si="182"/>
        <v>0.36037126715092815</v>
      </c>
      <c r="CQ894">
        <f t="shared" si="183"/>
        <v>0.35996771589991927</v>
      </c>
      <c r="CR894">
        <f t="shared" si="184"/>
        <v>-0.35746658888546878</v>
      </c>
      <c r="CS894">
        <f t="shared" si="185"/>
        <v>0.76078155012521775</v>
      </c>
      <c r="CT894">
        <f t="shared" si="186"/>
        <v>0.40081383422529848</v>
      </c>
      <c r="DH894">
        <f t="shared" ca="1" si="187"/>
        <v>0.30844945716143674</v>
      </c>
      <c r="DI894">
        <v>0.34408202664077031</v>
      </c>
      <c r="DJ894">
        <v>4.8441368790518587E-2</v>
      </c>
    </row>
    <row r="895" spans="12:114" x14ac:dyDescent="0.3">
      <c r="L895" s="23">
        <v>42544</v>
      </c>
      <c r="M895" s="24">
        <v>-6.5343340523683676E-3</v>
      </c>
      <c r="N895" s="24">
        <v>2.3378164818449711E-2</v>
      </c>
      <c r="O895" s="24">
        <v>4.8783188437112046E-3</v>
      </c>
      <c r="P895" s="24">
        <v>6.1847288933288653E-3</v>
      </c>
      <c r="Q895" s="264">
        <v>2.400000000000006E-4</v>
      </c>
      <c r="R895" s="264">
        <v>3.7000000000000135E-4</v>
      </c>
      <c r="S895" s="265">
        <v>9.7701149425287177E-4</v>
      </c>
      <c r="U895" s="26"/>
      <c r="AE895" s="23">
        <v>42545</v>
      </c>
      <c r="AF895" s="33">
        <v>-2.5322695214815873E-3</v>
      </c>
      <c r="AG895">
        <f t="shared" si="175"/>
        <v>894</v>
      </c>
      <c r="AH895">
        <f t="shared" si="176"/>
        <v>0.36223662884927066</v>
      </c>
      <c r="AI895">
        <f t="shared" si="177"/>
        <v>0.36183144246353321</v>
      </c>
      <c r="AJ895">
        <f t="shared" si="178"/>
        <v>-0.35248674457459905</v>
      </c>
      <c r="AK895">
        <f t="shared" si="179"/>
        <v>0.21526023312941703</v>
      </c>
      <c r="AL895">
        <f t="shared" si="180"/>
        <v>0.14657120933411619</v>
      </c>
      <c r="CM895" s="23">
        <v>42545</v>
      </c>
      <c r="CN895">
        <v>-6.716390364213524E-3</v>
      </c>
      <c r="CO895">
        <f t="shared" si="181"/>
        <v>894</v>
      </c>
      <c r="CP895">
        <f t="shared" si="182"/>
        <v>0.36077481840193704</v>
      </c>
      <c r="CQ895">
        <f t="shared" si="183"/>
        <v>0.36037126715092815</v>
      </c>
      <c r="CR895">
        <f t="shared" si="184"/>
        <v>-0.35638850484495155</v>
      </c>
      <c r="CS895">
        <f t="shared" si="185"/>
        <v>0.20139732603344862</v>
      </c>
      <c r="CT895">
        <f t="shared" si="186"/>
        <v>0.15897394111747953</v>
      </c>
      <c r="DH895">
        <f t="shared" ca="1" si="187"/>
        <v>0.38483697969788533</v>
      </c>
      <c r="DI895">
        <v>0.37565874920140202</v>
      </c>
      <c r="DJ895">
        <v>2.1024106274696808E-2</v>
      </c>
    </row>
    <row r="896" spans="12:114" x14ac:dyDescent="0.3">
      <c r="L896" s="23">
        <v>42545</v>
      </c>
      <c r="M896" s="24">
        <v>4.9038372749659727E-2</v>
      </c>
      <c r="N896" s="24">
        <v>-8.8112110226755053E-2</v>
      </c>
      <c r="O896" s="24">
        <v>-1.9417947010788401E-3</v>
      </c>
      <c r="P896" s="24">
        <v>3.9400725185738282E-3</v>
      </c>
      <c r="Q896" s="264">
        <v>-8.2000000000000042E-4</v>
      </c>
      <c r="R896" s="264">
        <v>-1.5800000000000011E-3</v>
      </c>
      <c r="S896" s="265">
        <v>7.0063694267516051E-4</v>
      </c>
      <c r="U896" s="26"/>
      <c r="AE896" s="23">
        <v>42548</v>
      </c>
      <c r="AF896" s="33">
        <v>-2.2191272671167328E-3</v>
      </c>
      <c r="AG896">
        <f t="shared" si="175"/>
        <v>895</v>
      </c>
      <c r="AH896">
        <f t="shared" si="176"/>
        <v>0.3626418152350081</v>
      </c>
      <c r="AI896">
        <f t="shared" si="177"/>
        <v>0.36223662884927066</v>
      </c>
      <c r="AJ896">
        <f t="shared" si="178"/>
        <v>-0.35140620164247033</v>
      </c>
      <c r="AK896">
        <f t="shared" si="179"/>
        <v>0.24264544662888576</v>
      </c>
      <c r="AL896">
        <f t="shared" si="180"/>
        <v>0.1195911822203849</v>
      </c>
      <c r="CM896" s="23">
        <v>42548</v>
      </c>
      <c r="CN896">
        <v>-5.4815681677918325E-3</v>
      </c>
      <c r="CO896">
        <f t="shared" si="181"/>
        <v>895</v>
      </c>
      <c r="CP896">
        <f t="shared" si="182"/>
        <v>0.36117836965294592</v>
      </c>
      <c r="CQ896">
        <f t="shared" si="183"/>
        <v>0.36077481840193704</v>
      </c>
      <c r="CR896">
        <f t="shared" si="184"/>
        <v>-0.35531083486342774</v>
      </c>
      <c r="CS896">
        <f t="shared" si="185"/>
        <v>0.24396798069044373</v>
      </c>
      <c r="CT896">
        <f t="shared" si="186"/>
        <v>0.11680683771149331</v>
      </c>
      <c r="DH896">
        <f t="shared" ca="1" si="187"/>
        <v>0.37777760076376982</v>
      </c>
      <c r="DI896">
        <v>0.38854675344561901</v>
      </c>
      <c r="DJ896">
        <v>7.1237273288327551E-4</v>
      </c>
    </row>
    <row r="897" spans="12:114" x14ac:dyDescent="0.3">
      <c r="L897" s="23">
        <v>42548</v>
      </c>
      <c r="M897" s="24">
        <v>5.396825396825451E-3</v>
      </c>
      <c r="N897" s="24">
        <v>-2.09610661468809E-2</v>
      </c>
      <c r="O897" s="24">
        <v>-6.3924243628608124E-3</v>
      </c>
      <c r="P897" s="24">
        <v>-7.8493603440428841E-4</v>
      </c>
      <c r="Q897" s="264">
        <v>-5.5000000000000014E-4</v>
      </c>
      <c r="R897" s="264">
        <v>5.700000000000016E-4</v>
      </c>
      <c r="S897" s="265">
        <v>0</v>
      </c>
      <c r="U897" s="26"/>
      <c r="AE897" s="23">
        <v>42549</v>
      </c>
      <c r="AF897" s="33">
        <v>2.3837483380894082E-3</v>
      </c>
      <c r="AG897">
        <f t="shared" si="175"/>
        <v>896</v>
      </c>
      <c r="AH897">
        <f t="shared" si="176"/>
        <v>0.36304700162074555</v>
      </c>
      <c r="AI897">
        <f t="shared" si="177"/>
        <v>0.3626418152350081</v>
      </c>
      <c r="AJ897">
        <f t="shared" si="178"/>
        <v>-0.35032606884713646</v>
      </c>
      <c r="AK897">
        <f t="shared" si="179"/>
        <v>0.73636950625910758</v>
      </c>
      <c r="AL897">
        <f t="shared" si="180"/>
        <v>0.37372769102409947</v>
      </c>
      <c r="CM897" s="23">
        <v>42549</v>
      </c>
      <c r="CN897">
        <v>6.1450900233057121E-3</v>
      </c>
      <c r="CO897">
        <f t="shared" si="181"/>
        <v>896</v>
      </c>
      <c r="CP897">
        <f t="shared" si="182"/>
        <v>0.3615819209039548</v>
      </c>
      <c r="CQ897">
        <f t="shared" si="183"/>
        <v>0.36117836965294592</v>
      </c>
      <c r="CR897">
        <f t="shared" si="184"/>
        <v>-0.35423357737234706</v>
      </c>
      <c r="CS897">
        <f t="shared" si="185"/>
        <v>0.74320817115389515</v>
      </c>
      <c r="CT897">
        <f t="shared" si="186"/>
        <v>0.38202980150094923</v>
      </c>
      <c r="DH897">
        <f t="shared" ca="1" si="187"/>
        <v>0.39492479389243573</v>
      </c>
      <c r="DI897">
        <v>0.39674041548324596</v>
      </c>
      <c r="DJ897">
        <v>-5.0717311139653713E-3</v>
      </c>
    </row>
    <row r="898" spans="12:114" x14ac:dyDescent="0.3">
      <c r="L898" s="23">
        <v>42549</v>
      </c>
      <c r="M898" s="24">
        <v>-1.073571203031271E-2</v>
      </c>
      <c r="N898" s="24">
        <v>3.3420525847076971E-2</v>
      </c>
      <c r="O898" s="24">
        <v>1.402571946255066E-4</v>
      </c>
      <c r="P898" s="24">
        <v>8.6407775170700921E-3</v>
      </c>
      <c r="Q898" s="264">
        <v>1.000000000000046E-5</v>
      </c>
      <c r="R898" s="264">
        <v>9.5999999999999861E-4</v>
      </c>
      <c r="S898" s="265">
        <v>-2.7397260273972557E-4</v>
      </c>
      <c r="U898" s="26"/>
      <c r="AE898" s="23">
        <v>42550</v>
      </c>
      <c r="AF898" s="33">
        <v>4.9514076538650521E-3</v>
      </c>
      <c r="AG898">
        <f t="shared" si="175"/>
        <v>897</v>
      </c>
      <c r="AH898">
        <f t="shared" si="176"/>
        <v>0.36345218800648299</v>
      </c>
      <c r="AI898">
        <f t="shared" si="177"/>
        <v>0.36304700162074555</v>
      </c>
      <c r="AJ898">
        <f t="shared" si="178"/>
        <v>-0.34924634461814524</v>
      </c>
      <c r="AK898">
        <f t="shared" si="179"/>
        <v>0.91529831000184925</v>
      </c>
      <c r="AL898">
        <f t="shared" si="180"/>
        <v>0.5522513083811037</v>
      </c>
      <c r="CM898" s="23">
        <v>42550</v>
      </c>
      <c r="CN898">
        <v>1.2283519134662631E-2</v>
      </c>
      <c r="CO898">
        <f t="shared" si="181"/>
        <v>897</v>
      </c>
      <c r="CP898">
        <f t="shared" si="182"/>
        <v>0.36198547215496368</v>
      </c>
      <c r="CQ898">
        <f t="shared" si="183"/>
        <v>0.3615819209039548</v>
      </c>
      <c r="CR898">
        <f t="shared" si="184"/>
        <v>-0.35315673080687426</v>
      </c>
      <c r="CS898">
        <f t="shared" si="185"/>
        <v>0.91377283056355896</v>
      </c>
      <c r="CT898">
        <f t="shared" si="186"/>
        <v>0.55219090965960416</v>
      </c>
      <c r="DH898">
        <f t="shared" ca="1" si="187"/>
        <v>0.25180652772171297</v>
      </c>
      <c r="DI898">
        <v>0.39584055497337944</v>
      </c>
      <c r="DJ898">
        <v>9.2184076538650347E-3</v>
      </c>
    </row>
    <row r="899" spans="12:114" x14ac:dyDescent="0.3">
      <c r="L899" s="23">
        <v>42550</v>
      </c>
      <c r="M899" s="24">
        <v>4.1493456750718652E-3</v>
      </c>
      <c r="N899" s="24">
        <v>2.2233335650978101E-2</v>
      </c>
      <c r="O899" s="24">
        <v>1.3284325524279279E-2</v>
      </c>
      <c r="P899" s="24">
        <v>9.0344699834648164E-3</v>
      </c>
      <c r="Q899" s="264">
        <v>-5.0000000000000572E-5</v>
      </c>
      <c r="R899" s="264">
        <v>2.6000000000000019E-4</v>
      </c>
      <c r="S899" s="265">
        <v>6.6666666666666263E-5</v>
      </c>
      <c r="U899" s="26"/>
      <c r="AE899" s="23">
        <v>42551</v>
      </c>
      <c r="AF899" s="33">
        <v>5.2607899553574313E-3</v>
      </c>
      <c r="AG899">
        <f t="shared" ref="AG899:AG962" si="188">ROW()-1</f>
        <v>898</v>
      </c>
      <c r="AH899">
        <f t="shared" ref="AH899:AH962" si="189">AG899/COUNT($AG$2:$AG$2469)</f>
        <v>0.36385737439222043</v>
      </c>
      <c r="AI899">
        <f t="shared" ref="AI899:AI962" si="190">(AG899-1)/COUNT($AG$2:$AG$2469)</f>
        <v>0.36345218800648299</v>
      </c>
      <c r="AJ899">
        <f t="shared" ref="AJ899:AJ962" si="191">IF(AH899&lt;1,NORMSINV(AH899),"")</f>
        <v>-0.34816702738873112</v>
      </c>
      <c r="AK899">
        <f t="shared" ref="AK899:AK962" si="192">_xlfn.NORM.DIST(AF899,$AD$6,$AD$7,TRUE)</f>
        <v>0.92833743744362529</v>
      </c>
      <c r="AL899">
        <f t="shared" ref="AL899:AL962" si="193">ABS(AK899-AI899)</f>
        <v>0.56488524943714236</v>
      </c>
      <c r="CM899" s="23">
        <v>42551</v>
      </c>
      <c r="CN899">
        <v>1.3004214821279482E-2</v>
      </c>
      <c r="CO899">
        <f t="shared" ref="CO899:CO962" si="194">ROW()-1</f>
        <v>898</v>
      </c>
      <c r="CP899">
        <f t="shared" ref="CP899:CP962" si="195">CO899/COUNT(_xlfn.ANCHORARRAY($CN$2))</f>
        <v>0.36238902340597257</v>
      </c>
      <c r="CQ899">
        <f t="shared" ref="CQ899:CQ962" si="196">(CO899-1)/COUNT(_xlfn.ANCHORARRAY($CN$2))</f>
        <v>0.36198547215496368</v>
      </c>
      <c r="CR899">
        <f t="shared" ref="CR899:CR962" si="197">IF(CP899&lt;1,NORMSINV(CP899),"")</f>
        <v>-0.35208029360586973</v>
      </c>
      <c r="CS899">
        <f t="shared" ref="CS899:CS962" si="198">_xlfn.NORM.DIST(CN899,$CL$7,$CL$8,TRUE)</f>
        <v>0.92617010053459092</v>
      </c>
      <c r="CT899">
        <f t="shared" ref="CT899:CT962" si="199">ABS(CS899-CQ899)</f>
        <v>0.56418462837962724</v>
      </c>
      <c r="DH899">
        <f t="shared" ref="DH899:DH962" ca="1" si="200">_xlfn.NORM.S.DIST(RAND(),FALSE)</f>
        <v>0.39710762582792941</v>
      </c>
      <c r="DI899">
        <v>0.304606669448232</v>
      </c>
      <c r="DJ899">
        <v>1.6162088613075557E-2</v>
      </c>
    </row>
    <row r="900" spans="12:114" x14ac:dyDescent="0.3">
      <c r="L900" s="23">
        <v>42551</v>
      </c>
      <c r="M900" s="24">
        <v>5.0063971712141272E-3</v>
      </c>
      <c r="N900" s="24">
        <v>1.4829498495535101E-2</v>
      </c>
      <c r="O900" s="24">
        <v>7.7285279792101216E-3</v>
      </c>
      <c r="P900" s="24">
        <v>2.3000948354720031E-2</v>
      </c>
      <c r="Q900" s="264">
        <v>-4.9999999999999871E-4</v>
      </c>
      <c r="R900" s="264">
        <v>3.7000000000000135E-4</v>
      </c>
      <c r="S900" s="265">
        <v>2.0134228187919457E-4</v>
      </c>
      <c r="U900" s="26"/>
      <c r="AE900" s="23">
        <v>42552</v>
      </c>
      <c r="AF900" s="33">
        <v>7.9333650941580268E-4</v>
      </c>
      <c r="AG900">
        <f t="shared" si="188"/>
        <v>899</v>
      </c>
      <c r="AH900">
        <f t="shared" si="189"/>
        <v>0.36426256077795788</v>
      </c>
      <c r="AI900">
        <f t="shared" si="190"/>
        <v>0.36385737439222043</v>
      </c>
      <c r="AJ900">
        <f t="shared" si="191"/>
        <v>-0.34708811559579544</v>
      </c>
      <c r="AK900">
        <f t="shared" si="192"/>
        <v>0.56853268844605831</v>
      </c>
      <c r="AL900">
        <f t="shared" si="193"/>
        <v>0.20467531405383788</v>
      </c>
      <c r="CM900" s="23">
        <v>42552</v>
      </c>
      <c r="CN900">
        <v>2.2890604516216983E-3</v>
      </c>
      <c r="CO900">
        <f t="shared" si="194"/>
        <v>899</v>
      </c>
      <c r="CP900">
        <f t="shared" si="195"/>
        <v>0.36279257465698145</v>
      </c>
      <c r="CQ900">
        <f t="shared" si="196"/>
        <v>0.36238902340597257</v>
      </c>
      <c r="CR900">
        <f t="shared" si="197"/>
        <v>-0.35100426421187092</v>
      </c>
      <c r="CS900">
        <f t="shared" si="198"/>
        <v>0.58182910484327888</v>
      </c>
      <c r="CT900">
        <f t="shared" si="199"/>
        <v>0.21944008143730631</v>
      </c>
      <c r="DH900">
        <f t="shared" ca="1" si="200"/>
        <v>0.26453785633205962</v>
      </c>
      <c r="DI900">
        <v>0.39892019168443971</v>
      </c>
      <c r="DJ900">
        <v>-9.4951429426389806E-3</v>
      </c>
    </row>
    <row r="901" spans="12:114" x14ac:dyDescent="0.3">
      <c r="L901" s="23">
        <v>42552</v>
      </c>
      <c r="M901" s="24">
        <v>1.533962983047648E-2</v>
      </c>
      <c r="N901" s="24">
        <v>7.7934806462430757E-3</v>
      </c>
      <c r="O901" s="24">
        <v>-2.8762042464569649E-3</v>
      </c>
      <c r="P901" s="24">
        <v>3.0180507011868351E-3</v>
      </c>
      <c r="Q901" s="264">
        <v>-1.800000000000005E-4</v>
      </c>
      <c r="R901" s="264">
        <v>3.7999999999999812E-4</v>
      </c>
      <c r="S901" s="265">
        <v>-2.7397260273972557E-4</v>
      </c>
      <c r="U901" s="26"/>
      <c r="AE901" s="23">
        <v>42556</v>
      </c>
      <c r="AF901" s="33">
        <v>3.5783013107012519E-4</v>
      </c>
      <c r="AG901">
        <f t="shared" si="188"/>
        <v>900</v>
      </c>
      <c r="AH901">
        <f t="shared" si="189"/>
        <v>0.36466774716369532</v>
      </c>
      <c r="AI901">
        <f t="shared" si="190"/>
        <v>0.36426256077795788</v>
      </c>
      <c r="AJ901">
        <f t="shared" si="191"/>
        <v>-0.34600960767988809</v>
      </c>
      <c r="AK901">
        <f t="shared" si="192"/>
        <v>0.51866337305512844</v>
      </c>
      <c r="AL901">
        <f t="shared" si="193"/>
        <v>0.15440081227717056</v>
      </c>
      <c r="CM901" s="23">
        <v>42556</v>
      </c>
      <c r="CN901">
        <v>1.03419211599648E-3</v>
      </c>
      <c r="CO901">
        <f t="shared" si="194"/>
        <v>900</v>
      </c>
      <c r="CP901">
        <f t="shared" si="195"/>
        <v>0.36319612590799033</v>
      </c>
      <c r="CQ901">
        <f t="shared" si="196"/>
        <v>0.36279257465698145</v>
      </c>
      <c r="CR901">
        <f t="shared" si="197"/>
        <v>-0.34992864107107274</v>
      </c>
      <c r="CS901">
        <f t="shared" si="198"/>
        <v>0.52440309612262626</v>
      </c>
      <c r="CT901">
        <f t="shared" si="199"/>
        <v>0.16161052146564481</v>
      </c>
      <c r="DH901">
        <f t="shared" ca="1" si="200"/>
        <v>0.30062456858314246</v>
      </c>
      <c r="DI901">
        <v>0.39480067851758238</v>
      </c>
      <c r="DJ901">
        <v>-3.3529946864481039E-3</v>
      </c>
    </row>
    <row r="902" spans="12:114" x14ac:dyDescent="0.3">
      <c r="L902" s="23">
        <v>42556</v>
      </c>
      <c r="M902" s="24">
        <v>8.2547851957080389E-3</v>
      </c>
      <c r="N902" s="24">
        <v>-3.3349480393157063E-2</v>
      </c>
      <c r="O902" s="24">
        <v>4.5326731181550136E-3</v>
      </c>
      <c r="P902" s="24">
        <v>9.0263988559719475E-3</v>
      </c>
      <c r="Q902" s="264">
        <v>-1.800000000000005E-4</v>
      </c>
      <c r="R902" s="264">
        <v>-1.000000000000001E-4</v>
      </c>
      <c r="S902" s="265">
        <v>-7.2992700729926566E-5</v>
      </c>
      <c r="U902" s="26"/>
      <c r="AE902" s="23">
        <v>42557</v>
      </c>
      <c r="AF902" s="33">
        <v>1.7746939246119939E-3</v>
      </c>
      <c r="AG902">
        <f t="shared" si="188"/>
        <v>901</v>
      </c>
      <c r="AH902">
        <f t="shared" si="189"/>
        <v>0.36507293354943277</v>
      </c>
      <c r="AI902">
        <f t="shared" si="190"/>
        <v>0.36466774716369532</v>
      </c>
      <c r="AJ902">
        <f t="shared" si="191"/>
        <v>-0.3449315020851883</v>
      </c>
      <c r="AK902">
        <f t="shared" si="192"/>
        <v>0.6758787425221835</v>
      </c>
      <c r="AL902">
        <f t="shared" si="193"/>
        <v>0.31121099535848817</v>
      </c>
      <c r="CM902" s="23">
        <v>42557</v>
      </c>
      <c r="CN902">
        <v>4.5885282897908525E-3</v>
      </c>
      <c r="CO902">
        <f t="shared" si="194"/>
        <v>901</v>
      </c>
      <c r="CP902">
        <f t="shared" si="195"/>
        <v>0.36359967715899921</v>
      </c>
      <c r="CQ902">
        <f t="shared" si="196"/>
        <v>0.36319612590799033</v>
      </c>
      <c r="CR902">
        <f t="shared" si="197"/>
        <v>-0.3488534226333091</v>
      </c>
      <c r="CS902">
        <f t="shared" si="198"/>
        <v>0.68187611121953595</v>
      </c>
      <c r="CT902">
        <f t="shared" si="199"/>
        <v>0.31867998531154562</v>
      </c>
      <c r="DH902">
        <f t="shared" ca="1" si="200"/>
        <v>0.39642541000168641</v>
      </c>
      <c r="DI902">
        <v>0.38417205234408897</v>
      </c>
      <c r="DJ902">
        <v>-4.2363278145183961E-3</v>
      </c>
    </row>
    <row r="903" spans="12:114" x14ac:dyDescent="0.3">
      <c r="L903" s="23">
        <v>42557</v>
      </c>
      <c r="M903" s="24">
        <v>5.8700470698227888E-3</v>
      </c>
      <c r="N903" s="24">
        <v>-6.5000401926427814E-3</v>
      </c>
      <c r="O903" s="24">
        <v>9.2973616615400732E-3</v>
      </c>
      <c r="P903" s="24">
        <v>2.0875578049971981E-3</v>
      </c>
      <c r="Q903" s="264">
        <v>0</v>
      </c>
      <c r="R903" s="264">
        <v>9.0000000000001185E-5</v>
      </c>
      <c r="S903" s="265">
        <v>-1.4492753623188319E-4</v>
      </c>
      <c r="U903" s="26"/>
      <c r="AE903" s="23">
        <v>42558</v>
      </c>
      <c r="AF903" s="33">
        <v>-3.9534710485009247E-4</v>
      </c>
      <c r="AG903">
        <f t="shared" si="188"/>
        <v>902</v>
      </c>
      <c r="AH903">
        <f t="shared" si="189"/>
        <v>0.36547811993517015</v>
      </c>
      <c r="AI903">
        <f t="shared" si="190"/>
        <v>0.36507293354943277</v>
      </c>
      <c r="AJ903">
        <f t="shared" si="191"/>
        <v>-0.34385379725948617</v>
      </c>
      <c r="AK903">
        <f t="shared" si="192"/>
        <v>0.43217754912208856</v>
      </c>
      <c r="AL903">
        <f t="shared" si="193"/>
        <v>6.710461557265579E-2</v>
      </c>
      <c r="CM903" s="23">
        <v>42558</v>
      </c>
      <c r="CN903">
        <v>-1.2756891906966585E-3</v>
      </c>
      <c r="CO903">
        <f t="shared" si="194"/>
        <v>902</v>
      </c>
      <c r="CP903">
        <f t="shared" si="195"/>
        <v>0.3640032284100081</v>
      </c>
      <c r="CQ903">
        <f t="shared" si="196"/>
        <v>0.36359967715899921</v>
      </c>
      <c r="CR903">
        <f t="shared" si="197"/>
        <v>-0.34777860735203442</v>
      </c>
      <c r="CS903">
        <f t="shared" si="198"/>
        <v>0.41824894115704292</v>
      </c>
      <c r="CT903">
        <f t="shared" si="199"/>
        <v>5.4649263998043707E-2</v>
      </c>
      <c r="DH903">
        <f t="shared" ca="1" si="200"/>
        <v>0.37183765254306073</v>
      </c>
      <c r="DI903">
        <v>0.36310006770634962</v>
      </c>
      <c r="DJ903">
        <v>8.7605814665784165E-3</v>
      </c>
    </row>
    <row r="904" spans="12:114" x14ac:dyDescent="0.3">
      <c r="L904" s="23">
        <v>42558</v>
      </c>
      <c r="M904" s="24">
        <v>-3.7625049147663602E-3</v>
      </c>
      <c r="N904" s="24">
        <v>4.0263246370612739E-3</v>
      </c>
      <c r="O904" s="24">
        <v>-3.9287815468455594E-3</v>
      </c>
      <c r="P904" s="24">
        <v>1.190157949634943E-3</v>
      </c>
      <c r="Q904" s="264">
        <v>2.200000000000006E-4</v>
      </c>
      <c r="R904" s="264">
        <v>-7.0000000000001173E-5</v>
      </c>
      <c r="S904" s="265">
        <v>2.14285714285713E-4</v>
      </c>
      <c r="U904" s="26"/>
      <c r="AE904" s="23">
        <v>42559</v>
      </c>
      <c r="AF904" s="33">
        <v>2.1850339511180093E-3</v>
      </c>
      <c r="AG904">
        <f t="shared" si="188"/>
        <v>903</v>
      </c>
      <c r="AH904">
        <f t="shared" si="189"/>
        <v>0.3658833063209076</v>
      </c>
      <c r="AI904">
        <f t="shared" si="190"/>
        <v>0.36547811993517015</v>
      </c>
      <c r="AJ904">
        <f t="shared" si="191"/>
        <v>-0.34277649165416291</v>
      </c>
      <c r="AK904">
        <f t="shared" si="192"/>
        <v>0.71727782748687385</v>
      </c>
      <c r="AL904">
        <f t="shared" si="193"/>
        <v>0.3517997075517037</v>
      </c>
      <c r="CM904" s="23">
        <v>42559</v>
      </c>
      <c r="CN904">
        <v>5.9252856077220304E-3</v>
      </c>
      <c r="CO904">
        <f t="shared" si="194"/>
        <v>903</v>
      </c>
      <c r="CP904">
        <f t="shared" si="195"/>
        <v>0.36440677966101692</v>
      </c>
      <c r="CQ904">
        <f t="shared" si="196"/>
        <v>0.3640032284100081</v>
      </c>
      <c r="CR904">
        <f t="shared" si="197"/>
        <v>-0.34670419368430466</v>
      </c>
      <c r="CS904">
        <f t="shared" si="198"/>
        <v>0.73493417191017651</v>
      </c>
      <c r="CT904">
        <f t="shared" si="199"/>
        <v>0.37093094350016842</v>
      </c>
      <c r="DH904">
        <f t="shared" ca="1" si="200"/>
        <v>0.3417848603658098</v>
      </c>
      <c r="DI904">
        <v>0.29534612739088695</v>
      </c>
      <c r="DJ904">
        <v>-1.4521914953991473E-2</v>
      </c>
    </row>
    <row r="905" spans="12:114" x14ac:dyDescent="0.3">
      <c r="L905" s="23">
        <v>42559</v>
      </c>
      <c r="M905" s="24">
        <v>6.0120161086783036E-3</v>
      </c>
      <c r="N905" s="24">
        <v>1.4034965665916161E-2</v>
      </c>
      <c r="O905" s="24">
        <v>4.2161057230883396E-3</v>
      </c>
      <c r="P905" s="24">
        <v>4.7555095586715238E-3</v>
      </c>
      <c r="Q905" s="264">
        <v>-1.6000000000000039E-4</v>
      </c>
      <c r="R905" s="264">
        <v>5.6000000000000049E-4</v>
      </c>
      <c r="S905" s="265">
        <v>-4.3795620437956192E-4</v>
      </c>
      <c r="U905" s="26"/>
      <c r="AE905" s="23">
        <v>42562</v>
      </c>
      <c r="AF905" s="33">
        <v>8.0702967186104804E-4</v>
      </c>
      <c r="AG905">
        <f t="shared" si="188"/>
        <v>904</v>
      </c>
      <c r="AH905">
        <f t="shared" si="189"/>
        <v>0.36628849270664504</v>
      </c>
      <c r="AI905">
        <f t="shared" si="190"/>
        <v>0.3658833063209076</v>
      </c>
      <c r="AJ905">
        <f t="shared" si="191"/>
        <v>-0.34169958372417397</v>
      </c>
      <c r="AK905">
        <f t="shared" si="192"/>
        <v>0.57008728738364867</v>
      </c>
      <c r="AL905">
        <f t="shared" si="193"/>
        <v>0.20420398106274107</v>
      </c>
      <c r="CM905" s="23">
        <v>42562</v>
      </c>
      <c r="CN905">
        <v>2.9280374663659078E-3</v>
      </c>
      <c r="CO905">
        <f t="shared" si="194"/>
        <v>904</v>
      </c>
      <c r="CP905">
        <f t="shared" si="195"/>
        <v>0.3648103309120258</v>
      </c>
      <c r="CQ905">
        <f t="shared" si="196"/>
        <v>0.36440677966101692</v>
      </c>
      <c r="CR905">
        <f t="shared" si="197"/>
        <v>-0.34563018009075835</v>
      </c>
      <c r="CS905">
        <f t="shared" si="198"/>
        <v>0.61048978221251238</v>
      </c>
      <c r="CT905">
        <f t="shared" si="199"/>
        <v>0.24608300255149546</v>
      </c>
      <c r="DH905">
        <f t="shared" ca="1" si="200"/>
        <v>0.27547310758601917</v>
      </c>
      <c r="DI905">
        <v>0.32663064606748604</v>
      </c>
      <c r="DJ905">
        <v>-3.2015316481985134E-2</v>
      </c>
    </row>
    <row r="906" spans="12:114" x14ac:dyDescent="0.3">
      <c r="L906" s="23">
        <v>42562</v>
      </c>
      <c r="M906" s="24">
        <v>-9.4239270786414496E-3</v>
      </c>
      <c r="N906" s="24">
        <v>1.532374426090991E-2</v>
      </c>
      <c r="O906" s="24">
        <v>2.9793225852816681E-3</v>
      </c>
      <c r="P906" s="24">
        <v>1.4791507115868409E-3</v>
      </c>
      <c r="Q906" s="264">
        <v>-3.2000000000000003E-4</v>
      </c>
      <c r="R906" s="264">
        <v>-3.4999999999999918E-4</v>
      </c>
      <c r="S906" s="265">
        <v>-6.9930069930069995E-4</v>
      </c>
      <c r="U906" s="26"/>
      <c r="AE906" s="23">
        <v>42563</v>
      </c>
      <c r="AF906" s="33">
        <v>-2.4959644306799264E-3</v>
      </c>
      <c r="AG906">
        <f t="shared" si="188"/>
        <v>905</v>
      </c>
      <c r="AH906">
        <f t="shared" si="189"/>
        <v>0.36669367909238249</v>
      </c>
      <c r="AI906">
        <f t="shared" si="190"/>
        <v>0.36628849270664504</v>
      </c>
      <c r="AJ906">
        <f t="shared" si="191"/>
        <v>-0.34062307192802943</v>
      </c>
      <c r="AK906">
        <f t="shared" si="192"/>
        <v>0.21834025008287056</v>
      </c>
      <c r="AL906">
        <f t="shared" si="193"/>
        <v>0.14794824262377448</v>
      </c>
      <c r="CM906" s="23">
        <v>42563</v>
      </c>
      <c r="CN906">
        <v>-6.6663081355233461E-3</v>
      </c>
      <c r="CO906">
        <f t="shared" si="194"/>
        <v>905</v>
      </c>
      <c r="CP906">
        <f t="shared" si="195"/>
        <v>0.36521388216303469</v>
      </c>
      <c r="CQ906">
        <f t="shared" si="196"/>
        <v>0.3648103309120258</v>
      </c>
      <c r="CR906">
        <f t="shared" si="197"/>
        <v>-0.34455656503559912</v>
      </c>
      <c r="CS906">
        <f t="shared" si="198"/>
        <v>0.20303232811656965</v>
      </c>
      <c r="CT906">
        <f t="shared" si="199"/>
        <v>0.16177800279545615</v>
      </c>
      <c r="DH906">
        <f t="shared" ca="1" si="200"/>
        <v>0.37501816390924558</v>
      </c>
      <c r="DI906">
        <v>0.32756325732173114</v>
      </c>
      <c r="DJ906">
        <v>1.1662359098731846E-2</v>
      </c>
    </row>
    <row r="907" spans="12:114" x14ac:dyDescent="0.3">
      <c r="L907" s="23">
        <v>42563</v>
      </c>
      <c r="M907" s="24">
        <v>-1.6551868790030861E-2</v>
      </c>
      <c r="N907" s="24">
        <v>7.302900510599418E-3</v>
      </c>
      <c r="O907" s="24">
        <v>-1.066698138921306E-2</v>
      </c>
      <c r="P907" s="24">
        <v>-3.5444750807541599E-3</v>
      </c>
      <c r="Q907" s="264">
        <v>2.7000000000000027E-4</v>
      </c>
      <c r="R907" s="264">
        <v>-7.0000000000001173E-5</v>
      </c>
      <c r="S907" s="265">
        <v>3.2679738562091534E-4</v>
      </c>
      <c r="U907" s="26"/>
      <c r="AE907" s="23">
        <v>42564</v>
      </c>
      <c r="AF907" s="33">
        <v>2.081749212368009E-3</v>
      </c>
      <c r="AG907">
        <f t="shared" si="188"/>
        <v>906</v>
      </c>
      <c r="AH907">
        <f t="shared" si="189"/>
        <v>0.36709886547811993</v>
      </c>
      <c r="AI907">
        <f t="shared" si="190"/>
        <v>0.36669367909238249</v>
      </c>
      <c r="AJ907">
        <f t="shared" si="191"/>
        <v>-0.33954695472777535</v>
      </c>
      <c r="AK907">
        <f t="shared" si="192"/>
        <v>0.70709895122690747</v>
      </c>
      <c r="AL907">
        <f t="shared" si="193"/>
        <v>0.34040527213452498</v>
      </c>
      <c r="CM907" s="23">
        <v>42564</v>
      </c>
      <c r="CN907">
        <v>5.5306905984875906E-3</v>
      </c>
      <c r="CO907">
        <f t="shared" si="194"/>
        <v>906</v>
      </c>
      <c r="CP907">
        <f t="shared" si="195"/>
        <v>0.36561743341404357</v>
      </c>
      <c r="CQ907">
        <f t="shared" si="196"/>
        <v>0.36521388216303469</v>
      </c>
      <c r="CR907">
        <f t="shared" si="197"/>
        <v>-0.34348334698657679</v>
      </c>
      <c r="CS907">
        <f t="shared" si="198"/>
        <v>0.71974835375408275</v>
      </c>
      <c r="CT907">
        <f t="shared" si="199"/>
        <v>0.35453447159104806</v>
      </c>
      <c r="DH907">
        <f t="shared" ca="1" si="200"/>
        <v>0.36301117787671694</v>
      </c>
      <c r="DI907">
        <v>0.39820818019970883</v>
      </c>
      <c r="DJ907">
        <v>-1.1850426463307674E-2</v>
      </c>
    </row>
    <row r="908" spans="12:114" x14ac:dyDescent="0.3">
      <c r="L908" s="23">
        <v>42564</v>
      </c>
      <c r="M908" s="24">
        <v>9.2017694187688914E-3</v>
      </c>
      <c r="N908" s="24">
        <v>6.2830363099863201E-3</v>
      </c>
      <c r="O908" s="24">
        <v>4.7768838078793147E-3</v>
      </c>
      <c r="P908" s="24">
        <v>5.0392358832056904E-3</v>
      </c>
      <c r="Q908" s="264">
        <v>1.000000000000003E-4</v>
      </c>
      <c r="R908" s="264">
        <v>2.3000000000000131E-4</v>
      </c>
      <c r="S908" s="265">
        <v>-3.3783783783783813E-4</v>
      </c>
      <c r="U908" s="26"/>
      <c r="AE908" s="23">
        <v>42565</v>
      </c>
      <c r="AF908" s="33">
        <v>1.7198820644981775E-4</v>
      </c>
      <c r="AG908">
        <f t="shared" si="188"/>
        <v>907</v>
      </c>
      <c r="AH908">
        <f t="shared" si="189"/>
        <v>0.36750405186385737</v>
      </c>
      <c r="AI908">
        <f t="shared" si="190"/>
        <v>0.36709886547811993</v>
      </c>
      <c r="AJ908">
        <f t="shared" si="191"/>
        <v>-0.33847123058897627</v>
      </c>
      <c r="AK908">
        <f t="shared" si="192"/>
        <v>0.49724723613243949</v>
      </c>
      <c r="AL908">
        <f t="shared" si="193"/>
        <v>0.13014837065431956</v>
      </c>
      <c r="CM908" s="23">
        <v>42565</v>
      </c>
      <c r="CN908">
        <v>8.7717639847748529E-4</v>
      </c>
      <c r="CO908">
        <f t="shared" si="194"/>
        <v>907</v>
      </c>
      <c r="CP908">
        <f t="shared" si="195"/>
        <v>0.36602098466505245</v>
      </c>
      <c r="CQ908">
        <f t="shared" si="196"/>
        <v>0.36561743341404357</v>
      </c>
      <c r="CR908">
        <f t="shared" si="197"/>
        <v>-0.34241052441496894</v>
      </c>
      <c r="CS908">
        <f t="shared" si="198"/>
        <v>0.51715663300997305</v>
      </c>
      <c r="CT908">
        <f t="shared" si="199"/>
        <v>0.15153919959592949</v>
      </c>
      <c r="DH908">
        <f t="shared" ca="1" si="200"/>
        <v>0.39620598495122494</v>
      </c>
      <c r="DI908">
        <v>0.37294101559720078</v>
      </c>
      <c r="DJ908">
        <v>-2.1173364734726634E-2</v>
      </c>
    </row>
    <row r="909" spans="12:114" x14ac:dyDescent="0.3">
      <c r="L909" s="23">
        <v>42565</v>
      </c>
      <c r="M909" s="24">
        <v>-7.7151258260141041E-3</v>
      </c>
      <c r="N909" s="24">
        <v>5.7637958945718579E-3</v>
      </c>
      <c r="O909" s="24">
        <v>1.0868000417029141E-3</v>
      </c>
      <c r="P909" s="24">
        <v>1.3273491093828179E-3</v>
      </c>
      <c r="Q909" s="264">
        <v>3.5999999999999921E-4</v>
      </c>
      <c r="R909" s="264">
        <v>-1.800000000000002E-4</v>
      </c>
      <c r="S909" s="265">
        <v>-4.5751633986928055E-4</v>
      </c>
      <c r="U909" s="26"/>
      <c r="AE909" s="23">
        <v>42566</v>
      </c>
      <c r="AF909" s="33">
        <v>-1.2340564991448442E-3</v>
      </c>
      <c r="AG909">
        <f t="shared" si="188"/>
        <v>908</v>
      </c>
      <c r="AH909">
        <f t="shared" si="189"/>
        <v>0.36790923824959482</v>
      </c>
      <c r="AI909">
        <f t="shared" si="190"/>
        <v>0.36750405186385737</v>
      </c>
      <c r="AJ909">
        <f t="shared" si="191"/>
        <v>-0.33739589798069647</v>
      </c>
      <c r="AK909">
        <f t="shared" si="192"/>
        <v>0.33973741676222657</v>
      </c>
      <c r="AL909">
        <f t="shared" si="193"/>
        <v>2.7766635101630799E-2</v>
      </c>
      <c r="CM909" s="23">
        <v>42566</v>
      </c>
      <c r="CN909">
        <v>-3.1079537478621092E-3</v>
      </c>
      <c r="CO909">
        <f t="shared" si="194"/>
        <v>908</v>
      </c>
      <c r="CP909">
        <f t="shared" si="195"/>
        <v>0.36642453591606133</v>
      </c>
      <c r="CQ909">
        <f t="shared" si="196"/>
        <v>0.36602098466505245</v>
      </c>
      <c r="CR909">
        <f t="shared" si="197"/>
        <v>-0.3413380957955629</v>
      </c>
      <c r="CS909">
        <f t="shared" si="198"/>
        <v>0.33774343427212355</v>
      </c>
      <c r="CT909">
        <f t="shared" si="199"/>
        <v>2.8277550392928896E-2</v>
      </c>
      <c r="DH909">
        <f t="shared" ca="1" si="200"/>
        <v>0.32431716814146183</v>
      </c>
      <c r="DI909">
        <v>0.39884469684116031</v>
      </c>
      <c r="DJ909">
        <v>-1.2868149914486244E-4</v>
      </c>
    </row>
    <row r="910" spans="12:114" x14ac:dyDescent="0.3">
      <c r="L910" s="23">
        <v>42566</v>
      </c>
      <c r="M910" s="24">
        <v>-3.848315340480352E-3</v>
      </c>
      <c r="N910" s="24">
        <v>-3.8205289703435079E-3</v>
      </c>
      <c r="O910" s="24">
        <v>-4.0720965087482247E-4</v>
      </c>
      <c r="P910" s="24">
        <v>-6.6272994433202032E-3</v>
      </c>
      <c r="Q910" s="264">
        <v>-2.0000000000000049E-5</v>
      </c>
      <c r="R910" s="264">
        <v>-3.400000000000003E-4</v>
      </c>
      <c r="S910" s="265">
        <v>6.2499999999999622E-5</v>
      </c>
      <c r="U910" s="26"/>
      <c r="AE910" s="23">
        <v>42569</v>
      </c>
      <c r="AF910" s="33">
        <v>-7.2403206492991412E-5</v>
      </c>
      <c r="AG910">
        <f t="shared" si="188"/>
        <v>909</v>
      </c>
      <c r="AH910">
        <f t="shared" si="189"/>
        <v>0.36831442463533226</v>
      </c>
      <c r="AI910">
        <f t="shared" si="190"/>
        <v>0.36790923824959482</v>
      </c>
      <c r="AJ910">
        <f t="shared" si="191"/>
        <v>-0.33632095537548207</v>
      </c>
      <c r="AK910">
        <f t="shared" si="192"/>
        <v>0.46910588002963099</v>
      </c>
      <c r="AL910">
        <f t="shared" si="193"/>
        <v>0.10119664178003618</v>
      </c>
      <c r="CM910" s="23">
        <v>42569</v>
      </c>
      <c r="CN910">
        <v>-3.55772167175875E-4</v>
      </c>
      <c r="CO910">
        <f t="shared" si="194"/>
        <v>909</v>
      </c>
      <c r="CP910">
        <f t="shared" si="195"/>
        <v>0.36682808716707022</v>
      </c>
      <c r="CQ910">
        <f t="shared" si="196"/>
        <v>0.36642453591606133</v>
      </c>
      <c r="CR910">
        <f t="shared" si="197"/>
        <v>-0.34026605960663769</v>
      </c>
      <c r="CS910">
        <f t="shared" si="198"/>
        <v>0.46024778420068019</v>
      </c>
      <c r="CT910">
        <f t="shared" si="199"/>
        <v>9.3823248284618854E-2</v>
      </c>
      <c r="DH910">
        <f t="shared" ca="1" si="200"/>
        <v>0.2592303182900717</v>
      </c>
      <c r="DI910">
        <v>0.379763265788576</v>
      </c>
      <c r="DJ910">
        <v>8.4642571708654964E-3</v>
      </c>
    </row>
    <row r="911" spans="12:114" x14ac:dyDescent="0.3">
      <c r="L911" s="23">
        <v>42569</v>
      </c>
      <c r="M911" s="24">
        <v>1.576829125727854E-3</v>
      </c>
      <c r="N911" s="24">
        <v>-4.3143858152741212E-3</v>
      </c>
      <c r="O911" s="24">
        <v>2.3076187210362641E-3</v>
      </c>
      <c r="P911" s="24">
        <v>-3.2617694616403712E-3</v>
      </c>
      <c r="Q911" s="264">
        <v>-1.5999999999999961E-4</v>
      </c>
      <c r="R911" s="264">
        <v>2.0000000000000022E-5</v>
      </c>
      <c r="S911" s="265">
        <v>1.886792452830188E-4</v>
      </c>
      <c r="U911" s="26"/>
      <c r="AE911" s="23">
        <v>42570</v>
      </c>
      <c r="AF911" s="33">
        <v>7.8092811302635652E-5</v>
      </c>
      <c r="AG911">
        <f t="shared" si="188"/>
        <v>910</v>
      </c>
      <c r="AH911">
        <f t="shared" si="189"/>
        <v>0.3687196110210697</v>
      </c>
      <c r="AI911">
        <f t="shared" si="190"/>
        <v>0.36831442463533226</v>
      </c>
      <c r="AJ911">
        <f t="shared" si="191"/>
        <v>-0.3352464012493423</v>
      </c>
      <c r="AK911">
        <f t="shared" si="192"/>
        <v>0.48642602063059709</v>
      </c>
      <c r="AL911">
        <f t="shared" si="193"/>
        <v>0.11811159599526483</v>
      </c>
      <c r="CM911" s="23">
        <v>42570</v>
      </c>
      <c r="CN911">
        <v>3.0282818210274282E-4</v>
      </c>
      <c r="CO911">
        <f t="shared" si="194"/>
        <v>910</v>
      </c>
      <c r="CP911">
        <f t="shared" si="195"/>
        <v>0.3672316384180791</v>
      </c>
      <c r="CQ911">
        <f t="shared" si="196"/>
        <v>0.36682808716707022</v>
      </c>
      <c r="CR911">
        <f t="shared" si="197"/>
        <v>-0.3391944143299459</v>
      </c>
      <c r="CS911">
        <f t="shared" si="198"/>
        <v>0.49061954970310462</v>
      </c>
      <c r="CT911">
        <f t="shared" si="199"/>
        <v>0.1237914625360344</v>
      </c>
      <c r="DH911">
        <f t="shared" ca="1" si="200"/>
        <v>0.24400821366184025</v>
      </c>
      <c r="DI911">
        <v>0.36630917013814357</v>
      </c>
      <c r="DJ911">
        <v>-7.6167148810050581E-3</v>
      </c>
    </row>
    <row r="912" spans="12:114" x14ac:dyDescent="0.3">
      <c r="L912" s="23">
        <v>42570</v>
      </c>
      <c r="M912" s="24">
        <v>1.338145455461643E-3</v>
      </c>
      <c r="N912" s="24">
        <v>-3.370231148802852E-3</v>
      </c>
      <c r="O912" s="24">
        <v>-2.437595413572457E-3</v>
      </c>
      <c r="P912" s="24">
        <v>5.8009298463120576E-3</v>
      </c>
      <c r="Q912" s="264">
        <v>3.3999999999999921E-4</v>
      </c>
      <c r="R912" s="264">
        <v>1.8999999999999909E-4</v>
      </c>
      <c r="S912" s="265">
        <v>-1.9230769230769225E-4</v>
      </c>
      <c r="U912" s="26"/>
      <c r="AE912" s="23">
        <v>42571</v>
      </c>
      <c r="AF912" s="33">
        <v>6.834403970447313E-4</v>
      </c>
      <c r="AG912">
        <f t="shared" si="188"/>
        <v>911</v>
      </c>
      <c r="AH912">
        <f t="shared" si="189"/>
        <v>0.36912479740680715</v>
      </c>
      <c r="AI912">
        <f t="shared" si="190"/>
        <v>0.3687196110210697</v>
      </c>
      <c r="AJ912">
        <f t="shared" si="191"/>
        <v>-0.33417223408173252</v>
      </c>
      <c r="AK912">
        <f t="shared" si="192"/>
        <v>0.55601960680199336</v>
      </c>
      <c r="AL912">
        <f t="shared" si="193"/>
        <v>0.18729999578092366</v>
      </c>
      <c r="CM912" s="23">
        <v>42571</v>
      </c>
      <c r="CN912">
        <v>1.5645915586495651E-3</v>
      </c>
      <c r="CO912">
        <f t="shared" si="194"/>
        <v>911</v>
      </c>
      <c r="CP912">
        <f t="shared" si="195"/>
        <v>0.36763518966908798</v>
      </c>
      <c r="CQ912">
        <f t="shared" si="196"/>
        <v>0.3672316384180791</v>
      </c>
      <c r="CR912">
        <f t="shared" si="197"/>
        <v>-0.33812315845069574</v>
      </c>
      <c r="CS912">
        <f t="shared" si="198"/>
        <v>0.54880809958522825</v>
      </c>
      <c r="CT912">
        <f t="shared" si="199"/>
        <v>0.18157646116714915</v>
      </c>
      <c r="DH912">
        <f t="shared" ca="1" si="200"/>
        <v>0.25171234989316715</v>
      </c>
      <c r="DI912">
        <v>0.27320104517503008</v>
      </c>
      <c r="DJ912">
        <v>5.8812139819503567E-3</v>
      </c>
    </row>
    <row r="913" spans="12:114" x14ac:dyDescent="0.3">
      <c r="L913" s="23">
        <v>42571</v>
      </c>
      <c r="M913" s="24">
        <v>-1.4307051444910341E-2</v>
      </c>
      <c r="N913" s="24">
        <v>1.159418617332182E-2</v>
      </c>
      <c r="O913" s="24">
        <v>1.7647728540220781E-3</v>
      </c>
      <c r="P913" s="24">
        <v>2.2181638544967559E-3</v>
      </c>
      <c r="Q913" s="264">
        <v>5.0000000000000572E-5</v>
      </c>
      <c r="R913" s="264">
        <v>-8.0000000000000074E-5</v>
      </c>
      <c r="S913" s="265">
        <v>1.2578616352201181E-4</v>
      </c>
      <c r="U913" s="26"/>
      <c r="AE913" s="23">
        <v>42572</v>
      </c>
      <c r="AF913" s="33">
        <v>-1.3112078885369235E-3</v>
      </c>
      <c r="AG913">
        <f t="shared" si="188"/>
        <v>912</v>
      </c>
      <c r="AH913">
        <f t="shared" si="189"/>
        <v>0.36952998379254459</v>
      </c>
      <c r="AI913">
        <f t="shared" si="190"/>
        <v>0.36912479740680715</v>
      </c>
      <c r="AJ913">
        <f t="shared" si="191"/>
        <v>-0.33309845235553576</v>
      </c>
      <c r="AK913">
        <f t="shared" si="192"/>
        <v>0.33160959058971728</v>
      </c>
      <c r="AL913">
        <f t="shared" si="193"/>
        <v>3.7515206817089863E-2</v>
      </c>
      <c r="CM913" s="23">
        <v>42572</v>
      </c>
      <c r="CN913">
        <v>-3.3342697213423083E-3</v>
      </c>
      <c r="CO913">
        <f t="shared" si="194"/>
        <v>912</v>
      </c>
      <c r="CP913">
        <f t="shared" si="195"/>
        <v>0.36803874092009686</v>
      </c>
      <c r="CQ913">
        <f t="shared" si="196"/>
        <v>0.36763518966908798</v>
      </c>
      <c r="CR913">
        <f t="shared" si="197"/>
        <v>-0.33705229045753343</v>
      </c>
      <c r="CS913">
        <f t="shared" si="198"/>
        <v>0.32821529767733942</v>
      </c>
      <c r="CT913">
        <f t="shared" si="199"/>
        <v>3.9419891991748557E-2</v>
      </c>
      <c r="DH913">
        <f t="shared" ca="1" si="200"/>
        <v>0.39224521240418064</v>
      </c>
      <c r="DI913">
        <v>0.24541668292408444</v>
      </c>
      <c r="DJ913">
        <v>-1.5077078885369179E-3</v>
      </c>
    </row>
    <row r="914" spans="12:114" x14ac:dyDescent="0.3">
      <c r="L914" s="23">
        <v>42572</v>
      </c>
      <c r="M914" s="24">
        <v>1.5232506700953091E-2</v>
      </c>
      <c r="N914" s="24">
        <v>-4.7756754731041202E-3</v>
      </c>
      <c r="O914" s="24">
        <v>-3.6593861781928829E-3</v>
      </c>
      <c r="P914" s="24">
        <v>-8.7056253902958233E-3</v>
      </c>
      <c r="Q914" s="264">
        <v>2.3999999999999979E-4</v>
      </c>
      <c r="R914" s="264">
        <v>-2.999999999999892E-5</v>
      </c>
      <c r="S914" s="265">
        <v>0</v>
      </c>
      <c r="U914" s="26"/>
      <c r="AE914" s="23">
        <v>42573</v>
      </c>
      <c r="AF914" s="33">
        <v>-1.6977814061703954E-4</v>
      </c>
      <c r="AG914">
        <f t="shared" si="188"/>
        <v>913</v>
      </c>
      <c r="AH914">
        <f t="shared" si="189"/>
        <v>0.36993517017828204</v>
      </c>
      <c r="AI914">
        <f t="shared" si="190"/>
        <v>0.36952998379254459</v>
      </c>
      <c r="AJ914">
        <f t="shared" si="191"/>
        <v>-0.33202505455704467</v>
      </c>
      <c r="AK914">
        <f t="shared" si="192"/>
        <v>0.45792830584912603</v>
      </c>
      <c r="AL914">
        <f t="shared" si="193"/>
        <v>8.8398322056581435E-2</v>
      </c>
      <c r="CM914" s="23">
        <v>42573</v>
      </c>
      <c r="CN914">
        <v>-3.7903930058718509E-4</v>
      </c>
      <c r="CO914">
        <f t="shared" si="194"/>
        <v>913</v>
      </c>
      <c r="CP914">
        <f t="shared" si="195"/>
        <v>0.36844229217110575</v>
      </c>
      <c r="CQ914">
        <f t="shared" si="196"/>
        <v>0.36803874092009686</v>
      </c>
      <c r="CR914">
        <f t="shared" si="197"/>
        <v>-0.33598180884252493</v>
      </c>
      <c r="CS914">
        <f t="shared" si="198"/>
        <v>0.45917799210719684</v>
      </c>
      <c r="CT914">
        <f t="shared" si="199"/>
        <v>9.1139251187099979E-2</v>
      </c>
      <c r="DH914">
        <f t="shared" ca="1" si="200"/>
        <v>0.31531285906272705</v>
      </c>
      <c r="DI914">
        <v>0.32087706219214418</v>
      </c>
      <c r="DJ914">
        <v>-2.3718577584514221E-3</v>
      </c>
    </row>
    <row r="915" spans="12:114" x14ac:dyDescent="0.3">
      <c r="L915" s="23">
        <v>42573</v>
      </c>
      <c r="M915" s="24">
        <v>-7.4627256685925172E-3</v>
      </c>
      <c r="N915" s="24">
        <v>9.5972986111916446E-4</v>
      </c>
      <c r="O915" s="24">
        <v>4.0843850667357349E-4</v>
      </c>
      <c r="P915" s="24">
        <v>2.9734038004706738E-4</v>
      </c>
      <c r="Q915" s="264">
        <v>4.0000000000000112E-5</v>
      </c>
      <c r="R915" s="264">
        <v>1.2999999999999901E-4</v>
      </c>
      <c r="S915" s="265">
        <v>-6.3694267515923168E-5</v>
      </c>
      <c r="U915" s="26"/>
      <c r="AE915" s="23">
        <v>42576</v>
      </c>
      <c r="AF915" s="33">
        <v>2.0056269343609554E-4</v>
      </c>
      <c r="AG915">
        <f t="shared" si="188"/>
        <v>914</v>
      </c>
      <c r="AH915">
        <f t="shared" si="189"/>
        <v>0.37034035656401942</v>
      </c>
      <c r="AI915">
        <f t="shared" si="190"/>
        <v>0.36993517017828204</v>
      </c>
      <c r="AJ915">
        <f t="shared" si="191"/>
        <v>-0.33095203917594451</v>
      </c>
      <c r="AK915">
        <f t="shared" si="192"/>
        <v>0.50054114484456491</v>
      </c>
      <c r="AL915">
        <f t="shared" si="193"/>
        <v>0.13060597466628288</v>
      </c>
      <c r="CM915" s="23">
        <v>42576</v>
      </c>
      <c r="CN915">
        <v>4.6270420194466973E-4</v>
      </c>
      <c r="CO915">
        <f t="shared" si="194"/>
        <v>914</v>
      </c>
      <c r="CP915">
        <f t="shared" si="195"/>
        <v>0.36884584342211463</v>
      </c>
      <c r="CQ915">
        <f t="shared" si="196"/>
        <v>0.36844229217110575</v>
      </c>
      <c r="CR915">
        <f t="shared" si="197"/>
        <v>-0.3349117121011389</v>
      </c>
      <c r="CS915">
        <f t="shared" si="198"/>
        <v>0.49800729046036252</v>
      </c>
      <c r="CT915">
        <f t="shared" si="199"/>
        <v>0.12956499828925677</v>
      </c>
      <c r="DH915">
        <f t="shared" ca="1" si="200"/>
        <v>0.27420334764676407</v>
      </c>
      <c r="DI915">
        <v>0.32108009573816654</v>
      </c>
      <c r="DJ915">
        <v>2.9451829466006353E-3</v>
      </c>
    </row>
    <row r="916" spans="12:114" x14ac:dyDescent="0.3">
      <c r="L916" s="23">
        <v>42576</v>
      </c>
      <c r="M916" s="24">
        <v>-6.9647567386586194E-3</v>
      </c>
      <c r="N916" s="24">
        <v>-9.5880966285459329E-4</v>
      </c>
      <c r="O916" s="24">
        <v>2.7193156017229609E-3</v>
      </c>
      <c r="P916" s="24">
        <v>2.9790725321074358E-4</v>
      </c>
      <c r="Q916" s="264">
        <v>-1.200000000000003E-4</v>
      </c>
      <c r="R916" s="264">
        <v>-2.0000000000000022E-5</v>
      </c>
      <c r="S916" s="265">
        <v>6.329113924050594E-5</v>
      </c>
      <c r="U916" s="26"/>
      <c r="AE916" s="23">
        <v>42577</v>
      </c>
      <c r="AF916" s="33">
        <v>5.6569351322911332E-4</v>
      </c>
      <c r="AG916">
        <f t="shared" si="188"/>
        <v>915</v>
      </c>
      <c r="AH916">
        <f t="shared" si="189"/>
        <v>0.37074554294975687</v>
      </c>
      <c r="AI916">
        <f t="shared" si="190"/>
        <v>0.37034035656401942</v>
      </c>
      <c r="AJ916">
        <f t="shared" si="191"/>
        <v>-0.32987940470529459</v>
      </c>
      <c r="AK916">
        <f t="shared" si="192"/>
        <v>0.54255068677463614</v>
      </c>
      <c r="AL916">
        <f t="shared" si="193"/>
        <v>0.17221033021061671</v>
      </c>
      <c r="CM916" s="23">
        <v>42577</v>
      </c>
      <c r="CN916">
        <v>1.1009535282957112E-3</v>
      </c>
      <c r="CO916">
        <f t="shared" si="194"/>
        <v>915</v>
      </c>
      <c r="CP916">
        <f t="shared" si="195"/>
        <v>0.36924939467312351</v>
      </c>
      <c r="CQ916">
        <f t="shared" si="196"/>
        <v>0.36884584342211463</v>
      </c>
      <c r="CR916">
        <f t="shared" si="197"/>
        <v>-0.33384199873222853</v>
      </c>
      <c r="CS916">
        <f t="shared" si="198"/>
        <v>0.5274819107086306</v>
      </c>
      <c r="CT916">
        <f t="shared" si="199"/>
        <v>0.15863606728651597</v>
      </c>
      <c r="DH916">
        <f t="shared" ca="1" si="200"/>
        <v>0.35190073727584342</v>
      </c>
      <c r="DI916">
        <v>0.39656196379140318</v>
      </c>
      <c r="DJ916">
        <v>1.4082591602401157E-2</v>
      </c>
    </row>
    <row r="917" spans="12:114" x14ac:dyDescent="0.3">
      <c r="L917" s="23">
        <v>42577</v>
      </c>
      <c r="M917" s="24">
        <v>4.2241093151820707E-3</v>
      </c>
      <c r="N917" s="24">
        <v>1.439852706541558E-3</v>
      </c>
      <c r="O917" s="24">
        <v>-2.7137117275642008E-4</v>
      </c>
      <c r="P917" s="24">
        <v>1.933729288145536E-3</v>
      </c>
      <c r="Q917" s="264">
        <v>-1.099999999999999E-4</v>
      </c>
      <c r="R917" s="264">
        <v>-1.399999999999979E-4</v>
      </c>
      <c r="S917" s="265">
        <v>3.1847133757961917E-4</v>
      </c>
      <c r="U917" s="26"/>
      <c r="AE917" s="23">
        <v>42578</v>
      </c>
      <c r="AF917" s="33">
        <v>-2.2646568457166676E-3</v>
      </c>
      <c r="AG917">
        <f t="shared" si="188"/>
        <v>916</v>
      </c>
      <c r="AH917">
        <f t="shared" si="189"/>
        <v>0.37115072933549431</v>
      </c>
      <c r="AI917">
        <f t="shared" si="190"/>
        <v>0.37074554294975687</v>
      </c>
      <c r="AJ917">
        <f t="shared" si="191"/>
        <v>-0.32880714964151164</v>
      </c>
      <c r="AK917">
        <f t="shared" si="192"/>
        <v>0.23855015084961947</v>
      </c>
      <c r="AL917">
        <f t="shared" si="193"/>
        <v>0.13219539210013739</v>
      </c>
      <c r="CM917" s="23">
        <v>42578</v>
      </c>
      <c r="CN917">
        <v>-5.6753921142916695E-3</v>
      </c>
      <c r="CO917">
        <f t="shared" si="194"/>
        <v>916</v>
      </c>
      <c r="CP917">
        <f t="shared" si="195"/>
        <v>0.36965294592413239</v>
      </c>
      <c r="CQ917">
        <f t="shared" si="196"/>
        <v>0.36924939467312351</v>
      </c>
      <c r="CR917">
        <f t="shared" si="197"/>
        <v>-0.33277266723801441</v>
      </c>
      <c r="CS917">
        <f t="shared" si="198"/>
        <v>0.23698069682339706</v>
      </c>
      <c r="CT917">
        <f t="shared" si="199"/>
        <v>0.13226869784972645</v>
      </c>
      <c r="DH917">
        <f t="shared" ca="1" si="200"/>
        <v>0.36940622728410066</v>
      </c>
      <c r="DI917">
        <v>0.39596944515831695</v>
      </c>
      <c r="DJ917">
        <v>-4.0715684571667127E-4</v>
      </c>
    </row>
    <row r="918" spans="12:114" x14ac:dyDescent="0.3">
      <c r="L918" s="23">
        <v>42578</v>
      </c>
      <c r="M918" s="24">
        <v>1.6111103174603209E-2</v>
      </c>
      <c r="N918" s="24">
        <v>5.2705528726461857E-3</v>
      </c>
      <c r="O918" s="24">
        <v>-5.5607070109100947E-3</v>
      </c>
      <c r="P918" s="24">
        <v>-1.8559838228056388E-2</v>
      </c>
      <c r="Q918" s="264">
        <v>-1.2999999999999991E-4</v>
      </c>
      <c r="R918" s="264">
        <v>3.6999999999999924E-4</v>
      </c>
      <c r="S918" s="265">
        <v>0</v>
      </c>
      <c r="U918" s="26"/>
      <c r="AE918" s="23">
        <v>42579</v>
      </c>
      <c r="AF918" s="33">
        <v>1.3486407105350981E-4</v>
      </c>
      <c r="AG918">
        <f t="shared" si="188"/>
        <v>917</v>
      </c>
      <c r="AH918">
        <f t="shared" si="189"/>
        <v>0.37155591572123176</v>
      </c>
      <c r="AI918">
        <f t="shared" si="190"/>
        <v>0.37115072933549431</v>
      </c>
      <c r="AJ918">
        <f t="shared" si="191"/>
        <v>-0.32773527248435169</v>
      </c>
      <c r="AK918">
        <f t="shared" si="192"/>
        <v>0.49296808499333761</v>
      </c>
      <c r="AL918">
        <f t="shared" si="193"/>
        <v>0.1218173556578433</v>
      </c>
      <c r="CM918" s="23">
        <v>42579</v>
      </c>
      <c r="CN918">
        <v>-8.4418769734646631E-5</v>
      </c>
      <c r="CO918">
        <f t="shared" si="194"/>
        <v>917</v>
      </c>
      <c r="CP918">
        <f t="shared" si="195"/>
        <v>0.37005649717514122</v>
      </c>
      <c r="CQ918">
        <f t="shared" si="196"/>
        <v>0.36965294592413239</v>
      </c>
      <c r="CR918">
        <f t="shared" si="197"/>
        <v>-0.33170371612406707</v>
      </c>
      <c r="CS918">
        <f t="shared" si="198"/>
        <v>0.47274348448747472</v>
      </c>
      <c r="CT918">
        <f t="shared" si="199"/>
        <v>0.10309053856334233</v>
      </c>
      <c r="DH918">
        <f t="shared" ca="1" si="200"/>
        <v>0.33245892866819543</v>
      </c>
      <c r="DI918">
        <v>0.27334793302154436</v>
      </c>
      <c r="DJ918">
        <v>1.834439038684298E-2</v>
      </c>
    </row>
    <row r="919" spans="12:114" x14ac:dyDescent="0.3">
      <c r="L919" s="23">
        <v>42579</v>
      </c>
      <c r="M919" s="24">
        <v>-2.8899086377404638E-3</v>
      </c>
      <c r="N919" s="24">
        <v>-3.3364397300493548E-3</v>
      </c>
      <c r="O919" s="24">
        <v>-1.0912622539326271E-3</v>
      </c>
      <c r="P919" s="24">
        <v>3.9333999974241439E-3</v>
      </c>
      <c r="Q919" s="264">
        <v>-1.4999999999999999E-4</v>
      </c>
      <c r="R919" s="264">
        <v>1.2000000000000011E-4</v>
      </c>
      <c r="S919" s="265">
        <v>3.9473684210526304E-4</v>
      </c>
      <c r="U919" s="26"/>
      <c r="AE919" s="23">
        <v>42580</v>
      </c>
      <c r="AF919" s="33">
        <v>-4.0416864667829283E-4</v>
      </c>
      <c r="AG919">
        <f t="shared" si="188"/>
        <v>918</v>
      </c>
      <c r="AH919">
        <f t="shared" si="189"/>
        <v>0.3719611021069692</v>
      </c>
      <c r="AI919">
        <f t="shared" si="190"/>
        <v>0.37155591572123176</v>
      </c>
      <c r="AJ919">
        <f t="shared" si="191"/>
        <v>-0.32666377173689309</v>
      </c>
      <c r="AK919">
        <f t="shared" si="192"/>
        <v>0.43117559395904137</v>
      </c>
      <c r="AL919">
        <f t="shared" si="193"/>
        <v>5.9619678237809615E-2</v>
      </c>
      <c r="CM919" s="23">
        <v>42580</v>
      </c>
      <c r="CN919">
        <v>-6.1764764409299208E-4</v>
      </c>
      <c r="CO919">
        <f t="shared" si="194"/>
        <v>918</v>
      </c>
      <c r="CP919">
        <f t="shared" si="195"/>
        <v>0.3704600484261501</v>
      </c>
      <c r="CQ919">
        <f t="shared" si="196"/>
        <v>0.37005649717514122</v>
      </c>
      <c r="CR919">
        <f t="shared" si="197"/>
        <v>-0.33063514389928905</v>
      </c>
      <c r="CS919">
        <f t="shared" si="198"/>
        <v>0.44822551653669224</v>
      </c>
      <c r="CT919">
        <f t="shared" si="199"/>
        <v>7.8169019361551018E-2</v>
      </c>
      <c r="DH919">
        <f t="shared" ca="1" si="200"/>
        <v>0.33656696633781596</v>
      </c>
      <c r="DI919">
        <v>0.38735064981071471</v>
      </c>
      <c r="DJ919">
        <v>-1.3938017961746799E-2</v>
      </c>
    </row>
    <row r="920" spans="12:114" x14ac:dyDescent="0.3">
      <c r="L920" s="23">
        <v>42580</v>
      </c>
      <c r="M920" s="24">
        <v>1.0339902543007901E-2</v>
      </c>
      <c r="N920" s="24">
        <v>7.6517915596547017E-3</v>
      </c>
      <c r="O920" s="24">
        <v>-3.6865103324064969E-3</v>
      </c>
      <c r="P920" s="24">
        <v>-3.616378792586123E-3</v>
      </c>
      <c r="Q920" s="264">
        <v>-1.9999999999999971E-4</v>
      </c>
      <c r="R920" s="264">
        <v>3.400000000000003E-4</v>
      </c>
      <c r="S920" s="265">
        <v>-3.4246575342465786E-4</v>
      </c>
      <c r="U920" s="26"/>
      <c r="AE920" s="23">
        <v>42583</v>
      </c>
      <c r="AF920" s="33">
        <v>2.0955623942810189E-3</v>
      </c>
      <c r="AG920">
        <f t="shared" si="188"/>
        <v>919</v>
      </c>
      <c r="AH920">
        <f t="shared" si="189"/>
        <v>0.37236628849270664</v>
      </c>
      <c r="AI920">
        <f t="shared" si="190"/>
        <v>0.3719611021069692</v>
      </c>
      <c r="AJ920">
        <f t="shared" si="191"/>
        <v>-0.32559264590551878</v>
      </c>
      <c r="AK920">
        <f t="shared" si="192"/>
        <v>0.70847006958335734</v>
      </c>
      <c r="AL920">
        <f t="shared" si="193"/>
        <v>0.33650896747638814</v>
      </c>
      <c r="CM920" s="23">
        <v>42583</v>
      </c>
      <c r="CN920">
        <v>5.5156692307356606E-3</v>
      </c>
      <c r="CO920">
        <f t="shared" si="194"/>
        <v>919</v>
      </c>
      <c r="CP920">
        <f t="shared" si="195"/>
        <v>0.37086359967715898</v>
      </c>
      <c r="CQ920">
        <f t="shared" si="196"/>
        <v>0.3704600484261501</v>
      </c>
      <c r="CR920">
        <f t="shared" si="197"/>
        <v>-0.32956694907589867</v>
      </c>
      <c r="CS920">
        <f t="shared" si="198"/>
        <v>0.71916203861303407</v>
      </c>
      <c r="CT920">
        <f t="shared" si="199"/>
        <v>0.34870199018688397</v>
      </c>
      <c r="DH920">
        <f t="shared" ca="1" si="200"/>
        <v>0.38740685501521405</v>
      </c>
      <c r="DI920">
        <v>0.34762169152860589</v>
      </c>
      <c r="DJ920">
        <v>-1.0379262109030226E-2</v>
      </c>
    </row>
    <row r="921" spans="12:114" x14ac:dyDescent="0.3">
      <c r="L921" s="23">
        <v>42583</v>
      </c>
      <c r="M921" s="24">
        <v>1.860792428618128E-3</v>
      </c>
      <c r="N921" s="24">
        <v>-9.9669045345963068E-3</v>
      </c>
      <c r="O921" s="24">
        <v>1.11004684940614E-2</v>
      </c>
      <c r="P921" s="24">
        <v>5.4444872082470008E-3</v>
      </c>
      <c r="Q921" s="264">
        <v>1.4999999999999909E-4</v>
      </c>
      <c r="R921" s="264">
        <v>-1.3000000000000121E-4</v>
      </c>
      <c r="S921" s="265">
        <v>-2.649006622516552E-4</v>
      </c>
      <c r="U921" s="26"/>
      <c r="AE921" s="23">
        <v>42584</v>
      </c>
      <c r="AF921" s="33">
        <v>-2.2023870385293335E-3</v>
      </c>
      <c r="AG921">
        <f t="shared" si="188"/>
        <v>920</v>
      </c>
      <c r="AH921">
        <f t="shared" si="189"/>
        <v>0.37277147487844409</v>
      </c>
      <c r="AI921">
        <f t="shared" si="190"/>
        <v>0.37236628849270664</v>
      </c>
      <c r="AJ921">
        <f t="shared" si="191"/>
        <v>-0.32452189349989935</v>
      </c>
      <c r="AK921">
        <f t="shared" si="192"/>
        <v>0.24416071297581604</v>
      </c>
      <c r="AL921">
        <f t="shared" si="193"/>
        <v>0.1282055755168906</v>
      </c>
      <c r="CM921" s="23">
        <v>42584</v>
      </c>
      <c r="CN921">
        <v>-5.5609675963233327E-3</v>
      </c>
      <c r="CO921">
        <f t="shared" si="194"/>
        <v>920</v>
      </c>
      <c r="CP921">
        <f t="shared" si="195"/>
        <v>0.37126715092816787</v>
      </c>
      <c r="CQ921">
        <f t="shared" si="196"/>
        <v>0.37086359967715898</v>
      </c>
      <c r="CR921">
        <f t="shared" si="197"/>
        <v>-0.32849913016941212</v>
      </c>
      <c r="CS921">
        <f t="shared" si="198"/>
        <v>0.24109229566033463</v>
      </c>
      <c r="CT921">
        <f t="shared" si="199"/>
        <v>0.12977130401682435</v>
      </c>
      <c r="DH921">
        <f t="shared" ca="1" si="200"/>
        <v>0.29698719155295117</v>
      </c>
      <c r="DI921">
        <v>0.25759931756519056</v>
      </c>
      <c r="DJ921">
        <v>-4.0643870385293351E-3</v>
      </c>
    </row>
    <row r="922" spans="12:114" x14ac:dyDescent="0.3">
      <c r="L922" s="23">
        <v>42584</v>
      </c>
      <c r="M922" s="24">
        <v>8.1257002930993933E-3</v>
      </c>
      <c r="N922" s="24">
        <v>-5.2731382186683483E-3</v>
      </c>
      <c r="O922" s="24">
        <v>-8.8098220943251156E-3</v>
      </c>
      <c r="P922" s="24">
        <v>-5.5656315572594726E-3</v>
      </c>
      <c r="Q922" s="264">
        <v>4.000000000000011E-4</v>
      </c>
      <c r="R922" s="264">
        <v>-3.6000000000000029E-4</v>
      </c>
      <c r="S922" s="265">
        <v>0</v>
      </c>
      <c r="U922" s="26"/>
      <c r="AE922" s="23">
        <v>42585</v>
      </c>
      <c r="AF922" s="33">
        <v>-1.3749613256965857E-3</v>
      </c>
      <c r="AG922">
        <f t="shared" si="188"/>
        <v>921</v>
      </c>
      <c r="AH922">
        <f t="shared" si="189"/>
        <v>0.37317666126418153</v>
      </c>
      <c r="AI922">
        <f t="shared" si="190"/>
        <v>0.37277147487844409</v>
      </c>
      <c r="AJ922">
        <f t="shared" si="191"/>
        <v>-0.32345151303297592</v>
      </c>
      <c r="AK922">
        <f t="shared" si="192"/>
        <v>0.32495233539563478</v>
      </c>
      <c r="AL922">
        <f t="shared" si="193"/>
        <v>4.7819139482809303E-2</v>
      </c>
      <c r="CM922" s="23">
        <v>42585</v>
      </c>
      <c r="CN922">
        <v>-3.7364758948866248E-3</v>
      </c>
      <c r="CO922">
        <f t="shared" si="194"/>
        <v>921</v>
      </c>
      <c r="CP922">
        <f t="shared" si="195"/>
        <v>0.37167070217917675</v>
      </c>
      <c r="CQ922">
        <f t="shared" si="196"/>
        <v>0.37126715092816787</v>
      </c>
      <c r="CR922">
        <f t="shared" si="197"/>
        <v>-0.32743168569862635</v>
      </c>
      <c r="CS922">
        <f t="shared" si="198"/>
        <v>0.31155789842687975</v>
      </c>
      <c r="CT922">
        <f t="shared" si="199"/>
        <v>5.9709252501288113E-2</v>
      </c>
      <c r="DH922">
        <f t="shared" ca="1" si="200"/>
        <v>0.39887156142691987</v>
      </c>
      <c r="DI922">
        <v>0.39285937880598121</v>
      </c>
      <c r="DJ922">
        <v>1.0064312867851788E-2</v>
      </c>
    </row>
    <row r="923" spans="12:114" x14ac:dyDescent="0.3">
      <c r="L923" s="23">
        <v>42585</v>
      </c>
      <c r="M923" s="24">
        <v>-4.7594225912513813E-3</v>
      </c>
      <c r="N923" s="24">
        <v>-5.3013794224141758E-3</v>
      </c>
      <c r="O923" s="24">
        <v>-2.598330064224501E-3</v>
      </c>
      <c r="P923" s="24">
        <v>-4.3864443090307894E-3</v>
      </c>
      <c r="Q923" s="264">
        <v>3.9999999999999238E-5</v>
      </c>
      <c r="R923" s="264">
        <v>-9.999999999998898E-6</v>
      </c>
      <c r="S923" s="265">
        <v>2.5806451612903178E-4</v>
      </c>
      <c r="U923" s="26"/>
      <c r="AE923" s="23">
        <v>42586</v>
      </c>
      <c r="AF923" s="33">
        <v>8.6824126426300911E-4</v>
      </c>
      <c r="AG923">
        <f t="shared" si="188"/>
        <v>922</v>
      </c>
      <c r="AH923">
        <f t="shared" si="189"/>
        <v>0.37358184764991897</v>
      </c>
      <c r="AI923">
        <f t="shared" si="190"/>
        <v>0.37317666126418153</v>
      </c>
      <c r="AJ923">
        <f t="shared" si="191"/>
        <v>-0.32238150302094282</v>
      </c>
      <c r="AK923">
        <f t="shared" si="192"/>
        <v>0.57702309393851392</v>
      </c>
      <c r="AL923">
        <f t="shared" si="193"/>
        <v>0.20384643267433239</v>
      </c>
      <c r="CM923" s="23">
        <v>42586</v>
      </c>
      <c r="CN923">
        <v>2.7178796507237482E-3</v>
      </c>
      <c r="CO923">
        <f t="shared" si="194"/>
        <v>922</v>
      </c>
      <c r="CP923">
        <f t="shared" si="195"/>
        <v>0.37207425343018563</v>
      </c>
      <c r="CQ923">
        <f t="shared" si="196"/>
        <v>0.37167070217917675</v>
      </c>
      <c r="CR923">
        <f t="shared" si="197"/>
        <v>-0.32636461418560253</v>
      </c>
      <c r="CS923">
        <f t="shared" si="198"/>
        <v>0.60112131440664329</v>
      </c>
      <c r="CT923">
        <f t="shared" si="199"/>
        <v>0.22945061222746654</v>
      </c>
      <c r="DH923">
        <f t="shared" ca="1" si="200"/>
        <v>0.38007956368722989</v>
      </c>
      <c r="DI923">
        <v>0.39675244307664681</v>
      </c>
      <c r="DJ923">
        <v>-1.9086907742359518E-2</v>
      </c>
    </row>
    <row r="924" spans="12:114" x14ac:dyDescent="0.3">
      <c r="L924" s="23">
        <v>42586</v>
      </c>
      <c r="M924" s="24">
        <v>1.6968839967705391E-3</v>
      </c>
      <c r="N924" s="24">
        <v>3.3916903845991699E-3</v>
      </c>
      <c r="O924" s="24">
        <v>4.9360466480361216E-3</v>
      </c>
      <c r="P924" s="24">
        <v>-6.0791185989918705E-4</v>
      </c>
      <c r="Q924" s="264">
        <v>-1.7000000000000001E-4</v>
      </c>
      <c r="R924" s="264">
        <v>7.2999999999999953E-4</v>
      </c>
      <c r="S924" s="265">
        <v>-5.2980132450331147E-4</v>
      </c>
      <c r="U924" s="26"/>
      <c r="AE924" s="23">
        <v>42587</v>
      </c>
      <c r="AF924" s="33">
        <v>-4.9363364468988357E-5</v>
      </c>
      <c r="AG924">
        <f t="shared" si="188"/>
        <v>923</v>
      </c>
      <c r="AH924">
        <f t="shared" si="189"/>
        <v>0.37398703403565642</v>
      </c>
      <c r="AI924">
        <f t="shared" si="190"/>
        <v>0.37358184764991897</v>
      </c>
      <c r="AJ924">
        <f t="shared" si="191"/>
        <v>-0.32131186198323081</v>
      </c>
      <c r="AK924">
        <f t="shared" si="192"/>
        <v>0.47175449933580005</v>
      </c>
      <c r="AL924">
        <f t="shared" si="193"/>
        <v>9.8172651685881074E-2</v>
      </c>
      <c r="CM924" s="23">
        <v>42587</v>
      </c>
      <c r="CN924">
        <v>-1.584084111724706E-4</v>
      </c>
      <c r="CO924">
        <f t="shared" si="194"/>
        <v>923</v>
      </c>
      <c r="CP924">
        <f t="shared" si="195"/>
        <v>0.37247780468119451</v>
      </c>
      <c r="CQ924">
        <f t="shared" si="196"/>
        <v>0.37207425343018563</v>
      </c>
      <c r="CR924">
        <f t="shared" si="197"/>
        <v>-0.32529791415564863</v>
      </c>
      <c r="CS924">
        <f t="shared" si="198"/>
        <v>0.46933311209236234</v>
      </c>
      <c r="CT924">
        <f t="shared" si="199"/>
        <v>9.7258858662176706E-2</v>
      </c>
      <c r="DH924">
        <f t="shared" ca="1" si="200"/>
        <v>0.35244834999817776</v>
      </c>
      <c r="DI924">
        <v>0.37822752444798718</v>
      </c>
      <c r="DJ924">
        <v>1.2463663553101179E-4</v>
      </c>
    </row>
    <row r="925" spans="12:114" x14ac:dyDescent="0.3">
      <c r="L925" s="23">
        <v>42587</v>
      </c>
      <c r="M925" s="24">
        <v>-1.7863956951719179E-2</v>
      </c>
      <c r="N925" s="24">
        <v>-1.44857340910259E-2</v>
      </c>
      <c r="O925" s="24">
        <v>6.2752056593414988E-3</v>
      </c>
      <c r="P925" s="24">
        <v>2.888612610312276E-3</v>
      </c>
      <c r="Q925" s="264">
        <v>1.200000000000003E-4</v>
      </c>
      <c r="R925" s="264">
        <v>4.0000000000000044E-5</v>
      </c>
      <c r="S925" s="265">
        <v>0</v>
      </c>
      <c r="U925" s="26"/>
      <c r="AE925" s="23">
        <v>42590</v>
      </c>
      <c r="AF925" s="33">
        <v>-2.151861518382319E-3</v>
      </c>
      <c r="AG925">
        <f t="shared" si="188"/>
        <v>924</v>
      </c>
      <c r="AH925">
        <f t="shared" si="189"/>
        <v>0.37439222042139386</v>
      </c>
      <c r="AI925">
        <f t="shared" si="190"/>
        <v>0.37398703403565642</v>
      </c>
      <c r="AJ925">
        <f t="shared" si="191"/>
        <v>-0.32024258844249015</v>
      </c>
      <c r="AK925">
        <f t="shared" si="192"/>
        <v>0.24876487987003493</v>
      </c>
      <c r="AL925">
        <f t="shared" si="193"/>
        <v>0.12522215416562149</v>
      </c>
      <c r="CM925" s="23">
        <v>42590</v>
      </c>
      <c r="CN925">
        <v>-5.6614226638803267E-3</v>
      </c>
      <c r="CO925">
        <f t="shared" si="194"/>
        <v>924</v>
      </c>
      <c r="CP925">
        <f t="shared" si="195"/>
        <v>0.3728813559322034</v>
      </c>
      <c r="CQ925">
        <f t="shared" si="196"/>
        <v>0.37247780468119451</v>
      </c>
      <c r="CR925">
        <f t="shared" si="197"/>
        <v>-0.32423158413730258</v>
      </c>
      <c r="CS925">
        <f t="shared" si="198"/>
        <v>0.23748058458538243</v>
      </c>
      <c r="CT925">
        <f t="shared" si="199"/>
        <v>0.13499722009581208</v>
      </c>
      <c r="DH925">
        <f t="shared" ca="1" si="200"/>
        <v>0.3960939200082581</v>
      </c>
      <c r="DI925">
        <v>0.26947462808512179</v>
      </c>
      <c r="DJ925">
        <v>9.7131856514290366E-3</v>
      </c>
    </row>
    <row r="926" spans="12:114" x14ac:dyDescent="0.3">
      <c r="L926" s="23">
        <v>42590</v>
      </c>
      <c r="M926" s="24">
        <v>-8.6241471903373385E-4</v>
      </c>
      <c r="N926" s="24">
        <v>-6.3694658904476734E-3</v>
      </c>
      <c r="O926" s="24">
        <v>-5.6942201457004628E-3</v>
      </c>
      <c r="P926" s="24">
        <v>-6.97302821568425E-3</v>
      </c>
      <c r="Q926" s="264">
        <v>-6.999999999999975E-5</v>
      </c>
      <c r="R926" s="264">
        <v>1.3000000000000121E-4</v>
      </c>
      <c r="S926" s="265">
        <v>2.515723270440258E-4</v>
      </c>
      <c r="U926" s="26"/>
      <c r="AE926" s="23">
        <v>42591</v>
      </c>
      <c r="AF926" s="33">
        <v>2.4421061489432495E-3</v>
      </c>
      <c r="AG926">
        <f t="shared" si="188"/>
        <v>925</v>
      </c>
      <c r="AH926">
        <f t="shared" si="189"/>
        <v>0.37479740680713131</v>
      </c>
      <c r="AI926">
        <f t="shared" si="190"/>
        <v>0.37439222042139386</v>
      </c>
      <c r="AJ926">
        <f t="shared" si="191"/>
        <v>-0.31917368092457371</v>
      </c>
      <c r="AK926">
        <f t="shared" si="192"/>
        <v>0.74184867845680857</v>
      </c>
      <c r="AL926">
        <f t="shared" si="193"/>
        <v>0.36745645803541471</v>
      </c>
      <c r="CM926" s="23">
        <v>42591</v>
      </c>
      <c r="CN926">
        <v>5.6836121465516721E-3</v>
      </c>
      <c r="CO926">
        <f t="shared" si="194"/>
        <v>925</v>
      </c>
      <c r="CP926">
        <f t="shared" si="195"/>
        <v>0.37328490718321228</v>
      </c>
      <c r="CQ926">
        <f t="shared" si="196"/>
        <v>0.3728813559322034</v>
      </c>
      <c r="CR926">
        <f t="shared" si="197"/>
        <v>-0.32316562266231608</v>
      </c>
      <c r="CS926">
        <f t="shared" si="198"/>
        <v>0.72568321646184797</v>
      </c>
      <c r="CT926">
        <f t="shared" si="199"/>
        <v>0.35280186052964457</v>
      </c>
      <c r="DH926">
        <f t="shared" ca="1" si="200"/>
        <v>0.37966254927754384</v>
      </c>
      <c r="DI926">
        <v>0.32178464566802656</v>
      </c>
      <c r="DJ926">
        <v>1.7220573890878742E-2</v>
      </c>
    </row>
    <row r="927" spans="12:114" x14ac:dyDescent="0.3">
      <c r="L927" s="23">
        <v>42591</v>
      </c>
      <c r="M927" s="24">
        <v>4.0803279334536528E-3</v>
      </c>
      <c r="N927" s="24">
        <v>2.071002867756281E-2</v>
      </c>
      <c r="O927" s="24">
        <v>2.7273192212111741E-3</v>
      </c>
      <c r="P927" s="24">
        <v>3.816158042646916E-3</v>
      </c>
      <c r="Q927" s="264">
        <v>1.9000000000000009E-4</v>
      </c>
      <c r="R927" s="264">
        <v>8.9999999999998976E-5</v>
      </c>
      <c r="S927" s="265">
        <v>3.2258064516129059E-4</v>
      </c>
      <c r="U927" s="26"/>
      <c r="AE927" s="23">
        <v>42592</v>
      </c>
      <c r="AF927" s="33">
        <v>3.6198846546367396E-3</v>
      </c>
      <c r="AG927">
        <f t="shared" si="188"/>
        <v>926</v>
      </c>
      <c r="AH927">
        <f t="shared" si="189"/>
        <v>0.37520259319286869</v>
      </c>
      <c r="AI927">
        <f t="shared" si="190"/>
        <v>0.37479740680713131</v>
      </c>
      <c r="AJ927">
        <f t="shared" si="191"/>
        <v>-0.31810513795852025</v>
      </c>
      <c r="AK927">
        <f t="shared" si="192"/>
        <v>0.83876062210115487</v>
      </c>
      <c r="AL927">
        <f t="shared" si="193"/>
        <v>0.46396321529402357</v>
      </c>
      <c r="CM927" s="23">
        <v>42592</v>
      </c>
      <c r="CN927">
        <v>9.5822116365918506E-3</v>
      </c>
      <c r="CO927">
        <f t="shared" si="194"/>
        <v>926</v>
      </c>
      <c r="CP927">
        <f t="shared" si="195"/>
        <v>0.37368845843422116</v>
      </c>
      <c r="CQ927">
        <f t="shared" si="196"/>
        <v>0.37328490718321228</v>
      </c>
      <c r="CR927">
        <f t="shared" si="197"/>
        <v>-0.32210002826563688</v>
      </c>
      <c r="CS927">
        <f t="shared" si="198"/>
        <v>0.853470152216946</v>
      </c>
      <c r="CT927">
        <f t="shared" si="199"/>
        <v>0.48018524503373372</v>
      </c>
      <c r="DH927">
        <f t="shared" ca="1" si="200"/>
        <v>0.38090054568507453</v>
      </c>
      <c r="DI927">
        <v>0.30442712218414625</v>
      </c>
      <c r="DJ927">
        <v>-1.5043115345363338E-2</v>
      </c>
    </row>
    <row r="928" spans="12:114" x14ac:dyDescent="0.3">
      <c r="L928" s="23">
        <v>42592</v>
      </c>
      <c r="M928" s="24">
        <v>4.6889575233586174E-3</v>
      </c>
      <c r="N928" s="24">
        <v>-1.4492444206455929E-3</v>
      </c>
      <c r="O928" s="24">
        <v>1.2458929089114531E-2</v>
      </c>
      <c r="P928" s="24">
        <v>1.201374390516066E-2</v>
      </c>
      <c r="Q928" s="264">
        <v>-2.400000000000006E-4</v>
      </c>
      <c r="R928" s="264">
        <v>4.200000000000004E-4</v>
      </c>
      <c r="S928" s="265">
        <v>-4.6666666666666851E-4</v>
      </c>
      <c r="U928" s="26"/>
      <c r="AE928" s="23">
        <v>42593</v>
      </c>
      <c r="AF928" s="33">
        <v>3.28029296655869E-4</v>
      </c>
      <c r="AG928">
        <f t="shared" si="188"/>
        <v>927</v>
      </c>
      <c r="AH928">
        <f t="shared" si="189"/>
        <v>0.37560777957860614</v>
      </c>
      <c r="AI928">
        <f t="shared" si="190"/>
        <v>0.37520259319286869</v>
      </c>
      <c r="AJ928">
        <f t="shared" si="191"/>
        <v>-0.31703695807653737</v>
      </c>
      <c r="AK928">
        <f t="shared" si="192"/>
        <v>0.51523118561396541</v>
      </c>
      <c r="AL928">
        <f t="shared" si="193"/>
        <v>0.14002859242109672</v>
      </c>
      <c r="CM928" s="23">
        <v>42593</v>
      </c>
      <c r="CN928">
        <v>3.6388693590718715E-4</v>
      </c>
      <c r="CO928">
        <f t="shared" si="194"/>
        <v>927</v>
      </c>
      <c r="CP928">
        <f t="shared" si="195"/>
        <v>0.37409200968523004</v>
      </c>
      <c r="CQ928">
        <f t="shared" si="196"/>
        <v>0.37368845843422116</v>
      </c>
      <c r="CR928">
        <f t="shared" si="197"/>
        <v>-0.32103479948539321</v>
      </c>
      <c r="CS928">
        <f t="shared" si="198"/>
        <v>0.49344078304461969</v>
      </c>
      <c r="CT928">
        <f t="shared" si="199"/>
        <v>0.11975232461039853</v>
      </c>
      <c r="DH928">
        <f t="shared" ca="1" si="200"/>
        <v>0.31890545077376065</v>
      </c>
      <c r="DI928">
        <v>0.26393006804891239</v>
      </c>
      <c r="DJ928">
        <v>1.8090007003662277E-2</v>
      </c>
    </row>
    <row r="929" spans="12:114" x14ac:dyDescent="0.3">
      <c r="L929" s="23">
        <v>42593</v>
      </c>
      <c r="M929" s="24">
        <v>-6.9228376932613253E-3</v>
      </c>
      <c r="N929" s="24">
        <v>5.8056222564031182E-3</v>
      </c>
      <c r="O929" s="24">
        <v>-2.028424109567566E-3</v>
      </c>
      <c r="P929" s="24">
        <v>4.0568962027010668E-3</v>
      </c>
      <c r="Q929" s="264">
        <v>3.0000000000000509E-5</v>
      </c>
      <c r="R929" s="264">
        <v>1.4999999999999901E-4</v>
      </c>
      <c r="S929" s="265">
        <v>3.8216560509554237E-4</v>
      </c>
      <c r="U929" s="26"/>
      <c r="AE929" s="23">
        <v>42594</v>
      </c>
      <c r="AF929" s="33">
        <v>-3.7365342085231751E-4</v>
      </c>
      <c r="AG929">
        <f t="shared" si="188"/>
        <v>928</v>
      </c>
      <c r="AH929">
        <f t="shared" si="189"/>
        <v>0.37601296596434358</v>
      </c>
      <c r="AI929">
        <f t="shared" si="190"/>
        <v>0.37560777957860614</v>
      </c>
      <c r="AJ929">
        <f t="shared" si="191"/>
        <v>-0.31596913981398578</v>
      </c>
      <c r="AK929">
        <f t="shared" si="192"/>
        <v>0.4346433717473448</v>
      </c>
      <c r="AL929">
        <f t="shared" si="193"/>
        <v>5.903559216873866E-2</v>
      </c>
      <c r="CM929" s="23">
        <v>42594</v>
      </c>
      <c r="CN929">
        <v>-6.0612030709768152E-4</v>
      </c>
      <c r="CO929">
        <f t="shared" si="194"/>
        <v>928</v>
      </c>
      <c r="CP929">
        <f t="shared" si="195"/>
        <v>0.37449556093623892</v>
      </c>
      <c r="CQ929">
        <f t="shared" si="196"/>
        <v>0.37409200968523004</v>
      </c>
      <c r="CR929">
        <f t="shared" si="197"/>
        <v>-0.31996993486287639</v>
      </c>
      <c r="CS929">
        <f t="shared" si="198"/>
        <v>0.44875380025233774</v>
      </c>
      <c r="CT929">
        <f t="shared" si="199"/>
        <v>7.46617905671077E-2</v>
      </c>
      <c r="DH929">
        <f t="shared" ca="1" si="200"/>
        <v>0.32295348173062333</v>
      </c>
      <c r="DI929">
        <v>0.28301368654242703</v>
      </c>
      <c r="DJ929">
        <v>-1.1342977924163555E-2</v>
      </c>
    </row>
    <row r="930" spans="12:114" x14ac:dyDescent="0.3">
      <c r="L930" s="23">
        <v>42594</v>
      </c>
      <c r="M930" s="24">
        <v>-2.114795991459216E-3</v>
      </c>
      <c r="N930" s="24">
        <v>-1.9241329394253429E-3</v>
      </c>
      <c r="O930" s="24">
        <v>1.219625995829119E-3</v>
      </c>
      <c r="P930" s="24">
        <v>-2.2450418978118142E-3</v>
      </c>
      <c r="Q930" s="264">
        <v>-2.000000000000005E-4</v>
      </c>
      <c r="R930" s="264">
        <v>1.6000000000000009E-4</v>
      </c>
      <c r="S930" s="265">
        <v>-2.649006622516552E-4</v>
      </c>
      <c r="U930" s="26"/>
      <c r="AE930" s="23">
        <v>42597</v>
      </c>
      <c r="AF930" s="33">
        <v>-1.7182612621040436E-3</v>
      </c>
      <c r="AG930">
        <f t="shared" si="188"/>
        <v>929</v>
      </c>
      <c r="AH930">
        <f t="shared" si="189"/>
        <v>0.37641815235008103</v>
      </c>
      <c r="AI930">
        <f t="shared" si="190"/>
        <v>0.37601296596434358</v>
      </c>
      <c r="AJ930">
        <f t="shared" si="191"/>
        <v>-0.31490168170936189</v>
      </c>
      <c r="AK930">
        <f t="shared" si="192"/>
        <v>0.29010024582895277</v>
      </c>
      <c r="AL930">
        <f t="shared" si="193"/>
        <v>8.5912720135390808E-2</v>
      </c>
      <c r="CM930" s="23">
        <v>42597</v>
      </c>
      <c r="CN930">
        <v>-4.2017418649375263E-3</v>
      </c>
      <c r="CO930">
        <f t="shared" si="194"/>
        <v>929</v>
      </c>
      <c r="CP930">
        <f t="shared" si="195"/>
        <v>0.37489911218724781</v>
      </c>
      <c r="CQ930">
        <f t="shared" si="196"/>
        <v>0.37449556093623892</v>
      </c>
      <c r="CR930">
        <f t="shared" si="197"/>
        <v>-0.31890543294252499</v>
      </c>
      <c r="CS930">
        <f t="shared" si="198"/>
        <v>0.29276090695096457</v>
      </c>
      <c r="CT930">
        <f t="shared" si="199"/>
        <v>8.1734653985274353E-2</v>
      </c>
      <c r="DH930">
        <f t="shared" ca="1" si="200"/>
        <v>0.39513441281401507</v>
      </c>
      <c r="DI930">
        <v>0.34286874291834768</v>
      </c>
      <c r="DJ930">
        <v>-8.2651483588782968E-3</v>
      </c>
    </row>
    <row r="931" spans="12:114" x14ac:dyDescent="0.3">
      <c r="L931" s="23">
        <v>42597</v>
      </c>
      <c r="M931" s="24">
        <v>3.4536420179961899E-3</v>
      </c>
      <c r="N931" s="24">
        <v>6.747074115986248E-3</v>
      </c>
      <c r="O931" s="24">
        <v>-7.7144104180397613E-3</v>
      </c>
      <c r="P931" s="24">
        <v>-6.5993043111934333E-3</v>
      </c>
      <c r="Q931" s="264">
        <v>2.8000000000000068E-4</v>
      </c>
      <c r="R931" s="264">
        <v>-1.4999999999999901E-4</v>
      </c>
      <c r="S931" s="265">
        <v>-1.290322580645176E-4</v>
      </c>
      <c r="U931" s="26"/>
      <c r="AE931" s="23">
        <v>42598</v>
      </c>
      <c r="AF931" s="33">
        <v>-3.2341591970650313E-3</v>
      </c>
      <c r="AG931">
        <f t="shared" si="188"/>
        <v>930</v>
      </c>
      <c r="AH931">
        <f t="shared" si="189"/>
        <v>0.37682333873581847</v>
      </c>
      <c r="AI931">
        <f t="shared" si="190"/>
        <v>0.37641815235008103</v>
      </c>
      <c r="AJ931">
        <f t="shared" si="191"/>
        <v>-0.31383458230428191</v>
      </c>
      <c r="AK931">
        <f t="shared" si="192"/>
        <v>0.16081498864160529</v>
      </c>
      <c r="AL931">
        <f t="shared" si="193"/>
        <v>0.21560316370847574</v>
      </c>
      <c r="CM931" s="23">
        <v>42598</v>
      </c>
      <c r="CN931">
        <v>-8.1933040436179914E-3</v>
      </c>
      <c r="CO931">
        <f t="shared" si="194"/>
        <v>930</v>
      </c>
      <c r="CP931">
        <f t="shared" si="195"/>
        <v>0.37530266343825663</v>
      </c>
      <c r="CQ931">
        <f t="shared" si="196"/>
        <v>0.37489911218724781</v>
      </c>
      <c r="CR931">
        <f t="shared" si="197"/>
        <v>-0.31784129227190799</v>
      </c>
      <c r="CS931">
        <f t="shared" si="198"/>
        <v>0.1567920079618941</v>
      </c>
      <c r="CT931">
        <f t="shared" si="199"/>
        <v>0.2181071042253537</v>
      </c>
      <c r="DH931">
        <f t="shared" ca="1" si="200"/>
        <v>0.36825162384397281</v>
      </c>
      <c r="DI931">
        <v>0.38768587980603819</v>
      </c>
      <c r="DJ931">
        <v>-3.5060795792306127E-3</v>
      </c>
    </row>
    <row r="932" spans="12:114" x14ac:dyDescent="0.3">
      <c r="L932" s="23">
        <v>42598</v>
      </c>
      <c r="M932" s="24">
        <v>4.9280743093890354E-3</v>
      </c>
      <c r="N932" s="24">
        <v>-2.3937242741824539E-3</v>
      </c>
      <c r="O932" s="24">
        <v>-5.8646849573735409E-3</v>
      </c>
      <c r="P932" s="24">
        <v>-1.902483863631791E-2</v>
      </c>
      <c r="Q932" s="264">
        <v>4.4999999999999988E-4</v>
      </c>
      <c r="R932" s="264">
        <v>-6.1000000000000171E-4</v>
      </c>
      <c r="S932" s="265">
        <v>6.3694267515924279E-5</v>
      </c>
      <c r="U932" s="26"/>
      <c r="AE932" s="23">
        <v>42599</v>
      </c>
      <c r="AF932" s="33">
        <v>6.4801233917081134E-4</v>
      </c>
      <c r="AG932">
        <f t="shared" si="188"/>
        <v>931</v>
      </c>
      <c r="AH932">
        <f t="shared" si="189"/>
        <v>0.37722852512155591</v>
      </c>
      <c r="AI932">
        <f t="shared" si="190"/>
        <v>0.37682333873581847</v>
      </c>
      <c r="AJ932">
        <f t="shared" si="191"/>
        <v>-0.3127678401434652</v>
      </c>
      <c r="AK932">
        <f t="shared" si="192"/>
        <v>0.55197311255577197</v>
      </c>
      <c r="AL932">
        <f t="shared" si="193"/>
        <v>0.1751497738199535</v>
      </c>
      <c r="CM932" s="23">
        <v>42599</v>
      </c>
      <c r="CN932">
        <v>1.4436846940808746E-3</v>
      </c>
      <c r="CO932">
        <f t="shared" si="194"/>
        <v>931</v>
      </c>
      <c r="CP932">
        <f t="shared" si="195"/>
        <v>0.37570621468926552</v>
      </c>
      <c r="CQ932">
        <f t="shared" si="196"/>
        <v>0.37530266343825663</v>
      </c>
      <c r="CR932">
        <f t="shared" si="197"/>
        <v>-0.31677751140170834</v>
      </c>
      <c r="CS932">
        <f t="shared" si="198"/>
        <v>0.5432577299455098</v>
      </c>
      <c r="CT932">
        <f t="shared" si="199"/>
        <v>0.16795506650725317</v>
      </c>
      <c r="DH932">
        <f t="shared" ca="1" si="200"/>
        <v>0.31747123364196483</v>
      </c>
      <c r="DI932">
        <v>0.36560824440728612</v>
      </c>
      <c r="DJ932">
        <v>9.5503200314785014E-3</v>
      </c>
    </row>
    <row r="933" spans="12:114" x14ac:dyDescent="0.3">
      <c r="L933" s="23">
        <v>42599</v>
      </c>
      <c r="M933" s="24">
        <v>2.3350976700003029E-4</v>
      </c>
      <c r="N933" s="24">
        <v>-6.2378142391700192E-3</v>
      </c>
      <c r="O933" s="24">
        <v>5.4883198931219277E-4</v>
      </c>
      <c r="P933" s="24">
        <v>6.7723799730131486E-3</v>
      </c>
      <c r="Q933" s="264">
        <v>-1.9000000000000009E-4</v>
      </c>
      <c r="R933" s="264">
        <v>6.0000000000000056E-5</v>
      </c>
      <c r="S933" s="265">
        <v>1.9230769230769225E-4</v>
      </c>
      <c r="U933" s="26"/>
      <c r="AE933" s="23">
        <v>42600</v>
      </c>
      <c r="AF933" s="33">
        <v>3.1019037355728514E-3</v>
      </c>
      <c r="AG933">
        <f t="shared" si="188"/>
        <v>932</v>
      </c>
      <c r="AH933">
        <f t="shared" si="189"/>
        <v>0.37763371150729336</v>
      </c>
      <c r="AI933">
        <f t="shared" si="190"/>
        <v>0.37722852512155591</v>
      </c>
      <c r="AJ933">
        <f t="shared" si="191"/>
        <v>-0.31170145377471803</v>
      </c>
      <c r="AK933">
        <f t="shared" si="192"/>
        <v>0.7994631582942785</v>
      </c>
      <c r="AL933">
        <f t="shared" si="193"/>
        <v>0.42223463317272258</v>
      </c>
      <c r="CM933" s="23">
        <v>42600</v>
      </c>
      <c r="CN933">
        <v>8.0936563977556594E-3</v>
      </c>
      <c r="CO933">
        <f t="shared" si="194"/>
        <v>932</v>
      </c>
      <c r="CP933">
        <f t="shared" si="195"/>
        <v>0.3761097659402744</v>
      </c>
      <c r="CQ933">
        <f t="shared" si="196"/>
        <v>0.37570621468926552</v>
      </c>
      <c r="CR933">
        <f t="shared" si="197"/>
        <v>-0.3157140888857074</v>
      </c>
      <c r="CS933">
        <f t="shared" si="198"/>
        <v>0.81029798750124282</v>
      </c>
      <c r="CT933">
        <f t="shared" si="199"/>
        <v>0.43459177281197731</v>
      </c>
      <c r="DH933">
        <f t="shared" ca="1" si="200"/>
        <v>0.38717580145498259</v>
      </c>
      <c r="DI933">
        <v>0.35428167661753568</v>
      </c>
      <c r="DJ933">
        <v>-9.5104197938389191E-3</v>
      </c>
    </row>
    <row r="934" spans="12:114" x14ac:dyDescent="0.3">
      <c r="L934" s="23">
        <v>42600</v>
      </c>
      <c r="M934" s="24">
        <v>4.7470894941635108E-3</v>
      </c>
      <c r="N934" s="24">
        <v>9.1741732969379888E-3</v>
      </c>
      <c r="O934" s="24">
        <v>1.878518576438095E-2</v>
      </c>
      <c r="P934" s="24">
        <v>-7.4911699935477673E-3</v>
      </c>
      <c r="Q934" s="264">
        <v>-8.000000000000021E-5</v>
      </c>
      <c r="R934" s="264">
        <v>3.9000000000000151E-4</v>
      </c>
      <c r="S934" s="265">
        <v>-3.2679738562091534E-4</v>
      </c>
      <c r="U934" s="26"/>
      <c r="AE934" s="23">
        <v>42601</v>
      </c>
      <c r="AF934" s="33">
        <v>-4.4750484508349793E-3</v>
      </c>
      <c r="AG934">
        <f t="shared" si="188"/>
        <v>933</v>
      </c>
      <c r="AH934">
        <f t="shared" si="189"/>
        <v>0.3780388978930308</v>
      </c>
      <c r="AI934">
        <f t="shared" si="190"/>
        <v>0.37763371150729336</v>
      </c>
      <c r="AJ934">
        <f t="shared" si="191"/>
        <v>-0.31063542174891734</v>
      </c>
      <c r="AK934">
        <f t="shared" si="192"/>
        <v>8.8560686740803335E-2</v>
      </c>
      <c r="AL934">
        <f t="shared" si="193"/>
        <v>0.28907302476648999</v>
      </c>
      <c r="CM934" s="23">
        <v>42601</v>
      </c>
      <c r="CN934">
        <v>-1.1372478722024158E-2</v>
      </c>
      <c r="CO934">
        <f t="shared" si="194"/>
        <v>933</v>
      </c>
      <c r="CP934">
        <f t="shared" si="195"/>
        <v>0.37651331719128328</v>
      </c>
      <c r="CQ934">
        <f t="shared" si="196"/>
        <v>0.3761097659402744</v>
      </c>
      <c r="CR934">
        <f t="shared" si="197"/>
        <v>-0.31465102328076799</v>
      </c>
      <c r="CS934">
        <f t="shared" si="198"/>
        <v>8.4408606309342271E-2</v>
      </c>
      <c r="CT934">
        <f t="shared" si="199"/>
        <v>0.29170115963093213</v>
      </c>
      <c r="DH934">
        <f t="shared" ca="1" si="200"/>
        <v>0.36153426670335498</v>
      </c>
      <c r="DI934">
        <v>0.39334794172947518</v>
      </c>
      <c r="DJ934">
        <v>1.0273123086587399E-3</v>
      </c>
    </row>
    <row r="935" spans="12:114" x14ac:dyDescent="0.3">
      <c r="L935" s="23">
        <v>42601</v>
      </c>
      <c r="M935" s="24">
        <v>-8.8296800493403663E-3</v>
      </c>
      <c r="N935" s="24">
        <v>-1.1004665029742041E-2</v>
      </c>
      <c r="O935" s="24">
        <v>-2.0054287046996199E-2</v>
      </c>
      <c r="P935" s="24">
        <v>7.7011569196502806E-4</v>
      </c>
      <c r="Q935" s="264">
        <v>1.800000000000005E-4</v>
      </c>
      <c r="R935" s="264">
        <v>-5.8999999999999938E-4</v>
      </c>
      <c r="S935" s="265">
        <v>1.8987341772151999E-4</v>
      </c>
      <c r="U935" s="26"/>
      <c r="AE935" s="23">
        <v>42604</v>
      </c>
      <c r="AF935" s="33">
        <v>9.805340597818968E-4</v>
      </c>
      <c r="AG935">
        <f t="shared" si="188"/>
        <v>934</v>
      </c>
      <c r="AH935">
        <f t="shared" si="189"/>
        <v>0.37844408427876824</v>
      </c>
      <c r="AI935">
        <f t="shared" si="190"/>
        <v>0.3780388978930308</v>
      </c>
      <c r="AJ935">
        <f t="shared" si="191"/>
        <v>-0.30956974261999481</v>
      </c>
      <c r="AK935">
        <f t="shared" si="192"/>
        <v>0.58968348717177155</v>
      </c>
      <c r="AL935">
        <f t="shared" si="193"/>
        <v>0.21164458927874075</v>
      </c>
      <c r="CM935" s="23">
        <v>42604</v>
      </c>
      <c r="CN935">
        <v>2.4500851494547423E-3</v>
      </c>
      <c r="CO935">
        <f t="shared" si="194"/>
        <v>934</v>
      </c>
      <c r="CP935">
        <f t="shared" si="195"/>
        <v>0.37691686844229216</v>
      </c>
      <c r="CQ935">
        <f t="shared" si="196"/>
        <v>0.37651331719128328</v>
      </c>
      <c r="CR935">
        <f t="shared" si="197"/>
        <v>-0.31358831314681901</v>
      </c>
      <c r="CS935">
        <f t="shared" si="198"/>
        <v>0.58909925086274917</v>
      </c>
      <c r="CT935">
        <f t="shared" si="199"/>
        <v>0.21258593367146589</v>
      </c>
      <c r="DH935">
        <f t="shared" ca="1" si="200"/>
        <v>0.33547300639657418</v>
      </c>
      <c r="DI935">
        <v>0.39056936058625563</v>
      </c>
      <c r="DJ935">
        <v>2.2420340597818925E-3</v>
      </c>
    </row>
    <row r="936" spans="12:114" x14ac:dyDescent="0.3">
      <c r="L936" s="23">
        <v>42604</v>
      </c>
      <c r="M936" s="24">
        <v>-1.4847385990095659E-3</v>
      </c>
      <c r="N936" s="24">
        <v>5.8056222564031182E-3</v>
      </c>
      <c r="O936" s="24">
        <v>-1.510393045153086E-3</v>
      </c>
      <c r="P936" s="24">
        <v>8.3114956260692402E-3</v>
      </c>
      <c r="Q936" s="264">
        <v>-1.200000000000003E-4</v>
      </c>
      <c r="R936" s="264">
        <v>2.4999999999999914E-4</v>
      </c>
      <c r="S936" s="265">
        <v>0</v>
      </c>
      <c r="U936" s="26"/>
      <c r="AE936" s="23">
        <v>42605</v>
      </c>
      <c r="AF936" s="33">
        <v>-2.0764991363349168E-3</v>
      </c>
      <c r="AG936">
        <f t="shared" si="188"/>
        <v>935</v>
      </c>
      <c r="AH936">
        <f t="shared" si="189"/>
        <v>0.37884927066450569</v>
      </c>
      <c r="AI936">
        <f t="shared" si="190"/>
        <v>0.37844408427876824</v>
      </c>
      <c r="AJ936">
        <f t="shared" si="191"/>
        <v>-0.30850441494492048</v>
      </c>
      <c r="AK936">
        <f t="shared" si="192"/>
        <v>0.25571730683550886</v>
      </c>
      <c r="AL936">
        <f t="shared" si="193"/>
        <v>0.12272677744325938</v>
      </c>
      <c r="CM936" s="23">
        <v>42605</v>
      </c>
      <c r="CN936">
        <v>-5.0524171956760006E-3</v>
      </c>
      <c r="CO936">
        <f t="shared" si="194"/>
        <v>935</v>
      </c>
      <c r="CP936">
        <f t="shared" si="195"/>
        <v>0.37732041969330105</v>
      </c>
      <c r="CQ936">
        <f t="shared" si="196"/>
        <v>0.37691686844229216</v>
      </c>
      <c r="CR936">
        <f t="shared" si="197"/>
        <v>-0.31252595704683872</v>
      </c>
      <c r="CS936">
        <f t="shared" si="198"/>
        <v>0.25982616190855556</v>
      </c>
      <c r="CT936">
        <f t="shared" si="199"/>
        <v>0.1170907065337366</v>
      </c>
      <c r="DH936">
        <f t="shared" ca="1" si="200"/>
        <v>0.3539302737165142</v>
      </c>
      <c r="DI936">
        <v>0.32961546009767223</v>
      </c>
      <c r="DJ936">
        <v>-5.7561926847220406E-3</v>
      </c>
    </row>
    <row r="937" spans="12:114" x14ac:dyDescent="0.3">
      <c r="L937" s="23">
        <v>42605</v>
      </c>
      <c r="M937" s="24">
        <v>-1.5649554043276829E-4</v>
      </c>
      <c r="N937" s="24">
        <v>4.3287964066152174E-3</v>
      </c>
      <c r="O937" s="24">
        <v>-1.004145684100859E-2</v>
      </c>
      <c r="P937" s="24">
        <v>-3.5107723306171379E-3</v>
      </c>
      <c r="Q937" s="264">
        <v>-1.800000000000005E-4</v>
      </c>
      <c r="R937" s="264">
        <v>-1.6999999999999901E-4</v>
      </c>
      <c r="S937" s="265">
        <v>-6.4516129032258799E-5</v>
      </c>
      <c r="U937" s="26"/>
      <c r="AE937" s="23">
        <v>42606</v>
      </c>
      <c r="AF937" s="33">
        <v>1.9899322784449271E-4</v>
      </c>
      <c r="AG937">
        <f t="shared" si="188"/>
        <v>936</v>
      </c>
      <c r="AH937">
        <f t="shared" si="189"/>
        <v>0.37925445705024313</v>
      </c>
      <c r="AI937">
        <f t="shared" si="190"/>
        <v>0.37884927066450569</v>
      </c>
      <c r="AJ937">
        <f t="shared" si="191"/>
        <v>-0.30743943728368678</v>
      </c>
      <c r="AK937">
        <f t="shared" si="192"/>
        <v>0.5003602244455535</v>
      </c>
      <c r="AL937">
        <f t="shared" si="193"/>
        <v>0.12151095378104781</v>
      </c>
      <c r="CM937" s="23">
        <v>42606</v>
      </c>
      <c r="CN937">
        <v>6.5421383884200145E-4</v>
      </c>
      <c r="CO937">
        <f t="shared" si="194"/>
        <v>936</v>
      </c>
      <c r="CP937">
        <f t="shared" si="195"/>
        <v>0.37772397094430993</v>
      </c>
      <c r="CQ937">
        <f t="shared" si="196"/>
        <v>0.37732041969330105</v>
      </c>
      <c r="CR937">
        <f t="shared" si="197"/>
        <v>-0.3114639535468392</v>
      </c>
      <c r="CS937">
        <f t="shared" si="198"/>
        <v>0.50685747457382924</v>
      </c>
      <c r="CT937">
        <f t="shared" si="199"/>
        <v>0.12953705488052819</v>
      </c>
      <c r="DH937">
        <f t="shared" ca="1" si="200"/>
        <v>0.39485070174286435</v>
      </c>
      <c r="DI937">
        <v>0.37127603011551519</v>
      </c>
      <c r="DJ937">
        <v>-5.4015452336939841E-3</v>
      </c>
    </row>
    <row r="938" spans="12:114" x14ac:dyDescent="0.3">
      <c r="L938" s="23">
        <v>42606</v>
      </c>
      <c r="M938" s="24">
        <v>-1.1114636645043261E-2</v>
      </c>
      <c r="N938" s="24">
        <v>9.578340228778838E-4</v>
      </c>
      <c r="O938" s="24">
        <v>3.6127838079385399E-3</v>
      </c>
      <c r="P938" s="24">
        <v>1.5318757539280379E-4</v>
      </c>
      <c r="Q938" s="264">
        <v>-5.999999999999929E-5</v>
      </c>
      <c r="R938" s="264">
        <v>2.0000000000000022E-5</v>
      </c>
      <c r="S938" s="265">
        <v>-1.2820512820512853E-4</v>
      </c>
      <c r="U938" s="26"/>
      <c r="AE938" s="23">
        <v>42607</v>
      </c>
      <c r="AF938" s="33">
        <v>-3.1892622183515695E-3</v>
      </c>
      <c r="AG938">
        <f t="shared" si="188"/>
        <v>937</v>
      </c>
      <c r="AH938">
        <f t="shared" si="189"/>
        <v>0.37965964343598058</v>
      </c>
      <c r="AI938">
        <f t="shared" si="190"/>
        <v>0.37925445705024313</v>
      </c>
      <c r="AJ938">
        <f t="shared" si="191"/>
        <v>-0.30637480819929275</v>
      </c>
      <c r="AK938">
        <f t="shared" si="192"/>
        <v>0.16400234592507018</v>
      </c>
      <c r="AL938">
        <f t="shared" si="193"/>
        <v>0.21525211112517295</v>
      </c>
      <c r="CM938" s="23">
        <v>42607</v>
      </c>
      <c r="CN938">
        <v>-7.6995954192966443E-3</v>
      </c>
      <c r="CO938">
        <f t="shared" si="194"/>
        <v>937</v>
      </c>
      <c r="CP938">
        <f t="shared" si="195"/>
        <v>0.37812752219531881</v>
      </c>
      <c r="CQ938">
        <f t="shared" si="196"/>
        <v>0.37772397094430993</v>
      </c>
      <c r="CR938">
        <f t="shared" si="197"/>
        <v>-0.31040230121585016</v>
      </c>
      <c r="CS938">
        <f t="shared" si="198"/>
        <v>0.17091956794373081</v>
      </c>
      <c r="CT938">
        <f t="shared" si="199"/>
        <v>0.20680440300057912</v>
      </c>
      <c r="DH938">
        <f t="shared" ca="1" si="200"/>
        <v>0.33175713644669236</v>
      </c>
      <c r="DI938">
        <v>0.33146308777977262</v>
      </c>
      <c r="DJ938">
        <v>-1.4830243231009833E-2</v>
      </c>
    </row>
    <row r="939" spans="12:114" x14ac:dyDescent="0.3">
      <c r="L939" s="23">
        <v>42607</v>
      </c>
      <c r="M939" s="24">
        <v>-8.7061107711292702E-4</v>
      </c>
      <c r="N939" s="24">
        <v>-6.2200206059578721E-3</v>
      </c>
      <c r="O939" s="24">
        <v>-1.398325679948249E-2</v>
      </c>
      <c r="P939" s="24">
        <v>-1.2252091424224279E-3</v>
      </c>
      <c r="Q939" s="264">
        <v>7.9999999999999342E-5</v>
      </c>
      <c r="R939" s="264">
        <v>-7.0000000000001173E-5</v>
      </c>
      <c r="S939" s="265">
        <v>-2.5316455696202598E-4</v>
      </c>
      <c r="U939" s="26"/>
      <c r="AE939" s="23">
        <v>42608</v>
      </c>
      <c r="AF939" s="33">
        <v>-2.693639341483962E-3</v>
      </c>
      <c r="AG939">
        <f t="shared" si="188"/>
        <v>938</v>
      </c>
      <c r="AH939">
        <f t="shared" si="189"/>
        <v>0.38006482982171796</v>
      </c>
      <c r="AI939">
        <f t="shared" si="190"/>
        <v>0.37965964343598058</v>
      </c>
      <c r="AJ939">
        <f t="shared" si="191"/>
        <v>-0.30531052625772825</v>
      </c>
      <c r="AK939">
        <f t="shared" si="192"/>
        <v>0.20187870332664545</v>
      </c>
      <c r="AL939">
        <f t="shared" si="193"/>
        <v>0.17778094010933512</v>
      </c>
      <c r="CM939" s="23">
        <v>42608</v>
      </c>
      <c r="CN939">
        <v>-7.0988205759321271E-3</v>
      </c>
      <c r="CO939">
        <f t="shared" si="194"/>
        <v>938</v>
      </c>
      <c r="CP939">
        <f t="shared" si="195"/>
        <v>0.37853107344632769</v>
      </c>
      <c r="CQ939">
        <f t="shared" si="196"/>
        <v>0.37812752219531881</v>
      </c>
      <c r="CR939">
        <f t="shared" si="197"/>
        <v>-0.30934099862590375</v>
      </c>
      <c r="CS939">
        <f t="shared" si="198"/>
        <v>0.18917453160578099</v>
      </c>
      <c r="CT939">
        <f t="shared" si="199"/>
        <v>0.18895299058953782</v>
      </c>
      <c r="DH939">
        <f t="shared" ca="1" si="200"/>
        <v>0.39691497427713229</v>
      </c>
      <c r="DI939">
        <v>0.26847631571362085</v>
      </c>
      <c r="DJ939">
        <v>1.1749360658516048E-2</v>
      </c>
    </row>
    <row r="940" spans="12:114" x14ac:dyDescent="0.3">
      <c r="L940" s="23">
        <v>42608</v>
      </c>
      <c r="M940" s="24">
        <v>-1.425968436362888E-3</v>
      </c>
      <c r="N940" s="24">
        <v>-5.2962171807892228E-3</v>
      </c>
      <c r="O940" s="24">
        <v>-1.123054274342207E-3</v>
      </c>
      <c r="P940" s="24">
        <v>-1.9015492274639719E-2</v>
      </c>
      <c r="Q940" s="264">
        <v>0</v>
      </c>
      <c r="R940" s="264">
        <v>1.400000000000001E-4</v>
      </c>
      <c r="S940" s="265">
        <v>3.0864197530864219E-4</v>
      </c>
      <c r="U940" s="26"/>
      <c r="AE940" s="23">
        <v>42611</v>
      </c>
      <c r="AF940" s="33">
        <v>1.8579641060678719E-3</v>
      </c>
      <c r="AG940">
        <f t="shared" si="188"/>
        <v>939</v>
      </c>
      <c r="AH940">
        <f t="shared" si="189"/>
        <v>0.38047001620745541</v>
      </c>
      <c r="AI940">
        <f t="shared" si="190"/>
        <v>0.38006482982171796</v>
      </c>
      <c r="AJ940">
        <f t="shared" si="191"/>
        <v>-0.30424659002795762</v>
      </c>
      <c r="AK940">
        <f t="shared" si="192"/>
        <v>0.68448093171972013</v>
      </c>
      <c r="AL940">
        <f t="shared" si="193"/>
        <v>0.30441610189800217</v>
      </c>
      <c r="CM940" s="23">
        <v>42611</v>
      </c>
      <c r="CN940">
        <v>4.62241026516968E-3</v>
      </c>
      <c r="CO940">
        <f t="shared" si="194"/>
        <v>939</v>
      </c>
      <c r="CP940">
        <f t="shared" si="195"/>
        <v>0.37893462469733658</v>
      </c>
      <c r="CQ940">
        <f t="shared" si="196"/>
        <v>0.37853107344632769</v>
      </c>
      <c r="CR940">
        <f t="shared" si="197"/>
        <v>-0.30828004435201806</v>
      </c>
      <c r="CS940">
        <f t="shared" si="198"/>
        <v>0.68327496091516049</v>
      </c>
      <c r="CT940">
        <f t="shared" si="199"/>
        <v>0.3047438874688328</v>
      </c>
      <c r="DH940">
        <f t="shared" ca="1" si="200"/>
        <v>0.29786563739371996</v>
      </c>
      <c r="DI940">
        <v>0.29425130588369641</v>
      </c>
      <c r="DJ940">
        <v>9.309641060678709E-4</v>
      </c>
    </row>
    <row r="941" spans="12:114" x14ac:dyDescent="0.3">
      <c r="L941" s="23">
        <v>42611</v>
      </c>
      <c r="M941" s="24">
        <v>1.983339897262835E-3</v>
      </c>
      <c r="N941" s="24">
        <v>6.2926235591436981E-3</v>
      </c>
      <c r="O941" s="24">
        <v>3.6546959423899008E-3</v>
      </c>
      <c r="P941" s="24">
        <v>6.2526129477813754E-3</v>
      </c>
      <c r="Q941" s="264">
        <v>1.800000000000005E-4</v>
      </c>
      <c r="R941" s="264">
        <v>-1.800000000000002E-4</v>
      </c>
      <c r="S941" s="265">
        <v>0</v>
      </c>
      <c r="U941" s="26"/>
      <c r="AE941" s="23">
        <v>42612</v>
      </c>
      <c r="AF941" s="33">
        <v>-1.4256344154360725E-3</v>
      </c>
      <c r="AG941">
        <f t="shared" si="188"/>
        <v>940</v>
      </c>
      <c r="AH941">
        <f t="shared" si="189"/>
        <v>0.38087520259319285</v>
      </c>
      <c r="AI941">
        <f t="shared" si="190"/>
        <v>0.38047001620745541</v>
      </c>
      <c r="AJ941">
        <f t="shared" si="191"/>
        <v>-0.30318299808190474</v>
      </c>
      <c r="AK941">
        <f t="shared" si="192"/>
        <v>0.31970040682355261</v>
      </c>
      <c r="AL941">
        <f t="shared" si="193"/>
        <v>6.0769609383902801E-2</v>
      </c>
      <c r="CM941" s="23">
        <v>42612</v>
      </c>
      <c r="CN941">
        <v>-3.5261799876347673E-3</v>
      </c>
      <c r="CO941">
        <f t="shared" si="194"/>
        <v>940</v>
      </c>
      <c r="CP941">
        <f t="shared" si="195"/>
        <v>0.37933817594834546</v>
      </c>
      <c r="CQ941">
        <f t="shared" si="196"/>
        <v>0.37893462469733658</v>
      </c>
      <c r="CR941">
        <f t="shared" si="197"/>
        <v>-0.30721943697218185</v>
      </c>
      <c r="CS941">
        <f t="shared" si="198"/>
        <v>0.32022202722561888</v>
      </c>
      <c r="CT941">
        <f t="shared" si="199"/>
        <v>5.8712597471717698E-2</v>
      </c>
      <c r="DH941">
        <f t="shared" ca="1" si="200"/>
        <v>0.25179957190699481</v>
      </c>
      <c r="DI941">
        <v>0.3181826679078264</v>
      </c>
      <c r="DJ941">
        <v>-2.8257140332704541E-3</v>
      </c>
    </row>
    <row r="942" spans="12:114" x14ac:dyDescent="0.3">
      <c r="L942" s="23">
        <v>42612</v>
      </c>
      <c r="M942" s="24">
        <v>-1.0055455026394581E-2</v>
      </c>
      <c r="N942" s="24">
        <v>-2.886170683018541E-3</v>
      </c>
      <c r="O942" s="24">
        <v>-1.2606219451589929E-3</v>
      </c>
      <c r="P942" s="24">
        <v>-4.9710401379975669E-3</v>
      </c>
      <c r="Q942" s="264">
        <v>-9.9999999999995925E-6</v>
      </c>
      <c r="R942" s="264">
        <v>2.8999999999999924E-4</v>
      </c>
      <c r="S942" s="265">
        <v>-6.3694267515923168E-5</v>
      </c>
      <c r="U942" s="26"/>
      <c r="AE942" s="23">
        <v>42613</v>
      </c>
      <c r="AF942" s="33">
        <v>-1.9906100170327112E-4</v>
      </c>
      <c r="AG942">
        <f t="shared" si="188"/>
        <v>941</v>
      </c>
      <c r="AH942">
        <f t="shared" si="189"/>
        <v>0.3812803889789303</v>
      </c>
      <c r="AI942">
        <f t="shared" si="190"/>
        <v>0.38087520259319285</v>
      </c>
      <c r="AJ942">
        <f t="shared" si="191"/>
        <v>-0.30211974899443683</v>
      </c>
      <c r="AK942">
        <f t="shared" si="192"/>
        <v>0.45457304526382136</v>
      </c>
      <c r="AL942">
        <f t="shared" si="193"/>
        <v>7.3697842670628511E-2</v>
      </c>
      <c r="CM942" s="23">
        <v>42613</v>
      </c>
      <c r="CN942">
        <v>-5.6135503590374692E-4</v>
      </c>
      <c r="CO942">
        <f t="shared" si="194"/>
        <v>941</v>
      </c>
      <c r="CP942">
        <f t="shared" si="195"/>
        <v>0.37974172719935434</v>
      </c>
      <c r="CQ942">
        <f t="shared" si="196"/>
        <v>0.37933817594834546</v>
      </c>
      <c r="CR942">
        <f t="shared" si="197"/>
        <v>-0.30615917506733881</v>
      </c>
      <c r="CS942">
        <f t="shared" si="198"/>
        <v>0.45080619098029517</v>
      </c>
      <c r="CT942">
        <f t="shared" si="199"/>
        <v>7.1468015031949716E-2</v>
      </c>
      <c r="DH942">
        <f t="shared" ca="1" si="200"/>
        <v>0.39206356853486901</v>
      </c>
      <c r="DI942">
        <v>0.3837559079133695</v>
      </c>
      <c r="DJ942">
        <v>5.0555925146127762E-4</v>
      </c>
    </row>
    <row r="943" spans="12:114" x14ac:dyDescent="0.3">
      <c r="L943" s="23">
        <v>42613</v>
      </c>
      <c r="M943" s="24">
        <v>-1.999520131164681E-3</v>
      </c>
      <c r="N943" s="24">
        <v>-4.8238814542411789E-3</v>
      </c>
      <c r="O943" s="24">
        <v>1.8232687795877501E-3</v>
      </c>
      <c r="P943" s="24">
        <v>-1.7175638892429151E-3</v>
      </c>
      <c r="Q943" s="264">
        <v>1.799999999999996E-4</v>
      </c>
      <c r="R943" s="264">
        <v>-4.1999999999999823E-4</v>
      </c>
      <c r="S943" s="265">
        <v>6.329113924050594E-5</v>
      </c>
      <c r="U943" s="26"/>
      <c r="AE943" s="23">
        <v>42614</v>
      </c>
      <c r="AF943" s="33">
        <v>4.0376614178058131E-3</v>
      </c>
      <c r="AG943">
        <f t="shared" si="188"/>
        <v>942</v>
      </c>
      <c r="AH943">
        <f t="shared" si="189"/>
        <v>0.38168557536466774</v>
      </c>
      <c r="AI943">
        <f t="shared" si="190"/>
        <v>0.3812803889789303</v>
      </c>
      <c r="AJ943">
        <f t="shared" si="191"/>
        <v>-0.3010568413433492</v>
      </c>
      <c r="AK943">
        <f t="shared" si="192"/>
        <v>0.86652083223432785</v>
      </c>
      <c r="AL943">
        <f t="shared" si="193"/>
        <v>0.48524044325539756</v>
      </c>
      <c r="CM943" s="23">
        <v>42614</v>
      </c>
      <c r="CN943">
        <v>1.0324121697380773E-2</v>
      </c>
      <c r="CO943">
        <f t="shared" si="194"/>
        <v>942</v>
      </c>
      <c r="CP943">
        <f t="shared" si="195"/>
        <v>0.38014527845036322</v>
      </c>
      <c r="CQ943">
        <f t="shared" si="196"/>
        <v>0.37974172719935434</v>
      </c>
      <c r="CR943">
        <f t="shared" si="197"/>
        <v>-0.30509925722137232</v>
      </c>
      <c r="CS943">
        <f t="shared" si="198"/>
        <v>0.87230985025657715</v>
      </c>
      <c r="CT943">
        <f t="shared" si="199"/>
        <v>0.49256812305722281</v>
      </c>
      <c r="DH943">
        <f t="shared" ca="1" si="200"/>
        <v>0.30963889426989344</v>
      </c>
      <c r="DI943">
        <v>0.32870842735721767</v>
      </c>
      <c r="DJ943">
        <v>-6.0790774356973207E-3</v>
      </c>
    </row>
    <row r="944" spans="12:114" x14ac:dyDescent="0.3">
      <c r="L944" s="23">
        <v>42614</v>
      </c>
      <c r="M944" s="24">
        <v>4.0872095214554384E-3</v>
      </c>
      <c r="N944" s="24">
        <v>4.8472640815479676E-3</v>
      </c>
      <c r="O944" s="24">
        <v>1.9596315691515698E-2</v>
      </c>
      <c r="P944" s="24">
        <v>9.3847614091229078E-4</v>
      </c>
      <c r="Q944" s="264">
        <v>1.000000000000003E-4</v>
      </c>
      <c r="R944" s="264">
        <v>-3.200000000000003E-4</v>
      </c>
      <c r="S944" s="265">
        <v>-1.910828025477695E-4</v>
      </c>
      <c r="U944" s="26"/>
      <c r="AE944" s="23">
        <v>42615</v>
      </c>
      <c r="AF944" s="33">
        <v>5.6812502855448869E-4</v>
      </c>
      <c r="AG944">
        <f t="shared" si="188"/>
        <v>943</v>
      </c>
      <c r="AH944">
        <f t="shared" si="189"/>
        <v>0.38209076175040518</v>
      </c>
      <c r="AI944">
        <f t="shared" si="190"/>
        <v>0.38168557536466774</v>
      </c>
      <c r="AJ944">
        <f t="shared" si="191"/>
        <v>-0.29999427370934934</v>
      </c>
      <c r="AK944">
        <f t="shared" si="192"/>
        <v>0.54282937395439457</v>
      </c>
      <c r="AL944">
        <f t="shared" si="193"/>
        <v>0.16114379858972683</v>
      </c>
      <c r="CM944" s="23">
        <v>42615</v>
      </c>
      <c r="CN944">
        <v>1.3890625713862217E-3</v>
      </c>
      <c r="CO944">
        <f t="shared" si="194"/>
        <v>943</v>
      </c>
      <c r="CP944">
        <f t="shared" si="195"/>
        <v>0.38054882970137205</v>
      </c>
      <c r="CQ944">
        <f t="shared" si="196"/>
        <v>0.38014527845036322</v>
      </c>
      <c r="CR944">
        <f t="shared" si="197"/>
        <v>-0.30403968202108972</v>
      </c>
      <c r="CS944">
        <f t="shared" si="198"/>
        <v>0.54074740180903813</v>
      </c>
      <c r="CT944">
        <f t="shared" si="199"/>
        <v>0.16060212335867491</v>
      </c>
      <c r="DH944">
        <f t="shared" ca="1" si="200"/>
        <v>0.27805268731894706</v>
      </c>
      <c r="DI944">
        <v>0.38475909815467763</v>
      </c>
      <c r="DJ944">
        <v>1.0986250285544839E-3</v>
      </c>
    </row>
    <row r="945" spans="12:114" x14ac:dyDescent="0.3">
      <c r="L945" s="23">
        <v>42615</v>
      </c>
      <c r="M945" s="24">
        <v>1.0216290125179181E-2</v>
      </c>
      <c r="N945" s="24">
        <v>5.7888190769901952E-3</v>
      </c>
      <c r="O945" s="24">
        <v>-4.6676334379228994E-3</v>
      </c>
      <c r="P945" s="24">
        <v>5.4689026408804584E-3</v>
      </c>
      <c r="Q945" s="264">
        <v>6.999999999999975E-5</v>
      </c>
      <c r="R945" s="264">
        <v>1.09999999999999E-4</v>
      </c>
      <c r="S945" s="265">
        <v>0</v>
      </c>
      <c r="U945" s="26"/>
      <c r="AE945" s="23">
        <v>42619</v>
      </c>
      <c r="AF945" s="33">
        <v>3.0596251409469736E-3</v>
      </c>
      <c r="AG945">
        <f t="shared" si="188"/>
        <v>944</v>
      </c>
      <c r="AH945">
        <f t="shared" si="189"/>
        <v>0.38249594813614263</v>
      </c>
      <c r="AI945">
        <f t="shared" si="190"/>
        <v>0.38209076175040518</v>
      </c>
      <c r="AJ945">
        <f t="shared" si="191"/>
        <v>-0.29893204467604195</v>
      </c>
      <c r="AK945">
        <f t="shared" si="192"/>
        <v>0.79601994750533867</v>
      </c>
      <c r="AL945">
        <f t="shared" si="193"/>
        <v>0.41392918575493348</v>
      </c>
      <c r="CM945" s="23">
        <v>42619</v>
      </c>
      <c r="CN945">
        <v>7.5889822072061439E-3</v>
      </c>
      <c r="CO945">
        <f t="shared" si="194"/>
        <v>944</v>
      </c>
      <c r="CP945">
        <f t="shared" si="195"/>
        <v>0.38095238095238093</v>
      </c>
      <c r="CQ945">
        <f t="shared" si="196"/>
        <v>0.38054882970137205</v>
      </c>
      <c r="CR945">
        <f t="shared" si="197"/>
        <v>-0.30298044805620661</v>
      </c>
      <c r="CS945">
        <f t="shared" si="198"/>
        <v>0.79404358695062249</v>
      </c>
      <c r="CT945">
        <f t="shared" si="199"/>
        <v>0.41349475724925044</v>
      </c>
      <c r="DH945">
        <f t="shared" ca="1" si="200"/>
        <v>0.31937535717791504</v>
      </c>
      <c r="DI945">
        <v>0.39375068448281036</v>
      </c>
      <c r="DJ945">
        <v>9.7818186893340563E-3</v>
      </c>
    </row>
    <row r="946" spans="12:114" x14ac:dyDescent="0.3">
      <c r="L946" s="23">
        <v>42619</v>
      </c>
      <c r="M946" s="24">
        <v>1.6907695346448579E-2</v>
      </c>
      <c r="N946" s="24">
        <v>9.1126864502818258E-3</v>
      </c>
      <c r="O946" s="24">
        <v>6.8966602999386674E-3</v>
      </c>
      <c r="P946" s="24">
        <v>4.661885932625281E-3</v>
      </c>
      <c r="Q946" s="264">
        <v>-4.2999999999999983E-4</v>
      </c>
      <c r="R946" s="264">
        <v>7.6000000000000069E-4</v>
      </c>
      <c r="S946" s="265">
        <v>6.4516129032257674E-5</v>
      </c>
      <c r="U946" s="26"/>
      <c r="AE946" s="23">
        <v>42620</v>
      </c>
      <c r="AF946" s="33">
        <v>-2.7292654379605422E-3</v>
      </c>
      <c r="AG946">
        <f t="shared" si="188"/>
        <v>945</v>
      </c>
      <c r="AH946">
        <f t="shared" si="189"/>
        <v>0.38290113452188007</v>
      </c>
      <c r="AI946">
        <f t="shared" si="190"/>
        <v>0.38249594813614263</v>
      </c>
      <c r="AJ946">
        <f t="shared" si="191"/>
        <v>-0.29787015282991308</v>
      </c>
      <c r="AK946">
        <f t="shared" si="192"/>
        <v>0.1989929669740933</v>
      </c>
      <c r="AL946">
        <f t="shared" si="193"/>
        <v>0.18350298116204933</v>
      </c>
      <c r="CM946" s="23">
        <v>42620</v>
      </c>
      <c r="CN946">
        <v>-6.3167999585377194E-3</v>
      </c>
      <c r="CO946">
        <f t="shared" si="194"/>
        <v>945</v>
      </c>
      <c r="CP946">
        <f t="shared" si="195"/>
        <v>0.38135593220338981</v>
      </c>
      <c r="CQ946">
        <f t="shared" si="196"/>
        <v>0.38095238095238093</v>
      </c>
      <c r="CR946">
        <f t="shared" si="197"/>
        <v>-0.30192155391933229</v>
      </c>
      <c r="CS946">
        <f t="shared" si="198"/>
        <v>0.21466142974687225</v>
      </c>
      <c r="CT946">
        <f t="shared" si="199"/>
        <v>0.16629095120550869</v>
      </c>
      <c r="DH946">
        <f t="shared" ca="1" si="200"/>
        <v>0.37571145004483619</v>
      </c>
      <c r="DI946">
        <v>0.35318310949074805</v>
      </c>
      <c r="DJ946">
        <v>-2.2276265437960519E-2</v>
      </c>
    </row>
    <row r="947" spans="12:114" x14ac:dyDescent="0.3">
      <c r="L947" s="23">
        <v>42620</v>
      </c>
      <c r="M947" s="24">
        <v>-3.4185609204417972E-3</v>
      </c>
      <c r="N947" s="24">
        <v>3.8023135310598548E-3</v>
      </c>
      <c r="O947" s="24">
        <v>-1.2876303688590629E-2</v>
      </c>
      <c r="P947" s="24">
        <v>-2.0237856373671549E-3</v>
      </c>
      <c r="Q947" s="264">
        <v>-5.0000000000000572E-5</v>
      </c>
      <c r="R947" s="264">
        <v>1.400000000000001E-4</v>
      </c>
      <c r="S947" s="265">
        <v>-4.54545454545454E-4</v>
      </c>
      <c r="U947" s="26"/>
      <c r="AE947" s="23">
        <v>42621</v>
      </c>
      <c r="AF947" s="33">
        <v>-7.102439947818778E-4</v>
      </c>
      <c r="AG947">
        <f t="shared" si="188"/>
        <v>946</v>
      </c>
      <c r="AH947">
        <f t="shared" si="189"/>
        <v>0.38330632090761751</v>
      </c>
      <c r="AI947">
        <f t="shared" si="190"/>
        <v>0.38290113452188007</v>
      </c>
      <c r="AJ947">
        <f t="shared" si="191"/>
        <v>-0.29680859676031535</v>
      </c>
      <c r="AK947">
        <f t="shared" si="192"/>
        <v>0.39672890857873377</v>
      </c>
      <c r="AL947">
        <f t="shared" si="193"/>
        <v>1.3827774056853703E-2</v>
      </c>
      <c r="CM947" s="23">
        <v>42621</v>
      </c>
      <c r="CN947">
        <v>-1.2763553285696011E-3</v>
      </c>
      <c r="CO947">
        <f t="shared" si="194"/>
        <v>946</v>
      </c>
      <c r="CP947">
        <f t="shared" si="195"/>
        <v>0.3817594834543987</v>
      </c>
      <c r="CQ947">
        <f t="shared" si="196"/>
        <v>0.38135593220338981</v>
      </c>
      <c r="CR947">
        <f t="shared" si="197"/>
        <v>-0.30086299820595408</v>
      </c>
      <c r="CS947">
        <f t="shared" si="198"/>
        <v>0.41821880479213225</v>
      </c>
      <c r="CT947">
        <f t="shared" si="199"/>
        <v>3.6862872588742435E-2</v>
      </c>
      <c r="DH947">
        <f t="shared" ca="1" si="200"/>
        <v>0.38159208152280005</v>
      </c>
      <c r="DI947">
        <v>0.30555636777951611</v>
      </c>
      <c r="DJ947">
        <v>-2.1187728466831569E-2</v>
      </c>
    </row>
    <row r="948" spans="12:114" x14ac:dyDescent="0.3">
      <c r="L948" s="23">
        <v>42621</v>
      </c>
      <c r="M948" s="24">
        <v>-5.301379736450315E-3</v>
      </c>
      <c r="N948" s="24">
        <v>-1.420537208285213E-3</v>
      </c>
      <c r="O948" s="24">
        <v>-3.1918698334414569E-3</v>
      </c>
      <c r="P948" s="24">
        <v>3.1196902359270952E-3</v>
      </c>
      <c r="Q948" s="264">
        <v>7.0000000000000617E-5</v>
      </c>
      <c r="R948" s="264">
        <v>-7.8000000000000074E-4</v>
      </c>
      <c r="S948" s="265">
        <v>-3.7267080745341611E-4</v>
      </c>
      <c r="U948" s="26"/>
      <c r="AE948" s="23">
        <v>42622</v>
      </c>
      <c r="AF948" s="33">
        <v>-8.2154589931105939E-3</v>
      </c>
      <c r="AG948">
        <f t="shared" si="188"/>
        <v>947</v>
      </c>
      <c r="AH948">
        <f t="shared" si="189"/>
        <v>0.38371150729335496</v>
      </c>
      <c r="AI948">
        <f t="shared" si="190"/>
        <v>0.38330632090761751</v>
      </c>
      <c r="AJ948">
        <f t="shared" si="191"/>
        <v>-0.29574737505945226</v>
      </c>
      <c r="AK948">
        <f t="shared" si="192"/>
        <v>7.5396013909360743E-3</v>
      </c>
      <c r="AL948">
        <f t="shared" si="193"/>
        <v>0.37576671951668145</v>
      </c>
      <c r="CM948" s="23">
        <v>42622</v>
      </c>
      <c r="CN948">
        <v>-2.0508782213315407E-2</v>
      </c>
      <c r="CO948">
        <f t="shared" si="194"/>
        <v>947</v>
      </c>
      <c r="CP948">
        <f t="shared" si="195"/>
        <v>0.38216303470540758</v>
      </c>
      <c r="CQ948">
        <f t="shared" si="196"/>
        <v>0.3817594834543987</v>
      </c>
      <c r="CR948">
        <f t="shared" si="197"/>
        <v>-0.29980477951442197</v>
      </c>
      <c r="CS948">
        <f t="shared" si="198"/>
        <v>7.4584949486067266E-3</v>
      </c>
      <c r="CT948">
        <f t="shared" si="199"/>
        <v>0.37430098850579197</v>
      </c>
      <c r="DH948">
        <f t="shared" ca="1" si="200"/>
        <v>0.3582016826078549</v>
      </c>
      <c r="DI948">
        <v>0.30682419447903087</v>
      </c>
      <c r="DJ948">
        <v>-1.5660123663769253E-2</v>
      </c>
    </row>
    <row r="949" spans="12:114" x14ac:dyDescent="0.3">
      <c r="L949" s="23">
        <v>42622</v>
      </c>
      <c r="M949" s="24">
        <v>-6.5835569114681943E-3</v>
      </c>
      <c r="N949" s="24">
        <v>-2.038894088296813E-2</v>
      </c>
      <c r="O949" s="24">
        <v>-2.13005829177038E-2</v>
      </c>
      <c r="P949" s="24">
        <v>-2.425751242441718E-2</v>
      </c>
      <c r="Q949" s="264">
        <v>6.1999999999999989E-4</v>
      </c>
      <c r="R949" s="264">
        <v>-9.3999999999999856E-4</v>
      </c>
      <c r="S949" s="265">
        <v>-5.9880239520957724E-5</v>
      </c>
      <c r="U949" s="26"/>
      <c r="AE949" s="23">
        <v>42625</v>
      </c>
      <c r="AF949" s="33">
        <v>5.9138867409826382E-3</v>
      </c>
      <c r="AG949">
        <f t="shared" si="188"/>
        <v>948</v>
      </c>
      <c r="AH949">
        <f t="shared" si="189"/>
        <v>0.3841166936790924</v>
      </c>
      <c r="AI949">
        <f t="shared" si="190"/>
        <v>0.38371150729335496</v>
      </c>
      <c r="AJ949">
        <f t="shared" si="191"/>
        <v>-0.29468648632236316</v>
      </c>
      <c r="AK949">
        <f t="shared" si="192"/>
        <v>0.95075655103796786</v>
      </c>
      <c r="AL949">
        <f t="shared" si="193"/>
        <v>0.56704504374461284</v>
      </c>
      <c r="CM949" s="23">
        <v>42625</v>
      </c>
      <c r="CN949">
        <v>1.5004538281028022E-2</v>
      </c>
      <c r="CO949">
        <f t="shared" si="194"/>
        <v>948</v>
      </c>
      <c r="CP949">
        <f t="shared" si="195"/>
        <v>0.38256658595641646</v>
      </c>
      <c r="CQ949">
        <f t="shared" si="196"/>
        <v>0.38216303470540758</v>
      </c>
      <c r="CR949">
        <f t="shared" si="197"/>
        <v>-0.29874689644593377</v>
      </c>
      <c r="CS949">
        <f t="shared" si="198"/>
        <v>0.95347949461298576</v>
      </c>
      <c r="CT949">
        <f t="shared" si="199"/>
        <v>0.57131645990757818</v>
      </c>
      <c r="DH949">
        <f t="shared" ca="1" si="200"/>
        <v>0.3984827162788751</v>
      </c>
      <c r="DI949">
        <v>0.33914435399508946</v>
      </c>
      <c r="DJ949">
        <v>-8.6490418304459478E-3</v>
      </c>
    </row>
    <row r="950" spans="12:114" x14ac:dyDescent="0.3">
      <c r="L950" s="23">
        <v>42625</v>
      </c>
      <c r="M950" s="24">
        <v>-1.2623589743589801E-3</v>
      </c>
      <c r="N950" s="24">
        <v>1.210088340010149E-2</v>
      </c>
      <c r="O950" s="24">
        <v>2.332866890978276E-2</v>
      </c>
      <c r="P950" s="24">
        <v>9.4024684443090693E-3</v>
      </c>
      <c r="Q950" s="264">
        <v>5.7999999999999979E-4</v>
      </c>
      <c r="R950" s="264">
        <v>-2.4000000000000022E-4</v>
      </c>
      <c r="S950" s="265">
        <v>-2.9761904761904792E-4</v>
      </c>
      <c r="U950" s="26"/>
      <c r="AE950" s="23">
        <v>42626</v>
      </c>
      <c r="AF950" s="33">
        <v>-3.5654398679522614E-3</v>
      </c>
      <c r="AG950">
        <f t="shared" si="188"/>
        <v>949</v>
      </c>
      <c r="AH950">
        <f t="shared" si="189"/>
        <v>0.38452188006482985</v>
      </c>
      <c r="AI950">
        <f t="shared" si="190"/>
        <v>0.3841166936790924</v>
      </c>
      <c r="AJ950">
        <f t="shared" si="191"/>
        <v>-0.29362592914690833</v>
      </c>
      <c r="AK950">
        <f t="shared" si="192"/>
        <v>0.13855417331529152</v>
      </c>
      <c r="AL950">
        <f t="shared" si="193"/>
        <v>0.24556252036380088</v>
      </c>
      <c r="CM950" s="23">
        <v>42626</v>
      </c>
      <c r="CN950">
        <v>-9.0711863750829649E-3</v>
      </c>
      <c r="CO950">
        <f t="shared" si="194"/>
        <v>949</v>
      </c>
      <c r="CP950">
        <f t="shared" si="195"/>
        <v>0.38297013720742534</v>
      </c>
      <c r="CQ950">
        <f t="shared" si="196"/>
        <v>0.38256658595641646</v>
      </c>
      <c r="CR950">
        <f t="shared" si="197"/>
        <v>-0.29768934760451993</v>
      </c>
      <c r="CS950">
        <f t="shared" si="198"/>
        <v>0.13362313677335694</v>
      </c>
      <c r="CT950">
        <f t="shared" si="199"/>
        <v>0.24894344918305952</v>
      </c>
      <c r="DH950">
        <f t="shared" ca="1" si="200"/>
        <v>0.29809934955759487</v>
      </c>
      <c r="DI950">
        <v>0.38765914013910513</v>
      </c>
      <c r="DJ950">
        <v>2.5739936580592504E-3</v>
      </c>
    </row>
    <row r="951" spans="12:114" x14ac:dyDescent="0.3">
      <c r="L951" s="23">
        <v>42626</v>
      </c>
      <c r="M951" s="24">
        <v>-6.6355638402895538E-3</v>
      </c>
      <c r="N951" s="24">
        <v>-1.6260157028696119E-2</v>
      </c>
      <c r="O951" s="24">
        <v>-6.6723749916417843E-3</v>
      </c>
      <c r="P951" s="24">
        <v>-1.026217703181736E-2</v>
      </c>
      <c r="Q951" s="264">
        <v>1.000000000000003E-5</v>
      </c>
      <c r="R951" s="264">
        <v>-3.200000000000003E-4</v>
      </c>
      <c r="S951" s="265">
        <v>1.7341040462427639E-4</v>
      </c>
      <c r="U951" s="26"/>
      <c r="AE951" s="23">
        <v>42627</v>
      </c>
      <c r="AF951" s="33">
        <v>1.73112788010091E-4</v>
      </c>
      <c r="AG951">
        <f t="shared" si="188"/>
        <v>950</v>
      </c>
      <c r="AH951">
        <f t="shared" si="189"/>
        <v>0.38492706645056723</v>
      </c>
      <c r="AI951">
        <f t="shared" si="190"/>
        <v>0.38452188006482985</v>
      </c>
      <c r="AJ951">
        <f t="shared" si="191"/>
        <v>-0.29256570213375394</v>
      </c>
      <c r="AK951">
        <f t="shared" si="192"/>
        <v>0.49737686959377997</v>
      </c>
      <c r="AL951">
        <f t="shared" si="193"/>
        <v>0.11285498952895012</v>
      </c>
      <c r="CM951" s="23">
        <v>42627</v>
      </c>
      <c r="CN951">
        <v>4.8520844061346265E-4</v>
      </c>
      <c r="CO951">
        <f t="shared" si="194"/>
        <v>950</v>
      </c>
      <c r="CP951">
        <f t="shared" si="195"/>
        <v>0.38337368845843423</v>
      </c>
      <c r="CQ951">
        <f t="shared" si="196"/>
        <v>0.38297013720742534</v>
      </c>
      <c r="CR951">
        <f t="shared" si="197"/>
        <v>-0.2966321315970285</v>
      </c>
      <c r="CS951">
        <f t="shared" si="198"/>
        <v>0.49904730615902593</v>
      </c>
      <c r="CT951">
        <f t="shared" si="199"/>
        <v>0.11607716895160058</v>
      </c>
      <c r="DH951">
        <f t="shared" ca="1" si="200"/>
        <v>0.35944856723330953</v>
      </c>
      <c r="DI951">
        <v>0.33617565585984555</v>
      </c>
      <c r="DJ951">
        <v>-1.7009754472840156E-3</v>
      </c>
    </row>
    <row r="952" spans="12:114" x14ac:dyDescent="0.3">
      <c r="L952" s="23">
        <v>42627</v>
      </c>
      <c r="M952" s="24">
        <v>3.4194831013917041E-3</v>
      </c>
      <c r="N952" s="24">
        <v>-4.861925214380158E-4</v>
      </c>
      <c r="O952" s="24">
        <v>8.3949346988387624E-4</v>
      </c>
      <c r="P952" s="24">
        <v>-6.3790272116818873E-4</v>
      </c>
      <c r="Q952" s="264">
        <v>-2.0000000000000049E-5</v>
      </c>
      <c r="R952" s="264">
        <v>1.4999999999999901E-4</v>
      </c>
      <c r="S952" s="265">
        <v>-5.8823529411764348E-5</v>
      </c>
      <c r="U952" s="26"/>
      <c r="AE952" s="23">
        <v>42628</v>
      </c>
      <c r="AF952" s="33">
        <v>2.8634774772029344E-3</v>
      </c>
      <c r="AG952">
        <f t="shared" si="188"/>
        <v>951</v>
      </c>
      <c r="AH952">
        <f t="shared" si="189"/>
        <v>0.38533225283630468</v>
      </c>
      <c r="AI952">
        <f t="shared" si="190"/>
        <v>0.38492706645056723</v>
      </c>
      <c r="AJ952">
        <f t="shared" si="191"/>
        <v>-0.29150580388635616</v>
      </c>
      <c r="AK952">
        <f t="shared" si="192"/>
        <v>0.77959064786496046</v>
      </c>
      <c r="AL952">
        <f t="shared" si="193"/>
        <v>0.39466358141439323</v>
      </c>
      <c r="CM952" s="23">
        <v>42628</v>
      </c>
      <c r="CN952">
        <v>7.0766542193231256E-3</v>
      </c>
      <c r="CO952">
        <f t="shared" si="194"/>
        <v>951</v>
      </c>
      <c r="CP952">
        <f t="shared" si="195"/>
        <v>0.38377723970944311</v>
      </c>
      <c r="CQ952">
        <f t="shared" si="196"/>
        <v>0.38337368845843423</v>
      </c>
      <c r="CR952">
        <f t="shared" si="197"/>
        <v>-0.29557524703311078</v>
      </c>
      <c r="CS952">
        <f t="shared" si="198"/>
        <v>0.77672601745481518</v>
      </c>
      <c r="CT952">
        <f t="shared" si="199"/>
        <v>0.39335232899638095</v>
      </c>
      <c r="DH952">
        <f t="shared" ca="1" si="200"/>
        <v>0.3989408179097671</v>
      </c>
      <c r="DI952">
        <v>0.33474194116080114</v>
      </c>
      <c r="DJ952">
        <v>3.3852406350976584E-3</v>
      </c>
    </row>
    <row r="953" spans="12:114" x14ac:dyDescent="0.3">
      <c r="L953" s="23">
        <v>42628</v>
      </c>
      <c r="M953" s="24">
        <v>-6.4193770803614662E-3</v>
      </c>
      <c r="N953" s="24">
        <v>9.2412218529965874E-3</v>
      </c>
      <c r="O953" s="24">
        <v>1.2304587708693641E-2</v>
      </c>
      <c r="P953" s="24">
        <v>2.8729765446316091E-3</v>
      </c>
      <c r="Q953" s="264">
        <v>2.7000000000000027E-4</v>
      </c>
      <c r="R953" s="264">
        <v>-4.0999999999999934E-4</v>
      </c>
      <c r="S953" s="265">
        <v>5.8479532163742333E-5</v>
      </c>
      <c r="U953" s="26"/>
      <c r="AE953" s="23">
        <v>42629</v>
      </c>
      <c r="AF953" s="33">
        <v>-2.0306190293205017E-5</v>
      </c>
      <c r="AG953">
        <f t="shared" si="188"/>
        <v>952</v>
      </c>
      <c r="AH953">
        <f t="shared" si="189"/>
        <v>0.38573743922204212</v>
      </c>
      <c r="AI953">
        <f t="shared" si="190"/>
        <v>0.38533225283630468</v>
      </c>
      <c r="AJ953">
        <f t="shared" si="191"/>
        <v>-0.29044623301094796</v>
      </c>
      <c r="AK953">
        <f t="shared" si="192"/>
        <v>0.47509662793871699</v>
      </c>
      <c r="AL953">
        <f t="shared" si="193"/>
        <v>8.9764375102412308E-2</v>
      </c>
      <c r="CM953" s="23">
        <v>42629</v>
      </c>
      <c r="CN953">
        <v>7.2984524266987697E-5</v>
      </c>
      <c r="CO953">
        <f t="shared" si="194"/>
        <v>952</v>
      </c>
      <c r="CP953">
        <f t="shared" si="195"/>
        <v>0.38418079096045199</v>
      </c>
      <c r="CQ953">
        <f t="shared" si="196"/>
        <v>0.38377723970944311</v>
      </c>
      <c r="CR953">
        <f t="shared" si="197"/>
        <v>-0.29451869252520524</v>
      </c>
      <c r="CS953">
        <f t="shared" si="198"/>
        <v>0.48000494456076792</v>
      </c>
      <c r="CT953">
        <f t="shared" si="199"/>
        <v>9.6227704851324813E-2</v>
      </c>
      <c r="DH953">
        <f t="shared" ca="1" si="200"/>
        <v>0.39100643302529953</v>
      </c>
      <c r="DI953">
        <v>0.39481682883832486</v>
      </c>
      <c r="DJ953">
        <v>-3.7580619029321084E-4</v>
      </c>
    </row>
    <row r="954" spans="12:114" x14ac:dyDescent="0.3">
      <c r="L954" s="23">
        <v>42629</v>
      </c>
      <c r="M954" s="24">
        <v>-2.4727206874199719E-3</v>
      </c>
      <c r="N954" s="24">
        <v>-1.831320729454437E-2</v>
      </c>
      <c r="O954" s="24">
        <v>6.4918639952117252E-3</v>
      </c>
      <c r="P954" s="24">
        <v>-3.1830314887629761E-4</v>
      </c>
      <c r="Q954" s="264">
        <v>-4.5000000000000031E-4</v>
      </c>
      <c r="R954" s="264">
        <v>-9.0000000000001185E-5</v>
      </c>
      <c r="S954" s="265">
        <v>0</v>
      </c>
      <c r="U954" s="26"/>
      <c r="AE954" s="23">
        <v>42632</v>
      </c>
      <c r="AF954" s="33">
        <v>-1.0743818116348224E-3</v>
      </c>
      <c r="AG954">
        <f t="shared" si="188"/>
        <v>953</v>
      </c>
      <c r="AH954">
        <f t="shared" si="189"/>
        <v>0.38614262560777957</v>
      </c>
      <c r="AI954">
        <f t="shared" si="190"/>
        <v>0.38573743922204212</v>
      </c>
      <c r="AJ954">
        <f t="shared" si="191"/>
        <v>-0.28938698811652286</v>
      </c>
      <c r="AK954">
        <f t="shared" si="192"/>
        <v>0.356794021620079</v>
      </c>
      <c r="AL954">
        <f t="shared" si="193"/>
        <v>2.8943417601963117E-2</v>
      </c>
      <c r="CM954" s="23">
        <v>42632</v>
      </c>
      <c r="CN954">
        <v>-2.8546309996752926E-3</v>
      </c>
      <c r="CO954">
        <f t="shared" si="194"/>
        <v>953</v>
      </c>
      <c r="CP954">
        <f t="shared" si="195"/>
        <v>0.38458434221146087</v>
      </c>
      <c r="CQ954">
        <f t="shared" si="196"/>
        <v>0.38418079096045199</v>
      </c>
      <c r="CR954">
        <f t="shared" si="197"/>
        <v>-0.29346246668852405</v>
      </c>
      <c r="CS954">
        <f t="shared" si="198"/>
        <v>0.34853303763920118</v>
      </c>
      <c r="CT954">
        <f t="shared" si="199"/>
        <v>3.5647753321250808E-2</v>
      </c>
      <c r="DH954">
        <f t="shared" ca="1" si="200"/>
        <v>0.34316615375702625</v>
      </c>
      <c r="DI954">
        <v>0.324076340445622</v>
      </c>
      <c r="DJ954">
        <v>2.9792064236593718E-3</v>
      </c>
    </row>
    <row r="955" spans="12:114" x14ac:dyDescent="0.3">
      <c r="L955" s="23">
        <v>42632</v>
      </c>
      <c r="M955" s="24">
        <v>2.0790181045740948E-3</v>
      </c>
      <c r="N955" s="24">
        <v>6.8729396851637571E-3</v>
      </c>
      <c r="O955" s="24">
        <v>-1.0704346968481391E-2</v>
      </c>
      <c r="P955" s="24">
        <v>2.8656404822757341E-3</v>
      </c>
      <c r="Q955" s="264">
        <v>2.600000000000003E-4</v>
      </c>
      <c r="R955" s="264">
        <v>3.000000000000003E-4</v>
      </c>
      <c r="S955" s="265">
        <v>5.8823529411766388E-5</v>
      </c>
      <c r="U955" s="26"/>
      <c r="AE955" s="23">
        <v>42633</v>
      </c>
      <c r="AF955" s="33">
        <v>3.13499549118667E-4</v>
      </c>
      <c r="AG955">
        <f t="shared" si="188"/>
        <v>954</v>
      </c>
      <c r="AH955">
        <f t="shared" si="189"/>
        <v>0.38654781199351701</v>
      </c>
      <c r="AI955">
        <f t="shared" si="190"/>
        <v>0.38614262560777957</v>
      </c>
      <c r="AJ955">
        <f t="shared" si="191"/>
        <v>-0.28832806781482057</v>
      </c>
      <c r="AK955">
        <f t="shared" si="192"/>
        <v>0.51355735713573059</v>
      </c>
      <c r="AL955">
        <f t="shared" si="193"/>
        <v>0.12741473152795102</v>
      </c>
      <c r="CM955" s="23">
        <v>42633</v>
      </c>
      <c r="CN955">
        <v>6.3904473078483419E-4</v>
      </c>
      <c r="CO955">
        <f t="shared" si="194"/>
        <v>954</v>
      </c>
      <c r="CP955">
        <f t="shared" si="195"/>
        <v>0.38498789346246975</v>
      </c>
      <c r="CQ955">
        <f t="shared" si="196"/>
        <v>0.38458434221146087</v>
      </c>
      <c r="CR955">
        <f t="shared" si="197"/>
        <v>-0.29240656814103738</v>
      </c>
      <c r="CS955">
        <f t="shared" si="198"/>
        <v>0.50615653453756582</v>
      </c>
      <c r="CT955">
        <f t="shared" si="199"/>
        <v>0.12157219232610494</v>
      </c>
      <c r="DH955">
        <f t="shared" ca="1" si="200"/>
        <v>0.24481619177116692</v>
      </c>
      <c r="DI955">
        <v>0.35206178959222229</v>
      </c>
      <c r="DJ955">
        <v>1.1295783572787262E-2</v>
      </c>
    </row>
    <row r="956" spans="12:114" x14ac:dyDescent="0.3">
      <c r="L956" s="23">
        <v>42633</v>
      </c>
      <c r="M956" s="24">
        <v>9.5756463453569834E-4</v>
      </c>
      <c r="N956" s="24">
        <v>1.462553215849509E-3</v>
      </c>
      <c r="O956" s="24">
        <v>-1.664533197332102E-3</v>
      </c>
      <c r="P956" s="24">
        <v>3.6514558945649378E-3</v>
      </c>
      <c r="Q956" s="264">
        <v>-5.2000000000000006E-4</v>
      </c>
      <c r="R956" s="264">
        <v>6.0000000000000049E-4</v>
      </c>
      <c r="S956" s="265">
        <v>1.7751479289940722E-4</v>
      </c>
      <c r="U956" s="26"/>
      <c r="AE956" s="23">
        <v>42634</v>
      </c>
      <c r="AF956" s="33">
        <v>2.6877332805443329E-3</v>
      </c>
      <c r="AG956">
        <f t="shared" si="188"/>
        <v>955</v>
      </c>
      <c r="AH956">
        <f t="shared" si="189"/>
        <v>0.38695299837925445</v>
      </c>
      <c r="AI956">
        <f t="shared" si="190"/>
        <v>0.38654781199351701</v>
      </c>
      <c r="AJ956">
        <f t="shared" si="191"/>
        <v>-0.2872694707203125</v>
      </c>
      <c r="AK956">
        <f t="shared" si="192"/>
        <v>0.76424666861926327</v>
      </c>
      <c r="AL956">
        <f t="shared" si="193"/>
        <v>0.37769885662574626</v>
      </c>
      <c r="CM956" s="23">
        <v>42634</v>
      </c>
      <c r="CN956">
        <v>6.567269948348782E-3</v>
      </c>
      <c r="CO956">
        <f t="shared" si="194"/>
        <v>955</v>
      </c>
      <c r="CP956">
        <f t="shared" si="195"/>
        <v>0.38539144471347864</v>
      </c>
      <c r="CQ956">
        <f t="shared" si="196"/>
        <v>0.38498789346246975</v>
      </c>
      <c r="CR956">
        <f t="shared" si="197"/>
        <v>-0.29135099550345944</v>
      </c>
      <c r="CS956">
        <f t="shared" si="198"/>
        <v>0.7587147448611623</v>
      </c>
      <c r="CT956">
        <f t="shared" si="199"/>
        <v>0.37372685139869255</v>
      </c>
      <c r="DH956">
        <f t="shared" ca="1" si="200"/>
        <v>0.38765859757314158</v>
      </c>
      <c r="DI956">
        <v>0.27784544217057688</v>
      </c>
      <c r="DJ956">
        <v>9.214438099821488E-3</v>
      </c>
    </row>
    <row r="957" spans="12:114" x14ac:dyDescent="0.3">
      <c r="L957" s="23">
        <v>42634</v>
      </c>
      <c r="M957" s="24">
        <v>1.458860786689079E-2</v>
      </c>
      <c r="N957" s="24">
        <v>-4.8678637544775081E-4</v>
      </c>
      <c r="O957" s="24">
        <v>3.0571710257604021E-3</v>
      </c>
      <c r="P957" s="24">
        <v>1.2337899926173221E-2</v>
      </c>
      <c r="Q957" s="264">
        <v>-4.9999999999999697E-5</v>
      </c>
      <c r="R957" s="264">
        <v>-3.0999999999999919E-4</v>
      </c>
      <c r="S957" s="265">
        <v>1.8072289156626607E-4</v>
      </c>
      <c r="U957" s="26"/>
      <c r="AE957" s="23">
        <v>42635</v>
      </c>
      <c r="AF957" s="33">
        <v>1.5146818390862355E-3</v>
      </c>
      <c r="AG957">
        <f t="shared" si="188"/>
        <v>956</v>
      </c>
      <c r="AH957">
        <f t="shared" si="189"/>
        <v>0.3873581847649919</v>
      </c>
      <c r="AI957">
        <f t="shared" si="190"/>
        <v>0.38695299837925445</v>
      </c>
      <c r="AJ957">
        <f t="shared" si="191"/>
        <v>-0.28621119545018681</v>
      </c>
      <c r="AK957">
        <f t="shared" si="192"/>
        <v>0.64842583838577794</v>
      </c>
      <c r="AL957">
        <f t="shared" si="193"/>
        <v>0.26147284000652349</v>
      </c>
      <c r="CM957" s="23">
        <v>42635</v>
      </c>
      <c r="CN957">
        <v>3.697686192807617E-3</v>
      </c>
      <c r="CO957">
        <f t="shared" si="194"/>
        <v>956</v>
      </c>
      <c r="CP957">
        <f t="shared" si="195"/>
        <v>0.38579499596448746</v>
      </c>
      <c r="CQ957">
        <f t="shared" si="196"/>
        <v>0.38539144471347864</v>
      </c>
      <c r="CR957">
        <f t="shared" si="197"/>
        <v>-0.29029574739923342</v>
      </c>
      <c r="CS957">
        <f t="shared" si="198"/>
        <v>0.64421709327866972</v>
      </c>
      <c r="CT957">
        <f t="shared" si="199"/>
        <v>0.25882564856519108</v>
      </c>
      <c r="DH957">
        <f t="shared" ca="1" si="200"/>
        <v>0.33285367586774806</v>
      </c>
      <c r="DI957">
        <v>0.39120274386551207</v>
      </c>
      <c r="DJ957">
        <v>9.1808106734419456E-3</v>
      </c>
    </row>
    <row r="958" spans="12:114" x14ac:dyDescent="0.3">
      <c r="L958" s="23">
        <v>42635</v>
      </c>
      <c r="M958" s="24">
        <v>2.3572169959270891E-3</v>
      </c>
      <c r="N958" s="24">
        <v>2.0944742881172759E-2</v>
      </c>
      <c r="O958" s="24">
        <v>1.1078230883381291E-3</v>
      </c>
      <c r="P958" s="24">
        <v>1.5648750258759911E-4</v>
      </c>
      <c r="Q958" s="264">
        <v>-4.0999999999999977E-4</v>
      </c>
      <c r="R958" s="264">
        <v>9.7999999999999867E-4</v>
      </c>
      <c r="S958" s="265">
        <v>6.1349693251531252E-5</v>
      </c>
      <c r="U958" s="26"/>
      <c r="AE958" s="23">
        <v>42636</v>
      </c>
      <c r="AF958" s="33">
        <v>-1.4518722017964835E-3</v>
      </c>
      <c r="AG958">
        <f t="shared" si="188"/>
        <v>957</v>
      </c>
      <c r="AH958">
        <f t="shared" si="189"/>
        <v>0.38776337115072934</v>
      </c>
      <c r="AI958">
        <f t="shared" si="190"/>
        <v>0.3873581847649919</v>
      </c>
      <c r="AJ958">
        <f t="shared" si="191"/>
        <v>-0.28515324062433395</v>
      </c>
      <c r="AK958">
        <f t="shared" si="192"/>
        <v>0.31699508881593297</v>
      </c>
      <c r="AL958">
        <f t="shared" si="193"/>
        <v>7.0363095949058929E-2</v>
      </c>
      <c r="CM958" s="23">
        <v>42636</v>
      </c>
      <c r="CN958">
        <v>-3.7942638378245419E-3</v>
      </c>
      <c r="CO958">
        <f t="shared" si="194"/>
        <v>957</v>
      </c>
      <c r="CP958">
        <f t="shared" si="195"/>
        <v>0.38619854721549635</v>
      </c>
      <c r="CQ958">
        <f t="shared" si="196"/>
        <v>0.38579499596448746</v>
      </c>
      <c r="CR958">
        <f t="shared" si="197"/>
        <v>-0.28924082245451693</v>
      </c>
      <c r="CS958">
        <f t="shared" si="198"/>
        <v>0.30919494764313149</v>
      </c>
      <c r="CT958">
        <f t="shared" si="199"/>
        <v>7.6600048321355974E-2</v>
      </c>
      <c r="DH958">
        <f t="shared" ca="1" si="200"/>
        <v>0.36999265084093458</v>
      </c>
      <c r="DI958">
        <v>0.32297465609886261</v>
      </c>
      <c r="DJ958">
        <v>5.4696277982035661E-3</v>
      </c>
    </row>
    <row r="959" spans="12:114" x14ac:dyDescent="0.3">
      <c r="L959" s="23">
        <v>42636</v>
      </c>
      <c r="M959" s="24">
        <v>6.2712236419226665E-4</v>
      </c>
      <c r="N959" s="24">
        <v>-9.5417824532865892E-3</v>
      </c>
      <c r="O959" s="24">
        <v>1.1069717260651041E-3</v>
      </c>
      <c r="P959" s="24">
        <v>-1.015497042363459E-2</v>
      </c>
      <c r="Q959" s="264">
        <v>-4.0000000000000112E-5</v>
      </c>
      <c r="R959" s="264">
        <v>-2.6999999999999908E-4</v>
      </c>
      <c r="S959" s="265">
        <v>1.8518518518518618E-4</v>
      </c>
      <c r="U959" s="26"/>
      <c r="AE959" s="23">
        <v>42639</v>
      </c>
      <c r="AF959" s="33">
        <v>-1.9929503759651928E-3</v>
      </c>
      <c r="AG959">
        <f t="shared" si="188"/>
        <v>958</v>
      </c>
      <c r="AH959">
        <f t="shared" si="189"/>
        <v>0.38816855753646679</v>
      </c>
      <c r="AI959">
        <f t="shared" si="190"/>
        <v>0.38776337115072934</v>
      </c>
      <c r="AJ959">
        <f t="shared" si="191"/>
        <v>-0.28409560486533225</v>
      </c>
      <c r="AK959">
        <f t="shared" si="192"/>
        <v>0.26354189478542134</v>
      </c>
      <c r="AL959">
        <f t="shared" si="193"/>
        <v>0.124221476365308</v>
      </c>
      <c r="CM959" s="23">
        <v>42639</v>
      </c>
      <c r="CN959">
        <v>-5.1558900908563778E-3</v>
      </c>
      <c r="CO959">
        <f t="shared" si="194"/>
        <v>958</v>
      </c>
      <c r="CP959">
        <f t="shared" si="195"/>
        <v>0.38660209846650523</v>
      </c>
      <c r="CQ959">
        <f t="shared" si="196"/>
        <v>0.38619854721549635</v>
      </c>
      <c r="CR959">
        <f t="shared" si="197"/>
        <v>-0.28818621929816801</v>
      </c>
      <c r="CS959">
        <f t="shared" si="198"/>
        <v>0.25595452694020226</v>
      </c>
      <c r="CT959">
        <f t="shared" si="199"/>
        <v>0.13024402027529408</v>
      </c>
      <c r="DH959">
        <f t="shared" ca="1" si="200"/>
        <v>0.36430608242916862</v>
      </c>
      <c r="DI959">
        <v>0.3985619564326604</v>
      </c>
      <c r="DJ959">
        <v>7.7062100013932907E-3</v>
      </c>
    </row>
    <row r="960" spans="12:114" x14ac:dyDescent="0.3">
      <c r="L960" s="23">
        <v>42639</v>
      </c>
      <c r="M960" s="24">
        <v>-7.833842415450713E-4</v>
      </c>
      <c r="N960" s="24">
        <v>-8.1889946080249479E-3</v>
      </c>
      <c r="O960" s="24">
        <v>-1.008963008638899E-2</v>
      </c>
      <c r="P960" s="24">
        <v>2.2097675273140571E-3</v>
      </c>
      <c r="Q960" s="264">
        <v>-2.8000000000000068E-4</v>
      </c>
      <c r="R960" s="264">
        <v>2.4999999999999914E-4</v>
      </c>
      <c r="S960" s="265">
        <v>1.886792452830188E-4</v>
      </c>
      <c r="U960" s="26"/>
      <c r="AE960" s="23">
        <v>42640</v>
      </c>
      <c r="AF960" s="33">
        <v>1.9182820893906126E-3</v>
      </c>
      <c r="AG960">
        <f t="shared" si="188"/>
        <v>959</v>
      </c>
      <c r="AH960">
        <f t="shared" si="189"/>
        <v>0.38857374392220423</v>
      </c>
      <c r="AI960">
        <f t="shared" si="190"/>
        <v>0.38816855753646679</v>
      </c>
      <c r="AJ960">
        <f t="shared" si="191"/>
        <v>-0.28303828679843301</v>
      </c>
      <c r="AK960">
        <f t="shared" si="192"/>
        <v>0.69065054988037455</v>
      </c>
      <c r="AL960">
        <f t="shared" si="193"/>
        <v>0.30248199234390777</v>
      </c>
      <c r="CM960" s="23">
        <v>42640</v>
      </c>
      <c r="CN960">
        <v>4.9915706080919161E-3</v>
      </c>
      <c r="CO960">
        <f t="shared" si="194"/>
        <v>959</v>
      </c>
      <c r="CP960">
        <f t="shared" si="195"/>
        <v>0.38700564971751411</v>
      </c>
      <c r="CQ960">
        <f t="shared" si="196"/>
        <v>0.38660209846650523</v>
      </c>
      <c r="CR960">
        <f t="shared" si="197"/>
        <v>-0.28713193656173003</v>
      </c>
      <c r="CS960">
        <f t="shared" si="198"/>
        <v>0.69834309428745089</v>
      </c>
      <c r="CT960">
        <f t="shared" si="199"/>
        <v>0.31174099582094567</v>
      </c>
      <c r="DH960">
        <f t="shared" ca="1" si="200"/>
        <v>0.39223705423508171</v>
      </c>
      <c r="DI960">
        <v>0.39584478649907245</v>
      </c>
      <c r="DJ960">
        <v>-1.7979871413786454E-3</v>
      </c>
    </row>
    <row r="961" spans="12:114" x14ac:dyDescent="0.3">
      <c r="L961" s="23">
        <v>42640</v>
      </c>
      <c r="M961" s="24">
        <v>-7.2912581585749302E-3</v>
      </c>
      <c r="N961" s="24">
        <v>-4.3709611044327303E-3</v>
      </c>
      <c r="O961" s="24">
        <v>9.9133673657077984E-3</v>
      </c>
      <c r="P961" s="24">
        <v>6.1418093313862169E-3</v>
      </c>
      <c r="Q961" s="264">
        <v>-4.0000000000000018E-4</v>
      </c>
      <c r="R961" s="264">
        <v>-1.8999999999999909E-4</v>
      </c>
      <c r="S961" s="265">
        <v>-6.4102564102564821E-5</v>
      </c>
      <c r="U961" s="26"/>
      <c r="AE961" s="23">
        <v>42641</v>
      </c>
      <c r="AF961" s="33">
        <v>-1.0726221008722373E-3</v>
      </c>
      <c r="AG961">
        <f t="shared" si="188"/>
        <v>960</v>
      </c>
      <c r="AH961">
        <f t="shared" si="189"/>
        <v>0.38897893030794167</v>
      </c>
      <c r="AI961">
        <f t="shared" si="190"/>
        <v>0.38857374392220423</v>
      </c>
      <c r="AJ961">
        <f t="shared" si="191"/>
        <v>-0.28198128505154685</v>
      </c>
      <c r="AK961">
        <f t="shared" si="192"/>
        <v>0.35698367642654094</v>
      </c>
      <c r="AL961">
        <f t="shared" si="193"/>
        <v>3.1590067495663288E-2</v>
      </c>
      <c r="CM961" s="23">
        <v>42641</v>
      </c>
      <c r="CN961">
        <v>-2.780711303136008E-3</v>
      </c>
      <c r="CO961">
        <f t="shared" si="194"/>
        <v>960</v>
      </c>
      <c r="CP961">
        <f t="shared" si="195"/>
        <v>0.38740920096852299</v>
      </c>
      <c r="CQ961">
        <f t="shared" si="196"/>
        <v>0.38700564971751411</v>
      </c>
      <c r="CR961">
        <f t="shared" si="197"/>
        <v>-0.28607797287941811</v>
      </c>
      <c r="CS961">
        <f t="shared" si="198"/>
        <v>0.35170516513849537</v>
      </c>
      <c r="CT961">
        <f t="shared" si="199"/>
        <v>3.5300484579018743E-2</v>
      </c>
      <c r="DH961">
        <f t="shared" ca="1" si="200"/>
        <v>0.30122165776397336</v>
      </c>
      <c r="DI961">
        <v>0.27781897886896101</v>
      </c>
      <c r="DJ961">
        <v>2.9549575169621903E-3</v>
      </c>
    </row>
    <row r="962" spans="12:114" x14ac:dyDescent="0.3">
      <c r="L962" s="23">
        <v>42641</v>
      </c>
      <c r="M962" s="24">
        <v>-3.1590743209822911E-3</v>
      </c>
      <c r="N962" s="24">
        <v>8.2927391454366995E-3</v>
      </c>
      <c r="O962" s="24">
        <v>-7.465964898514782E-3</v>
      </c>
      <c r="P962" s="24">
        <v>-6.2630765010722781E-4</v>
      </c>
      <c r="Q962" s="264">
        <v>-9.9999999999995925E-6</v>
      </c>
      <c r="R962" s="264">
        <v>2.4000000000000022E-4</v>
      </c>
      <c r="S962" s="265">
        <v>6.3694267515924279E-5</v>
      </c>
      <c r="U962" s="26"/>
      <c r="AE962" s="23">
        <v>42642</v>
      </c>
      <c r="AF962" s="33">
        <v>-4.5633504945267961E-3</v>
      </c>
      <c r="AG962">
        <f t="shared" si="188"/>
        <v>961</v>
      </c>
      <c r="AH962">
        <f t="shared" si="189"/>
        <v>0.38938411669367912</v>
      </c>
      <c r="AI962">
        <f t="shared" si="190"/>
        <v>0.38897893030794167</v>
      </c>
      <c r="AJ962">
        <f t="shared" si="191"/>
        <v>-0.28092459825522842</v>
      </c>
      <c r="AK962">
        <f t="shared" si="192"/>
        <v>8.4536803707180516E-2</v>
      </c>
      <c r="AL962">
        <f t="shared" si="193"/>
        <v>0.30444212660076114</v>
      </c>
      <c r="CM962" s="23">
        <v>42642</v>
      </c>
      <c r="CN962">
        <v>-1.1058664697855452E-2</v>
      </c>
      <c r="CO962">
        <f t="shared" si="194"/>
        <v>961</v>
      </c>
      <c r="CP962">
        <f t="shared" si="195"/>
        <v>0.38781275221953188</v>
      </c>
      <c r="CQ962">
        <f t="shared" si="196"/>
        <v>0.38740920096852299</v>
      </c>
      <c r="CR962">
        <f t="shared" si="197"/>
        <v>-0.28502432688810425</v>
      </c>
      <c r="CS962">
        <f t="shared" si="198"/>
        <v>9.0177755030225334E-2</v>
      </c>
      <c r="CT962">
        <f t="shared" si="199"/>
        <v>0.29723144593829764</v>
      </c>
      <c r="DH962">
        <f t="shared" ca="1" si="200"/>
        <v>0.34378018270099769</v>
      </c>
      <c r="DI962">
        <v>0.36884227700250088</v>
      </c>
      <c r="DJ962">
        <v>-1.7401927417603706E-2</v>
      </c>
    </row>
    <row r="963" spans="12:114" x14ac:dyDescent="0.3">
      <c r="L963" s="23">
        <v>42642</v>
      </c>
      <c r="M963" s="24">
        <v>-1.1884091175058951E-3</v>
      </c>
      <c r="N963" s="24">
        <v>-1.0643390398337151E-2</v>
      </c>
      <c r="O963" s="24">
        <v>-1.476499257333321E-2</v>
      </c>
      <c r="P963" s="24">
        <v>-9.0838401708844829E-3</v>
      </c>
      <c r="Q963" s="264">
        <v>-1.000000000000003E-4</v>
      </c>
      <c r="R963" s="264">
        <v>-2.9000000000000141E-4</v>
      </c>
      <c r="S963" s="265">
        <v>-2.5641025641025598E-4</v>
      </c>
      <c r="U963" s="26"/>
      <c r="AE963" s="23">
        <v>42643</v>
      </c>
      <c r="AF963" s="33">
        <v>4.7203263040416638E-3</v>
      </c>
      <c r="AG963">
        <f t="shared" ref="AG963:AG1026" si="201">ROW()-1</f>
        <v>962</v>
      </c>
      <c r="AH963">
        <f t="shared" ref="AH963:AH1026" si="202">AG963/COUNT($AG$2:$AG$2469)</f>
        <v>0.3897893030794165</v>
      </c>
      <c r="AI963">
        <f t="shared" ref="AI963:AI1026" si="203">(AG963-1)/COUNT($AG$2:$AG$2469)</f>
        <v>0.38938411669367912</v>
      </c>
      <c r="AJ963">
        <f t="shared" ref="AJ963:AJ1026" si="204">IF(AH963&lt;1,NORMSINV(AH963),"")</f>
        <v>-0.27986822504266318</v>
      </c>
      <c r="AK963">
        <f t="shared" ref="AK963:AK1026" si="205">_xlfn.NORM.DIST(AF963,$AD$6,$AD$7,TRUE)</f>
        <v>0.90445339260997137</v>
      </c>
      <c r="AL963">
        <f t="shared" ref="AL963:AL1026" si="206">ABS(AK963-AI963)</f>
        <v>0.51506927591629226</v>
      </c>
      <c r="CM963" s="23">
        <v>42643</v>
      </c>
      <c r="CN963">
        <v>1.2011753260104157E-2</v>
      </c>
      <c r="CO963">
        <f t="shared" ref="CO963:CO1026" si="207">ROW()-1</f>
        <v>962</v>
      </c>
      <c r="CP963">
        <f t="shared" ref="CP963:CP1026" si="208">CO963/COUNT(_xlfn.ANCHORARRAY($CN$2))</f>
        <v>0.38821630347054076</v>
      </c>
      <c r="CQ963">
        <f t="shared" ref="CQ963:CQ1026" si="209">(CO963-1)/COUNT(_xlfn.ANCHORARRAY($CN$2))</f>
        <v>0.38781275221953188</v>
      </c>
      <c r="CR963">
        <f t="shared" ref="CR963:CR1026" si="210">IF(CP963&lt;1,NORMSINV(CP963),"")</f>
        <v>-0.28397099722730312</v>
      </c>
      <c r="CS963">
        <f t="shared" ref="CS963:CS1026" si="211">_xlfn.NORM.DIST(CN963,$CL$7,$CL$8,TRUE)</f>
        <v>0.90871403896742109</v>
      </c>
      <c r="CT963">
        <f t="shared" ref="CT963:CT1026" si="212">ABS(CS963-CQ963)</f>
        <v>0.52090128674788927</v>
      </c>
      <c r="DH963">
        <f t="shared" ref="DH963:DH1026" ca="1" si="213">_xlfn.NORM.S.DIST(RAND(),FALSE)</f>
        <v>0.29490614210994492</v>
      </c>
      <c r="DI963">
        <v>0.38303115382382286</v>
      </c>
      <c r="DJ963">
        <v>-2.4207986959582841E-3</v>
      </c>
    </row>
    <row r="964" spans="12:114" x14ac:dyDescent="0.3">
      <c r="L964" s="23">
        <v>42643</v>
      </c>
      <c r="M964" s="24">
        <v>-3.4108114539540741E-3</v>
      </c>
      <c r="N964" s="24">
        <v>7.8238515768870431E-3</v>
      </c>
      <c r="O964" s="24">
        <v>1.96522714976827E-2</v>
      </c>
      <c r="P964" s="24">
        <v>7.7447450014585537E-3</v>
      </c>
      <c r="Q964" s="264">
        <v>-1.199999999999995E-4</v>
      </c>
      <c r="R964" s="264">
        <v>2.4000000000000022E-4</v>
      </c>
      <c r="S964" s="265">
        <v>-1.8749999999999884E-4</v>
      </c>
      <c r="U964" s="26"/>
      <c r="AE964" s="23">
        <v>42646</v>
      </c>
      <c r="AF964" s="33">
        <v>-1.2667105911327516E-3</v>
      </c>
      <c r="AG964">
        <f t="shared" si="201"/>
        <v>963</v>
      </c>
      <c r="AH964">
        <f t="shared" si="202"/>
        <v>0.39019448946515395</v>
      </c>
      <c r="AI964">
        <f t="shared" si="203"/>
        <v>0.3897893030794165</v>
      </c>
      <c r="AJ964">
        <f t="shared" si="204"/>
        <v>-0.27881216404965209</v>
      </c>
      <c r="AK964">
        <f t="shared" si="205"/>
        <v>0.33628796519075543</v>
      </c>
      <c r="AL964">
        <f t="shared" si="206"/>
        <v>5.3501337888661071E-2</v>
      </c>
      <c r="CM964" s="23">
        <v>42646</v>
      </c>
      <c r="CN964">
        <v>-2.7114160483840259E-3</v>
      </c>
      <c r="CO964">
        <f t="shared" si="207"/>
        <v>963</v>
      </c>
      <c r="CP964">
        <f t="shared" si="208"/>
        <v>0.38861985472154964</v>
      </c>
      <c r="CQ964">
        <f t="shared" si="209"/>
        <v>0.38821630347054076</v>
      </c>
      <c r="CR964">
        <f t="shared" si="210"/>
        <v>-0.28291798253915823</v>
      </c>
      <c r="CS964">
        <f t="shared" si="211"/>
        <v>0.35468825363599754</v>
      </c>
      <c r="CT964">
        <f t="shared" si="212"/>
        <v>3.3528049834543217E-2</v>
      </c>
      <c r="DH964">
        <f t="shared" ca="1" si="213"/>
        <v>0.33406915779039092</v>
      </c>
      <c r="DI964">
        <v>0.39738685785265659</v>
      </c>
      <c r="DJ964">
        <v>-2.0611983597267715E-2</v>
      </c>
    </row>
    <row r="965" spans="12:114" x14ac:dyDescent="0.3">
      <c r="L965" s="23">
        <v>42646</v>
      </c>
      <c r="M965" s="24">
        <v>-2.5469516280401268E-3</v>
      </c>
      <c r="N965" s="24">
        <v>-2.4259550531843871E-3</v>
      </c>
      <c r="O965" s="24">
        <v>-1.525374485238112E-3</v>
      </c>
      <c r="P965" s="24">
        <v>-4.7050641336598906E-3</v>
      </c>
      <c r="Q965" s="264">
        <v>1.2999999999999901E-4</v>
      </c>
      <c r="R965" s="264">
        <v>-5.8999999999999938E-4</v>
      </c>
      <c r="S965" s="265">
        <v>-3.6809815950920242E-4</v>
      </c>
      <c r="U965" s="26"/>
      <c r="AE965" s="23">
        <v>42647</v>
      </c>
      <c r="AF965" s="33">
        <v>-3.8809132279604341E-3</v>
      </c>
      <c r="AG965">
        <f t="shared" si="201"/>
        <v>964</v>
      </c>
      <c r="AH965">
        <f t="shared" si="202"/>
        <v>0.39059967585089139</v>
      </c>
      <c r="AI965">
        <f t="shared" si="203"/>
        <v>0.39019448946515395</v>
      </c>
      <c r="AJ965">
        <f t="shared" si="204"/>
        <v>-0.27775641391459821</v>
      </c>
      <c r="AK965">
        <f t="shared" si="205"/>
        <v>0.1193993286271644</v>
      </c>
      <c r="AL965">
        <f t="shared" si="206"/>
        <v>0.27079516083798955</v>
      </c>
      <c r="CM965" s="23">
        <v>42647</v>
      </c>
      <c r="CN965">
        <v>-9.5413289278892498E-3</v>
      </c>
      <c r="CO965">
        <f t="shared" si="207"/>
        <v>964</v>
      </c>
      <c r="CP965">
        <f t="shared" si="208"/>
        <v>0.38902340597255852</v>
      </c>
      <c r="CQ965">
        <f t="shared" si="209"/>
        <v>0.38861985472154964</v>
      </c>
      <c r="CR965">
        <f t="shared" si="210"/>
        <v>-0.28186528146842754</v>
      </c>
      <c r="CS965">
        <f t="shared" si="211"/>
        <v>0.12223450219025385</v>
      </c>
      <c r="CT965">
        <f t="shared" si="212"/>
        <v>0.2663853525312958</v>
      </c>
      <c r="DH965">
        <f t="shared" ca="1" si="213"/>
        <v>0.35878381636455825</v>
      </c>
      <c r="DI965">
        <v>0.34650313264517113</v>
      </c>
      <c r="DJ965">
        <v>-1.2577697251629114E-2</v>
      </c>
    </row>
    <row r="966" spans="12:114" x14ac:dyDescent="0.3">
      <c r="L966" s="23">
        <v>42647</v>
      </c>
      <c r="M966" s="24">
        <v>-3.4711131503351401E-2</v>
      </c>
      <c r="N966" s="24">
        <v>-2.918341737736137E-3</v>
      </c>
      <c r="O966" s="24">
        <v>-3.6104787223977981E-3</v>
      </c>
      <c r="P966" s="24">
        <v>-1.2763934159018071E-2</v>
      </c>
      <c r="Q966" s="264">
        <v>2.300000000000002E-4</v>
      </c>
      <c r="R966" s="264">
        <v>-1.4999999999999901E-4</v>
      </c>
      <c r="S966" s="265">
        <v>-1.7751479289940931E-4</v>
      </c>
      <c r="U966" s="26"/>
      <c r="AE966" s="23">
        <v>42648</v>
      </c>
      <c r="AF966" s="33">
        <v>-2.977232299721178E-4</v>
      </c>
      <c r="AG966">
        <f t="shared" si="201"/>
        <v>965</v>
      </c>
      <c r="AH966">
        <f t="shared" si="202"/>
        <v>0.39100486223662884</v>
      </c>
      <c r="AI966">
        <f t="shared" si="203"/>
        <v>0.39059967585089139</v>
      </c>
      <c r="AJ966">
        <f t="shared" si="204"/>
        <v>-0.27670097327849241</v>
      </c>
      <c r="AK966">
        <f t="shared" si="205"/>
        <v>0.44329343393797027</v>
      </c>
      <c r="AL966">
        <f t="shared" si="206"/>
        <v>5.2693758087078879E-2</v>
      </c>
      <c r="CM966" s="23">
        <v>42648</v>
      </c>
      <c r="CN966">
        <v>-5.4183714469773511E-4</v>
      </c>
      <c r="CO966">
        <f t="shared" si="207"/>
        <v>965</v>
      </c>
      <c r="CP966">
        <f t="shared" si="208"/>
        <v>0.3894269572235674</v>
      </c>
      <c r="CQ966">
        <f t="shared" si="209"/>
        <v>0.38902340597255852</v>
      </c>
      <c r="CR966">
        <f t="shared" si="210"/>
        <v>-0.28081289266246967</v>
      </c>
      <c r="CS966">
        <f t="shared" si="211"/>
        <v>0.45170145925127475</v>
      </c>
      <c r="CT966">
        <f t="shared" si="212"/>
        <v>6.2678053278716228E-2</v>
      </c>
      <c r="DH966">
        <f t="shared" ca="1" si="213"/>
        <v>0.26120744638058008</v>
      </c>
      <c r="DI966">
        <v>0.32687562959230809</v>
      </c>
      <c r="DJ966">
        <v>-1.3062572067181474E-2</v>
      </c>
    </row>
    <row r="967" spans="12:114" x14ac:dyDescent="0.3">
      <c r="L967" s="23">
        <v>42648</v>
      </c>
      <c r="M967" s="24">
        <v>-1.570653868143662E-3</v>
      </c>
      <c r="N967" s="24">
        <v>9.268386361657964E-3</v>
      </c>
      <c r="O967" s="24">
        <v>-1.115339826532187E-3</v>
      </c>
      <c r="P967" s="24">
        <v>-3.8308980349671842E-3</v>
      </c>
      <c r="Q967" s="264">
        <v>4.700000000000008E-4</v>
      </c>
      <c r="R967" s="264">
        <v>-9.9000000000000195E-4</v>
      </c>
      <c r="S967" s="265">
        <v>-1.7441860465116377E-4</v>
      </c>
      <c r="U967" s="26"/>
      <c r="AE967" s="23">
        <v>42649</v>
      </c>
      <c r="AF967" s="33">
        <v>-5.6621161041724467E-3</v>
      </c>
      <c r="AG967">
        <f t="shared" si="201"/>
        <v>966</v>
      </c>
      <c r="AH967">
        <f t="shared" si="202"/>
        <v>0.39141004862236628</v>
      </c>
      <c r="AI967">
        <f t="shared" si="203"/>
        <v>0.39100486223662884</v>
      </c>
      <c r="AJ967">
        <f t="shared" si="204"/>
        <v>-0.27564584078489929</v>
      </c>
      <c r="AK967">
        <f t="shared" si="205"/>
        <v>4.5258455814883164E-2</v>
      </c>
      <c r="AL967">
        <f t="shared" si="206"/>
        <v>0.3457464064217457</v>
      </c>
      <c r="CM967" s="23">
        <v>42649</v>
      </c>
      <c r="CN967">
        <v>-1.4240111689002546E-2</v>
      </c>
      <c r="CO967">
        <f t="shared" si="207"/>
        <v>966</v>
      </c>
      <c r="CP967">
        <f t="shared" si="208"/>
        <v>0.38983050847457629</v>
      </c>
      <c r="CQ967">
        <f t="shared" si="209"/>
        <v>0.3894269572235674</v>
      </c>
      <c r="CR967">
        <f t="shared" si="210"/>
        <v>-0.27976081477122972</v>
      </c>
      <c r="CS967">
        <f t="shared" si="211"/>
        <v>4.3798825464839014E-2</v>
      </c>
      <c r="CT967">
        <f t="shared" si="212"/>
        <v>0.34562813175872842</v>
      </c>
      <c r="DH967">
        <f t="shared" ca="1" si="213"/>
        <v>0.35801548980257597</v>
      </c>
      <c r="DI967">
        <v>0.34679514362244579</v>
      </c>
      <c r="DJ967">
        <v>1.2081246725618652E-4</v>
      </c>
    </row>
    <row r="968" spans="12:114" x14ac:dyDescent="0.3">
      <c r="L968" s="23">
        <v>42649</v>
      </c>
      <c r="M968" s="24">
        <v>-9.273017132580063E-3</v>
      </c>
      <c r="N968" s="24">
        <v>-2.416863280356393E-3</v>
      </c>
      <c r="O968" s="24">
        <v>-3.2230950225287242E-2</v>
      </c>
      <c r="P968" s="24">
        <v>5.9285601304776368E-3</v>
      </c>
      <c r="Q968" s="264">
        <v>-2.400000000000006E-4</v>
      </c>
      <c r="R968" s="264">
        <v>1.3000000000000121E-4</v>
      </c>
      <c r="S968" s="265">
        <v>1.1428571428571557E-4</v>
      </c>
      <c r="U968" s="26"/>
      <c r="AE968" s="23">
        <v>42650</v>
      </c>
      <c r="AF968" s="33">
        <v>-3.0605420633349678E-3</v>
      </c>
      <c r="AG968">
        <f t="shared" si="201"/>
        <v>967</v>
      </c>
      <c r="AH968">
        <f t="shared" si="202"/>
        <v>0.39181523500810372</v>
      </c>
      <c r="AI968">
        <f t="shared" si="203"/>
        <v>0.39141004862236628</v>
      </c>
      <c r="AJ968">
        <f t="shared" si="204"/>
        <v>-0.27459101507994316</v>
      </c>
      <c r="AK968">
        <f t="shared" si="205"/>
        <v>0.17336605343348449</v>
      </c>
      <c r="AL968">
        <f t="shared" si="206"/>
        <v>0.21804399518888179</v>
      </c>
      <c r="CM968" s="23">
        <v>42650</v>
      </c>
      <c r="CN968">
        <v>-7.7989418635397312E-3</v>
      </c>
      <c r="CO968">
        <f t="shared" si="207"/>
        <v>967</v>
      </c>
      <c r="CP968">
        <f t="shared" si="208"/>
        <v>0.39023405972558517</v>
      </c>
      <c r="CQ968">
        <f t="shared" si="209"/>
        <v>0.38983050847457629</v>
      </c>
      <c r="CR968">
        <f t="shared" si="210"/>
        <v>-0.27870904644722511</v>
      </c>
      <c r="CS968">
        <f t="shared" si="211"/>
        <v>0.16801319813637153</v>
      </c>
      <c r="CT968">
        <f t="shared" si="212"/>
        <v>0.22181731033820476</v>
      </c>
      <c r="DH968">
        <f t="shared" ca="1" si="213"/>
        <v>0.333173546191256</v>
      </c>
      <c r="DI968">
        <v>0.33137558024316671</v>
      </c>
      <c r="DJ968">
        <v>2.8848914626765452E-3</v>
      </c>
    </row>
    <row r="969" spans="12:114" x14ac:dyDescent="0.3">
      <c r="L969" s="23">
        <v>42650</v>
      </c>
      <c r="M969" s="24">
        <v>6.6851075819786222E-4</v>
      </c>
      <c r="N969" s="24">
        <v>-8.2362596580334534E-3</v>
      </c>
      <c r="O969" s="24">
        <v>-9.5155609750481873E-3</v>
      </c>
      <c r="P969" s="24">
        <v>-7.9642912055851028E-3</v>
      </c>
      <c r="Q969" s="264">
        <v>-9.9999999999995925E-6</v>
      </c>
      <c r="R969" s="264">
        <v>-3.6000000000000029E-4</v>
      </c>
      <c r="S969" s="265">
        <v>1.7341040462427639E-4</v>
      </c>
      <c r="U969" s="26"/>
      <c r="AE969" s="23">
        <v>42653</v>
      </c>
      <c r="AF969" s="33">
        <v>-7.4959296712457345E-4</v>
      </c>
      <c r="AG969">
        <f t="shared" si="201"/>
        <v>968</v>
      </c>
      <c r="AH969">
        <f t="shared" si="202"/>
        <v>0.39222042139384117</v>
      </c>
      <c r="AI969">
        <f t="shared" si="203"/>
        <v>0.39181523500810372</v>
      </c>
      <c r="AJ969">
        <f t="shared" si="204"/>
        <v>-0.27353649481229408</v>
      </c>
      <c r="AK969">
        <f t="shared" si="205"/>
        <v>0.39235239723749926</v>
      </c>
      <c r="AL969">
        <f t="shared" si="206"/>
        <v>5.3716222939553804E-4</v>
      </c>
      <c r="CM969" s="23">
        <v>42653</v>
      </c>
      <c r="CN969">
        <v>-1.4632471236937878E-3</v>
      </c>
      <c r="CO969">
        <f t="shared" si="207"/>
        <v>968</v>
      </c>
      <c r="CP969">
        <f t="shared" si="208"/>
        <v>0.39063761097659405</v>
      </c>
      <c r="CQ969">
        <f t="shared" si="209"/>
        <v>0.39023405972558517</v>
      </c>
      <c r="CR969">
        <f t="shared" si="210"/>
        <v>-0.27765758634553228</v>
      </c>
      <c r="CS969">
        <f t="shared" si="211"/>
        <v>0.40978333244497295</v>
      </c>
      <c r="CT969">
        <f t="shared" si="212"/>
        <v>1.9549272719387778E-2</v>
      </c>
      <c r="DH969">
        <f t="shared" ca="1" si="213"/>
        <v>0.35030809327722168</v>
      </c>
      <c r="DI969">
        <v>0.39699921027764778</v>
      </c>
      <c r="DJ969">
        <v>-1.9741710614183377E-2</v>
      </c>
    </row>
    <row r="970" spans="12:114" x14ac:dyDescent="0.3">
      <c r="L970" s="23">
        <v>42653</v>
      </c>
      <c r="M970" s="24">
        <v>3.5076499667220699E-3</v>
      </c>
      <c r="N970" s="24">
        <v>3.9081915176057023E-3</v>
      </c>
      <c r="O970" s="24">
        <v>-1.0480327823260799E-2</v>
      </c>
      <c r="P970" s="24">
        <v>8.0282303701182476E-3</v>
      </c>
      <c r="Q970" s="264">
        <v>2.7000000000000027E-4</v>
      </c>
      <c r="R970" s="264">
        <v>-1.2000000000000011E-4</v>
      </c>
      <c r="S970" s="265">
        <v>-4.1176470588235247E-4</v>
      </c>
      <c r="U970" s="26"/>
      <c r="AE970" s="23">
        <v>42654</v>
      </c>
      <c r="AF970" s="33">
        <v>-3.6122160329211481E-3</v>
      </c>
      <c r="AG970">
        <f t="shared" si="201"/>
        <v>969</v>
      </c>
      <c r="AH970">
        <f t="shared" si="202"/>
        <v>0.39262560777957861</v>
      </c>
      <c r="AI970">
        <f t="shared" si="203"/>
        <v>0.39222042139384117</v>
      </c>
      <c r="AJ970">
        <f t="shared" si="204"/>
        <v>-0.27248227863315422</v>
      </c>
      <c r="AK970">
        <f t="shared" si="205"/>
        <v>0.1355889086000866</v>
      </c>
      <c r="AL970">
        <f t="shared" si="206"/>
        <v>0.25663151279375457</v>
      </c>
      <c r="CM970" s="23">
        <v>42654</v>
      </c>
      <c r="CN970">
        <v>-8.8596714382350745E-3</v>
      </c>
      <c r="CO970">
        <f t="shared" si="207"/>
        <v>969</v>
      </c>
      <c r="CP970">
        <f t="shared" si="208"/>
        <v>0.39104116222760288</v>
      </c>
      <c r="CQ970">
        <f t="shared" si="209"/>
        <v>0.39063761097659405</v>
      </c>
      <c r="CR970">
        <f t="shared" si="210"/>
        <v>-0.27660643312377253</v>
      </c>
      <c r="CS970">
        <f t="shared" si="211"/>
        <v>0.13897766849331078</v>
      </c>
      <c r="CT970">
        <f t="shared" si="212"/>
        <v>0.25165994248328327</v>
      </c>
      <c r="DH970">
        <f t="shared" ca="1" si="213"/>
        <v>0.37075299915332371</v>
      </c>
      <c r="DI970">
        <v>0.34599441960920158</v>
      </c>
      <c r="DJ970">
        <v>-7.5506143380058566E-3</v>
      </c>
    </row>
    <row r="971" spans="12:114" x14ac:dyDescent="0.3">
      <c r="L971" s="23">
        <v>42654</v>
      </c>
      <c r="M971" s="24">
        <v>-5.0765727338024794E-3</v>
      </c>
      <c r="N971" s="24">
        <v>-1.9464652596352449E-2</v>
      </c>
      <c r="O971" s="24">
        <v>-8.6792446506758127E-3</v>
      </c>
      <c r="P971" s="24">
        <v>-5.5749913346732818E-3</v>
      </c>
      <c r="Q971" s="264">
        <v>-2.8000000000000068E-4</v>
      </c>
      <c r="R971" s="264">
        <v>2.1000000000000131E-4</v>
      </c>
      <c r="S971" s="265">
        <v>-1.1299435028248518E-4</v>
      </c>
      <c r="U971" s="26"/>
      <c r="AE971" s="23">
        <v>42655</v>
      </c>
      <c r="AF971" s="33">
        <v>4.2684179442497553E-4</v>
      </c>
      <c r="AG971">
        <f t="shared" si="201"/>
        <v>970</v>
      </c>
      <c r="AH971">
        <f t="shared" si="202"/>
        <v>0.39303079416531606</v>
      </c>
      <c r="AI971">
        <f t="shared" si="203"/>
        <v>0.39262560777957861</v>
      </c>
      <c r="AJ971">
        <f t="shared" si="204"/>
        <v>-0.27142836519624364</v>
      </c>
      <c r="AK971">
        <f t="shared" si="205"/>
        <v>0.52660576872116105</v>
      </c>
      <c r="AL971">
        <f t="shared" si="206"/>
        <v>0.13398016094158244</v>
      </c>
      <c r="CM971" s="23">
        <v>42655</v>
      </c>
      <c r="CN971">
        <v>7.9945783801774737E-4</v>
      </c>
      <c r="CO971">
        <f t="shared" si="207"/>
        <v>970</v>
      </c>
      <c r="CP971">
        <f t="shared" si="208"/>
        <v>0.39144471347861176</v>
      </c>
      <c r="CQ971">
        <f t="shared" si="209"/>
        <v>0.39104116222760288</v>
      </c>
      <c r="CR971">
        <f t="shared" si="210"/>
        <v>-0.27555558544209807</v>
      </c>
      <c r="CS971">
        <f t="shared" si="211"/>
        <v>0.51356758073234055</v>
      </c>
      <c r="CT971">
        <f t="shared" si="212"/>
        <v>0.12252641850473767</v>
      </c>
      <c r="DH971">
        <f t="shared" ca="1" si="213"/>
        <v>0.3713279686915984</v>
      </c>
      <c r="DI971">
        <v>0.38747806909317373</v>
      </c>
      <c r="DJ971">
        <v>8.1976490569947401E-3</v>
      </c>
    </row>
    <row r="972" spans="12:114" x14ac:dyDescent="0.3">
      <c r="L972" s="23">
        <v>42655</v>
      </c>
      <c r="M972" s="24">
        <v>1.5892513193830381E-3</v>
      </c>
      <c r="N972" s="24">
        <v>-1.2407096598198299E-2</v>
      </c>
      <c r="O972" s="24">
        <v>1.038814097364559E-3</v>
      </c>
      <c r="P972" s="24">
        <v>6.2468772846711648E-3</v>
      </c>
      <c r="Q972" s="264">
        <v>2.8000000000000068E-4</v>
      </c>
      <c r="R972" s="264">
        <v>-4.3000000000000151E-4</v>
      </c>
      <c r="S972" s="265">
        <v>2.2346368715083664E-4</v>
      </c>
      <c r="U972" s="26"/>
      <c r="AE972" s="23">
        <v>42656</v>
      </c>
      <c r="AF972" s="33">
        <v>-3.3088197873837408E-4</v>
      </c>
      <c r="AG972">
        <f t="shared" si="201"/>
        <v>971</v>
      </c>
      <c r="AH972">
        <f t="shared" si="202"/>
        <v>0.3934359805510535</v>
      </c>
      <c r="AI972">
        <f t="shared" si="203"/>
        <v>0.39303079416531606</v>
      </c>
      <c r="AJ972">
        <f t="shared" si="204"/>
        <v>-0.2703747531577872</v>
      </c>
      <c r="AK972">
        <f t="shared" si="205"/>
        <v>0.43951237312670011</v>
      </c>
      <c r="AL972">
        <f t="shared" si="206"/>
        <v>4.6481578961384051E-2</v>
      </c>
      <c r="CM972" s="23">
        <v>42656</v>
      </c>
      <c r="CN972">
        <v>-5.0952637541736186E-4</v>
      </c>
      <c r="CO972">
        <f t="shared" si="207"/>
        <v>971</v>
      </c>
      <c r="CP972">
        <f t="shared" si="208"/>
        <v>0.39184826472962064</v>
      </c>
      <c r="CQ972">
        <f t="shared" si="209"/>
        <v>0.39144471347861176</v>
      </c>
      <c r="CR972">
        <f t="shared" si="210"/>
        <v>-0.27450504196317871</v>
      </c>
      <c r="CS972">
        <f t="shared" si="211"/>
        <v>0.45318406330756728</v>
      </c>
      <c r="CT972">
        <f t="shared" si="212"/>
        <v>6.1739349828955514E-2</v>
      </c>
      <c r="DH972">
        <f t="shared" ca="1" si="213"/>
        <v>0.33170538156349416</v>
      </c>
      <c r="DI972">
        <v>0.32929970752530308</v>
      </c>
      <c r="DJ972">
        <v>-1.1092953407309805E-2</v>
      </c>
    </row>
    <row r="973" spans="12:114" x14ac:dyDescent="0.3">
      <c r="L973" s="23">
        <v>42656</v>
      </c>
      <c r="M973" s="24">
        <v>2.421922539200341E-3</v>
      </c>
      <c r="N973" s="24">
        <v>-4.5226367422370314E-3</v>
      </c>
      <c r="O973" s="24">
        <v>1.141444486361021E-2</v>
      </c>
      <c r="P973" s="24">
        <v>-1.7828707246474951E-2</v>
      </c>
      <c r="Q973" s="264">
        <v>-1.800000000000005E-4</v>
      </c>
      <c r="R973" s="264">
        <v>3.9000000000000151E-4</v>
      </c>
      <c r="S973" s="265">
        <v>-2.8571428571428595E-4</v>
      </c>
      <c r="U973" s="26"/>
      <c r="AE973" s="23">
        <v>42657</v>
      </c>
      <c r="AF973" s="33">
        <v>9.7091604105594776E-4</v>
      </c>
      <c r="AG973">
        <f t="shared" si="201"/>
        <v>972</v>
      </c>
      <c r="AH973">
        <f t="shared" si="202"/>
        <v>0.39384116693679094</v>
      </c>
      <c r="AI973">
        <f t="shared" si="203"/>
        <v>0.3934359805510535</v>
      </c>
      <c r="AJ973">
        <f t="shared" si="204"/>
        <v>-0.26932144117649987</v>
      </c>
      <c r="AK973">
        <f t="shared" si="205"/>
        <v>0.58860256344349193</v>
      </c>
      <c r="AL973">
        <f t="shared" si="206"/>
        <v>0.19516658289243843</v>
      </c>
      <c r="CM973" s="23">
        <v>42657</v>
      </c>
      <c r="CN973">
        <v>2.1760401026398681E-3</v>
      </c>
      <c r="CO973">
        <f t="shared" si="207"/>
        <v>972</v>
      </c>
      <c r="CP973">
        <f t="shared" si="208"/>
        <v>0.39225181598062953</v>
      </c>
      <c r="CQ973">
        <f t="shared" si="209"/>
        <v>0.39184826472962064</v>
      </c>
      <c r="CR973">
        <f t="shared" si="210"/>
        <v>-0.27345480135218814</v>
      </c>
      <c r="CS973">
        <f t="shared" si="211"/>
        <v>0.57670941166011636</v>
      </c>
      <c r="CT973">
        <f t="shared" si="212"/>
        <v>0.18486114693049571</v>
      </c>
      <c r="DH973">
        <f t="shared" ca="1" si="213"/>
        <v>0.39340888853215683</v>
      </c>
      <c r="DI973">
        <v>0.25785299485980456</v>
      </c>
      <c r="DJ973">
        <v>8.2944160410559822E-3</v>
      </c>
    </row>
    <row r="974" spans="12:114" x14ac:dyDescent="0.3">
      <c r="L974" s="23">
        <v>42657</v>
      </c>
      <c r="M974" s="24">
        <v>-5.581921232874514E-3</v>
      </c>
      <c r="N974" s="24">
        <v>3.0288294714260061E-3</v>
      </c>
      <c r="O974" s="24">
        <v>3.2240535907206592E-3</v>
      </c>
      <c r="P974" s="24">
        <v>2.9173397081004929E-3</v>
      </c>
      <c r="Q974" s="264">
        <v>2.6000000000000068E-4</v>
      </c>
      <c r="R974" s="264">
        <v>-1.0000000000001119E-5</v>
      </c>
      <c r="S974" s="265">
        <v>1.6666666666666756E-4</v>
      </c>
      <c r="U974" s="26"/>
      <c r="AE974" s="23">
        <v>42660</v>
      </c>
      <c r="AF974" s="33">
        <v>1.0809900454312096E-3</v>
      </c>
      <c r="AG974">
        <f t="shared" si="201"/>
        <v>973</v>
      </c>
      <c r="AH974">
        <f t="shared" si="202"/>
        <v>0.39424635332252839</v>
      </c>
      <c r="AI974">
        <f t="shared" si="203"/>
        <v>0.39384116693679094</v>
      </c>
      <c r="AJ974">
        <f t="shared" si="204"/>
        <v>-0.26826842791357419</v>
      </c>
      <c r="AK974">
        <f t="shared" si="205"/>
        <v>0.60093108455373567</v>
      </c>
      <c r="AL974">
        <f t="shared" si="206"/>
        <v>0.20708991761694473</v>
      </c>
      <c r="CM974" s="23">
        <v>42660</v>
      </c>
      <c r="CN974">
        <v>2.5728564695102281E-3</v>
      </c>
      <c r="CO974">
        <f t="shared" si="207"/>
        <v>973</v>
      </c>
      <c r="CP974">
        <f t="shared" si="208"/>
        <v>0.39265536723163841</v>
      </c>
      <c r="CQ974">
        <f t="shared" si="209"/>
        <v>0.39225181598062953</v>
      </c>
      <c r="CR974">
        <f t="shared" si="210"/>
        <v>-0.27240486227679012</v>
      </c>
      <c r="CS974">
        <f t="shared" si="211"/>
        <v>0.5946219341625234</v>
      </c>
      <c r="CT974">
        <f t="shared" si="212"/>
        <v>0.20237011818189388</v>
      </c>
      <c r="DH974">
        <f t="shared" ca="1" si="213"/>
        <v>0.3708921206104589</v>
      </c>
      <c r="DI974">
        <v>0.38243236867548536</v>
      </c>
      <c r="DJ974">
        <v>5.0018883505159239E-3</v>
      </c>
    </row>
    <row r="975" spans="12:114" x14ac:dyDescent="0.3">
      <c r="L975" s="23">
        <v>42660</v>
      </c>
      <c r="M975" s="24">
        <v>2.6809567469759819E-3</v>
      </c>
      <c r="N975" s="24">
        <v>1.0065811592653189E-3</v>
      </c>
      <c r="O975" s="24">
        <v>-3.3599611400223339E-3</v>
      </c>
      <c r="P975" s="24">
        <v>1.2281884705496959E-2</v>
      </c>
      <c r="Q975" s="264">
        <v>1.199999999999995E-4</v>
      </c>
      <c r="R975" s="264">
        <v>-2.200000000000002E-4</v>
      </c>
      <c r="S975" s="265">
        <v>1.1299435028248518E-4</v>
      </c>
      <c r="U975" s="26"/>
      <c r="AE975" s="23">
        <v>42661</v>
      </c>
      <c r="AF975" s="33">
        <v>2.6156584220190706E-3</v>
      </c>
      <c r="AG975">
        <f t="shared" si="201"/>
        <v>974</v>
      </c>
      <c r="AH975">
        <f t="shared" si="202"/>
        <v>0.39465153970826578</v>
      </c>
      <c r="AI975">
        <f t="shared" si="203"/>
        <v>0.39424635332252839</v>
      </c>
      <c r="AJ975">
        <f t="shared" si="204"/>
        <v>-0.26721571203266609</v>
      </c>
      <c r="AK975">
        <f t="shared" si="205"/>
        <v>0.75778759609979973</v>
      </c>
      <c r="AL975">
        <f t="shared" si="206"/>
        <v>0.36354124277727135</v>
      </c>
      <c r="CM975" s="23">
        <v>42661</v>
      </c>
      <c r="CN975">
        <v>6.5371817693333908E-3</v>
      </c>
      <c r="CO975">
        <f t="shared" si="207"/>
        <v>974</v>
      </c>
      <c r="CP975">
        <f t="shared" si="208"/>
        <v>0.39305891848264729</v>
      </c>
      <c r="CQ975">
        <f t="shared" si="209"/>
        <v>0.39265536723163841</v>
      </c>
      <c r="CR975">
        <f t="shared" si="210"/>
        <v>-0.27135522340712526</v>
      </c>
      <c r="CS975">
        <f t="shared" si="211"/>
        <v>0.75762671433464424</v>
      </c>
      <c r="CT975">
        <f t="shared" si="212"/>
        <v>0.36497134710300583</v>
      </c>
      <c r="DH975">
        <f t="shared" ca="1" si="213"/>
        <v>0.30561713143712904</v>
      </c>
      <c r="DI975">
        <v>0.34905893016669964</v>
      </c>
      <c r="DJ975">
        <v>4.9154441363047988E-3</v>
      </c>
    </row>
    <row r="976" spans="12:114" x14ac:dyDescent="0.3">
      <c r="L976" s="23">
        <v>42661</v>
      </c>
      <c r="M976" s="24">
        <v>6.1831383689839566E-3</v>
      </c>
      <c r="N976" s="24">
        <v>1.4580239659904499E-2</v>
      </c>
      <c r="O976" s="24">
        <v>9.528074989532764E-3</v>
      </c>
      <c r="P976" s="24">
        <v>-1.596486375955965E-3</v>
      </c>
      <c r="Q976" s="264">
        <v>-2.1999999999999971E-4</v>
      </c>
      <c r="R976" s="264">
        <v>9.6999999999999973E-4</v>
      </c>
      <c r="S976" s="265">
        <v>-5.7142857142856796E-5</v>
      </c>
      <c r="U976" s="26"/>
      <c r="AE976" s="23">
        <v>42662</v>
      </c>
      <c r="AF976" s="33">
        <v>-2.7590675477029798E-5</v>
      </c>
      <c r="AG976">
        <f t="shared" si="201"/>
        <v>975</v>
      </c>
      <c r="AH976">
        <f t="shared" si="202"/>
        <v>0.39505672609400322</v>
      </c>
      <c r="AI976">
        <f t="shared" si="203"/>
        <v>0.39465153970826578</v>
      </c>
      <c r="AJ976">
        <f t="shared" si="204"/>
        <v>-0.266163292199881</v>
      </c>
      <c r="AK976">
        <f t="shared" si="205"/>
        <v>0.47425859950229576</v>
      </c>
      <c r="AL976">
        <f t="shared" si="206"/>
        <v>7.9607059794029988E-2</v>
      </c>
      <c r="CM976" s="23">
        <v>42662</v>
      </c>
      <c r="CN976">
        <v>1.4102331130742525E-4</v>
      </c>
      <c r="CO976">
        <f t="shared" si="207"/>
        <v>975</v>
      </c>
      <c r="CP976">
        <f t="shared" si="208"/>
        <v>0.39346246973365617</v>
      </c>
      <c r="CQ976">
        <f t="shared" si="209"/>
        <v>0.39305891848264729</v>
      </c>
      <c r="CR976">
        <f t="shared" si="210"/>
        <v>-0.2703058834157972</v>
      </c>
      <c r="CS976">
        <f t="shared" si="211"/>
        <v>0.48314596382144948</v>
      </c>
      <c r="CT976">
        <f t="shared" si="212"/>
        <v>9.0087045338802185E-2</v>
      </c>
      <c r="DH976">
        <f t="shared" ca="1" si="213"/>
        <v>0.39305459787299513</v>
      </c>
      <c r="DI976">
        <v>0.2667525314263185</v>
      </c>
      <c r="DJ976">
        <v>-7.2325906754770256E-3</v>
      </c>
    </row>
    <row r="977" spans="12:114" x14ac:dyDescent="0.3">
      <c r="L977" s="23">
        <v>42662</v>
      </c>
      <c r="M977" s="24">
        <v>5.7299701998001209E-3</v>
      </c>
      <c r="N977" s="24">
        <v>-4.9552952111782194E-4</v>
      </c>
      <c r="O977" s="24">
        <v>2.9055671990774982E-4</v>
      </c>
      <c r="P977" s="24">
        <v>-1.758749402006097E-3</v>
      </c>
      <c r="Q977" s="264">
        <v>-1.099999999999999E-4</v>
      </c>
      <c r="R977" s="264">
        <v>-1.4599999999999991E-3</v>
      </c>
      <c r="S977" s="265">
        <v>0</v>
      </c>
      <c r="U977" s="26"/>
      <c r="AE977" s="23">
        <v>42663</v>
      </c>
      <c r="AF977" s="33">
        <v>-2.0577731305951367E-4</v>
      </c>
      <c r="AG977">
        <f t="shared" si="201"/>
        <v>976</v>
      </c>
      <c r="AH977">
        <f t="shared" si="202"/>
        <v>0.39546191247974066</v>
      </c>
      <c r="AI977">
        <f t="shared" si="203"/>
        <v>0.39505672609400322</v>
      </c>
      <c r="AJ977">
        <f t="shared" si="204"/>
        <v>-0.26511116708376131</v>
      </c>
      <c r="AK977">
        <f t="shared" si="205"/>
        <v>0.45380393128959978</v>
      </c>
      <c r="AL977">
        <f t="shared" si="206"/>
        <v>5.8747205195596564E-2</v>
      </c>
      <c r="CM977" s="23">
        <v>42663</v>
      </c>
      <c r="CN977">
        <v>-6.4853419173969463E-4</v>
      </c>
      <c r="CO977">
        <f t="shared" si="207"/>
        <v>976</v>
      </c>
      <c r="CP977">
        <f t="shared" si="208"/>
        <v>0.39386602098466506</v>
      </c>
      <c r="CQ977">
        <f t="shared" si="209"/>
        <v>0.39346246973365617</v>
      </c>
      <c r="CR977">
        <f t="shared" si="210"/>
        <v>-0.26925684097785946</v>
      </c>
      <c r="CS977">
        <f t="shared" si="211"/>
        <v>0.44681047902563498</v>
      </c>
      <c r="CT977">
        <f t="shared" si="212"/>
        <v>5.3348009291978804E-2</v>
      </c>
      <c r="DH977">
        <f t="shared" ca="1" si="213"/>
        <v>0.31743513146622238</v>
      </c>
      <c r="DI977">
        <v>0.37541552655506483</v>
      </c>
      <c r="DJ977">
        <v>5.7102226869405383E-3</v>
      </c>
    </row>
    <row r="978" spans="12:114" x14ac:dyDescent="0.3">
      <c r="L978" s="23">
        <v>42663</v>
      </c>
      <c r="M978" s="24">
        <v>-3.0550986454041642E-3</v>
      </c>
      <c r="N978" s="24">
        <v>4.9578111418664738E-3</v>
      </c>
      <c r="O978" s="24">
        <v>-2.3229763409623782E-3</v>
      </c>
      <c r="P978" s="24">
        <v>1.600634488850586E-4</v>
      </c>
      <c r="Q978" s="264">
        <v>-6.0000000000000157E-5</v>
      </c>
      <c r="R978" s="264">
        <v>1.6999999999999901E-4</v>
      </c>
      <c r="S978" s="265">
        <v>1.1363636363636491E-4</v>
      </c>
      <c r="U978" s="26"/>
      <c r="AE978" s="23">
        <v>42664</v>
      </c>
      <c r="AF978" s="33">
        <v>-1.9002040583415609E-3</v>
      </c>
      <c r="AG978">
        <f t="shared" si="201"/>
        <v>977</v>
      </c>
      <c r="AH978">
        <f t="shared" si="202"/>
        <v>0.39586709886547811</v>
      </c>
      <c r="AI978">
        <f t="shared" si="203"/>
        <v>0.39546191247974066</v>
      </c>
      <c r="AJ978">
        <f t="shared" si="204"/>
        <v>-0.26405933535527221</v>
      </c>
      <c r="AK978">
        <f t="shared" si="205"/>
        <v>0.27236873052101651</v>
      </c>
      <c r="AL978">
        <f t="shared" si="206"/>
        <v>0.12309318195872415</v>
      </c>
      <c r="CM978" s="23">
        <v>42664</v>
      </c>
      <c r="CN978">
        <v>-4.5702946286125222E-3</v>
      </c>
      <c r="CO978">
        <f t="shared" si="207"/>
        <v>977</v>
      </c>
      <c r="CP978">
        <f t="shared" si="208"/>
        <v>0.39426957223567394</v>
      </c>
      <c r="CQ978">
        <f t="shared" si="209"/>
        <v>0.39386602098466506</v>
      </c>
      <c r="CR978">
        <f t="shared" si="210"/>
        <v>-0.26820809477080204</v>
      </c>
      <c r="CS978">
        <f t="shared" si="211"/>
        <v>0.27825572180881725</v>
      </c>
      <c r="CT978">
        <f t="shared" si="212"/>
        <v>0.11561029917584781</v>
      </c>
      <c r="DH978">
        <f t="shared" ca="1" si="213"/>
        <v>0.3299494636112496</v>
      </c>
      <c r="DI978">
        <v>0.37168669135187404</v>
      </c>
      <c r="DJ978">
        <v>-1.004673854110022E-2</v>
      </c>
    </row>
    <row r="979" spans="12:114" x14ac:dyDescent="0.3">
      <c r="L979" s="23">
        <v>42664</v>
      </c>
      <c r="M979" s="24">
        <v>7.454364874181405E-4</v>
      </c>
      <c r="N979" s="24">
        <v>-6.906728872206779E-3</v>
      </c>
      <c r="O979" s="24">
        <v>-5.6742972108526513E-3</v>
      </c>
      <c r="P979" s="24">
        <v>-3.6833317192396351E-3</v>
      </c>
      <c r="Q979" s="264">
        <v>1.000000000000003E-4</v>
      </c>
      <c r="R979" s="264">
        <v>-8.9999999999998976E-5</v>
      </c>
      <c r="S979" s="265">
        <v>-1.7241379310344924E-4</v>
      </c>
      <c r="U979" s="26"/>
      <c r="AE979" s="23">
        <v>42667</v>
      </c>
      <c r="AF979" s="33">
        <v>2.71194915444898E-3</v>
      </c>
      <c r="AG979">
        <f t="shared" si="201"/>
        <v>978</v>
      </c>
      <c r="AH979">
        <f t="shared" si="202"/>
        <v>0.39627228525121555</v>
      </c>
      <c r="AI979">
        <f t="shared" si="203"/>
        <v>0.39586709886547811</v>
      </c>
      <c r="AJ979">
        <f t="shared" si="204"/>
        <v>-0.26300779568778876</v>
      </c>
      <c r="AK979">
        <f t="shared" si="205"/>
        <v>0.7663952935502637</v>
      </c>
      <c r="AL979">
        <f t="shared" si="206"/>
        <v>0.37052819468478559</v>
      </c>
      <c r="CM979" s="23">
        <v>42667</v>
      </c>
      <c r="CN979">
        <v>6.811122886122449E-3</v>
      </c>
      <c r="CO979">
        <f t="shared" si="207"/>
        <v>978</v>
      </c>
      <c r="CP979">
        <f t="shared" si="208"/>
        <v>0.39467312348668282</v>
      </c>
      <c r="CQ979">
        <f t="shared" si="209"/>
        <v>0.39426957223567394</v>
      </c>
      <c r="CR979">
        <f t="shared" si="210"/>
        <v>-0.26715964347453808</v>
      </c>
      <c r="CS979">
        <f t="shared" si="211"/>
        <v>0.76743411129958627</v>
      </c>
      <c r="CT979">
        <f t="shared" si="212"/>
        <v>0.37316453906391234</v>
      </c>
      <c r="DH979">
        <f t="shared" ca="1" si="213"/>
        <v>0.36507531909857011</v>
      </c>
      <c r="DI979">
        <v>0.26115769009571016</v>
      </c>
      <c r="DJ979">
        <v>2.0804491544489738E-3</v>
      </c>
    </row>
    <row r="980" spans="12:114" x14ac:dyDescent="0.3">
      <c r="L980" s="23">
        <v>42667</v>
      </c>
      <c r="M980" s="24">
        <v>-2.2345774685992321E-3</v>
      </c>
      <c r="N980" s="24">
        <v>-2.980562085638776E-3</v>
      </c>
      <c r="O980" s="24">
        <v>1.2438341242249471E-2</v>
      </c>
      <c r="P980" s="24">
        <v>5.947564996240288E-3</v>
      </c>
      <c r="Q980" s="264">
        <v>-6.0000000000000157E-5</v>
      </c>
      <c r="R980" s="264">
        <v>-1.3000000000000121E-4</v>
      </c>
      <c r="S980" s="265">
        <v>0</v>
      </c>
      <c r="U980" s="26"/>
      <c r="AE980" s="23">
        <v>42668</v>
      </c>
      <c r="AF980" s="33">
        <v>9.4857887018909997E-4</v>
      </c>
      <c r="AG980">
        <f t="shared" si="201"/>
        <v>979</v>
      </c>
      <c r="AH980">
        <f t="shared" si="202"/>
        <v>0.39667747163695299</v>
      </c>
      <c r="AI980">
        <f t="shared" si="203"/>
        <v>0.39627228525121555</v>
      </c>
      <c r="AJ980">
        <f t="shared" si="204"/>
        <v>-0.26195654675708213</v>
      </c>
      <c r="AK980">
        <f t="shared" si="205"/>
        <v>0.58608961138910654</v>
      </c>
      <c r="AL980">
        <f t="shared" si="206"/>
        <v>0.18981732613789098</v>
      </c>
      <c r="CM980" s="23">
        <v>42668</v>
      </c>
      <c r="CN980">
        <v>2.4773158195405451E-3</v>
      </c>
      <c r="CO980">
        <f t="shared" si="207"/>
        <v>979</v>
      </c>
      <c r="CP980">
        <f t="shared" si="208"/>
        <v>0.3950766747376917</v>
      </c>
      <c r="CQ980">
        <f t="shared" si="209"/>
        <v>0.39467312348668282</v>
      </c>
      <c r="CR980">
        <f t="shared" si="210"/>
        <v>-0.26611148577139038</v>
      </c>
      <c r="CS980">
        <f t="shared" si="211"/>
        <v>0.59032574808783556</v>
      </c>
      <c r="CT980">
        <f t="shared" si="212"/>
        <v>0.19565262460115274</v>
      </c>
      <c r="DH980">
        <f t="shared" ca="1" si="213"/>
        <v>0.39541690192719031</v>
      </c>
      <c r="DI980">
        <v>0.33869040208067991</v>
      </c>
      <c r="DJ980">
        <v>-3.7488194348956096E-3</v>
      </c>
    </row>
    <row r="981" spans="12:114" x14ac:dyDescent="0.3">
      <c r="L981" s="23">
        <v>42668</v>
      </c>
      <c r="M981" s="24">
        <v>7.5481338345742451E-3</v>
      </c>
      <c r="N981" s="24">
        <v>-1.4948552234679471E-3</v>
      </c>
      <c r="O981" s="24">
        <v>2.4566136354600412E-3</v>
      </c>
      <c r="P981" s="24">
        <v>2.5567409104432321E-3</v>
      </c>
      <c r="Q981" s="264">
        <v>4.9999999999999697E-5</v>
      </c>
      <c r="R981" s="264">
        <v>7.0000000000001173E-5</v>
      </c>
      <c r="S981" s="265">
        <v>-1.1299435028248518E-4</v>
      </c>
      <c r="U981" s="26"/>
      <c r="AE981" s="23">
        <v>42669</v>
      </c>
      <c r="AF981" s="33">
        <v>2.4342118073065072E-3</v>
      </c>
      <c r="AG981">
        <f t="shared" si="201"/>
        <v>980</v>
      </c>
      <c r="AH981">
        <f t="shared" si="202"/>
        <v>0.39708265802269044</v>
      </c>
      <c r="AI981">
        <f t="shared" si="203"/>
        <v>0.39667747163695299</v>
      </c>
      <c r="AJ981">
        <f t="shared" si="204"/>
        <v>-0.26090558724130691</v>
      </c>
      <c r="AK981">
        <f t="shared" si="205"/>
        <v>0.74111095281545891</v>
      </c>
      <c r="AL981">
        <f t="shared" si="206"/>
        <v>0.34443348117850592</v>
      </c>
      <c r="CM981" s="23">
        <v>42669</v>
      </c>
      <c r="CN981">
        <v>6.4576244903333099E-3</v>
      </c>
      <c r="CO981">
        <f t="shared" si="207"/>
        <v>980</v>
      </c>
      <c r="CP981">
        <f t="shared" si="208"/>
        <v>0.39548022598870058</v>
      </c>
      <c r="CQ981">
        <f t="shared" si="209"/>
        <v>0.3950766747376917</v>
      </c>
      <c r="CR981">
        <f t="shared" si="210"/>
        <v>-0.26506362034607861</v>
      </c>
      <c r="CS981">
        <f t="shared" si="211"/>
        <v>0.7547370491184846</v>
      </c>
      <c r="CT981">
        <f t="shared" si="212"/>
        <v>0.3596603743807929</v>
      </c>
      <c r="DH981">
        <f t="shared" ca="1" si="213"/>
        <v>0.3613511145329939</v>
      </c>
      <c r="DI981">
        <v>0.32621287150697276</v>
      </c>
      <c r="DJ981">
        <v>-1.6845749086548331E-2</v>
      </c>
    </row>
    <row r="982" spans="12:114" x14ac:dyDescent="0.3">
      <c r="L982" s="23">
        <v>42669</v>
      </c>
      <c r="M982" s="24">
        <v>-5.5980900173038823E-3</v>
      </c>
      <c r="N982" s="24">
        <v>-2.4949565936558948E-3</v>
      </c>
      <c r="O982" s="24">
        <v>3.3160731730368181E-3</v>
      </c>
      <c r="P982" s="24">
        <v>1.9604740832591901E-2</v>
      </c>
      <c r="Q982" s="264">
        <v>4.4999999999999988E-4</v>
      </c>
      <c r="R982" s="264">
        <v>-8.6000000000000074E-4</v>
      </c>
      <c r="S982" s="265">
        <v>-3.3519553072625883E-4</v>
      </c>
      <c r="U982" s="26"/>
      <c r="AE982" s="23">
        <v>42670</v>
      </c>
      <c r="AF982" s="33">
        <v>-8.2007787431371399E-4</v>
      </c>
      <c r="AG982">
        <f t="shared" si="201"/>
        <v>981</v>
      </c>
      <c r="AH982">
        <f t="shared" si="202"/>
        <v>0.39748784440842788</v>
      </c>
      <c r="AI982">
        <f t="shared" si="203"/>
        <v>0.39708265802269044</v>
      </c>
      <c r="AJ982">
        <f t="shared" si="204"/>
        <v>-0.25985491582098741</v>
      </c>
      <c r="AK982">
        <f t="shared" si="205"/>
        <v>0.38454712884111758</v>
      </c>
      <c r="AL982">
        <f t="shared" si="206"/>
        <v>1.2535529181572858E-2</v>
      </c>
      <c r="CM982" s="23">
        <v>42670</v>
      </c>
      <c r="CN982">
        <v>-2.0631338749734743E-3</v>
      </c>
      <c r="CO982">
        <f t="shared" si="207"/>
        <v>981</v>
      </c>
      <c r="CP982">
        <f t="shared" si="208"/>
        <v>0.39588377723970947</v>
      </c>
      <c r="CQ982">
        <f t="shared" si="209"/>
        <v>0.39548022598870058</v>
      </c>
      <c r="CR982">
        <f t="shared" si="210"/>
        <v>-0.26401604588570593</v>
      </c>
      <c r="CS982">
        <f t="shared" si="211"/>
        <v>0.3830062035933427</v>
      </c>
      <c r="CT982">
        <f t="shared" si="212"/>
        <v>1.2474022395357887E-2</v>
      </c>
      <c r="DH982">
        <f t="shared" ca="1" si="213"/>
        <v>0.3093003274586999</v>
      </c>
      <c r="DI982">
        <v>0.37227633752686135</v>
      </c>
      <c r="DJ982">
        <v>-6.7716859824218049E-3</v>
      </c>
    </row>
    <row r="983" spans="12:114" x14ac:dyDescent="0.3">
      <c r="L983" s="23">
        <v>42670</v>
      </c>
      <c r="M983" s="24">
        <v>1.821351090145254E-3</v>
      </c>
      <c r="N983" s="24">
        <v>-7.0035307747311863E-3</v>
      </c>
      <c r="O983" s="24">
        <v>3.448710162755819E-3</v>
      </c>
      <c r="P983" s="24">
        <v>-9.5359891798153396E-3</v>
      </c>
      <c r="Q983" s="264">
        <v>6.3999999999999994E-4</v>
      </c>
      <c r="R983" s="264">
        <v>-6.8999999999999953E-4</v>
      </c>
      <c r="S983" s="265">
        <v>-5.4054054054053721E-5</v>
      </c>
      <c r="U983" s="26"/>
      <c r="AE983" s="23">
        <v>42671</v>
      </c>
      <c r="AF983" s="33">
        <v>8.2192659170878511E-4</v>
      </c>
      <c r="AG983">
        <f t="shared" si="201"/>
        <v>982</v>
      </c>
      <c r="AH983">
        <f t="shared" si="202"/>
        <v>0.39789303079416533</v>
      </c>
      <c r="AI983">
        <f t="shared" si="203"/>
        <v>0.39748784440842788</v>
      </c>
      <c r="AJ983">
        <f t="shared" si="204"/>
        <v>-0.2588045311790047</v>
      </c>
      <c r="AK983">
        <f t="shared" si="205"/>
        <v>0.57177731611145177</v>
      </c>
      <c r="AL983">
        <f t="shared" si="206"/>
        <v>0.17428947170302389</v>
      </c>
      <c r="CM983" s="23">
        <v>42671</v>
      </c>
      <c r="CN983">
        <v>2.0388487373364777E-3</v>
      </c>
      <c r="CO983">
        <f t="shared" si="207"/>
        <v>982</v>
      </c>
      <c r="CP983">
        <f t="shared" si="208"/>
        <v>0.39628732849071829</v>
      </c>
      <c r="CQ983">
        <f t="shared" si="209"/>
        <v>0.39588377723970947</v>
      </c>
      <c r="CR983">
        <f t="shared" si="210"/>
        <v>-0.26296876107974604</v>
      </c>
      <c r="CS983">
        <f t="shared" si="211"/>
        <v>0.57047743214827773</v>
      </c>
      <c r="CT983">
        <f t="shared" si="212"/>
        <v>0.17459365490856826</v>
      </c>
      <c r="DH983">
        <f t="shared" ca="1" si="213"/>
        <v>0.27112542285134933</v>
      </c>
      <c r="DI983">
        <v>0.39696810687809825</v>
      </c>
      <c r="DJ983">
        <v>3.0702491723539971E-3</v>
      </c>
    </row>
    <row r="984" spans="12:114" x14ac:dyDescent="0.3">
      <c r="L984" s="23">
        <v>42671</v>
      </c>
      <c r="M984" s="24">
        <v>4.7103544383049686E-3</v>
      </c>
      <c r="N984" s="24">
        <v>-1.7632345486815609E-2</v>
      </c>
      <c r="O984" s="24">
        <v>2.291157533559096E-3</v>
      </c>
      <c r="P984" s="24">
        <v>9.7854430081197371E-3</v>
      </c>
      <c r="Q984" s="264">
        <v>-1.6000000000000039E-4</v>
      </c>
      <c r="R984" s="264">
        <v>-5.200000000000005E-4</v>
      </c>
      <c r="S984" s="265">
        <v>1.0752688172043131E-4</v>
      </c>
      <c r="U984" s="26"/>
      <c r="AE984" s="23">
        <v>42674</v>
      </c>
      <c r="AF984" s="33">
        <v>2.8932785385763033E-3</v>
      </c>
      <c r="AG984">
        <f t="shared" si="201"/>
        <v>983</v>
      </c>
      <c r="AH984">
        <f t="shared" si="202"/>
        <v>0.39829821717990277</v>
      </c>
      <c r="AI984">
        <f t="shared" si="203"/>
        <v>0.39789303079416533</v>
      </c>
      <c r="AJ984">
        <f t="shared" si="204"/>
        <v>-0.25775443200058368</v>
      </c>
      <c r="AK984">
        <f t="shared" si="205"/>
        <v>0.78213456978112039</v>
      </c>
      <c r="AL984">
        <f t="shared" si="206"/>
        <v>0.38424153898695507</v>
      </c>
      <c r="CM984" s="23">
        <v>42674</v>
      </c>
      <c r="CN984">
        <v>7.1783050420929327E-3</v>
      </c>
      <c r="CO984">
        <f t="shared" si="207"/>
        <v>983</v>
      </c>
      <c r="CP984">
        <f t="shared" si="208"/>
        <v>0.39669087974172718</v>
      </c>
      <c r="CQ984">
        <f t="shared" si="209"/>
        <v>0.39628732849071829</v>
      </c>
      <c r="CR984">
        <f t="shared" si="210"/>
        <v>-0.2619217646200297</v>
      </c>
      <c r="CS984">
        <f t="shared" si="211"/>
        <v>0.7802264339663163</v>
      </c>
      <c r="CT984">
        <f t="shared" si="212"/>
        <v>0.38393910547559801</v>
      </c>
      <c r="DH984">
        <f t="shared" ca="1" si="213"/>
        <v>0.34739361485543341</v>
      </c>
      <c r="DI984">
        <v>0.33612983729212986</v>
      </c>
      <c r="DJ984">
        <v>4.3599741907502064E-3</v>
      </c>
    </row>
    <row r="985" spans="12:114" x14ac:dyDescent="0.3">
      <c r="L985" s="23">
        <v>42674</v>
      </c>
      <c r="M985" s="24">
        <v>2.961013275851185E-3</v>
      </c>
      <c r="N985" s="24">
        <v>-8.7180078977085219E-3</v>
      </c>
      <c r="O985" s="24">
        <v>4.2890915378290177E-4</v>
      </c>
      <c r="P985" s="24">
        <v>2.6258208144968341E-2</v>
      </c>
      <c r="Q985" s="264">
        <v>7.0000000000000617E-5</v>
      </c>
      <c r="R985" s="264">
        <v>-1.8999999999999909E-4</v>
      </c>
      <c r="S985" s="265">
        <v>5.4347826086956192E-5</v>
      </c>
      <c r="U985" s="26"/>
      <c r="AE985" s="23">
        <v>42675</v>
      </c>
      <c r="AF985" s="33">
        <v>-4.9618523752148281E-3</v>
      </c>
      <c r="AG985">
        <f t="shared" si="201"/>
        <v>984</v>
      </c>
      <c r="AH985">
        <f t="shared" si="202"/>
        <v>0.39870340356564021</v>
      </c>
      <c r="AI985">
        <f t="shared" si="203"/>
        <v>0.39829821717990277</v>
      </c>
      <c r="AJ985">
        <f t="shared" si="204"/>
        <v>-0.25670461697327968</v>
      </c>
      <c r="AK985">
        <f t="shared" si="205"/>
        <v>6.8068144545101558E-2</v>
      </c>
      <c r="AL985">
        <f t="shared" si="206"/>
        <v>0.3302300726348012</v>
      </c>
      <c r="CM985" s="23">
        <v>42675</v>
      </c>
      <c r="CN985">
        <v>-1.2535081757709203E-2</v>
      </c>
      <c r="CO985">
        <f t="shared" si="207"/>
        <v>984</v>
      </c>
      <c r="CP985">
        <f t="shared" si="208"/>
        <v>0.39709443099273606</v>
      </c>
      <c r="CQ985">
        <f t="shared" si="209"/>
        <v>0.39669087974172718</v>
      </c>
      <c r="CR985">
        <f t="shared" si="210"/>
        <v>-0.26087505520073223</v>
      </c>
      <c r="CS985">
        <f t="shared" si="211"/>
        <v>6.5433301671780658E-2</v>
      </c>
      <c r="CT985">
        <f t="shared" si="212"/>
        <v>0.33125757806994649</v>
      </c>
      <c r="DH985">
        <f t="shared" ca="1" si="213"/>
        <v>0.32297210188179437</v>
      </c>
      <c r="DI985">
        <v>0.28396602077274191</v>
      </c>
      <c r="DJ985">
        <v>-4.4419999161984698E-3</v>
      </c>
    </row>
    <row r="986" spans="12:114" x14ac:dyDescent="0.3">
      <c r="L986" s="23">
        <v>42675</v>
      </c>
      <c r="M986" s="24">
        <v>6.4786041253303362E-3</v>
      </c>
      <c r="N986" s="24">
        <v>-5.1732575685485881E-3</v>
      </c>
      <c r="O986" s="24">
        <v>-1.02829311335874E-2</v>
      </c>
      <c r="P986" s="24">
        <v>-2.604312978756361E-2</v>
      </c>
      <c r="Q986" s="264">
        <v>4.6000000000000028E-4</v>
      </c>
      <c r="R986" s="264">
        <v>-8.6000000000000074E-4</v>
      </c>
      <c r="S986" s="265">
        <v>1.0928961748633813E-4</v>
      </c>
      <c r="U986" s="26"/>
      <c r="AE986" s="23">
        <v>42676</v>
      </c>
      <c r="AF986" s="33">
        <v>-3.263189291459656E-4</v>
      </c>
      <c r="AG986">
        <f t="shared" si="201"/>
        <v>985</v>
      </c>
      <c r="AH986">
        <f t="shared" si="202"/>
        <v>0.39910858995137766</v>
      </c>
      <c r="AI986">
        <f t="shared" si="203"/>
        <v>0.39870340356564021</v>
      </c>
      <c r="AJ986">
        <f t="shared" si="204"/>
        <v>-0.2556550847869658</v>
      </c>
      <c r="AK986">
        <f t="shared" si="205"/>
        <v>0.44003237404030665</v>
      </c>
      <c r="AL986">
        <f t="shared" si="206"/>
        <v>4.1328970474666438E-2</v>
      </c>
      <c r="CM986" s="23">
        <v>42676</v>
      </c>
      <c r="CN986">
        <v>-8.3489262673231768E-4</v>
      </c>
      <c r="CO986">
        <f t="shared" si="207"/>
        <v>985</v>
      </c>
      <c r="CP986">
        <f t="shared" si="208"/>
        <v>0.39749798224374494</v>
      </c>
      <c r="CQ986">
        <f t="shared" si="209"/>
        <v>0.39709443099273606</v>
      </c>
      <c r="CR986">
        <f t="shared" si="210"/>
        <v>-0.25982863151836061</v>
      </c>
      <c r="CS986">
        <f t="shared" si="211"/>
        <v>0.43828764103282142</v>
      </c>
      <c r="CT986">
        <f t="shared" si="212"/>
        <v>4.119321004008536E-2</v>
      </c>
      <c r="DH986">
        <f t="shared" ca="1" si="213"/>
        <v>0.39760952406191952</v>
      </c>
      <c r="DI986">
        <v>0.39339753383880133</v>
      </c>
      <c r="DJ986">
        <v>1.9448551040032198E-3</v>
      </c>
    </row>
    <row r="987" spans="12:114" x14ac:dyDescent="0.3">
      <c r="L987" s="23">
        <v>42676</v>
      </c>
      <c r="M987" s="24">
        <v>7.4146172717033734E-3</v>
      </c>
      <c r="N987" s="24">
        <v>-8.3203418896216786E-3</v>
      </c>
      <c r="O987" s="24">
        <v>2.1644496401260812E-3</v>
      </c>
      <c r="P987" s="24">
        <v>-4.8476242655241079E-3</v>
      </c>
      <c r="Q987" s="264">
        <v>-1.5000000000000039E-4</v>
      </c>
      <c r="R987" s="264">
        <v>9.4999999999999978E-4</v>
      </c>
      <c r="S987" s="265">
        <v>-5.5248618784530048E-5</v>
      </c>
      <c r="U987" s="26"/>
      <c r="AE987" s="23">
        <v>42677</v>
      </c>
      <c r="AF987" s="33">
        <v>6.0320346780487455E-5</v>
      </c>
      <c r="AG987">
        <f t="shared" si="201"/>
        <v>986</v>
      </c>
      <c r="AH987">
        <f t="shared" si="202"/>
        <v>0.39951377633711505</v>
      </c>
      <c r="AI987">
        <f t="shared" si="203"/>
        <v>0.39910858995137766</v>
      </c>
      <c r="AJ987">
        <f t="shared" si="204"/>
        <v>-0.25460583413381987</v>
      </c>
      <c r="AK987">
        <f t="shared" si="205"/>
        <v>0.48437866951488412</v>
      </c>
      <c r="AL987">
        <f t="shared" si="206"/>
        <v>8.5270079563506462E-2</v>
      </c>
      <c r="CM987" s="23">
        <v>42677</v>
      </c>
      <c r="CN987">
        <v>-6.3388693488342866E-5</v>
      </c>
      <c r="CO987">
        <f t="shared" si="207"/>
        <v>986</v>
      </c>
      <c r="CP987">
        <f t="shared" si="208"/>
        <v>0.39790153349475382</v>
      </c>
      <c r="CQ987">
        <f t="shared" si="209"/>
        <v>0.39749798224374494</v>
      </c>
      <c r="CR987">
        <f t="shared" si="210"/>
        <v>-0.25878249227174016</v>
      </c>
      <c r="CS987">
        <f t="shared" si="211"/>
        <v>0.47371319039549648</v>
      </c>
      <c r="CT987">
        <f t="shared" si="212"/>
        <v>7.6215208151751535E-2</v>
      </c>
      <c r="DH987">
        <f t="shared" ca="1" si="213"/>
        <v>0.34196263267054888</v>
      </c>
      <c r="DI987">
        <v>0.39888825873405126</v>
      </c>
      <c r="DJ987">
        <v>5.8152269401871258E-3</v>
      </c>
    </row>
    <row r="988" spans="12:114" x14ac:dyDescent="0.3">
      <c r="L988" s="23">
        <v>42677</v>
      </c>
      <c r="M988" s="24">
        <v>5.3381106869792253E-3</v>
      </c>
      <c r="N988" s="24">
        <v>-5.243664185020148E-3</v>
      </c>
      <c r="O988" s="24">
        <v>2.591970251423284E-3</v>
      </c>
      <c r="P988" s="24">
        <v>-3.61400173270409E-3</v>
      </c>
      <c r="Q988" s="264">
        <v>2.6999999999999979E-4</v>
      </c>
      <c r="R988" s="264">
        <v>-3.0999999999999919E-4</v>
      </c>
      <c r="S988" s="265">
        <v>1.6483516483516573E-4</v>
      </c>
      <c r="U988" s="26"/>
      <c r="AE988" s="23">
        <v>42678</v>
      </c>
      <c r="AF988" s="33">
        <v>-1.8892133684366391E-3</v>
      </c>
      <c r="AG988">
        <f t="shared" si="201"/>
        <v>987</v>
      </c>
      <c r="AH988">
        <f t="shared" si="202"/>
        <v>0.39991896272285249</v>
      </c>
      <c r="AI988">
        <f t="shared" si="203"/>
        <v>0.39951377633711505</v>
      </c>
      <c r="AJ988">
        <f t="shared" si="204"/>
        <v>-0.25355686370831121</v>
      </c>
      <c r="AK988">
        <f t="shared" si="205"/>
        <v>0.27342438533691171</v>
      </c>
      <c r="AL988">
        <f t="shared" si="206"/>
        <v>0.12608939100020333</v>
      </c>
      <c r="CM988" s="23">
        <v>42678</v>
      </c>
      <c r="CN988">
        <v>-4.3591367730469056E-3</v>
      </c>
      <c r="CO988">
        <f t="shared" si="207"/>
        <v>987</v>
      </c>
      <c r="CP988">
        <f t="shared" si="208"/>
        <v>0.39830508474576271</v>
      </c>
      <c r="CQ988">
        <f t="shared" si="209"/>
        <v>0.39790153349475382</v>
      </c>
      <c r="CR988">
        <f t="shared" si="210"/>
        <v>-0.25773663616200204</v>
      </c>
      <c r="CS988">
        <f t="shared" si="211"/>
        <v>0.28652341414623583</v>
      </c>
      <c r="CT988">
        <f t="shared" si="212"/>
        <v>0.11137811934851799</v>
      </c>
      <c r="DH988">
        <f t="shared" ca="1" si="213"/>
        <v>0.39684344565684199</v>
      </c>
      <c r="DI988">
        <v>0.29014168392299422</v>
      </c>
      <c r="DJ988">
        <v>-1.4380520631006501E-2</v>
      </c>
    </row>
    <row r="989" spans="12:114" x14ac:dyDescent="0.3">
      <c r="L989" s="23">
        <v>42678</v>
      </c>
      <c r="M989" s="24">
        <v>7.2402250867201743E-4</v>
      </c>
      <c r="N989" s="24">
        <v>-8.4345037865134042E-3</v>
      </c>
      <c r="O989" s="24">
        <v>-6.7500726643325102E-3</v>
      </c>
      <c r="P989" s="24">
        <v>-6.3092483938884689E-4</v>
      </c>
      <c r="Q989" s="264">
        <v>-1.899999999999996E-4</v>
      </c>
      <c r="R989" s="264">
        <v>-5.200000000000005E-4</v>
      </c>
      <c r="S989" s="265">
        <v>-2.2346368715083859E-4</v>
      </c>
      <c r="U989" s="26"/>
      <c r="AE989" s="23">
        <v>42681</v>
      </c>
      <c r="AF989" s="33">
        <v>3.9139925928688545E-3</v>
      </c>
      <c r="AG989">
        <f t="shared" si="201"/>
        <v>988</v>
      </c>
      <c r="AH989">
        <f t="shared" si="202"/>
        <v>0.40032414910858993</v>
      </c>
      <c r="AI989">
        <f t="shared" si="203"/>
        <v>0.39991896272285249</v>
      </c>
      <c r="AJ989">
        <f t="shared" si="204"/>
        <v>-0.25250817220718846</v>
      </c>
      <c r="AK989">
        <f t="shared" si="205"/>
        <v>0.8586693317716162</v>
      </c>
      <c r="AL989">
        <f t="shared" si="206"/>
        <v>0.45875036904876371</v>
      </c>
      <c r="CM989" s="23">
        <v>42681</v>
      </c>
      <c r="CN989">
        <v>9.9561085313524637E-3</v>
      </c>
      <c r="CO989">
        <f t="shared" si="207"/>
        <v>988</v>
      </c>
      <c r="CP989">
        <f t="shared" si="208"/>
        <v>0.39870863599677159</v>
      </c>
      <c r="CQ989">
        <f t="shared" si="209"/>
        <v>0.39830508474576271</v>
      </c>
      <c r="CR989">
        <f t="shared" si="210"/>
        <v>-0.25669106189257035</v>
      </c>
      <c r="CS989">
        <f t="shared" si="211"/>
        <v>0.8631861164040846</v>
      </c>
      <c r="CT989">
        <f t="shared" si="212"/>
        <v>0.4648810316583219</v>
      </c>
      <c r="DH989">
        <f t="shared" ca="1" si="213"/>
        <v>0.37658537672180198</v>
      </c>
      <c r="DI989">
        <v>0.25199575441040972</v>
      </c>
      <c r="DJ989">
        <v>-6.2966385546720585E-3</v>
      </c>
    </row>
    <row r="990" spans="12:114" x14ac:dyDescent="0.3">
      <c r="L990" s="23">
        <v>42681</v>
      </c>
      <c r="M990" s="24">
        <v>-1.8007854473895472E-2</v>
      </c>
      <c r="N990" s="24">
        <v>1.0632605853619659E-2</v>
      </c>
      <c r="O990" s="24">
        <v>8.9647768759431919E-3</v>
      </c>
      <c r="P990" s="24">
        <v>2.0987989581503708E-2</v>
      </c>
      <c r="Q990" s="264">
        <v>3.3999999999999959E-4</v>
      </c>
      <c r="R990" s="264">
        <v>4.0999999999999934E-4</v>
      </c>
      <c r="S990" s="265">
        <v>-2.7322404371584531E-4</v>
      </c>
      <c r="U990" s="26"/>
      <c r="AE990" s="23">
        <v>42682</v>
      </c>
      <c r="AF990" s="33">
        <v>6.0619501820810681E-4</v>
      </c>
      <c r="AG990">
        <f t="shared" si="201"/>
        <v>989</v>
      </c>
      <c r="AH990">
        <f t="shared" si="202"/>
        <v>0.40072933549432738</v>
      </c>
      <c r="AI990">
        <f t="shared" si="203"/>
        <v>0.40032414910858993</v>
      </c>
      <c r="AJ990">
        <f t="shared" si="204"/>
        <v>-0.25145975832946627</v>
      </c>
      <c r="AK990">
        <f t="shared" si="205"/>
        <v>0.5471899181484704</v>
      </c>
      <c r="AL990">
        <f t="shared" si="206"/>
        <v>0.14686576903988047</v>
      </c>
      <c r="CM990" s="23">
        <v>42682</v>
      </c>
      <c r="CN990">
        <v>2.6974556306266512E-3</v>
      </c>
      <c r="CO990">
        <f t="shared" si="207"/>
        <v>989</v>
      </c>
      <c r="CP990">
        <f t="shared" si="208"/>
        <v>0.39911218724778047</v>
      </c>
      <c r="CQ990">
        <f t="shared" si="209"/>
        <v>0.39870863599677159</v>
      </c>
      <c r="CR990">
        <f t="shared" si="210"/>
        <v>-0.25564576816914947</v>
      </c>
      <c r="CS990">
        <f t="shared" si="211"/>
        <v>0.60020763822681578</v>
      </c>
      <c r="CT990">
        <f t="shared" si="212"/>
        <v>0.20149900223004419</v>
      </c>
      <c r="DH990">
        <f t="shared" ca="1" si="213"/>
        <v>0.24964798691159695</v>
      </c>
      <c r="DI990">
        <v>0.36463184767204887</v>
      </c>
      <c r="DJ990">
        <v>-4.5088741152004723E-2</v>
      </c>
    </row>
    <row r="991" spans="12:114" x14ac:dyDescent="0.3">
      <c r="L991" s="23">
        <v>42682</v>
      </c>
      <c r="M991" s="24">
        <v>-4.1752189246791627E-3</v>
      </c>
      <c r="N991" s="24">
        <v>2.1039852254822289E-3</v>
      </c>
      <c r="O991" s="24">
        <v>1.4348076778258E-4</v>
      </c>
      <c r="P991" s="24">
        <v>9.2734806495712342E-3</v>
      </c>
      <c r="Q991" s="264">
        <v>-1.099999999999999E-4</v>
      </c>
      <c r="R991" s="264">
        <v>-1.400000000000001E-4</v>
      </c>
      <c r="S991" s="265">
        <v>-1.0106382978723419E-3</v>
      </c>
      <c r="U991" s="26"/>
      <c r="AE991" s="23">
        <v>42683</v>
      </c>
      <c r="AF991" s="33">
        <v>4.5468039498408807E-3</v>
      </c>
      <c r="AG991">
        <f t="shared" si="201"/>
        <v>990</v>
      </c>
      <c r="AH991">
        <f t="shared" si="202"/>
        <v>0.40113452188006482</v>
      </c>
      <c r="AI991">
        <f t="shared" si="203"/>
        <v>0.40072933549432738</v>
      </c>
      <c r="AJ991">
        <f t="shared" si="204"/>
        <v>-0.25041162077641288</v>
      </c>
      <c r="AK991">
        <f t="shared" si="205"/>
        <v>0.89566160945342099</v>
      </c>
      <c r="AL991">
        <f t="shared" si="206"/>
        <v>0.49493227395909362</v>
      </c>
      <c r="CM991" s="23">
        <v>42683</v>
      </c>
      <c r="CN991">
        <v>1.1816792483297853E-2</v>
      </c>
      <c r="CO991">
        <f t="shared" si="207"/>
        <v>990</v>
      </c>
      <c r="CP991">
        <f t="shared" si="208"/>
        <v>0.39951573849878935</v>
      </c>
      <c r="CQ991">
        <f t="shared" si="209"/>
        <v>0.39911218724778047</v>
      </c>
      <c r="CR991">
        <f t="shared" si="210"/>
        <v>-0.25460075369971125</v>
      </c>
      <c r="CS991">
        <f t="shared" si="211"/>
        <v>0.90495162959752562</v>
      </c>
      <c r="CT991">
        <f t="shared" si="212"/>
        <v>0.50583944234974521</v>
      </c>
      <c r="DH991">
        <f t="shared" ca="1" si="213"/>
        <v>0.39329944937775085</v>
      </c>
      <c r="DI991">
        <v>0.35434983658638558</v>
      </c>
      <c r="DJ991">
        <v>-1.4476587354506909E-2</v>
      </c>
    </row>
    <row r="992" spans="12:114" x14ac:dyDescent="0.3">
      <c r="L992" s="23">
        <v>42683</v>
      </c>
      <c r="M992" s="24">
        <v>-6.5768662165156691E-4</v>
      </c>
      <c r="N992" s="24">
        <v>2.099943965128275E-3</v>
      </c>
      <c r="O992" s="24">
        <v>1.8770367968503659E-2</v>
      </c>
      <c r="P992" s="24">
        <v>1.010711445621662E-2</v>
      </c>
      <c r="Q992" s="264">
        <v>1.1999999999999989E-4</v>
      </c>
      <c r="R992" s="264">
        <v>-3.5999999999999813E-4</v>
      </c>
      <c r="S992" s="265">
        <v>-3.8647342995169016E-4</v>
      </c>
      <c r="U992" s="26"/>
      <c r="AE992" s="23">
        <v>42684</v>
      </c>
      <c r="AF992" s="33">
        <v>9.8448284065077909E-4</v>
      </c>
      <c r="AG992">
        <f t="shared" si="201"/>
        <v>991</v>
      </c>
      <c r="AH992">
        <f t="shared" si="202"/>
        <v>0.40153970826580226</v>
      </c>
      <c r="AI992">
        <f t="shared" si="203"/>
        <v>0.40113452188006482</v>
      </c>
      <c r="AJ992">
        <f t="shared" si="204"/>
        <v>-0.24936375825153692</v>
      </c>
      <c r="AK992">
        <f t="shared" si="205"/>
        <v>0.59012707530574726</v>
      </c>
      <c r="AL992">
        <f t="shared" si="206"/>
        <v>0.18899255342568244</v>
      </c>
      <c r="CM992" s="23">
        <v>42684</v>
      </c>
      <c r="CN992">
        <v>2.6378350086036935E-3</v>
      </c>
      <c r="CO992">
        <f t="shared" si="207"/>
        <v>991</v>
      </c>
      <c r="CP992">
        <f t="shared" si="208"/>
        <v>0.39991928974979823</v>
      </c>
      <c r="CQ992">
        <f t="shared" si="209"/>
        <v>0.39951573849878935</v>
      </c>
      <c r="CR992">
        <f t="shared" si="210"/>
        <v>-0.25355601719448245</v>
      </c>
      <c r="CS992">
        <f t="shared" si="211"/>
        <v>0.59753736453469275</v>
      </c>
      <c r="CT992">
        <f t="shared" si="212"/>
        <v>0.1980216260359034</v>
      </c>
      <c r="DH992">
        <f t="shared" ca="1" si="213"/>
        <v>0.29662985394226787</v>
      </c>
      <c r="DI992">
        <v>0.39500097229154801</v>
      </c>
      <c r="DJ992">
        <v>-1.6715982275628379E-2</v>
      </c>
    </row>
    <row r="993" spans="12:114" x14ac:dyDescent="0.3">
      <c r="L993" s="23">
        <v>42684</v>
      </c>
      <c r="M993" s="24">
        <v>-1.488975016271383E-2</v>
      </c>
      <c r="N993" s="24">
        <v>-2.0955434413250009E-3</v>
      </c>
      <c r="O993" s="24">
        <v>4.0788229367839162E-3</v>
      </c>
      <c r="P993" s="24">
        <v>8.7933240493679003E-3</v>
      </c>
      <c r="Q993" s="264">
        <v>1.06E-3</v>
      </c>
      <c r="R993" s="264">
        <v>-1.440000000000001E-3</v>
      </c>
      <c r="S993" s="265">
        <v>-2.3255813953488555E-4</v>
      </c>
      <c r="U993" s="26"/>
      <c r="AE993" s="23">
        <v>42685</v>
      </c>
      <c r="AF993" s="33">
        <v>1.0348300397131557E-5</v>
      </c>
      <c r="AG993">
        <f t="shared" si="201"/>
        <v>992</v>
      </c>
      <c r="AH993">
        <f t="shared" si="202"/>
        <v>0.40194489465153971</v>
      </c>
      <c r="AI993">
        <f t="shared" si="203"/>
        <v>0.40153970826580226</v>
      </c>
      <c r="AJ993">
        <f t="shared" si="204"/>
        <v>-0.24831616946057555</v>
      </c>
      <c r="AK993">
        <f t="shared" si="205"/>
        <v>0.47862437417604448</v>
      </c>
      <c r="AL993">
        <f t="shared" si="206"/>
        <v>7.7084665910242212E-2</v>
      </c>
      <c r="CM993" s="23">
        <v>42685</v>
      </c>
      <c r="CN993">
        <v>2.3177984190191851E-4</v>
      </c>
      <c r="CO993">
        <f t="shared" si="207"/>
        <v>992</v>
      </c>
      <c r="CP993">
        <f t="shared" si="208"/>
        <v>0.40032284100080712</v>
      </c>
      <c r="CQ993">
        <f t="shared" si="209"/>
        <v>0.39991928974979823</v>
      </c>
      <c r="CR993">
        <f t="shared" si="210"/>
        <v>-0.25251155736593228</v>
      </c>
      <c r="CS993">
        <f t="shared" si="211"/>
        <v>0.48733734561895253</v>
      </c>
      <c r="CT993">
        <f t="shared" si="212"/>
        <v>8.7418055869154299E-2</v>
      </c>
      <c r="DH993">
        <f t="shared" ca="1" si="213"/>
        <v>0.34422493473541882</v>
      </c>
      <c r="DI993">
        <v>0.33992404590262409</v>
      </c>
      <c r="DJ993">
        <v>-1.2284651699602836E-2</v>
      </c>
    </row>
    <row r="994" spans="12:114" x14ac:dyDescent="0.3">
      <c r="L994" s="23">
        <v>42685</v>
      </c>
      <c r="M994" s="24">
        <v>-2.2129453027139881E-2</v>
      </c>
      <c r="N994" s="24">
        <v>-8.9236959540465351E-3</v>
      </c>
      <c r="O994" s="24">
        <v>-2.2413442181877289E-3</v>
      </c>
      <c r="P994" s="24">
        <v>1.6080428241309039E-2</v>
      </c>
      <c r="Q994" s="264">
        <v>4.1000000000000021E-4</v>
      </c>
      <c r="R994" s="264">
        <v>-1.2400000000000009E-3</v>
      </c>
      <c r="S994" s="265">
        <v>-1.3636363636363553E-4</v>
      </c>
      <c r="U994" s="26"/>
      <c r="AE994" s="23">
        <v>42688</v>
      </c>
      <c r="AF994" s="33">
        <v>-2.9243527334121239E-3</v>
      </c>
      <c r="AG994">
        <f t="shared" si="201"/>
        <v>993</v>
      </c>
      <c r="AH994">
        <f t="shared" si="202"/>
        <v>0.40235008103727715</v>
      </c>
      <c r="AI994">
        <f t="shared" si="203"/>
        <v>0.40194489465153971</v>
      </c>
      <c r="AJ994">
        <f t="shared" si="204"/>
        <v>-0.24726885311148114</v>
      </c>
      <c r="AK994">
        <f t="shared" si="205"/>
        <v>0.18363612253469294</v>
      </c>
      <c r="AL994">
        <f t="shared" si="206"/>
        <v>0.21830877211684677</v>
      </c>
      <c r="CM994" s="23">
        <v>42688</v>
      </c>
      <c r="CN994">
        <v>-7.4146318335303104E-3</v>
      </c>
      <c r="CO994">
        <f t="shared" si="207"/>
        <v>993</v>
      </c>
      <c r="CP994">
        <f t="shared" si="208"/>
        <v>0.400726392251816</v>
      </c>
      <c r="CQ994">
        <f t="shared" si="209"/>
        <v>0.40032284100080712</v>
      </c>
      <c r="CR994">
        <f t="shared" si="210"/>
        <v>-0.2514673729287597</v>
      </c>
      <c r="CS994">
        <f t="shared" si="211"/>
        <v>0.17943335442413577</v>
      </c>
      <c r="CT994">
        <f t="shared" si="212"/>
        <v>0.22088948657667135</v>
      </c>
      <c r="DH994">
        <f t="shared" ca="1" si="213"/>
        <v>0.39577916541999558</v>
      </c>
      <c r="DI994">
        <v>0.29796062211573293</v>
      </c>
      <c r="DJ994">
        <v>-5.7848527334121106E-3</v>
      </c>
    </row>
    <row r="995" spans="12:114" x14ac:dyDescent="0.3">
      <c r="L995" s="23">
        <v>42688</v>
      </c>
      <c r="M995" s="24">
        <v>-8.4542870786385709E-3</v>
      </c>
      <c r="N995" s="24">
        <v>-1.641933125332571E-2</v>
      </c>
      <c r="O995" s="24">
        <v>-1.038870977441652E-2</v>
      </c>
      <c r="P995" s="24">
        <v>1.627061824997426E-3</v>
      </c>
      <c r="Q995" s="264">
        <v>6.8999999999999986E-4</v>
      </c>
      <c r="R995" s="264">
        <v>-5.4999999999999721E-4</v>
      </c>
      <c r="S995" s="265">
        <v>0</v>
      </c>
      <c r="U995" s="26"/>
      <c r="AE995" s="23">
        <v>42689</v>
      </c>
      <c r="AF995" s="33">
        <v>5.0154763901735554E-3</v>
      </c>
      <c r="AG995">
        <f t="shared" si="201"/>
        <v>994</v>
      </c>
      <c r="AH995">
        <f t="shared" si="202"/>
        <v>0.4027552674230146</v>
      </c>
      <c r="AI995">
        <f t="shared" si="203"/>
        <v>0.40235008103727715</v>
      </c>
      <c r="AJ995">
        <f t="shared" si="204"/>
        <v>-0.2462218079144092</v>
      </c>
      <c r="AK995">
        <f t="shared" si="205"/>
        <v>0.9181350828523156</v>
      </c>
      <c r="AL995">
        <f t="shared" si="206"/>
        <v>0.5157850018150385</v>
      </c>
      <c r="CM995" s="23">
        <v>42689</v>
      </c>
      <c r="CN995">
        <v>1.2396992544940616E-2</v>
      </c>
      <c r="CO995">
        <f t="shared" si="207"/>
        <v>994</v>
      </c>
      <c r="CP995">
        <f t="shared" si="208"/>
        <v>0.40112994350282488</v>
      </c>
      <c r="CQ995">
        <f t="shared" si="209"/>
        <v>0.400726392251816</v>
      </c>
      <c r="CR995">
        <f t="shared" si="210"/>
        <v>-0.25042346259988085</v>
      </c>
      <c r="CS995">
        <f t="shared" si="211"/>
        <v>0.91582190112468609</v>
      </c>
      <c r="CT995">
        <f t="shared" si="212"/>
        <v>0.51509550887287014</v>
      </c>
      <c r="DH995">
        <f t="shared" ca="1" si="213"/>
        <v>0.39701003389242473</v>
      </c>
      <c r="DI995">
        <v>0.27534282683829286</v>
      </c>
      <c r="DJ995">
        <v>1.2747734237707167E-2</v>
      </c>
    </row>
    <row r="996" spans="12:114" x14ac:dyDescent="0.3">
      <c r="L996" s="23">
        <v>42689</v>
      </c>
      <c r="M996" s="24">
        <v>8.698664984078331E-3</v>
      </c>
      <c r="N996" s="24">
        <v>9.6930380369685699E-3</v>
      </c>
      <c r="O996" s="24">
        <v>1.319338784009102E-2</v>
      </c>
      <c r="P996" s="24">
        <v>1.3733100535259821E-2</v>
      </c>
      <c r="Q996" s="264">
        <v>-2.1000000000000009E-4</v>
      </c>
      <c r="R996" s="264">
        <v>1.149999999999998E-3</v>
      </c>
      <c r="S996" s="265">
        <v>4.4843049327353994E-5</v>
      </c>
      <c r="U996" s="26"/>
      <c r="AE996" s="23">
        <v>42690</v>
      </c>
      <c r="AF996" s="33">
        <v>-8.2289260066498334E-4</v>
      </c>
      <c r="AG996">
        <f t="shared" si="201"/>
        <v>995</v>
      </c>
      <c r="AH996">
        <f t="shared" si="202"/>
        <v>0.40316045380875204</v>
      </c>
      <c r="AI996">
        <f t="shared" si="203"/>
        <v>0.4027552674230146</v>
      </c>
      <c r="AJ996">
        <f t="shared" si="204"/>
        <v>-0.24517503258170564</v>
      </c>
      <c r="AK996">
        <f t="shared" si="205"/>
        <v>0.38423638171312285</v>
      </c>
      <c r="AL996">
        <f t="shared" si="206"/>
        <v>1.8518885709891741E-2</v>
      </c>
      <c r="CM996" s="23">
        <v>42690</v>
      </c>
      <c r="CN996">
        <v>-1.6462517719327292E-3</v>
      </c>
      <c r="CO996">
        <f t="shared" si="207"/>
        <v>995</v>
      </c>
      <c r="CP996">
        <f t="shared" si="208"/>
        <v>0.40153349475383376</v>
      </c>
      <c r="CQ996">
        <f t="shared" si="209"/>
        <v>0.40112994350282488</v>
      </c>
      <c r="CR996">
        <f t="shared" si="210"/>
        <v>-0.249379825098417</v>
      </c>
      <c r="CS996">
        <f t="shared" si="211"/>
        <v>0.40156354999175914</v>
      </c>
      <c r="CT996">
        <f t="shared" si="212"/>
        <v>4.3360648893425724E-4</v>
      </c>
      <c r="DH996">
        <f t="shared" ca="1" si="213"/>
        <v>0.36611935407897223</v>
      </c>
      <c r="DI996">
        <v>0.3807301543657417</v>
      </c>
      <c r="DJ996">
        <v>-1.8208689897962253E-2</v>
      </c>
    </row>
    <row r="997" spans="12:114" x14ac:dyDescent="0.3">
      <c r="L997" s="23">
        <v>42690</v>
      </c>
      <c r="M997" s="24">
        <v>-2.9884391311020839E-3</v>
      </c>
      <c r="N997" s="24">
        <v>-1.0133306900816911E-2</v>
      </c>
      <c r="O997" s="24">
        <v>-4.2011595345604609E-4</v>
      </c>
      <c r="P997" s="24">
        <v>8.7390512434931959E-4</v>
      </c>
      <c r="Q997" s="264">
        <v>1.100000000000001E-4</v>
      </c>
      <c r="R997" s="264">
        <v>-6.6999999999999731E-4</v>
      </c>
      <c r="S997" s="265">
        <v>-3.1531531531531491E-4</v>
      </c>
      <c r="U997" s="26"/>
      <c r="AE997" s="23">
        <v>42691</v>
      </c>
      <c r="AF997" s="33">
        <v>-5.7099294694821579E-3</v>
      </c>
      <c r="AG997">
        <f t="shared" si="201"/>
        <v>996</v>
      </c>
      <c r="AH997">
        <f t="shared" si="202"/>
        <v>0.40356564019448948</v>
      </c>
      <c r="AI997">
        <f t="shared" si="203"/>
        <v>0.40316045380875204</v>
      </c>
      <c r="AJ997">
        <f t="shared" si="204"/>
        <v>-0.24412852582789443</v>
      </c>
      <c r="AK997">
        <f t="shared" si="205"/>
        <v>4.395815881867278E-2</v>
      </c>
      <c r="AL997">
        <f t="shared" si="206"/>
        <v>0.35920229499007927</v>
      </c>
      <c r="CM997" s="23">
        <v>42691</v>
      </c>
      <c r="CN997">
        <v>-1.3967940485932471E-2</v>
      </c>
      <c r="CO997">
        <f t="shared" si="207"/>
        <v>996</v>
      </c>
      <c r="CP997">
        <f t="shared" si="208"/>
        <v>0.40193704600484259</v>
      </c>
      <c r="CQ997">
        <f t="shared" si="209"/>
        <v>0.40153349475383376</v>
      </c>
      <c r="CR997">
        <f t="shared" si="210"/>
        <v>-0.24833645914568195</v>
      </c>
      <c r="CS997">
        <f t="shared" si="211"/>
        <v>4.6802583921166784E-2</v>
      </c>
      <c r="CT997">
        <f t="shared" si="212"/>
        <v>0.354730910832667</v>
      </c>
      <c r="DH997">
        <f t="shared" ca="1" si="213"/>
        <v>0.36208064840466669</v>
      </c>
      <c r="DI997">
        <v>0.35646781862209048</v>
      </c>
      <c r="DJ997">
        <v>-1.8569503705289966E-2</v>
      </c>
    </row>
    <row r="998" spans="12:114" x14ac:dyDescent="0.3">
      <c r="L998" s="23">
        <v>42691</v>
      </c>
      <c r="M998" s="24">
        <v>-5.1382976399322574E-3</v>
      </c>
      <c r="N998" s="24">
        <v>2.6938432562790869E-3</v>
      </c>
      <c r="O998" s="24">
        <v>-3.0816322529352388E-2</v>
      </c>
      <c r="P998" s="24">
        <v>8.733053614368157E-4</v>
      </c>
      <c r="Q998" s="264">
        <v>6.9999999999999967E-5</v>
      </c>
      <c r="R998" s="264">
        <v>-6.3000000000000165E-4</v>
      </c>
      <c r="S998" s="265">
        <v>-2.1834061135371047E-4</v>
      </c>
      <c r="U998" s="26"/>
      <c r="AE998" s="23">
        <v>42692</v>
      </c>
      <c r="AF998" s="33">
        <v>-1.9916976750782153E-3</v>
      </c>
      <c r="AG998">
        <f t="shared" si="201"/>
        <v>997</v>
      </c>
      <c r="AH998">
        <f t="shared" si="202"/>
        <v>0.40397082658022693</v>
      </c>
      <c r="AI998">
        <f t="shared" si="203"/>
        <v>0.40356564019448948</v>
      </c>
      <c r="AJ998">
        <f t="shared" si="204"/>
        <v>-0.24308228636966514</v>
      </c>
      <c r="AK998">
        <f t="shared" si="205"/>
        <v>0.2636601368249965</v>
      </c>
      <c r="AL998">
        <f t="shared" si="206"/>
        <v>0.13990550336949298</v>
      </c>
      <c r="CM998" s="23">
        <v>42692</v>
      </c>
      <c r="CN998">
        <v>-5.0173211107724588E-3</v>
      </c>
      <c r="CO998">
        <f t="shared" si="207"/>
        <v>997</v>
      </c>
      <c r="CP998">
        <f t="shared" si="208"/>
        <v>0.40234059725585147</v>
      </c>
      <c r="CQ998">
        <f t="shared" si="209"/>
        <v>0.40193704600484259</v>
      </c>
      <c r="CR998">
        <f t="shared" si="210"/>
        <v>-0.247293363465169</v>
      </c>
      <c r="CS998">
        <f t="shared" si="211"/>
        <v>0.26114617754368985</v>
      </c>
      <c r="CT998">
        <f t="shared" si="212"/>
        <v>0.14079086846115274</v>
      </c>
      <c r="DH998">
        <f t="shared" ca="1" si="213"/>
        <v>0.36725964939157207</v>
      </c>
      <c r="DI998">
        <v>0.32627862085358533</v>
      </c>
      <c r="DJ998">
        <v>-7.9851521232138538E-5</v>
      </c>
    </row>
    <row r="999" spans="12:114" x14ac:dyDescent="0.3">
      <c r="L999" s="23">
        <v>42692</v>
      </c>
      <c r="M999" s="24">
        <v>-8.7802015801016538E-3</v>
      </c>
      <c r="N999" s="24">
        <v>-2.6866059609289591E-3</v>
      </c>
      <c r="O999" s="24">
        <v>-9.3947381491902848E-3</v>
      </c>
      <c r="P999" s="24">
        <v>1.8903773940515641E-3</v>
      </c>
      <c r="Q999" s="264">
        <v>-3.9999999999999888E-5</v>
      </c>
      <c r="R999" s="264">
        <v>0</v>
      </c>
      <c r="S999" s="265">
        <v>4.2735042735040994E-5</v>
      </c>
      <c r="U999" s="26"/>
      <c r="AE999" s="23">
        <v>42695</v>
      </c>
      <c r="AF999" s="33">
        <v>3.8508092048840227E-3</v>
      </c>
      <c r="AG999">
        <f t="shared" si="201"/>
        <v>998</v>
      </c>
      <c r="AH999">
        <f t="shared" si="202"/>
        <v>0.40437601296596437</v>
      </c>
      <c r="AI999">
        <f t="shared" si="203"/>
        <v>0.40397082658022693</v>
      </c>
      <c r="AJ999">
        <f t="shared" si="204"/>
        <v>-0.24203631292586075</v>
      </c>
      <c r="AK999">
        <f t="shared" si="205"/>
        <v>0.85453943883488914</v>
      </c>
      <c r="AL999">
        <f t="shared" si="206"/>
        <v>0.45056861225466222</v>
      </c>
      <c r="CM999" s="23">
        <v>42695</v>
      </c>
      <c r="CN999">
        <v>9.6304564886049038E-3</v>
      </c>
      <c r="CO999">
        <f t="shared" si="207"/>
        <v>998</v>
      </c>
      <c r="CP999">
        <f t="shared" si="208"/>
        <v>0.40274414850686036</v>
      </c>
      <c r="CQ999">
        <f t="shared" si="209"/>
        <v>0.40234059725585147</v>
      </c>
      <c r="CR999">
        <f t="shared" si="210"/>
        <v>-0.24625053678254022</v>
      </c>
      <c r="CS999">
        <f t="shared" si="211"/>
        <v>0.85474921885981614</v>
      </c>
      <c r="CT999">
        <f t="shared" si="212"/>
        <v>0.45240862160396467</v>
      </c>
      <c r="DH999">
        <f t="shared" ca="1" si="213"/>
        <v>0.34568273367514019</v>
      </c>
      <c r="DI999">
        <v>0.33408840122158773</v>
      </c>
      <c r="DJ999">
        <v>8.9668435396480159E-3</v>
      </c>
    </row>
    <row r="1000" spans="12:114" x14ac:dyDescent="0.3">
      <c r="L1000" s="23">
        <v>42695</v>
      </c>
      <c r="M1000" s="24">
        <v>3.734259596452222E-3</v>
      </c>
      <c r="N1000" s="24">
        <v>7.0041597897798564E-3</v>
      </c>
      <c r="O1000" s="24">
        <v>1.2110022098091609E-2</v>
      </c>
      <c r="P1000" s="24">
        <v>9.1434175204815043E-3</v>
      </c>
      <c r="Q1000" s="264">
        <v>-5.2000000000000006E-4</v>
      </c>
      <c r="R1000" s="264">
        <v>2.4000000000000022E-4</v>
      </c>
      <c r="S1000" s="265">
        <v>8.5836909871245604E-5</v>
      </c>
      <c r="U1000" s="26"/>
      <c r="AE1000" s="23">
        <v>42696</v>
      </c>
      <c r="AF1000" s="33">
        <v>1.9617883825303658E-3</v>
      </c>
      <c r="AG1000">
        <f t="shared" si="201"/>
        <v>999</v>
      </c>
      <c r="AH1000">
        <f t="shared" si="202"/>
        <v>0.40478119935170176</v>
      </c>
      <c r="AI1000">
        <f t="shared" si="203"/>
        <v>0.40437601296596437</v>
      </c>
      <c r="AJ1000">
        <f t="shared" si="204"/>
        <v>-0.24099060421746518</v>
      </c>
      <c r="AK1000">
        <f t="shared" si="205"/>
        <v>0.69506758949938974</v>
      </c>
      <c r="AL1000">
        <f t="shared" si="206"/>
        <v>0.29069157653342537</v>
      </c>
      <c r="CM1000" s="23">
        <v>42696</v>
      </c>
      <c r="CN1000">
        <v>5.1429774498324065E-3</v>
      </c>
      <c r="CO1000">
        <f t="shared" si="207"/>
        <v>999</v>
      </c>
      <c r="CP1000">
        <f t="shared" si="208"/>
        <v>0.40314769975786924</v>
      </c>
      <c r="CQ1000">
        <f t="shared" si="209"/>
        <v>0.40274414850686036</v>
      </c>
      <c r="CR1000">
        <f t="shared" si="210"/>
        <v>-0.24520797782561271</v>
      </c>
      <c r="CS1000">
        <f t="shared" si="211"/>
        <v>0.70442848898516097</v>
      </c>
      <c r="CT1000">
        <f t="shared" si="212"/>
        <v>0.30168434047830062</v>
      </c>
      <c r="DH1000">
        <f t="shared" ca="1" si="213"/>
        <v>0.34219273072888579</v>
      </c>
      <c r="DI1000">
        <v>0.26969492167734904</v>
      </c>
      <c r="DJ1000">
        <v>-5.2610687603267831E-3</v>
      </c>
    </row>
    <row r="1001" spans="12:114" x14ac:dyDescent="0.3">
      <c r="L1001" s="23">
        <v>42696</v>
      </c>
      <c r="M1001" s="24">
        <v>-3.4608928281546077E-4</v>
      </c>
      <c r="N1001" s="24">
        <v>5.3509796580975346E-4</v>
      </c>
      <c r="O1001" s="24">
        <v>1.081150229018024E-2</v>
      </c>
      <c r="P1001" s="24">
        <v>5.754396676607127E-4</v>
      </c>
      <c r="Q1001" s="264">
        <v>-2.199999999999999E-4</v>
      </c>
      <c r="R1001" s="264">
        <v>4.8000000000000045E-4</v>
      </c>
      <c r="S1001" s="265">
        <v>-2.1645021645021664E-4</v>
      </c>
      <c r="U1001" s="26"/>
      <c r="AE1001" s="23">
        <v>42697</v>
      </c>
      <c r="AF1001" s="33">
        <v>3.8509364692048559E-4</v>
      </c>
      <c r="AG1001">
        <f t="shared" si="201"/>
        <v>1000</v>
      </c>
      <c r="AH1001">
        <f t="shared" si="202"/>
        <v>0.4051863857374392</v>
      </c>
      <c r="AI1001">
        <f t="shared" si="203"/>
        <v>0.40478119935170176</v>
      </c>
      <c r="AJ1001">
        <f t="shared" si="204"/>
        <v>-0.23994515896759072</v>
      </c>
      <c r="AK1001">
        <f t="shared" si="205"/>
        <v>0.52180213041959589</v>
      </c>
      <c r="AL1001">
        <f t="shared" si="206"/>
        <v>0.11702093106789413</v>
      </c>
      <c r="CM1001" s="23">
        <v>42697</v>
      </c>
      <c r="CN1001">
        <v>1.1421620834029097E-3</v>
      </c>
      <c r="CO1001">
        <f t="shared" si="207"/>
        <v>1000</v>
      </c>
      <c r="CP1001">
        <f t="shared" si="208"/>
        <v>0.40355125100887812</v>
      </c>
      <c r="CQ1001">
        <f t="shared" si="209"/>
        <v>0.40314769975786924</v>
      </c>
      <c r="CR1001">
        <f t="shared" si="210"/>
        <v>-0.24416568532434726</v>
      </c>
      <c r="CS1001">
        <f t="shared" si="211"/>
        <v>0.52938150493579905</v>
      </c>
      <c r="CT1001">
        <f t="shared" si="212"/>
        <v>0.12623380517792981</v>
      </c>
      <c r="DH1001">
        <f t="shared" ca="1" si="213"/>
        <v>0.27578204505233334</v>
      </c>
      <c r="DI1001">
        <v>0.36405226420628151</v>
      </c>
      <c r="DJ1001">
        <v>-1.1871253810706653E-2</v>
      </c>
    </row>
    <row r="1002" spans="12:114" x14ac:dyDescent="0.3">
      <c r="L1002" s="23">
        <v>42697</v>
      </c>
      <c r="M1002" s="24">
        <v>-1.9819984249437591E-2</v>
      </c>
      <c r="N1002" s="24">
        <v>-9.0908423141963773E-3</v>
      </c>
      <c r="O1002" s="24">
        <v>1.012530290345468E-2</v>
      </c>
      <c r="P1002" s="24">
        <v>-4.3147264972825651E-4</v>
      </c>
      <c r="Q1002" s="264">
        <v>5.0999999999999982E-4</v>
      </c>
      <c r="R1002" s="264">
        <v>-9.2999999999999973E-4</v>
      </c>
      <c r="S1002" s="265">
        <v>-1.6949152542372926E-4</v>
      </c>
      <c r="U1002" s="26"/>
      <c r="AE1002" s="23">
        <v>42699</v>
      </c>
      <c r="AF1002" s="33">
        <v>2.2635635745068402E-3</v>
      </c>
      <c r="AG1002">
        <f t="shared" si="201"/>
        <v>1001</v>
      </c>
      <c r="AH1002">
        <f t="shared" si="202"/>
        <v>0.40559157212317665</v>
      </c>
      <c r="AI1002">
        <f t="shared" si="203"/>
        <v>0.4051863857374392</v>
      </c>
      <c r="AJ1002">
        <f t="shared" si="204"/>
        <v>-0.23889997590146675</v>
      </c>
      <c r="AK1002">
        <f t="shared" si="205"/>
        <v>0.72490152297816857</v>
      </c>
      <c r="AL1002">
        <f t="shared" si="206"/>
        <v>0.31971513724072936</v>
      </c>
      <c r="CM1002" s="23">
        <v>42699</v>
      </c>
      <c r="CN1002">
        <v>5.5119809701654043E-3</v>
      </c>
      <c r="CO1002">
        <f t="shared" si="207"/>
        <v>1001</v>
      </c>
      <c r="CP1002">
        <f t="shared" si="208"/>
        <v>0.403954802259887</v>
      </c>
      <c r="CQ1002">
        <f t="shared" si="209"/>
        <v>0.40355125100887812</v>
      </c>
      <c r="CR1002">
        <f t="shared" si="210"/>
        <v>-0.24312365801083591</v>
      </c>
      <c r="CS1002">
        <f t="shared" si="211"/>
        <v>0.71901798752178636</v>
      </c>
      <c r="CT1002">
        <f t="shared" si="212"/>
        <v>0.31546673651290824</v>
      </c>
      <c r="DH1002">
        <f t="shared" ca="1" si="213"/>
        <v>0.39257958345727251</v>
      </c>
      <c r="DI1002">
        <v>0.29029714831340458</v>
      </c>
      <c r="DJ1002">
        <v>1.1010911032133964E-2</v>
      </c>
    </row>
    <row r="1003" spans="12:114" x14ac:dyDescent="0.3">
      <c r="L1003" s="23">
        <v>42699</v>
      </c>
      <c r="M1003" s="24">
        <v>-5.6512052980132723E-3</v>
      </c>
      <c r="N1003" s="24">
        <v>1.025335818800595E-2</v>
      </c>
      <c r="O1003" s="24">
        <v>5.6471603823580636E-3</v>
      </c>
      <c r="P1003" s="24">
        <v>7.0466266307179148E-3</v>
      </c>
      <c r="Q1003" s="264">
        <v>-2.8999999999999989E-4</v>
      </c>
      <c r="R1003" s="264">
        <v>2.2999999999999692E-4</v>
      </c>
      <c r="S1003" s="265">
        <v>1.6949152542372926E-4</v>
      </c>
      <c r="U1003" s="26"/>
      <c r="AE1003" s="23">
        <v>42702</v>
      </c>
      <c r="AF1003" s="33">
        <v>3.7040011576358628E-4</v>
      </c>
      <c r="AG1003">
        <f t="shared" si="201"/>
        <v>1002</v>
      </c>
      <c r="AH1003">
        <f t="shared" si="202"/>
        <v>0.40599675850891409</v>
      </c>
      <c r="AI1003">
        <f t="shared" si="203"/>
        <v>0.40559157212317665</v>
      </c>
      <c r="AJ1003">
        <f t="shared" si="204"/>
        <v>-0.23785505374642663</v>
      </c>
      <c r="AK1003">
        <f t="shared" si="205"/>
        <v>0.52011066889571256</v>
      </c>
      <c r="AL1003">
        <f t="shared" si="206"/>
        <v>0.11451909677253591</v>
      </c>
      <c r="CM1003" s="23">
        <v>42702</v>
      </c>
      <c r="CN1003">
        <v>9.0276753078827603E-4</v>
      </c>
      <c r="CO1003">
        <f t="shared" si="207"/>
        <v>1002</v>
      </c>
      <c r="CP1003">
        <f t="shared" si="208"/>
        <v>0.40435835351089588</v>
      </c>
      <c r="CQ1003">
        <f t="shared" si="209"/>
        <v>0.403954802259887</v>
      </c>
      <c r="CR1003">
        <f t="shared" si="210"/>
        <v>-0.24208189461928961</v>
      </c>
      <c r="CS1003">
        <f t="shared" si="211"/>
        <v>0.51833814456504579</v>
      </c>
      <c r="CT1003">
        <f t="shared" si="212"/>
        <v>0.11438334230515879</v>
      </c>
      <c r="DH1003">
        <f t="shared" ca="1" si="213"/>
        <v>0.2559396942274792</v>
      </c>
      <c r="DI1003">
        <v>0.28986438668514236</v>
      </c>
      <c r="DJ1003">
        <v>5.4314173571428804E-3</v>
      </c>
    </row>
    <row r="1004" spans="12:114" x14ac:dyDescent="0.3">
      <c r="L1004" s="23">
        <v>42702</v>
      </c>
      <c r="M1004" s="24">
        <v>1.0567462831298681E-2</v>
      </c>
      <c r="N1004" s="24">
        <v>-5.8758800963406681E-3</v>
      </c>
      <c r="O1004" s="24">
        <v>-5.6119496874670839E-4</v>
      </c>
      <c r="P1004" s="24">
        <v>2.8558540947802992E-3</v>
      </c>
      <c r="Q1004" s="264">
        <v>-4.0999999999999977E-4</v>
      </c>
      <c r="R1004" s="264">
        <v>2.3000000000000131E-4</v>
      </c>
      <c r="S1004" s="265">
        <v>8.6206896551723616E-5</v>
      </c>
      <c r="U1004" s="26"/>
      <c r="AE1004" s="23">
        <v>42703</v>
      </c>
      <c r="AF1004" s="33">
        <v>6.4342819231521121E-4</v>
      </c>
      <c r="AG1004">
        <f t="shared" si="201"/>
        <v>1003</v>
      </c>
      <c r="AH1004">
        <f t="shared" si="202"/>
        <v>0.40640194489465153</v>
      </c>
      <c r="AI1004">
        <f t="shared" si="203"/>
        <v>0.40599675850891409</v>
      </c>
      <c r="AJ1004">
        <f t="shared" si="204"/>
        <v>-0.23681039123189612</v>
      </c>
      <c r="AK1004">
        <f t="shared" si="205"/>
        <v>0.55144911950301112</v>
      </c>
      <c r="AL1004">
        <f t="shared" si="206"/>
        <v>0.14545236099409703</v>
      </c>
      <c r="CM1004" s="23">
        <v>42703</v>
      </c>
      <c r="CN1004">
        <v>1.7172117851358556E-3</v>
      </c>
      <c r="CO1004">
        <f t="shared" si="207"/>
        <v>1003</v>
      </c>
      <c r="CP1004">
        <f t="shared" si="208"/>
        <v>0.40476190476190477</v>
      </c>
      <c r="CQ1004">
        <f t="shared" si="209"/>
        <v>0.40435835351089588</v>
      </c>
      <c r="CR1004">
        <f t="shared" si="210"/>
        <v>-0.24104039388602685</v>
      </c>
      <c r="CS1004">
        <f t="shared" si="211"/>
        <v>0.55580057201350908</v>
      </c>
      <c r="CT1004">
        <f t="shared" si="212"/>
        <v>0.15144221850261319</v>
      </c>
      <c r="DH1004">
        <f t="shared" ca="1" si="213"/>
        <v>0.39848793277721012</v>
      </c>
      <c r="DI1004">
        <v>0.33277909988852816</v>
      </c>
      <c r="DJ1004">
        <v>-6.7897674598587539E-3</v>
      </c>
    </row>
    <row r="1005" spans="12:114" x14ac:dyDescent="0.3">
      <c r="L1005" s="23">
        <v>42703</v>
      </c>
      <c r="M1005" s="24">
        <v>-4.6573460986639881E-3</v>
      </c>
      <c r="N1005" s="24">
        <v>2.6869268723174041E-3</v>
      </c>
      <c r="O1005" s="24">
        <v>2.5283004758624868E-3</v>
      </c>
      <c r="P1005" s="24">
        <v>2.2784167541133179E-3</v>
      </c>
      <c r="Q1005" s="264">
        <v>3.1E-4</v>
      </c>
      <c r="R1005" s="264">
        <v>1.25E-3</v>
      </c>
      <c r="S1005" s="265">
        <v>-3.0434782608695769E-4</v>
      </c>
      <c r="U1005" s="26"/>
      <c r="AE1005" s="23">
        <v>42704</v>
      </c>
      <c r="AF1005" s="33">
        <v>-3.6054995902759465E-3</v>
      </c>
      <c r="AG1005">
        <f t="shared" si="201"/>
        <v>1004</v>
      </c>
      <c r="AH1005">
        <f t="shared" si="202"/>
        <v>0.40680713128038898</v>
      </c>
      <c r="AI1005">
        <f t="shared" si="203"/>
        <v>0.40640194489465153</v>
      </c>
      <c r="AJ1005">
        <f t="shared" si="204"/>
        <v>-0.23576598708938104</v>
      </c>
      <c r="AK1005">
        <f t="shared" si="205"/>
        <v>0.13601198757892641</v>
      </c>
      <c r="AL1005">
        <f t="shared" si="206"/>
        <v>0.27038995731572513</v>
      </c>
      <c r="CM1005" s="23">
        <v>42704</v>
      </c>
      <c r="CN1005">
        <v>-8.5815021402468276E-3</v>
      </c>
      <c r="CO1005">
        <f t="shared" si="207"/>
        <v>1004</v>
      </c>
      <c r="CP1005">
        <f t="shared" si="208"/>
        <v>0.40516545601291365</v>
      </c>
      <c r="CQ1005">
        <f t="shared" si="209"/>
        <v>0.40476190476190477</v>
      </c>
      <c r="CR1005">
        <f t="shared" si="210"/>
        <v>-0.23999915454946086</v>
      </c>
      <c r="CS1005">
        <f t="shared" si="211"/>
        <v>0.14623923614428683</v>
      </c>
      <c r="CT1005">
        <f t="shared" si="212"/>
        <v>0.25852266861761797</v>
      </c>
      <c r="DH1005">
        <f t="shared" ca="1" si="213"/>
        <v>0.28775150158653173</v>
      </c>
      <c r="DI1005">
        <v>0.25558515737839915</v>
      </c>
      <c r="DJ1005">
        <v>-2.0722474273820228E-2</v>
      </c>
    </row>
    <row r="1006" spans="12:114" x14ac:dyDescent="0.3">
      <c r="L1006" s="23">
        <v>42704</v>
      </c>
      <c r="M1006" s="24">
        <v>-1.3419237576213621E-2</v>
      </c>
      <c r="N1006" s="24">
        <v>5.8949633441892297E-3</v>
      </c>
      <c r="O1006" s="24">
        <v>-1.3170932306661821E-2</v>
      </c>
      <c r="P1006" s="24">
        <v>-6.5734329130957168E-3</v>
      </c>
      <c r="Q1006" s="264">
        <v>0</v>
      </c>
      <c r="R1006" s="264">
        <v>-4.200000000000004E-4</v>
      </c>
      <c r="S1006" s="265">
        <v>-3.375527426160332E-4</v>
      </c>
      <c r="U1006" s="26"/>
      <c r="AE1006" s="23">
        <v>42705</v>
      </c>
      <c r="AF1006" s="33">
        <v>1.8263359525629892E-4</v>
      </c>
      <c r="AG1006">
        <f t="shared" si="201"/>
        <v>1005</v>
      </c>
      <c r="AH1006">
        <f t="shared" si="202"/>
        <v>0.40721231766612642</v>
      </c>
      <c r="AI1006">
        <f t="shared" si="203"/>
        <v>0.40680713128038898</v>
      </c>
      <c r="AJ1006">
        <f t="shared" si="204"/>
        <v>-0.23472184005245539</v>
      </c>
      <c r="AK1006">
        <f t="shared" si="205"/>
        <v>0.49847436771039655</v>
      </c>
      <c r="AL1006">
        <f t="shared" si="206"/>
        <v>9.166723643000757E-2</v>
      </c>
      <c r="CM1006" s="23">
        <v>42705</v>
      </c>
      <c r="CN1006">
        <v>1.4324215140605308E-4</v>
      </c>
      <c r="CO1006">
        <f t="shared" si="207"/>
        <v>1005</v>
      </c>
      <c r="CP1006">
        <f t="shared" si="208"/>
        <v>0.40556900726392253</v>
      </c>
      <c r="CQ1006">
        <f t="shared" si="209"/>
        <v>0.40516545601291365</v>
      </c>
      <c r="CR1006">
        <f t="shared" si="210"/>
        <v>-0.23895817535008818</v>
      </c>
      <c r="CS1006">
        <f t="shared" si="211"/>
        <v>0.48324841553300613</v>
      </c>
      <c r="CT1006">
        <f t="shared" si="212"/>
        <v>7.8082959520092476E-2</v>
      </c>
      <c r="DH1006">
        <f t="shared" ca="1" si="213"/>
        <v>0.37659212750665927</v>
      </c>
      <c r="DI1006">
        <v>0.38898607615242387</v>
      </c>
      <c r="DJ1006">
        <v>5.3189703299501966E-3</v>
      </c>
    </row>
    <row r="1007" spans="12:114" x14ac:dyDescent="0.3">
      <c r="L1007" s="23">
        <v>42705</v>
      </c>
      <c r="M1007" s="24">
        <v>-1.8791856823265889E-3</v>
      </c>
      <c r="N1007" s="24">
        <v>-1.5985152135439651E-3</v>
      </c>
      <c r="O1007" s="24">
        <v>3.4078826683705682E-3</v>
      </c>
      <c r="P1007" s="24">
        <v>-3.3084082721903259E-3</v>
      </c>
      <c r="Q1007" s="264">
        <v>7.1999999999999994E-4</v>
      </c>
      <c r="R1007" s="264">
        <v>-7.6999999999999736E-4</v>
      </c>
      <c r="S1007" s="265">
        <v>2.0408163265306139E-4</v>
      </c>
      <c r="U1007" s="26"/>
      <c r="AE1007" s="23">
        <v>42706</v>
      </c>
      <c r="AF1007" s="33">
        <v>1.7942708972524416E-3</v>
      </c>
      <c r="AG1007">
        <f t="shared" si="201"/>
        <v>1006</v>
      </c>
      <c r="AH1007">
        <f t="shared" si="202"/>
        <v>0.40761750405186387</v>
      </c>
      <c r="AI1007">
        <f t="shared" si="203"/>
        <v>0.40721231766612642</v>
      </c>
      <c r="AJ1007">
        <f t="shared" si="204"/>
        <v>-0.23367794885674939</v>
      </c>
      <c r="AK1007">
        <f t="shared" si="205"/>
        <v>0.67790981594558608</v>
      </c>
      <c r="AL1007">
        <f t="shared" si="206"/>
        <v>0.27069749827945966</v>
      </c>
      <c r="CM1007" s="23">
        <v>42706</v>
      </c>
      <c r="CN1007">
        <v>4.3600522431311035E-3</v>
      </c>
      <c r="CO1007">
        <f t="shared" si="207"/>
        <v>1006</v>
      </c>
      <c r="CP1007">
        <f t="shared" si="208"/>
        <v>0.40597255851493141</v>
      </c>
      <c r="CQ1007">
        <f t="shared" si="209"/>
        <v>0.40556900726392253</v>
      </c>
      <c r="CR1007">
        <f t="shared" si="210"/>
        <v>-0.23791745503047643</v>
      </c>
      <c r="CS1007">
        <f t="shared" si="211"/>
        <v>0.67237624870581847</v>
      </c>
      <c r="CT1007">
        <f t="shared" si="212"/>
        <v>0.26680724144189594</v>
      </c>
      <c r="DH1007">
        <f t="shared" ca="1" si="213"/>
        <v>0.24643338598186695</v>
      </c>
      <c r="DI1007">
        <v>0.28926119098911357</v>
      </c>
      <c r="DJ1007">
        <v>1.161702089725242E-2</v>
      </c>
    </row>
    <row r="1008" spans="12:114" x14ac:dyDescent="0.3">
      <c r="L1008" s="23">
        <v>42706</v>
      </c>
      <c r="M1008" s="24">
        <v>5.379218169452942E-3</v>
      </c>
      <c r="N1008" s="24">
        <v>-5.3367027284494247E-4</v>
      </c>
      <c r="O1008" s="24">
        <v>2.9712551931291389E-3</v>
      </c>
      <c r="P1008" s="24">
        <v>8.3705982880008176E-3</v>
      </c>
      <c r="Q1008" s="264">
        <v>-4.8000000000000017E-4</v>
      </c>
      <c r="R1008" s="264">
        <v>1.5899999999999981E-3</v>
      </c>
      <c r="S1008" s="265">
        <v>4.1666666666666415E-5</v>
      </c>
      <c r="U1008" s="26"/>
      <c r="AE1008" s="23">
        <v>42709</v>
      </c>
      <c r="AF1008" s="33">
        <v>-2.9331100526340703E-3</v>
      </c>
      <c r="AG1008">
        <f t="shared" si="201"/>
        <v>1007</v>
      </c>
      <c r="AH1008">
        <f t="shared" si="202"/>
        <v>0.40802269043760131</v>
      </c>
      <c r="AI1008">
        <f t="shared" si="203"/>
        <v>0.40761750405186387</v>
      </c>
      <c r="AJ1008">
        <f t="shared" si="204"/>
        <v>-0.23263431223993725</v>
      </c>
      <c r="AK1008">
        <f t="shared" si="205"/>
        <v>0.18296454165823964</v>
      </c>
      <c r="AL1008">
        <f t="shared" si="206"/>
        <v>0.22465296239362423</v>
      </c>
      <c r="CM1008" s="23">
        <v>42709</v>
      </c>
      <c r="CN1008">
        <v>-7.3227751315851752E-3</v>
      </c>
      <c r="CO1008">
        <f t="shared" si="207"/>
        <v>1007</v>
      </c>
      <c r="CP1008">
        <f t="shared" si="208"/>
        <v>0.4063761097659403</v>
      </c>
      <c r="CQ1008">
        <f t="shared" si="209"/>
        <v>0.40597255851493141</v>
      </c>
      <c r="CR1008">
        <f t="shared" si="210"/>
        <v>-0.23687699233525267</v>
      </c>
      <c r="CS1008">
        <f t="shared" si="211"/>
        <v>0.18223360275489303</v>
      </c>
      <c r="CT1008">
        <f t="shared" si="212"/>
        <v>0.22373895576003838</v>
      </c>
      <c r="DH1008">
        <f t="shared" ca="1" si="213"/>
        <v>0.3977346202131411</v>
      </c>
      <c r="DI1008">
        <v>0.39560826795442589</v>
      </c>
      <c r="DJ1008">
        <v>-7.2681100526340746E-3</v>
      </c>
    </row>
    <row r="1009" spans="12:114" x14ac:dyDescent="0.3">
      <c r="L1009" s="23">
        <v>42709</v>
      </c>
      <c r="M1009" s="24">
        <v>-5.3504370015198532E-3</v>
      </c>
      <c r="N1009" s="24">
        <v>2.1889868625203951E-2</v>
      </c>
      <c r="O1009" s="24">
        <v>-1.3261684402908451E-2</v>
      </c>
      <c r="P1009" s="24">
        <v>-1.2451829142862971E-2</v>
      </c>
      <c r="Q1009" s="264">
        <v>3.8999999999999988E-4</v>
      </c>
      <c r="R1009" s="264">
        <v>-8.6000000000000074E-4</v>
      </c>
      <c r="S1009" s="265">
        <v>0</v>
      </c>
      <c r="U1009" s="26"/>
      <c r="AE1009" s="23">
        <v>42710</v>
      </c>
      <c r="AF1009" s="33">
        <v>2.5296849769707356E-3</v>
      </c>
      <c r="AG1009">
        <f t="shared" si="201"/>
        <v>1008</v>
      </c>
      <c r="AH1009">
        <f t="shared" si="202"/>
        <v>0.40842787682333875</v>
      </c>
      <c r="AI1009">
        <f t="shared" si="203"/>
        <v>0.40802269043760131</v>
      </c>
      <c r="AJ1009">
        <f t="shared" si="204"/>
        <v>-0.23159092894172581</v>
      </c>
      <c r="AK1009">
        <f t="shared" si="205"/>
        <v>0.7499592039885713</v>
      </c>
      <c r="AL1009">
        <f t="shared" si="206"/>
        <v>0.34193651355096999</v>
      </c>
      <c r="CM1009" s="23">
        <v>42710</v>
      </c>
      <c r="CN1009">
        <v>6.0088567938912721E-3</v>
      </c>
      <c r="CO1009">
        <f t="shared" si="207"/>
        <v>1008</v>
      </c>
      <c r="CP1009">
        <f t="shared" si="208"/>
        <v>0.40677966101694918</v>
      </c>
      <c r="CQ1009">
        <f t="shared" si="209"/>
        <v>0.4063761097659403</v>
      </c>
      <c r="CR1009">
        <f t="shared" si="210"/>
        <v>-0.23583678601109134</v>
      </c>
      <c r="CS1009">
        <f t="shared" si="211"/>
        <v>0.73809588959625716</v>
      </c>
      <c r="CT1009">
        <f t="shared" si="212"/>
        <v>0.33171977983031686</v>
      </c>
      <c r="DH1009">
        <f t="shared" ca="1" si="213"/>
        <v>0.38697374213203795</v>
      </c>
      <c r="DI1009">
        <v>0.32031474649154507</v>
      </c>
      <c r="DJ1009">
        <v>1.4007768658979177E-2</v>
      </c>
    </row>
    <row r="1010" spans="12:114" x14ac:dyDescent="0.3">
      <c r="L1010" s="23">
        <v>42710</v>
      </c>
      <c r="M1010" s="24">
        <v>-9.8620225043746334E-4</v>
      </c>
      <c r="N1010" s="24">
        <v>8.3593421934760759E-3</v>
      </c>
      <c r="O1010" s="24">
        <v>6.0050684087464886E-3</v>
      </c>
      <c r="P1010" s="24">
        <v>7.3912344319260652E-3</v>
      </c>
      <c r="Q1010" s="264">
        <v>1.000000000000003E-4</v>
      </c>
      <c r="R1010" s="264">
        <v>4.400000000000004E-4</v>
      </c>
      <c r="S1010" s="265">
        <v>2.0920502092050371E-4</v>
      </c>
      <c r="U1010" s="26"/>
      <c r="AE1010" s="23">
        <v>42711</v>
      </c>
      <c r="AF1010" s="33">
        <v>3.5617621670305175E-3</v>
      </c>
      <c r="AG1010">
        <f t="shared" si="201"/>
        <v>1009</v>
      </c>
      <c r="AH1010">
        <f t="shared" si="202"/>
        <v>0.4088330632090762</v>
      </c>
      <c r="AI1010">
        <f t="shared" si="203"/>
        <v>0.40842787682333875</v>
      </c>
      <c r="AJ1010">
        <f t="shared" si="204"/>
        <v>-0.23054779770384212</v>
      </c>
      <c r="AK1010">
        <f t="shared" si="205"/>
        <v>0.83461953214190465</v>
      </c>
      <c r="AL1010">
        <f t="shared" si="206"/>
        <v>0.4261916553185659</v>
      </c>
      <c r="CM1010" s="23">
        <v>42711</v>
      </c>
      <c r="CN1010">
        <v>9.1453669560378342E-3</v>
      </c>
      <c r="CO1010">
        <f t="shared" si="207"/>
        <v>1009</v>
      </c>
      <c r="CP1010">
        <f t="shared" si="208"/>
        <v>0.40718321226795801</v>
      </c>
      <c r="CQ1010">
        <f t="shared" si="209"/>
        <v>0.40677966101694918</v>
      </c>
      <c r="CR1010">
        <f t="shared" si="210"/>
        <v>-0.23479683480670294</v>
      </c>
      <c r="CS1010">
        <f t="shared" si="211"/>
        <v>0.84154498985063075</v>
      </c>
      <c r="CT1010">
        <f t="shared" si="212"/>
        <v>0.43476532883368157</v>
      </c>
      <c r="DH1010">
        <f t="shared" ca="1" si="213"/>
        <v>0.34766388346652538</v>
      </c>
      <c r="DI1010">
        <v>0.38725543318144662</v>
      </c>
      <c r="DJ1010">
        <v>-5.1723147560464667E-3</v>
      </c>
    </row>
    <row r="1011" spans="12:114" x14ac:dyDescent="0.3">
      <c r="L1011" s="23">
        <v>42711</v>
      </c>
      <c r="M1011" s="24">
        <v>3.5897155164676159E-3</v>
      </c>
      <c r="N1011" s="24">
        <v>1.502633321574664E-2</v>
      </c>
      <c r="O1011" s="24">
        <v>1.0592441425260829E-2</v>
      </c>
      <c r="P1011" s="24">
        <v>6.1865948879105924E-3</v>
      </c>
      <c r="Q1011" s="264">
        <v>-8.000000000000021E-5</v>
      </c>
      <c r="R1011" s="264">
        <v>5.4000000000000044E-4</v>
      </c>
      <c r="S1011" s="265">
        <v>-2.5641025641025787E-4</v>
      </c>
      <c r="U1011" s="26"/>
      <c r="AE1011" s="23">
        <v>42712</v>
      </c>
      <c r="AF1011" s="33">
        <v>-1.1482160987671187E-3</v>
      </c>
      <c r="AG1011">
        <f t="shared" si="201"/>
        <v>1010</v>
      </c>
      <c r="AH1011">
        <f t="shared" si="202"/>
        <v>0.40923824959481364</v>
      </c>
      <c r="AI1011">
        <f t="shared" si="203"/>
        <v>0.4088330632090762</v>
      </c>
      <c r="AJ1011">
        <f t="shared" si="204"/>
        <v>-0.22950491727002204</v>
      </c>
      <c r="AK1011">
        <f t="shared" si="205"/>
        <v>0.3488688630437633</v>
      </c>
      <c r="AL1011">
        <f t="shared" si="206"/>
        <v>5.9964200165312898E-2</v>
      </c>
      <c r="CM1011" s="23">
        <v>42712</v>
      </c>
      <c r="CN1011">
        <v>-2.4699152469177957E-3</v>
      </c>
      <c r="CO1011">
        <f t="shared" si="207"/>
        <v>1010</v>
      </c>
      <c r="CP1011">
        <f t="shared" si="208"/>
        <v>0.40758676351896689</v>
      </c>
      <c r="CQ1011">
        <f t="shared" si="209"/>
        <v>0.40718321226795801</v>
      </c>
      <c r="CR1011">
        <f t="shared" si="210"/>
        <v>-0.23375713747282131</v>
      </c>
      <c r="CS1011">
        <f t="shared" si="211"/>
        <v>0.36515338357846822</v>
      </c>
      <c r="CT1011">
        <f t="shared" si="212"/>
        <v>4.202982868948979E-2</v>
      </c>
      <c r="DH1011">
        <f t="shared" ca="1" si="213"/>
        <v>0.39506747927259994</v>
      </c>
      <c r="DI1011">
        <v>0.24226999378317546</v>
      </c>
      <c r="DJ1011">
        <v>-1.9436966098767165E-2</v>
      </c>
    </row>
    <row r="1012" spans="12:114" x14ac:dyDescent="0.3">
      <c r="L1012" s="23">
        <v>42712</v>
      </c>
      <c r="M1012" s="24">
        <v>-2.3249753675225731E-3</v>
      </c>
      <c r="N1012" s="24">
        <v>-7.6569864216423844E-3</v>
      </c>
      <c r="O1012" s="24">
        <v>-3.6825577863113992E-3</v>
      </c>
      <c r="P1012" s="24">
        <v>1.715419623723097E-3</v>
      </c>
      <c r="Q1012" s="264">
        <v>2.4000000000000009E-4</v>
      </c>
      <c r="R1012" s="264">
        <v>-1.0599999999999991E-3</v>
      </c>
      <c r="S1012" s="265">
        <v>-2.9166666666666778E-4</v>
      </c>
      <c r="U1012" s="26"/>
      <c r="AE1012" s="23">
        <v>42713</v>
      </c>
      <c r="AF1012" s="33">
        <v>-7.3782939880775197E-4</v>
      </c>
      <c r="AG1012">
        <f t="shared" si="201"/>
        <v>1011</v>
      </c>
      <c r="AH1012">
        <f t="shared" si="202"/>
        <v>0.40964343598055103</v>
      </c>
      <c r="AI1012">
        <f t="shared" si="203"/>
        <v>0.40923824959481364</v>
      </c>
      <c r="AJ1012">
        <f t="shared" si="204"/>
        <v>-0.2284622863859983</v>
      </c>
      <c r="AK1012">
        <f t="shared" si="205"/>
        <v>0.39365937818046559</v>
      </c>
      <c r="AL1012">
        <f t="shared" si="206"/>
        <v>1.557887141434805E-2</v>
      </c>
      <c r="CM1012" s="23">
        <v>42713</v>
      </c>
      <c r="CN1012">
        <v>-1.6834803796104735E-3</v>
      </c>
      <c r="CO1012">
        <f t="shared" si="207"/>
        <v>1011</v>
      </c>
      <c r="CP1012">
        <f t="shared" si="208"/>
        <v>0.40799031476997577</v>
      </c>
      <c r="CQ1012">
        <f t="shared" si="209"/>
        <v>0.40758676351896689</v>
      </c>
      <c r="CR1012">
        <f t="shared" si="210"/>
        <v>-0.23271769276219303</v>
      </c>
      <c r="CS1012">
        <f t="shared" si="211"/>
        <v>0.39989659214279216</v>
      </c>
      <c r="CT1012">
        <f t="shared" si="212"/>
        <v>7.6901713761747259E-3</v>
      </c>
      <c r="DH1012">
        <f t="shared" ca="1" si="213"/>
        <v>0.39086600811031619</v>
      </c>
      <c r="DI1012">
        <v>0.32089786685951205</v>
      </c>
      <c r="DJ1012">
        <v>-6.5111168482004439E-3</v>
      </c>
    </row>
    <row r="1013" spans="12:114" x14ac:dyDescent="0.3">
      <c r="L1013" s="23">
        <v>42713</v>
      </c>
      <c r="M1013" s="24">
        <v>-1.048667204445633E-2</v>
      </c>
      <c r="N1013" s="24">
        <v>9.2592450365785294E-3</v>
      </c>
      <c r="O1013" s="24">
        <v>-3.6961532221896939E-3</v>
      </c>
      <c r="P1013" s="24">
        <v>-5.7099184097456328E-4</v>
      </c>
      <c r="Q1013" s="264">
        <v>-6.0000000000000049E-5</v>
      </c>
      <c r="R1013" s="264">
        <v>-4.400000000000004E-4</v>
      </c>
      <c r="S1013" s="265">
        <v>-8.0971659919027838E-5</v>
      </c>
      <c r="U1013" s="26"/>
      <c r="AE1013" s="23">
        <v>42716</v>
      </c>
      <c r="AF1013" s="33">
        <v>5.549934419258949E-3</v>
      </c>
      <c r="AG1013">
        <f t="shared" si="201"/>
        <v>1012</v>
      </c>
      <c r="AH1013">
        <f t="shared" si="202"/>
        <v>0.41004862236628847</v>
      </c>
      <c r="AI1013">
        <f t="shared" si="203"/>
        <v>0.40964343598055103</v>
      </c>
      <c r="AJ1013">
        <f t="shared" si="204"/>
        <v>-0.22741990379948862</v>
      </c>
      <c r="AK1013">
        <f t="shared" si="205"/>
        <v>0.93907669494347257</v>
      </c>
      <c r="AL1013">
        <f t="shared" si="206"/>
        <v>0.52943325896292159</v>
      </c>
      <c r="CM1013" s="23">
        <v>42716</v>
      </c>
      <c r="CN1013">
        <v>1.3665905325255807E-2</v>
      </c>
      <c r="CO1013">
        <f t="shared" si="207"/>
        <v>1012</v>
      </c>
      <c r="CP1013">
        <f t="shared" si="208"/>
        <v>0.40839386602098465</v>
      </c>
      <c r="CQ1013">
        <f t="shared" si="209"/>
        <v>0.40799031476997577</v>
      </c>
      <c r="CR1013">
        <f t="shared" si="210"/>
        <v>-0.23167849942956498</v>
      </c>
      <c r="CS1013">
        <f t="shared" si="211"/>
        <v>0.93630796721715803</v>
      </c>
      <c r="CT1013">
        <f t="shared" si="212"/>
        <v>0.52831765244718221</v>
      </c>
      <c r="DH1013">
        <f t="shared" ca="1" si="213"/>
        <v>0.35237437025584373</v>
      </c>
      <c r="DI1013">
        <v>0.39076453020977836</v>
      </c>
      <c r="DJ1013">
        <v>9.3795910457650337E-3</v>
      </c>
    </row>
    <row r="1014" spans="12:114" x14ac:dyDescent="0.3">
      <c r="L1014" s="23">
        <v>42716</v>
      </c>
      <c r="M1014" s="24">
        <v>3.8043296412258449E-3</v>
      </c>
      <c r="N1014" s="24">
        <v>0</v>
      </c>
      <c r="O1014" s="24">
        <v>2.2688006390833751E-2</v>
      </c>
      <c r="P1014" s="24">
        <v>9.7114353181890906E-3</v>
      </c>
      <c r="Q1014" s="264">
        <v>4.4000000000000002E-4</v>
      </c>
      <c r="R1014" s="264">
        <v>4.3000000000000151E-4</v>
      </c>
      <c r="S1014" s="265">
        <v>4.0160642570282277E-5</v>
      </c>
      <c r="U1014" s="26"/>
      <c r="AE1014" s="23">
        <v>42717</v>
      </c>
      <c r="AF1014" s="33">
        <v>8.9833325550792717E-4</v>
      </c>
      <c r="AG1014">
        <f t="shared" si="201"/>
        <v>1013</v>
      </c>
      <c r="AH1014">
        <f t="shared" si="202"/>
        <v>0.41045380875202592</v>
      </c>
      <c r="AI1014">
        <f t="shared" si="203"/>
        <v>0.41004862236628847</v>
      </c>
      <c r="AJ1014">
        <f t="shared" si="204"/>
        <v>-0.22637776826018455</v>
      </c>
      <c r="AK1014">
        <f t="shared" si="205"/>
        <v>0.58042418475192159</v>
      </c>
      <c r="AL1014">
        <f t="shared" si="206"/>
        <v>0.17037556238563312</v>
      </c>
      <c r="CM1014" s="23">
        <v>42717</v>
      </c>
      <c r="CN1014">
        <v>2.4367605581246572E-3</v>
      </c>
      <c r="CO1014">
        <f t="shared" si="207"/>
        <v>1013</v>
      </c>
      <c r="CP1014">
        <f t="shared" si="208"/>
        <v>0.40879741727199354</v>
      </c>
      <c r="CQ1014">
        <f t="shared" si="209"/>
        <v>0.40839386602098465</v>
      </c>
      <c r="CR1014">
        <f t="shared" si="210"/>
        <v>-0.23063955623167343</v>
      </c>
      <c r="CS1014">
        <f t="shared" si="211"/>
        <v>0.58849877929253491</v>
      </c>
      <c r="CT1014">
        <f t="shared" si="212"/>
        <v>0.18010491327155026</v>
      </c>
      <c r="DH1014">
        <f t="shared" ca="1" si="213"/>
        <v>0.38221267521556573</v>
      </c>
      <c r="DI1014">
        <v>0.39873570028471317</v>
      </c>
      <c r="DJ1014">
        <v>-3.6323925509436934E-3</v>
      </c>
    </row>
    <row r="1015" spans="12:114" x14ac:dyDescent="0.3">
      <c r="L1015" s="23">
        <v>42717</v>
      </c>
      <c r="M1015" s="24">
        <v>-3.3387745894242651E-3</v>
      </c>
      <c r="N1015" s="24">
        <v>1.019370498963363E-2</v>
      </c>
      <c r="O1015" s="24">
        <v>1.813906638394467E-3</v>
      </c>
      <c r="P1015" s="24">
        <v>1.8390749617328711E-3</v>
      </c>
      <c r="Q1015" s="264">
        <v>-2.9999999999999997E-4</v>
      </c>
      <c r="R1015" s="264">
        <v>1.2499999999999981E-3</v>
      </c>
      <c r="S1015" s="265">
        <v>-2.4193548387096769E-4</v>
      </c>
      <c r="U1015" s="26"/>
      <c r="AE1015" s="23">
        <v>42718</v>
      </c>
      <c r="AF1015" s="33">
        <v>-4.1995422536051487E-3</v>
      </c>
      <c r="AG1015">
        <f t="shared" si="201"/>
        <v>1014</v>
      </c>
      <c r="AH1015">
        <f t="shared" si="202"/>
        <v>0.41085899513776336</v>
      </c>
      <c r="AI1015">
        <f t="shared" si="203"/>
        <v>0.41045380875202592</v>
      </c>
      <c r="AJ1015">
        <f t="shared" si="204"/>
        <v>-0.22533587851973919</v>
      </c>
      <c r="AK1015">
        <f t="shared" si="205"/>
        <v>0.10203102336516559</v>
      </c>
      <c r="AL1015">
        <f t="shared" si="206"/>
        <v>0.3084227853868603</v>
      </c>
      <c r="CM1015" s="23">
        <v>42718</v>
      </c>
      <c r="CN1015">
        <v>-1.0258107602516806E-2</v>
      </c>
      <c r="CO1015">
        <f t="shared" si="207"/>
        <v>1014</v>
      </c>
      <c r="CP1015">
        <f t="shared" si="208"/>
        <v>0.40920096852300242</v>
      </c>
      <c r="CQ1015">
        <f t="shared" si="209"/>
        <v>0.40879741727199354</v>
      </c>
      <c r="CR1015">
        <f t="shared" si="210"/>
        <v>-0.22960086192723159</v>
      </c>
      <c r="CS1015">
        <f t="shared" si="211"/>
        <v>0.10621294967356923</v>
      </c>
      <c r="CT1015">
        <f t="shared" si="212"/>
        <v>0.30258446759842428</v>
      </c>
      <c r="DH1015">
        <f t="shared" ca="1" si="213"/>
        <v>0.34965184992536918</v>
      </c>
      <c r="DI1015">
        <v>0.36336386882608407</v>
      </c>
      <c r="DJ1015">
        <v>-1.0804164300849297E-2</v>
      </c>
    </row>
    <row r="1016" spans="12:114" x14ac:dyDescent="0.3">
      <c r="L1016" s="23">
        <v>42718</v>
      </c>
      <c r="M1016" s="24">
        <v>-1.466722538706817E-2</v>
      </c>
      <c r="N1016" s="24">
        <v>-1.7659093894897251E-2</v>
      </c>
      <c r="O1016" s="24">
        <v>-6.4066543385030332E-3</v>
      </c>
      <c r="P1016" s="24">
        <v>-1.1153555414475731E-2</v>
      </c>
      <c r="Q1016" s="264">
        <v>-2.9E-4</v>
      </c>
      <c r="R1016" s="264">
        <v>7.8000000000000074E-4</v>
      </c>
      <c r="S1016" s="265">
        <v>-2.3622047244094619E-4</v>
      </c>
      <c r="U1016" s="26"/>
      <c r="AE1016" s="23">
        <v>42719</v>
      </c>
      <c r="AF1016" s="33">
        <v>-1.3239720729833928E-3</v>
      </c>
      <c r="AG1016">
        <f t="shared" si="201"/>
        <v>1015</v>
      </c>
      <c r="AH1016">
        <f t="shared" si="202"/>
        <v>0.4112641815235008</v>
      </c>
      <c r="AI1016">
        <f t="shared" si="203"/>
        <v>0.41085899513776336</v>
      </c>
      <c r="AJ1016">
        <f t="shared" si="204"/>
        <v>-0.22429423333175613</v>
      </c>
      <c r="AK1016">
        <f t="shared" si="205"/>
        <v>0.33027237846614321</v>
      </c>
      <c r="AL1016">
        <f t="shared" si="206"/>
        <v>8.0586616671620148E-2</v>
      </c>
      <c r="CM1016" s="23">
        <v>42719</v>
      </c>
      <c r="CN1016">
        <v>-3.3474301824584821E-3</v>
      </c>
      <c r="CO1016">
        <f t="shared" si="207"/>
        <v>1015</v>
      </c>
      <c r="CP1016">
        <f t="shared" si="208"/>
        <v>0.4096045197740113</v>
      </c>
      <c r="CQ1016">
        <f t="shared" si="209"/>
        <v>0.40920096852300242</v>
      </c>
      <c r="CR1016">
        <f t="shared" si="210"/>
        <v>-0.22856241527691878</v>
      </c>
      <c r="CS1016">
        <f t="shared" si="211"/>
        <v>0.32766457699700574</v>
      </c>
      <c r="CT1016">
        <f t="shared" si="212"/>
        <v>8.1536391525996676E-2</v>
      </c>
      <c r="DH1016">
        <f t="shared" ca="1" si="213"/>
        <v>0.3912524746848221</v>
      </c>
      <c r="DI1016">
        <v>0.29408315345971042</v>
      </c>
      <c r="DJ1016">
        <v>-2.8689720729833945E-3</v>
      </c>
    </row>
    <row r="1017" spans="12:114" x14ac:dyDescent="0.3">
      <c r="L1017" s="23">
        <v>42719</v>
      </c>
      <c r="M1017" s="24">
        <v>-1.3691132708055951E-2</v>
      </c>
      <c r="N1017" s="24">
        <v>-3.5951982472334351E-3</v>
      </c>
      <c r="O1017" s="24">
        <v>-3.6442960822486098E-3</v>
      </c>
      <c r="P1017" s="24">
        <v>8.5660484841110023E-4</v>
      </c>
      <c r="Q1017" s="264">
        <v>2.9999999999999997E-4</v>
      </c>
      <c r="R1017" s="264">
        <v>-3.000000000000003E-4</v>
      </c>
      <c r="S1017" s="265">
        <v>0</v>
      </c>
      <c r="U1017" s="26"/>
      <c r="AE1017" s="23">
        <v>42720</v>
      </c>
      <c r="AF1017" s="33">
        <v>2.7358942822491036E-4</v>
      </c>
      <c r="AG1017">
        <f t="shared" si="201"/>
        <v>1016</v>
      </c>
      <c r="AH1017">
        <f t="shared" si="202"/>
        <v>0.41166936790923825</v>
      </c>
      <c r="AI1017">
        <f t="shared" si="203"/>
        <v>0.4112641815235008</v>
      </c>
      <c r="AJ1017">
        <f t="shared" si="204"/>
        <v>-0.2232528314517776</v>
      </c>
      <c r="AK1017">
        <f t="shared" si="205"/>
        <v>0.50895856603161149</v>
      </c>
      <c r="AL1017">
        <f t="shared" si="206"/>
        <v>9.7694384508110688E-2</v>
      </c>
      <c r="CM1017" s="23">
        <v>42720</v>
      </c>
      <c r="CN1017">
        <v>5.4060818594688987E-4</v>
      </c>
      <c r="CO1017">
        <f t="shared" si="207"/>
        <v>1016</v>
      </c>
      <c r="CP1017">
        <f t="shared" si="208"/>
        <v>0.41000807102502018</v>
      </c>
      <c r="CQ1017">
        <f t="shared" si="209"/>
        <v>0.4096045197740113</v>
      </c>
      <c r="CR1017">
        <f t="shared" si="210"/>
        <v>-0.22752421504336875</v>
      </c>
      <c r="CS1017">
        <f t="shared" si="211"/>
        <v>0.50160757475159756</v>
      </c>
      <c r="CT1017">
        <f t="shared" si="212"/>
        <v>9.2003054977586263E-2</v>
      </c>
      <c r="DH1017">
        <f t="shared" ca="1" si="213"/>
        <v>0.39894220351113541</v>
      </c>
      <c r="DI1017">
        <v>0.38695787542429871</v>
      </c>
      <c r="DJ1017">
        <v>8.1728586589942011E-3</v>
      </c>
    </row>
    <row r="1018" spans="12:114" x14ac:dyDescent="0.3">
      <c r="L1018" s="23">
        <v>42720</v>
      </c>
      <c r="M1018" s="24">
        <v>6.6145614538685518E-3</v>
      </c>
      <c r="N1018" s="24">
        <v>4.1236848085526153E-3</v>
      </c>
      <c r="O1018" s="24">
        <v>-1.4071741413960569E-3</v>
      </c>
      <c r="P1018" s="24">
        <v>-2.8496704334664622E-4</v>
      </c>
      <c r="Q1018" s="264">
        <v>-2.2000000000000001E-4</v>
      </c>
      <c r="R1018" s="264">
        <v>-4.8999999999999933E-4</v>
      </c>
      <c r="S1018" s="265">
        <v>2.3076923076923204E-4</v>
      </c>
      <c r="U1018" s="26"/>
      <c r="AE1018" s="23">
        <v>42723</v>
      </c>
      <c r="AF1018" s="33">
        <v>3.2636752784690514E-3</v>
      </c>
      <c r="AG1018">
        <f t="shared" si="201"/>
        <v>1017</v>
      </c>
      <c r="AH1018">
        <f t="shared" si="202"/>
        <v>0.41207455429497569</v>
      </c>
      <c r="AI1018">
        <f t="shared" si="203"/>
        <v>0.41166936790923825</v>
      </c>
      <c r="AJ1018">
        <f t="shared" si="204"/>
        <v>-0.22221167163727307</v>
      </c>
      <c r="AK1018">
        <f t="shared" si="205"/>
        <v>0.81231231234261903</v>
      </c>
      <c r="AL1018">
        <f t="shared" si="206"/>
        <v>0.40064294443338078</v>
      </c>
      <c r="CM1018" s="23">
        <v>42723</v>
      </c>
      <c r="CN1018">
        <v>8.2808122119206601E-3</v>
      </c>
      <c r="CO1018">
        <f t="shared" si="207"/>
        <v>1017</v>
      </c>
      <c r="CP1018">
        <f t="shared" si="208"/>
        <v>0.41041162227602906</v>
      </c>
      <c r="CQ1018">
        <f t="shared" si="209"/>
        <v>0.41000807102502018</v>
      </c>
      <c r="CR1018">
        <f t="shared" si="210"/>
        <v>-0.22648625999115812</v>
      </c>
      <c r="CS1018">
        <f t="shared" si="211"/>
        <v>0.81611957662318613</v>
      </c>
      <c r="CT1018">
        <f t="shared" si="212"/>
        <v>0.40611150559816594</v>
      </c>
      <c r="DH1018">
        <f t="shared" ca="1" si="213"/>
        <v>0.34482612797259432</v>
      </c>
      <c r="DI1018">
        <v>0.28728362063502499</v>
      </c>
      <c r="DJ1018">
        <v>4.6736425484703286E-4</v>
      </c>
    </row>
    <row r="1019" spans="12:114" x14ac:dyDescent="0.3">
      <c r="L1019" s="23">
        <v>42723</v>
      </c>
      <c r="M1019" s="24">
        <v>4.9976213327823371E-3</v>
      </c>
      <c r="N1019" s="24">
        <v>-3.0800164130195301E-3</v>
      </c>
      <c r="O1019" s="24">
        <v>8.4531596202292135E-3</v>
      </c>
      <c r="P1019" s="24">
        <v>1.441172872259873E-2</v>
      </c>
      <c r="Q1019" s="264">
        <v>-1.999999999999999E-4</v>
      </c>
      <c r="R1019" s="264">
        <v>4.8999999999999933E-4</v>
      </c>
      <c r="S1019" s="265">
        <v>-1.1811023622047172E-4</v>
      </c>
      <c r="U1019" s="26"/>
      <c r="AE1019" s="23">
        <v>42724</v>
      </c>
      <c r="AF1019" s="33">
        <v>3.91473089243576E-4</v>
      </c>
      <c r="AG1019">
        <f t="shared" si="201"/>
        <v>1018</v>
      </c>
      <c r="AH1019">
        <f t="shared" si="202"/>
        <v>0.41247974068071314</v>
      </c>
      <c r="AI1019">
        <f t="shared" si="203"/>
        <v>0.41207455429497569</v>
      </c>
      <c r="AJ1019">
        <f t="shared" si="204"/>
        <v>-0.22117075264762764</v>
      </c>
      <c r="AK1019">
        <f t="shared" si="205"/>
        <v>0.52253638628243904</v>
      </c>
      <c r="AL1019">
        <f t="shared" si="206"/>
        <v>0.11046183198746334</v>
      </c>
      <c r="CM1019" s="23">
        <v>42724</v>
      </c>
      <c r="CN1019">
        <v>8.9238408497664494E-4</v>
      </c>
      <c r="CO1019">
        <f t="shared" si="207"/>
        <v>1018</v>
      </c>
      <c r="CP1019">
        <f t="shared" si="208"/>
        <v>0.41081517352703795</v>
      </c>
      <c r="CQ1019">
        <f t="shared" si="209"/>
        <v>0.41041162227602906</v>
      </c>
      <c r="CR1019">
        <f t="shared" si="210"/>
        <v>-0.22544854888679497</v>
      </c>
      <c r="CS1019">
        <f t="shared" si="211"/>
        <v>0.51785877229028943</v>
      </c>
      <c r="CT1019">
        <f t="shared" si="212"/>
        <v>0.10744715001426036</v>
      </c>
      <c r="DH1019">
        <f t="shared" ca="1" si="213"/>
        <v>0.32757978211692551</v>
      </c>
      <c r="DI1019">
        <v>0.38663653646352442</v>
      </c>
      <c r="DJ1019">
        <v>2.8998991592824597E-3</v>
      </c>
    </row>
    <row r="1020" spans="12:114" x14ac:dyDescent="0.3">
      <c r="L1020" s="23">
        <v>42724</v>
      </c>
      <c r="M1020" s="24">
        <v>-7.3671151069937936E-3</v>
      </c>
      <c r="N1020" s="24">
        <v>-5.1510655294267666E-4</v>
      </c>
      <c r="O1020" s="24">
        <v>3.353130711176829E-3</v>
      </c>
      <c r="P1020" s="24">
        <v>7.0324958795895353E-4</v>
      </c>
      <c r="Q1020" s="264">
        <v>8.9999999999999802E-5</v>
      </c>
      <c r="R1020" s="264">
        <v>-1.9000000000000131E-4</v>
      </c>
      <c r="S1020" s="265">
        <v>7.7821011673151296E-5</v>
      </c>
      <c r="U1020" s="26"/>
      <c r="AE1020" s="23">
        <v>42725</v>
      </c>
      <c r="AF1020" s="33">
        <v>-2.0047854164160711E-3</v>
      </c>
      <c r="AG1020">
        <f t="shared" si="201"/>
        <v>1019</v>
      </c>
      <c r="AH1020">
        <f t="shared" si="202"/>
        <v>0.41288492706645058</v>
      </c>
      <c r="AI1020">
        <f t="shared" si="203"/>
        <v>0.41247974068071314</v>
      </c>
      <c r="AJ1020">
        <f t="shared" si="204"/>
        <v>-0.22013007324413089</v>
      </c>
      <c r="AK1020">
        <f t="shared" si="205"/>
        <v>0.26242612615647665</v>
      </c>
      <c r="AL1020">
        <f t="shared" si="206"/>
        <v>0.15005361452423649</v>
      </c>
      <c r="CM1020" s="23">
        <v>42725</v>
      </c>
      <c r="CN1020">
        <v>-5.0244635410401787E-3</v>
      </c>
      <c r="CO1020">
        <f t="shared" si="207"/>
        <v>1019</v>
      </c>
      <c r="CP1020">
        <f t="shared" si="208"/>
        <v>0.41121872477804683</v>
      </c>
      <c r="CQ1020">
        <f t="shared" si="209"/>
        <v>0.41081517352703795</v>
      </c>
      <c r="CR1020">
        <f t="shared" si="210"/>
        <v>-0.22441108049870762</v>
      </c>
      <c r="CS1020">
        <f t="shared" si="211"/>
        <v>0.26087726111098897</v>
      </c>
      <c r="CT1020">
        <f t="shared" si="212"/>
        <v>0.14993791241604898</v>
      </c>
      <c r="DH1020">
        <f t="shared" ca="1" si="213"/>
        <v>0.39884266342188979</v>
      </c>
      <c r="DI1020">
        <v>0.35801349620875927</v>
      </c>
      <c r="DJ1020">
        <v>-1.2067854164160708E-3</v>
      </c>
    </row>
    <row r="1021" spans="12:114" x14ac:dyDescent="0.3">
      <c r="L1021" s="23">
        <v>42725</v>
      </c>
      <c r="M1021" s="24">
        <v>5.5661006998223921E-4</v>
      </c>
      <c r="N1021" s="24">
        <v>3.6064965059008761E-3</v>
      </c>
      <c r="O1021" s="24">
        <v>-8.0758699835030145E-3</v>
      </c>
      <c r="P1021" s="24">
        <v>-6.3253628041456036E-3</v>
      </c>
      <c r="Q1021" s="264">
        <v>-2.9999999999999858E-5</v>
      </c>
      <c r="R1021" s="264">
        <v>1.6000000000000009E-4</v>
      </c>
      <c r="S1021" s="265">
        <v>0</v>
      </c>
      <c r="U1021" s="26"/>
      <c r="AE1021" s="23">
        <v>42726</v>
      </c>
      <c r="AF1021" s="33">
        <v>-4.3251140823263971E-3</v>
      </c>
      <c r="AG1021">
        <f t="shared" si="201"/>
        <v>1020</v>
      </c>
      <c r="AH1021">
        <f t="shared" si="202"/>
        <v>0.41329011345218802</v>
      </c>
      <c r="AI1021">
        <f t="shared" si="203"/>
        <v>0.41288492706645058</v>
      </c>
      <c r="AJ1021">
        <f t="shared" si="204"/>
        <v>-0.21908963218996511</v>
      </c>
      <c r="AK1021">
        <f t="shared" si="205"/>
        <v>9.571717919617842E-2</v>
      </c>
      <c r="AL1021">
        <f t="shared" si="206"/>
        <v>0.31716774787027213</v>
      </c>
      <c r="CM1021" s="23">
        <v>42726</v>
      </c>
      <c r="CN1021">
        <v>-1.0681535205815993E-2</v>
      </c>
      <c r="CO1021">
        <f t="shared" si="207"/>
        <v>1020</v>
      </c>
      <c r="CP1021">
        <f t="shared" si="208"/>
        <v>0.41162227602905571</v>
      </c>
      <c r="CQ1021">
        <f t="shared" si="209"/>
        <v>0.41121872477804683</v>
      </c>
      <c r="CR1021">
        <f t="shared" si="210"/>
        <v>-0.22337385359723319</v>
      </c>
      <c r="CS1021">
        <f t="shared" si="211"/>
        <v>9.7492301912722207E-2</v>
      </c>
      <c r="CT1021">
        <f t="shared" si="212"/>
        <v>0.31372642286532459</v>
      </c>
      <c r="DH1021">
        <f t="shared" ca="1" si="213"/>
        <v>0.31645535445951556</v>
      </c>
      <c r="DI1021">
        <v>0.30501671056458268</v>
      </c>
      <c r="DJ1021">
        <v>-5.6846140823263941E-3</v>
      </c>
    </row>
    <row r="1022" spans="12:114" x14ac:dyDescent="0.3">
      <c r="L1022" s="23">
        <v>42726</v>
      </c>
      <c r="M1022" s="24">
        <v>-2.4107742681645679E-3</v>
      </c>
      <c r="N1022" s="24">
        <v>-2.0532829595235201E-3</v>
      </c>
      <c r="O1022" s="24">
        <v>-2.316115984812309E-2</v>
      </c>
      <c r="P1022" s="24">
        <v>1.4147574961438909E-3</v>
      </c>
      <c r="Q1022" s="264">
        <v>-3.8000000000000008E-4</v>
      </c>
      <c r="R1022" s="264">
        <v>-2.8999999999999924E-4</v>
      </c>
      <c r="S1022" s="265">
        <v>0</v>
      </c>
      <c r="U1022" s="26"/>
      <c r="AE1022" s="23">
        <v>42727</v>
      </c>
      <c r="AF1022" s="33">
        <v>5.436245742267608E-4</v>
      </c>
      <c r="AG1022">
        <f t="shared" si="201"/>
        <v>1021</v>
      </c>
      <c r="AH1022">
        <f t="shared" si="202"/>
        <v>0.41369529983792547</v>
      </c>
      <c r="AI1022">
        <f t="shared" si="203"/>
        <v>0.41329011345218802</v>
      </c>
      <c r="AJ1022">
        <f t="shared" si="204"/>
        <v>-0.21804942825019435</v>
      </c>
      <c r="AK1022">
        <f t="shared" si="205"/>
        <v>0.54002032387711152</v>
      </c>
      <c r="AL1022">
        <f t="shared" si="206"/>
        <v>0.1267302104249235</v>
      </c>
      <c r="CM1022" s="23">
        <v>42727</v>
      </c>
      <c r="CN1022">
        <v>1.5521496708610217E-3</v>
      </c>
      <c r="CO1022">
        <f t="shared" si="207"/>
        <v>1021</v>
      </c>
      <c r="CP1022">
        <f t="shared" si="208"/>
        <v>0.41202582728006459</v>
      </c>
      <c r="CQ1022">
        <f t="shared" si="209"/>
        <v>0.41162227602905571</v>
      </c>
      <c r="CR1022">
        <f t="shared" si="210"/>
        <v>-0.22233686695460642</v>
      </c>
      <c r="CS1022">
        <f t="shared" si="211"/>
        <v>0.54823736185053629</v>
      </c>
      <c r="CT1022">
        <f t="shared" si="212"/>
        <v>0.13661508582148058</v>
      </c>
      <c r="DH1022">
        <f t="shared" ca="1" si="213"/>
        <v>0.3890132164095616</v>
      </c>
      <c r="DI1022">
        <v>0.311870639863288</v>
      </c>
      <c r="DJ1022">
        <v>-6.4966695434203661E-3</v>
      </c>
    </row>
    <row r="1023" spans="12:114" x14ac:dyDescent="0.3">
      <c r="L1023" s="23">
        <v>42727</v>
      </c>
      <c r="M1023" s="24">
        <v>3.160182290554296E-3</v>
      </c>
      <c r="N1023" s="24">
        <v>7.2016145477897904E-3</v>
      </c>
      <c r="O1023" s="24">
        <v>-7.1870808143004107E-4</v>
      </c>
      <c r="P1023" s="24">
        <v>1.836058595685183E-3</v>
      </c>
      <c r="Q1023" s="264">
        <v>-5.9999999999999941E-5</v>
      </c>
      <c r="R1023" s="264">
        <v>3.400000000000003E-4</v>
      </c>
      <c r="S1023" s="265">
        <v>-1.9607843137255058E-4</v>
      </c>
      <c r="U1023" s="26"/>
      <c r="AE1023" s="23">
        <v>42731</v>
      </c>
      <c r="AF1023" s="33">
        <v>7.4600128529192782E-4</v>
      </c>
      <c r="AG1023">
        <f t="shared" si="201"/>
        <v>1022</v>
      </c>
      <c r="AH1023">
        <f t="shared" si="202"/>
        <v>0.41410048622366291</v>
      </c>
      <c r="AI1023">
        <f t="shared" si="203"/>
        <v>0.41369529983792547</v>
      </c>
      <c r="AJ1023">
        <f t="shared" si="204"/>
        <v>-0.21700946019175282</v>
      </c>
      <c r="AK1023">
        <f t="shared" si="205"/>
        <v>0.56315063756985695</v>
      </c>
      <c r="AL1023">
        <f t="shared" si="206"/>
        <v>0.14945533773193148</v>
      </c>
      <c r="CM1023" s="23">
        <v>42731</v>
      </c>
      <c r="CN1023">
        <v>1.6936072988329325E-3</v>
      </c>
      <c r="CO1023">
        <f t="shared" si="207"/>
        <v>1022</v>
      </c>
      <c r="CP1023">
        <f t="shared" si="208"/>
        <v>0.41242937853107342</v>
      </c>
      <c r="CQ1023">
        <f t="shared" si="209"/>
        <v>0.41202582728006459</v>
      </c>
      <c r="CR1023">
        <f t="shared" si="210"/>
        <v>-0.22130011934494848</v>
      </c>
      <c r="CS1023">
        <f t="shared" si="211"/>
        <v>0.55472018393000888</v>
      </c>
      <c r="CT1023">
        <f t="shared" si="212"/>
        <v>0.14269435664994429</v>
      </c>
      <c r="DH1023">
        <f t="shared" ca="1" si="213"/>
        <v>0.39393728350173651</v>
      </c>
      <c r="DI1023">
        <v>0.39782474574408444</v>
      </c>
      <c r="DJ1023">
        <v>9.9572794954086528E-3</v>
      </c>
    </row>
    <row r="1024" spans="12:114" x14ac:dyDescent="0.3">
      <c r="L1024" s="23">
        <v>42731</v>
      </c>
      <c r="M1024" s="24">
        <v>5.8370981191511748E-3</v>
      </c>
      <c r="N1024" s="24">
        <v>-1.0216115964111581E-3</v>
      </c>
      <c r="O1024" s="24">
        <v>2.3010143243202569E-3</v>
      </c>
      <c r="P1024" s="24">
        <v>5.6417794203423785E-4</v>
      </c>
      <c r="Q1024" s="264">
        <v>-2.4000000000000001E-4</v>
      </c>
      <c r="R1024" s="264">
        <v>-2.5000000000000131E-4</v>
      </c>
      <c r="S1024" s="265">
        <v>2.3346303501945521E-4</v>
      </c>
      <c r="U1024" s="26"/>
      <c r="AE1024" s="23">
        <v>42732</v>
      </c>
      <c r="AF1024" s="33">
        <v>-1.0655635201082651E-3</v>
      </c>
      <c r="AG1024">
        <f t="shared" si="201"/>
        <v>1023</v>
      </c>
      <c r="AH1024">
        <f t="shared" si="202"/>
        <v>0.4145056726094003</v>
      </c>
      <c r="AI1024">
        <f t="shared" si="203"/>
        <v>0.41410048622366291</v>
      </c>
      <c r="AJ1024">
        <f t="shared" si="204"/>
        <v>-0.21596972678343401</v>
      </c>
      <c r="AK1024">
        <f t="shared" si="205"/>
        <v>0.35774477776078639</v>
      </c>
      <c r="AL1024">
        <f t="shared" si="206"/>
        <v>5.6355708462876519E-2</v>
      </c>
      <c r="CM1024" s="23">
        <v>42732</v>
      </c>
      <c r="CN1024">
        <v>-2.7898002345336098E-3</v>
      </c>
      <c r="CO1024">
        <f t="shared" si="207"/>
        <v>1023</v>
      </c>
      <c r="CP1024">
        <f t="shared" si="208"/>
        <v>0.4128329297820823</v>
      </c>
      <c r="CQ1024">
        <f t="shared" si="209"/>
        <v>0.41242937853107342</v>
      </c>
      <c r="CR1024">
        <f t="shared" si="210"/>
        <v>-0.22026360954425517</v>
      </c>
      <c r="CS1024">
        <f t="shared" si="211"/>
        <v>0.3513145678690246</v>
      </c>
      <c r="CT1024">
        <f t="shared" si="212"/>
        <v>6.1114810662048824E-2</v>
      </c>
      <c r="DH1024">
        <f t="shared" ca="1" si="213"/>
        <v>0.25921830969934967</v>
      </c>
      <c r="DI1024">
        <v>0.39151801366635269</v>
      </c>
      <c r="DJ1024">
        <v>4.0207372767044076E-3</v>
      </c>
    </row>
    <row r="1025" spans="12:114" x14ac:dyDescent="0.3">
      <c r="L1025" s="23">
        <v>42732</v>
      </c>
      <c r="M1025" s="24">
        <v>2.763476469481916E-3</v>
      </c>
      <c r="N1025" s="24">
        <v>-3.8209621653177042E-3</v>
      </c>
      <c r="O1025" s="24">
        <v>-5.5952668853504074E-3</v>
      </c>
      <c r="P1025" s="24">
        <v>0</v>
      </c>
      <c r="Q1025" s="264">
        <v>-1.000000000000003E-5</v>
      </c>
      <c r="R1025" s="264">
        <v>3.1000000000000141E-4</v>
      </c>
      <c r="S1025" s="265">
        <v>7.9681274900396553E-5</v>
      </c>
      <c r="U1025" s="26"/>
      <c r="AE1025" s="23">
        <v>42733</v>
      </c>
      <c r="AF1025" s="33">
        <v>9.5412793004691896E-4</v>
      </c>
      <c r="AG1025">
        <f t="shared" si="201"/>
        <v>1024</v>
      </c>
      <c r="AH1025">
        <f t="shared" si="202"/>
        <v>0.41491085899513774</v>
      </c>
      <c r="AI1025">
        <f t="shared" si="203"/>
        <v>0.4145056726094003</v>
      </c>
      <c r="AJ1025">
        <f t="shared" si="204"/>
        <v>-0.2149302267958785</v>
      </c>
      <c r="AK1025">
        <f t="shared" si="205"/>
        <v>0.58671421910724408</v>
      </c>
      <c r="AL1025">
        <f t="shared" si="206"/>
        <v>0.17220854649784378</v>
      </c>
      <c r="CM1025" s="23">
        <v>42733</v>
      </c>
      <c r="CN1025">
        <v>2.2995969335510322E-3</v>
      </c>
      <c r="CO1025">
        <f t="shared" si="207"/>
        <v>1024</v>
      </c>
      <c r="CP1025">
        <f t="shared" si="208"/>
        <v>0.41323648103309119</v>
      </c>
      <c r="CQ1025">
        <f t="shared" si="209"/>
        <v>0.4128329297820823</v>
      </c>
      <c r="CR1025">
        <f t="shared" si="210"/>
        <v>-0.21922733633038663</v>
      </c>
      <c r="CS1025">
        <f t="shared" si="211"/>
        <v>0.58230570375520418</v>
      </c>
      <c r="CT1025">
        <f t="shared" si="212"/>
        <v>0.16947277397312188</v>
      </c>
      <c r="DH1025">
        <f t="shared" ca="1" si="213"/>
        <v>0.27287273709768856</v>
      </c>
      <c r="DI1025">
        <v>0.33465723562153049</v>
      </c>
      <c r="DJ1025">
        <v>9.0957544360710345E-3</v>
      </c>
    </row>
    <row r="1026" spans="12:114" x14ac:dyDescent="0.3">
      <c r="L1026" s="23">
        <v>42733</v>
      </c>
      <c r="M1026" s="24">
        <v>1.3136138038433481E-2</v>
      </c>
      <c r="N1026" s="24">
        <v>7.4584660666858369E-3</v>
      </c>
      <c r="O1026" s="24">
        <v>-7.213206261942976E-4</v>
      </c>
      <c r="P1026" s="24">
        <v>7.0472654205278723E-4</v>
      </c>
      <c r="Q1026" s="264">
        <v>-4.6999999999999988E-4</v>
      </c>
      <c r="R1026" s="264">
        <v>1.800000000000002E-4</v>
      </c>
      <c r="S1026" s="265">
        <v>1.6064257028112491E-4</v>
      </c>
      <c r="U1026" s="26"/>
      <c r="AE1026" s="23">
        <v>42734</v>
      </c>
      <c r="AF1026" s="33">
        <v>-6.9936662504021434E-4</v>
      </c>
      <c r="AG1026">
        <f t="shared" si="201"/>
        <v>1025</v>
      </c>
      <c r="AH1026">
        <f t="shared" si="202"/>
        <v>0.41531604538087519</v>
      </c>
      <c r="AI1026">
        <f t="shared" si="203"/>
        <v>0.41491085899513774</v>
      </c>
      <c r="AJ1026">
        <f t="shared" si="204"/>
        <v>-0.21389095900156416</v>
      </c>
      <c r="AK1026">
        <f t="shared" si="205"/>
        <v>0.39794104685948617</v>
      </c>
      <c r="AL1026">
        <f t="shared" si="206"/>
        <v>1.6969812135651574E-2</v>
      </c>
      <c r="CM1026" s="23">
        <v>42734</v>
      </c>
      <c r="CN1026">
        <v>-1.5563247258658418E-3</v>
      </c>
      <c r="CO1026">
        <f t="shared" si="207"/>
        <v>1025</v>
      </c>
      <c r="CP1026">
        <f t="shared" si="208"/>
        <v>0.41364003228410007</v>
      </c>
      <c r="CQ1026">
        <f t="shared" si="209"/>
        <v>0.41323648103309119</v>
      </c>
      <c r="CR1026">
        <f t="shared" si="210"/>
        <v>-0.2181912984830558</v>
      </c>
      <c r="CS1026">
        <f t="shared" si="211"/>
        <v>0.40559748738892704</v>
      </c>
      <c r="CT1026">
        <f t="shared" si="212"/>
        <v>7.6389936441641493E-3</v>
      </c>
      <c r="DH1026">
        <f t="shared" ca="1" si="213"/>
        <v>0.27371572617151069</v>
      </c>
      <c r="DI1026">
        <v>0.29392908630670472</v>
      </c>
      <c r="DJ1026">
        <v>-1.06292033597341E-2</v>
      </c>
    </row>
    <row r="1027" spans="12:114" x14ac:dyDescent="0.3">
      <c r="L1027" s="23">
        <v>42734</v>
      </c>
      <c r="M1027" s="24">
        <v>-6.1655634584680688E-3</v>
      </c>
      <c r="N1027" s="24">
        <v>3.173029691791601E-3</v>
      </c>
      <c r="O1027" s="24">
        <v>-2.0215243039604842E-3</v>
      </c>
      <c r="P1027" s="24">
        <v>-1.4080835329070419E-3</v>
      </c>
      <c r="Q1027" s="264">
        <v>2.300000000000002E-4</v>
      </c>
      <c r="R1027" s="264">
        <v>-1.6000000000000009E-4</v>
      </c>
      <c r="S1027" s="265">
        <v>-2.0408163265306139E-4</v>
      </c>
      <c r="U1027" s="26"/>
      <c r="AE1027" s="23">
        <v>42738</v>
      </c>
      <c r="AF1027" s="33">
        <v>-1.2992975635398552E-3</v>
      </c>
      <c r="AG1027">
        <f t="shared" ref="AG1027:AG1090" si="214">ROW()-1</f>
        <v>1026</v>
      </c>
      <c r="AH1027">
        <f t="shared" ref="AH1027:AH1090" si="215">AG1027/COUNT($AG$2:$AG$2469)</f>
        <v>0.41572123176661263</v>
      </c>
      <c r="AI1027">
        <f t="shared" ref="AI1027:AI1090" si="216">(AG1027-1)/COUNT($AG$2:$AG$2469)</f>
        <v>0.41531604538087519</v>
      </c>
      <c r="AJ1027">
        <f t="shared" ref="AJ1027:AJ1090" si="217">IF(AH1027&lt;1,NORMSINV(AH1027),"")</f>
        <v>-0.2128519221747939</v>
      </c>
      <c r="AK1027">
        <f t="shared" ref="AK1027:AK1090" si="218">_xlfn.NORM.DIST(AF1027,$AD$6,$AD$7,TRUE)</f>
        <v>0.33285928886032334</v>
      </c>
      <c r="AL1027">
        <f t="shared" ref="AL1027:AL1090" si="219">ABS(AK1027-AI1027)</f>
        <v>8.2456756520551844E-2</v>
      </c>
      <c r="CM1027" s="23">
        <v>42738</v>
      </c>
      <c r="CN1027">
        <v>-3.2023255415026992E-3</v>
      </c>
      <c r="CO1027">
        <f t="shared" ref="CO1027:CO1090" si="220">ROW()-1</f>
        <v>1026</v>
      </c>
      <c r="CP1027">
        <f t="shared" ref="CP1027:CP1090" si="221">CO1027/COUNT(_xlfn.ANCHORARRAY($CN$2))</f>
        <v>0.41404358353510895</v>
      </c>
      <c r="CQ1027">
        <f t="shared" ref="CQ1027:CQ1090" si="222">(CO1027-1)/COUNT(_xlfn.ANCHORARRAY($CN$2))</f>
        <v>0.41364003228410007</v>
      </c>
      <c r="CR1027">
        <f t="shared" ref="CR1027:CR1090" si="223">IF(CP1027&lt;1,NORMSINV(CP1027),"")</f>
        <v>-0.21715549478381732</v>
      </c>
      <c r="CS1027">
        <f t="shared" ref="CS1027:CS1090" si="224">_xlfn.NORM.DIST(CN1027,$CL$7,$CL$8,TRUE)</f>
        <v>0.33375719285447047</v>
      </c>
      <c r="CT1027">
        <f t="shared" ref="CT1027:CT1090" si="225">ABS(CS1027-CQ1027)</f>
        <v>7.9882839429629593E-2</v>
      </c>
      <c r="DH1027">
        <f t="shared" ref="DH1027:DH1090" ca="1" si="226">_xlfn.NORM.S.DIST(RAND(),FALSE)</f>
        <v>0.33436758108917691</v>
      </c>
      <c r="DI1027">
        <v>0.39346199368229207</v>
      </c>
      <c r="DJ1027">
        <v>-5.8446649104786225E-3</v>
      </c>
    </row>
    <row r="1028" spans="12:114" x14ac:dyDescent="0.3">
      <c r="L1028" s="23">
        <v>42738</v>
      </c>
      <c r="M1028" s="24">
        <v>7.8459993810236304E-3</v>
      </c>
      <c r="N1028" s="24">
        <v>4.7444598031325617E-3</v>
      </c>
      <c r="O1028" s="24">
        <v>-6.6550757300072889E-3</v>
      </c>
      <c r="P1028" s="24">
        <v>-5.5002538630733941E-3</v>
      </c>
      <c r="Q1028" s="264">
        <v>2.6999999999999979E-4</v>
      </c>
      <c r="R1028" s="264">
        <v>-5.4000000000000044E-4</v>
      </c>
      <c r="S1028" s="265">
        <v>-4.0816326530611994E-5</v>
      </c>
      <c r="U1028" s="26"/>
      <c r="AE1028" s="23">
        <v>42739</v>
      </c>
      <c r="AF1028" s="33">
        <v>1.5200238620738942E-3</v>
      </c>
      <c r="AG1028">
        <f t="shared" si="214"/>
        <v>1027</v>
      </c>
      <c r="AH1028">
        <f t="shared" si="215"/>
        <v>0.41612641815235007</v>
      </c>
      <c r="AI1028">
        <f t="shared" si="216"/>
        <v>0.41572123176661263</v>
      </c>
      <c r="AJ1028">
        <f t="shared" si="217"/>
        <v>-0.21181311509168516</v>
      </c>
      <c r="AK1028">
        <f t="shared" si="218"/>
        <v>0.6489983447444192</v>
      </c>
      <c r="AL1028">
        <f t="shared" si="219"/>
        <v>0.23327711297780657</v>
      </c>
      <c r="CM1028" s="23">
        <v>42739</v>
      </c>
      <c r="CN1028">
        <v>3.4134742893310774E-3</v>
      </c>
      <c r="CO1028">
        <f t="shared" si="220"/>
        <v>1027</v>
      </c>
      <c r="CP1028">
        <f t="shared" si="221"/>
        <v>0.41444713478611783</v>
      </c>
      <c r="CQ1028">
        <f t="shared" si="222"/>
        <v>0.41404358353510895</v>
      </c>
      <c r="CR1028">
        <f t="shared" si="223"/>
        <v>-0.21611992401605634</v>
      </c>
      <c r="CS1028">
        <f t="shared" si="224"/>
        <v>0.63187751099861378</v>
      </c>
      <c r="CT1028">
        <f t="shared" si="225"/>
        <v>0.21783392746350483</v>
      </c>
      <c r="DH1028">
        <f t="shared" ca="1" si="226"/>
        <v>0.31521747944381567</v>
      </c>
      <c r="DI1028">
        <v>0.3402979008447139</v>
      </c>
      <c r="DJ1028">
        <v>1.763680434987874E-2</v>
      </c>
    </row>
    <row r="1029" spans="12:114" x14ac:dyDescent="0.3">
      <c r="L1029" s="23">
        <v>42739</v>
      </c>
      <c r="M1029" s="24">
        <v>3.5303702043055162E-3</v>
      </c>
      <c r="N1029" s="24">
        <v>8.9191041138444848E-3</v>
      </c>
      <c r="O1029" s="24">
        <v>5.8257984346060439E-3</v>
      </c>
      <c r="P1029" s="24">
        <v>-2.8357669525108709E-3</v>
      </c>
      <c r="Q1029" s="264">
        <v>-7.9999999999999993E-5</v>
      </c>
      <c r="R1029" s="264">
        <v>-4.0000000000000044E-5</v>
      </c>
      <c r="S1029" s="265">
        <v>3.6585365853658461E-4</v>
      </c>
      <c r="U1029" s="26"/>
      <c r="AE1029" s="23">
        <v>42740</v>
      </c>
      <c r="AF1029" s="33">
        <v>1.9491124108961366E-3</v>
      </c>
      <c r="AG1029">
        <f t="shared" si="214"/>
        <v>1028</v>
      </c>
      <c r="AH1029">
        <f t="shared" si="215"/>
        <v>0.41653160453808752</v>
      </c>
      <c r="AI1029">
        <f t="shared" si="216"/>
        <v>0.41612641815235007</v>
      </c>
      <c r="AJ1029">
        <f t="shared" si="217"/>
        <v>-0.21077453653015846</v>
      </c>
      <c r="AK1029">
        <f t="shared" si="218"/>
        <v>0.69378353579152652</v>
      </c>
      <c r="AL1029">
        <f t="shared" si="219"/>
        <v>0.27765711763917644</v>
      </c>
      <c r="CM1029" s="23">
        <v>42740</v>
      </c>
      <c r="CN1029">
        <v>5.2176227993922372E-3</v>
      </c>
      <c r="CO1029">
        <f t="shared" si="220"/>
        <v>1028</v>
      </c>
      <c r="CP1029">
        <f t="shared" si="221"/>
        <v>0.41485068603712671</v>
      </c>
      <c r="CQ1029">
        <f t="shared" si="222"/>
        <v>0.41444713478611783</v>
      </c>
      <c r="CR1029">
        <f t="shared" si="223"/>
        <v>-0.21508458496497793</v>
      </c>
      <c r="CS1029">
        <f t="shared" si="224"/>
        <v>0.70740774018421082</v>
      </c>
      <c r="CT1029">
        <f t="shared" si="225"/>
        <v>0.29296060539809299</v>
      </c>
      <c r="DH1029">
        <f t="shared" ca="1" si="226"/>
        <v>0.33207483072525623</v>
      </c>
      <c r="DI1029">
        <v>0.3977716233967461</v>
      </c>
      <c r="DJ1029">
        <v>-1.0393621766318998E-2</v>
      </c>
    </row>
    <row r="1030" spans="12:114" x14ac:dyDescent="0.3">
      <c r="L1030" s="23">
        <v>42740</v>
      </c>
      <c r="M1030" s="24">
        <v>1.551507292517521E-2</v>
      </c>
      <c r="N1030" s="24">
        <v>1.040040083282664E-2</v>
      </c>
      <c r="O1030" s="24">
        <v>2.171763234835897E-3</v>
      </c>
      <c r="P1030" s="24">
        <v>3.8392849991121009E-3</v>
      </c>
      <c r="Q1030" s="264">
        <v>-1.300000000000001E-4</v>
      </c>
      <c r="R1030" s="264">
        <v>-6.0000000000000049E-4</v>
      </c>
      <c r="S1030" s="265">
        <v>-2.109704641350198E-4</v>
      </c>
      <c r="U1030" s="26"/>
      <c r="AE1030" s="23">
        <v>42741</v>
      </c>
      <c r="AF1030" s="33">
        <v>-3.5934467206561265E-3</v>
      </c>
      <c r="AG1030">
        <f t="shared" si="214"/>
        <v>1029</v>
      </c>
      <c r="AH1030">
        <f t="shared" si="215"/>
        <v>0.41693679092382496</v>
      </c>
      <c r="AI1030">
        <f t="shared" si="216"/>
        <v>0.41653160453808752</v>
      </c>
      <c r="AJ1030">
        <f t="shared" si="217"/>
        <v>-0.20973618526992657</v>
      </c>
      <c r="AK1030">
        <f t="shared" si="218"/>
        <v>0.13677348029845346</v>
      </c>
      <c r="AL1030">
        <f t="shared" si="219"/>
        <v>0.27975812423963409</v>
      </c>
      <c r="CM1030" s="23">
        <v>42741</v>
      </c>
      <c r="CN1030">
        <v>-9.1670672148634561E-3</v>
      </c>
      <c r="CO1030">
        <f t="shared" si="220"/>
        <v>1029</v>
      </c>
      <c r="CP1030">
        <f t="shared" si="221"/>
        <v>0.4152542372881356</v>
      </c>
      <c r="CQ1030">
        <f t="shared" si="222"/>
        <v>0.41485068603712671</v>
      </c>
      <c r="CR1030">
        <f t="shared" si="223"/>
        <v>-0.2140494764175957</v>
      </c>
      <c r="CS1030">
        <f t="shared" si="224"/>
        <v>0.13124324148071351</v>
      </c>
      <c r="CT1030">
        <f t="shared" si="225"/>
        <v>0.28360744455641318</v>
      </c>
      <c r="DH1030">
        <f t="shared" ca="1" si="226"/>
        <v>0.27168214899122467</v>
      </c>
      <c r="DI1030">
        <v>0.28749630404167137</v>
      </c>
      <c r="DJ1030">
        <v>2.156189642980256E-3</v>
      </c>
    </row>
    <row r="1031" spans="12:114" x14ac:dyDescent="0.3">
      <c r="L1031" s="23">
        <v>42741</v>
      </c>
      <c r="M1031" s="24">
        <v>-7.3725527203312123E-3</v>
      </c>
      <c r="N1031" s="24">
        <v>-3.0881103635418111E-3</v>
      </c>
      <c r="O1031" s="24">
        <v>-1.37259503890727E-2</v>
      </c>
      <c r="P1031" s="24">
        <v>-5.666288963577691E-3</v>
      </c>
      <c r="Q1031" s="264">
        <v>1.4999999999999999E-4</v>
      </c>
      <c r="R1031" s="264">
        <v>-3.200000000000003E-4</v>
      </c>
      <c r="S1031" s="265">
        <v>1.6528925619834755E-4</v>
      </c>
      <c r="U1031" s="26"/>
      <c r="AE1031" s="23">
        <v>42744</v>
      </c>
      <c r="AF1031" s="33">
        <v>3.4265815550111364E-4</v>
      </c>
      <c r="AG1031">
        <f t="shared" si="214"/>
        <v>1030</v>
      </c>
      <c r="AH1031">
        <f t="shared" si="215"/>
        <v>0.41734197730956241</v>
      </c>
      <c r="AI1031">
        <f t="shared" si="216"/>
        <v>0.41693679092382496</v>
      </c>
      <c r="AJ1031">
        <f t="shared" si="217"/>
        <v>-0.20869806009248359</v>
      </c>
      <c r="AK1031">
        <f t="shared" si="218"/>
        <v>0.51691616056395051</v>
      </c>
      <c r="AL1031">
        <f t="shared" si="219"/>
        <v>9.9979369640125548E-2</v>
      </c>
      <c r="CM1031" s="23">
        <v>42744</v>
      </c>
      <c r="CN1031">
        <v>8.39145388752784E-4</v>
      </c>
      <c r="CO1031">
        <f t="shared" si="220"/>
        <v>1030</v>
      </c>
      <c r="CP1031">
        <f t="shared" si="221"/>
        <v>0.41565778853914448</v>
      </c>
      <c r="CQ1031">
        <f t="shared" si="222"/>
        <v>0.4152542372881356</v>
      </c>
      <c r="CR1031">
        <f t="shared" si="223"/>
        <v>-0.21301459716272111</v>
      </c>
      <c r="CS1031">
        <f t="shared" si="224"/>
        <v>0.51540051213214766</v>
      </c>
      <c r="CT1031">
        <f t="shared" si="225"/>
        <v>0.10014627484401206</v>
      </c>
      <c r="DH1031">
        <f t="shared" ca="1" si="226"/>
        <v>0.3473035444397623</v>
      </c>
      <c r="DI1031">
        <v>0.39729821147963734</v>
      </c>
      <c r="DJ1031">
        <v>3.5606581555011167E-3</v>
      </c>
    </row>
    <row r="1032" spans="12:114" x14ac:dyDescent="0.3">
      <c r="L1032" s="23">
        <v>42744</v>
      </c>
      <c r="M1032" s="24">
        <v>8.2326442953020735E-3</v>
      </c>
      <c r="N1032" s="24">
        <v>-9.292434984823494E-3</v>
      </c>
      <c r="O1032" s="24">
        <v>6.5923527703835114E-3</v>
      </c>
      <c r="P1032" s="24">
        <v>-5.8415310694756827E-3</v>
      </c>
      <c r="Q1032" s="264">
        <v>-2.4999999999999979E-4</v>
      </c>
      <c r="R1032" s="264">
        <v>6.4000000000000059E-4</v>
      </c>
      <c r="S1032" s="265">
        <v>0</v>
      </c>
      <c r="U1032" s="26"/>
      <c r="AE1032" s="23">
        <v>42745</v>
      </c>
      <c r="AF1032" s="33">
        <v>-2.0258747632850632E-3</v>
      </c>
      <c r="AG1032">
        <f t="shared" si="214"/>
        <v>1031</v>
      </c>
      <c r="AH1032">
        <f t="shared" si="215"/>
        <v>0.41774716369529985</v>
      </c>
      <c r="AI1032">
        <f t="shared" si="216"/>
        <v>0.41734197730956241</v>
      </c>
      <c r="AJ1032">
        <f t="shared" si="217"/>
        <v>-0.2076601597810937</v>
      </c>
      <c r="AK1032">
        <f t="shared" si="218"/>
        <v>0.26044390439373499</v>
      </c>
      <c r="AL1032">
        <f t="shared" si="219"/>
        <v>0.15689807291582741</v>
      </c>
      <c r="CM1032" s="23">
        <v>42745</v>
      </c>
      <c r="CN1032">
        <v>-4.9934369082126583E-3</v>
      </c>
      <c r="CO1032">
        <f t="shared" si="220"/>
        <v>1031</v>
      </c>
      <c r="CP1032">
        <f t="shared" si="221"/>
        <v>0.41606133979015336</v>
      </c>
      <c r="CQ1032">
        <f t="shared" si="222"/>
        <v>0.41565778853914448</v>
      </c>
      <c r="CR1032">
        <f t="shared" si="223"/>
        <v>-0.21197994599095241</v>
      </c>
      <c r="CS1032">
        <f t="shared" si="224"/>
        <v>0.26204646455321057</v>
      </c>
      <c r="CT1032">
        <f t="shared" si="225"/>
        <v>0.15361132398593391</v>
      </c>
      <c r="DH1032">
        <f t="shared" ca="1" si="226"/>
        <v>0.33080664776221785</v>
      </c>
      <c r="DI1032">
        <v>0.39270716966315128</v>
      </c>
      <c r="DJ1032">
        <v>-2.8273747632850581E-3</v>
      </c>
    </row>
    <row r="1033" spans="12:114" x14ac:dyDescent="0.3">
      <c r="L1033" s="23">
        <v>42745</v>
      </c>
      <c r="M1033" s="24">
        <v>4.2602645648400017E-3</v>
      </c>
      <c r="N1033" s="24">
        <v>-7.2958262283521324E-3</v>
      </c>
      <c r="O1033" s="24">
        <v>-6.9858738263441347E-3</v>
      </c>
      <c r="P1033" s="24">
        <v>-4.1558142470368787E-3</v>
      </c>
      <c r="Q1033" s="264">
        <v>-2.0000000000000009E-4</v>
      </c>
      <c r="R1033" s="264">
        <v>-1.6999999999999901E-4</v>
      </c>
      <c r="S1033" s="265">
        <v>0</v>
      </c>
      <c r="U1033" s="26"/>
      <c r="AE1033" s="23">
        <v>42746</v>
      </c>
      <c r="AF1033" s="33">
        <v>2.3930945889115061E-3</v>
      </c>
      <c r="AG1033">
        <f t="shared" si="214"/>
        <v>1032</v>
      </c>
      <c r="AH1033">
        <f t="shared" si="215"/>
        <v>0.41815235008103729</v>
      </c>
      <c r="AI1033">
        <f t="shared" si="216"/>
        <v>0.41774716369529985</v>
      </c>
      <c r="AJ1033">
        <f t="shared" si="217"/>
        <v>-0.20662248312078052</v>
      </c>
      <c r="AK1033">
        <f t="shared" si="218"/>
        <v>0.73725099247944315</v>
      </c>
      <c r="AL1033">
        <f t="shared" si="219"/>
        <v>0.3195038287841433</v>
      </c>
      <c r="CM1033" s="23">
        <v>42746</v>
      </c>
      <c r="CN1033">
        <v>5.6756986571527158E-3</v>
      </c>
      <c r="CO1033">
        <f t="shared" si="220"/>
        <v>1032</v>
      </c>
      <c r="CP1033">
        <f t="shared" si="221"/>
        <v>0.41646489104116224</v>
      </c>
      <c r="CQ1033">
        <f t="shared" si="222"/>
        <v>0.41606133979015336</v>
      </c>
      <c r="CR1033">
        <f t="shared" si="223"/>
        <v>-0.21094552169466396</v>
      </c>
      <c r="CS1033">
        <f t="shared" si="224"/>
        <v>0.72537762389280014</v>
      </c>
      <c r="CT1033">
        <f t="shared" si="225"/>
        <v>0.30931628410264678</v>
      </c>
      <c r="DH1033">
        <f t="shared" ca="1" si="226"/>
        <v>0.29136488822918671</v>
      </c>
      <c r="DI1033">
        <v>0.37831140483853348</v>
      </c>
      <c r="DJ1033">
        <v>8.4917920679030718E-3</v>
      </c>
    </row>
    <row r="1034" spans="12:114" x14ac:dyDescent="0.3">
      <c r="L1034" s="23">
        <v>42746</v>
      </c>
      <c r="M1034" s="24">
        <v>3.093221332863957E-3</v>
      </c>
      <c r="N1034" s="24">
        <v>4.1996146950757816E-3</v>
      </c>
      <c r="O1034" s="24">
        <v>4.3968728796563179E-3</v>
      </c>
      <c r="P1034" s="24">
        <v>9.2099557335375212E-3</v>
      </c>
      <c r="Q1034" s="264">
        <v>5.9999999999999984E-4</v>
      </c>
      <c r="R1034" s="264">
        <v>4.9999999999999828E-4</v>
      </c>
      <c r="S1034" s="265">
        <v>8.4033613445377639E-5</v>
      </c>
      <c r="U1034" s="26"/>
      <c r="AE1034" s="23">
        <v>42747</v>
      </c>
      <c r="AF1034" s="33">
        <v>-1.5671268616484725E-3</v>
      </c>
      <c r="AG1034">
        <f t="shared" si="214"/>
        <v>1033</v>
      </c>
      <c r="AH1034">
        <f t="shared" si="215"/>
        <v>0.41855753646677474</v>
      </c>
      <c r="AI1034">
        <f t="shared" si="216"/>
        <v>0.41815235008103729</v>
      </c>
      <c r="AJ1034">
        <f t="shared" si="217"/>
        <v>-0.20558502889831612</v>
      </c>
      <c r="AK1034">
        <f t="shared" si="218"/>
        <v>0.30522848349223031</v>
      </c>
      <c r="AL1034">
        <f t="shared" si="219"/>
        <v>0.11292386658880699</v>
      </c>
      <c r="CM1034" s="23">
        <v>42747</v>
      </c>
      <c r="CN1034">
        <v>-3.6508891880194854E-3</v>
      </c>
      <c r="CO1034">
        <f t="shared" si="220"/>
        <v>1033</v>
      </c>
      <c r="CP1034">
        <f t="shared" si="221"/>
        <v>0.41686844229217113</v>
      </c>
      <c r="CQ1034">
        <f t="shared" si="222"/>
        <v>0.41646489104116224</v>
      </c>
      <c r="CR1034">
        <f t="shared" si="223"/>
        <v>-0.20991132306799515</v>
      </c>
      <c r="CS1034">
        <f t="shared" si="224"/>
        <v>0.31507182370323483</v>
      </c>
      <c r="CT1034">
        <f t="shared" si="225"/>
        <v>0.10139306733792741</v>
      </c>
      <c r="DH1034">
        <f t="shared" ca="1" si="226"/>
        <v>0.26413097568470206</v>
      </c>
      <c r="DI1034">
        <v>0.39650735938972981</v>
      </c>
      <c r="DJ1034">
        <v>-1.0521474319275607E-2</v>
      </c>
    </row>
    <row r="1035" spans="12:114" x14ac:dyDescent="0.3">
      <c r="L1035" s="23">
        <v>42747</v>
      </c>
      <c r="M1035" s="24">
        <v>3.61237004405287E-3</v>
      </c>
      <c r="N1035" s="24">
        <v>5.2274443202568613E-3</v>
      </c>
      <c r="O1035" s="24">
        <v>-8.1717268444739428E-3</v>
      </c>
      <c r="P1035" s="24">
        <v>-3.4222606765788809E-3</v>
      </c>
      <c r="Q1035" s="264">
        <v>-1.599999999999998E-4</v>
      </c>
      <c r="R1035" s="264">
        <v>-2.8999999999999924E-4</v>
      </c>
      <c r="S1035" s="265">
        <v>-1.6949152542372926E-4</v>
      </c>
      <c r="U1035" s="26"/>
      <c r="AE1035" s="23">
        <v>42748</v>
      </c>
      <c r="AF1035" s="33">
        <v>-1.8302227177503674E-3</v>
      </c>
      <c r="AG1035">
        <f t="shared" si="214"/>
        <v>1034</v>
      </c>
      <c r="AH1035">
        <f t="shared" si="215"/>
        <v>0.41896272285251218</v>
      </c>
      <c r="AI1035">
        <f t="shared" si="216"/>
        <v>0.41855753646677474</v>
      </c>
      <c r="AJ1035">
        <f t="shared" si="217"/>
        <v>-0.20454779590220995</v>
      </c>
      <c r="AK1035">
        <f t="shared" si="218"/>
        <v>0.27912480954825669</v>
      </c>
      <c r="AL1035">
        <f t="shared" si="219"/>
        <v>0.13943272691851805</v>
      </c>
      <c r="CM1035" s="23">
        <v>42748</v>
      </c>
      <c r="CN1035">
        <v>-4.6393067943759185E-3</v>
      </c>
      <c r="CO1035">
        <f t="shared" si="220"/>
        <v>1034</v>
      </c>
      <c r="CP1035">
        <f t="shared" si="221"/>
        <v>0.41727199354318001</v>
      </c>
      <c r="CQ1035">
        <f t="shared" si="222"/>
        <v>0.41686844229217113</v>
      </c>
      <c r="CR1035">
        <f t="shared" si="223"/>
        <v>-0.20887734890684004</v>
      </c>
      <c r="CS1035">
        <f t="shared" si="224"/>
        <v>0.27557905705226293</v>
      </c>
      <c r="CT1035">
        <f t="shared" si="225"/>
        <v>0.14128938523990819</v>
      </c>
      <c r="DH1035">
        <f t="shared" ca="1" si="226"/>
        <v>0.32085650636379298</v>
      </c>
      <c r="DI1035">
        <v>0.26684371925279543</v>
      </c>
      <c r="DJ1035">
        <v>-1.931722717750362E-3</v>
      </c>
    </row>
    <row r="1036" spans="12:114" x14ac:dyDescent="0.3">
      <c r="L1036" s="23">
        <v>42748</v>
      </c>
      <c r="M1036" s="24">
        <v>2.6336141643888938E-3</v>
      </c>
      <c r="N1036" s="24">
        <v>8.3203086996734444E-3</v>
      </c>
      <c r="O1036" s="24">
        <v>-1.2358408221718509E-2</v>
      </c>
      <c r="P1036" s="24">
        <v>-1.4307601870028851E-3</v>
      </c>
      <c r="Q1036" s="264">
        <v>2.5999999999999981E-4</v>
      </c>
      <c r="R1036" s="264">
        <v>-9.999999999998898E-6</v>
      </c>
      <c r="S1036" s="265">
        <v>0</v>
      </c>
      <c r="U1036" s="26"/>
      <c r="AE1036" s="23">
        <v>42752</v>
      </c>
      <c r="AF1036" s="33">
        <v>3.2797054170235901E-3</v>
      </c>
      <c r="AG1036">
        <f t="shared" si="214"/>
        <v>1035</v>
      </c>
      <c r="AH1036">
        <f t="shared" si="215"/>
        <v>0.41936790923824957</v>
      </c>
      <c r="AI1036">
        <f t="shared" si="216"/>
        <v>0.41896272285251218</v>
      </c>
      <c r="AJ1036">
        <f t="shared" si="217"/>
        <v>-0.2035107829226987</v>
      </c>
      <c r="AK1036">
        <f t="shared" si="218"/>
        <v>0.81355725038950388</v>
      </c>
      <c r="AL1036">
        <f t="shared" si="219"/>
        <v>0.3945945275369917</v>
      </c>
      <c r="CM1036" s="23">
        <v>42752</v>
      </c>
      <c r="CN1036">
        <v>8.6650628987821488E-3</v>
      </c>
      <c r="CO1036">
        <f t="shared" si="220"/>
        <v>1035</v>
      </c>
      <c r="CP1036">
        <f t="shared" si="221"/>
        <v>0.41767554479418884</v>
      </c>
      <c r="CQ1036">
        <f t="shared" si="222"/>
        <v>0.41727199354318001</v>
      </c>
      <c r="CR1036">
        <f t="shared" si="223"/>
        <v>-0.20784359800883634</v>
      </c>
      <c r="CS1036">
        <f t="shared" si="224"/>
        <v>0.82771859576675899</v>
      </c>
      <c r="CT1036">
        <f t="shared" si="225"/>
        <v>0.41044660222357898</v>
      </c>
      <c r="DH1036">
        <f t="shared" ca="1" si="226"/>
        <v>0.31820918643434021</v>
      </c>
      <c r="DI1036">
        <v>0.39827646820174656</v>
      </c>
      <c r="DJ1036">
        <v>-1.4559949089414145E-2</v>
      </c>
    </row>
    <row r="1037" spans="12:114" x14ac:dyDescent="0.3">
      <c r="L1037" s="23">
        <v>42752</v>
      </c>
      <c r="M1037" s="24">
        <v>1.435950454740835E-2</v>
      </c>
      <c r="N1037" s="24">
        <v>-2.0629872751197981E-3</v>
      </c>
      <c r="O1037" s="24">
        <v>1.921630637537983E-2</v>
      </c>
      <c r="P1037" s="24">
        <v>-4.4416428823870584E-3</v>
      </c>
      <c r="Q1037" s="264">
        <v>-5.9999999999999941E-5</v>
      </c>
      <c r="R1037" s="264">
        <v>-1.3000000000000121E-4</v>
      </c>
      <c r="S1037" s="265">
        <v>-3.8626609442059999E-4</v>
      </c>
      <c r="U1037" s="26"/>
      <c r="AE1037" s="23">
        <v>42753</v>
      </c>
      <c r="AF1037" s="33">
        <v>-1.0844158230368245E-3</v>
      </c>
      <c r="AG1037">
        <f t="shared" si="214"/>
        <v>1036</v>
      </c>
      <c r="AH1037">
        <f t="shared" si="215"/>
        <v>0.41977309562398701</v>
      </c>
      <c r="AI1037">
        <f t="shared" si="216"/>
        <v>0.41936790923824957</v>
      </c>
      <c r="AJ1037">
        <f t="shared" si="217"/>
        <v>-0.20247398875173434</v>
      </c>
      <c r="AK1037">
        <f t="shared" si="218"/>
        <v>0.35571327229385552</v>
      </c>
      <c r="AL1037">
        <f t="shared" si="219"/>
        <v>6.365463694439405E-2</v>
      </c>
      <c r="CM1037" s="23">
        <v>42753</v>
      </c>
      <c r="CN1037">
        <v>-2.4848515410631333E-3</v>
      </c>
      <c r="CO1037">
        <f t="shared" si="220"/>
        <v>1036</v>
      </c>
      <c r="CP1037">
        <f t="shared" si="221"/>
        <v>0.41807909604519772</v>
      </c>
      <c r="CQ1037">
        <f t="shared" si="222"/>
        <v>0.41767554479418884</v>
      </c>
      <c r="CR1037">
        <f t="shared" si="223"/>
        <v>-0.20681006917335412</v>
      </c>
      <c r="CS1037">
        <f t="shared" si="224"/>
        <v>0.36450312192686724</v>
      </c>
      <c r="CT1037">
        <f t="shared" si="225"/>
        <v>5.31724228673216E-2</v>
      </c>
      <c r="DH1037">
        <f t="shared" ca="1" si="226"/>
        <v>0.25787046674770825</v>
      </c>
      <c r="DI1037">
        <v>0.39715792712029985</v>
      </c>
      <c r="DJ1037">
        <v>-1.2768461277582348E-2</v>
      </c>
    </row>
    <row r="1038" spans="12:114" x14ac:dyDescent="0.3">
      <c r="L1038" s="23">
        <v>42753</v>
      </c>
      <c r="M1038" s="24">
        <v>-8.4591714882895595E-3</v>
      </c>
      <c r="N1038" s="24">
        <v>0</v>
      </c>
      <c r="O1038" s="24">
        <v>-4.5306445540355296E-3</v>
      </c>
      <c r="P1038" s="24">
        <v>1.5827970041571179E-3</v>
      </c>
      <c r="Q1038" s="264">
        <v>2.6999999999999979E-4</v>
      </c>
      <c r="R1038" s="264">
        <v>-4.8999999999999933E-4</v>
      </c>
      <c r="S1038" s="265">
        <v>-2.0661157024793553E-4</v>
      </c>
      <c r="U1038" s="26"/>
      <c r="AE1038" s="23">
        <v>42754</v>
      </c>
      <c r="AF1038" s="33">
        <v>-1.5359327548721568E-3</v>
      </c>
      <c r="AG1038">
        <f t="shared" si="214"/>
        <v>1037</v>
      </c>
      <c r="AH1038">
        <f t="shared" si="215"/>
        <v>0.42017828200972446</v>
      </c>
      <c r="AI1038">
        <f t="shared" si="216"/>
        <v>0.41977309562398701</v>
      </c>
      <c r="AJ1038">
        <f t="shared" si="217"/>
        <v>-0.20143741218297484</v>
      </c>
      <c r="AK1038">
        <f t="shared" si="218"/>
        <v>0.3083940267964122</v>
      </c>
      <c r="AL1038">
        <f t="shared" si="219"/>
        <v>0.11137906882757481</v>
      </c>
      <c r="CM1038" s="23">
        <v>42754</v>
      </c>
      <c r="CN1038">
        <v>-3.8892853284759406E-3</v>
      </c>
      <c r="CO1038">
        <f t="shared" si="220"/>
        <v>1037</v>
      </c>
      <c r="CP1038">
        <f t="shared" si="221"/>
        <v>0.4184826472962066</v>
      </c>
      <c r="CQ1038">
        <f t="shared" si="222"/>
        <v>0.41807909604519772</v>
      </c>
      <c r="CR1038">
        <f t="shared" si="223"/>
        <v>-0.20577676120148658</v>
      </c>
      <c r="CS1038">
        <f t="shared" si="224"/>
        <v>0.30532665491776834</v>
      </c>
      <c r="CT1038">
        <f t="shared" si="225"/>
        <v>0.11275244112742938</v>
      </c>
      <c r="DH1038">
        <f t="shared" ca="1" si="226"/>
        <v>0.29645217214744624</v>
      </c>
      <c r="DI1038">
        <v>0.2485995251468878</v>
      </c>
      <c r="DJ1038">
        <v>-4.6275764795684409E-3</v>
      </c>
    </row>
    <row r="1039" spans="12:114" x14ac:dyDescent="0.3">
      <c r="L1039" s="23">
        <v>42754</v>
      </c>
      <c r="M1039" s="24">
        <v>-8.7060152684067908E-4</v>
      </c>
      <c r="N1039" s="24">
        <v>-3.100640136952586E-3</v>
      </c>
      <c r="O1039" s="24">
        <v>-7.1941748152269573E-3</v>
      </c>
      <c r="P1039" s="24">
        <v>-2.8736000635970049E-4</v>
      </c>
      <c r="Q1039" s="264">
        <v>5.0000000000000023E-4</v>
      </c>
      <c r="R1039" s="264">
        <v>-2.4000000000000022E-4</v>
      </c>
      <c r="S1039" s="265">
        <v>-4.0485829959512516E-5</v>
      </c>
      <c r="U1039" s="26"/>
      <c r="AE1039" s="23">
        <v>42755</v>
      </c>
      <c r="AF1039" s="33">
        <v>-1.5676359228250958E-4</v>
      </c>
      <c r="AG1039">
        <f t="shared" si="214"/>
        <v>1038</v>
      </c>
      <c r="AH1039">
        <f t="shared" si="215"/>
        <v>0.4205834683954619</v>
      </c>
      <c r="AI1039">
        <f t="shared" si="216"/>
        <v>0.42017828200972446</v>
      </c>
      <c r="AJ1039">
        <f t="shared" si="217"/>
        <v>-0.20040105201177225</v>
      </c>
      <c r="AK1039">
        <f t="shared" si="218"/>
        <v>0.4594205036526553</v>
      </c>
      <c r="AL1039">
        <f t="shared" si="219"/>
        <v>3.9242221642930841E-2</v>
      </c>
      <c r="CM1039" s="23">
        <v>42755</v>
      </c>
      <c r="CN1039">
        <v>-6.7444930328691862E-4</v>
      </c>
      <c r="CO1039">
        <f t="shared" si="220"/>
        <v>1038</v>
      </c>
      <c r="CP1039">
        <f t="shared" si="221"/>
        <v>0.41888619854721548</v>
      </c>
      <c r="CQ1039">
        <f t="shared" si="222"/>
        <v>0.4184826472962066</v>
      </c>
      <c r="CR1039">
        <f t="shared" si="223"/>
        <v>-0.20474367289603801</v>
      </c>
      <c r="CS1039">
        <f t="shared" si="224"/>
        <v>0.44562372457059818</v>
      </c>
      <c r="CT1039">
        <f t="shared" si="225"/>
        <v>2.7141077274391578E-2</v>
      </c>
      <c r="DH1039">
        <f t="shared" ca="1" si="226"/>
        <v>0.31239365536967884</v>
      </c>
      <c r="DI1039">
        <v>0.26324534860023435</v>
      </c>
      <c r="DJ1039">
        <v>1.0526833181911036E-2</v>
      </c>
    </row>
    <row r="1040" spans="12:114" x14ac:dyDescent="0.3">
      <c r="L1040" s="23">
        <v>42755</v>
      </c>
      <c r="M1040" s="24">
        <v>2.439714274803024E-3</v>
      </c>
      <c r="N1040" s="24">
        <v>1.192328224582233E-2</v>
      </c>
      <c r="O1040" s="24">
        <v>-6.5069079817692034E-3</v>
      </c>
      <c r="P1040" s="24">
        <v>1.293804355715014E-3</v>
      </c>
      <c r="Q1040" s="264">
        <v>4.9999999999999908E-5</v>
      </c>
      <c r="R1040" s="264">
        <v>-3.7999999999999812E-4</v>
      </c>
      <c r="S1040" s="265">
        <v>2.8225806451612873E-4</v>
      </c>
      <c r="U1040" s="26"/>
      <c r="AE1040" s="23">
        <v>42758</v>
      </c>
      <c r="AF1040" s="33">
        <v>-2.0936111704794595E-3</v>
      </c>
      <c r="AG1040">
        <f t="shared" si="214"/>
        <v>1039</v>
      </c>
      <c r="AH1040">
        <f t="shared" si="215"/>
        <v>0.42098865478119935</v>
      </c>
      <c r="AI1040">
        <f t="shared" si="216"/>
        <v>0.4205834683954619</v>
      </c>
      <c r="AJ1040">
        <f t="shared" si="217"/>
        <v>-0.19936490703516269</v>
      </c>
      <c r="AK1040">
        <f t="shared" si="218"/>
        <v>0.25412981235136578</v>
      </c>
      <c r="AL1040">
        <f t="shared" si="219"/>
        <v>0.16645365604409612</v>
      </c>
      <c r="CM1040" s="23">
        <v>42758</v>
      </c>
      <c r="CN1040">
        <v>-4.93644493864678E-3</v>
      </c>
      <c r="CO1040">
        <f t="shared" si="220"/>
        <v>1039</v>
      </c>
      <c r="CP1040">
        <f t="shared" si="221"/>
        <v>0.41928974979822436</v>
      </c>
      <c r="CQ1040">
        <f t="shared" si="222"/>
        <v>0.41888619854721548</v>
      </c>
      <c r="CR1040">
        <f t="shared" si="223"/>
        <v>-0.20371080306151398</v>
      </c>
      <c r="CS1040">
        <f t="shared" si="224"/>
        <v>0.26420111883629704</v>
      </c>
      <c r="CT1040">
        <f t="shared" si="225"/>
        <v>0.15468507971091844</v>
      </c>
      <c r="DH1040">
        <f t="shared" ca="1" si="226"/>
        <v>0.2917182892954166</v>
      </c>
      <c r="DI1040">
        <v>0.32154993695826789</v>
      </c>
      <c r="DJ1040">
        <v>-1.1453897477533472E-2</v>
      </c>
    </row>
    <row r="1041" spans="12:114" x14ac:dyDescent="0.3">
      <c r="L1041" s="23">
        <v>42758</v>
      </c>
      <c r="M1041" s="24">
        <v>6.431968541539281E-3</v>
      </c>
      <c r="N1041" s="24">
        <v>-4.6107195132072494E-3</v>
      </c>
      <c r="O1041" s="24">
        <v>-7.8891651238260901E-3</v>
      </c>
      <c r="P1041" s="24">
        <v>-4.5936514403652684E-3</v>
      </c>
      <c r="Q1041" s="264">
        <v>-2.4000000000000001E-4</v>
      </c>
      <c r="R1041" s="264">
        <v>3.3999999999999807E-4</v>
      </c>
      <c r="S1041" s="265">
        <v>-2.489626556016611E-4</v>
      </c>
      <c r="U1041" s="26"/>
      <c r="AE1041" s="23">
        <v>42759</v>
      </c>
      <c r="AF1041" s="33">
        <v>2.5110787295461599E-3</v>
      </c>
      <c r="AG1041">
        <f t="shared" si="214"/>
        <v>1040</v>
      </c>
      <c r="AH1041">
        <f t="shared" si="215"/>
        <v>0.42139384116693679</v>
      </c>
      <c r="AI1041">
        <f t="shared" si="216"/>
        <v>0.42098865478119935</v>
      </c>
      <c r="AJ1041">
        <f t="shared" si="217"/>
        <v>-0.19832897605185548</v>
      </c>
      <c r="AK1041">
        <f t="shared" si="218"/>
        <v>0.74824749610569585</v>
      </c>
      <c r="AL1041">
        <f t="shared" si="219"/>
        <v>0.32725884132449651</v>
      </c>
      <c r="CM1041" s="23">
        <v>42759</v>
      </c>
      <c r="CN1041">
        <v>6.6084761760921195E-3</v>
      </c>
      <c r="CO1041">
        <f t="shared" si="220"/>
        <v>1040</v>
      </c>
      <c r="CP1041">
        <f t="shared" si="221"/>
        <v>0.41969330104923325</v>
      </c>
      <c r="CQ1041">
        <f t="shared" si="222"/>
        <v>0.41928974979822436</v>
      </c>
      <c r="CR1041">
        <f t="shared" si="223"/>
        <v>-0.20267815050411037</v>
      </c>
      <c r="CS1041">
        <f t="shared" si="224"/>
        <v>0.76020050286572771</v>
      </c>
      <c r="CT1041">
        <f t="shared" si="225"/>
        <v>0.34091075306750335</v>
      </c>
      <c r="DH1041">
        <f t="shared" ca="1" si="226"/>
        <v>0.29094863149287081</v>
      </c>
      <c r="DI1041">
        <v>0.37425706674372233</v>
      </c>
      <c r="DJ1041">
        <v>-1.0991783618631904E-2</v>
      </c>
    </row>
    <row r="1042" spans="12:114" x14ac:dyDescent="0.3">
      <c r="L1042" s="23">
        <v>42759</v>
      </c>
      <c r="M1042" s="24">
        <v>-4.4909231842911908E-3</v>
      </c>
      <c r="N1042" s="24">
        <v>7.2052355459155306E-3</v>
      </c>
      <c r="O1042" s="24">
        <v>1.1252634910518479E-2</v>
      </c>
      <c r="P1042" s="24">
        <v>3.1727418585720882E-3</v>
      </c>
      <c r="Q1042" s="264">
        <v>4.0000000000000112E-5</v>
      </c>
      <c r="R1042" s="264">
        <v>-5.3999999999999838E-4</v>
      </c>
      <c r="S1042" s="265">
        <v>-2.4291497975708354E-4</v>
      </c>
      <c r="U1042" s="26"/>
      <c r="AE1042" s="23">
        <v>42760</v>
      </c>
      <c r="AF1042" s="33">
        <v>-7.9179267051934614E-4</v>
      </c>
      <c r="AG1042">
        <f t="shared" si="214"/>
        <v>1041</v>
      </c>
      <c r="AH1042">
        <f t="shared" si="215"/>
        <v>0.42179902755267423</v>
      </c>
      <c r="AI1042">
        <f t="shared" si="216"/>
        <v>0.42139384116693679</v>
      </c>
      <c r="AJ1042">
        <f t="shared" si="217"/>
        <v>-0.19729325786222263</v>
      </c>
      <c r="AK1042">
        <f t="shared" si="218"/>
        <v>0.38767391667655476</v>
      </c>
      <c r="AL1042">
        <f t="shared" si="219"/>
        <v>3.3719924490382025E-2</v>
      </c>
      <c r="CM1042" s="23">
        <v>42760</v>
      </c>
      <c r="CN1042">
        <v>-2.0809144826224773E-3</v>
      </c>
      <c r="CO1042">
        <f t="shared" si="220"/>
        <v>1041</v>
      </c>
      <c r="CP1042">
        <f t="shared" si="221"/>
        <v>0.42009685230024213</v>
      </c>
      <c r="CQ1042">
        <f t="shared" si="222"/>
        <v>0.41969330104923325</v>
      </c>
      <c r="CR1042">
        <f t="shared" si="223"/>
        <v>-0.20164571403170312</v>
      </c>
      <c r="CS1042">
        <f t="shared" si="224"/>
        <v>0.38222031551494517</v>
      </c>
      <c r="CT1042">
        <f t="shared" si="225"/>
        <v>3.7472985534288072E-2</v>
      </c>
      <c r="DH1042">
        <f t="shared" ca="1" si="226"/>
        <v>0.3833539047454656</v>
      </c>
      <c r="DI1042">
        <v>0.37694478238428691</v>
      </c>
      <c r="DJ1042">
        <v>-5.1205354008452631E-4</v>
      </c>
    </row>
    <row r="1043" spans="12:114" x14ac:dyDescent="0.3">
      <c r="L1043" s="23">
        <v>42760</v>
      </c>
      <c r="M1043" s="24">
        <v>-8.2414940984166969E-3</v>
      </c>
      <c r="N1043" s="24">
        <v>1.277475569709885E-2</v>
      </c>
      <c r="O1043" s="24">
        <v>-7.5666536687237999E-3</v>
      </c>
      <c r="P1043" s="24">
        <v>1.5810410280162751E-3</v>
      </c>
      <c r="Q1043" s="264">
        <v>3.6999999999999989E-4</v>
      </c>
      <c r="R1043" s="264">
        <v>-6.4000000000000059E-4</v>
      </c>
      <c r="S1043" s="265">
        <v>7.9051383399210382E-5</v>
      </c>
      <c r="U1043" s="26"/>
      <c r="AE1043" s="23">
        <v>42761</v>
      </c>
      <c r="AF1043" s="33">
        <v>-8.9911366268697116E-4</v>
      </c>
      <c r="AG1043">
        <f t="shared" si="214"/>
        <v>1042</v>
      </c>
      <c r="AH1043">
        <f t="shared" si="215"/>
        <v>0.42220421393841168</v>
      </c>
      <c r="AI1043">
        <f t="shared" si="216"/>
        <v>0.42179902755267423</v>
      </c>
      <c r="AJ1043">
        <f t="shared" si="217"/>
        <v>-0.19625775126828821</v>
      </c>
      <c r="AK1043">
        <f t="shared" si="218"/>
        <v>0.37585043950073338</v>
      </c>
      <c r="AL1043">
        <f t="shared" si="219"/>
        <v>4.5948588051940853E-2</v>
      </c>
      <c r="CM1043" s="23">
        <v>42761</v>
      </c>
      <c r="CN1043">
        <v>-2.2299255909803738E-3</v>
      </c>
      <c r="CO1043">
        <f t="shared" si="220"/>
        <v>1042</v>
      </c>
      <c r="CP1043">
        <f t="shared" si="221"/>
        <v>0.42050040355125101</v>
      </c>
      <c r="CQ1043">
        <f t="shared" si="222"/>
        <v>0.42009685230024213</v>
      </c>
      <c r="CR1043">
        <f t="shared" si="223"/>
        <v>-0.20061349245383753</v>
      </c>
      <c r="CS1043">
        <f t="shared" si="224"/>
        <v>0.37565350097050043</v>
      </c>
      <c r="CT1043">
        <f t="shared" si="225"/>
        <v>4.4443351329741698E-2</v>
      </c>
      <c r="DH1043">
        <f t="shared" ca="1" si="226"/>
        <v>0.26943446249652703</v>
      </c>
      <c r="DI1043">
        <v>0.39320074326036714</v>
      </c>
      <c r="DJ1043">
        <v>-3.5253128658743098E-3</v>
      </c>
    </row>
    <row r="1044" spans="12:114" x14ac:dyDescent="0.3">
      <c r="L1044" s="23">
        <v>42761</v>
      </c>
      <c r="M1044" s="24">
        <v>-9.2722008397480155E-3</v>
      </c>
      <c r="N1044" s="24">
        <v>-3.0273453770388609E-3</v>
      </c>
      <c r="O1044" s="24">
        <v>-2.3920395020096612E-3</v>
      </c>
      <c r="P1044" s="24">
        <v>8.6134634053881484E-4</v>
      </c>
      <c r="Q1044" s="264">
        <v>1.9000000000000001E-4</v>
      </c>
      <c r="R1044" s="264">
        <v>-1.2400000000000009E-3</v>
      </c>
      <c r="S1044" s="265">
        <v>7.9681274900396553E-5</v>
      </c>
      <c r="U1044" s="26"/>
      <c r="AE1044" s="23">
        <v>42762</v>
      </c>
      <c r="AF1044" s="33">
        <v>-3.0710851200167043E-3</v>
      </c>
      <c r="AG1044">
        <f t="shared" si="214"/>
        <v>1043</v>
      </c>
      <c r="AH1044">
        <f t="shared" si="215"/>
        <v>0.42260940032414912</v>
      </c>
      <c r="AI1044">
        <f t="shared" si="216"/>
        <v>0.42220421393841168</v>
      </c>
      <c r="AJ1044">
        <f t="shared" si="217"/>
        <v>-0.19522245507371777</v>
      </c>
      <c r="AK1044">
        <f t="shared" si="218"/>
        <v>0.17258654368820806</v>
      </c>
      <c r="AL1044">
        <f t="shared" si="219"/>
        <v>0.24961767025020362</v>
      </c>
      <c r="CM1044" s="23">
        <v>42762</v>
      </c>
      <c r="CN1044">
        <v>-7.6289628000417607E-3</v>
      </c>
      <c r="CO1044">
        <f t="shared" si="220"/>
        <v>1043</v>
      </c>
      <c r="CP1044">
        <f t="shared" si="221"/>
        <v>0.42090395480225989</v>
      </c>
      <c r="CQ1044">
        <f t="shared" si="222"/>
        <v>0.42050040355125101</v>
      </c>
      <c r="CR1044">
        <f t="shared" si="223"/>
        <v>-0.1995814845817179</v>
      </c>
      <c r="CS1044">
        <f t="shared" si="224"/>
        <v>0.17300536384166876</v>
      </c>
      <c r="CT1044">
        <f t="shared" si="225"/>
        <v>0.24749503970958225</v>
      </c>
      <c r="DH1044">
        <f t="shared" ca="1" si="226"/>
        <v>0.33846470977548193</v>
      </c>
      <c r="DI1044">
        <v>0.2718691387942786</v>
      </c>
      <c r="DJ1044">
        <v>-2.7795851200167099E-3</v>
      </c>
    </row>
    <row r="1045" spans="12:114" x14ac:dyDescent="0.3">
      <c r="L1045" s="23">
        <v>42762</v>
      </c>
      <c r="M1045" s="24">
        <v>2.0306904109007509E-3</v>
      </c>
      <c r="N1045" s="24">
        <v>-1.012004657783421E-3</v>
      </c>
      <c r="O1045" s="24">
        <v>-1.6034712803171342E-2</v>
      </c>
      <c r="P1045" s="24">
        <v>-1.2908995945352139E-3</v>
      </c>
      <c r="Q1045" s="264">
        <v>-2.2000000000000009E-4</v>
      </c>
      <c r="R1045" s="264">
        <v>4.9999999999998932E-5</v>
      </c>
      <c r="S1045" s="265">
        <v>0</v>
      </c>
      <c r="U1045" s="26"/>
      <c r="AE1045" s="23">
        <v>42765</v>
      </c>
      <c r="AF1045" s="33">
        <v>1.976125122467962E-3</v>
      </c>
      <c r="AG1045">
        <f t="shared" si="214"/>
        <v>1044</v>
      </c>
      <c r="AH1045">
        <f t="shared" si="215"/>
        <v>0.42301458670988656</v>
      </c>
      <c r="AI1045">
        <f t="shared" si="216"/>
        <v>0.42260940032414912</v>
      </c>
      <c r="AJ1045">
        <f t="shared" si="217"/>
        <v>-0.19418736808380796</v>
      </c>
      <c r="AK1045">
        <f t="shared" si="218"/>
        <v>0.69651698605980861</v>
      </c>
      <c r="AL1045">
        <f t="shared" si="219"/>
        <v>0.27390758573565949</v>
      </c>
      <c r="CM1045" s="23">
        <v>42765</v>
      </c>
      <c r="CN1045">
        <v>4.9245899146036403E-3</v>
      </c>
      <c r="CO1045">
        <f t="shared" si="220"/>
        <v>1044</v>
      </c>
      <c r="CP1045">
        <f t="shared" si="221"/>
        <v>0.42130750605326878</v>
      </c>
      <c r="CQ1045">
        <f t="shared" si="222"/>
        <v>0.42090395480225989</v>
      </c>
      <c r="CR1045">
        <f t="shared" si="223"/>
        <v>-0.1985496892281971</v>
      </c>
      <c r="CS1045">
        <f t="shared" si="224"/>
        <v>0.6956331260906482</v>
      </c>
      <c r="CT1045">
        <f t="shared" si="225"/>
        <v>0.27472917128838831</v>
      </c>
      <c r="DH1045">
        <f t="shared" ca="1" si="226"/>
        <v>0.25389618522592133</v>
      </c>
      <c r="DI1045">
        <v>0.39197089705572602</v>
      </c>
      <c r="DJ1045">
        <v>4.4167516284920718E-3</v>
      </c>
    </row>
    <row r="1046" spans="12:114" x14ac:dyDescent="0.3">
      <c r="L1046" s="23">
        <v>42765</v>
      </c>
      <c r="M1046" s="24">
        <v>4.2294740369983657E-3</v>
      </c>
      <c r="N1046" s="24">
        <v>-4.5594503386305087E-3</v>
      </c>
      <c r="O1046" s="24">
        <v>1.1574671524048809E-2</v>
      </c>
      <c r="P1046" s="24">
        <v>-5.7393909076814016E-4</v>
      </c>
      <c r="Q1046" s="264">
        <v>-1.7999999999999979E-4</v>
      </c>
      <c r="R1046" s="264">
        <v>-9.6000000000000089E-4</v>
      </c>
      <c r="S1046" s="265">
        <v>1.6064257028112491E-4</v>
      </c>
      <c r="U1046" s="26"/>
      <c r="AE1046" s="23">
        <v>42766</v>
      </c>
      <c r="AF1046" s="33">
        <v>1.8538435611947237E-3</v>
      </c>
      <c r="AG1046">
        <f t="shared" si="214"/>
        <v>1045</v>
      </c>
      <c r="AH1046">
        <f t="shared" si="215"/>
        <v>0.42341977309562401</v>
      </c>
      <c r="AI1046">
        <f t="shared" si="216"/>
        <v>0.42301458670988656</v>
      </c>
      <c r="AJ1046">
        <f t="shared" si="217"/>
        <v>-0.19315248910547608</v>
      </c>
      <c r="AK1046">
        <f t="shared" si="218"/>
        <v>0.68405755349927488</v>
      </c>
      <c r="AL1046">
        <f t="shared" si="219"/>
        <v>0.26104296678938832</v>
      </c>
      <c r="CM1046" s="23">
        <v>42766</v>
      </c>
      <c r="CN1046">
        <v>4.6373640050276247E-3</v>
      </c>
      <c r="CO1046">
        <f t="shared" si="220"/>
        <v>1045</v>
      </c>
      <c r="CP1046">
        <f t="shared" si="221"/>
        <v>0.42171105730427766</v>
      </c>
      <c r="CQ1046">
        <f t="shared" si="222"/>
        <v>0.42130750605326878</v>
      </c>
      <c r="CR1046">
        <f t="shared" si="223"/>
        <v>-0.197518105207766</v>
      </c>
      <c r="CS1046">
        <f t="shared" si="224"/>
        <v>0.68389150931624787</v>
      </c>
      <c r="CT1046">
        <f t="shared" si="225"/>
        <v>0.26258400326297909</v>
      </c>
      <c r="DH1046">
        <f t="shared" ca="1" si="226"/>
        <v>0.39711057166958569</v>
      </c>
      <c r="DI1046">
        <v>0.31196390008697056</v>
      </c>
      <c r="DJ1046">
        <v>-3.7625847962155512E-4</v>
      </c>
    </row>
    <row r="1047" spans="12:114" x14ac:dyDescent="0.3">
      <c r="L1047" s="23">
        <v>42766</v>
      </c>
      <c r="M1047" s="24">
        <v>1.386331478579181E-2</v>
      </c>
      <c r="N1047" s="24">
        <v>1.0178221045155049E-2</v>
      </c>
      <c r="O1047" s="24">
        <v>4.8178819383472926E-3</v>
      </c>
      <c r="P1047" s="24">
        <v>-1.437089959177601E-3</v>
      </c>
      <c r="Q1047" s="264">
        <v>2.099999999999999E-4</v>
      </c>
      <c r="R1047" s="264">
        <v>6.6000000000000282E-4</v>
      </c>
      <c r="S1047" s="265">
        <v>-1.2244897959183597E-4</v>
      </c>
      <c r="U1047" s="26"/>
      <c r="AE1047" s="23">
        <v>42767</v>
      </c>
      <c r="AF1047" s="33">
        <v>-1.6443597972056264E-3</v>
      </c>
      <c r="AG1047">
        <f t="shared" si="214"/>
        <v>1046</v>
      </c>
      <c r="AH1047">
        <f t="shared" si="215"/>
        <v>0.42382495948136145</v>
      </c>
      <c r="AI1047">
        <f t="shared" si="216"/>
        <v>0.42341977309562401</v>
      </c>
      <c r="AJ1047">
        <f t="shared" si="217"/>
        <v>-0.19211781694724953</v>
      </c>
      <c r="AK1047">
        <f t="shared" si="218"/>
        <v>0.29745376962640735</v>
      </c>
      <c r="AL1047">
        <f t="shared" si="219"/>
        <v>0.12596600346921666</v>
      </c>
      <c r="CM1047" s="23">
        <v>42767</v>
      </c>
      <c r="CN1047">
        <v>-4.1421494930140666E-3</v>
      </c>
      <c r="CO1047">
        <f t="shared" si="220"/>
        <v>1046</v>
      </c>
      <c r="CP1047">
        <f t="shared" si="221"/>
        <v>0.42211460855528654</v>
      </c>
      <c r="CQ1047">
        <f t="shared" si="222"/>
        <v>0.42171105730427766</v>
      </c>
      <c r="CR1047">
        <f t="shared" si="223"/>
        <v>-0.19648673133654354</v>
      </c>
      <c r="CS1047">
        <f t="shared" si="224"/>
        <v>0.29513887316293069</v>
      </c>
      <c r="CT1047">
        <f t="shared" si="225"/>
        <v>0.12657218414134697</v>
      </c>
      <c r="DH1047">
        <f t="shared" ca="1" si="226"/>
        <v>0.32288262798696238</v>
      </c>
      <c r="DI1047">
        <v>0.25075152169811743</v>
      </c>
      <c r="DJ1047">
        <v>-4.244859797205635E-3</v>
      </c>
    </row>
    <row r="1048" spans="12:114" x14ac:dyDescent="0.3">
      <c r="L1048" s="23">
        <v>42767</v>
      </c>
      <c r="M1048" s="24">
        <v>-3.0290436253818838E-3</v>
      </c>
      <c r="N1048" s="24">
        <v>7.5566065864845142E-3</v>
      </c>
      <c r="O1048" s="24">
        <v>-7.6417324282689481E-3</v>
      </c>
      <c r="P1048" s="24">
        <v>-4.6042757999383071E-3</v>
      </c>
      <c r="Q1048" s="264">
        <v>3.8000000000000002E-4</v>
      </c>
      <c r="R1048" s="264">
        <v>-5.1000000000000166E-4</v>
      </c>
      <c r="S1048" s="265">
        <v>0</v>
      </c>
      <c r="U1048" s="26"/>
      <c r="AE1048" s="23">
        <v>42768</v>
      </c>
      <c r="AF1048" s="33">
        <v>2.0480990143735044E-3</v>
      </c>
      <c r="AG1048">
        <f t="shared" si="214"/>
        <v>1047</v>
      </c>
      <c r="AH1048">
        <f t="shared" si="215"/>
        <v>0.42423014586709884</v>
      </c>
      <c r="AI1048">
        <f t="shared" si="216"/>
        <v>0.42382495948136145</v>
      </c>
      <c r="AJ1048">
        <f t="shared" si="217"/>
        <v>-0.1910833504192555</v>
      </c>
      <c r="AK1048">
        <f t="shared" si="218"/>
        <v>0.70374631515557939</v>
      </c>
      <c r="AL1048">
        <f t="shared" si="219"/>
        <v>0.27992135567421794</v>
      </c>
      <c r="CM1048" s="23">
        <v>42768</v>
      </c>
      <c r="CN1048">
        <v>5.1268604391595685E-3</v>
      </c>
      <c r="CO1048">
        <f t="shared" si="220"/>
        <v>1047</v>
      </c>
      <c r="CP1048">
        <f t="shared" si="221"/>
        <v>0.42251815980629542</v>
      </c>
      <c r="CQ1048">
        <f t="shared" si="222"/>
        <v>0.42211460855528654</v>
      </c>
      <c r="CR1048">
        <f t="shared" si="223"/>
        <v>-0.19545556643226586</v>
      </c>
      <c r="CS1048">
        <f t="shared" si="224"/>
        <v>0.70378339931353229</v>
      </c>
      <c r="CT1048">
        <f t="shared" si="225"/>
        <v>0.28166879075824575</v>
      </c>
      <c r="DH1048">
        <f t="shared" ca="1" si="226"/>
        <v>0.37633091129143253</v>
      </c>
      <c r="DI1048">
        <v>0.37157311863298859</v>
      </c>
      <c r="DJ1048">
        <v>4.2102280466315267E-3</v>
      </c>
    </row>
    <row r="1049" spans="12:114" x14ac:dyDescent="0.3">
      <c r="L1049" s="23">
        <v>42768</v>
      </c>
      <c r="M1049" s="24">
        <v>5.5555470196757308E-3</v>
      </c>
      <c r="N1049" s="24">
        <v>-4.9998783253634776E-3</v>
      </c>
      <c r="O1049" s="24">
        <v>7.096520096162985E-3</v>
      </c>
      <c r="P1049" s="24">
        <v>6.6491435993008717E-3</v>
      </c>
      <c r="Q1049" s="264">
        <v>-2.4000000000000001E-4</v>
      </c>
      <c r="R1049" s="264">
        <v>7.9000000000000186E-4</v>
      </c>
      <c r="S1049" s="265">
        <v>-4.0322580645162442E-5</v>
      </c>
      <c r="U1049" s="26"/>
      <c r="AE1049" s="23">
        <v>42769</v>
      </c>
      <c r="AF1049" s="33">
        <v>-4.2758429103882797E-6</v>
      </c>
      <c r="AG1049">
        <f t="shared" si="214"/>
        <v>1048</v>
      </c>
      <c r="AH1049">
        <f t="shared" si="215"/>
        <v>0.42463533225283628</v>
      </c>
      <c r="AI1049">
        <f t="shared" si="216"/>
        <v>0.42423014586709884</v>
      </c>
      <c r="AJ1049">
        <f t="shared" si="217"/>
        <v>-0.19004908833321038</v>
      </c>
      <c r="AK1049">
        <f t="shared" si="218"/>
        <v>0.47694118872672586</v>
      </c>
      <c r="AL1049">
        <f t="shared" si="219"/>
        <v>5.2711042859627022E-2</v>
      </c>
      <c r="CM1049" s="23">
        <v>42769</v>
      </c>
      <c r="CN1049">
        <v>-2.2695466751693563E-4</v>
      </c>
      <c r="CO1049">
        <f t="shared" si="220"/>
        <v>1048</v>
      </c>
      <c r="CP1049">
        <f t="shared" si="221"/>
        <v>0.42292171105730425</v>
      </c>
      <c r="CQ1049">
        <f t="shared" si="222"/>
        <v>0.42251815980629542</v>
      </c>
      <c r="CR1049">
        <f t="shared" si="223"/>
        <v>-0.19442460931427646</v>
      </c>
      <c r="CS1049">
        <f t="shared" si="224"/>
        <v>0.46617564024515457</v>
      </c>
      <c r="CT1049">
        <f t="shared" si="225"/>
        <v>4.3657480438859142E-2</v>
      </c>
      <c r="DH1049">
        <f t="shared" ca="1" si="226"/>
        <v>0.38667560027510456</v>
      </c>
      <c r="DI1049">
        <v>0.28468305295087393</v>
      </c>
      <c r="DJ1049">
        <v>1.0579820542631827E-2</v>
      </c>
    </row>
    <row r="1050" spans="12:114" x14ac:dyDescent="0.3">
      <c r="L1050" s="23">
        <v>42769</v>
      </c>
      <c r="M1050" s="24">
        <v>2.5034617577162528E-3</v>
      </c>
      <c r="N1050" s="24">
        <v>6.0301189100317202E-3</v>
      </c>
      <c r="O1050" s="24">
        <v>-2.9986553531355549E-3</v>
      </c>
      <c r="P1050" s="24">
        <v>1.438891807299859E-4</v>
      </c>
      <c r="Q1050" s="264">
        <v>-2.0000000000000001E-4</v>
      </c>
      <c r="R1050" s="264">
        <v>-4.000000000000004E-4</v>
      </c>
      <c r="S1050" s="265">
        <v>2.8112449799196895E-4</v>
      </c>
      <c r="U1050" s="26"/>
      <c r="AE1050" s="23">
        <v>42772</v>
      </c>
      <c r="AF1050" s="33">
        <v>-7.9352971924904613E-4</v>
      </c>
      <c r="AG1050">
        <f t="shared" si="214"/>
        <v>1049</v>
      </c>
      <c r="AH1050">
        <f t="shared" si="215"/>
        <v>0.42504051863857373</v>
      </c>
      <c r="AI1050">
        <f t="shared" si="216"/>
        <v>0.42463533225283628</v>
      </c>
      <c r="AJ1050">
        <f t="shared" si="217"/>
        <v>-0.18901502950240992</v>
      </c>
      <c r="AK1050">
        <f t="shared" si="218"/>
        <v>0.38748168223177215</v>
      </c>
      <c r="AL1050">
        <f t="shared" si="219"/>
        <v>3.7153650021064133E-2</v>
      </c>
      <c r="CM1050" s="23">
        <v>42772</v>
      </c>
      <c r="CN1050">
        <v>-1.9080495047341846E-3</v>
      </c>
      <c r="CO1050">
        <f t="shared" si="220"/>
        <v>1049</v>
      </c>
      <c r="CP1050">
        <f t="shared" si="221"/>
        <v>0.42332526230831313</v>
      </c>
      <c r="CQ1050">
        <f t="shared" si="222"/>
        <v>0.42292171105730425</v>
      </c>
      <c r="CR1050">
        <f t="shared" si="223"/>
        <v>-0.19339385880351539</v>
      </c>
      <c r="CS1050">
        <f t="shared" si="224"/>
        <v>0.38988090152553201</v>
      </c>
      <c r="CT1050">
        <f t="shared" si="225"/>
        <v>3.3040809531772242E-2</v>
      </c>
      <c r="DH1050">
        <f t="shared" ca="1" si="226"/>
        <v>0.39137065276556182</v>
      </c>
      <c r="DI1050">
        <v>0.32878221229311649</v>
      </c>
      <c r="DJ1050">
        <v>-2.1782115374308973E-3</v>
      </c>
    </row>
    <row r="1051" spans="12:114" x14ac:dyDescent="0.3">
      <c r="L1051" s="23">
        <v>42772</v>
      </c>
      <c r="M1051" s="24">
        <v>1.3519332132592691E-2</v>
      </c>
      <c r="N1051" s="24">
        <v>-1.1988064005537379E-2</v>
      </c>
      <c r="O1051" s="24">
        <v>-1.5033151288911409E-3</v>
      </c>
      <c r="P1051" s="24">
        <v>-3.3022972532570339E-3</v>
      </c>
      <c r="Q1051" s="264">
        <v>-1.6000000000000001E-4</v>
      </c>
      <c r="R1051" s="264">
        <v>-1.0300000000000021E-3</v>
      </c>
      <c r="S1051" s="265">
        <v>8.2644628099173058E-5</v>
      </c>
      <c r="U1051" s="26"/>
      <c r="AE1051" s="23">
        <v>42773</v>
      </c>
      <c r="AF1051" s="33">
        <v>1.8976809132727286E-3</v>
      </c>
      <c r="AG1051">
        <f t="shared" si="214"/>
        <v>1050</v>
      </c>
      <c r="AH1051">
        <f t="shared" si="215"/>
        <v>0.42544570502431117</v>
      </c>
      <c r="AI1051">
        <f t="shared" si="216"/>
        <v>0.42504051863857373</v>
      </c>
      <c r="AJ1051">
        <f t="shared" si="217"/>
        <v>-0.18798117274171841</v>
      </c>
      <c r="AK1051">
        <f t="shared" si="218"/>
        <v>0.68854928172677476</v>
      </c>
      <c r="AL1051">
        <f t="shared" si="219"/>
        <v>0.26350876308820104</v>
      </c>
      <c r="CM1051" s="23">
        <v>42773</v>
      </c>
      <c r="CN1051">
        <v>4.4567022831818199E-3</v>
      </c>
      <c r="CO1051">
        <f t="shared" si="220"/>
        <v>1050</v>
      </c>
      <c r="CP1051">
        <f t="shared" si="221"/>
        <v>0.42372881355932202</v>
      </c>
      <c r="CQ1051">
        <f t="shared" si="222"/>
        <v>0.42332526230831313</v>
      </c>
      <c r="CR1051">
        <f t="shared" si="223"/>
        <v>-0.19236331372250978</v>
      </c>
      <c r="CS1051">
        <f t="shared" si="224"/>
        <v>0.67640897431308611</v>
      </c>
      <c r="CT1051">
        <f t="shared" si="225"/>
        <v>0.25308371200477298</v>
      </c>
      <c r="DH1051">
        <f t="shared" ca="1" si="226"/>
        <v>0.2741292053047098</v>
      </c>
      <c r="DI1051">
        <v>0.37690282245198548</v>
      </c>
      <c r="DJ1051">
        <v>1.3585680913272797E-2</v>
      </c>
    </row>
    <row r="1052" spans="12:114" x14ac:dyDescent="0.3">
      <c r="L1052" s="23">
        <v>42773</v>
      </c>
      <c r="M1052" s="24">
        <v>-2.0390654725335289E-3</v>
      </c>
      <c r="N1052" s="24">
        <v>-5.5612118676648409E-3</v>
      </c>
      <c r="O1052" s="24">
        <v>7.3793769730665371E-3</v>
      </c>
      <c r="P1052" s="24">
        <v>6.9146532628334206E-3</v>
      </c>
      <c r="Q1052" s="264">
        <v>-3.0000000000000079E-5</v>
      </c>
      <c r="R1052" s="264">
        <v>1.1000000000000121E-4</v>
      </c>
      <c r="S1052" s="265">
        <v>2.5000000000000136E-4</v>
      </c>
      <c r="U1052" s="26"/>
      <c r="AE1052" s="23">
        <v>42774</v>
      </c>
      <c r="AF1052" s="33">
        <v>2.9768399434472398E-3</v>
      </c>
      <c r="AG1052">
        <f t="shared" si="214"/>
        <v>1051</v>
      </c>
      <c r="AH1052">
        <f t="shared" si="215"/>
        <v>0.42585089141004862</v>
      </c>
      <c r="AI1052">
        <f t="shared" si="216"/>
        <v>0.42544570502431117</v>
      </c>
      <c r="AJ1052">
        <f t="shared" si="217"/>
        <v>-0.18694751686755887</v>
      </c>
      <c r="AK1052">
        <f t="shared" si="218"/>
        <v>0.78917667903386701</v>
      </c>
      <c r="AL1052">
        <f t="shared" si="219"/>
        <v>0.36373097400955584</v>
      </c>
      <c r="CM1052" s="23">
        <v>42774</v>
      </c>
      <c r="CN1052">
        <v>7.684311397079641E-3</v>
      </c>
      <c r="CO1052">
        <f t="shared" si="220"/>
        <v>1051</v>
      </c>
      <c r="CP1052">
        <f t="shared" si="221"/>
        <v>0.4241323648103309</v>
      </c>
      <c r="CQ1052">
        <f t="shared" si="222"/>
        <v>0.42372881355932202</v>
      </c>
      <c r="CR1052">
        <f t="shared" si="223"/>
        <v>-0.19133297289536297</v>
      </c>
      <c r="CS1052">
        <f t="shared" si="224"/>
        <v>0.79717564810204933</v>
      </c>
      <c r="CT1052">
        <f t="shared" si="225"/>
        <v>0.37344683454272731</v>
      </c>
      <c r="DH1052">
        <f t="shared" ca="1" si="226"/>
        <v>0.30951955299468487</v>
      </c>
      <c r="DI1052">
        <v>0.36001964456544122</v>
      </c>
      <c r="DJ1052">
        <v>-2.5747369796297465E-3</v>
      </c>
    </row>
    <row r="1053" spans="12:114" x14ac:dyDescent="0.3">
      <c r="L1053" s="23">
        <v>42774</v>
      </c>
      <c r="M1053" s="24">
        <v>6.2149072553628294E-3</v>
      </c>
      <c r="N1053" s="24">
        <v>2.033621140113618E-3</v>
      </c>
      <c r="O1053" s="24">
        <v>1.3753938341971181E-2</v>
      </c>
      <c r="P1053" s="24">
        <v>1.57360592872448E-3</v>
      </c>
      <c r="Q1053" s="264">
        <v>-4.0000000000000002E-4</v>
      </c>
      <c r="R1053" s="264">
        <v>1.17E-3</v>
      </c>
      <c r="S1053" s="265">
        <v>-2.5641025641025787E-4</v>
      </c>
      <c r="U1053" s="26"/>
      <c r="AE1053" s="23">
        <v>42775</v>
      </c>
      <c r="AF1053" s="33">
        <v>3.5749272142176752E-3</v>
      </c>
      <c r="AG1053">
        <f t="shared" si="214"/>
        <v>1052</v>
      </c>
      <c r="AH1053">
        <f t="shared" si="215"/>
        <v>0.42625607779578606</v>
      </c>
      <c r="AI1053">
        <f t="shared" si="216"/>
        <v>0.42585089141004862</v>
      </c>
      <c r="AJ1053">
        <f t="shared" si="217"/>
        <v>-0.18591406069790226</v>
      </c>
      <c r="AK1053">
        <f t="shared" si="218"/>
        <v>0.83556348676488623</v>
      </c>
      <c r="AL1053">
        <f t="shared" si="219"/>
        <v>0.40971259535483762</v>
      </c>
      <c r="CM1053" s="23">
        <v>42775</v>
      </c>
      <c r="CN1053">
        <v>8.9104430355441879E-3</v>
      </c>
      <c r="CO1053">
        <f t="shared" si="220"/>
        <v>1052</v>
      </c>
      <c r="CP1053">
        <f t="shared" si="221"/>
        <v>0.42453591606133978</v>
      </c>
      <c r="CQ1053">
        <f t="shared" si="222"/>
        <v>0.4241323648103309</v>
      </c>
      <c r="CR1053">
        <f t="shared" si="223"/>
        <v>-0.19030283514774482</v>
      </c>
      <c r="CS1053">
        <f t="shared" si="224"/>
        <v>0.8348758044720308</v>
      </c>
      <c r="CT1053">
        <f t="shared" si="225"/>
        <v>0.41074343966169991</v>
      </c>
      <c r="DH1053">
        <f t="shared" ca="1" si="226"/>
        <v>0.27047175861034045</v>
      </c>
      <c r="DI1053">
        <v>0.3832447758984644</v>
      </c>
      <c r="DJ1053">
        <v>5.4471772142176958E-3</v>
      </c>
    </row>
    <row r="1054" spans="12:114" x14ac:dyDescent="0.3">
      <c r="L1054" s="23">
        <v>42775</v>
      </c>
      <c r="M1054" s="24">
        <v>-7.6148657650416413E-3</v>
      </c>
      <c r="N1054" s="24">
        <v>1.014746959188633E-3</v>
      </c>
      <c r="O1054" s="24">
        <v>1.8728766179287488E-2</v>
      </c>
      <c r="P1054" s="24">
        <v>3.428078443947814E-3</v>
      </c>
      <c r="Q1054" s="264">
        <v>-8.000000000000021E-5</v>
      </c>
      <c r="R1054" s="264">
        <v>7.5000000000000175E-4</v>
      </c>
      <c r="S1054" s="265">
        <v>-4.1666666666666415E-5</v>
      </c>
      <c r="U1054" s="26"/>
      <c r="AE1054" s="23">
        <v>42776</v>
      </c>
      <c r="AF1054" s="33">
        <v>-2.2109608368947485E-3</v>
      </c>
      <c r="AG1054">
        <f t="shared" si="214"/>
        <v>1053</v>
      </c>
      <c r="AH1054">
        <f t="shared" si="215"/>
        <v>0.4266612641815235</v>
      </c>
      <c r="AI1054">
        <f t="shared" si="216"/>
        <v>0.42625607779578606</v>
      </c>
      <c r="AJ1054">
        <f t="shared" si="217"/>
        <v>-0.18488080305225801</v>
      </c>
      <c r="AK1054">
        <f t="shared" si="218"/>
        <v>0.24338400628894302</v>
      </c>
      <c r="AL1054">
        <f t="shared" si="219"/>
        <v>0.18287207150684304</v>
      </c>
      <c r="CM1054" s="23">
        <v>42776</v>
      </c>
      <c r="CN1054">
        <v>-5.344041096386247E-3</v>
      </c>
      <c r="CO1054">
        <f t="shared" si="220"/>
        <v>1053</v>
      </c>
      <c r="CP1054">
        <f t="shared" si="221"/>
        <v>0.42493946731234866</v>
      </c>
      <c r="CQ1054">
        <f t="shared" si="222"/>
        <v>0.42453591606133978</v>
      </c>
      <c r="CR1054">
        <f t="shared" si="223"/>
        <v>-0.18927289930688124</v>
      </c>
      <c r="CS1054">
        <f t="shared" si="224"/>
        <v>0.24899240246668652</v>
      </c>
      <c r="CT1054">
        <f t="shared" si="225"/>
        <v>0.17554351359465326</v>
      </c>
      <c r="DH1054">
        <f t="shared" ca="1" si="226"/>
        <v>0.31529074451415889</v>
      </c>
      <c r="DI1054">
        <v>0.39815326165149317</v>
      </c>
      <c r="DJ1054">
        <v>-1.0785056272579453E-2</v>
      </c>
    </row>
    <row r="1055" spans="12:114" x14ac:dyDescent="0.3">
      <c r="L1055" s="23">
        <v>42776</v>
      </c>
      <c r="M1055" s="24">
        <v>2.6429959703043711E-3</v>
      </c>
      <c r="N1055" s="24">
        <v>1.0136599749869021E-3</v>
      </c>
      <c r="O1055" s="24">
        <v>-1.534469800750572E-2</v>
      </c>
      <c r="P1055" s="24">
        <v>4.1280094134579981E-3</v>
      </c>
      <c r="Q1055" s="264">
        <v>1.300000000000001E-4</v>
      </c>
      <c r="R1055" s="264">
        <v>-9.80000000000003E-4</v>
      </c>
      <c r="S1055" s="265">
        <v>-8.298755186722085E-5</v>
      </c>
      <c r="U1055" s="26"/>
      <c r="AE1055" s="23">
        <v>42779</v>
      </c>
      <c r="AF1055" s="33">
        <v>-2.9705795022520764E-4</v>
      </c>
      <c r="AG1055">
        <f t="shared" si="214"/>
        <v>1054</v>
      </c>
      <c r="AH1055">
        <f t="shared" si="215"/>
        <v>0.42706645056726095</v>
      </c>
      <c r="AI1055">
        <f t="shared" si="216"/>
        <v>0.4266612641815235</v>
      </c>
      <c r="AJ1055">
        <f t="shared" si="217"/>
        <v>-0.18384774275166302</v>
      </c>
      <c r="AK1055">
        <f t="shared" si="218"/>
        <v>0.44336934920557725</v>
      </c>
      <c r="AL1055">
        <f t="shared" si="219"/>
        <v>1.6708085024053743E-2</v>
      </c>
      <c r="CM1055" s="23">
        <v>42779</v>
      </c>
      <c r="CN1055">
        <v>-6.2870969037783376E-4</v>
      </c>
      <c r="CO1055">
        <f t="shared" si="220"/>
        <v>1054</v>
      </c>
      <c r="CP1055">
        <f t="shared" si="221"/>
        <v>0.42534301856335754</v>
      </c>
      <c r="CQ1055">
        <f t="shared" si="222"/>
        <v>0.42493946731234866</v>
      </c>
      <c r="CR1055">
        <f t="shared" si="223"/>
        <v>-0.18824316420154419</v>
      </c>
      <c r="CS1055">
        <f t="shared" si="224"/>
        <v>0.44771864283144902</v>
      </c>
      <c r="CT1055">
        <f t="shared" si="225"/>
        <v>2.2779175519100359E-2</v>
      </c>
      <c r="DH1055">
        <f t="shared" ca="1" si="226"/>
        <v>0.3861758167991155</v>
      </c>
      <c r="DI1055">
        <v>0.39117217201382509</v>
      </c>
      <c r="DJ1055">
        <v>-5.3138912835585528E-3</v>
      </c>
    </row>
    <row r="1056" spans="12:114" x14ac:dyDescent="0.3">
      <c r="L1056" s="23">
        <v>42779</v>
      </c>
      <c r="M1056" s="24">
        <v>-6.802678687120348E-3</v>
      </c>
      <c r="N1056" s="24">
        <v>3.544333796442247E-3</v>
      </c>
      <c r="O1056" s="24">
        <v>-3.67521705517507E-3</v>
      </c>
      <c r="P1056" s="24">
        <v>4.2530290605574958E-3</v>
      </c>
      <c r="Q1056" s="264">
        <v>5.0000000000000131E-5</v>
      </c>
      <c r="R1056" s="264">
        <v>4.700000000000015E-4</v>
      </c>
      <c r="S1056" s="265">
        <v>-1.6460905349794281E-4</v>
      </c>
      <c r="U1056" s="26"/>
      <c r="AE1056" s="23">
        <v>42780</v>
      </c>
      <c r="AF1056" s="33">
        <v>2.5144572166926199E-3</v>
      </c>
      <c r="AG1056">
        <f t="shared" si="214"/>
        <v>1055</v>
      </c>
      <c r="AH1056">
        <f t="shared" si="215"/>
        <v>0.42747163695299839</v>
      </c>
      <c r="AI1056">
        <f t="shared" si="216"/>
        <v>0.42706645056726095</v>
      </c>
      <c r="AJ1056">
        <f t="shared" si="217"/>
        <v>-0.18281487861867229</v>
      </c>
      <c r="AK1056">
        <f t="shared" si="218"/>
        <v>0.7485587638502802</v>
      </c>
      <c r="AL1056">
        <f t="shared" si="219"/>
        <v>0.32149231328301925</v>
      </c>
      <c r="CM1056" s="23">
        <v>42780</v>
      </c>
      <c r="CN1056">
        <v>6.4033292765493617E-3</v>
      </c>
      <c r="CO1056">
        <f t="shared" si="220"/>
        <v>1055</v>
      </c>
      <c r="CP1056">
        <f t="shared" si="221"/>
        <v>0.42574656981436643</v>
      </c>
      <c r="CQ1056">
        <f t="shared" si="222"/>
        <v>0.42534301856335754</v>
      </c>
      <c r="CR1056">
        <f t="shared" si="223"/>
        <v>-0.18721362866204175</v>
      </c>
      <c r="CS1056">
        <f t="shared" si="224"/>
        <v>0.75275436501043891</v>
      </c>
      <c r="CT1056">
        <f t="shared" si="225"/>
        <v>0.32741134644708136</v>
      </c>
      <c r="DH1056">
        <f t="shared" ca="1" si="226"/>
        <v>0.33574172814330877</v>
      </c>
      <c r="DI1056">
        <v>0.27689314975703966</v>
      </c>
      <c r="DJ1056">
        <v>-5.1561176820926992E-3</v>
      </c>
    </row>
    <row r="1057" spans="12:114" x14ac:dyDescent="0.3">
      <c r="L1057" s="23">
        <v>42780</v>
      </c>
      <c r="M1057" s="24">
        <v>1.1129879851116361E-3</v>
      </c>
      <c r="N1057" s="24">
        <v>1.5135856107602241E-3</v>
      </c>
      <c r="O1057" s="24">
        <v>1.313258969365119E-2</v>
      </c>
      <c r="P1057" s="24">
        <v>2.8228935866896938E-4</v>
      </c>
      <c r="Q1057" s="264">
        <v>2.9999999999999992E-4</v>
      </c>
      <c r="R1057" s="264">
        <v>-8.0000000000000074E-5</v>
      </c>
      <c r="S1057" s="265">
        <v>-1.6194331983805429E-4</v>
      </c>
      <c r="U1057" s="26"/>
      <c r="AE1057" s="23">
        <v>42781</v>
      </c>
      <c r="AF1057" s="33">
        <v>1.3284535530114893E-3</v>
      </c>
      <c r="AG1057">
        <f t="shared" si="214"/>
        <v>1056</v>
      </c>
      <c r="AH1057">
        <f t="shared" si="215"/>
        <v>0.42787682333873583</v>
      </c>
      <c r="AI1057">
        <f t="shared" si="216"/>
        <v>0.42747163695299839</v>
      </c>
      <c r="AJ1057">
        <f t="shared" si="217"/>
        <v>-0.18178220947734827</v>
      </c>
      <c r="AK1057">
        <f t="shared" si="218"/>
        <v>0.62826549578198543</v>
      </c>
      <c r="AL1057">
        <f t="shared" si="219"/>
        <v>0.20079385882898704</v>
      </c>
      <c r="CM1057" s="23">
        <v>42781</v>
      </c>
      <c r="CN1057">
        <v>3.0909595797398797E-3</v>
      </c>
      <c r="CO1057">
        <f t="shared" si="220"/>
        <v>1056</v>
      </c>
      <c r="CP1057">
        <f t="shared" si="221"/>
        <v>0.42615012106537531</v>
      </c>
      <c r="CQ1057">
        <f t="shared" si="222"/>
        <v>0.42574656981436643</v>
      </c>
      <c r="CR1057">
        <f t="shared" si="223"/>
        <v>-0.18618429152020782</v>
      </c>
      <c r="CS1057">
        <f t="shared" si="224"/>
        <v>0.61770894127345477</v>
      </c>
      <c r="CT1057">
        <f t="shared" si="225"/>
        <v>0.19196237145908834</v>
      </c>
      <c r="DH1057">
        <f t="shared" ca="1" si="226"/>
        <v>0.39326233037448627</v>
      </c>
      <c r="DI1057">
        <v>0.3052042197742531</v>
      </c>
      <c r="DJ1057">
        <v>1.1554355943449678E-2</v>
      </c>
    </row>
    <row r="1058" spans="12:114" x14ac:dyDescent="0.3">
      <c r="L1058" s="23">
        <v>42781</v>
      </c>
      <c r="M1058" s="24">
        <v>4.447079449243046E-3</v>
      </c>
      <c r="N1058" s="24">
        <v>2.518946147635974E-3</v>
      </c>
      <c r="O1058" s="24">
        <v>4.3689940806627812E-4</v>
      </c>
      <c r="P1058" s="24">
        <v>6.9150110923409981E-3</v>
      </c>
      <c r="Q1058" s="264">
        <v>-1.099999999999999E-4</v>
      </c>
      <c r="R1058" s="264">
        <v>-8.9999999999998976E-5</v>
      </c>
      <c r="S1058" s="265">
        <v>2.3904382470119379E-4</v>
      </c>
      <c r="U1058" s="26"/>
      <c r="AE1058" s="23">
        <v>42782</v>
      </c>
      <c r="AF1058" s="33">
        <v>1.1124214693008668E-3</v>
      </c>
      <c r="AG1058">
        <f t="shared" si="214"/>
        <v>1057</v>
      </c>
      <c r="AH1058">
        <f t="shared" si="215"/>
        <v>0.42828200972447328</v>
      </c>
      <c r="AI1058">
        <f t="shared" si="216"/>
        <v>0.42787682333873583</v>
      </c>
      <c r="AJ1058">
        <f t="shared" si="217"/>
        <v>-0.18074973415325096</v>
      </c>
      <c r="AK1058">
        <f t="shared" si="218"/>
        <v>0.60443364594361704</v>
      </c>
      <c r="AL1058">
        <f t="shared" si="219"/>
        <v>0.1765568226048812</v>
      </c>
      <c r="CM1058" s="23">
        <v>42782</v>
      </c>
      <c r="CN1058">
        <v>2.5757985712113502E-3</v>
      </c>
      <c r="CO1058">
        <f t="shared" si="220"/>
        <v>1057</v>
      </c>
      <c r="CP1058">
        <f t="shared" si="221"/>
        <v>0.42655367231638419</v>
      </c>
      <c r="CQ1058">
        <f t="shared" si="222"/>
        <v>0.42615012106537531</v>
      </c>
      <c r="CR1058">
        <f t="shared" si="223"/>
        <v>-0.18515515160939242</v>
      </c>
      <c r="CS1058">
        <f t="shared" si="224"/>
        <v>0.59475405402477954</v>
      </c>
      <c r="CT1058">
        <f t="shared" si="225"/>
        <v>0.16860393295940423</v>
      </c>
      <c r="DH1058">
        <f t="shared" ca="1" si="226"/>
        <v>0.36462726405728207</v>
      </c>
      <c r="DI1058">
        <v>0.39248157172971565</v>
      </c>
      <c r="DJ1058">
        <v>1.1260523510117217E-2</v>
      </c>
    </row>
    <row r="1059" spans="12:114" x14ac:dyDescent="0.3">
      <c r="L1059" s="23">
        <v>42782</v>
      </c>
      <c r="M1059" s="24">
        <v>5.3640273826486094E-3</v>
      </c>
      <c r="N1059" s="24">
        <v>1.105523727454636E-2</v>
      </c>
      <c r="O1059" s="24">
        <v>2.6204146920534729E-3</v>
      </c>
      <c r="P1059" s="24">
        <v>-2.3825041106320592E-3</v>
      </c>
      <c r="Q1059" s="264">
        <v>-2.0000000000000009E-4</v>
      </c>
      <c r="R1059" s="264">
        <v>9.3999999999999856E-4</v>
      </c>
      <c r="S1059" s="265">
        <v>1.2244897959183741E-4</v>
      </c>
      <c r="U1059" s="26"/>
      <c r="AE1059" s="23">
        <v>42783</v>
      </c>
      <c r="AF1059" s="33">
        <v>3.0044414087761371E-3</v>
      </c>
      <c r="AG1059">
        <f t="shared" si="214"/>
        <v>1058</v>
      </c>
      <c r="AH1059">
        <f t="shared" si="215"/>
        <v>0.42868719611021072</v>
      </c>
      <c r="AI1059">
        <f t="shared" si="216"/>
        <v>0.42828200972447328</v>
      </c>
      <c r="AJ1059">
        <f t="shared" si="217"/>
        <v>-0.17971745147342802</v>
      </c>
      <c r="AK1059">
        <f t="shared" si="218"/>
        <v>0.79147312414422899</v>
      </c>
      <c r="AL1059">
        <f t="shared" si="219"/>
        <v>0.36319111441975571</v>
      </c>
      <c r="CM1059" s="23">
        <v>42783</v>
      </c>
      <c r="CN1059">
        <v>7.550628315328772E-3</v>
      </c>
      <c r="CO1059">
        <f t="shared" si="220"/>
        <v>1058</v>
      </c>
      <c r="CP1059">
        <f t="shared" si="221"/>
        <v>0.42695722356739307</v>
      </c>
      <c r="CQ1059">
        <f t="shared" si="222"/>
        <v>0.42655367231638419</v>
      </c>
      <c r="CR1059">
        <f t="shared" si="223"/>
        <v>-0.18412620776445149</v>
      </c>
      <c r="CS1059">
        <f t="shared" si="224"/>
        <v>0.79277541198298573</v>
      </c>
      <c r="CT1059">
        <f t="shared" si="225"/>
        <v>0.36622173966660154</v>
      </c>
      <c r="DH1059">
        <f t="shared" ca="1" si="226"/>
        <v>0.3977473796142873</v>
      </c>
      <c r="DI1059">
        <v>0.39713091202502071</v>
      </c>
      <c r="DJ1059">
        <v>4.6712595905943049E-3</v>
      </c>
    </row>
    <row r="1060" spans="12:114" x14ac:dyDescent="0.3">
      <c r="L1060" s="23">
        <v>42783</v>
      </c>
      <c r="M1060" s="24">
        <v>-3.387550755630801E-3</v>
      </c>
      <c r="N1060" s="24">
        <v>-5.4670061319107956E-3</v>
      </c>
      <c r="O1060" s="24">
        <v>7.2602508182434133E-3</v>
      </c>
      <c r="P1060" s="24">
        <v>1.7841858243671582E-2</v>
      </c>
      <c r="Q1060" s="264">
        <v>-3.2000000000000003E-4</v>
      </c>
      <c r="R1060" s="264">
        <v>-4.1999999999999823E-4</v>
      </c>
      <c r="S1060" s="265">
        <v>8.2644628099173058E-5</v>
      </c>
      <c r="U1060" s="26"/>
      <c r="AE1060" s="23">
        <v>42787</v>
      </c>
      <c r="AF1060" s="33">
        <v>6.1541981402475961E-3</v>
      </c>
      <c r="AG1060">
        <f t="shared" si="214"/>
        <v>1059</v>
      </c>
      <c r="AH1060">
        <f t="shared" si="215"/>
        <v>0.42909238249594811</v>
      </c>
      <c r="AI1060">
        <f t="shared" si="216"/>
        <v>0.42868719611021072</v>
      </c>
      <c r="AJ1060">
        <f t="shared" si="217"/>
        <v>-0.17868536026640461</v>
      </c>
      <c r="AK1060">
        <f t="shared" si="218"/>
        <v>0.95743555128061375</v>
      </c>
      <c r="AL1060">
        <f t="shared" si="219"/>
        <v>0.52874835517040308</v>
      </c>
      <c r="CM1060" s="23">
        <v>42787</v>
      </c>
      <c r="CN1060">
        <v>1.5344199054322695E-2</v>
      </c>
      <c r="CO1060">
        <f t="shared" si="220"/>
        <v>1059</v>
      </c>
      <c r="CP1060">
        <f t="shared" si="221"/>
        <v>0.42736077481840196</v>
      </c>
      <c r="CQ1060">
        <f t="shared" si="222"/>
        <v>0.42695722356739307</v>
      </c>
      <c r="CR1060">
        <f t="shared" si="223"/>
        <v>-0.18309745882173703</v>
      </c>
      <c r="CS1060">
        <f t="shared" si="224"/>
        <v>0.95718527535406672</v>
      </c>
      <c r="CT1060">
        <f t="shared" si="225"/>
        <v>0.53022805178667365</v>
      </c>
      <c r="DH1060">
        <f t="shared" ca="1" si="226"/>
        <v>0.35238290698808539</v>
      </c>
      <c r="DI1060">
        <v>0.35733477194491553</v>
      </c>
      <c r="DJ1060">
        <v>5.6685314735809688E-3</v>
      </c>
    </row>
    <row r="1061" spans="12:114" x14ac:dyDescent="0.3">
      <c r="L1061" s="23">
        <v>42787</v>
      </c>
      <c r="M1061" s="24">
        <v>5.9483344663488426E-4</v>
      </c>
      <c r="N1061" s="24">
        <v>4.9956532411740511E-4</v>
      </c>
      <c r="O1061" s="24">
        <v>2.998397917243991E-2</v>
      </c>
      <c r="P1061" s="24">
        <v>5.1069252614211278E-3</v>
      </c>
      <c r="Q1061" s="264">
        <v>2.099999999999999E-4</v>
      </c>
      <c r="R1061" s="264">
        <v>-4.6000000000000262E-4</v>
      </c>
      <c r="S1061" s="265">
        <v>4.1152263374486772E-5</v>
      </c>
      <c r="U1061" s="26"/>
      <c r="AE1061" s="23">
        <v>42788</v>
      </c>
      <c r="AF1061" s="33">
        <v>9.3061720304074157E-4</v>
      </c>
      <c r="AG1061">
        <f t="shared" si="214"/>
        <v>1060</v>
      </c>
      <c r="AH1061">
        <f t="shared" si="215"/>
        <v>0.42949756888168555</v>
      </c>
      <c r="AI1061">
        <f t="shared" si="216"/>
        <v>0.42909238249594811</v>
      </c>
      <c r="AJ1061">
        <f t="shared" si="217"/>
        <v>-0.17765345936217308</v>
      </c>
      <c r="AK1061">
        <f t="shared" si="218"/>
        <v>0.58406634211493691</v>
      </c>
      <c r="AL1061">
        <f t="shared" si="219"/>
        <v>0.1549739596189888</v>
      </c>
      <c r="CM1061" s="23">
        <v>42788</v>
      </c>
      <c r="CN1061">
        <v>2.1718425943787127E-3</v>
      </c>
      <c r="CO1061">
        <f t="shared" si="220"/>
        <v>1060</v>
      </c>
      <c r="CP1061">
        <f t="shared" si="221"/>
        <v>0.42776432606941084</v>
      </c>
      <c r="CQ1061">
        <f t="shared" si="222"/>
        <v>0.42736077481840196</v>
      </c>
      <c r="CR1061">
        <f t="shared" si="223"/>
        <v>-0.18206890361908709</v>
      </c>
      <c r="CS1061">
        <f t="shared" si="224"/>
        <v>0.57651901399408145</v>
      </c>
      <c r="CT1061">
        <f t="shared" si="225"/>
        <v>0.1491582391756795</v>
      </c>
      <c r="DH1061">
        <f t="shared" ca="1" si="226"/>
        <v>0.38392196169361364</v>
      </c>
      <c r="DI1061">
        <v>0.39149799240695138</v>
      </c>
      <c r="DJ1061">
        <v>1.0490753566677133E-2</v>
      </c>
    </row>
    <row r="1062" spans="12:114" x14ac:dyDescent="0.3">
      <c r="L1062" s="23">
        <v>42788</v>
      </c>
      <c r="M1062" s="24">
        <v>1.3588450106157171E-3</v>
      </c>
      <c r="N1062" s="24">
        <v>-2.9971022092371491E-3</v>
      </c>
      <c r="O1062" s="24">
        <v>3.6391554690461719E-3</v>
      </c>
      <c r="P1062" s="24">
        <v>2.6090692608246851E-3</v>
      </c>
      <c r="Q1062" s="264">
        <v>-3.4000000000000002E-4</v>
      </c>
      <c r="R1062" s="264">
        <v>4.3000000000000151E-4</v>
      </c>
      <c r="S1062" s="265">
        <v>1.6528925619834755E-4</v>
      </c>
      <c r="U1062" s="26"/>
      <c r="AE1062" s="23">
        <v>42789</v>
      </c>
      <c r="AF1062" s="33">
        <v>-5.2084639190353604E-4</v>
      </c>
      <c r="AG1062">
        <f t="shared" si="214"/>
        <v>1061</v>
      </c>
      <c r="AH1062">
        <f t="shared" si="215"/>
        <v>0.429902755267423</v>
      </c>
      <c r="AI1062">
        <f t="shared" si="216"/>
        <v>0.42949756888168555</v>
      </c>
      <c r="AJ1062">
        <f t="shared" si="217"/>
        <v>-0.17662174759218371</v>
      </c>
      <c r="AK1062">
        <f t="shared" si="218"/>
        <v>0.41796733838532873</v>
      </c>
      <c r="AL1062">
        <f t="shared" si="219"/>
        <v>1.1530230496356819E-2</v>
      </c>
      <c r="CM1062" s="23">
        <v>42789</v>
      </c>
      <c r="CN1062">
        <v>-1.5492483327000164E-3</v>
      </c>
      <c r="CO1062">
        <f t="shared" si="220"/>
        <v>1061</v>
      </c>
      <c r="CP1062">
        <f t="shared" si="221"/>
        <v>0.42816787732041972</v>
      </c>
      <c r="CQ1062">
        <f t="shared" si="222"/>
        <v>0.42776432606941084</v>
      </c>
      <c r="CR1062">
        <f t="shared" si="223"/>
        <v>-0.18104054099581621</v>
      </c>
      <c r="CS1062">
        <f t="shared" si="224"/>
        <v>0.40591535141257551</v>
      </c>
      <c r="CT1062">
        <f t="shared" si="225"/>
        <v>2.1848974656835329E-2</v>
      </c>
      <c r="DH1062">
        <f t="shared" ca="1" si="226"/>
        <v>0.38163192972763083</v>
      </c>
      <c r="DI1062">
        <v>0.29399690092071379</v>
      </c>
      <c r="DJ1062">
        <v>1.1184594784567042E-2</v>
      </c>
    </row>
    <row r="1063" spans="12:114" x14ac:dyDescent="0.3">
      <c r="L1063" s="23">
        <v>42789</v>
      </c>
      <c r="M1063" s="24">
        <v>8.7354589522362011E-3</v>
      </c>
      <c r="N1063" s="24">
        <v>3.5072745842696451E-3</v>
      </c>
      <c r="O1063" s="24">
        <v>-5.578308760564251E-3</v>
      </c>
      <c r="P1063" s="24">
        <v>-1.3692671315055831E-3</v>
      </c>
      <c r="Q1063" s="264">
        <v>-1.899999999999999E-4</v>
      </c>
      <c r="R1063" s="264">
        <v>-2.8999999999999924E-4</v>
      </c>
      <c r="S1063" s="265">
        <v>2.9411764705882323E-4</v>
      </c>
      <c r="U1063" s="26"/>
      <c r="AE1063" s="23">
        <v>42790</v>
      </c>
      <c r="AF1063" s="33">
        <v>2.6272630575105882E-3</v>
      </c>
      <c r="AG1063">
        <f t="shared" si="214"/>
        <v>1062</v>
      </c>
      <c r="AH1063">
        <f t="shared" si="215"/>
        <v>0.43030794165316044</v>
      </c>
      <c r="AI1063">
        <f t="shared" si="216"/>
        <v>0.429902755267423</v>
      </c>
      <c r="AJ1063">
        <f t="shared" si="217"/>
        <v>-0.17559022378933434</v>
      </c>
      <c r="AK1063">
        <f t="shared" si="218"/>
        <v>0.75883399559642561</v>
      </c>
      <c r="AL1063">
        <f t="shared" si="219"/>
        <v>0.32893124032900262</v>
      </c>
      <c r="CM1063" s="23">
        <v>42790</v>
      </c>
      <c r="CN1063">
        <v>6.8454141372829647E-3</v>
      </c>
      <c r="CO1063">
        <f t="shared" si="220"/>
        <v>1062</v>
      </c>
      <c r="CP1063">
        <f t="shared" si="221"/>
        <v>0.42857142857142855</v>
      </c>
      <c r="CQ1063">
        <f t="shared" si="222"/>
        <v>0.42816787732041972</v>
      </c>
      <c r="CR1063">
        <f t="shared" si="223"/>
        <v>-0.18001236979270516</v>
      </c>
      <c r="CS1063">
        <f t="shared" si="224"/>
        <v>0.76864604562387384</v>
      </c>
      <c r="CT1063">
        <f t="shared" si="225"/>
        <v>0.34047816830345412</v>
      </c>
      <c r="DH1063">
        <f t="shared" ca="1" si="226"/>
        <v>0.30964061410491245</v>
      </c>
      <c r="DI1063">
        <v>0.27927153204005223</v>
      </c>
      <c r="DJ1063">
        <v>-5.8270940853465784E-3</v>
      </c>
    </row>
    <row r="1064" spans="12:114" x14ac:dyDescent="0.3">
      <c r="L1064" s="23">
        <v>42790</v>
      </c>
      <c r="M1064" s="24">
        <v>6.389734212380367E-3</v>
      </c>
      <c r="N1064" s="24">
        <v>-1.248148821084592E-2</v>
      </c>
      <c r="O1064" s="24">
        <v>1.5145206181271071E-2</v>
      </c>
      <c r="P1064" s="24">
        <v>3.2915425145691531E-3</v>
      </c>
      <c r="Q1064" s="264">
        <v>-2.5000000000000001E-4</v>
      </c>
      <c r="R1064" s="264">
        <v>2.2999999999999692E-4</v>
      </c>
      <c r="S1064" s="265">
        <v>-2.1645021645021664E-4</v>
      </c>
      <c r="U1064" s="26"/>
      <c r="AE1064" s="23">
        <v>42793</v>
      </c>
      <c r="AF1064" s="33">
        <v>-1.7795044252126495E-3</v>
      </c>
      <c r="AG1064">
        <f t="shared" si="214"/>
        <v>1063</v>
      </c>
      <c r="AH1064">
        <f t="shared" si="215"/>
        <v>0.43071312803889789</v>
      </c>
      <c r="AI1064">
        <f t="shared" si="216"/>
        <v>0.43030794165316044</v>
      </c>
      <c r="AJ1064">
        <f t="shared" si="217"/>
        <v>-0.17455888678796042</v>
      </c>
      <c r="AK1064">
        <f t="shared" si="218"/>
        <v>0.28407160055501945</v>
      </c>
      <c r="AL1064">
        <f t="shared" si="219"/>
        <v>0.14623634109814099</v>
      </c>
      <c r="CM1064" s="23">
        <v>42793</v>
      </c>
      <c r="CN1064">
        <v>-4.5187610630316238E-3</v>
      </c>
      <c r="CO1064">
        <f t="shared" si="220"/>
        <v>1063</v>
      </c>
      <c r="CP1064">
        <f t="shared" si="221"/>
        <v>0.42897497982243743</v>
      </c>
      <c r="CQ1064">
        <f t="shared" si="222"/>
        <v>0.42857142857142855</v>
      </c>
      <c r="CR1064">
        <f t="shared" si="223"/>
        <v>-0.17898438885199097</v>
      </c>
      <c r="CS1064">
        <f t="shared" si="224"/>
        <v>0.28026270379772789</v>
      </c>
      <c r="CT1064">
        <f t="shared" si="225"/>
        <v>0.14830872477370066</v>
      </c>
      <c r="DH1064">
        <f t="shared" ca="1" si="226"/>
        <v>0.26628363673626193</v>
      </c>
      <c r="DI1064">
        <v>0.32372600114938627</v>
      </c>
      <c r="DJ1064">
        <v>1.3964955747873538E-3</v>
      </c>
    </row>
    <row r="1065" spans="12:114" x14ac:dyDescent="0.3">
      <c r="L1065" s="23">
        <v>42793</v>
      </c>
      <c r="M1065" s="24">
        <v>-4.8453969468353394E-3</v>
      </c>
      <c r="N1065" s="24">
        <v>-2.0221372343797212E-3</v>
      </c>
      <c r="O1065" s="24">
        <v>-8.9791857469620658E-3</v>
      </c>
      <c r="P1065" s="24">
        <v>1.2300730843914399E-3</v>
      </c>
      <c r="Q1065" s="264">
        <v>-4.0000000000000112E-5</v>
      </c>
      <c r="R1065" s="264">
        <v>6.4000000000000059E-4</v>
      </c>
      <c r="S1065" s="265">
        <v>0</v>
      </c>
      <c r="U1065" s="26"/>
      <c r="AE1065" s="23">
        <v>42794</v>
      </c>
      <c r="AF1065" s="33">
        <v>-2.1097940807098549E-3</v>
      </c>
      <c r="AG1065">
        <f t="shared" si="214"/>
        <v>1064</v>
      </c>
      <c r="AH1065">
        <f t="shared" si="215"/>
        <v>0.43111831442463533</v>
      </c>
      <c r="AI1065">
        <f t="shared" si="216"/>
        <v>0.43071312803889789</v>
      </c>
      <c r="AJ1065">
        <f t="shared" si="217"/>
        <v>-0.17352773542382538</v>
      </c>
      <c r="AK1065">
        <f t="shared" si="218"/>
        <v>0.25263328265582174</v>
      </c>
      <c r="AL1065">
        <f t="shared" si="219"/>
        <v>0.17807984538307614</v>
      </c>
      <c r="CM1065" s="23">
        <v>42794</v>
      </c>
      <c r="CN1065">
        <v>-4.7965402865203996E-3</v>
      </c>
      <c r="CO1065">
        <f t="shared" si="220"/>
        <v>1064</v>
      </c>
      <c r="CP1065">
        <f t="shared" si="221"/>
        <v>0.42937853107344631</v>
      </c>
      <c r="CQ1065">
        <f t="shared" si="222"/>
        <v>0.42897497982243743</v>
      </c>
      <c r="CR1065">
        <f t="shared" si="223"/>
        <v>-0.17795659701735794</v>
      </c>
      <c r="CS1065">
        <f t="shared" si="224"/>
        <v>0.26952838389731171</v>
      </c>
      <c r="CT1065">
        <f t="shared" si="225"/>
        <v>0.15944659592512572</v>
      </c>
      <c r="DH1065">
        <f t="shared" ca="1" si="226"/>
        <v>0.35629254345352385</v>
      </c>
      <c r="DI1065">
        <v>0.24264528613072003</v>
      </c>
      <c r="DJ1065">
        <v>-1.8612412724777663E-2</v>
      </c>
    </row>
    <row r="1066" spans="12:114" x14ac:dyDescent="0.3">
      <c r="L1066" s="23">
        <v>42794</v>
      </c>
      <c r="M1066" s="24">
        <v>9.2343852610547229E-4</v>
      </c>
      <c r="N1066" s="24">
        <v>-5.0663149856024572E-4</v>
      </c>
      <c r="O1066" s="24">
        <v>-1.1290898711467511E-2</v>
      </c>
      <c r="P1066" s="24">
        <v>1.092628612067166E-3</v>
      </c>
      <c r="Q1066" s="264">
        <v>-2.3999999999999979E-4</v>
      </c>
      <c r="R1066" s="264">
        <v>4.700000000000015E-4</v>
      </c>
      <c r="S1066" s="265">
        <v>-4.2372881355932246E-4</v>
      </c>
      <c r="U1066" s="26"/>
      <c r="AE1066" s="23">
        <v>42795</v>
      </c>
      <c r="AF1066" s="33">
        <v>-5.7680674151692156E-4</v>
      </c>
      <c r="AG1066">
        <f t="shared" si="214"/>
        <v>1065</v>
      </c>
      <c r="AH1066">
        <f t="shared" si="215"/>
        <v>0.43152350081037277</v>
      </c>
      <c r="AI1066">
        <f t="shared" si="216"/>
        <v>0.43111831442463533</v>
      </c>
      <c r="AJ1066">
        <f t="shared" si="217"/>
        <v>-0.17249676853411061</v>
      </c>
      <c r="AK1066">
        <f t="shared" si="218"/>
        <v>0.41166419236582152</v>
      </c>
      <c r="AL1066">
        <f t="shared" si="219"/>
        <v>1.9454122058813805E-2</v>
      </c>
      <c r="CM1066" s="23">
        <v>42795</v>
      </c>
      <c r="CN1066">
        <v>-1.3510717318410835E-3</v>
      </c>
      <c r="CO1066">
        <f t="shared" si="220"/>
        <v>1065</v>
      </c>
      <c r="CP1066">
        <f t="shared" si="221"/>
        <v>0.42978208232445519</v>
      </c>
      <c r="CQ1066">
        <f t="shared" si="222"/>
        <v>0.42937853107344631</v>
      </c>
      <c r="CR1066">
        <f t="shared" si="223"/>
        <v>-0.17692899313392726</v>
      </c>
      <c r="CS1066">
        <f t="shared" si="224"/>
        <v>0.41484168977410496</v>
      </c>
      <c r="CT1066">
        <f t="shared" si="225"/>
        <v>1.4536841299341352E-2</v>
      </c>
      <c r="DH1066">
        <f t="shared" ca="1" si="226"/>
        <v>0.3958042258463545</v>
      </c>
      <c r="DI1066">
        <v>0.3985463738519629</v>
      </c>
      <c r="DJ1066">
        <v>-7.9152335707852392E-3</v>
      </c>
    </row>
    <row r="1067" spans="12:114" x14ac:dyDescent="0.3">
      <c r="L1067" s="23">
        <v>42795</v>
      </c>
      <c r="M1067" s="24">
        <v>-1.4258575503013559E-3</v>
      </c>
      <c r="N1067" s="24">
        <v>1.216426959972975E-2</v>
      </c>
      <c r="O1067" s="24">
        <v>-6.7669757450089076E-3</v>
      </c>
      <c r="P1067" s="24">
        <v>6.8208860099393752E-4</v>
      </c>
      <c r="Q1067" s="264">
        <v>3.6999999999999972E-4</v>
      </c>
      <c r="R1067" s="264">
        <v>-3.6999999999999924E-4</v>
      </c>
      <c r="S1067" s="265">
        <v>-1.2195121951219579E-4</v>
      </c>
      <c r="U1067" s="26"/>
      <c r="AE1067" s="23">
        <v>42796</v>
      </c>
      <c r="AF1067" s="33">
        <v>-5.1503060779554326E-4</v>
      </c>
      <c r="AG1067">
        <f t="shared" si="214"/>
        <v>1066</v>
      </c>
      <c r="AH1067">
        <f t="shared" si="215"/>
        <v>0.43192868719611022</v>
      </c>
      <c r="AI1067">
        <f t="shared" si="216"/>
        <v>0.43152350081037277</v>
      </c>
      <c r="AJ1067">
        <f t="shared" si="217"/>
        <v>-0.17146598495740573</v>
      </c>
      <c r="AK1067">
        <f t="shared" si="218"/>
        <v>0.41862364452421186</v>
      </c>
      <c r="AL1067">
        <f t="shared" si="219"/>
        <v>1.2899856286160916E-2</v>
      </c>
      <c r="CM1067" s="23">
        <v>42796</v>
      </c>
      <c r="CN1067">
        <v>-1.3338265194888577E-3</v>
      </c>
      <c r="CO1067">
        <f t="shared" si="220"/>
        <v>1066</v>
      </c>
      <c r="CP1067">
        <f t="shared" si="221"/>
        <v>0.43018563357546408</v>
      </c>
      <c r="CQ1067">
        <f t="shared" si="222"/>
        <v>0.42978208232445519</v>
      </c>
      <c r="CR1067">
        <f t="shared" si="223"/>
        <v>-0.17590157604824719</v>
      </c>
      <c r="CS1067">
        <f t="shared" si="224"/>
        <v>0.41562060920949417</v>
      </c>
      <c r="CT1067">
        <f t="shared" si="225"/>
        <v>1.4161473114961021E-2</v>
      </c>
      <c r="DH1067">
        <f t="shared" ca="1" si="226"/>
        <v>0.27200400510512995</v>
      </c>
      <c r="DI1067">
        <v>0.36994577929441053</v>
      </c>
      <c r="DJ1067">
        <v>-1.3095306077955493E-3</v>
      </c>
    </row>
    <row r="1068" spans="12:114" x14ac:dyDescent="0.3">
      <c r="L1068" s="23">
        <v>42796</v>
      </c>
      <c r="M1068" s="24">
        <v>-1.243067381875817E-2</v>
      </c>
      <c r="N1068" s="24">
        <v>-1.2018078453352459E-2</v>
      </c>
      <c r="O1068" s="24">
        <v>4.4002686185633444E-3</v>
      </c>
      <c r="P1068" s="24">
        <v>-1.2269621368522681E-3</v>
      </c>
      <c r="Q1068" s="264">
        <v>2.600000000000003E-4</v>
      </c>
      <c r="R1068" s="264">
        <v>-1.5000000000000118E-4</v>
      </c>
      <c r="S1068" s="265">
        <v>0</v>
      </c>
      <c r="U1068" s="26"/>
      <c r="AE1068" s="23">
        <v>42797</v>
      </c>
      <c r="AF1068" s="33">
        <v>-1.9929512357200895E-3</v>
      </c>
      <c r="AG1068">
        <f t="shared" si="214"/>
        <v>1067</v>
      </c>
      <c r="AH1068">
        <f t="shared" si="215"/>
        <v>0.43233387358184766</v>
      </c>
      <c r="AI1068">
        <f t="shared" si="216"/>
        <v>0.43192868719611022</v>
      </c>
      <c r="AJ1068">
        <f t="shared" si="217"/>
        <v>-0.17043538353369883</v>
      </c>
      <c r="AK1068">
        <f t="shared" si="218"/>
        <v>0.26354181364272261</v>
      </c>
      <c r="AL1068">
        <f t="shared" si="219"/>
        <v>0.16838687355338761</v>
      </c>
      <c r="CM1068" s="23">
        <v>42797</v>
      </c>
      <c r="CN1068">
        <v>-5.1398780893002231E-3</v>
      </c>
      <c r="CO1068">
        <f t="shared" si="220"/>
        <v>1067</v>
      </c>
      <c r="CP1068">
        <f t="shared" si="221"/>
        <v>0.43058918482647296</v>
      </c>
      <c r="CQ1068">
        <f t="shared" si="222"/>
        <v>0.43018563357546408</v>
      </c>
      <c r="CR1068">
        <f t="shared" si="223"/>
        <v>-0.17487434460828383</v>
      </c>
      <c r="CS1068">
        <f t="shared" si="224"/>
        <v>0.25655167159520909</v>
      </c>
      <c r="CT1068">
        <f t="shared" si="225"/>
        <v>0.17363396198025499</v>
      </c>
      <c r="DH1068">
        <f t="shared" ca="1" si="226"/>
        <v>0.38273257791726917</v>
      </c>
      <c r="DI1068">
        <v>0.3521256546145492</v>
      </c>
      <c r="DJ1068">
        <v>-3.009512357200878E-4</v>
      </c>
    </row>
    <row r="1069" spans="12:114" x14ac:dyDescent="0.3">
      <c r="L1069" s="23">
        <v>42797</v>
      </c>
      <c r="M1069" s="24">
        <v>-5.9533933329915386E-4</v>
      </c>
      <c r="N1069" s="24">
        <v>1.0643721320601471E-2</v>
      </c>
      <c r="O1069" s="24">
        <v>-1.0316799490729389E-2</v>
      </c>
      <c r="P1069" s="24">
        <v>-6.1408707139090669E-3</v>
      </c>
      <c r="Q1069" s="264">
        <v>4.4999999999999988E-4</v>
      </c>
      <c r="R1069" s="264">
        <v>3.6000000000000029E-4</v>
      </c>
      <c r="S1069" s="265">
        <v>0</v>
      </c>
      <c r="U1069" s="26"/>
      <c r="AE1069" s="23">
        <v>42800</v>
      </c>
      <c r="AF1069" s="33">
        <v>-8.1899253858604419E-4</v>
      </c>
      <c r="AG1069">
        <f t="shared" si="214"/>
        <v>1068</v>
      </c>
      <c r="AH1069">
        <f t="shared" si="215"/>
        <v>0.4327390599675851</v>
      </c>
      <c r="AI1069">
        <f t="shared" si="216"/>
        <v>0.43233387358184766</v>
      </c>
      <c r="AJ1069">
        <f t="shared" si="217"/>
        <v>-0.16940496310436667</v>
      </c>
      <c r="AK1069">
        <f t="shared" si="218"/>
        <v>0.3846669702541286</v>
      </c>
      <c r="AL1069">
        <f t="shared" si="219"/>
        <v>4.7666903327719057E-2</v>
      </c>
      <c r="CM1069" s="23">
        <v>42800</v>
      </c>
      <c r="CN1069">
        <v>-1.8469391777904132E-3</v>
      </c>
      <c r="CO1069">
        <f t="shared" si="220"/>
        <v>1068</v>
      </c>
      <c r="CP1069">
        <f t="shared" si="221"/>
        <v>0.43099273607748184</v>
      </c>
      <c r="CQ1069">
        <f t="shared" si="222"/>
        <v>0.43058918482647296</v>
      </c>
      <c r="CR1069">
        <f t="shared" si="223"/>
        <v>-0.17384729766341087</v>
      </c>
      <c r="CS1069">
        <f t="shared" si="224"/>
        <v>0.3925994697688685</v>
      </c>
      <c r="CT1069">
        <f t="shared" si="225"/>
        <v>3.7989715057604456E-2</v>
      </c>
      <c r="DH1069">
        <f t="shared" ca="1" si="226"/>
        <v>0.35849556272522709</v>
      </c>
      <c r="DI1069">
        <v>0.37182330755111298</v>
      </c>
      <c r="DJ1069">
        <v>-9.265462418104076E-3</v>
      </c>
    </row>
    <row r="1070" spans="12:114" x14ac:dyDescent="0.3">
      <c r="L1070" s="23">
        <v>42800</v>
      </c>
      <c r="M1070" s="24">
        <v>-6.7228404948882882E-3</v>
      </c>
      <c r="N1070" s="24">
        <v>-6.5195145744343132E-3</v>
      </c>
      <c r="O1070" s="24">
        <v>-2.1420498915183622E-3</v>
      </c>
      <c r="P1070" s="24">
        <v>2.4714306540008519E-3</v>
      </c>
      <c r="Q1070" s="264">
        <v>4.9999999999999908E-5</v>
      </c>
      <c r="R1070" s="264">
        <v>-6.1999999999999837E-4</v>
      </c>
      <c r="S1070" s="265">
        <v>-1.2048192771084264E-4</v>
      </c>
      <c r="U1070" s="26"/>
      <c r="AE1070" s="23">
        <v>42801</v>
      </c>
      <c r="AF1070" s="33">
        <v>-1.1541438774069067E-3</v>
      </c>
      <c r="AG1070">
        <f t="shared" si="214"/>
        <v>1069</v>
      </c>
      <c r="AH1070">
        <f t="shared" si="215"/>
        <v>0.43314424635332255</v>
      </c>
      <c r="AI1070">
        <f t="shared" si="216"/>
        <v>0.4327390599675851</v>
      </c>
      <c r="AJ1070">
        <f t="shared" si="217"/>
        <v>-0.16837472251216487</v>
      </c>
      <c r="AK1070">
        <f t="shared" si="218"/>
        <v>0.34823538769540213</v>
      </c>
      <c r="AL1070">
        <f t="shared" si="219"/>
        <v>8.4503672272182973E-2</v>
      </c>
      <c r="CM1070" s="23">
        <v>42801</v>
      </c>
      <c r="CN1070">
        <v>-2.6071454078029819E-3</v>
      </c>
      <c r="CO1070">
        <f t="shared" si="220"/>
        <v>1069</v>
      </c>
      <c r="CP1070">
        <f t="shared" si="221"/>
        <v>0.43139628732849072</v>
      </c>
      <c r="CQ1070">
        <f t="shared" si="222"/>
        <v>0.43099273607748184</v>
      </c>
      <c r="CR1070">
        <f t="shared" si="223"/>
        <v>-0.17282043406440042</v>
      </c>
      <c r="CS1070">
        <f t="shared" si="224"/>
        <v>0.35919378658359563</v>
      </c>
      <c r="CT1070">
        <f t="shared" si="225"/>
        <v>7.1798949493886211E-2</v>
      </c>
      <c r="DH1070">
        <f t="shared" ca="1" si="226"/>
        <v>0.35764490810875688</v>
      </c>
      <c r="DI1070">
        <v>0.33392002177017555</v>
      </c>
      <c r="DJ1070">
        <v>-1.1363429591692571E-2</v>
      </c>
    </row>
    <row r="1071" spans="12:114" x14ac:dyDescent="0.3">
      <c r="L1071" s="23">
        <v>42801</v>
      </c>
      <c r="M1071" s="24">
        <v>-8.0534783408714398E-3</v>
      </c>
      <c r="N1071" s="24">
        <v>-3.0288733542491262E-3</v>
      </c>
      <c r="O1071" s="24">
        <v>-1.4269000955996041E-4</v>
      </c>
      <c r="P1071" s="24">
        <v>-4.2459197046356431E-3</v>
      </c>
      <c r="Q1071" s="264">
        <v>-7.9999999999999993E-5</v>
      </c>
      <c r="R1071" s="264">
        <v>-2.800000000000003E-4</v>
      </c>
      <c r="S1071" s="265">
        <v>-1.9841269841269722E-4</v>
      </c>
      <c r="U1071" s="26"/>
      <c r="AE1071" s="23">
        <v>42802</v>
      </c>
      <c r="AF1071" s="33">
        <v>3.0401707233828094E-4</v>
      </c>
      <c r="AG1071">
        <f t="shared" si="214"/>
        <v>1070</v>
      </c>
      <c r="AH1071">
        <f t="shared" si="215"/>
        <v>0.43354943273905999</v>
      </c>
      <c r="AI1071">
        <f t="shared" si="216"/>
        <v>0.43314424635332255</v>
      </c>
      <c r="AJ1071">
        <f t="shared" si="217"/>
        <v>-0.1673446606012185</v>
      </c>
      <c r="AK1071">
        <f t="shared" si="218"/>
        <v>0.51246484413121218</v>
      </c>
      <c r="AL1071">
        <f t="shared" si="219"/>
        <v>7.9320597777889634E-2</v>
      </c>
      <c r="CM1071" s="23">
        <v>42802</v>
      </c>
      <c r="CN1071">
        <v>8.3511563804414789E-4</v>
      </c>
      <c r="CO1071">
        <f t="shared" si="220"/>
        <v>1070</v>
      </c>
      <c r="CP1071">
        <f t="shared" si="221"/>
        <v>0.43179983857949961</v>
      </c>
      <c r="CQ1071">
        <f t="shared" si="222"/>
        <v>0.43139628732849072</v>
      </c>
      <c r="CR1071">
        <f t="shared" si="223"/>
        <v>-0.17179375266341326</v>
      </c>
      <c r="CS1071">
        <f t="shared" si="224"/>
        <v>0.51521441616028496</v>
      </c>
      <c r="CT1071">
        <f t="shared" si="225"/>
        <v>8.3818128831794236E-2</v>
      </c>
      <c r="DH1071">
        <f t="shared" ca="1" si="226"/>
        <v>0.38395673917390638</v>
      </c>
      <c r="DI1071">
        <v>0.27245850394967769</v>
      </c>
      <c r="DJ1071">
        <v>-8.2238720327201722E-3</v>
      </c>
    </row>
    <row r="1072" spans="12:114" x14ac:dyDescent="0.3">
      <c r="L1072" s="23">
        <v>42802</v>
      </c>
      <c r="M1072" s="24">
        <v>-6.218699310923388E-3</v>
      </c>
      <c r="N1072" s="24">
        <v>-7.5948678321605236E-3</v>
      </c>
      <c r="O1072" s="24">
        <v>6.3434151704557049E-3</v>
      </c>
      <c r="P1072" s="24">
        <v>-1.1760122587689871E-3</v>
      </c>
      <c r="Q1072" s="264">
        <v>5.5000000000000003E-4</v>
      </c>
      <c r="R1072" s="264">
        <v>-6.4999999999999943E-4</v>
      </c>
      <c r="S1072" s="265">
        <v>-1.1673151750972964E-4</v>
      </c>
      <c r="U1072" s="26"/>
      <c r="AE1072" s="23">
        <v>42803</v>
      </c>
      <c r="AF1072" s="33">
        <v>6.3400946968913908E-4</v>
      </c>
      <c r="AG1072">
        <f t="shared" si="214"/>
        <v>1071</v>
      </c>
      <c r="AH1072">
        <f t="shared" si="215"/>
        <v>0.43395461912479738</v>
      </c>
      <c r="AI1072">
        <f t="shared" si="216"/>
        <v>0.43354943273905999</v>
      </c>
      <c r="AJ1072">
        <f t="shared" si="217"/>
        <v>-0.16631477621701218</v>
      </c>
      <c r="AK1072">
        <f t="shared" si="218"/>
        <v>0.55037222730112467</v>
      </c>
      <c r="AL1072">
        <f t="shared" si="219"/>
        <v>0.11682279456206468</v>
      </c>
      <c r="CM1072" s="23">
        <v>42803</v>
      </c>
      <c r="CN1072">
        <v>1.4372352126843858E-3</v>
      </c>
      <c r="CO1072">
        <f t="shared" si="220"/>
        <v>1071</v>
      </c>
      <c r="CP1072">
        <f t="shared" si="221"/>
        <v>0.43220338983050849</v>
      </c>
      <c r="CQ1072">
        <f t="shared" si="222"/>
        <v>0.43179983857949961</v>
      </c>
      <c r="CR1072">
        <f t="shared" si="223"/>
        <v>-0.17076725231398893</v>
      </c>
      <c r="CS1072">
        <f t="shared" si="224"/>
        <v>0.54296141202893788</v>
      </c>
      <c r="CT1072">
        <f t="shared" si="225"/>
        <v>0.11116157344943828</v>
      </c>
      <c r="DH1072">
        <f t="shared" ca="1" si="226"/>
        <v>0.25350726156723769</v>
      </c>
      <c r="DI1072">
        <v>0.26123118670138323</v>
      </c>
      <c r="DJ1072">
        <v>1.1334325466122353E-3</v>
      </c>
    </row>
    <row r="1073" spans="12:114" x14ac:dyDescent="0.3">
      <c r="L1073" s="23">
        <v>42803</v>
      </c>
      <c r="M1073" s="24">
        <v>-5.1277334456410889E-3</v>
      </c>
      <c r="N1073" s="24">
        <v>8.1631241782619823E-3</v>
      </c>
      <c r="O1073" s="24">
        <v>8.5962450077939616E-4</v>
      </c>
      <c r="P1073" s="24">
        <v>1.523797616083453E-3</v>
      </c>
      <c r="Q1073" s="264">
        <v>5.3000000000000009E-4</v>
      </c>
      <c r="R1073" s="264">
        <v>-5.7000000000000377E-4</v>
      </c>
      <c r="S1073" s="265">
        <v>7.692307692307778E-5</v>
      </c>
      <c r="U1073" s="26"/>
      <c r="AE1073" s="23">
        <v>42804</v>
      </c>
      <c r="AF1073" s="33">
        <v>2.4629301016990653E-3</v>
      </c>
      <c r="AG1073">
        <f t="shared" si="214"/>
        <v>1072</v>
      </c>
      <c r="AH1073">
        <f t="shared" si="215"/>
        <v>0.43435980551053482</v>
      </c>
      <c r="AI1073">
        <f t="shared" si="216"/>
        <v>0.43395461912479738</v>
      </c>
      <c r="AJ1073">
        <f t="shared" si="217"/>
        <v>-0.16528506820638009</v>
      </c>
      <c r="AK1073">
        <f t="shared" si="218"/>
        <v>0.74378943282127907</v>
      </c>
      <c r="AL1073">
        <f t="shared" si="219"/>
        <v>0.30983481369648169</v>
      </c>
      <c r="CM1073" s="23">
        <v>42804</v>
      </c>
      <c r="CN1073">
        <v>6.2417438588988263E-3</v>
      </c>
      <c r="CO1073">
        <f t="shared" si="220"/>
        <v>1072</v>
      </c>
      <c r="CP1073">
        <f t="shared" si="221"/>
        <v>0.43260694108151737</v>
      </c>
      <c r="CQ1073">
        <f t="shared" si="222"/>
        <v>0.43220338983050849</v>
      </c>
      <c r="CR1073">
        <f t="shared" si="223"/>
        <v>-0.1697409318710367</v>
      </c>
      <c r="CS1073">
        <f t="shared" si="224"/>
        <v>0.74680344402448906</v>
      </c>
      <c r="CT1073">
        <f t="shared" si="225"/>
        <v>0.31460005419398057</v>
      </c>
      <c r="DH1073">
        <f t="shared" ca="1" si="226"/>
        <v>0.39501474498739281</v>
      </c>
      <c r="DI1073">
        <v>0.39193056079729066</v>
      </c>
      <c r="DJ1073">
        <v>-6.8390466424869904E-3</v>
      </c>
    </row>
    <row r="1074" spans="12:114" x14ac:dyDescent="0.3">
      <c r="L1074" s="23">
        <v>42804</v>
      </c>
      <c r="M1074" s="24">
        <v>2.1839783158558719E-3</v>
      </c>
      <c r="N1074" s="24">
        <v>1.113368162286881E-2</v>
      </c>
      <c r="O1074" s="24">
        <v>3.4355606376604568E-3</v>
      </c>
      <c r="P1074" s="24">
        <v>9.6821012593057282E-3</v>
      </c>
      <c r="Q1074" s="264">
        <v>5.9000000000000003E-4</v>
      </c>
      <c r="R1074" s="264">
        <v>-4.5999999999999817E-4</v>
      </c>
      <c r="S1074" s="265">
        <v>-1.550387596899229E-4</v>
      </c>
      <c r="U1074" s="26"/>
      <c r="AE1074" s="23">
        <v>42807</v>
      </c>
      <c r="AF1074" s="33">
        <v>1.3771271464874389E-4</v>
      </c>
      <c r="AG1074">
        <f t="shared" si="214"/>
        <v>1073</v>
      </c>
      <c r="AH1074">
        <f t="shared" si="215"/>
        <v>0.43476499189627227</v>
      </c>
      <c r="AI1074">
        <f t="shared" si="216"/>
        <v>0.43435980551053482</v>
      </c>
      <c r="AJ1074">
        <f t="shared" si="217"/>
        <v>-0.16425553541749727</v>
      </c>
      <c r="AK1074">
        <f t="shared" si="218"/>
        <v>0.49329641438689298</v>
      </c>
      <c r="AL1074">
        <f t="shared" si="219"/>
        <v>5.8936608876358154E-2</v>
      </c>
      <c r="CM1074" s="23">
        <v>42807</v>
      </c>
      <c r="CN1074">
        <v>2.8340392402644075E-4</v>
      </c>
      <c r="CO1074">
        <f t="shared" si="220"/>
        <v>1073</v>
      </c>
      <c r="CP1074">
        <f t="shared" si="221"/>
        <v>0.43301049233252625</v>
      </c>
      <c r="CQ1074">
        <f t="shared" si="222"/>
        <v>0.43260694108151737</v>
      </c>
      <c r="CR1074">
        <f t="shared" si="223"/>
        <v>-0.16871479019082561</v>
      </c>
      <c r="CS1074">
        <f t="shared" si="224"/>
        <v>0.48972213918051727</v>
      </c>
      <c r="CT1074">
        <f t="shared" si="225"/>
        <v>5.7115198098999898E-2</v>
      </c>
      <c r="DH1074">
        <f t="shared" ca="1" si="226"/>
        <v>0.39877158040286997</v>
      </c>
      <c r="DI1074">
        <v>0.29868557248210259</v>
      </c>
      <c r="DJ1074">
        <v>3.4574760734273381E-3</v>
      </c>
    </row>
    <row r="1075" spans="12:114" x14ac:dyDescent="0.3">
      <c r="L1075" s="23">
        <v>42807</v>
      </c>
      <c r="M1075" s="24">
        <v>1.7431136528671751E-4</v>
      </c>
      <c r="N1075" s="24">
        <v>6.0059745320512007E-3</v>
      </c>
      <c r="O1075" s="24">
        <v>-2.139958971895538E-3</v>
      </c>
      <c r="P1075" s="24">
        <v>1.3695596992550441E-3</v>
      </c>
      <c r="Q1075" s="264">
        <v>-9.0000000000000019E-5</v>
      </c>
      <c r="R1075" s="264">
        <v>-2.0000000000002238E-5</v>
      </c>
      <c r="S1075" s="265">
        <v>7.6335877862594961E-5</v>
      </c>
      <c r="U1075" s="26"/>
      <c r="AE1075" s="23">
        <v>42808</v>
      </c>
      <c r="AF1075" s="33">
        <v>1.2334482528707717E-3</v>
      </c>
      <c r="AG1075">
        <f t="shared" si="214"/>
        <v>1074</v>
      </c>
      <c r="AH1075">
        <f t="shared" si="215"/>
        <v>0.43517017828200971</v>
      </c>
      <c r="AI1075">
        <f t="shared" si="216"/>
        <v>0.43476499189627227</v>
      </c>
      <c r="AJ1075">
        <f t="shared" si="217"/>
        <v>-0.16322617669986925</v>
      </c>
      <c r="AK1075">
        <f t="shared" si="218"/>
        <v>0.61783932571182631</v>
      </c>
      <c r="AL1075">
        <f t="shared" si="219"/>
        <v>0.18307433381555405</v>
      </c>
      <c r="CM1075" s="23">
        <v>42808</v>
      </c>
      <c r="CN1075">
        <v>2.7216975552538498E-3</v>
      </c>
      <c r="CO1075">
        <f t="shared" si="220"/>
        <v>1074</v>
      </c>
      <c r="CP1075">
        <f t="shared" si="221"/>
        <v>0.43341404358353514</v>
      </c>
      <c r="CQ1075">
        <f t="shared" si="222"/>
        <v>0.43301049233252625</v>
      </c>
      <c r="CR1075">
        <f t="shared" si="223"/>
        <v>-0.16768882613097499</v>
      </c>
      <c r="CS1075">
        <f t="shared" si="224"/>
        <v>0.60129204850288054</v>
      </c>
      <c r="CT1075">
        <f t="shared" si="225"/>
        <v>0.16828155617035429</v>
      </c>
      <c r="DH1075">
        <f t="shared" ca="1" si="226"/>
        <v>0.32179750875555968</v>
      </c>
      <c r="DI1075">
        <v>0.3780020052013543</v>
      </c>
      <c r="DJ1075">
        <v>1.7787602099024715E-2</v>
      </c>
    </row>
    <row r="1076" spans="12:114" x14ac:dyDescent="0.3">
      <c r="L1076" s="23">
        <v>42808</v>
      </c>
      <c r="M1076" s="24">
        <v>-5.4034775214132644E-3</v>
      </c>
      <c r="N1076" s="24">
        <v>-8.9550627453727442E-3</v>
      </c>
      <c r="O1076" s="24">
        <v>1.10079158893254E-2</v>
      </c>
      <c r="P1076" s="24">
        <v>-1.641272425420308E-3</v>
      </c>
      <c r="Q1076" s="264">
        <v>-2.2000000000000001E-4</v>
      </c>
      <c r="R1076" s="264">
        <v>2.2000000000000242E-4</v>
      </c>
      <c r="S1076" s="265">
        <v>3.4615384615384803E-4</v>
      </c>
      <c r="U1076" s="26"/>
      <c r="AE1076" s="23">
        <v>42809</v>
      </c>
      <c r="AF1076" s="33">
        <v>2.2821204412572459E-3</v>
      </c>
      <c r="AG1076">
        <f t="shared" si="214"/>
        <v>1075</v>
      </c>
      <c r="AH1076">
        <f t="shared" si="215"/>
        <v>0.43557536466774716</v>
      </c>
      <c r="AI1076">
        <f t="shared" si="216"/>
        <v>0.43517017828200971</v>
      </c>
      <c r="AJ1076">
        <f t="shared" si="217"/>
        <v>-0.16219699090432274</v>
      </c>
      <c r="AK1076">
        <f t="shared" si="218"/>
        <v>0.72668813095300933</v>
      </c>
      <c r="AL1076">
        <f t="shared" si="219"/>
        <v>0.29151795267099961</v>
      </c>
      <c r="CM1076" s="23">
        <v>42809</v>
      </c>
      <c r="CN1076">
        <v>5.8811925374060627E-3</v>
      </c>
      <c r="CO1076">
        <f t="shared" si="220"/>
        <v>1075</v>
      </c>
      <c r="CP1076">
        <f t="shared" si="221"/>
        <v>0.43381759483454396</v>
      </c>
      <c r="CQ1076">
        <f t="shared" si="222"/>
        <v>0.43341404358353514</v>
      </c>
      <c r="CR1076">
        <f t="shared" si="223"/>
        <v>-0.16666303855044551</v>
      </c>
      <c r="CS1076">
        <f t="shared" si="224"/>
        <v>0.73325823607418839</v>
      </c>
      <c r="CT1076">
        <f t="shared" si="225"/>
        <v>0.29984419249065325</v>
      </c>
      <c r="DH1076">
        <f t="shared" ca="1" si="226"/>
        <v>0.25333716425315167</v>
      </c>
      <c r="DI1076">
        <v>0.38661865557754954</v>
      </c>
      <c r="DJ1076">
        <v>7.7081964444446422E-4</v>
      </c>
    </row>
    <row r="1077" spans="12:114" x14ac:dyDescent="0.3">
      <c r="L1077" s="23">
        <v>42809</v>
      </c>
      <c r="M1077" s="24">
        <v>1.8664536838471722E-2</v>
      </c>
      <c r="N1077" s="24">
        <v>1.104402111327752E-2</v>
      </c>
      <c r="O1077" s="24">
        <v>-1.979377371151299E-3</v>
      </c>
      <c r="P1077" s="24">
        <v>1.0961713549786671E-2</v>
      </c>
      <c r="Q1077" s="264">
        <v>-5.4000000000000001E-4</v>
      </c>
      <c r="R1077" s="264">
        <v>3.9000000000000151E-4</v>
      </c>
      <c r="S1077" s="265">
        <v>-7.9681274900399304E-5</v>
      </c>
      <c r="U1077" s="26"/>
      <c r="AE1077" s="23">
        <v>42810</v>
      </c>
      <c r="AF1077" s="33">
        <v>-7.6601306492551935E-4</v>
      </c>
      <c r="AG1077">
        <f t="shared" si="214"/>
        <v>1076</v>
      </c>
      <c r="AH1077">
        <f t="shared" si="215"/>
        <v>0.4359805510534846</v>
      </c>
      <c r="AI1077">
        <f t="shared" si="216"/>
        <v>0.43557536466774716</v>
      </c>
      <c r="AJ1077">
        <f t="shared" si="217"/>
        <v>-0.16116797688299617</v>
      </c>
      <c r="AK1077">
        <f t="shared" si="218"/>
        <v>0.39053008821036489</v>
      </c>
      <c r="AL1077">
        <f t="shared" si="219"/>
        <v>4.5045276457382266E-2</v>
      </c>
      <c r="CM1077" s="23">
        <v>42810</v>
      </c>
      <c r="CN1077">
        <v>-2.0259318717999633E-3</v>
      </c>
      <c r="CO1077">
        <f t="shared" si="220"/>
        <v>1076</v>
      </c>
      <c r="CP1077">
        <f t="shared" si="221"/>
        <v>0.43422114608555284</v>
      </c>
      <c r="CQ1077">
        <f t="shared" si="222"/>
        <v>0.43381759483454396</v>
      </c>
      <c r="CR1077">
        <f t="shared" si="223"/>
        <v>-0.16563742630952863</v>
      </c>
      <c r="CS1077">
        <f t="shared" si="224"/>
        <v>0.38465205647062134</v>
      </c>
      <c r="CT1077">
        <f t="shared" si="225"/>
        <v>4.9165538363922623E-2</v>
      </c>
      <c r="DH1077">
        <f t="shared" ca="1" si="226"/>
        <v>0.28557620210538426</v>
      </c>
      <c r="DI1077">
        <v>0.3979230798869075</v>
      </c>
      <c r="DJ1077">
        <v>1.4035956307266086E-3</v>
      </c>
    </row>
    <row r="1078" spans="12:114" x14ac:dyDescent="0.3">
      <c r="L1078" s="23">
        <v>42810</v>
      </c>
      <c r="M1078" s="24">
        <v>4.1290580645160979E-3</v>
      </c>
      <c r="N1078" s="24">
        <v>8.4409362126054398E-3</v>
      </c>
      <c r="O1078" s="24">
        <v>-1.983854348291075E-3</v>
      </c>
      <c r="P1078" s="24">
        <v>-9.0809393528963663E-3</v>
      </c>
      <c r="Q1078" s="264">
        <v>2.2000000000000001E-4</v>
      </c>
      <c r="R1078" s="264">
        <v>-6.2000000000000282E-4</v>
      </c>
      <c r="S1078" s="265">
        <v>1.1857707509881351E-4</v>
      </c>
      <c r="U1078" s="26"/>
      <c r="AE1078" s="23">
        <v>42811</v>
      </c>
      <c r="AF1078" s="33">
        <v>-5.9590945947135337E-4</v>
      </c>
      <c r="AG1078">
        <f t="shared" si="214"/>
        <v>1077</v>
      </c>
      <c r="AH1078">
        <f t="shared" si="215"/>
        <v>0.43638573743922204</v>
      </c>
      <c r="AI1078">
        <f t="shared" si="216"/>
        <v>0.4359805510534846</v>
      </c>
      <c r="AJ1078">
        <f t="shared" si="217"/>
        <v>-0.16013913348933001</v>
      </c>
      <c r="AK1078">
        <f t="shared" si="218"/>
        <v>0.40951766172136617</v>
      </c>
      <c r="AL1078">
        <f t="shared" si="219"/>
        <v>2.6462889332118433E-2</v>
      </c>
      <c r="CM1078" s="23">
        <v>42811</v>
      </c>
      <c r="CN1078">
        <v>-1.4272736486783829E-3</v>
      </c>
      <c r="CO1078">
        <f t="shared" si="220"/>
        <v>1077</v>
      </c>
      <c r="CP1078">
        <f t="shared" si="221"/>
        <v>0.43462469733656173</v>
      </c>
      <c r="CQ1078">
        <f t="shared" si="222"/>
        <v>0.43422114608555284</v>
      </c>
      <c r="CR1078">
        <f t="shared" si="223"/>
        <v>-0.16461198826983831</v>
      </c>
      <c r="CS1078">
        <f t="shared" si="224"/>
        <v>0.41140390281938288</v>
      </c>
      <c r="CT1078">
        <f t="shared" si="225"/>
        <v>2.2817243266169962E-2</v>
      </c>
      <c r="DH1078">
        <f t="shared" ca="1" si="226"/>
        <v>0.2620528135666757</v>
      </c>
      <c r="DI1078">
        <v>0.35290330910474471</v>
      </c>
      <c r="DJ1078">
        <v>-3.7779094594713718E-3</v>
      </c>
    </row>
    <row r="1079" spans="12:114" x14ac:dyDescent="0.3">
      <c r="L1079" s="23">
        <v>42811</v>
      </c>
      <c r="M1079" s="24">
        <v>2.2273193979100948E-3</v>
      </c>
      <c r="N1079" s="24">
        <v>9.8454258510655168E-4</v>
      </c>
      <c r="O1079" s="24">
        <v>-7.8079387741722137E-3</v>
      </c>
      <c r="P1079" s="24">
        <v>5.8813657610598223E-3</v>
      </c>
      <c r="Q1079" s="264">
        <v>6.9999999999999994E-5</v>
      </c>
      <c r="R1079" s="264">
        <v>-1.7199999999999971E-3</v>
      </c>
      <c r="S1079" s="265">
        <v>1.1999999999999927E-4</v>
      </c>
      <c r="U1079" s="26"/>
      <c r="AE1079" s="23">
        <v>42814</v>
      </c>
      <c r="AF1079" s="33">
        <v>-2.0053350472591997E-4</v>
      </c>
      <c r="AG1079">
        <f t="shared" si="214"/>
        <v>1078</v>
      </c>
      <c r="AH1079">
        <f t="shared" si="215"/>
        <v>0.43679092382495949</v>
      </c>
      <c r="AI1079">
        <f t="shared" si="216"/>
        <v>0.43638573743922204</v>
      </c>
      <c r="AJ1079">
        <f t="shared" si="217"/>
        <v>-0.15911045957805753</v>
      </c>
      <c r="AK1079">
        <f t="shared" si="218"/>
        <v>0.45440440787012459</v>
      </c>
      <c r="AL1079">
        <f t="shared" si="219"/>
        <v>1.801867043090255E-2</v>
      </c>
      <c r="CM1079" s="23">
        <v>42814</v>
      </c>
      <c r="CN1079">
        <v>-6.9726999663261339E-4</v>
      </c>
      <c r="CO1079">
        <f t="shared" si="220"/>
        <v>1078</v>
      </c>
      <c r="CP1079">
        <f t="shared" si="221"/>
        <v>0.43502824858757061</v>
      </c>
      <c r="CQ1079">
        <f t="shared" si="222"/>
        <v>0.43462469733656173</v>
      </c>
      <c r="CR1079">
        <f t="shared" si="223"/>
        <v>-0.16358672329430102</v>
      </c>
      <c r="CS1079">
        <f t="shared" si="224"/>
        <v>0.44457907855825984</v>
      </c>
      <c r="CT1079">
        <f t="shared" si="225"/>
        <v>9.9543812216981165E-3</v>
      </c>
      <c r="DH1079">
        <f t="shared" ca="1" si="226"/>
        <v>0.30312851185949424</v>
      </c>
      <c r="DI1079">
        <v>0.36286798720424768</v>
      </c>
      <c r="DJ1079">
        <v>6.9525413940595077E-3</v>
      </c>
    </row>
    <row r="1080" spans="12:114" x14ac:dyDescent="0.3">
      <c r="L1080" s="23">
        <v>42814</v>
      </c>
      <c r="M1080" s="24">
        <v>4.4448586109044992E-3</v>
      </c>
      <c r="N1080" s="24">
        <v>0</v>
      </c>
      <c r="O1080" s="24">
        <v>1.2877443099918789E-3</v>
      </c>
      <c r="P1080" s="24">
        <v>-5.8469775475062337E-3</v>
      </c>
      <c r="Q1080" s="264">
        <v>6.0000000000000022E-5</v>
      </c>
      <c r="R1080" s="264">
        <v>-1.000000000000334E-5</v>
      </c>
      <c r="S1080" s="265">
        <v>1.6194331983805709E-4</v>
      </c>
      <c r="U1080" s="26"/>
      <c r="AE1080" s="23">
        <v>42815</v>
      </c>
      <c r="AF1080" s="33">
        <v>-1.1809601840948253E-3</v>
      </c>
      <c r="AG1080">
        <f t="shared" si="214"/>
        <v>1079</v>
      </c>
      <c r="AH1080">
        <f t="shared" si="215"/>
        <v>0.43719611021069693</v>
      </c>
      <c r="AI1080">
        <f t="shared" si="216"/>
        <v>0.43679092382495949</v>
      </c>
      <c r="AJ1080">
        <f t="shared" si="217"/>
        <v>-0.15808195400519501</v>
      </c>
      <c r="AK1080">
        <f t="shared" si="218"/>
        <v>0.34537495797523265</v>
      </c>
      <c r="AL1080">
        <f t="shared" si="219"/>
        <v>9.1415965849726832E-2</v>
      </c>
      <c r="CM1080" s="23">
        <v>42815</v>
      </c>
      <c r="CN1080">
        <v>-3.1737893491259536E-3</v>
      </c>
      <c r="CO1080">
        <f t="shared" si="220"/>
        <v>1079</v>
      </c>
      <c r="CP1080">
        <f t="shared" si="221"/>
        <v>0.43543179983857949</v>
      </c>
      <c r="CQ1080">
        <f t="shared" si="222"/>
        <v>0.43502824858757061</v>
      </c>
      <c r="CR1080">
        <f t="shared" si="223"/>
        <v>-0.16256163024714643</v>
      </c>
      <c r="CS1080">
        <f t="shared" si="224"/>
        <v>0.33496060260574301</v>
      </c>
      <c r="CT1080">
        <f t="shared" si="225"/>
        <v>0.1000676459818276</v>
      </c>
      <c r="DH1080">
        <f t="shared" ca="1" si="226"/>
        <v>0.37528037386797025</v>
      </c>
      <c r="DI1080">
        <v>0.39775417558383802</v>
      </c>
      <c r="DJ1080">
        <v>6.3740398159052173E-3</v>
      </c>
    </row>
    <row r="1081" spans="12:114" x14ac:dyDescent="0.3">
      <c r="L1081" s="23">
        <v>42815</v>
      </c>
      <c r="M1081" s="24">
        <v>8.7652028122678759E-3</v>
      </c>
      <c r="N1081" s="24">
        <v>-8.3619372003230375E-3</v>
      </c>
      <c r="O1081" s="24">
        <v>-1.1430217910441309E-3</v>
      </c>
      <c r="P1081" s="24">
        <v>-8.0701015470209282E-3</v>
      </c>
      <c r="Q1081" s="264">
        <v>1.2E-4</v>
      </c>
      <c r="R1081" s="264">
        <v>4.2000000000000262E-4</v>
      </c>
      <c r="S1081" s="265">
        <v>1.2345679012345747E-4</v>
      </c>
      <c r="U1081" s="26"/>
      <c r="AE1081" s="23">
        <v>42816</v>
      </c>
      <c r="AF1081" s="33">
        <v>1.1928812585894457E-3</v>
      </c>
      <c r="AG1081">
        <f t="shared" si="214"/>
        <v>1080</v>
      </c>
      <c r="AH1081">
        <f t="shared" si="215"/>
        <v>0.43760129659643437</v>
      </c>
      <c r="AI1081">
        <f t="shared" si="216"/>
        <v>0.43719611021069693</v>
      </c>
      <c r="AJ1081">
        <f t="shared" si="217"/>
        <v>-0.15705361562803266</v>
      </c>
      <c r="AK1081">
        <f t="shared" si="218"/>
        <v>0.61336071183016427</v>
      </c>
      <c r="AL1081">
        <f t="shared" si="219"/>
        <v>0.17616460161946734</v>
      </c>
      <c r="CM1081" s="23">
        <v>42816</v>
      </c>
      <c r="CN1081">
        <v>3.0115781464736136E-3</v>
      </c>
      <c r="CO1081">
        <f t="shared" si="220"/>
        <v>1080</v>
      </c>
      <c r="CP1081">
        <f t="shared" si="221"/>
        <v>0.43583535108958837</v>
      </c>
      <c r="CQ1081">
        <f t="shared" si="222"/>
        <v>0.43543179983857949</v>
      </c>
      <c r="CR1081">
        <f t="shared" si="223"/>
        <v>-0.16153670799389822</v>
      </c>
      <c r="CS1081">
        <f t="shared" si="224"/>
        <v>0.61419644847436028</v>
      </c>
      <c r="CT1081">
        <f t="shared" si="225"/>
        <v>0.17876464863578079</v>
      </c>
      <c r="DH1081">
        <f t="shared" ca="1" si="226"/>
        <v>0.3864721173692971</v>
      </c>
      <c r="DI1081">
        <v>0.27531891658265473</v>
      </c>
      <c r="DJ1081">
        <v>1.9486312585894599E-3</v>
      </c>
    </row>
    <row r="1082" spans="12:114" x14ac:dyDescent="0.3">
      <c r="L1082" s="23">
        <v>42816</v>
      </c>
      <c r="M1082" s="24">
        <v>2.4464399996081449E-3</v>
      </c>
      <c r="N1082" s="24">
        <v>-4.9590554041035973E-4</v>
      </c>
      <c r="O1082" s="24">
        <v>5.0067867298204411E-3</v>
      </c>
      <c r="P1082" s="24">
        <v>1.792530298087576E-3</v>
      </c>
      <c r="Q1082" s="264">
        <v>-1.9000000000000001E-4</v>
      </c>
      <c r="R1082" s="264">
        <v>5.200000000000005E-4</v>
      </c>
      <c r="S1082" s="265">
        <v>-4.1666666666666415E-5</v>
      </c>
      <c r="U1082" s="26"/>
      <c r="AE1082" s="23">
        <v>42817</v>
      </c>
      <c r="AF1082" s="33">
        <v>-1.0621951407630936E-3</v>
      </c>
      <c r="AG1082">
        <f t="shared" si="214"/>
        <v>1081</v>
      </c>
      <c r="AH1082">
        <f t="shared" si="215"/>
        <v>0.43800648298217182</v>
      </c>
      <c r="AI1082">
        <f t="shared" si="216"/>
        <v>0.43760129659643437</v>
      </c>
      <c r="AJ1082">
        <f t="shared" si="217"/>
        <v>-0.15602544330512494</v>
      </c>
      <c r="AK1082">
        <f t="shared" si="218"/>
        <v>0.35810817764288638</v>
      </c>
      <c r="AL1082">
        <f t="shared" si="219"/>
        <v>7.9493118953547992E-2</v>
      </c>
      <c r="CM1082" s="23">
        <v>42817</v>
      </c>
      <c r="CN1082">
        <v>-2.7034183498330453E-3</v>
      </c>
      <c r="CO1082">
        <f t="shared" si="220"/>
        <v>1081</v>
      </c>
      <c r="CP1082">
        <f t="shared" si="221"/>
        <v>0.43623890234059726</v>
      </c>
      <c r="CQ1082">
        <f t="shared" si="222"/>
        <v>0.43583535108958837</v>
      </c>
      <c r="CR1082">
        <f t="shared" si="223"/>
        <v>-0.16051195540136437</v>
      </c>
      <c r="CS1082">
        <f t="shared" si="224"/>
        <v>0.35503312468543713</v>
      </c>
      <c r="CT1082">
        <f t="shared" si="225"/>
        <v>8.0802226404151245E-2</v>
      </c>
      <c r="DH1082">
        <f t="shared" ca="1" si="226"/>
        <v>0.31925795432701592</v>
      </c>
      <c r="DI1082">
        <v>0.28724102866247941</v>
      </c>
      <c r="DJ1082">
        <v>4.318525770792129E-4</v>
      </c>
    </row>
    <row r="1083" spans="12:114" x14ac:dyDescent="0.3">
      <c r="L1083" s="23">
        <v>42817</v>
      </c>
      <c r="M1083" s="24">
        <v>-1.3464949701842679E-3</v>
      </c>
      <c r="N1083" s="24">
        <v>2.481443137025606E-3</v>
      </c>
      <c r="O1083" s="24">
        <v>-5.5515142112450462E-3</v>
      </c>
      <c r="P1083" s="24">
        <v>-1.238884098309798E-3</v>
      </c>
      <c r="Q1083" s="264">
        <v>4.0000000000000003E-5</v>
      </c>
      <c r="R1083" s="264">
        <v>-7.0000000000001173E-5</v>
      </c>
      <c r="S1083" s="265">
        <v>4.1493775933609707E-5</v>
      </c>
      <c r="U1083" s="26"/>
      <c r="AE1083" s="23">
        <v>42818</v>
      </c>
      <c r="AF1083" s="33">
        <v>-5.9878322394236029E-4</v>
      </c>
      <c r="AG1083">
        <f t="shared" si="214"/>
        <v>1082</v>
      </c>
      <c r="AH1083">
        <f t="shared" si="215"/>
        <v>0.43841166936790926</v>
      </c>
      <c r="AI1083">
        <f t="shared" si="216"/>
        <v>0.43800648298217182</v>
      </c>
      <c r="AJ1083">
        <f t="shared" si="217"/>
        <v>-0.15499743589628134</v>
      </c>
      <c r="AK1083">
        <f t="shared" si="218"/>
        <v>0.40919497599778343</v>
      </c>
      <c r="AL1083">
        <f t="shared" si="219"/>
        <v>2.8811506984388391E-2</v>
      </c>
      <c r="CM1083" s="23">
        <v>42818</v>
      </c>
      <c r="CN1083">
        <v>-1.6344580598559022E-3</v>
      </c>
      <c r="CO1083">
        <f t="shared" si="220"/>
        <v>1082</v>
      </c>
      <c r="CP1083">
        <f t="shared" si="221"/>
        <v>0.43664245359160614</v>
      </c>
      <c r="CQ1083">
        <f t="shared" si="222"/>
        <v>0.43623890234059726</v>
      </c>
      <c r="CR1083">
        <f t="shared" si="223"/>
        <v>-0.15948737133762833</v>
      </c>
      <c r="CS1083">
        <f t="shared" si="224"/>
        <v>0.40209200371798842</v>
      </c>
      <c r="CT1083">
        <f t="shared" si="225"/>
        <v>3.4146898622608834E-2</v>
      </c>
      <c r="DH1083">
        <f t="shared" ca="1" si="226"/>
        <v>0.37180288368435499</v>
      </c>
      <c r="DI1083">
        <v>0.24670181700723917</v>
      </c>
      <c r="DJ1083">
        <v>5.6542167760576904E-3</v>
      </c>
    </row>
    <row r="1084" spans="12:114" x14ac:dyDescent="0.3">
      <c r="L1084" s="23">
        <v>42818</v>
      </c>
      <c r="M1084" s="24">
        <v>1.6011039285598551E-3</v>
      </c>
      <c r="N1084" s="24">
        <v>5.9405055179780402E-3</v>
      </c>
      <c r="O1084" s="24">
        <v>-3.5786977258818139E-3</v>
      </c>
      <c r="P1084" s="24">
        <v>-3.3076615478510201E-3</v>
      </c>
      <c r="Q1084" s="264">
        <v>-7.9999999999999993E-5</v>
      </c>
      <c r="R1084" s="264">
        <v>5.1000000000000166E-4</v>
      </c>
      <c r="S1084" s="265">
        <v>8.3333333333334266E-5</v>
      </c>
      <c r="U1084" s="26"/>
      <c r="AE1084" s="23">
        <v>42821</v>
      </c>
      <c r="AF1084" s="33">
        <v>-5.6427073687249336E-5</v>
      </c>
      <c r="AG1084">
        <f t="shared" si="214"/>
        <v>1083</v>
      </c>
      <c r="AH1084">
        <f t="shared" si="215"/>
        <v>0.43881685575364665</v>
      </c>
      <c r="AI1084">
        <f t="shared" si="216"/>
        <v>0.43841166936790926</v>
      </c>
      <c r="AJ1084">
        <f t="shared" si="217"/>
        <v>-0.15396959226255713</v>
      </c>
      <c r="AK1084">
        <f t="shared" si="218"/>
        <v>0.47094232962103105</v>
      </c>
      <c r="AL1084">
        <f t="shared" si="219"/>
        <v>3.253066025312179E-2</v>
      </c>
      <c r="CM1084" s="23">
        <v>42821</v>
      </c>
      <c r="CN1084">
        <v>5.0507946033978351E-5</v>
      </c>
      <c r="CO1084">
        <f t="shared" si="220"/>
        <v>1083</v>
      </c>
      <c r="CP1084">
        <f t="shared" si="221"/>
        <v>0.43704600484261502</v>
      </c>
      <c r="CQ1084">
        <f t="shared" si="222"/>
        <v>0.43664245359160614</v>
      </c>
      <c r="CR1084">
        <f t="shared" si="223"/>
        <v>-0.15846295467203952</v>
      </c>
      <c r="CS1084">
        <f t="shared" si="224"/>
        <v>0.4789675736393002</v>
      </c>
      <c r="CT1084">
        <f t="shared" si="225"/>
        <v>4.2325120047694065E-2</v>
      </c>
      <c r="DH1084">
        <f t="shared" ca="1" si="226"/>
        <v>0.32292538326440245</v>
      </c>
      <c r="DI1084">
        <v>0.28527147230046468</v>
      </c>
      <c r="DJ1084">
        <v>-6.1278220316704829E-3</v>
      </c>
    </row>
    <row r="1085" spans="12:114" x14ac:dyDescent="0.3">
      <c r="L1085" s="23">
        <v>42821</v>
      </c>
      <c r="M1085" s="24">
        <v>5.6368668548135619E-3</v>
      </c>
      <c r="N1085" s="24">
        <v>6.8897088838095633E-3</v>
      </c>
      <c r="O1085" s="24">
        <v>7.1868705479509942E-4</v>
      </c>
      <c r="P1085" s="24">
        <v>-6.0842497658424189E-3</v>
      </c>
      <c r="Q1085" s="264">
        <v>-1.4999999999999999E-4</v>
      </c>
      <c r="R1085" s="264">
        <v>2.799999999999958E-4</v>
      </c>
      <c r="S1085" s="265">
        <v>-1.6806722689075674E-4</v>
      </c>
      <c r="U1085" s="26"/>
      <c r="AE1085" s="23">
        <v>42822</v>
      </c>
      <c r="AF1085" s="33">
        <v>2.2706119455114708E-3</v>
      </c>
      <c r="AG1085">
        <f t="shared" si="214"/>
        <v>1084</v>
      </c>
      <c r="AH1085">
        <f t="shared" si="215"/>
        <v>0.43922204213938409</v>
      </c>
      <c r="AI1085">
        <f t="shared" si="216"/>
        <v>0.43881685575364665</v>
      </c>
      <c r="AJ1085">
        <f t="shared" si="217"/>
        <v>-0.15294191126624346</v>
      </c>
      <c r="AK1085">
        <f t="shared" si="218"/>
        <v>0.72558079922174434</v>
      </c>
      <c r="AL1085">
        <f t="shared" si="219"/>
        <v>0.28676394346809769</v>
      </c>
      <c r="CM1085" s="23">
        <v>42822</v>
      </c>
      <c r="CN1085">
        <v>5.5395670538613238E-3</v>
      </c>
      <c r="CO1085">
        <f t="shared" si="220"/>
        <v>1084</v>
      </c>
      <c r="CP1085">
        <f t="shared" si="221"/>
        <v>0.4374495560936239</v>
      </c>
      <c r="CQ1085">
        <f t="shared" si="222"/>
        <v>0.43704600484261502</v>
      </c>
      <c r="CR1085">
        <f t="shared" si="223"/>
        <v>-0.15743870427520393</v>
      </c>
      <c r="CS1085">
        <f t="shared" si="224"/>
        <v>0.72009454127682715</v>
      </c>
      <c r="CT1085">
        <f t="shared" si="225"/>
        <v>0.28304853643421213</v>
      </c>
      <c r="DH1085">
        <f t="shared" ca="1" si="226"/>
        <v>0.29528364043037358</v>
      </c>
      <c r="DI1085">
        <v>0.35088577127596199</v>
      </c>
      <c r="DJ1085">
        <v>1.0017339218238712E-2</v>
      </c>
    </row>
    <row r="1086" spans="12:114" x14ac:dyDescent="0.3">
      <c r="L1086" s="23">
        <v>42822</v>
      </c>
      <c r="M1086" s="24">
        <v>-4.0993725767537233E-3</v>
      </c>
      <c r="N1086" s="24">
        <v>-1.9549303717382878E-3</v>
      </c>
      <c r="O1086" s="24">
        <v>9.4743599163282077E-3</v>
      </c>
      <c r="P1086" s="24">
        <v>6.3999552759638652E-3</v>
      </c>
      <c r="Q1086" s="264">
        <v>-2.3000000000000009E-4</v>
      </c>
      <c r="R1086" s="264">
        <v>4.400000000000004E-4</v>
      </c>
      <c r="S1086" s="265">
        <v>1.239669421487596E-4</v>
      </c>
      <c r="U1086" s="26"/>
      <c r="AE1086" s="23">
        <v>42823</v>
      </c>
      <c r="AF1086" s="33">
        <v>6.1623669645884344E-4</v>
      </c>
      <c r="AG1086">
        <f t="shared" si="214"/>
        <v>1085</v>
      </c>
      <c r="AH1086">
        <f t="shared" si="215"/>
        <v>0.43962722852512154</v>
      </c>
      <c r="AI1086">
        <f t="shared" si="216"/>
        <v>0.43922204213938409</v>
      </c>
      <c r="AJ1086">
        <f t="shared" si="217"/>
        <v>-0.1519143917708588</v>
      </c>
      <c r="AK1086">
        <f t="shared" si="218"/>
        <v>0.54833916795379678</v>
      </c>
      <c r="AL1086">
        <f t="shared" si="219"/>
        <v>0.10911712581441269</v>
      </c>
      <c r="CM1086" s="23">
        <v>42823</v>
      </c>
      <c r="CN1086">
        <v>1.788055130268446E-3</v>
      </c>
      <c r="CO1086">
        <f t="shared" si="220"/>
        <v>1085</v>
      </c>
      <c r="CP1086">
        <f t="shared" si="221"/>
        <v>0.43785310734463279</v>
      </c>
      <c r="CQ1086">
        <f t="shared" si="222"/>
        <v>0.4374495560936239</v>
      </c>
      <c r="CR1086">
        <f t="shared" si="223"/>
        <v>-0.15641461901897522</v>
      </c>
      <c r="CS1086">
        <f t="shared" si="224"/>
        <v>0.55904058372273602</v>
      </c>
      <c r="CT1086">
        <f t="shared" si="225"/>
        <v>0.12159102762911211</v>
      </c>
      <c r="DH1086">
        <f t="shared" ca="1" si="226"/>
        <v>0.39513928923621583</v>
      </c>
      <c r="DI1086">
        <v>0.36618051526867923</v>
      </c>
      <c r="DJ1086">
        <v>-3.4263135127461253E-3</v>
      </c>
    </row>
    <row r="1087" spans="12:114" x14ac:dyDescent="0.3">
      <c r="L1087" s="23">
        <v>42823</v>
      </c>
      <c r="M1087" s="24">
        <v>2.4361642940509509E-3</v>
      </c>
      <c r="N1087" s="24">
        <v>-2.9382802808468971E-3</v>
      </c>
      <c r="O1087" s="24">
        <v>5.9727632850354768E-3</v>
      </c>
      <c r="P1087" s="24">
        <v>-2.626355447253018E-3</v>
      </c>
      <c r="Q1087" s="264">
        <v>-5.6999999999999998E-4</v>
      </c>
      <c r="R1087" s="264">
        <v>2.9000000000000358E-4</v>
      </c>
      <c r="S1087" s="265">
        <v>-1.2552301255230048E-4</v>
      </c>
      <c r="U1087" s="26"/>
      <c r="AE1087" s="23">
        <v>42824</v>
      </c>
      <c r="AF1087" s="33">
        <v>2.9658364427988171E-3</v>
      </c>
      <c r="AG1087">
        <f t="shared" si="214"/>
        <v>1086</v>
      </c>
      <c r="AH1087">
        <f t="shared" si="215"/>
        <v>0.44003241491085898</v>
      </c>
      <c r="AI1087">
        <f t="shared" si="216"/>
        <v>0.43962722852512154</v>
      </c>
      <c r="AJ1087">
        <f t="shared" si="217"/>
        <v>-0.15088703264113928</v>
      </c>
      <c r="AK1087">
        <f t="shared" si="218"/>
        <v>0.7882570672970628</v>
      </c>
      <c r="AL1087">
        <f t="shared" si="219"/>
        <v>0.34862983877194126</v>
      </c>
      <c r="CM1087" s="23">
        <v>42824</v>
      </c>
      <c r="CN1087">
        <v>7.2853659003854722E-3</v>
      </c>
      <c r="CO1087">
        <f t="shared" si="220"/>
        <v>1086</v>
      </c>
      <c r="CP1087">
        <f t="shared" si="221"/>
        <v>0.43825665859564167</v>
      </c>
      <c r="CQ1087">
        <f t="shared" si="222"/>
        <v>0.43785310734463279</v>
      </c>
      <c r="CR1087">
        <f t="shared" si="223"/>
        <v>-0.15539069777644524</v>
      </c>
      <c r="CS1087">
        <f t="shared" si="224"/>
        <v>0.78387885248154388</v>
      </c>
      <c r="CT1087">
        <f t="shared" si="225"/>
        <v>0.34602574513691109</v>
      </c>
      <c r="DH1087">
        <f t="shared" ca="1" si="226"/>
        <v>0.29496680696107141</v>
      </c>
      <c r="DI1087">
        <v>0.39892589859079258</v>
      </c>
      <c r="DJ1087">
        <v>6.0631546246169704E-3</v>
      </c>
    </row>
    <row r="1088" spans="12:114" x14ac:dyDescent="0.3">
      <c r="L1088" s="23">
        <v>42824</v>
      </c>
      <c r="M1088" s="24">
        <v>-7.2069134801489151E-3</v>
      </c>
      <c r="N1088" s="24">
        <v>-4.9115841944326402E-3</v>
      </c>
      <c r="O1088" s="24">
        <v>1.201580168746773E-2</v>
      </c>
      <c r="P1088" s="24">
        <v>1.0810734549323591E-2</v>
      </c>
      <c r="Q1088" s="264">
        <v>2.0000000000000009E-4</v>
      </c>
      <c r="R1088" s="264">
        <v>-1.1000000000000121E-4</v>
      </c>
      <c r="S1088" s="265">
        <v>8.2644628099173058E-5</v>
      </c>
      <c r="U1088" s="26"/>
      <c r="AE1088" s="23">
        <v>42825</v>
      </c>
      <c r="AF1088" s="33">
        <v>1.7103924883228679E-3</v>
      </c>
      <c r="AG1088">
        <f t="shared" si="214"/>
        <v>1087</v>
      </c>
      <c r="AH1088">
        <f t="shared" si="215"/>
        <v>0.44043760129659643</v>
      </c>
      <c r="AI1088">
        <f t="shared" si="216"/>
        <v>0.44003241491085898</v>
      </c>
      <c r="AJ1088">
        <f t="shared" si="217"/>
        <v>-0.14985983274302953</v>
      </c>
      <c r="AK1088">
        <f t="shared" si="218"/>
        <v>0.66917094092225049</v>
      </c>
      <c r="AL1088">
        <f t="shared" si="219"/>
        <v>0.22913852601139151</v>
      </c>
      <c r="CM1088" s="23">
        <v>42825</v>
      </c>
      <c r="CN1088">
        <v>4.055356220807169E-3</v>
      </c>
      <c r="CO1088">
        <f t="shared" si="220"/>
        <v>1087</v>
      </c>
      <c r="CP1088">
        <f t="shared" si="221"/>
        <v>0.43866020984665055</v>
      </c>
      <c r="CQ1088">
        <f t="shared" si="222"/>
        <v>0.43825665859564167</v>
      </c>
      <c r="CR1088">
        <f t="shared" si="223"/>
        <v>-0.154366939421935</v>
      </c>
      <c r="CS1088">
        <f t="shared" si="224"/>
        <v>0.65953244603798444</v>
      </c>
      <c r="CT1088">
        <f t="shared" si="225"/>
        <v>0.22127578744234278</v>
      </c>
      <c r="DH1088">
        <f t="shared" ca="1" si="226"/>
        <v>0.37658075560709398</v>
      </c>
      <c r="DI1088">
        <v>0.27588732932653254</v>
      </c>
      <c r="DJ1088">
        <v>1.0750142488322881E-2</v>
      </c>
    </row>
    <row r="1089" spans="12:114" x14ac:dyDescent="0.3">
      <c r="L1089" s="23">
        <v>42825</v>
      </c>
      <c r="M1089" s="24">
        <v>2.1102388612286751E-3</v>
      </c>
      <c r="N1089" s="24">
        <v>5.4293982581151796E-3</v>
      </c>
      <c r="O1089" s="24">
        <v>6.8446157014904899E-3</v>
      </c>
      <c r="P1089" s="24">
        <v>-1.3699012533826399E-4</v>
      </c>
      <c r="Q1089" s="264">
        <v>-3.0000000000000079E-5</v>
      </c>
      <c r="R1089" s="264">
        <v>-4.9999999999998932E-5</v>
      </c>
      <c r="S1089" s="265">
        <v>2.0833333333333354E-4</v>
      </c>
      <c r="U1089" s="26"/>
      <c r="AE1089" s="23">
        <v>42828</v>
      </c>
      <c r="AF1089" s="33">
        <v>-1.3643888857707374E-3</v>
      </c>
      <c r="AG1089">
        <f t="shared" si="214"/>
        <v>1088</v>
      </c>
      <c r="AH1089">
        <f t="shared" si="215"/>
        <v>0.44084278768233387</v>
      </c>
      <c r="AI1089">
        <f t="shared" si="216"/>
        <v>0.44043760129659643</v>
      </c>
      <c r="AJ1089">
        <f t="shared" si="217"/>
        <v>-0.14883279094367319</v>
      </c>
      <c r="AK1089">
        <f t="shared" si="218"/>
        <v>0.32605254379731619</v>
      </c>
      <c r="AL1089">
        <f t="shared" si="219"/>
        <v>0.11438505749928024</v>
      </c>
      <c r="CM1089" s="23">
        <v>42828</v>
      </c>
      <c r="CN1089">
        <v>-3.3305998740013124E-3</v>
      </c>
      <c r="CO1089">
        <f t="shared" si="220"/>
        <v>1088</v>
      </c>
      <c r="CP1089">
        <f t="shared" si="221"/>
        <v>0.43906376109765938</v>
      </c>
      <c r="CQ1089">
        <f t="shared" si="222"/>
        <v>0.43866020984665055</v>
      </c>
      <c r="CR1089">
        <f t="shared" si="223"/>
        <v>-0.15334334283098564</v>
      </c>
      <c r="CS1089">
        <f t="shared" si="224"/>
        <v>0.3283689350095973</v>
      </c>
      <c r="CT1089">
        <f t="shared" si="225"/>
        <v>0.11029127483705325</v>
      </c>
      <c r="DH1089">
        <f t="shared" ca="1" si="226"/>
        <v>0.27501901536870177</v>
      </c>
      <c r="DI1089">
        <v>0.33396852784369846</v>
      </c>
      <c r="DJ1089">
        <v>-3.4361335666217904E-3</v>
      </c>
    </row>
    <row r="1090" spans="12:114" x14ac:dyDescent="0.3">
      <c r="L1090" s="23">
        <v>42828</v>
      </c>
      <c r="M1090" s="24">
        <v>5.3065784593448843E-3</v>
      </c>
      <c r="N1090" s="24">
        <v>-6.872853592408597E-3</v>
      </c>
      <c r="O1090" s="24">
        <v>-3.468353013819753E-3</v>
      </c>
      <c r="P1090" s="24">
        <v>-4.5257489588920938E-3</v>
      </c>
      <c r="Q1090" s="264">
        <v>-1.099999999999999E-4</v>
      </c>
      <c r="R1090" s="264">
        <v>-4.0000000000000044E-5</v>
      </c>
      <c r="S1090" s="265">
        <v>-4.255319148936144E-5</v>
      </c>
      <c r="U1090" s="26"/>
      <c r="AE1090" s="23">
        <v>42829</v>
      </c>
      <c r="AF1090" s="33">
        <v>6.5729586025025169E-4</v>
      </c>
      <c r="AG1090">
        <f t="shared" si="214"/>
        <v>1089</v>
      </c>
      <c r="AH1090">
        <f t="shared" si="215"/>
        <v>0.44124797406807131</v>
      </c>
      <c r="AI1090">
        <f t="shared" si="216"/>
        <v>0.44084278768233387</v>
      </c>
      <c r="AJ1090">
        <f t="shared" si="217"/>
        <v>-0.14780590611140421</v>
      </c>
      <c r="AK1090">
        <f t="shared" si="218"/>
        <v>0.55303399109029616</v>
      </c>
      <c r="AL1090">
        <f t="shared" si="219"/>
        <v>0.11219120340796229</v>
      </c>
      <c r="CM1090" s="23">
        <v>42829</v>
      </c>
      <c r="CN1090">
        <v>1.544150667574781E-3</v>
      </c>
      <c r="CO1090">
        <f t="shared" si="220"/>
        <v>1089</v>
      </c>
      <c r="CP1090">
        <f t="shared" si="221"/>
        <v>0.43946731234866826</v>
      </c>
      <c r="CQ1090">
        <f t="shared" si="222"/>
        <v>0.43906376109765938</v>
      </c>
      <c r="CR1090">
        <f t="shared" si="223"/>
        <v>-0.15231990688034874</v>
      </c>
      <c r="CS1090">
        <f t="shared" si="224"/>
        <v>0.54787037661300797</v>
      </c>
      <c r="CT1090">
        <f t="shared" si="225"/>
        <v>0.10880661551534859</v>
      </c>
      <c r="DH1090">
        <f t="shared" ca="1" si="226"/>
        <v>0.39888420015071879</v>
      </c>
      <c r="DI1090">
        <v>0.39860474967259801</v>
      </c>
      <c r="DJ1090">
        <v>6.3992195890638388E-3</v>
      </c>
    </row>
    <row r="1091" spans="12:114" x14ac:dyDescent="0.3">
      <c r="L1091" s="23">
        <v>42829</v>
      </c>
      <c r="M1091" s="24">
        <v>2.2622958066576388E-3</v>
      </c>
      <c r="N1091" s="24">
        <v>2.9657628289503869E-3</v>
      </c>
      <c r="O1091" s="24">
        <v>2.5057123878492E-3</v>
      </c>
      <c r="P1091" s="24">
        <v>-8.2663083616983256E-4</v>
      </c>
      <c r="Q1091" s="264">
        <v>-1.8000000000000031E-4</v>
      </c>
      <c r="R1091" s="264">
        <v>3.8999999999999701E-4</v>
      </c>
      <c r="S1091" s="265">
        <v>8.4745762711865361E-5</v>
      </c>
      <c r="U1091" s="26"/>
      <c r="AE1091" s="23">
        <v>42830</v>
      </c>
      <c r="AF1091" s="33">
        <v>-2.6131349207707684E-4</v>
      </c>
      <c r="AG1091">
        <f t="shared" ref="AG1091:AG1154" si="227">ROW()-1</f>
        <v>1090</v>
      </c>
      <c r="AH1091">
        <f t="shared" ref="AH1091:AH1154" si="228">AG1091/COUNT($AG$2:$AG$2469)</f>
        <v>0.44165316045380876</v>
      </c>
      <c r="AI1091">
        <f t="shared" ref="AI1091:AI1154" si="229">(AG1091-1)/COUNT($AG$2:$AG$2469)</f>
        <v>0.44124797406807131</v>
      </c>
      <c r="AJ1091">
        <f t="shared" ref="AJ1091:AJ1154" si="230">IF(AH1091&lt;1,NORMSINV(AH1091),"")</f>
        <v>-0.14677917711573713</v>
      </c>
      <c r="AK1091">
        <f t="shared" ref="AK1091:AK1154" si="231">_xlfn.NORM.DIST(AF1091,$AD$6,$AD$7,TRUE)</f>
        <v>0.44745114478957759</v>
      </c>
      <c r="AL1091">
        <f t="shared" ref="AL1091:AL1154" si="232">ABS(AK1091-AI1091)</f>
        <v>6.2031707215062792E-3</v>
      </c>
      <c r="CM1091" s="23">
        <v>42830</v>
      </c>
      <c r="CN1091">
        <v>-6.5203373019269211E-4</v>
      </c>
      <c r="CO1091">
        <f t="shared" ref="CO1091:CO1154" si="233">ROW()-1</f>
        <v>1090</v>
      </c>
      <c r="CP1091">
        <f t="shared" ref="CP1091:CP1154" si="234">CO1091/COUNT(_xlfn.ANCHORARRAY($CN$2))</f>
        <v>0.43987086359967714</v>
      </c>
      <c r="CQ1091">
        <f t="shared" ref="CQ1091:CQ1154" si="235">(CO1091-1)/COUNT(_xlfn.ANCHORARRAY($CN$2))</f>
        <v>0.43946731234866826</v>
      </c>
      <c r="CR1091">
        <f t="shared" ref="CR1091:CR1154" si="236">IF(CP1091&lt;1,NORMSINV(CP1091),"")</f>
        <v>-0.15129663044797792</v>
      </c>
      <c r="CS1091">
        <f t="shared" ref="CS1091:CS1154" si="237">_xlfn.NORM.DIST(CN1091,$CL$7,$CL$8,TRUE)</f>
        <v>0.44665019339236289</v>
      </c>
      <c r="CT1091">
        <f t="shared" ref="CT1091:CT1154" si="238">ABS(CS1091-CQ1091)</f>
        <v>7.1828810436946333E-3</v>
      </c>
      <c r="DH1091">
        <f t="shared" ref="DH1091:DH1154" ca="1" si="239">_xlfn.NORM.S.DIST(RAND(),FALSE)</f>
        <v>0.36604455424464305</v>
      </c>
      <c r="DI1091">
        <v>0.35457817816612985</v>
      </c>
      <c r="DJ1091">
        <v>2.9518650792292916E-4</v>
      </c>
    </row>
    <row r="1092" spans="12:114" x14ac:dyDescent="0.3">
      <c r="L1092" s="23">
        <v>42830</v>
      </c>
      <c r="M1092" s="24">
        <v>0</v>
      </c>
      <c r="N1092" s="24">
        <v>-1.0349957821239609E-2</v>
      </c>
      <c r="O1092" s="24">
        <v>-4.9991151025016471E-3</v>
      </c>
      <c r="P1092" s="24">
        <v>1.0202855153833569E-2</v>
      </c>
      <c r="Q1092" s="264">
        <v>-5.9999999999999717E-5</v>
      </c>
      <c r="R1092" s="264">
        <v>1.1000000000000121E-4</v>
      </c>
      <c r="S1092" s="265">
        <v>0</v>
      </c>
      <c r="U1092" s="26"/>
      <c r="AE1092" s="23">
        <v>42831</v>
      </c>
      <c r="AF1092" s="33">
        <v>-8.0930247445596E-4</v>
      </c>
      <c r="AG1092">
        <f t="shared" si="227"/>
        <v>1091</v>
      </c>
      <c r="AH1092">
        <f t="shared" si="228"/>
        <v>0.4420583468395462</v>
      </c>
      <c r="AI1092">
        <f t="shared" si="229"/>
        <v>0.44165316045380876</v>
      </c>
      <c r="AJ1092">
        <f t="shared" si="230"/>
        <v>-0.14575260282735819</v>
      </c>
      <c r="AK1092">
        <f t="shared" si="231"/>
        <v>0.38573742223290897</v>
      </c>
      <c r="AL1092">
        <f t="shared" si="232"/>
        <v>5.5915738220899791E-2</v>
      </c>
      <c r="CM1092" s="23">
        <v>42831</v>
      </c>
      <c r="CN1092">
        <v>-1.8371984938322066E-3</v>
      </c>
      <c r="CO1092">
        <f t="shared" si="233"/>
        <v>1091</v>
      </c>
      <c r="CP1092">
        <f t="shared" si="234"/>
        <v>0.44027441485068602</v>
      </c>
      <c r="CQ1092">
        <f t="shared" si="235"/>
        <v>0.43987086359967714</v>
      </c>
      <c r="CR1092">
        <f t="shared" si="236"/>
        <v>-0.15027351241301945</v>
      </c>
      <c r="CS1092">
        <f t="shared" si="237"/>
        <v>0.39303328451043917</v>
      </c>
      <c r="CT1092">
        <f t="shared" si="238"/>
        <v>4.6837579089237968E-2</v>
      </c>
      <c r="DH1092">
        <f t="shared" ca="1" si="239"/>
        <v>0.3050621466735991</v>
      </c>
      <c r="DI1092">
        <v>0.37605907719740345</v>
      </c>
      <c r="DJ1092">
        <v>-8.3791870898406017E-3</v>
      </c>
    </row>
    <row r="1093" spans="12:114" x14ac:dyDescent="0.3">
      <c r="L1093" s="23">
        <v>42831</v>
      </c>
      <c r="M1093" s="24">
        <v>-3.6783396502672728E-3</v>
      </c>
      <c r="N1093" s="24">
        <v>4.9803024899450913E-3</v>
      </c>
      <c r="O1093" s="24">
        <v>-3.0704845627700472E-3</v>
      </c>
      <c r="P1093" s="24">
        <v>-2.4569980693511999E-3</v>
      </c>
      <c r="Q1093" s="264">
        <v>1.9999999999999619E-5</v>
      </c>
      <c r="R1093" s="264">
        <v>9.999999999998898E-6</v>
      </c>
      <c r="S1093" s="265">
        <v>-1.709401709401714E-4</v>
      </c>
      <c r="U1093" s="26"/>
      <c r="AE1093" s="23">
        <v>42832</v>
      </c>
      <c r="AF1093" s="33">
        <v>3.9892365846156399E-3</v>
      </c>
      <c r="AG1093">
        <f t="shared" si="227"/>
        <v>1092</v>
      </c>
      <c r="AH1093">
        <f t="shared" si="228"/>
        <v>0.44246353322528365</v>
      </c>
      <c r="AI1093">
        <f t="shared" si="229"/>
        <v>0.4420583468395462</v>
      </c>
      <c r="AJ1093">
        <f t="shared" si="230"/>
        <v>-0.14472618211811628</v>
      </c>
      <c r="AK1093">
        <f t="shared" si="231"/>
        <v>0.86348292443743868</v>
      </c>
      <c r="AL1093">
        <f t="shared" si="232"/>
        <v>0.42142457759789248</v>
      </c>
      <c r="CM1093" s="23">
        <v>42832</v>
      </c>
      <c r="CN1093">
        <v>9.9245725539760764E-3</v>
      </c>
      <c r="CO1093">
        <f t="shared" si="233"/>
        <v>1092</v>
      </c>
      <c r="CP1093">
        <f t="shared" si="234"/>
        <v>0.44067796610169491</v>
      </c>
      <c r="CQ1093">
        <f t="shared" si="235"/>
        <v>0.44027441485068602</v>
      </c>
      <c r="CR1093">
        <f t="shared" si="236"/>
        <v>-0.14925055165580312</v>
      </c>
      <c r="CS1093">
        <f t="shared" si="237"/>
        <v>0.86238405365810444</v>
      </c>
      <c r="CT1093">
        <f t="shared" si="238"/>
        <v>0.42210963880741842</v>
      </c>
      <c r="DH1093">
        <f t="shared" ca="1" si="239"/>
        <v>0.34601562537373975</v>
      </c>
      <c r="DI1093">
        <v>0.27502608237499226</v>
      </c>
      <c r="DJ1093">
        <v>7.728585324111358E-3</v>
      </c>
    </row>
    <row r="1094" spans="12:114" x14ac:dyDescent="0.3">
      <c r="L1094" s="23">
        <v>42832</v>
      </c>
      <c r="M1094" s="24">
        <v>2.34937909045133E-3</v>
      </c>
      <c r="N1094" s="24">
        <v>-1.4866980012622421E-3</v>
      </c>
      <c r="O1094" s="24">
        <v>2.0579871402222359E-2</v>
      </c>
      <c r="P1094" s="24">
        <v>1.6419522735161159E-3</v>
      </c>
      <c r="Q1094" s="264">
        <v>-1.7999999999999979E-4</v>
      </c>
      <c r="R1094" s="264">
        <v>3.6999999999999924E-4</v>
      </c>
      <c r="S1094" s="265">
        <v>4.2016806722687362E-5</v>
      </c>
      <c r="U1094" s="26"/>
      <c r="AE1094" s="23">
        <v>42835</v>
      </c>
      <c r="AF1094" s="33">
        <v>-4.9463853815063421E-5</v>
      </c>
      <c r="AG1094">
        <f t="shared" si="227"/>
        <v>1093</v>
      </c>
      <c r="AH1094">
        <f t="shared" si="228"/>
        <v>0.44286871961102109</v>
      </c>
      <c r="AI1094">
        <f t="shared" si="229"/>
        <v>0.44246353322528365</v>
      </c>
      <c r="AJ1094">
        <f t="shared" si="230"/>
        <v>-0.14369991386101355</v>
      </c>
      <c r="AK1094">
        <f t="shared" si="231"/>
        <v>0.47174294446061565</v>
      </c>
      <c r="AL1094">
        <f t="shared" si="232"/>
        <v>2.9279411235332009E-2</v>
      </c>
      <c r="CM1094" s="23">
        <v>42835</v>
      </c>
      <c r="CN1094">
        <v>-3.0975140668955945E-4</v>
      </c>
      <c r="CO1094">
        <f t="shared" si="233"/>
        <v>1093</v>
      </c>
      <c r="CP1094">
        <f t="shared" si="234"/>
        <v>0.44108151735270379</v>
      </c>
      <c r="CQ1094">
        <f t="shared" si="235"/>
        <v>0.44067796610169491</v>
      </c>
      <c r="CR1094">
        <f t="shared" si="236"/>
        <v>-0.14822774705783331</v>
      </c>
      <c r="CS1094">
        <f t="shared" si="237"/>
        <v>0.46236459834159471</v>
      </c>
      <c r="CT1094">
        <f t="shared" si="238"/>
        <v>2.1686632239899806E-2</v>
      </c>
      <c r="DH1094">
        <f t="shared" ca="1" si="239"/>
        <v>0.28997747554949188</v>
      </c>
      <c r="DI1094">
        <v>0.37714520072564167</v>
      </c>
      <c r="DJ1094">
        <v>9.0367703234002159E-3</v>
      </c>
    </row>
    <row r="1095" spans="12:114" x14ac:dyDescent="0.3">
      <c r="L1095" s="23">
        <v>42835</v>
      </c>
      <c r="M1095" s="24">
        <v>0</v>
      </c>
      <c r="N1095" s="24">
        <v>0</v>
      </c>
      <c r="O1095" s="24">
        <v>2.1944604075681928E-3</v>
      </c>
      <c r="P1095" s="24">
        <v>-4.3708721051631356E-3</v>
      </c>
      <c r="Q1095" s="264">
        <v>-1.699999999999998E-4</v>
      </c>
      <c r="R1095" s="264">
        <v>-6.9999999999996728E-5</v>
      </c>
      <c r="S1095" s="265">
        <v>2.1097046413502273E-4</v>
      </c>
      <c r="U1095" s="26"/>
      <c r="AE1095" s="23">
        <v>42836</v>
      </c>
      <c r="AF1095" s="33">
        <v>1.8980554916331728E-3</v>
      </c>
      <c r="AG1095">
        <f t="shared" si="227"/>
        <v>1094</v>
      </c>
      <c r="AH1095">
        <f t="shared" si="228"/>
        <v>0.44327390599675853</v>
      </c>
      <c r="AI1095">
        <f t="shared" si="229"/>
        <v>0.44286871961102109</v>
      </c>
      <c r="AJ1095">
        <f t="shared" si="230"/>
        <v>-0.14267379693019661</v>
      </c>
      <c r="AK1095">
        <f t="shared" si="231"/>
        <v>0.68858754293109725</v>
      </c>
      <c r="AL1095">
        <f t="shared" si="232"/>
        <v>0.24571882332007616</v>
      </c>
      <c r="CM1095" s="23">
        <v>42836</v>
      </c>
      <c r="CN1095">
        <v>4.5799232118415526E-3</v>
      </c>
      <c r="CO1095">
        <f t="shared" si="233"/>
        <v>1094</v>
      </c>
      <c r="CP1095">
        <f t="shared" si="234"/>
        <v>0.44148506860371267</v>
      </c>
      <c r="CQ1095">
        <f t="shared" si="235"/>
        <v>0.44108151735270379</v>
      </c>
      <c r="CR1095">
        <f t="shared" si="236"/>
        <v>-0.14720509750177993</v>
      </c>
      <c r="CS1095">
        <f t="shared" si="237"/>
        <v>0.681520427821796</v>
      </c>
      <c r="CT1095">
        <f t="shared" si="238"/>
        <v>0.24043891046909222</v>
      </c>
      <c r="DH1095">
        <f t="shared" ca="1" si="239"/>
        <v>0.39888709810222506</v>
      </c>
      <c r="DI1095">
        <v>0.30209258909849318</v>
      </c>
      <c r="DJ1095">
        <v>7.733589974391818E-3</v>
      </c>
    </row>
    <row r="1096" spans="12:114" x14ac:dyDescent="0.3">
      <c r="L1096" s="23">
        <v>42836</v>
      </c>
      <c r="M1096" s="24">
        <v>1.4481860158060191E-2</v>
      </c>
      <c r="N1096" s="24">
        <v>5.9552465446260899E-3</v>
      </c>
      <c r="O1096" s="24">
        <v>5.0644860750218394E-3</v>
      </c>
      <c r="P1096" s="24">
        <v>-2.7414583855797111E-4</v>
      </c>
      <c r="Q1096" s="264">
        <v>6.999999999999975E-5</v>
      </c>
      <c r="R1096" s="264">
        <v>-3.6999999999999924E-4</v>
      </c>
      <c r="S1096" s="265">
        <v>1.7241379310344872E-4</v>
      </c>
      <c r="U1096" s="26"/>
      <c r="AE1096" s="23">
        <v>42837</v>
      </c>
      <c r="AF1096" s="33">
        <v>-2.1147581949220107E-4</v>
      </c>
      <c r="AG1096">
        <f t="shared" si="227"/>
        <v>1095</v>
      </c>
      <c r="AH1096">
        <f t="shared" si="228"/>
        <v>0.44367909238249592</v>
      </c>
      <c r="AI1096">
        <f t="shared" si="229"/>
        <v>0.44327390599675853</v>
      </c>
      <c r="AJ1096">
        <f t="shared" si="230"/>
        <v>-0.14164783020094732</v>
      </c>
      <c r="AK1096">
        <f t="shared" si="231"/>
        <v>0.45315150628731288</v>
      </c>
      <c r="AL1096">
        <f t="shared" si="232"/>
        <v>9.8776002905543447E-3</v>
      </c>
      <c r="CM1096" s="23">
        <v>42837</v>
      </c>
      <c r="CN1096">
        <v>-6.7480796978313111E-4</v>
      </c>
      <c r="CO1096">
        <f t="shared" si="233"/>
        <v>1095</v>
      </c>
      <c r="CP1096">
        <f t="shared" si="234"/>
        <v>0.44188861985472155</v>
      </c>
      <c r="CQ1096">
        <f t="shared" si="235"/>
        <v>0.44148506860371267</v>
      </c>
      <c r="CR1096">
        <f t="shared" si="236"/>
        <v>-0.14618260187146953</v>
      </c>
      <c r="CS1096">
        <f t="shared" si="237"/>
        <v>0.44560730321962044</v>
      </c>
      <c r="CT1096">
        <f t="shared" si="238"/>
        <v>4.1222346159077716E-3</v>
      </c>
      <c r="DH1096">
        <f t="shared" ca="1" si="239"/>
        <v>0.31828691630567246</v>
      </c>
      <c r="DI1096">
        <v>0.24512000039480941</v>
      </c>
      <c r="DJ1096">
        <v>6.4838136541918879E-3</v>
      </c>
    </row>
    <row r="1097" spans="12:114" x14ac:dyDescent="0.3">
      <c r="L1097" s="23">
        <v>42837</v>
      </c>
      <c r="M1097" s="24">
        <v>6.8487085263023318E-3</v>
      </c>
      <c r="N1097" s="24">
        <v>6.4134329593440913E-3</v>
      </c>
      <c r="O1097" s="24">
        <v>1.3582984511128341E-4</v>
      </c>
      <c r="P1097" s="24">
        <v>-7.8224584104973436E-3</v>
      </c>
      <c r="Q1097" s="264">
        <v>-8.9999999999999802E-5</v>
      </c>
      <c r="R1097" s="264">
        <v>-2.3000000000000131E-4</v>
      </c>
      <c r="S1097" s="265">
        <v>1.7543859649122548E-4</v>
      </c>
      <c r="U1097" s="26"/>
      <c r="AE1097" s="23">
        <v>42838</v>
      </c>
      <c r="AF1097" s="33">
        <v>-1.1945053499325996E-3</v>
      </c>
      <c r="AG1097">
        <f t="shared" si="227"/>
        <v>1096</v>
      </c>
      <c r="AH1097">
        <f t="shared" si="228"/>
        <v>0.44408427876823336</v>
      </c>
      <c r="AI1097">
        <f t="shared" si="229"/>
        <v>0.44367909238249592</v>
      </c>
      <c r="AJ1097">
        <f t="shared" si="230"/>
        <v>-0.14062201254967344</v>
      </c>
      <c r="AK1097">
        <f t="shared" si="231"/>
        <v>0.34393346596776209</v>
      </c>
      <c r="AL1097">
        <f t="shared" si="232"/>
        <v>9.9745626414733835E-2</v>
      </c>
      <c r="CM1097" s="23">
        <v>42838</v>
      </c>
      <c r="CN1097">
        <v>-3.1396562319743566E-3</v>
      </c>
      <c r="CO1097">
        <f t="shared" si="233"/>
        <v>1096</v>
      </c>
      <c r="CP1097">
        <f t="shared" si="234"/>
        <v>0.44229217110573044</v>
      </c>
      <c r="CQ1097">
        <f t="shared" si="235"/>
        <v>0.44188861985472155</v>
      </c>
      <c r="CR1097">
        <f t="shared" si="236"/>
        <v>-0.14516025905187616</v>
      </c>
      <c r="CS1097">
        <f t="shared" si="237"/>
        <v>0.33640227006318846</v>
      </c>
      <c r="CT1097">
        <f t="shared" si="238"/>
        <v>0.1054863497915331</v>
      </c>
      <c r="DH1097">
        <f t="shared" ca="1" si="239"/>
        <v>0.36514801460771662</v>
      </c>
      <c r="DI1097">
        <v>0.33367334656284697</v>
      </c>
      <c r="DJ1097">
        <v>6.192851792924562E-3</v>
      </c>
    </row>
    <row r="1098" spans="12:114" x14ac:dyDescent="0.3">
      <c r="L1098" s="23">
        <v>42838</v>
      </c>
      <c r="M1098" s="24">
        <v>4.753327440255516E-3</v>
      </c>
      <c r="N1098" s="24">
        <v>-4.9018413461603318E-3</v>
      </c>
      <c r="O1098" s="24">
        <v>-3.948536259811522E-3</v>
      </c>
      <c r="P1098" s="24">
        <v>-3.8729049179413561E-3</v>
      </c>
      <c r="Q1098" s="264">
        <v>-1.300000000000001E-4</v>
      </c>
      <c r="R1098" s="264">
        <v>-1.2000000000000011E-4</v>
      </c>
      <c r="S1098" s="265">
        <v>1.78571428571429E-4</v>
      </c>
      <c r="U1098" s="26"/>
      <c r="AE1098" s="23">
        <v>42842</v>
      </c>
      <c r="AF1098" s="33">
        <v>1.9623149239181123E-3</v>
      </c>
      <c r="AG1098">
        <f t="shared" si="227"/>
        <v>1097</v>
      </c>
      <c r="AH1098">
        <f t="shared" si="228"/>
        <v>0.44448946515397081</v>
      </c>
      <c r="AI1098">
        <f t="shared" si="229"/>
        <v>0.44408427876823336</v>
      </c>
      <c r="AJ1098">
        <f t="shared" si="230"/>
        <v>-0.13959634285390024</v>
      </c>
      <c r="AK1098">
        <f t="shared" si="231"/>
        <v>0.69512087544160428</v>
      </c>
      <c r="AL1098">
        <f t="shared" si="232"/>
        <v>0.25103659667337092</v>
      </c>
      <c r="CM1098" s="23">
        <v>42842</v>
      </c>
      <c r="CN1098">
        <v>4.4913072212997059E-3</v>
      </c>
      <c r="CO1098">
        <f t="shared" si="233"/>
        <v>1097</v>
      </c>
      <c r="CP1098">
        <f t="shared" si="234"/>
        <v>0.44269572235673932</v>
      </c>
      <c r="CQ1098">
        <f t="shared" si="235"/>
        <v>0.44229217110573044</v>
      </c>
      <c r="CR1098">
        <f t="shared" si="236"/>
        <v>-0.1441380679291126</v>
      </c>
      <c r="CS1098">
        <f t="shared" si="237"/>
        <v>0.67784787590317985</v>
      </c>
      <c r="CT1098">
        <f t="shared" si="238"/>
        <v>0.23555570479744942</v>
      </c>
      <c r="DH1098">
        <f t="shared" ca="1" si="239"/>
        <v>0.36384260653372263</v>
      </c>
      <c r="DI1098">
        <v>0.37261971671095251</v>
      </c>
      <c r="DJ1098">
        <v>1.7466726428342873E-2</v>
      </c>
    </row>
    <row r="1099" spans="12:114" x14ac:dyDescent="0.3">
      <c r="L1099" s="23">
        <v>42842</v>
      </c>
      <c r="M1099" s="24">
        <v>-2.9363785144596779E-3</v>
      </c>
      <c r="N1099" s="24">
        <v>4.9259877566163934E-3</v>
      </c>
      <c r="O1099" s="24">
        <v>4.647928743957426E-3</v>
      </c>
      <c r="P1099" s="24">
        <v>6.6651865644698207E-3</v>
      </c>
      <c r="Q1099" s="264">
        <v>9.0000000000000019E-5</v>
      </c>
      <c r="R1099" s="264">
        <v>-4.9999999999998932E-5</v>
      </c>
      <c r="S1099" s="265">
        <v>3.5398230088495522E-4</v>
      </c>
      <c r="U1099" s="26"/>
      <c r="AE1099" s="23">
        <v>42843</v>
      </c>
      <c r="AF1099" s="33">
        <v>5.0156154529405359E-4</v>
      </c>
      <c r="AG1099">
        <f t="shared" si="227"/>
        <v>1098</v>
      </c>
      <c r="AH1099">
        <f t="shared" si="228"/>
        <v>0.44489465153970825</v>
      </c>
      <c r="AI1099">
        <f t="shared" si="229"/>
        <v>0.44448946515397081</v>
      </c>
      <c r="AJ1099">
        <f t="shared" si="230"/>
        <v>-0.13857081999226109</v>
      </c>
      <c r="AK1099">
        <f t="shared" si="231"/>
        <v>0.53519308806863153</v>
      </c>
      <c r="AL1099">
        <f t="shared" si="232"/>
        <v>9.070362291466072E-2</v>
      </c>
      <c r="CM1099" s="23">
        <v>42843</v>
      </c>
      <c r="CN1099">
        <v>1.421220376996601E-3</v>
      </c>
      <c r="CO1099">
        <f t="shared" si="233"/>
        <v>1098</v>
      </c>
      <c r="CP1099">
        <f t="shared" si="234"/>
        <v>0.4430992736077482</v>
      </c>
      <c r="CQ1099">
        <f t="shared" si="235"/>
        <v>0.44269572235673932</v>
      </c>
      <c r="CR1099">
        <f t="shared" si="236"/>
        <v>-0.14311602739042137</v>
      </c>
      <c r="CS1099">
        <f t="shared" si="237"/>
        <v>0.54222551615553716</v>
      </c>
      <c r="CT1099">
        <f t="shared" si="238"/>
        <v>9.9529793798797839E-2</v>
      </c>
      <c r="DH1099">
        <f t="shared" ca="1" si="239"/>
        <v>0.38749699117288616</v>
      </c>
      <c r="DI1099">
        <v>0.3288172836112116</v>
      </c>
      <c r="DJ1099">
        <v>-2.7911723996600357E-3</v>
      </c>
    </row>
    <row r="1100" spans="12:114" x14ac:dyDescent="0.3">
      <c r="L1100" s="23">
        <v>42843</v>
      </c>
      <c r="M1100" s="24">
        <v>4.7447808367928248E-3</v>
      </c>
      <c r="N1100" s="24">
        <v>-9.8037954950211843E-3</v>
      </c>
      <c r="O1100" s="24">
        <v>5.4429326624109839E-3</v>
      </c>
      <c r="P1100" s="24">
        <v>-6.8985424230982146E-4</v>
      </c>
      <c r="Q1100" s="264">
        <v>-3.3E-4</v>
      </c>
      <c r="R1100" s="264">
        <v>5.6000000000000049E-4</v>
      </c>
      <c r="S1100" s="265">
        <v>-1.3761467889908174E-4</v>
      </c>
      <c r="U1100" s="26"/>
      <c r="AE1100" s="23">
        <v>42844</v>
      </c>
      <c r="AF1100" s="33">
        <v>4.6289723249268405E-4</v>
      </c>
      <c r="AG1100">
        <f t="shared" si="227"/>
        <v>1099</v>
      </c>
      <c r="AH1100">
        <f t="shared" si="228"/>
        <v>0.4452998379254457</v>
      </c>
      <c r="AI1100">
        <f t="shared" si="229"/>
        <v>0.44489465153970825</v>
      </c>
      <c r="AJ1100">
        <f t="shared" si="230"/>
        <v>-0.13754544284448844</v>
      </c>
      <c r="AK1100">
        <f t="shared" si="231"/>
        <v>0.5307513051019086</v>
      </c>
      <c r="AL1100">
        <f t="shared" si="232"/>
        <v>8.5856653562200347E-2</v>
      </c>
      <c r="CM1100" s="23">
        <v>42844</v>
      </c>
      <c r="CN1100">
        <v>1.3199580133584098E-3</v>
      </c>
      <c r="CO1100">
        <f t="shared" si="233"/>
        <v>1099</v>
      </c>
      <c r="CP1100">
        <f t="shared" si="234"/>
        <v>0.44350282485875708</v>
      </c>
      <c r="CQ1100">
        <f t="shared" si="235"/>
        <v>0.4430992736077482</v>
      </c>
      <c r="CR1100">
        <f t="shared" si="236"/>
        <v>-0.14209413632416576</v>
      </c>
      <c r="CS1100">
        <f t="shared" si="237"/>
        <v>0.53756917182242137</v>
      </c>
      <c r="CT1100">
        <f t="shared" si="238"/>
        <v>9.4469898214673165E-2</v>
      </c>
      <c r="DH1100">
        <f t="shared" ca="1" si="239"/>
        <v>0.39793736435198179</v>
      </c>
      <c r="DI1100">
        <v>0.3361428233746544</v>
      </c>
      <c r="DJ1100">
        <v>-6.2836140797246261E-3</v>
      </c>
    </row>
    <row r="1101" spans="12:114" x14ac:dyDescent="0.3">
      <c r="L1101" s="23">
        <v>42844</v>
      </c>
      <c r="M1101" s="24">
        <v>-8.8747516691092404E-3</v>
      </c>
      <c r="N1101" s="24">
        <v>4.9492346030618106E-4</v>
      </c>
      <c r="O1101" s="24">
        <v>2.435975380869411E-3</v>
      </c>
      <c r="P1101" s="24">
        <v>3.5885093502318992E-3</v>
      </c>
      <c r="Q1101" s="264">
        <v>3.0000000000000079E-5</v>
      </c>
      <c r="R1101" s="264">
        <v>-1.4000000000000229E-4</v>
      </c>
      <c r="S1101" s="265">
        <v>-1.3574660633484394E-4</v>
      </c>
      <c r="U1101" s="26"/>
      <c r="AE1101" s="23">
        <v>42845</v>
      </c>
      <c r="AF1101" s="33">
        <v>2.5428942804821856E-3</v>
      </c>
      <c r="AG1101">
        <f t="shared" si="227"/>
        <v>1100</v>
      </c>
      <c r="AH1101">
        <f t="shared" si="228"/>
        <v>0.44570502431118314</v>
      </c>
      <c r="AI1101">
        <f t="shared" si="229"/>
        <v>0.4452998379254457</v>
      </c>
      <c r="AJ1101">
        <f t="shared" si="230"/>
        <v>-0.13652021029140515</v>
      </c>
      <c r="AK1101">
        <f t="shared" si="231"/>
        <v>0.75117065398089</v>
      </c>
      <c r="AL1101">
        <f t="shared" si="232"/>
        <v>0.30587081605544431</v>
      </c>
      <c r="CM1101" s="23">
        <v>42845</v>
      </c>
      <c r="CN1101">
        <v>6.327235701205464E-3</v>
      </c>
      <c r="CO1101">
        <f t="shared" si="233"/>
        <v>1100</v>
      </c>
      <c r="CP1101">
        <f t="shared" si="234"/>
        <v>0.44390637610976597</v>
      </c>
      <c r="CQ1101">
        <f t="shared" si="235"/>
        <v>0.44350282485875708</v>
      </c>
      <c r="CR1101">
        <f t="shared" si="236"/>
        <v>-0.14107239361982107</v>
      </c>
      <c r="CS1101">
        <f t="shared" si="237"/>
        <v>0.74996131762930951</v>
      </c>
      <c r="CT1101">
        <f t="shared" si="238"/>
        <v>0.30645849277055243</v>
      </c>
      <c r="DH1101">
        <f t="shared" ca="1" si="239"/>
        <v>0.38566411513242688</v>
      </c>
      <c r="DI1101">
        <v>0.39062109764673975</v>
      </c>
      <c r="DJ1101">
        <v>2.4178942804821964E-3</v>
      </c>
    </row>
    <row r="1102" spans="12:114" x14ac:dyDescent="0.3">
      <c r="L1102" s="23">
        <v>42845</v>
      </c>
      <c r="M1102" s="24">
        <v>1.889394515171415E-3</v>
      </c>
      <c r="N1102" s="24">
        <v>7.9169645849610781E-3</v>
      </c>
      <c r="O1102" s="24">
        <v>9.8554948855393409E-3</v>
      </c>
      <c r="P1102" s="24">
        <v>1.7880601266328619E-3</v>
      </c>
      <c r="Q1102" s="264">
        <v>1.2999999999999991E-4</v>
      </c>
      <c r="R1102" s="264">
        <v>-1.9999999999997803E-5</v>
      </c>
      <c r="S1102" s="265">
        <v>0</v>
      </c>
      <c r="U1102" s="26"/>
      <c r="AE1102" s="23">
        <v>42846</v>
      </c>
      <c r="AF1102" s="33">
        <v>1.0475070702102929E-3</v>
      </c>
      <c r="AG1102">
        <f t="shared" si="227"/>
        <v>1101</v>
      </c>
      <c r="AH1102">
        <f t="shared" si="228"/>
        <v>0.44611021069692058</v>
      </c>
      <c r="AI1102">
        <f t="shared" si="229"/>
        <v>0.44570502431118314</v>
      </c>
      <c r="AJ1102">
        <f t="shared" si="230"/>
        <v>-0.13549512121491517</v>
      </c>
      <c r="AK1102">
        <f t="shared" si="231"/>
        <v>0.59719095487046991</v>
      </c>
      <c r="AL1102">
        <f t="shared" si="232"/>
        <v>0.15148593055928677</v>
      </c>
      <c r="CM1102" s="23">
        <v>42846</v>
      </c>
      <c r="CN1102">
        <v>2.8371605326685868E-3</v>
      </c>
      <c r="CO1102">
        <f t="shared" si="233"/>
        <v>1101</v>
      </c>
      <c r="CP1102">
        <f t="shared" si="234"/>
        <v>0.44430992736077479</v>
      </c>
      <c r="CQ1102">
        <f t="shared" si="235"/>
        <v>0.44390637610976597</v>
      </c>
      <c r="CR1102">
        <f t="shared" si="236"/>
        <v>-0.14005079816796592</v>
      </c>
      <c r="CS1102">
        <f t="shared" si="237"/>
        <v>0.60644617448676885</v>
      </c>
      <c r="CT1102">
        <f t="shared" si="238"/>
        <v>0.16253979837700289</v>
      </c>
      <c r="DH1102">
        <f t="shared" ca="1" si="239"/>
        <v>0.36625919157189774</v>
      </c>
      <c r="DI1102">
        <v>0.34631593501302749</v>
      </c>
      <c r="DJ1102">
        <v>-5.883850072646731E-3</v>
      </c>
    </row>
    <row r="1103" spans="12:114" x14ac:dyDescent="0.3">
      <c r="L1103" s="23">
        <v>42846</v>
      </c>
      <c r="M1103" s="24">
        <v>2.8697851989978851E-3</v>
      </c>
      <c r="N1103" s="24">
        <v>-3.9274740171713948E-3</v>
      </c>
      <c r="O1103" s="24">
        <v>1.8717085352445029E-3</v>
      </c>
      <c r="P1103" s="24">
        <v>7.4133672762028788E-3</v>
      </c>
      <c r="Q1103" s="264">
        <v>-1.7000000000000001E-4</v>
      </c>
      <c r="R1103" s="264">
        <v>2.000000000000002E-4</v>
      </c>
      <c r="S1103" s="265">
        <v>-1.7857142857142591E-4</v>
      </c>
      <c r="U1103" s="26"/>
      <c r="AE1103" s="23">
        <v>42849</v>
      </c>
      <c r="AF1103" s="33">
        <v>2.5531585641145613E-3</v>
      </c>
      <c r="AG1103">
        <f t="shared" si="227"/>
        <v>1102</v>
      </c>
      <c r="AH1103">
        <f t="shared" si="228"/>
        <v>0.44651539708265803</v>
      </c>
      <c r="AI1103">
        <f t="shared" si="229"/>
        <v>0.44611021069692058</v>
      </c>
      <c r="AJ1103">
        <f t="shared" si="230"/>
        <v>-0.134470174497995</v>
      </c>
      <c r="AK1103">
        <f t="shared" si="231"/>
        <v>0.75210984889019938</v>
      </c>
      <c r="AL1103">
        <f t="shared" si="232"/>
        <v>0.3059996381932788</v>
      </c>
      <c r="CM1103" s="23">
        <v>42849</v>
      </c>
      <c r="CN1103">
        <v>6.4332911471285097E-3</v>
      </c>
      <c r="CO1103">
        <f t="shared" si="233"/>
        <v>1102</v>
      </c>
      <c r="CP1103">
        <f t="shared" si="234"/>
        <v>0.44471347861178367</v>
      </c>
      <c r="CQ1103">
        <f t="shared" si="235"/>
        <v>0.44430992736077479</v>
      </c>
      <c r="CR1103">
        <f t="shared" si="236"/>
        <v>-0.13902934886027266</v>
      </c>
      <c r="CS1103">
        <f t="shared" si="237"/>
        <v>0.75384953324071935</v>
      </c>
      <c r="CT1103">
        <f t="shared" si="238"/>
        <v>0.30953960587994456</v>
      </c>
      <c r="DH1103">
        <f t="shared" ca="1" si="239"/>
        <v>0.36622147857614085</v>
      </c>
      <c r="DI1103">
        <v>0.35092397912231682</v>
      </c>
      <c r="DJ1103">
        <v>-7.5224730148328806E-3</v>
      </c>
    </row>
    <row r="1104" spans="12:114" x14ac:dyDescent="0.3">
      <c r="L1104" s="23">
        <v>42849</v>
      </c>
      <c r="M1104" s="24">
        <v>-6.7859947148392304E-3</v>
      </c>
      <c r="N1104" s="24">
        <v>3.7456984809522011E-2</v>
      </c>
      <c r="O1104" s="24">
        <v>-2.1349614387879559E-3</v>
      </c>
      <c r="P1104" s="24">
        <v>9.812265357385554E-3</v>
      </c>
      <c r="Q1104" s="264">
        <v>7.9999999999999993E-4</v>
      </c>
      <c r="R1104" s="264">
        <v>7.5999999999999625E-4</v>
      </c>
      <c r="S1104" s="265">
        <v>-3.0701754385965038E-4</v>
      </c>
      <c r="U1104" s="26"/>
      <c r="AE1104" s="23">
        <v>42850</v>
      </c>
      <c r="AF1104" s="33">
        <v>1.2487133146665114E-3</v>
      </c>
      <c r="AG1104">
        <f t="shared" si="227"/>
        <v>1103</v>
      </c>
      <c r="AH1104">
        <f t="shared" si="228"/>
        <v>0.44692058346839547</v>
      </c>
      <c r="AI1104">
        <f t="shared" si="229"/>
        <v>0.44651539708265803</v>
      </c>
      <c r="AJ1104">
        <f t="shared" si="230"/>
        <v>-0.13344536902468454</v>
      </c>
      <c r="AK1104">
        <f t="shared" si="231"/>
        <v>0.6195205568194897</v>
      </c>
      <c r="AL1104">
        <f t="shared" si="232"/>
        <v>0.17300515973683167</v>
      </c>
      <c r="CM1104" s="23">
        <v>42850</v>
      </c>
      <c r="CN1104">
        <v>3.010666265389682E-3</v>
      </c>
      <c r="CO1104">
        <f t="shared" si="233"/>
        <v>1103</v>
      </c>
      <c r="CP1104">
        <f t="shared" si="234"/>
        <v>0.44511702986279256</v>
      </c>
      <c r="CQ1104">
        <f t="shared" si="235"/>
        <v>0.44471347861178367</v>
      </c>
      <c r="CR1104">
        <f t="shared" si="236"/>
        <v>-0.13800804458949961</v>
      </c>
      <c r="CS1104">
        <f t="shared" si="237"/>
        <v>0.61415604423025483</v>
      </c>
      <c r="CT1104">
        <f t="shared" si="238"/>
        <v>0.16944256561847115</v>
      </c>
      <c r="DH1104">
        <f t="shared" ca="1" si="239"/>
        <v>0.31032921332297314</v>
      </c>
      <c r="DI1104">
        <v>0.33618890452304578</v>
      </c>
      <c r="DJ1104">
        <v>2.2149473572197417E-3</v>
      </c>
    </row>
    <row r="1105" spans="12:114" x14ac:dyDescent="0.3">
      <c r="L1105" s="23">
        <v>42850</v>
      </c>
      <c r="M1105" s="24">
        <v>-1.012514792249385E-2</v>
      </c>
      <c r="N1105" s="24">
        <v>1.377671344337645E-2</v>
      </c>
      <c r="O1105" s="24">
        <v>3.6106832470507531E-3</v>
      </c>
      <c r="P1105" s="24">
        <v>1.754174182605194E-3</v>
      </c>
      <c r="Q1105" s="264">
        <v>3.4000000000000002E-4</v>
      </c>
      <c r="R1105" s="264">
        <v>-9.3999999999999856E-4</v>
      </c>
      <c r="S1105" s="265">
        <v>1.276595744680858E-4</v>
      </c>
      <c r="U1105" s="26"/>
      <c r="AE1105" s="23">
        <v>42851</v>
      </c>
      <c r="AF1105" s="33">
        <v>-2.118590970574776E-3</v>
      </c>
      <c r="AG1105">
        <f t="shared" si="227"/>
        <v>1104</v>
      </c>
      <c r="AH1105">
        <f t="shared" si="228"/>
        <v>0.44732576985413292</v>
      </c>
      <c r="AI1105">
        <f t="shared" si="229"/>
        <v>0.44692058346839547</v>
      </c>
      <c r="AJ1105">
        <f t="shared" si="230"/>
        <v>-0.13242070368007824</v>
      </c>
      <c r="AK1105">
        <f t="shared" si="231"/>
        <v>0.2518217338481058</v>
      </c>
      <c r="AL1105">
        <f t="shared" si="232"/>
        <v>0.19509884962028967</v>
      </c>
      <c r="CM1105" s="23">
        <v>42851</v>
      </c>
      <c r="CN1105">
        <v>-5.3597101850576274E-3</v>
      </c>
      <c r="CO1105">
        <f t="shared" si="233"/>
        <v>1104</v>
      </c>
      <c r="CP1105">
        <f t="shared" si="234"/>
        <v>0.44552058111380144</v>
      </c>
      <c r="CQ1105">
        <f t="shared" si="235"/>
        <v>0.44511702986279256</v>
      </c>
      <c r="CR1105">
        <f t="shared" si="236"/>
        <v>-0.13698688424948163</v>
      </c>
      <c r="CS1105">
        <f t="shared" si="237"/>
        <v>0.24841718125061746</v>
      </c>
      <c r="CT1105">
        <f t="shared" si="238"/>
        <v>0.1966998486121751</v>
      </c>
      <c r="DH1105">
        <f t="shared" ca="1" si="239"/>
        <v>0.35438324315695602</v>
      </c>
      <c r="DI1105">
        <v>0.34467124310444919</v>
      </c>
      <c r="DJ1105">
        <v>-1.8573729195496113E-5</v>
      </c>
    </row>
    <row r="1106" spans="12:114" x14ac:dyDescent="0.3">
      <c r="L1106" s="23">
        <v>42851</v>
      </c>
      <c r="M1106" s="24">
        <v>4.9064116424116363E-3</v>
      </c>
      <c r="N1106" s="24">
        <v>-2.8117144470491719E-3</v>
      </c>
      <c r="O1106" s="24">
        <v>5.0629766639354434E-3</v>
      </c>
      <c r="P1106" s="24">
        <v>-2.6000222695118109E-2</v>
      </c>
      <c r="Q1106" s="264">
        <v>4.0000000000000003E-5</v>
      </c>
      <c r="R1106" s="264">
        <v>-3.5000000000000141E-4</v>
      </c>
      <c r="S1106" s="265">
        <v>8.6206896551723616E-5</v>
      </c>
      <c r="U1106" s="26"/>
      <c r="AE1106" s="23">
        <v>42852</v>
      </c>
      <c r="AF1106" s="33">
        <v>1.2276556817701449E-3</v>
      </c>
      <c r="AG1106">
        <f t="shared" si="227"/>
        <v>1105</v>
      </c>
      <c r="AH1106">
        <f t="shared" si="228"/>
        <v>0.44773095623987036</v>
      </c>
      <c r="AI1106">
        <f t="shared" si="229"/>
        <v>0.44732576985413292</v>
      </c>
      <c r="AJ1106">
        <f t="shared" si="230"/>
        <v>-0.13139617735031639</v>
      </c>
      <c r="AK1106">
        <f t="shared" si="231"/>
        <v>0.61720077185679889</v>
      </c>
      <c r="AL1106">
        <f t="shared" si="232"/>
        <v>0.16987500200266598</v>
      </c>
      <c r="CM1106" s="23">
        <v>42852</v>
      </c>
      <c r="CN1106">
        <v>3.0127261609471014E-3</v>
      </c>
      <c r="CO1106">
        <f t="shared" si="233"/>
        <v>1105</v>
      </c>
      <c r="CP1106">
        <f t="shared" si="234"/>
        <v>0.44592413236481032</v>
      </c>
      <c r="CQ1106">
        <f t="shared" si="235"/>
        <v>0.44552058111380144</v>
      </c>
      <c r="CR1106">
        <f t="shared" si="236"/>
        <v>-0.13596586673512145</v>
      </c>
      <c r="CS1106">
        <f t="shared" si="237"/>
        <v>0.61424731371476948</v>
      </c>
      <c r="CT1106">
        <f t="shared" si="238"/>
        <v>0.16872673260096804</v>
      </c>
      <c r="DH1106">
        <f t="shared" ca="1" si="239"/>
        <v>0.39374896688613903</v>
      </c>
      <c r="DI1106">
        <v>0.27826964942633531</v>
      </c>
      <c r="DJ1106">
        <v>5.9866122035092673E-3</v>
      </c>
    </row>
    <row r="1107" spans="12:114" x14ac:dyDescent="0.3">
      <c r="L1107" s="23">
        <v>42852</v>
      </c>
      <c r="M1107" s="24">
        <v>-3.723907769742033E-3</v>
      </c>
      <c r="N1107" s="24">
        <v>7.9888518444384809E-3</v>
      </c>
      <c r="O1107" s="24">
        <v>1.326852844325316E-4</v>
      </c>
      <c r="P1107" s="24">
        <v>7.4688593675796763E-3</v>
      </c>
      <c r="Q1107" s="264">
        <v>-2.499999999999999E-4</v>
      </c>
      <c r="R1107" s="264">
        <v>5.6000000000000049E-4</v>
      </c>
      <c r="S1107" s="265">
        <v>4.3478260869564956E-5</v>
      </c>
      <c r="U1107" s="26"/>
      <c r="AE1107" s="23">
        <v>42853</v>
      </c>
      <c r="AF1107" s="33">
        <v>-7.1600873783388814E-4</v>
      </c>
      <c r="AG1107">
        <f t="shared" si="227"/>
        <v>1106</v>
      </c>
      <c r="AH1107">
        <f t="shared" si="228"/>
        <v>0.4481361426256078</v>
      </c>
      <c r="AI1107">
        <f t="shared" si="229"/>
        <v>0.44773095623987036</v>
      </c>
      <c r="AJ1107">
        <f t="shared" si="230"/>
        <v>-0.13037178892257623</v>
      </c>
      <c r="AK1107">
        <f t="shared" si="231"/>
        <v>0.39608690812209552</v>
      </c>
      <c r="AL1107">
        <f t="shared" si="232"/>
        <v>5.1644048117774843E-2</v>
      </c>
      <c r="CM1107" s="23">
        <v>42853</v>
      </c>
      <c r="CN1107">
        <v>-1.5510152943663789E-3</v>
      </c>
      <c r="CO1107">
        <f t="shared" si="233"/>
        <v>1106</v>
      </c>
      <c r="CP1107">
        <f t="shared" si="234"/>
        <v>0.4463276836158192</v>
      </c>
      <c r="CQ1107">
        <f t="shared" si="235"/>
        <v>0.44592413236481032</v>
      </c>
      <c r="CR1107">
        <f t="shared" si="236"/>
        <v>-0.13494499094238099</v>
      </c>
      <c r="CS1107">
        <f t="shared" si="237"/>
        <v>0.40583597556231438</v>
      </c>
      <c r="CT1107">
        <f t="shared" si="238"/>
        <v>4.0088156802495944E-2</v>
      </c>
      <c r="DH1107">
        <f t="shared" ca="1" si="239"/>
        <v>0.39672776993001474</v>
      </c>
      <c r="DI1107">
        <v>0.27297021812937494</v>
      </c>
      <c r="DJ1107">
        <v>-1.0079668126480198E-2</v>
      </c>
    </row>
    <row r="1108" spans="12:114" x14ac:dyDescent="0.3">
      <c r="L1108" s="23">
        <v>42853</v>
      </c>
      <c r="M1108" s="24">
        <v>3.1563917531056752E-3</v>
      </c>
      <c r="N1108" s="24">
        <v>-4.6624270335801068E-4</v>
      </c>
      <c r="O1108" s="24">
        <v>-3.4464272636137881E-3</v>
      </c>
      <c r="P1108" s="24">
        <v>-8.2367195475319403E-4</v>
      </c>
      <c r="Q1108" s="264">
        <v>-1.000000000000003E-5</v>
      </c>
      <c r="R1108" s="264">
        <v>-3.200000000000003E-4</v>
      </c>
      <c r="S1108" s="265">
        <v>-1.7467248908296988E-4</v>
      </c>
      <c r="U1108" s="26"/>
      <c r="AE1108" s="23">
        <v>42857</v>
      </c>
      <c r="AF1108" s="33">
        <v>1.0890775679831778E-3</v>
      </c>
      <c r="AG1108">
        <f t="shared" si="227"/>
        <v>1107</v>
      </c>
      <c r="AH1108">
        <f t="shared" si="228"/>
        <v>0.44854132901134519</v>
      </c>
      <c r="AI1108">
        <f t="shared" si="229"/>
        <v>0.4481361426256078</v>
      </c>
      <c r="AJ1108">
        <f t="shared" si="230"/>
        <v>-0.12934753728506315</v>
      </c>
      <c r="AK1108">
        <f t="shared" si="231"/>
        <v>0.60183310690436043</v>
      </c>
      <c r="AL1108">
        <f t="shared" si="232"/>
        <v>0.15369696427875262</v>
      </c>
      <c r="CM1108" s="23">
        <v>42857</v>
      </c>
      <c r="CN1108">
        <v>2.9629504701762853E-3</v>
      </c>
      <c r="CO1108">
        <f t="shared" si="233"/>
        <v>1107</v>
      </c>
      <c r="CP1108">
        <f t="shared" si="234"/>
        <v>0.44673123486682809</v>
      </c>
      <c r="CQ1108">
        <f t="shared" si="235"/>
        <v>0.4463276836158192</v>
      </c>
      <c r="CR1108">
        <f t="shared" si="236"/>
        <v>-0.1339242557682726</v>
      </c>
      <c r="CS1108">
        <f t="shared" si="237"/>
        <v>0.61204010241634621</v>
      </c>
      <c r="CT1108">
        <f t="shared" si="238"/>
        <v>0.16571241880052701</v>
      </c>
      <c r="DH1108">
        <f t="shared" ca="1" si="239"/>
        <v>0.24627089644437386</v>
      </c>
      <c r="DI1108">
        <v>0.36751226935047682</v>
      </c>
      <c r="DJ1108">
        <v>-7.920081820663125E-3</v>
      </c>
    </row>
    <row r="1109" spans="12:114" x14ac:dyDescent="0.3">
      <c r="L1109" s="23">
        <v>42857</v>
      </c>
      <c r="M1109" s="24">
        <v>-9.2737851107175476E-3</v>
      </c>
      <c r="N1109" s="24">
        <v>1.1193917513717721E-2</v>
      </c>
      <c r="O1109" s="24">
        <v>4.522648368130021E-3</v>
      </c>
      <c r="P1109" s="24">
        <v>1.099261562425996E-3</v>
      </c>
      <c r="Q1109" s="264">
        <v>-5.0000000000000131E-5</v>
      </c>
      <c r="R1109" s="264">
        <v>-2.4999999999999914E-4</v>
      </c>
      <c r="S1109" s="265">
        <v>-1.7467248908296988E-4</v>
      </c>
      <c r="U1109" s="26"/>
      <c r="AE1109" s="23">
        <v>42858</v>
      </c>
      <c r="AF1109" s="33">
        <v>3.9876744265543234E-4</v>
      </c>
      <c r="AG1109">
        <f t="shared" si="227"/>
        <v>1108</v>
      </c>
      <c r="AH1109">
        <f t="shared" si="228"/>
        <v>0.44894651539708263</v>
      </c>
      <c r="AI1109">
        <f t="shared" si="229"/>
        <v>0.44854132901134519</v>
      </c>
      <c r="AJ1109">
        <f t="shared" si="230"/>
        <v>-0.12832342132700145</v>
      </c>
      <c r="AK1109">
        <f t="shared" si="231"/>
        <v>0.52337585195307046</v>
      </c>
      <c r="AL1109">
        <f t="shared" si="232"/>
        <v>7.4834522941725268E-2</v>
      </c>
      <c r="CM1109" s="23">
        <v>42858</v>
      </c>
      <c r="CN1109">
        <v>1.0805183920463051E-3</v>
      </c>
      <c r="CO1109">
        <f t="shared" si="233"/>
        <v>1108</v>
      </c>
      <c r="CP1109">
        <f t="shared" si="234"/>
        <v>0.44713478611783697</v>
      </c>
      <c r="CQ1109">
        <f t="shared" si="235"/>
        <v>0.44673123486682809</v>
      </c>
      <c r="CR1109">
        <f t="shared" si="236"/>
        <v>-0.13290366011085034</v>
      </c>
      <c r="CS1109">
        <f t="shared" si="237"/>
        <v>0.52653967591463502</v>
      </c>
      <c r="CT1109">
        <f t="shared" si="238"/>
        <v>7.9808441047806933E-2</v>
      </c>
      <c r="DH1109">
        <f t="shared" ca="1" si="239"/>
        <v>0.39156381311152594</v>
      </c>
      <c r="DI1109">
        <v>0.39647405577728317</v>
      </c>
      <c r="DJ1109">
        <v>-3.0127840594904478E-3</v>
      </c>
    </row>
    <row r="1110" spans="12:114" x14ac:dyDescent="0.3">
      <c r="L1110" s="23">
        <v>42858</v>
      </c>
      <c r="M1110" s="24">
        <v>-1.395736708805073E-2</v>
      </c>
      <c r="N1110" s="24">
        <v>7.3802659152324831E-3</v>
      </c>
      <c r="O1110" s="24">
        <v>3.1778392636090239E-3</v>
      </c>
      <c r="P1110" s="24">
        <v>2.7471527795437688E-4</v>
      </c>
      <c r="Q1110" s="264">
        <v>1.000000000000003E-5</v>
      </c>
      <c r="R1110" s="264">
        <v>4.700000000000015E-4</v>
      </c>
      <c r="S1110" s="265">
        <v>-1.2875536480686618E-4</v>
      </c>
      <c r="U1110" s="26"/>
      <c r="AE1110" s="23">
        <v>42859</v>
      </c>
      <c r="AF1110" s="33">
        <v>1.4680232729675162E-3</v>
      </c>
      <c r="AG1110">
        <f t="shared" si="227"/>
        <v>1109</v>
      </c>
      <c r="AH1110">
        <f t="shared" si="228"/>
        <v>0.44935170178282008</v>
      </c>
      <c r="AI1110">
        <f t="shared" si="229"/>
        <v>0.44894651539708263</v>
      </c>
      <c r="AJ1110">
        <f t="shared" si="230"/>
        <v>-0.12729943993862641</v>
      </c>
      <c r="AK1110">
        <f t="shared" si="231"/>
        <v>0.64341123276129708</v>
      </c>
      <c r="AL1110">
        <f t="shared" si="232"/>
        <v>0.19446471736421445</v>
      </c>
      <c r="CM1110" s="23">
        <v>42859</v>
      </c>
      <c r="CN1110">
        <v>3.5400581824187915E-3</v>
      </c>
      <c r="CO1110">
        <f t="shared" si="233"/>
        <v>1109</v>
      </c>
      <c r="CP1110">
        <f t="shared" si="234"/>
        <v>0.44753833736884585</v>
      </c>
      <c r="CQ1110">
        <f t="shared" si="235"/>
        <v>0.44713478611783697</v>
      </c>
      <c r="CR1110">
        <f t="shared" si="236"/>
        <v>-0.13188320286920133</v>
      </c>
      <c r="CS1110">
        <f t="shared" si="237"/>
        <v>0.63739108393676036</v>
      </c>
      <c r="CT1110">
        <f t="shared" si="238"/>
        <v>0.19025629781892339</v>
      </c>
      <c r="DH1110">
        <f t="shared" ca="1" si="239"/>
        <v>0.39776067032959023</v>
      </c>
      <c r="DI1110">
        <v>0.39844583086317892</v>
      </c>
      <c r="DJ1110">
        <v>1.8690232729675058E-3</v>
      </c>
    </row>
    <row r="1111" spans="12:114" x14ac:dyDescent="0.3">
      <c r="L1111" s="23">
        <v>42859</v>
      </c>
      <c r="M1111" s="24">
        <v>-1.008647202695861E-2</v>
      </c>
      <c r="N1111" s="24">
        <v>5.9522878171181844E-3</v>
      </c>
      <c r="O1111" s="24">
        <v>7.6556937682581367E-3</v>
      </c>
      <c r="P1111" s="24">
        <v>9.600906988491742E-4</v>
      </c>
      <c r="Q1111" s="264">
        <v>4.6999999999999999E-4</v>
      </c>
      <c r="R1111" s="264">
        <v>9.9999999999997863E-5</v>
      </c>
      <c r="S1111" s="265">
        <v>0</v>
      </c>
      <c r="U1111" s="26"/>
      <c r="AE1111" s="23">
        <v>42860</v>
      </c>
      <c r="AF1111" s="33">
        <v>2.1191269432958956E-3</v>
      </c>
      <c r="AG1111">
        <f t="shared" si="227"/>
        <v>1110</v>
      </c>
      <c r="AH1111">
        <f t="shared" si="228"/>
        <v>0.44975688816855752</v>
      </c>
      <c r="AI1111">
        <f t="shared" si="229"/>
        <v>0.44935170178282008</v>
      </c>
      <c r="AJ1111">
        <f t="shared" si="230"/>
        <v>-0.126275592011175</v>
      </c>
      <c r="AK1111">
        <f t="shared" si="231"/>
        <v>0.71080218986049526</v>
      </c>
      <c r="AL1111">
        <f t="shared" si="232"/>
        <v>0.26145048807767518</v>
      </c>
      <c r="CM1111" s="23">
        <v>42860</v>
      </c>
      <c r="CN1111">
        <v>5.2933258328160104E-3</v>
      </c>
      <c r="CO1111">
        <f t="shared" si="233"/>
        <v>1110</v>
      </c>
      <c r="CP1111">
        <f t="shared" si="234"/>
        <v>0.44794188861985473</v>
      </c>
      <c r="CQ1111">
        <f t="shared" si="235"/>
        <v>0.44753833736884585</v>
      </c>
      <c r="CR1111">
        <f t="shared" si="236"/>
        <v>-0.13086288294343706</v>
      </c>
      <c r="CS1111">
        <f t="shared" si="237"/>
        <v>0.71041487707530071</v>
      </c>
      <c r="CT1111">
        <f t="shared" si="238"/>
        <v>0.26287653970645486</v>
      </c>
      <c r="DH1111">
        <f t="shared" ca="1" si="239"/>
        <v>0.34209896183846999</v>
      </c>
      <c r="DI1111">
        <v>0.39441963879644876</v>
      </c>
      <c r="DJ1111">
        <v>5.7999135007552865E-4</v>
      </c>
    </row>
    <row r="1112" spans="12:114" x14ac:dyDescent="0.3">
      <c r="L1112" s="23">
        <v>42860</v>
      </c>
      <c r="M1112" s="24">
        <v>1.8837314677306689E-3</v>
      </c>
      <c r="N1112" s="24">
        <v>1.684125972205856E-2</v>
      </c>
      <c r="O1112" s="24">
        <v>2.096026851324811E-3</v>
      </c>
      <c r="P1112" s="24">
        <v>6.0316904670576332E-3</v>
      </c>
      <c r="Q1112" s="264">
        <v>1.7000000000000001E-4</v>
      </c>
      <c r="R1112" s="264">
        <v>8.4000000000000079E-4</v>
      </c>
      <c r="S1112" s="265">
        <v>-1.2711864406779732E-4</v>
      </c>
      <c r="U1112" s="26"/>
      <c r="AE1112" s="23">
        <v>42863</v>
      </c>
      <c r="AF1112" s="33">
        <v>-2.2265788736150847E-3</v>
      </c>
      <c r="AG1112">
        <f t="shared" si="227"/>
        <v>1111</v>
      </c>
      <c r="AH1112">
        <f t="shared" si="228"/>
        <v>0.45016207455429497</v>
      </c>
      <c r="AI1112">
        <f t="shared" si="229"/>
        <v>0.44975688816855752</v>
      </c>
      <c r="AJ1112">
        <f t="shared" si="230"/>
        <v>-0.1252518764368771</v>
      </c>
      <c r="AK1112">
        <f t="shared" si="231"/>
        <v>0.24197259475184324</v>
      </c>
      <c r="AL1112">
        <f t="shared" si="232"/>
        <v>0.20778429341671428</v>
      </c>
      <c r="CM1112" s="23">
        <v>42863</v>
      </c>
      <c r="CN1112">
        <v>-5.3227337949163737E-3</v>
      </c>
      <c r="CO1112">
        <f t="shared" si="233"/>
        <v>1111</v>
      </c>
      <c r="CP1112">
        <f t="shared" si="234"/>
        <v>0.44834543987086362</v>
      </c>
      <c r="CQ1112">
        <f t="shared" si="235"/>
        <v>0.44794188861985473</v>
      </c>
      <c r="CR1112">
        <f t="shared" si="236"/>
        <v>-0.12984269923468475</v>
      </c>
      <c r="CS1112">
        <f t="shared" si="237"/>
        <v>0.2497757414676044</v>
      </c>
      <c r="CT1112">
        <f t="shared" si="238"/>
        <v>0.19816614715225034</v>
      </c>
      <c r="DH1112">
        <f t="shared" ca="1" si="239"/>
        <v>0.24685774852680153</v>
      </c>
      <c r="DI1112">
        <v>0.39445812616675779</v>
      </c>
      <c r="DJ1112">
        <v>-1.1473629082820062E-2</v>
      </c>
    </row>
    <row r="1113" spans="12:114" x14ac:dyDescent="0.3">
      <c r="L1113" s="23">
        <v>42863</v>
      </c>
      <c r="M1113" s="24">
        <v>-2.2220493595068911E-3</v>
      </c>
      <c r="N1113" s="24">
        <v>-1.6562329233829401E-2</v>
      </c>
      <c r="O1113" s="24">
        <v>-4.9674625282708504E-3</v>
      </c>
      <c r="P1113" s="24">
        <v>-1.771386564274318E-3</v>
      </c>
      <c r="Q1113" s="264">
        <v>-4.0000000000000003E-5</v>
      </c>
      <c r="R1113" s="264">
        <v>-7.3999999999999847E-4</v>
      </c>
      <c r="S1113" s="265">
        <v>-1.2552301255230048E-4</v>
      </c>
      <c r="U1113" s="26"/>
      <c r="AE1113" s="23">
        <v>42864</v>
      </c>
      <c r="AF1113" s="33">
        <v>1.9334836603117033E-4</v>
      </c>
      <c r="AG1113">
        <f t="shared" si="227"/>
        <v>1112</v>
      </c>
      <c r="AH1113">
        <f t="shared" si="228"/>
        <v>0.45056726094003241</v>
      </c>
      <c r="AI1113">
        <f t="shared" si="229"/>
        <v>0.45016207455429497</v>
      </c>
      <c r="AJ1113">
        <f t="shared" si="230"/>
        <v>-0.12422829210894713</v>
      </c>
      <c r="AK1113">
        <f t="shared" si="231"/>
        <v>0.49970951174409745</v>
      </c>
      <c r="AL1113">
        <f t="shared" si="232"/>
        <v>4.9547437189802479E-2</v>
      </c>
      <c r="CM1113" s="23">
        <v>42864</v>
      </c>
      <c r="CN1113">
        <v>4.1313331177214151E-4</v>
      </c>
      <c r="CO1113">
        <f t="shared" si="233"/>
        <v>1112</v>
      </c>
      <c r="CP1113">
        <f t="shared" si="234"/>
        <v>0.4487489911218725</v>
      </c>
      <c r="CQ1113">
        <f t="shared" si="235"/>
        <v>0.44834543987086362</v>
      </c>
      <c r="CR1113">
        <f t="shared" si="236"/>
        <v>-0.1288226506450787</v>
      </c>
      <c r="CS1113">
        <f t="shared" si="237"/>
        <v>0.49571646850596685</v>
      </c>
      <c r="CT1113">
        <f t="shared" si="238"/>
        <v>4.7371028635103229E-2</v>
      </c>
      <c r="DH1113">
        <f t="shared" ca="1" si="239"/>
        <v>0.39443403692729212</v>
      </c>
      <c r="DI1113">
        <v>0.33490324958209527</v>
      </c>
      <c r="DJ1113">
        <v>4.5757456940242374E-5</v>
      </c>
    </row>
    <row r="1114" spans="12:114" x14ac:dyDescent="0.3">
      <c r="L1114" s="23">
        <v>42864</v>
      </c>
      <c r="M1114" s="24">
        <v>-5.9956916488222373E-3</v>
      </c>
      <c r="N1114" s="24">
        <v>-3.641344960848357E-3</v>
      </c>
      <c r="O1114" s="24">
        <v>7.8822043913760829E-3</v>
      </c>
      <c r="P1114" s="24">
        <v>-6.8250103785806619E-3</v>
      </c>
      <c r="Q1114" s="264">
        <v>2.9000000000000011E-4</v>
      </c>
      <c r="R1114" s="264">
        <v>-3.9000000000000151E-4</v>
      </c>
      <c r="S1114" s="265">
        <v>4.1322314049586529E-5</v>
      </c>
      <c r="U1114" s="26"/>
      <c r="AE1114" s="23">
        <v>42865</v>
      </c>
      <c r="AF1114" s="33">
        <v>1.8376073963614738E-3</v>
      </c>
      <c r="AG1114">
        <f t="shared" si="227"/>
        <v>1113</v>
      </c>
      <c r="AH1114">
        <f t="shared" si="228"/>
        <v>0.45097244732576985</v>
      </c>
      <c r="AI1114">
        <f t="shared" si="229"/>
        <v>0.45056726094003241</v>
      </c>
      <c r="AJ1114">
        <f t="shared" si="230"/>
        <v>-0.12320483792157494</v>
      </c>
      <c r="AK1114">
        <f t="shared" si="231"/>
        <v>0.68238697138657933</v>
      </c>
      <c r="AL1114">
        <f t="shared" si="232"/>
        <v>0.23181971044654692</v>
      </c>
      <c r="CM1114" s="23">
        <v>42865</v>
      </c>
      <c r="CN1114">
        <v>4.4744074950530633E-3</v>
      </c>
      <c r="CO1114">
        <f t="shared" si="233"/>
        <v>1113</v>
      </c>
      <c r="CP1114">
        <f t="shared" si="234"/>
        <v>0.44915254237288138</v>
      </c>
      <c r="CQ1114">
        <f t="shared" si="235"/>
        <v>0.4487489911218725</v>
      </c>
      <c r="CR1114">
        <f t="shared" si="236"/>
        <v>-0.12780273607775178</v>
      </c>
      <c r="CS1114">
        <f t="shared" si="237"/>
        <v>0.67714550275461005</v>
      </c>
      <c r="CT1114">
        <f t="shared" si="238"/>
        <v>0.22839651163273755</v>
      </c>
      <c r="DH1114">
        <f t="shared" ca="1" si="239"/>
        <v>0.32803646468654124</v>
      </c>
      <c r="DI1114">
        <v>0.38641800029095452</v>
      </c>
      <c r="DJ1114">
        <v>7.1802028320460953E-3</v>
      </c>
    </row>
    <row r="1115" spans="12:114" x14ac:dyDescent="0.3">
      <c r="L1115" s="23">
        <v>42865</v>
      </c>
      <c r="M1115" s="24">
        <v>-8.6186986139070296E-5</v>
      </c>
      <c r="N1115" s="24">
        <v>1.370560507473867E-3</v>
      </c>
      <c r="O1115" s="24">
        <v>6.4297445564182988E-3</v>
      </c>
      <c r="P1115" s="24">
        <v>4.5352297768270853E-3</v>
      </c>
      <c r="Q1115" s="264">
        <v>-6.0000000000000002E-5</v>
      </c>
      <c r="R1115" s="264">
        <v>3.2999999999999919E-4</v>
      </c>
      <c r="S1115" s="265">
        <v>8.2987551867219413E-5</v>
      </c>
      <c r="U1115" s="26"/>
      <c r="AE1115" s="23">
        <v>42866</v>
      </c>
      <c r="AF1115" s="33">
        <v>-1.9061924463058761E-3</v>
      </c>
      <c r="AG1115">
        <f t="shared" si="227"/>
        <v>1114</v>
      </c>
      <c r="AH1115">
        <f t="shared" si="228"/>
        <v>0.4513776337115073</v>
      </c>
      <c r="AI1115">
        <f t="shared" si="229"/>
        <v>0.45097244732576985</v>
      </c>
      <c r="AJ1115">
        <f t="shared" si="230"/>
        <v>-0.12218151276991747</v>
      </c>
      <c r="AK1115">
        <f t="shared" si="231"/>
        <v>0.27179439969580826</v>
      </c>
      <c r="AL1115">
        <f t="shared" si="232"/>
        <v>0.17917804762996159</v>
      </c>
      <c r="CM1115" s="23">
        <v>42866</v>
      </c>
      <c r="CN1115">
        <v>-4.9991578940073679E-3</v>
      </c>
      <c r="CO1115">
        <f t="shared" si="233"/>
        <v>1114</v>
      </c>
      <c r="CP1115">
        <f t="shared" si="234"/>
        <v>0.44955609362389021</v>
      </c>
      <c r="CQ1115">
        <f t="shared" si="235"/>
        <v>0.44915254237288138</v>
      </c>
      <c r="CR1115">
        <f t="shared" si="236"/>
        <v>-0.12678295443682683</v>
      </c>
      <c r="CS1115">
        <f t="shared" si="237"/>
        <v>0.2618306738946643</v>
      </c>
      <c r="CT1115">
        <f t="shared" si="238"/>
        <v>0.18732186847821708</v>
      </c>
      <c r="DH1115">
        <f t="shared" ca="1" si="239"/>
        <v>0.39850230476574694</v>
      </c>
      <c r="DI1115">
        <v>0.39722094463808744</v>
      </c>
      <c r="DJ1115">
        <v>7.1454079721041779E-3</v>
      </c>
    </row>
    <row r="1116" spans="12:114" x14ac:dyDescent="0.3">
      <c r="L1116" s="23">
        <v>42866</v>
      </c>
      <c r="M1116" s="24">
        <v>3.9641416411224971E-3</v>
      </c>
      <c r="N1116" s="24">
        <v>1.368474681144936E-3</v>
      </c>
      <c r="O1116" s="24">
        <v>-7.4315222857195239E-3</v>
      </c>
      <c r="P1116" s="24">
        <v>-7.3877839479056474E-3</v>
      </c>
      <c r="Q1116" s="264">
        <v>1.9999999999999941E-5</v>
      </c>
      <c r="R1116" s="264">
        <v>-4.2999999999999712E-4</v>
      </c>
      <c r="S1116" s="265">
        <v>2.5104602510460242E-4</v>
      </c>
      <c r="U1116" s="26"/>
      <c r="AE1116" s="23">
        <v>42867</v>
      </c>
      <c r="AF1116" s="33">
        <v>-1.379802588410496E-3</v>
      </c>
      <c r="AG1116">
        <f t="shared" si="227"/>
        <v>1115</v>
      </c>
      <c r="AH1116">
        <f t="shared" si="228"/>
        <v>0.45178282009724474</v>
      </c>
      <c r="AI1116">
        <f t="shared" si="229"/>
        <v>0.4513776337115073</v>
      </c>
      <c r="AJ1116">
        <f t="shared" si="230"/>
        <v>-0.12115831555009</v>
      </c>
      <c r="AK1116">
        <f t="shared" si="231"/>
        <v>0.32444904353073195</v>
      </c>
      <c r="AL1116">
        <f t="shared" si="232"/>
        <v>0.12692859018077535</v>
      </c>
      <c r="CM1116" s="23">
        <v>42867</v>
      </c>
      <c r="CN1116">
        <v>-3.3974732092236668E-3</v>
      </c>
      <c r="CO1116">
        <f t="shared" si="233"/>
        <v>1115</v>
      </c>
      <c r="CP1116">
        <f t="shared" si="234"/>
        <v>0.44995964487489909</v>
      </c>
      <c r="CQ1116">
        <f t="shared" si="235"/>
        <v>0.44955609362389021</v>
      </c>
      <c r="CR1116">
        <f t="shared" si="236"/>
        <v>-0.12576330462740762</v>
      </c>
      <c r="CS1116">
        <f t="shared" si="237"/>
        <v>0.32557387553796757</v>
      </c>
      <c r="CT1116">
        <f t="shared" si="238"/>
        <v>0.12398221808592264</v>
      </c>
      <c r="DH1116">
        <f t="shared" ca="1" si="239"/>
        <v>0.24690897063761225</v>
      </c>
      <c r="DI1116">
        <v>0.30537211065670472</v>
      </c>
      <c r="DJ1116">
        <v>-1.5213197557924073E-3</v>
      </c>
    </row>
    <row r="1117" spans="12:114" x14ac:dyDescent="0.3">
      <c r="L1117" s="23">
        <v>42867</v>
      </c>
      <c r="M1117" s="24">
        <v>2.8326351931329892E-3</v>
      </c>
      <c r="N1117" s="24">
        <v>9.1116577901935655E-3</v>
      </c>
      <c r="O1117" s="24">
        <v>-5.5170663552163157E-3</v>
      </c>
      <c r="P1117" s="24">
        <v>-8.1322706215935427E-3</v>
      </c>
      <c r="Q1117" s="264">
        <v>-1.9000000000000001E-4</v>
      </c>
      <c r="R1117" s="264">
        <v>3.4999999999999696E-4</v>
      </c>
      <c r="S1117" s="265">
        <v>-4.2918454935620566E-5</v>
      </c>
      <c r="U1117" s="26"/>
      <c r="AE1117" s="23">
        <v>42870</v>
      </c>
      <c r="AF1117" s="33">
        <v>2.1192619112659749E-3</v>
      </c>
      <c r="AG1117">
        <f t="shared" si="227"/>
        <v>1116</v>
      </c>
      <c r="AH1117">
        <f t="shared" si="228"/>
        <v>0.45218800648298219</v>
      </c>
      <c r="AI1117">
        <f t="shared" si="229"/>
        <v>0.45178282009724474</v>
      </c>
      <c r="AJ1117">
        <f t="shared" si="230"/>
        <v>-0.12013524515915738</v>
      </c>
      <c r="AK1117">
        <f t="shared" si="231"/>
        <v>0.71081552198134224</v>
      </c>
      <c r="AL1117">
        <f t="shared" si="232"/>
        <v>0.25903270188409749</v>
      </c>
      <c r="CM1117" s="23">
        <v>42870</v>
      </c>
      <c r="CN1117">
        <v>5.2750778550880173E-3</v>
      </c>
      <c r="CO1117">
        <f t="shared" si="233"/>
        <v>1116</v>
      </c>
      <c r="CP1117">
        <f t="shared" si="234"/>
        <v>0.45036319612590797</v>
      </c>
      <c r="CQ1117">
        <f t="shared" si="235"/>
        <v>0.44995964487489909</v>
      </c>
      <c r="CR1117">
        <f t="shared" si="236"/>
        <v>-0.12474378555557115</v>
      </c>
      <c r="CS1117">
        <f t="shared" si="237"/>
        <v>0.70969134471683004</v>
      </c>
      <c r="CT1117">
        <f t="shared" si="238"/>
        <v>0.25973169984193095</v>
      </c>
      <c r="DH1117">
        <f t="shared" ca="1" si="239"/>
        <v>0.39473846861317391</v>
      </c>
      <c r="DI1117">
        <v>0.28693501824494427</v>
      </c>
      <c r="DJ1117">
        <v>3.0331080651120504E-3</v>
      </c>
    </row>
    <row r="1118" spans="12:114" x14ac:dyDescent="0.3">
      <c r="L1118" s="23">
        <v>42870</v>
      </c>
      <c r="M1118" s="24">
        <v>2.6534023341025872E-3</v>
      </c>
      <c r="N1118" s="24">
        <v>4.5148743698649463E-3</v>
      </c>
      <c r="O1118" s="24">
        <v>7.6611093765374056E-3</v>
      </c>
      <c r="P1118" s="24">
        <v>2.9181440537867781E-3</v>
      </c>
      <c r="Q1118" s="264">
        <v>0</v>
      </c>
      <c r="R1118" s="264">
        <v>-2.000000000000002E-4</v>
      </c>
      <c r="S1118" s="265">
        <v>4.2735042735040994E-5</v>
      </c>
      <c r="U1118" s="26"/>
      <c r="AE1118" s="23">
        <v>42871</v>
      </c>
      <c r="AF1118" s="33">
        <v>-3.7084350985570132E-3</v>
      </c>
      <c r="AG1118">
        <f t="shared" si="227"/>
        <v>1117</v>
      </c>
      <c r="AH1118">
        <f t="shared" si="228"/>
        <v>0.45259319286871963</v>
      </c>
      <c r="AI1118">
        <f t="shared" si="229"/>
        <v>0.45218800648298219</v>
      </c>
      <c r="AJ1118">
        <f t="shared" si="230"/>
        <v>-0.11911230049512556</v>
      </c>
      <c r="AK1118">
        <f t="shared" si="231"/>
        <v>0.1296268256508</v>
      </c>
      <c r="AL1118">
        <f t="shared" si="232"/>
        <v>0.32256118083218221</v>
      </c>
      <c r="CM1118" s="23">
        <v>42871</v>
      </c>
      <c r="CN1118">
        <v>-9.8622036262208598E-3</v>
      </c>
      <c r="CO1118">
        <f t="shared" si="233"/>
        <v>1117</v>
      </c>
      <c r="CP1118">
        <f t="shared" si="234"/>
        <v>0.45076674737691685</v>
      </c>
      <c r="CQ1118">
        <f t="shared" si="235"/>
        <v>0.45036319612590797</v>
      </c>
      <c r="CR1118">
        <f t="shared" si="236"/>
        <v>-0.12372439612835856</v>
      </c>
      <c r="CS1118">
        <f t="shared" si="237"/>
        <v>0.11486397005124219</v>
      </c>
      <c r="CT1118">
        <f t="shared" si="238"/>
        <v>0.33549922607466576</v>
      </c>
      <c r="DH1118">
        <f t="shared" ca="1" si="239"/>
        <v>0.37313172935552358</v>
      </c>
      <c r="DI1118">
        <v>0.39543751925709025</v>
      </c>
      <c r="DJ1118">
        <v>1.9295753742644712E-2</v>
      </c>
    </row>
    <row r="1119" spans="12:114" x14ac:dyDescent="0.3">
      <c r="L1119" s="23">
        <v>42871</v>
      </c>
      <c r="M1119" s="24">
        <v>4.3537903735170556E-3</v>
      </c>
      <c r="N1119" s="24">
        <v>4.0448961756546966E-3</v>
      </c>
      <c r="O1119" s="24">
        <v>-1.5467576762760459E-2</v>
      </c>
      <c r="P1119" s="24">
        <v>-1.2747980118908349E-2</v>
      </c>
      <c r="Q1119" s="264">
        <v>4.0000000000000003E-5</v>
      </c>
      <c r="R1119" s="264">
        <v>4.000000000000004E-4</v>
      </c>
      <c r="S1119" s="265">
        <v>4.7210300429184561E-4</v>
      </c>
      <c r="U1119" s="26"/>
      <c r="AE1119" s="23">
        <v>42872</v>
      </c>
      <c r="AF1119" s="33">
        <v>-8.4483093124885177E-4</v>
      </c>
      <c r="AG1119">
        <f t="shared" si="227"/>
        <v>1118</v>
      </c>
      <c r="AH1119">
        <f t="shared" si="228"/>
        <v>0.45299837925445707</v>
      </c>
      <c r="AI1119">
        <f t="shared" si="229"/>
        <v>0.45259319286871963</v>
      </c>
      <c r="AJ1119">
        <f t="shared" si="230"/>
        <v>-0.1180894804569329</v>
      </c>
      <c r="AK1119">
        <f t="shared" si="231"/>
        <v>0.38181694357426132</v>
      </c>
      <c r="AL1119">
        <f t="shared" si="232"/>
        <v>7.0776249294458304E-2</v>
      </c>
      <c r="CM1119" s="23">
        <v>42872</v>
      </c>
      <c r="CN1119">
        <v>-2.0664016524464543E-3</v>
      </c>
      <c r="CO1119">
        <f t="shared" si="233"/>
        <v>1118</v>
      </c>
      <c r="CP1119">
        <f t="shared" si="234"/>
        <v>0.45117029862792574</v>
      </c>
      <c r="CQ1119">
        <f t="shared" si="235"/>
        <v>0.45076674737691685</v>
      </c>
      <c r="CR1119">
        <f t="shared" si="236"/>
        <v>-0.1227051352537667</v>
      </c>
      <c r="CS1119">
        <f t="shared" si="237"/>
        <v>0.38286173431304849</v>
      </c>
      <c r="CT1119">
        <f t="shared" si="238"/>
        <v>6.7905013063868369E-2</v>
      </c>
      <c r="DH1119">
        <f t="shared" ca="1" si="239"/>
        <v>0.39015716621999541</v>
      </c>
      <c r="DI1119">
        <v>0.32917143071841853</v>
      </c>
      <c r="DJ1119">
        <v>1.3864123119944078E-3</v>
      </c>
    </row>
    <row r="1120" spans="12:114" x14ac:dyDescent="0.3">
      <c r="L1120" s="23">
        <v>42872</v>
      </c>
      <c r="M1120" s="24">
        <v>1.8189536452366602E-2</v>
      </c>
      <c r="N1120" s="24">
        <v>-1.342880702012814E-2</v>
      </c>
      <c r="O1120" s="24">
        <v>1.3314400890408011E-4</v>
      </c>
      <c r="P1120" s="24">
        <v>-7.2979431508784611E-3</v>
      </c>
      <c r="Q1120" s="264">
        <v>-4.0000000000000007E-4</v>
      </c>
      <c r="R1120" s="264">
        <v>8.4000000000000079E-4</v>
      </c>
      <c r="S1120" s="265">
        <v>-4.5045045045044768E-5</v>
      </c>
      <c r="U1120" s="26"/>
      <c r="AE1120" s="23">
        <v>42873</v>
      </c>
      <c r="AF1120" s="33">
        <v>5.6302147887234829E-3</v>
      </c>
      <c r="AG1120">
        <f t="shared" si="227"/>
        <v>1119</v>
      </c>
      <c r="AH1120">
        <f t="shared" si="228"/>
        <v>0.45340356564019452</v>
      </c>
      <c r="AI1120">
        <f t="shared" si="229"/>
        <v>0.45299837925445707</v>
      </c>
      <c r="AJ1120">
        <f t="shared" si="230"/>
        <v>-0.1170667839444417</v>
      </c>
      <c r="AK1120">
        <f t="shared" si="231"/>
        <v>0.94182340045534652</v>
      </c>
      <c r="AL1120">
        <f t="shared" si="232"/>
        <v>0.48882502120088944</v>
      </c>
      <c r="CM1120" s="23">
        <v>42873</v>
      </c>
      <c r="CN1120">
        <v>1.4120536971808708E-2</v>
      </c>
      <c r="CO1120">
        <f t="shared" si="233"/>
        <v>1119</v>
      </c>
      <c r="CP1120">
        <f t="shared" si="234"/>
        <v>0.45157384987893462</v>
      </c>
      <c r="CQ1120">
        <f t="shared" si="235"/>
        <v>0.45117029862792574</v>
      </c>
      <c r="CR1120">
        <f t="shared" si="236"/>
        <v>-0.12168600184073966</v>
      </c>
      <c r="CS1120">
        <f t="shared" si="237"/>
        <v>0.94262120772731905</v>
      </c>
      <c r="CT1120">
        <f t="shared" si="238"/>
        <v>0.49145090909939332</v>
      </c>
      <c r="DH1120">
        <f t="shared" ca="1" si="239"/>
        <v>0.36764537435737071</v>
      </c>
      <c r="DI1120">
        <v>0.34353888270537691</v>
      </c>
      <c r="DJ1120">
        <v>5.9692147887234941E-3</v>
      </c>
    </row>
    <row r="1121" spans="12:114" x14ac:dyDescent="0.3">
      <c r="L1121" s="23">
        <v>42873</v>
      </c>
      <c r="M1121" s="24">
        <v>-8.1810083631271568E-3</v>
      </c>
      <c r="N1121" s="24">
        <v>-4.9910641544326324E-3</v>
      </c>
      <c r="O1121" s="24">
        <v>3.2215090678683299E-2</v>
      </c>
      <c r="P1121" s="24">
        <v>3.2517069709676241E-3</v>
      </c>
      <c r="Q1121" s="264">
        <v>-2.0999999999999979E-4</v>
      </c>
      <c r="R1121" s="264">
        <v>6.0000000000002272E-5</v>
      </c>
      <c r="S1121" s="265">
        <v>0</v>
      </c>
      <c r="U1121" s="26"/>
      <c r="AE1121" s="23">
        <v>42874</v>
      </c>
      <c r="AF1121" s="33">
        <v>3.2308237473120905E-3</v>
      </c>
      <c r="AG1121">
        <f t="shared" si="227"/>
        <v>1120</v>
      </c>
      <c r="AH1121">
        <f t="shared" si="228"/>
        <v>0.45380875202593191</v>
      </c>
      <c r="AI1121">
        <f t="shared" si="229"/>
        <v>0.45340356564019452</v>
      </c>
      <c r="AJ1121">
        <f t="shared" si="230"/>
        <v>-0.11604420985842963</v>
      </c>
      <c r="AK1121">
        <f t="shared" si="231"/>
        <v>0.80974498710378262</v>
      </c>
      <c r="AL1121">
        <f t="shared" si="232"/>
        <v>0.3563414214635881</v>
      </c>
      <c r="CM1121" s="23">
        <v>42874</v>
      </c>
      <c r="CN1121">
        <v>8.1504562292667743E-3</v>
      </c>
      <c r="CO1121">
        <f t="shared" si="233"/>
        <v>1120</v>
      </c>
      <c r="CP1121">
        <f t="shared" si="234"/>
        <v>0.4519774011299435</v>
      </c>
      <c r="CQ1121">
        <f t="shared" si="235"/>
        <v>0.45157384987893462</v>
      </c>
      <c r="CR1121">
        <f t="shared" si="236"/>
        <v>-0.12066699479916038</v>
      </c>
      <c r="CS1121">
        <f t="shared" si="237"/>
        <v>0.81207664507494071</v>
      </c>
      <c r="CT1121">
        <f t="shared" si="238"/>
        <v>0.36050279519600609</v>
      </c>
      <c r="DH1121">
        <f t="shared" ca="1" si="239"/>
        <v>0.39560984650290165</v>
      </c>
      <c r="DI1121">
        <v>0.25047393918625277</v>
      </c>
      <c r="DJ1121">
        <v>-2.8169194775516052E-4</v>
      </c>
    </row>
    <row r="1122" spans="12:114" x14ac:dyDescent="0.3">
      <c r="L1122" s="23">
        <v>42874</v>
      </c>
      <c r="M1122" s="24">
        <v>4.9659457110672418E-3</v>
      </c>
      <c r="N1122" s="24">
        <v>1.687187313547632E-2</v>
      </c>
      <c r="O1122" s="24">
        <v>1.5862663171999618E-2</v>
      </c>
      <c r="P1122" s="24">
        <v>-6.4823821661007374E-3</v>
      </c>
      <c r="Q1122" s="264">
        <v>5.9999999999999717E-5</v>
      </c>
      <c r="R1122" s="264">
        <v>9.9999999999997863E-5</v>
      </c>
      <c r="S1122" s="265">
        <v>-8.9686098654707987E-5</v>
      </c>
      <c r="U1122" s="26"/>
      <c r="AE1122" s="23">
        <v>42877</v>
      </c>
      <c r="AF1122" s="33">
        <v>5.7155831164193871E-4</v>
      </c>
      <c r="AG1122">
        <f t="shared" si="227"/>
        <v>1121</v>
      </c>
      <c r="AH1122">
        <f t="shared" si="228"/>
        <v>0.45421393841166935</v>
      </c>
      <c r="AI1122">
        <f t="shared" si="229"/>
        <v>0.45380875202593191</v>
      </c>
      <c r="AJ1122">
        <f t="shared" si="230"/>
        <v>-0.11502175710058073</v>
      </c>
      <c r="AK1122">
        <f t="shared" si="231"/>
        <v>0.54322284245998231</v>
      </c>
      <c r="AL1122">
        <f t="shared" si="232"/>
        <v>8.9414090434050408E-2</v>
      </c>
      <c r="CM1122" s="23">
        <v>42877</v>
      </c>
      <c r="CN1122">
        <v>1.6013957791048473E-3</v>
      </c>
      <c r="CO1122">
        <f t="shared" si="233"/>
        <v>1121</v>
      </c>
      <c r="CP1122">
        <f t="shared" si="234"/>
        <v>0.45238095238095238</v>
      </c>
      <c r="CQ1122">
        <f t="shared" si="235"/>
        <v>0.4519774011299435</v>
      </c>
      <c r="CR1122">
        <f t="shared" si="236"/>
        <v>-0.11964811303984205</v>
      </c>
      <c r="CS1122">
        <f t="shared" si="237"/>
        <v>0.55049579796049775</v>
      </c>
      <c r="CT1122">
        <f t="shared" si="238"/>
        <v>9.8518396830554245E-2</v>
      </c>
      <c r="DH1122">
        <f t="shared" ca="1" si="239"/>
        <v>0.33103928214012235</v>
      </c>
      <c r="DI1122">
        <v>0.38692310885256959</v>
      </c>
      <c r="DJ1122">
        <v>-7.4714416883580725E-3</v>
      </c>
    </row>
    <row r="1123" spans="12:114" x14ac:dyDescent="0.3">
      <c r="L1123" s="23">
        <v>42877</v>
      </c>
      <c r="M1123" s="24">
        <v>4.1876046199731216E-3</v>
      </c>
      <c r="N1123" s="24">
        <v>3.1390400375040659E-3</v>
      </c>
      <c r="O1123" s="24">
        <v>-2.7925618844911329E-3</v>
      </c>
      <c r="P1123" s="24">
        <v>6.6667512848796054E-3</v>
      </c>
      <c r="Q1123" s="264">
        <v>1.200000000000001E-4</v>
      </c>
      <c r="R1123" s="264">
        <v>-1.9999999999997803E-5</v>
      </c>
      <c r="S1123" s="265">
        <v>-1.7777777777777827E-4</v>
      </c>
      <c r="U1123" s="26"/>
      <c r="AE1123" s="23">
        <v>42878</v>
      </c>
      <c r="AF1123" s="33">
        <v>2.0137500972871266E-4</v>
      </c>
      <c r="AG1123">
        <f t="shared" si="227"/>
        <v>1122</v>
      </c>
      <c r="AH1123">
        <f t="shared" si="228"/>
        <v>0.45461912479740679</v>
      </c>
      <c r="AI1123">
        <f t="shared" si="229"/>
        <v>0.45421393841166935</v>
      </c>
      <c r="AJ1123">
        <f t="shared" si="230"/>
        <v>-0.11399942457347764</v>
      </c>
      <c r="AK1123">
        <f t="shared" si="231"/>
        <v>0.50063478469475331</v>
      </c>
      <c r="AL1123">
        <f t="shared" si="232"/>
        <v>4.6420846283083961E-2</v>
      </c>
      <c r="CM1123" s="23">
        <v>42878</v>
      </c>
      <c r="CN1123">
        <v>3.6855761165802565E-4</v>
      </c>
      <c r="CO1123">
        <f t="shared" si="233"/>
        <v>1122</v>
      </c>
      <c r="CP1123">
        <f t="shared" si="234"/>
        <v>0.45278450363196127</v>
      </c>
      <c r="CQ1123">
        <f t="shared" si="235"/>
        <v>0.45238095238095238</v>
      </c>
      <c r="CR1123">
        <f t="shared" si="236"/>
        <v>-0.11862935547451975</v>
      </c>
      <c r="CS1123">
        <f t="shared" si="237"/>
        <v>0.49365660795826843</v>
      </c>
      <c r="CT1123">
        <f t="shared" si="238"/>
        <v>4.1275655577316051E-2</v>
      </c>
      <c r="DH1123">
        <f t="shared" ca="1" si="239"/>
        <v>0.27672164216909889</v>
      </c>
      <c r="DI1123">
        <v>0.36276529344950509</v>
      </c>
      <c r="DJ1123">
        <v>6.9566195512134506E-3</v>
      </c>
    </row>
    <row r="1124" spans="12:114" x14ac:dyDescent="0.3">
      <c r="L1124" s="23">
        <v>42878</v>
      </c>
      <c r="M1124" s="24">
        <v>-6.3386404280460114E-3</v>
      </c>
      <c r="N1124" s="24">
        <v>8.4934648997785252E-3</v>
      </c>
      <c r="O1124" s="24">
        <v>-7.6399107509293068E-4</v>
      </c>
      <c r="P1124" s="24">
        <v>7.0424204352497713E-4</v>
      </c>
      <c r="Q1124" s="264">
        <v>-1.3999999999999991E-4</v>
      </c>
      <c r="R1124" s="264">
        <v>1.799999999999979E-4</v>
      </c>
      <c r="S1124" s="265">
        <v>1.310043668122278E-4</v>
      </c>
      <c r="U1124" s="26"/>
      <c r="AE1124" s="23">
        <v>42879</v>
      </c>
      <c r="AF1124" s="33">
        <v>6.5561503887321115E-5</v>
      </c>
      <c r="AG1124">
        <f t="shared" si="227"/>
        <v>1123</v>
      </c>
      <c r="AH1124">
        <f t="shared" si="228"/>
        <v>0.45502431118314424</v>
      </c>
      <c r="AI1124">
        <f t="shared" si="229"/>
        <v>0.45461912479740679</v>
      </c>
      <c r="AJ1124">
        <f t="shared" si="230"/>
        <v>-0.11297721118059258</v>
      </c>
      <c r="AK1124">
        <f t="shared" si="231"/>
        <v>0.48498239957177608</v>
      </c>
      <c r="AL1124">
        <f t="shared" si="232"/>
        <v>3.0363274774369287E-2</v>
      </c>
      <c r="CM1124" s="23">
        <v>42879</v>
      </c>
      <c r="CN1124">
        <v>1.4412499865635578E-4</v>
      </c>
      <c r="CO1124">
        <f t="shared" si="233"/>
        <v>1123</v>
      </c>
      <c r="CP1124">
        <f t="shared" si="234"/>
        <v>0.45318805488297015</v>
      </c>
      <c r="CQ1124">
        <f t="shared" si="235"/>
        <v>0.45278450363196127</v>
      </c>
      <c r="CR1124">
        <f t="shared" si="236"/>
        <v>-0.11761072101584212</v>
      </c>
      <c r="CS1124">
        <f t="shared" si="237"/>
        <v>0.48328918002759602</v>
      </c>
      <c r="CT1124">
        <f t="shared" si="238"/>
        <v>3.0504676395634756E-2</v>
      </c>
      <c r="DH1124">
        <f t="shared" ca="1" si="239"/>
        <v>0.38080539175103373</v>
      </c>
      <c r="DI1124">
        <v>0.38187759644824909</v>
      </c>
      <c r="DJ1124">
        <v>1.2528004419404062E-3</v>
      </c>
    </row>
    <row r="1125" spans="12:114" x14ac:dyDescent="0.3">
      <c r="L1125" s="23">
        <v>42879</v>
      </c>
      <c r="M1125" s="24">
        <v>3.944955547632612E-3</v>
      </c>
      <c r="N1125" s="24">
        <v>1.3299078193744749E-3</v>
      </c>
      <c r="O1125" s="24">
        <v>-4.3316736350583309E-3</v>
      </c>
      <c r="P1125" s="24">
        <v>5.0689915540279738E-3</v>
      </c>
      <c r="Q1125" s="264">
        <v>-3.9999999999999888E-5</v>
      </c>
      <c r="R1125" s="264">
        <v>-1.6000000000000009E-4</v>
      </c>
      <c r="S1125" s="265">
        <v>4.4247787610619205E-5</v>
      </c>
      <c r="U1125" s="26"/>
      <c r="AE1125" s="23">
        <v>42881</v>
      </c>
      <c r="AF1125" s="33">
        <v>7.3465357591284675E-4</v>
      </c>
      <c r="AG1125">
        <f t="shared" si="227"/>
        <v>1124</v>
      </c>
      <c r="AH1125">
        <f t="shared" si="228"/>
        <v>0.45542949756888168</v>
      </c>
      <c r="AI1125">
        <f t="shared" si="229"/>
        <v>0.45502431118314424</v>
      </c>
      <c r="AJ1125">
        <f t="shared" si="230"/>
        <v>-0.11195511582627903</v>
      </c>
      <c r="AK1125">
        <f t="shared" si="231"/>
        <v>0.56185861663670789</v>
      </c>
      <c r="AL1125">
        <f t="shared" si="232"/>
        <v>0.10683430545356365</v>
      </c>
      <c r="CM1125" s="23">
        <v>42881</v>
      </c>
      <c r="CN1125">
        <v>2.0853839397821173E-3</v>
      </c>
      <c r="CO1125">
        <f t="shared" si="233"/>
        <v>1124</v>
      </c>
      <c r="CP1125">
        <f t="shared" si="234"/>
        <v>0.45359160613397903</v>
      </c>
      <c r="CQ1125">
        <f t="shared" si="235"/>
        <v>0.45318805488297015</v>
      </c>
      <c r="CR1125">
        <f t="shared" si="236"/>
        <v>-0.1165922085773627</v>
      </c>
      <c r="CS1125">
        <f t="shared" si="237"/>
        <v>0.57259336493944657</v>
      </c>
      <c r="CT1125">
        <f t="shared" si="238"/>
        <v>0.11940531005647642</v>
      </c>
      <c r="DH1125">
        <f t="shared" ca="1" si="239"/>
        <v>0.39604450451278739</v>
      </c>
      <c r="DI1125">
        <v>0.2869423832937954</v>
      </c>
      <c r="DJ1125">
        <v>-7.2978464240871675E-3</v>
      </c>
    </row>
    <row r="1126" spans="12:114" x14ac:dyDescent="0.3">
      <c r="L1126" s="23">
        <v>42881</v>
      </c>
      <c r="M1126" s="24">
        <v>7.7752695612803048E-3</v>
      </c>
      <c r="N1126" s="24">
        <v>-3.9842717403207164E-3</v>
      </c>
      <c r="O1126" s="24">
        <v>-2.5604252951192042E-4</v>
      </c>
      <c r="P1126" s="24">
        <v>6.4444110593119067E-3</v>
      </c>
      <c r="Q1126" s="264">
        <v>-1.8000000000000031E-4</v>
      </c>
      <c r="R1126" s="264">
        <v>3.6999999999999924E-4</v>
      </c>
      <c r="S1126" s="265">
        <v>-2.2222222222222245E-4</v>
      </c>
      <c r="U1126" s="26"/>
      <c r="AE1126" s="23">
        <v>42885</v>
      </c>
      <c r="AF1126" s="33">
        <v>2.6400075433310181E-4</v>
      </c>
      <c r="AG1126">
        <f t="shared" si="227"/>
        <v>1125</v>
      </c>
      <c r="AH1126">
        <f t="shared" si="228"/>
        <v>0.45583468395461912</v>
      </c>
      <c r="AI1126">
        <f t="shared" si="229"/>
        <v>0.45542949756888168</v>
      </c>
      <c r="AJ1126">
        <f t="shared" si="230"/>
        <v>-0.11093313741576313</v>
      </c>
      <c r="AK1126">
        <f t="shared" si="231"/>
        <v>0.50785347512365264</v>
      </c>
      <c r="AL1126">
        <f t="shared" si="232"/>
        <v>5.2423977554770962E-2</v>
      </c>
      <c r="CM1126" s="23">
        <v>42885</v>
      </c>
      <c r="CN1126">
        <v>8.3500188583275473E-4</v>
      </c>
      <c r="CO1126">
        <f t="shared" si="233"/>
        <v>1125</v>
      </c>
      <c r="CP1126">
        <f t="shared" si="234"/>
        <v>0.45399515738498791</v>
      </c>
      <c r="CQ1126">
        <f t="shared" si="235"/>
        <v>0.45359160613397903</v>
      </c>
      <c r="CR1126">
        <f t="shared" si="236"/>
        <v>-0.11557381707353186</v>
      </c>
      <c r="CS1126">
        <f t="shared" si="237"/>
        <v>0.51520916297604846</v>
      </c>
      <c r="CT1126">
        <f t="shared" si="238"/>
        <v>6.1617556842069432E-2</v>
      </c>
      <c r="DH1126">
        <f t="shared" ca="1" si="239"/>
        <v>0.37697311975182823</v>
      </c>
      <c r="DI1126">
        <v>0.39811446185572275</v>
      </c>
      <c r="DJ1126">
        <v>-3.6359992456669018E-3</v>
      </c>
    </row>
    <row r="1127" spans="12:114" x14ac:dyDescent="0.3">
      <c r="L1127" s="23">
        <v>42885</v>
      </c>
      <c r="M1127" s="24">
        <v>-3.3184170954171522E-3</v>
      </c>
      <c r="N1127" s="24">
        <v>-1.333198671966277E-3</v>
      </c>
      <c r="O1127" s="24">
        <v>2.5610810407871722E-4</v>
      </c>
      <c r="P1127" s="24">
        <v>4.1762114295383224E-3</v>
      </c>
      <c r="Q1127" s="264">
        <v>-2.9999999999999992E-4</v>
      </c>
      <c r="R1127" s="264">
        <v>-8.0000000000000069E-4</v>
      </c>
      <c r="S1127" s="265">
        <v>0</v>
      </c>
      <c r="U1127" s="26"/>
      <c r="AE1127" s="23">
        <v>42886</v>
      </c>
      <c r="AF1127" s="33">
        <v>2.606676752279899E-3</v>
      </c>
      <c r="AG1127">
        <f t="shared" si="227"/>
        <v>1126</v>
      </c>
      <c r="AH1127">
        <f t="shared" si="228"/>
        <v>0.45623987034035657</v>
      </c>
      <c r="AI1127">
        <f t="shared" si="229"/>
        <v>0.45583468395461912</v>
      </c>
      <c r="AJ1127">
        <f t="shared" si="230"/>
        <v>-0.10991127485513538</v>
      </c>
      <c r="AK1127">
        <f t="shared" si="231"/>
        <v>0.75697602506022554</v>
      </c>
      <c r="AL1127">
        <f t="shared" si="232"/>
        <v>0.30114134110560642</v>
      </c>
      <c r="CM1127" s="23">
        <v>42886</v>
      </c>
      <c r="CN1127">
        <v>6.5579418806997469E-3</v>
      </c>
      <c r="CO1127">
        <f t="shared" si="233"/>
        <v>1126</v>
      </c>
      <c r="CP1127">
        <f t="shared" si="234"/>
        <v>0.4543987086359968</v>
      </c>
      <c r="CQ1127">
        <f t="shared" si="235"/>
        <v>0.45399515738498791</v>
      </c>
      <c r="CR1127">
        <f t="shared" si="236"/>
        <v>-0.11455554541968817</v>
      </c>
      <c r="CS1127">
        <f t="shared" si="237"/>
        <v>0.75837771306740565</v>
      </c>
      <c r="CT1127">
        <f t="shared" si="238"/>
        <v>0.30438255568241773</v>
      </c>
      <c r="DH1127">
        <f t="shared" ca="1" si="239"/>
        <v>0.36410939460767666</v>
      </c>
      <c r="DI1127">
        <v>0.27898971751051399</v>
      </c>
      <c r="DJ1127">
        <v>1.4781767522799138E-3</v>
      </c>
    </row>
    <row r="1128" spans="12:114" x14ac:dyDescent="0.3">
      <c r="L1128" s="23">
        <v>42886</v>
      </c>
      <c r="M1128" s="24">
        <v>3.9953720991790084E-3</v>
      </c>
      <c r="N1128" s="24">
        <v>2.2250323797950019E-3</v>
      </c>
      <c r="O1128" s="24">
        <v>5.7581449679171273E-3</v>
      </c>
      <c r="P1128" s="24">
        <v>1.067374277721672E-2</v>
      </c>
      <c r="Q1128" s="264">
        <v>-5.0000000000000131E-5</v>
      </c>
      <c r="R1128" s="264">
        <v>-2.2999999999999692E-4</v>
      </c>
      <c r="S1128" s="265">
        <v>0</v>
      </c>
      <c r="U1128" s="26"/>
      <c r="AE1128" s="23">
        <v>42887</v>
      </c>
      <c r="AF1128" s="33">
        <v>4.3816346841947604E-3</v>
      </c>
      <c r="AG1128">
        <f t="shared" si="227"/>
        <v>1127</v>
      </c>
      <c r="AH1128">
        <f t="shared" si="228"/>
        <v>0.45664505672609401</v>
      </c>
      <c r="AI1128">
        <f t="shared" si="229"/>
        <v>0.45623987034035657</v>
      </c>
      <c r="AJ1128">
        <f t="shared" si="230"/>
        <v>-0.10888952705134199</v>
      </c>
      <c r="AK1128">
        <f t="shared" si="231"/>
        <v>0.8867619555191274</v>
      </c>
      <c r="AL1128">
        <f t="shared" si="232"/>
        <v>0.43052208517877083</v>
      </c>
      <c r="CM1128" s="23">
        <v>42887</v>
      </c>
      <c r="CN1128">
        <v>1.0724906846233504E-2</v>
      </c>
      <c r="CO1128">
        <f t="shared" si="233"/>
        <v>1127</v>
      </c>
      <c r="CP1128">
        <f t="shared" si="234"/>
        <v>0.45480225988700562</v>
      </c>
      <c r="CQ1128">
        <f t="shared" si="235"/>
        <v>0.4543987086359968</v>
      </c>
      <c r="CR1128">
        <f t="shared" si="236"/>
        <v>-0.11353739253205035</v>
      </c>
      <c r="CS1128">
        <f t="shared" si="237"/>
        <v>0.88175507189679425</v>
      </c>
      <c r="CT1128">
        <f t="shared" si="238"/>
        <v>0.42735636326079746</v>
      </c>
      <c r="DH1128">
        <f t="shared" ca="1" si="239"/>
        <v>0.35619309397258392</v>
      </c>
      <c r="DI1128">
        <v>0.39715080697806215</v>
      </c>
      <c r="DJ1128">
        <v>1.3861157308629149E-2</v>
      </c>
    </row>
    <row r="1129" spans="12:114" x14ac:dyDescent="0.3">
      <c r="L1129" s="23">
        <v>42887</v>
      </c>
      <c r="M1129" s="24">
        <v>8.2903330718702903E-4</v>
      </c>
      <c r="N1129" s="24">
        <v>9.769265790704227E-3</v>
      </c>
      <c r="O1129" s="24">
        <v>1.5394285968300409E-2</v>
      </c>
      <c r="P1129" s="24">
        <v>7.5432751983113937E-3</v>
      </c>
      <c r="Q1129" s="264">
        <v>-3.9999999999999671E-5</v>
      </c>
      <c r="R1129" s="264">
        <v>-5.2999999999999944E-4</v>
      </c>
      <c r="S1129" s="265">
        <v>2.7149321266968317E-4</v>
      </c>
      <c r="U1129" s="26"/>
      <c r="AE1129" s="23">
        <v>42888</v>
      </c>
      <c r="AF1129" s="33">
        <v>1.5761306971233684E-3</v>
      </c>
      <c r="AG1129">
        <f t="shared" si="227"/>
        <v>1128</v>
      </c>
      <c r="AH1129">
        <f t="shared" si="228"/>
        <v>0.45705024311183146</v>
      </c>
      <c r="AI1129">
        <f t="shared" si="229"/>
        <v>0.45664505672609401</v>
      </c>
      <c r="AJ1129">
        <f t="shared" si="230"/>
        <v>-0.10786789291217667</v>
      </c>
      <c r="AK1129">
        <f t="shared" si="231"/>
        <v>0.65499069200666293</v>
      </c>
      <c r="AL1129">
        <f t="shared" si="232"/>
        <v>0.19834563528056892</v>
      </c>
      <c r="CM1129" s="23">
        <v>42888</v>
      </c>
      <c r="CN1129">
        <v>4.1335534869944689E-3</v>
      </c>
      <c r="CO1129">
        <f t="shared" si="233"/>
        <v>1128</v>
      </c>
      <c r="CP1129">
        <f t="shared" si="234"/>
        <v>0.4552058111380145</v>
      </c>
      <c r="CQ1129">
        <f t="shared" si="235"/>
        <v>0.45480225988700562</v>
      </c>
      <c r="CR1129">
        <f t="shared" si="236"/>
        <v>-0.11251935732770825</v>
      </c>
      <c r="CS1129">
        <f t="shared" si="237"/>
        <v>0.6628471253934165</v>
      </c>
      <c r="CT1129">
        <f t="shared" si="238"/>
        <v>0.20804486550641088</v>
      </c>
      <c r="DH1129">
        <f t="shared" ca="1" si="239"/>
        <v>0.32015202000131254</v>
      </c>
      <c r="DI1129">
        <v>0.3970426203480556</v>
      </c>
      <c r="DJ1129">
        <v>-5.0656483726441246E-3</v>
      </c>
    </row>
    <row r="1130" spans="12:114" x14ac:dyDescent="0.3">
      <c r="L1130" s="23">
        <v>42888</v>
      </c>
      <c r="M1130" s="24">
        <v>7.3724320131508328E-3</v>
      </c>
      <c r="N1130" s="24">
        <v>8.7949610138568501E-3</v>
      </c>
      <c r="O1130" s="24">
        <v>-2.3805803443409709E-3</v>
      </c>
      <c r="P1130" s="24">
        <v>1.07541940550767E-2</v>
      </c>
      <c r="Q1130" s="264">
        <v>-1.000000000000003E-4</v>
      </c>
      <c r="R1130" s="264">
        <v>-9.0000000000003407E-5</v>
      </c>
      <c r="S1130" s="265">
        <v>-1.3953488372093101E-4</v>
      </c>
      <c r="U1130" s="26"/>
      <c r="AE1130" s="23">
        <v>42891</v>
      </c>
      <c r="AF1130" s="33">
        <v>6.5182852143152938E-4</v>
      </c>
      <c r="AG1130">
        <f t="shared" si="227"/>
        <v>1129</v>
      </c>
      <c r="AH1130">
        <f t="shared" si="228"/>
        <v>0.4574554294975689</v>
      </c>
      <c r="AI1130">
        <f t="shared" si="229"/>
        <v>0.45705024311183146</v>
      </c>
      <c r="AJ1130">
        <f t="shared" si="230"/>
        <v>-0.10684637134627208</v>
      </c>
      <c r="AK1130">
        <f t="shared" si="231"/>
        <v>0.55240925393465468</v>
      </c>
      <c r="AL1130">
        <f t="shared" si="232"/>
        <v>9.535901082282322E-2</v>
      </c>
      <c r="CM1130" s="23">
        <v>42891</v>
      </c>
      <c r="CN1130">
        <v>1.3731492852302005E-3</v>
      </c>
      <c r="CO1130">
        <f t="shared" si="233"/>
        <v>1129</v>
      </c>
      <c r="CP1130">
        <f t="shared" si="234"/>
        <v>0.45560936238902339</v>
      </c>
      <c r="CQ1130">
        <f t="shared" si="235"/>
        <v>0.4552058111380145</v>
      </c>
      <c r="CR1130">
        <f t="shared" si="236"/>
        <v>-0.11150143872461554</v>
      </c>
      <c r="CS1130">
        <f t="shared" si="237"/>
        <v>0.5400157474245707</v>
      </c>
      <c r="CT1130">
        <f t="shared" si="238"/>
        <v>8.4809936286556198E-2</v>
      </c>
      <c r="DH1130">
        <f t="shared" ca="1" si="239"/>
        <v>0.38348611082313411</v>
      </c>
      <c r="DI1130">
        <v>0.36603854473647601</v>
      </c>
      <c r="DJ1130">
        <v>8.2811404480369957E-3</v>
      </c>
    </row>
    <row r="1131" spans="12:114" x14ac:dyDescent="0.3">
      <c r="L1131" s="23">
        <v>42891</v>
      </c>
      <c r="M1131" s="24">
        <v>9.8677739505979856E-4</v>
      </c>
      <c r="N1131" s="24">
        <v>-7.4105564856501317E-3</v>
      </c>
      <c r="O1131" s="24">
        <v>8.0377764076561987E-3</v>
      </c>
      <c r="P1131" s="24">
        <v>-4.5790134062834217E-3</v>
      </c>
      <c r="Q1131" s="264">
        <v>2.5000000000000001E-4</v>
      </c>
      <c r="R1131" s="264">
        <v>-9.9999999999997863E-5</v>
      </c>
      <c r="S1131" s="265">
        <v>1.8348623853210898E-4</v>
      </c>
      <c r="U1131" s="26"/>
      <c r="AE1131" s="23">
        <v>42892</v>
      </c>
      <c r="AF1131" s="33">
        <v>-3.7783738275727593E-3</v>
      </c>
      <c r="AG1131">
        <f t="shared" si="227"/>
        <v>1130</v>
      </c>
      <c r="AH1131">
        <f t="shared" si="228"/>
        <v>0.45786061588330634</v>
      </c>
      <c r="AI1131">
        <f t="shared" si="229"/>
        <v>0.4574554294975689</v>
      </c>
      <c r="AJ1131">
        <f t="shared" si="230"/>
        <v>-0.10582496126309145</v>
      </c>
      <c r="AK1131">
        <f t="shared" si="231"/>
        <v>0.12540877780146512</v>
      </c>
      <c r="AL1131">
        <f t="shared" si="232"/>
        <v>0.33204665169610381</v>
      </c>
      <c r="CM1131" s="23">
        <v>42892</v>
      </c>
      <c r="CN1131">
        <v>-9.1919041951001243E-3</v>
      </c>
      <c r="CO1131">
        <f t="shared" si="233"/>
        <v>1130</v>
      </c>
      <c r="CP1131">
        <f t="shared" si="234"/>
        <v>0.45601291364003227</v>
      </c>
      <c r="CQ1131">
        <f t="shared" si="235"/>
        <v>0.45560936238902339</v>
      </c>
      <c r="CR1131">
        <f t="shared" si="236"/>
        <v>-0.11048363564158063</v>
      </c>
      <c r="CS1131">
        <f t="shared" si="237"/>
        <v>0.13063155639468682</v>
      </c>
      <c r="CT1131">
        <f t="shared" si="238"/>
        <v>0.32497780599433657</v>
      </c>
      <c r="DH1131">
        <f t="shared" ca="1" si="239"/>
        <v>0.26510725607850277</v>
      </c>
      <c r="DI1131">
        <v>0.36106644876751476</v>
      </c>
      <c r="DJ1131">
        <v>-1.121197663131103E-2</v>
      </c>
    </row>
    <row r="1132" spans="12:114" x14ac:dyDescent="0.3">
      <c r="L1132" s="23">
        <v>42892</v>
      </c>
      <c r="M1132" s="24">
        <v>1.125437415786479E-2</v>
      </c>
      <c r="N1132" s="24">
        <v>-5.7092282978833302E-3</v>
      </c>
      <c r="O1132" s="24">
        <v>-1.657069118048949E-2</v>
      </c>
      <c r="P1132" s="24">
        <v>-6.7648670988785476E-3</v>
      </c>
      <c r="Q1132" s="264">
        <v>-2.5999999999999981E-4</v>
      </c>
      <c r="R1132" s="264">
        <v>1.6999999999999901E-4</v>
      </c>
      <c r="S1132" s="265">
        <v>-1.8691588785046614E-4</v>
      </c>
      <c r="U1132" s="26"/>
      <c r="AE1132" s="23">
        <v>42893</v>
      </c>
      <c r="AF1132" s="33">
        <v>8.3723305411973468E-4</v>
      </c>
      <c r="AG1132">
        <f t="shared" si="227"/>
        <v>1131</v>
      </c>
      <c r="AH1132">
        <f t="shared" si="228"/>
        <v>0.45826580226904379</v>
      </c>
      <c r="AI1132">
        <f t="shared" si="229"/>
        <v>0.45786061588330634</v>
      </c>
      <c r="AJ1132">
        <f t="shared" si="230"/>
        <v>-0.10480366157292026</v>
      </c>
      <c r="AK1132">
        <f t="shared" si="231"/>
        <v>0.57351243618203518</v>
      </c>
      <c r="AL1132">
        <f t="shared" si="232"/>
        <v>0.11565182029872884</v>
      </c>
      <c r="CM1132" s="23">
        <v>42893</v>
      </c>
      <c r="CN1132">
        <v>2.1934381398864928E-3</v>
      </c>
      <c r="CO1132">
        <f t="shared" si="233"/>
        <v>1131</v>
      </c>
      <c r="CP1132">
        <f t="shared" si="234"/>
        <v>0.45641646489104115</v>
      </c>
      <c r="CQ1132">
        <f t="shared" si="235"/>
        <v>0.45601291364003227</v>
      </c>
      <c r="CR1132">
        <f t="shared" si="236"/>
        <v>-0.10946594699825879</v>
      </c>
      <c r="CS1132">
        <f t="shared" si="237"/>
        <v>0.57749838973838208</v>
      </c>
      <c r="CT1132">
        <f t="shared" si="238"/>
        <v>0.12148547609834981</v>
      </c>
      <c r="DH1132">
        <f t="shared" ca="1" si="239"/>
        <v>0.39604320746026839</v>
      </c>
      <c r="DI1132">
        <v>0.38656245067808043</v>
      </c>
      <c r="DJ1132">
        <v>-3.3388449275316362E-3</v>
      </c>
    </row>
    <row r="1133" spans="12:114" x14ac:dyDescent="0.3">
      <c r="L1133" s="23">
        <v>42893</v>
      </c>
      <c r="M1133" s="24">
        <v>-5.2802681605242851E-3</v>
      </c>
      <c r="N1133" s="24">
        <v>4.4178695785731528E-4</v>
      </c>
      <c r="O1133" s="24">
        <v>2.7872219182344489E-3</v>
      </c>
      <c r="P1133" s="24">
        <v>4.7265835192938626E-3</v>
      </c>
      <c r="Q1133" s="264">
        <v>1.9999999999999839E-5</v>
      </c>
      <c r="R1133" s="264">
        <v>-4.3000000000000151E-4</v>
      </c>
      <c r="S1133" s="265">
        <v>-4.5871559633027245E-5</v>
      </c>
      <c r="U1133" s="26"/>
      <c r="AE1133" s="23">
        <v>42894</v>
      </c>
      <c r="AF1133" s="33">
        <v>-2.1253344612365481E-3</v>
      </c>
      <c r="AG1133">
        <f t="shared" si="227"/>
        <v>1132</v>
      </c>
      <c r="AH1133">
        <f t="shared" si="228"/>
        <v>0.45867098865478118</v>
      </c>
      <c r="AI1133">
        <f t="shared" si="229"/>
        <v>0.45826580226904379</v>
      </c>
      <c r="AJ1133">
        <f t="shared" si="230"/>
        <v>-0.10378247118685793</v>
      </c>
      <c r="AK1133">
        <f t="shared" si="231"/>
        <v>0.25120055262933061</v>
      </c>
      <c r="AL1133">
        <f t="shared" si="232"/>
        <v>0.20706524963971318</v>
      </c>
      <c r="CM1133" s="23">
        <v>42894</v>
      </c>
      <c r="CN1133">
        <v>-5.3718464270639732E-3</v>
      </c>
      <c r="CO1133">
        <f t="shared" si="233"/>
        <v>1132</v>
      </c>
      <c r="CP1133">
        <f t="shared" si="234"/>
        <v>0.45682001614205003</v>
      </c>
      <c r="CQ1133">
        <f t="shared" si="235"/>
        <v>0.45641646489104115</v>
      </c>
      <c r="CR1133">
        <f t="shared" si="236"/>
        <v>-0.10844837171514356</v>
      </c>
      <c r="CS1133">
        <f t="shared" si="237"/>
        <v>0.24797214005383211</v>
      </c>
      <c r="CT1133">
        <f t="shared" si="238"/>
        <v>0.20844432483720904</v>
      </c>
      <c r="DH1133">
        <f t="shared" ca="1" si="239"/>
        <v>0.27970264490208518</v>
      </c>
      <c r="DI1133">
        <v>0.39692702554148396</v>
      </c>
      <c r="DJ1133">
        <v>-1.0327611921454559E-5</v>
      </c>
    </row>
    <row r="1134" spans="12:114" x14ac:dyDescent="0.3">
      <c r="L1134" s="23">
        <v>42894</v>
      </c>
      <c r="M1134" s="24">
        <v>-6.5332382164124967E-3</v>
      </c>
      <c r="N1134" s="24">
        <v>-1.3245724107542351E-3</v>
      </c>
      <c r="O1134" s="24">
        <v>-2.7794749048584452E-3</v>
      </c>
      <c r="P1134" s="24">
        <v>-1.0772934277302901E-2</v>
      </c>
      <c r="Q1134" s="264">
        <v>2.0000000000000049E-5</v>
      </c>
      <c r="R1134" s="264">
        <v>1.25E-3</v>
      </c>
      <c r="S1134" s="265">
        <v>-9.132420091324147E-5</v>
      </c>
      <c r="U1134" s="26"/>
      <c r="AE1134" s="23">
        <v>42895</v>
      </c>
      <c r="AF1134" s="33">
        <v>1.1286180630629707E-3</v>
      </c>
      <c r="AG1134">
        <f t="shared" si="227"/>
        <v>1133</v>
      </c>
      <c r="AH1134">
        <f t="shared" si="228"/>
        <v>0.45907617504051862</v>
      </c>
      <c r="AI1134">
        <f t="shared" si="229"/>
        <v>0.45867098865478118</v>
      </c>
      <c r="AJ1134">
        <f t="shared" si="230"/>
        <v>-0.10276138901680903</v>
      </c>
      <c r="AK1134">
        <f t="shared" si="231"/>
        <v>0.6062352454207186</v>
      </c>
      <c r="AL1134">
        <f t="shared" si="232"/>
        <v>0.14756425676593743</v>
      </c>
      <c r="CM1134" s="23">
        <v>42895</v>
      </c>
      <c r="CN1134">
        <v>2.6915451576574271E-3</v>
      </c>
      <c r="CO1134">
        <f t="shared" si="233"/>
        <v>1133</v>
      </c>
      <c r="CP1134">
        <f t="shared" si="234"/>
        <v>0.45722356739305892</v>
      </c>
      <c r="CQ1134">
        <f t="shared" si="235"/>
        <v>0.45682001614205003</v>
      </c>
      <c r="CR1134">
        <f t="shared" si="236"/>
        <v>-0.10743090871355886</v>
      </c>
      <c r="CS1134">
        <f t="shared" si="237"/>
        <v>0.59994312837143293</v>
      </c>
      <c r="CT1134">
        <f t="shared" si="238"/>
        <v>0.1431231122293829</v>
      </c>
      <c r="DH1134">
        <f t="shared" ca="1" si="239"/>
        <v>0.39651912821795576</v>
      </c>
      <c r="DI1134">
        <v>0.30796001351595509</v>
      </c>
      <c r="DJ1134">
        <v>5.4686180630629747E-3</v>
      </c>
    </row>
    <row r="1135" spans="12:114" x14ac:dyDescent="0.3">
      <c r="L1135" s="23">
        <v>42895</v>
      </c>
      <c r="M1135" s="24">
        <v>-9.1245456781825357E-3</v>
      </c>
      <c r="N1135" s="24">
        <v>2.6525058619174791E-3</v>
      </c>
      <c r="O1135" s="24">
        <v>6.2081545607794216E-3</v>
      </c>
      <c r="P1135" s="24">
        <v>1.5162523651833619E-3</v>
      </c>
      <c r="Q1135" s="264">
        <v>8.000000000000021E-5</v>
      </c>
      <c r="R1135" s="264">
        <v>8.8000000000000079E-4</v>
      </c>
      <c r="S1135" s="265">
        <v>0</v>
      </c>
      <c r="U1135" s="26"/>
      <c r="AE1135" s="23">
        <v>42898</v>
      </c>
      <c r="AF1135" s="33">
        <v>-2.4609922659160957E-4</v>
      </c>
      <c r="AG1135">
        <f t="shared" si="227"/>
        <v>1134</v>
      </c>
      <c r="AH1135">
        <f t="shared" si="228"/>
        <v>0.45948136142625606</v>
      </c>
      <c r="AI1135">
        <f t="shared" si="229"/>
        <v>0.45907617504051862</v>
      </c>
      <c r="AJ1135">
        <f t="shared" si="230"/>
        <v>-0.10174041397547565</v>
      </c>
      <c r="AK1135">
        <f t="shared" si="231"/>
        <v>0.44919023538312386</v>
      </c>
      <c r="AL1135">
        <f t="shared" si="232"/>
        <v>9.88593965739476E-3</v>
      </c>
      <c r="CM1135" s="23">
        <v>42898</v>
      </c>
      <c r="CN1135">
        <v>-6.6899806647902397E-4</v>
      </c>
      <c r="CO1135">
        <f t="shared" si="233"/>
        <v>1134</v>
      </c>
      <c r="CP1135">
        <f t="shared" si="234"/>
        <v>0.4576271186440678</v>
      </c>
      <c r="CQ1135">
        <f t="shared" si="235"/>
        <v>0.45722356739305892</v>
      </c>
      <c r="CR1135">
        <f t="shared" si="236"/>
        <v>-0.1064135569156504</v>
      </c>
      <c r="CS1135">
        <f t="shared" si="237"/>
        <v>0.4458733179581833</v>
      </c>
      <c r="CT1135">
        <f t="shared" si="238"/>
        <v>1.1350249434875614E-2</v>
      </c>
      <c r="DH1135">
        <f t="shared" ca="1" si="239"/>
        <v>0.25380485860450647</v>
      </c>
      <c r="DI1135">
        <v>0.36311724701855513</v>
      </c>
      <c r="DJ1135">
        <v>3.1954007734083883E-3</v>
      </c>
    </row>
    <row r="1136" spans="12:114" x14ac:dyDescent="0.3">
      <c r="L1136" s="23">
        <v>42898</v>
      </c>
      <c r="M1136" s="24">
        <v>-1.49328022653664E-3</v>
      </c>
      <c r="N1136" s="24">
        <v>-3.0864457450840749E-3</v>
      </c>
      <c r="O1136" s="24">
        <v>-2.2666572654229901E-3</v>
      </c>
      <c r="P1136" s="24">
        <v>3.165895100531104E-3</v>
      </c>
      <c r="Q1136" s="264">
        <v>-1.300000000000001E-4</v>
      </c>
      <c r="R1136" s="264">
        <v>6.8999999999999953E-4</v>
      </c>
      <c r="S1136" s="265">
        <v>0</v>
      </c>
      <c r="U1136" s="26"/>
      <c r="AE1136" s="23">
        <v>42899</v>
      </c>
      <c r="AF1136" s="33">
        <v>2.3109522719988508E-3</v>
      </c>
      <c r="AG1136">
        <f t="shared" si="227"/>
        <v>1135</v>
      </c>
      <c r="AH1136">
        <f t="shared" si="228"/>
        <v>0.45988654781199351</v>
      </c>
      <c r="AI1136">
        <f t="shared" si="229"/>
        <v>0.45948136142625606</v>
      </c>
      <c r="AJ1136">
        <f t="shared" si="230"/>
        <v>-0.10071954497634858</v>
      </c>
      <c r="AK1136">
        <f t="shared" si="231"/>
        <v>0.72945253626208417</v>
      </c>
      <c r="AL1136">
        <f t="shared" si="232"/>
        <v>0.26997117483582811</v>
      </c>
      <c r="CM1136" s="23">
        <v>42899</v>
      </c>
      <c r="CN1136">
        <v>5.3857008157437332E-3</v>
      </c>
      <c r="CO1136">
        <f t="shared" si="233"/>
        <v>1135</v>
      </c>
      <c r="CP1136">
        <f t="shared" si="234"/>
        <v>0.45803066989507668</v>
      </c>
      <c r="CQ1136">
        <f t="shared" si="235"/>
        <v>0.4576271186440678</v>
      </c>
      <c r="CR1136">
        <f t="shared" si="236"/>
        <v>-0.10539631524437774</v>
      </c>
      <c r="CS1136">
        <f t="shared" si="237"/>
        <v>0.71406449132592587</v>
      </c>
      <c r="CT1136">
        <f t="shared" si="238"/>
        <v>0.25643737268185807</v>
      </c>
      <c r="DH1136">
        <f t="shared" ca="1" si="239"/>
        <v>0.34712235008239151</v>
      </c>
      <c r="DI1136">
        <v>0.27021914006031883</v>
      </c>
      <c r="DJ1136">
        <v>1.6306474896433248E-2</v>
      </c>
    </row>
    <row r="1137" spans="12:114" x14ac:dyDescent="0.3">
      <c r="L1137" s="23">
        <v>42899</v>
      </c>
      <c r="M1137" s="24">
        <v>9.9702558161327611E-4</v>
      </c>
      <c r="N1137" s="24">
        <v>1.194163239203478E-2</v>
      </c>
      <c r="O1137" s="24">
        <v>3.5338657465481199E-3</v>
      </c>
      <c r="P1137" s="24">
        <v>6.7234775645206683E-3</v>
      </c>
      <c r="Q1137" s="264">
        <v>1.4999999999999999E-4</v>
      </c>
      <c r="R1137" s="264">
        <v>3.9000000000000151E-4</v>
      </c>
      <c r="S1137" s="265">
        <v>2.7149321266968317E-4</v>
      </c>
      <c r="U1137" s="26"/>
      <c r="AE1137" s="23">
        <v>42900</v>
      </c>
      <c r="AF1137" s="33">
        <v>4.4470285606944813E-4</v>
      </c>
      <c r="AG1137">
        <f t="shared" si="227"/>
        <v>1136</v>
      </c>
      <c r="AH1137">
        <f t="shared" si="228"/>
        <v>0.46029173419773095</v>
      </c>
      <c r="AI1137">
        <f t="shared" si="229"/>
        <v>0.45988654781199351</v>
      </c>
      <c r="AJ1137">
        <f t="shared" si="230"/>
        <v>-9.969878093369923E-2</v>
      </c>
      <c r="AK1137">
        <f t="shared" si="231"/>
        <v>0.52865976350140054</v>
      </c>
      <c r="AL1137">
        <f t="shared" si="232"/>
        <v>6.877321568940703E-2</v>
      </c>
      <c r="CM1137" s="23">
        <v>42900</v>
      </c>
      <c r="CN1137">
        <v>1.1415827215689705E-3</v>
      </c>
      <c r="CO1137">
        <f t="shared" si="233"/>
        <v>1136</v>
      </c>
      <c r="CP1137">
        <f t="shared" si="234"/>
        <v>0.45843422114608556</v>
      </c>
      <c r="CQ1137">
        <f t="shared" si="235"/>
        <v>0.45803066989507668</v>
      </c>
      <c r="CR1137">
        <f t="shared" si="236"/>
        <v>-0.1043791826235059</v>
      </c>
      <c r="CS1137">
        <f t="shared" si="237"/>
        <v>0.52935480257593814</v>
      </c>
      <c r="CT1137">
        <f t="shared" si="238"/>
        <v>7.1324132680861463E-2</v>
      </c>
      <c r="DH1137">
        <f t="shared" ca="1" si="239"/>
        <v>0.28011225087720015</v>
      </c>
      <c r="DI1137">
        <v>0.35742961646168075</v>
      </c>
      <c r="DJ1137">
        <v>2.7360983281357609E-4</v>
      </c>
    </row>
    <row r="1138" spans="12:114" x14ac:dyDescent="0.3">
      <c r="L1138" s="23">
        <v>42900</v>
      </c>
      <c r="M1138" s="24">
        <v>-5.4781124133936434E-3</v>
      </c>
      <c r="N1138" s="24">
        <v>-4.807725671788771E-3</v>
      </c>
      <c r="O1138" s="24">
        <v>4.7780920360587006E-3</v>
      </c>
      <c r="P1138" s="24">
        <v>6.8128877682903399E-4</v>
      </c>
      <c r="Q1138" s="264">
        <v>-1.000000000000001E-4</v>
      </c>
      <c r="R1138" s="264">
        <v>3.8000000000000029E-4</v>
      </c>
      <c r="S1138" s="265">
        <v>-4.6511627906978076E-5</v>
      </c>
      <c r="U1138" s="26"/>
      <c r="AE1138" s="23">
        <v>42901</v>
      </c>
      <c r="AF1138" s="33">
        <v>-2.4212067898271624E-3</v>
      </c>
      <c r="AG1138">
        <f t="shared" si="227"/>
        <v>1137</v>
      </c>
      <c r="AH1138">
        <f t="shared" si="228"/>
        <v>0.46069692058346839</v>
      </c>
      <c r="AI1138">
        <f t="shared" si="229"/>
        <v>0.46029173419773095</v>
      </c>
      <c r="AJ1138">
        <f t="shared" si="230"/>
        <v>-9.867812076257125E-2</v>
      </c>
      <c r="AK1138">
        <f t="shared" si="231"/>
        <v>0.22476179309702141</v>
      </c>
      <c r="AL1138">
        <f t="shared" si="232"/>
        <v>0.23552994110070954</v>
      </c>
      <c r="CM1138" s="23">
        <v>42901</v>
      </c>
      <c r="CN1138">
        <v>-6.070516974567907E-3</v>
      </c>
      <c r="CO1138">
        <f t="shared" si="233"/>
        <v>1137</v>
      </c>
      <c r="CP1138">
        <f t="shared" si="234"/>
        <v>0.45883777239709445</v>
      </c>
      <c r="CQ1138">
        <f t="shared" si="235"/>
        <v>0.45843422114608556</v>
      </c>
      <c r="CR1138">
        <f t="shared" si="236"/>
        <v>-0.10336215797759729</v>
      </c>
      <c r="CS1138">
        <f t="shared" si="237"/>
        <v>0.22308347171855292</v>
      </c>
      <c r="CT1138">
        <f t="shared" si="238"/>
        <v>0.23535074942753265</v>
      </c>
      <c r="DH1138">
        <f t="shared" ca="1" si="239"/>
        <v>0.37207403499232011</v>
      </c>
      <c r="DI1138">
        <v>0.34150748791129448</v>
      </c>
      <c r="DJ1138">
        <v>-3.8492067898271642E-3</v>
      </c>
    </row>
    <row r="1139" spans="12:114" x14ac:dyDescent="0.3">
      <c r="L1139" s="23">
        <v>42901</v>
      </c>
      <c r="M1139" s="24">
        <v>-4.1729260557502919E-3</v>
      </c>
      <c r="N1139" s="24">
        <v>-1.8445377917714521E-2</v>
      </c>
      <c r="O1139" s="24">
        <v>-1.239000724146002E-2</v>
      </c>
      <c r="P1139" s="24">
        <v>8.5809438267922689E-3</v>
      </c>
      <c r="Q1139" s="264">
        <v>2.099999999999999E-4</v>
      </c>
      <c r="R1139" s="264">
        <v>-2.800000000000003E-4</v>
      </c>
      <c r="S1139" s="265">
        <v>0</v>
      </c>
      <c r="U1139" s="26"/>
      <c r="AE1139" s="23">
        <v>42902</v>
      </c>
      <c r="AF1139" s="33">
        <v>-7.7092066829878483E-3</v>
      </c>
      <c r="AG1139">
        <f t="shared" si="227"/>
        <v>1138</v>
      </c>
      <c r="AH1139">
        <f t="shared" si="228"/>
        <v>0.46110210696920584</v>
      </c>
      <c r="AI1139">
        <f t="shared" si="229"/>
        <v>0.46069692058346839</v>
      </c>
      <c r="AJ1139">
        <f t="shared" si="230"/>
        <v>-9.7657563378772197E-2</v>
      </c>
      <c r="AK1139">
        <f t="shared" si="231"/>
        <v>1.1180226448363847E-2</v>
      </c>
      <c r="AL1139">
        <f t="shared" si="232"/>
        <v>0.44951669413510453</v>
      </c>
      <c r="CM1139" s="23">
        <v>42902</v>
      </c>
      <c r="CN1139">
        <v>-1.9105516707469624E-2</v>
      </c>
      <c r="CO1139">
        <f t="shared" si="233"/>
        <v>1138</v>
      </c>
      <c r="CP1139">
        <f t="shared" si="234"/>
        <v>0.45924132364810333</v>
      </c>
      <c r="CQ1139">
        <f t="shared" si="235"/>
        <v>0.45883777239709445</v>
      </c>
      <c r="CR1139">
        <f t="shared" si="236"/>
        <v>-0.10234524023200346</v>
      </c>
      <c r="CS1139">
        <f t="shared" si="237"/>
        <v>1.1548386972119989E-2</v>
      </c>
      <c r="CT1139">
        <f t="shared" si="238"/>
        <v>0.44728938542497443</v>
      </c>
      <c r="DH1139">
        <f t="shared" ca="1" si="239"/>
        <v>0.39464043769837165</v>
      </c>
      <c r="DI1139">
        <v>0.36976646460283158</v>
      </c>
      <c r="DJ1139">
        <v>-1.5049206682987818E-2</v>
      </c>
    </row>
    <row r="1140" spans="12:114" x14ac:dyDescent="0.3">
      <c r="L1140" s="23">
        <v>42902</v>
      </c>
      <c r="M1140" s="24">
        <v>1.675829701643155E-4</v>
      </c>
      <c r="N1140" s="24">
        <v>1.2528122470702211E-2</v>
      </c>
      <c r="O1140" s="24">
        <v>-4.6509078668414312E-2</v>
      </c>
      <c r="P1140" s="24">
        <v>1.2154664597253701E-3</v>
      </c>
      <c r="Q1140" s="264">
        <v>7.0000000000000184E-5</v>
      </c>
      <c r="R1140" s="264">
        <v>-2.3000000000000131E-4</v>
      </c>
      <c r="S1140" s="265">
        <v>-1.3888888888888805E-4</v>
      </c>
      <c r="U1140" s="26"/>
      <c r="AE1140" s="23">
        <v>42905</v>
      </c>
      <c r="AF1140" s="33">
        <v>8.2847384515088551E-4</v>
      </c>
      <c r="AG1140">
        <f t="shared" si="227"/>
        <v>1139</v>
      </c>
      <c r="AH1140">
        <f t="shared" si="228"/>
        <v>0.46150729335494328</v>
      </c>
      <c r="AI1140">
        <f t="shared" si="229"/>
        <v>0.46110210696920584</v>
      </c>
      <c r="AJ1140">
        <f t="shared" si="230"/>
        <v>-9.6637107698865438E-2</v>
      </c>
      <c r="AK1140">
        <f t="shared" si="231"/>
        <v>0.57251967587821773</v>
      </c>
      <c r="AL1140">
        <f t="shared" si="232"/>
        <v>0.11141756890901189</v>
      </c>
      <c r="CM1140" s="23">
        <v>42905</v>
      </c>
      <c r="CN1140">
        <v>1.8508250238361184E-3</v>
      </c>
      <c r="CO1140">
        <f t="shared" si="233"/>
        <v>1139</v>
      </c>
      <c r="CP1140">
        <f t="shared" si="234"/>
        <v>0.45964487489911221</v>
      </c>
      <c r="CQ1140">
        <f t="shared" si="235"/>
        <v>0.45924132364810333</v>
      </c>
      <c r="CR1140">
        <f t="shared" si="236"/>
        <v>-0.10132842831285697</v>
      </c>
      <c r="CS1140">
        <f t="shared" si="237"/>
        <v>0.56190806584366881</v>
      </c>
      <c r="CT1140">
        <f t="shared" si="238"/>
        <v>0.10266674219556549</v>
      </c>
      <c r="DH1140">
        <f t="shared" ca="1" si="239"/>
        <v>0.37600725078979308</v>
      </c>
      <c r="DI1140">
        <v>0.39835794460148161</v>
      </c>
      <c r="DJ1140">
        <v>8.8477135711782541E-3</v>
      </c>
    </row>
    <row r="1141" spans="12:114" x14ac:dyDescent="0.3">
      <c r="L1141" s="23">
        <v>42905</v>
      </c>
      <c r="M1141" s="24">
        <v>-7.6252390690543723E-3</v>
      </c>
      <c r="N1141" s="24">
        <v>6.6283086695970977E-3</v>
      </c>
      <c r="O1141" s="24">
        <v>3.4559102271744771E-3</v>
      </c>
      <c r="P1141" s="24">
        <v>5.3942098747182358E-4</v>
      </c>
      <c r="Q1141" s="264">
        <v>6.9999999999999967E-5</v>
      </c>
      <c r="R1141" s="264">
        <v>3.9000000000000151E-4</v>
      </c>
      <c r="S1141" s="265">
        <v>1.3698630136986219E-4</v>
      </c>
      <c r="U1141" s="26"/>
      <c r="AE1141" s="23">
        <v>42906</v>
      </c>
      <c r="AF1141" s="33">
        <v>-1.2481815568226161E-3</v>
      </c>
      <c r="AG1141">
        <f t="shared" si="227"/>
        <v>1140</v>
      </c>
      <c r="AH1141">
        <f t="shared" si="228"/>
        <v>0.46191247974068073</v>
      </c>
      <c r="AI1141">
        <f t="shared" si="229"/>
        <v>0.46150729335494328</v>
      </c>
      <c r="AJ1141">
        <f t="shared" si="230"/>
        <v>-9.5616752640161867E-2</v>
      </c>
      <c r="AK1141">
        <f t="shared" si="231"/>
        <v>0.33824363193129314</v>
      </c>
      <c r="AL1141">
        <f t="shared" si="232"/>
        <v>0.12326366142365014</v>
      </c>
      <c r="CM1141" s="23">
        <v>42906</v>
      </c>
      <c r="CN1141">
        <v>-3.1567038920565409E-3</v>
      </c>
      <c r="CO1141">
        <f t="shared" si="233"/>
        <v>1140</v>
      </c>
      <c r="CP1141">
        <f t="shared" si="234"/>
        <v>0.46004842615012109</v>
      </c>
      <c r="CQ1141">
        <f t="shared" si="235"/>
        <v>0.45964487489911221</v>
      </c>
      <c r="CR1141">
        <f t="shared" si="236"/>
        <v>-0.10031172114706324</v>
      </c>
      <c r="CS1141">
        <f t="shared" si="237"/>
        <v>0.33568193222077136</v>
      </c>
      <c r="CT1141">
        <f t="shared" si="238"/>
        <v>0.12396294267834085</v>
      </c>
      <c r="DH1141">
        <f t="shared" ca="1" si="239"/>
        <v>0.39693725913933625</v>
      </c>
      <c r="DI1141">
        <v>0.39650125709039952</v>
      </c>
      <c r="DJ1141">
        <v>6.9231844317737992E-4</v>
      </c>
    </row>
    <row r="1142" spans="12:114" x14ac:dyDescent="0.3">
      <c r="L1142" s="23">
        <v>42906</v>
      </c>
      <c r="M1142" s="24">
        <v>-2.1109516169889389E-3</v>
      </c>
      <c r="N1142" s="24">
        <v>-1.097447281830595E-2</v>
      </c>
      <c r="O1142" s="24">
        <v>5.2948848335111537E-4</v>
      </c>
      <c r="P1142" s="24">
        <v>-5.527239716396997E-3</v>
      </c>
      <c r="Q1142" s="264">
        <v>-4.9999999999999908E-5</v>
      </c>
      <c r="R1142" s="264">
        <v>3.8999999999999918E-4</v>
      </c>
      <c r="S1142" s="265">
        <v>0</v>
      </c>
      <c r="U1142" s="26"/>
      <c r="AE1142" s="23">
        <v>42907</v>
      </c>
      <c r="AF1142" s="33">
        <v>1.1886770546541536E-3</v>
      </c>
      <c r="AG1142">
        <f t="shared" si="227"/>
        <v>1141</v>
      </c>
      <c r="AH1142">
        <f t="shared" si="228"/>
        <v>0.46231766612641817</v>
      </c>
      <c r="AI1142">
        <f t="shared" si="229"/>
        <v>0.46191247974068073</v>
      </c>
      <c r="AJ1142">
        <f t="shared" si="230"/>
        <v>-9.4596497120711526E-2</v>
      </c>
      <c r="AK1142">
        <f t="shared" si="231"/>
        <v>0.61289568984643683</v>
      </c>
      <c r="AL1142">
        <f t="shared" si="232"/>
        <v>0.1509832101057561</v>
      </c>
      <c r="CM1142" s="23">
        <v>42907</v>
      </c>
      <c r="CN1142">
        <v>2.9046093033020491E-3</v>
      </c>
      <c r="CO1142">
        <f t="shared" si="233"/>
        <v>1141</v>
      </c>
      <c r="CP1142">
        <f t="shared" si="234"/>
        <v>0.46045197740112992</v>
      </c>
      <c r="CQ1142">
        <f t="shared" si="235"/>
        <v>0.46004842615012109</v>
      </c>
      <c r="CR1142">
        <f t="shared" si="236"/>
        <v>-9.9295117662292542E-2</v>
      </c>
      <c r="CS1142">
        <f t="shared" si="237"/>
        <v>0.60944846065346847</v>
      </c>
      <c r="CT1142">
        <f t="shared" si="238"/>
        <v>0.14940003450334738</v>
      </c>
      <c r="DH1142">
        <f t="shared" ca="1" si="239"/>
        <v>0.39043293036016696</v>
      </c>
      <c r="DI1142">
        <v>0.30398752045972061</v>
      </c>
      <c r="DJ1142">
        <v>3.6431770546542131E-3</v>
      </c>
    </row>
    <row r="1143" spans="12:114" x14ac:dyDescent="0.3">
      <c r="L1143" s="23">
        <v>42907</v>
      </c>
      <c r="M1143" s="24">
        <v>2.876941952953095E-3</v>
      </c>
      <c r="N1143" s="24">
        <v>-8.8768352136718326E-4</v>
      </c>
      <c r="O1143" s="24">
        <v>9.2668972118805423E-3</v>
      </c>
      <c r="P1143" s="24">
        <v>-5.0152653845635716E-3</v>
      </c>
      <c r="Q1143" s="264">
        <v>1.9999999999999839E-5</v>
      </c>
      <c r="R1143" s="264">
        <v>8.0000000000000074E-5</v>
      </c>
      <c r="S1143" s="265">
        <v>4.6296296296297622E-5</v>
      </c>
      <c r="U1143" s="26"/>
      <c r="AE1143" s="23">
        <v>42908</v>
      </c>
      <c r="AF1143" s="33">
        <v>-1.7147340653716791E-3</v>
      </c>
      <c r="AG1143">
        <f t="shared" si="227"/>
        <v>1142</v>
      </c>
      <c r="AH1143">
        <f t="shared" si="228"/>
        <v>0.46272285251215561</v>
      </c>
      <c r="AI1143">
        <f t="shared" si="229"/>
        <v>0.46231766612641817</v>
      </c>
      <c r="AJ1143">
        <f t="shared" si="230"/>
        <v>-9.3576340059295507E-2</v>
      </c>
      <c r="AK1143">
        <f t="shared" si="231"/>
        <v>0.29044927392622988</v>
      </c>
      <c r="AL1143">
        <f t="shared" si="232"/>
        <v>0.17186839220018829</v>
      </c>
      <c r="CM1143" s="23">
        <v>42908</v>
      </c>
      <c r="CN1143">
        <v>-4.2393351634291976E-3</v>
      </c>
      <c r="CO1143">
        <f t="shared" si="233"/>
        <v>1142</v>
      </c>
      <c r="CP1143">
        <f t="shared" si="234"/>
        <v>0.4608555286521388</v>
      </c>
      <c r="CQ1143">
        <f t="shared" si="235"/>
        <v>0.46045197740112992</v>
      </c>
      <c r="CR1143">
        <f t="shared" si="236"/>
        <v>-9.8278616786971362E-2</v>
      </c>
      <c r="CS1143">
        <f t="shared" si="237"/>
        <v>0.29126538020854142</v>
      </c>
      <c r="CT1143">
        <f t="shared" si="238"/>
        <v>0.16918659719258849</v>
      </c>
      <c r="DH1143">
        <f t="shared" ca="1" si="239"/>
        <v>0.24703437378050616</v>
      </c>
      <c r="DI1143">
        <v>0.28597991775873594</v>
      </c>
      <c r="DJ1143">
        <v>-1.7777340653716792E-3</v>
      </c>
    </row>
    <row r="1144" spans="12:114" x14ac:dyDescent="0.3">
      <c r="L1144" s="23">
        <v>42908</v>
      </c>
      <c r="M1144" s="24">
        <v>3.3749663358496641E-3</v>
      </c>
      <c r="N1144" s="24">
        <v>-8.8867666149346539E-4</v>
      </c>
      <c r="O1144" s="24">
        <v>-9.4439342159258841E-3</v>
      </c>
      <c r="P1144" s="24">
        <v>-5.4533986813980889E-4</v>
      </c>
      <c r="Q1144" s="264">
        <v>-1.8000000000000001E-4</v>
      </c>
      <c r="R1144" s="264">
        <v>-2.0000000000000022E-5</v>
      </c>
      <c r="S1144" s="265">
        <v>0</v>
      </c>
      <c r="U1144" s="26"/>
      <c r="AE1144" s="23">
        <v>42909</v>
      </c>
      <c r="AF1144" s="33">
        <v>-1.056830816486187E-3</v>
      </c>
      <c r="AG1144">
        <f t="shared" si="227"/>
        <v>1143</v>
      </c>
      <c r="AH1144">
        <f t="shared" si="228"/>
        <v>0.46312803889789306</v>
      </c>
      <c r="AI1144">
        <f t="shared" si="229"/>
        <v>0.46272285251215561</v>
      </c>
      <c r="AJ1144">
        <f t="shared" si="230"/>
        <v>-9.2556280375417896E-2</v>
      </c>
      <c r="AK1144">
        <f t="shared" si="231"/>
        <v>0.35868717674911643</v>
      </c>
      <c r="AL1144">
        <f t="shared" si="232"/>
        <v>0.10403567576303918</v>
      </c>
      <c r="CM1144" s="23">
        <v>42909</v>
      </c>
      <c r="CN1144">
        <v>-2.6931526226108148E-3</v>
      </c>
      <c r="CO1144">
        <f t="shared" si="233"/>
        <v>1143</v>
      </c>
      <c r="CP1144">
        <f t="shared" si="234"/>
        <v>0.46125907990314768</v>
      </c>
      <c r="CQ1144">
        <f t="shared" si="235"/>
        <v>0.4608555286521388</v>
      </c>
      <c r="CR1144">
        <f t="shared" si="236"/>
        <v>-9.7262217450275149E-2</v>
      </c>
      <c r="CS1144">
        <f t="shared" si="237"/>
        <v>0.35547597013305648</v>
      </c>
      <c r="CT1144">
        <f t="shared" si="238"/>
        <v>0.10537955851908232</v>
      </c>
      <c r="DH1144">
        <f t="shared" ca="1" si="239"/>
        <v>0.25342372240874728</v>
      </c>
      <c r="DI1144">
        <v>0.26294400044254729</v>
      </c>
      <c r="DJ1144">
        <v>2.5876220676954772E-4</v>
      </c>
    </row>
    <row r="1145" spans="12:114" x14ac:dyDescent="0.3">
      <c r="L1145" s="23">
        <v>42909</v>
      </c>
      <c r="M1145" s="24">
        <v>4.2886142665424544E-3</v>
      </c>
      <c r="N1145" s="24">
        <v>4.8911993864897323E-3</v>
      </c>
      <c r="O1145" s="24">
        <v>-9.0042877929961164E-3</v>
      </c>
      <c r="P1145" s="24">
        <v>9.5447853455686896E-4</v>
      </c>
      <c r="Q1145" s="264">
        <v>6.9999999999999967E-5</v>
      </c>
      <c r="R1145" s="264">
        <v>-1.4999999999999901E-4</v>
      </c>
      <c r="S1145" s="265">
        <v>4.6511627906974851E-5</v>
      </c>
      <c r="U1145" s="26"/>
      <c r="AE1145" s="23">
        <v>42912</v>
      </c>
      <c r="AF1145" s="33">
        <v>1.2146775342392038E-3</v>
      </c>
      <c r="AG1145">
        <f t="shared" si="227"/>
        <v>1144</v>
      </c>
      <c r="AH1145">
        <f t="shared" si="228"/>
        <v>0.46353322528363045</v>
      </c>
      <c r="AI1145">
        <f t="shared" si="229"/>
        <v>0.46312803889789306</v>
      </c>
      <c r="AJ1145">
        <f t="shared" si="230"/>
        <v>-9.15363169892974E-2</v>
      </c>
      <c r="AK1145">
        <f t="shared" si="231"/>
        <v>0.61576894928365422</v>
      </c>
      <c r="AL1145">
        <f t="shared" si="232"/>
        <v>0.15264091038576116</v>
      </c>
      <c r="CM1145" s="23">
        <v>42912</v>
      </c>
      <c r="CN1145">
        <v>3.384684489803615E-3</v>
      </c>
      <c r="CO1145">
        <f t="shared" si="233"/>
        <v>1144</v>
      </c>
      <c r="CP1145">
        <f t="shared" si="234"/>
        <v>0.46166263115415657</v>
      </c>
      <c r="CQ1145">
        <f t="shared" si="235"/>
        <v>0.46125907990314768</v>
      </c>
      <c r="CR1145">
        <f t="shared" si="236"/>
        <v>-9.6245918582119602E-2</v>
      </c>
      <c r="CS1145">
        <f t="shared" si="237"/>
        <v>0.63061967474339742</v>
      </c>
      <c r="CT1145">
        <f t="shared" si="238"/>
        <v>0.16936059484024973</v>
      </c>
      <c r="DH1145">
        <f t="shared" ca="1" si="239"/>
        <v>0.29716466035903882</v>
      </c>
      <c r="DI1145">
        <v>0.33239441355185717</v>
      </c>
      <c r="DJ1145">
        <v>-1.1959752372302759E-2</v>
      </c>
    </row>
    <row r="1146" spans="12:114" x14ac:dyDescent="0.3">
      <c r="L1146" s="23">
        <v>42912</v>
      </c>
      <c r="M1146" s="24">
        <v>-8.9592146026962229E-3</v>
      </c>
      <c r="N1146" s="24">
        <v>1.327452032851269E-3</v>
      </c>
      <c r="O1146" s="24">
        <v>8.8189710101706752E-3</v>
      </c>
      <c r="P1146" s="24">
        <v>4.0846626390250902E-4</v>
      </c>
      <c r="Q1146" s="264">
        <v>-5.9999999999999941E-5</v>
      </c>
      <c r="R1146" s="264">
        <v>2.800000000000003E-4</v>
      </c>
      <c r="S1146" s="265">
        <v>-3.2710280373831572E-4</v>
      </c>
      <c r="U1146" s="26"/>
      <c r="AE1146" s="23">
        <v>42913</v>
      </c>
      <c r="AF1146" s="33">
        <v>7.3182420378418924E-4</v>
      </c>
      <c r="AG1146">
        <f t="shared" si="227"/>
        <v>1145</v>
      </c>
      <c r="AH1146">
        <f t="shared" si="228"/>
        <v>0.46393841166936789</v>
      </c>
      <c r="AI1146">
        <f t="shared" si="229"/>
        <v>0.46353322528363045</v>
      </c>
      <c r="AJ1146">
        <f t="shared" si="230"/>
        <v>-9.0516448821858914E-2</v>
      </c>
      <c r="AK1146">
        <f t="shared" si="231"/>
        <v>0.56153636834134946</v>
      </c>
      <c r="AL1146">
        <f t="shared" si="232"/>
        <v>9.8003143057719011E-2</v>
      </c>
      <c r="CM1146" s="23">
        <v>42913</v>
      </c>
      <c r="CN1146">
        <v>1.9929654868360404E-3</v>
      </c>
      <c r="CO1146">
        <f t="shared" si="233"/>
        <v>1145</v>
      </c>
      <c r="CP1146">
        <f t="shared" si="234"/>
        <v>0.46206618240516545</v>
      </c>
      <c r="CQ1146">
        <f t="shared" si="235"/>
        <v>0.46166263115415657</v>
      </c>
      <c r="CR1146">
        <f t="shared" si="236"/>
        <v>-9.5229719113152811E-2</v>
      </c>
      <c r="CS1146">
        <f t="shared" si="237"/>
        <v>0.56838915876820895</v>
      </c>
      <c r="CT1146">
        <f t="shared" si="238"/>
        <v>0.10672652761405238</v>
      </c>
      <c r="DH1146">
        <f t="shared" ca="1" si="239"/>
        <v>0.35393837652615695</v>
      </c>
      <c r="DI1146">
        <v>0.39451876050010021</v>
      </c>
      <c r="DJ1146">
        <v>-9.4760129002882769E-3</v>
      </c>
    </row>
    <row r="1147" spans="12:114" x14ac:dyDescent="0.3">
      <c r="L1147" s="23">
        <v>42913</v>
      </c>
      <c r="M1147" s="24">
        <v>3.801934743140094E-3</v>
      </c>
      <c r="N1147" s="24">
        <v>-4.4193130896728162E-4</v>
      </c>
      <c r="O1147" s="24">
        <v>6.7549894391174129E-3</v>
      </c>
      <c r="P1147" s="24">
        <v>-4.764499497868291E-3</v>
      </c>
      <c r="Q1147" s="264">
        <v>3.700000000000001E-4</v>
      </c>
      <c r="R1147" s="264">
        <v>-1.6400000000000019E-3</v>
      </c>
      <c r="S1147" s="265">
        <v>-4.5248868778281836E-5</v>
      </c>
      <c r="U1147" s="26"/>
      <c r="AE1147" s="23">
        <v>42914</v>
      </c>
      <c r="AF1147" s="33">
        <v>2.2447371042648972E-3</v>
      </c>
      <c r="AG1147">
        <f t="shared" si="227"/>
        <v>1146</v>
      </c>
      <c r="AH1147">
        <f t="shared" si="228"/>
        <v>0.46434359805510533</v>
      </c>
      <c r="AI1147">
        <f t="shared" si="229"/>
        <v>0.46393841166936789</v>
      </c>
      <c r="AJ1147">
        <f t="shared" si="230"/>
        <v>-8.9496674794725978E-2</v>
      </c>
      <c r="AK1147">
        <f t="shared" si="231"/>
        <v>0.72308310008504639</v>
      </c>
      <c r="AL1147">
        <f t="shared" si="232"/>
        <v>0.2591446884156785</v>
      </c>
      <c r="CM1147" s="23">
        <v>42914</v>
      </c>
      <c r="CN1147">
        <v>5.7414711390406225E-3</v>
      </c>
      <c r="CO1147">
        <f t="shared" si="233"/>
        <v>1146</v>
      </c>
      <c r="CP1147">
        <f t="shared" si="234"/>
        <v>0.46246973365617433</v>
      </c>
      <c r="CQ1147">
        <f t="shared" si="235"/>
        <v>0.46206618240516545</v>
      </c>
      <c r="CR1147">
        <f t="shared" si="236"/>
        <v>-9.4213617974747088E-2</v>
      </c>
      <c r="CS1147">
        <f t="shared" si="237"/>
        <v>0.72791242319514815</v>
      </c>
      <c r="CT1147">
        <f t="shared" si="238"/>
        <v>0.2658462407899827</v>
      </c>
      <c r="DH1147">
        <f t="shared" ca="1" si="239"/>
        <v>0.37448191384457752</v>
      </c>
      <c r="DI1147">
        <v>0.27664320237615142</v>
      </c>
      <c r="DJ1147">
        <v>-6.4235466795188991E-3</v>
      </c>
    </row>
    <row r="1148" spans="12:114" x14ac:dyDescent="0.3">
      <c r="L1148" s="23">
        <v>42914</v>
      </c>
      <c r="M1148" s="24">
        <v>7.5754567389191881E-4</v>
      </c>
      <c r="N1148" s="24">
        <v>7.0733659204243972E-3</v>
      </c>
      <c r="O1148" s="24">
        <v>6.5781127608896227E-3</v>
      </c>
      <c r="P1148" s="24">
        <v>5.6076812024784756E-3</v>
      </c>
      <c r="Q1148" s="264">
        <v>3.4999999999999989E-4</v>
      </c>
      <c r="R1148" s="264">
        <v>2.8999999999999924E-4</v>
      </c>
      <c r="S1148" s="265">
        <v>-2.2522522522522542E-4</v>
      </c>
      <c r="U1148" s="26"/>
      <c r="AE1148" s="23">
        <v>42915</v>
      </c>
      <c r="AF1148" s="33">
        <v>-2.8323434564713353E-3</v>
      </c>
      <c r="AG1148">
        <f t="shared" si="227"/>
        <v>1147</v>
      </c>
      <c r="AH1148">
        <f t="shared" si="228"/>
        <v>0.46474878444084278</v>
      </c>
      <c r="AI1148">
        <f t="shared" si="229"/>
        <v>0.46434359805510533</v>
      </c>
      <c r="AJ1148">
        <f t="shared" si="230"/>
        <v>-8.8476993830212264E-2</v>
      </c>
      <c r="AK1148">
        <f t="shared" si="231"/>
        <v>0.1907846813490556</v>
      </c>
      <c r="AL1148">
        <f t="shared" si="232"/>
        <v>0.2735589167060497</v>
      </c>
      <c r="CM1148" s="23">
        <v>42915</v>
      </c>
      <c r="CN1148">
        <v>-6.8026207557157839E-3</v>
      </c>
      <c r="CO1148">
        <f t="shared" si="233"/>
        <v>1147</v>
      </c>
      <c r="CP1148">
        <f t="shared" si="234"/>
        <v>0.46287328490718321</v>
      </c>
      <c r="CQ1148">
        <f t="shared" si="235"/>
        <v>0.46246973365617433</v>
      </c>
      <c r="CR1148">
        <f t="shared" si="236"/>
        <v>-9.3197614098991105E-2</v>
      </c>
      <c r="CS1148">
        <f t="shared" si="237"/>
        <v>0.19860077784986815</v>
      </c>
      <c r="CT1148">
        <f t="shared" si="238"/>
        <v>0.2638689558063062</v>
      </c>
      <c r="DH1148">
        <f t="shared" ca="1" si="239"/>
        <v>0.30602740785253324</v>
      </c>
      <c r="DI1148">
        <v>0.3295145884555426</v>
      </c>
      <c r="DJ1148">
        <v>-1.6779563720788461E-2</v>
      </c>
    </row>
    <row r="1149" spans="12:114" x14ac:dyDescent="0.3">
      <c r="L1149" s="23">
        <v>42915</v>
      </c>
      <c r="M1149" s="24">
        <v>-4.8780655192924849E-3</v>
      </c>
      <c r="N1149" s="24">
        <v>-5.7066713161579383E-3</v>
      </c>
      <c r="O1149" s="24">
        <v>-7.5809008489619639E-3</v>
      </c>
      <c r="P1149" s="24">
        <v>-6.8009694386429453E-3</v>
      </c>
      <c r="Q1149" s="264">
        <v>2.9E-4</v>
      </c>
      <c r="R1149" s="264">
        <v>-1.2199999999999991E-3</v>
      </c>
      <c r="S1149" s="265">
        <v>-1.7621145374449229E-4</v>
      </c>
      <c r="U1149" s="26"/>
      <c r="AE1149" s="23">
        <v>42916</v>
      </c>
      <c r="AF1149" s="33">
        <v>-3.6643264808167027E-5</v>
      </c>
      <c r="AG1149">
        <f t="shared" si="227"/>
        <v>1148</v>
      </c>
      <c r="AH1149">
        <f t="shared" si="228"/>
        <v>0.46515397082658022</v>
      </c>
      <c r="AI1149">
        <f t="shared" si="229"/>
        <v>0.46474878444084278</v>
      </c>
      <c r="AJ1149">
        <f t="shared" si="230"/>
        <v>-8.7457404851313411E-2</v>
      </c>
      <c r="AK1149">
        <f t="shared" si="231"/>
        <v>0.47321732232844138</v>
      </c>
      <c r="AL1149">
        <f t="shared" si="232"/>
        <v>8.4685378875986039E-3</v>
      </c>
      <c r="CM1149" s="23">
        <v>42916</v>
      </c>
      <c r="CN1149">
        <v>1.3197032784777445E-5</v>
      </c>
      <c r="CO1149">
        <f t="shared" si="233"/>
        <v>1148</v>
      </c>
      <c r="CP1149">
        <f t="shared" si="234"/>
        <v>0.4632768361581921</v>
      </c>
      <c r="CQ1149">
        <f t="shared" si="235"/>
        <v>0.46287328490718321</v>
      </c>
      <c r="CR1149">
        <f t="shared" si="236"/>
        <v>-9.2181706418681661E-2</v>
      </c>
      <c r="CS1149">
        <f t="shared" si="237"/>
        <v>0.47724586536480595</v>
      </c>
      <c r="CT1149">
        <f t="shared" si="238"/>
        <v>1.4372580457622741E-2</v>
      </c>
      <c r="DH1149">
        <f t="shared" ca="1" si="239"/>
        <v>0.39638550661953237</v>
      </c>
      <c r="DI1149">
        <v>0.26161843635324689</v>
      </c>
      <c r="DJ1149">
        <v>-8.1259289790938903E-3</v>
      </c>
    </row>
    <row r="1150" spans="12:114" x14ac:dyDescent="0.3">
      <c r="L1150" s="23">
        <v>42916</v>
      </c>
      <c r="M1150" s="24">
        <v>-2.5355223123731379E-3</v>
      </c>
      <c r="N1150" s="24">
        <v>3.0903303013706199E-3</v>
      </c>
      <c r="O1150" s="24">
        <v>-3.292580448213817E-3</v>
      </c>
      <c r="P1150" s="24">
        <v>4.5195221119513906E-3</v>
      </c>
      <c r="Q1150" s="264">
        <v>3.8999999999999999E-4</v>
      </c>
      <c r="R1150" s="264">
        <v>-5.9999999999997833E-5</v>
      </c>
      <c r="S1150" s="265">
        <v>-1.7316017316017362E-4</v>
      </c>
      <c r="U1150" s="26"/>
      <c r="AE1150" s="23">
        <v>42919</v>
      </c>
      <c r="AF1150" s="33">
        <v>-1.1821231780622756E-3</v>
      </c>
      <c r="AG1150">
        <f t="shared" si="227"/>
        <v>1149</v>
      </c>
      <c r="AH1150">
        <f t="shared" si="228"/>
        <v>0.46555915721231766</v>
      </c>
      <c r="AI1150">
        <f t="shared" si="229"/>
        <v>0.46515397082658022</v>
      </c>
      <c r="AJ1150">
        <f t="shared" si="230"/>
        <v>-8.6437906781699034E-2</v>
      </c>
      <c r="AK1150">
        <f t="shared" si="231"/>
        <v>0.34525110241179802</v>
      </c>
      <c r="AL1150">
        <f t="shared" si="232"/>
        <v>0.1199028684147822</v>
      </c>
      <c r="CM1150" s="23">
        <v>42919</v>
      </c>
      <c r="CN1150">
        <v>-2.962807945155689E-3</v>
      </c>
      <c r="CO1150">
        <f t="shared" si="233"/>
        <v>1149</v>
      </c>
      <c r="CP1150">
        <f t="shared" si="234"/>
        <v>0.46368038740920098</v>
      </c>
      <c r="CQ1150">
        <f t="shared" si="235"/>
        <v>0.4632768361581921</v>
      </c>
      <c r="CR1150">
        <f t="shared" si="236"/>
        <v>-9.11658938673158E-2</v>
      </c>
      <c r="CS1150">
        <f t="shared" si="237"/>
        <v>0.34390990665554794</v>
      </c>
      <c r="CT1150">
        <f t="shared" si="238"/>
        <v>0.11936692950264416</v>
      </c>
      <c r="DH1150">
        <f t="shared" ca="1" si="239"/>
        <v>0.38524380405203412</v>
      </c>
      <c r="DI1150">
        <v>0.38869322014655566</v>
      </c>
      <c r="DJ1150">
        <v>-7.7123178062285525E-5</v>
      </c>
    </row>
    <row r="1151" spans="12:114" x14ac:dyDescent="0.3">
      <c r="L1151" s="23">
        <v>42919</v>
      </c>
      <c r="M1151" s="24">
        <v>-1.635316937010263E-2</v>
      </c>
      <c r="N1151" s="24">
        <v>3.5212942003246791E-3</v>
      </c>
      <c r="O1151" s="24">
        <v>-4.2281102267245421E-3</v>
      </c>
      <c r="P1151" s="24">
        <v>6.8204583329977168E-4</v>
      </c>
      <c r="Q1151" s="264">
        <v>-8.0000000000000047E-5</v>
      </c>
      <c r="R1151" s="264">
        <v>2.19999999999998E-4</v>
      </c>
      <c r="S1151" s="265">
        <v>0</v>
      </c>
      <c r="U1151" s="26"/>
      <c r="AE1151" s="23">
        <v>42921</v>
      </c>
      <c r="AF1151" s="33">
        <v>7.5357080150889285E-4</v>
      </c>
      <c r="AG1151">
        <f t="shared" si="227"/>
        <v>1150</v>
      </c>
      <c r="AH1151">
        <f t="shared" si="228"/>
        <v>0.46596434359805511</v>
      </c>
      <c r="AI1151">
        <f t="shared" si="229"/>
        <v>0.46555915721231766</v>
      </c>
      <c r="AJ1151">
        <f t="shared" si="230"/>
        <v>-8.5418498545704574E-2</v>
      </c>
      <c r="AK1151">
        <f t="shared" si="231"/>
        <v>0.56401210966846804</v>
      </c>
      <c r="AL1151">
        <f t="shared" si="232"/>
        <v>9.8452952456150378E-2</v>
      </c>
      <c r="CM1151" s="23">
        <v>42921</v>
      </c>
      <c r="CN1151">
        <v>2.1233100509825326E-3</v>
      </c>
      <c r="CO1151">
        <f t="shared" si="233"/>
        <v>1150</v>
      </c>
      <c r="CP1151">
        <f t="shared" si="234"/>
        <v>0.46408393866020986</v>
      </c>
      <c r="CQ1151">
        <f t="shared" si="235"/>
        <v>0.46368038740920098</v>
      </c>
      <c r="CR1151">
        <f t="shared" si="236"/>
        <v>-9.0150175379082778E-2</v>
      </c>
      <c r="CS1151">
        <f t="shared" si="237"/>
        <v>0.57431630636450892</v>
      </c>
      <c r="CT1151">
        <f t="shared" si="238"/>
        <v>0.11063591895530794</v>
      </c>
      <c r="DH1151">
        <f t="shared" ca="1" si="239"/>
        <v>0.36834417819268889</v>
      </c>
      <c r="DI1151">
        <v>0.39652536985371883</v>
      </c>
      <c r="DJ1151">
        <v>-7.8169978680190308E-3</v>
      </c>
    </row>
    <row r="1152" spans="12:114" x14ac:dyDescent="0.3">
      <c r="L1152" s="23">
        <v>42921</v>
      </c>
      <c r="M1152" s="24">
        <v>3.7040314826094429E-3</v>
      </c>
      <c r="N1152" s="24">
        <v>4.8244935422274912E-3</v>
      </c>
      <c r="O1152" s="24">
        <v>-5.3092639666485648E-4</v>
      </c>
      <c r="P1152" s="24">
        <v>4.3594146742488363E-3</v>
      </c>
      <c r="Q1152" s="264">
        <v>-8.9999999999999911E-5</v>
      </c>
      <c r="R1152" s="264">
        <v>-1.9000000000000131E-4</v>
      </c>
      <c r="S1152" s="265">
        <v>-1.7167381974248972E-4</v>
      </c>
      <c r="U1152" s="26"/>
      <c r="AE1152" s="23">
        <v>42922</v>
      </c>
      <c r="AF1152" s="33">
        <v>-3.7901230466288387E-4</v>
      </c>
      <c r="AG1152">
        <f t="shared" si="227"/>
        <v>1151</v>
      </c>
      <c r="AH1152">
        <f t="shared" si="228"/>
        <v>0.46636952998379255</v>
      </c>
      <c r="AI1152">
        <f t="shared" si="229"/>
        <v>0.46596434359805511</v>
      </c>
      <c r="AJ1152">
        <f t="shared" si="230"/>
        <v>-8.4399179068323144E-2</v>
      </c>
      <c r="AK1152">
        <f t="shared" si="231"/>
        <v>0.43403401140966102</v>
      </c>
      <c r="AL1152">
        <f t="shared" si="232"/>
        <v>3.1930332188394084E-2</v>
      </c>
      <c r="CM1152" s="23">
        <v>42922</v>
      </c>
      <c r="CN1152">
        <v>-8.4134405279645086E-4</v>
      </c>
      <c r="CO1152">
        <f t="shared" si="233"/>
        <v>1151</v>
      </c>
      <c r="CP1152">
        <f t="shared" si="234"/>
        <v>0.46448748991121874</v>
      </c>
      <c r="CQ1152">
        <f t="shared" si="235"/>
        <v>0.46408393866020986</v>
      </c>
      <c r="CR1152">
        <f t="shared" si="236"/>
        <v>-8.9134549888856066E-2</v>
      </c>
      <c r="CS1152">
        <f t="shared" si="237"/>
        <v>0.43799308281811544</v>
      </c>
      <c r="CT1152">
        <f t="shared" si="238"/>
        <v>2.6090855842094418E-2</v>
      </c>
      <c r="DH1152">
        <f t="shared" ca="1" si="239"/>
        <v>0.35791674326945117</v>
      </c>
      <c r="DI1152">
        <v>0.33869912520212841</v>
      </c>
      <c r="DJ1152">
        <v>-9.7350059755489261E-3</v>
      </c>
    </row>
    <row r="1153" spans="12:114" x14ac:dyDescent="0.3">
      <c r="L1153" s="23">
        <v>42922</v>
      </c>
      <c r="M1153" s="24">
        <v>-4.290765644287414E-4</v>
      </c>
      <c r="N1153" s="24">
        <v>-2.6188294161464051E-3</v>
      </c>
      <c r="O1153" s="24">
        <v>1.9917237222374169E-3</v>
      </c>
      <c r="P1153" s="24">
        <v>-4.4763816765925812E-3</v>
      </c>
      <c r="Q1153" s="264">
        <v>5.0999999999999993E-4</v>
      </c>
      <c r="R1153" s="264">
        <v>-1.1099999999999979E-3</v>
      </c>
      <c r="S1153" s="265">
        <v>-8.4388185654007906E-5</v>
      </c>
      <c r="U1153" s="26"/>
      <c r="AE1153" s="23">
        <v>42923</v>
      </c>
      <c r="AF1153" s="33">
        <v>2.3736897555151203E-4</v>
      </c>
      <c r="AG1153">
        <f t="shared" si="227"/>
        <v>1152</v>
      </c>
      <c r="AH1153">
        <f t="shared" si="228"/>
        <v>0.46677471636953</v>
      </c>
      <c r="AI1153">
        <f t="shared" si="229"/>
        <v>0.46636952998379255</v>
      </c>
      <c r="AJ1153">
        <f t="shared" si="230"/>
        <v>-8.3379947275197555E-2</v>
      </c>
      <c r="AK1153">
        <f t="shared" si="231"/>
        <v>0.50478388320215095</v>
      </c>
      <c r="AL1153">
        <f t="shared" si="232"/>
        <v>3.8414353218358399E-2</v>
      </c>
      <c r="CM1153" s="23">
        <v>42923</v>
      </c>
      <c r="CN1153">
        <v>6.488513091716659E-4</v>
      </c>
      <c r="CO1153">
        <f t="shared" si="233"/>
        <v>1152</v>
      </c>
      <c r="CP1153">
        <f t="shared" si="234"/>
        <v>0.46489104116222763</v>
      </c>
      <c r="CQ1153">
        <f t="shared" si="235"/>
        <v>0.46448748991121874</v>
      </c>
      <c r="CR1153">
        <f t="shared" si="236"/>
        <v>-8.8119016332185288E-2</v>
      </c>
      <c r="CS1153">
        <f t="shared" si="237"/>
        <v>0.50660968302809017</v>
      </c>
      <c r="CT1153">
        <f t="shared" si="238"/>
        <v>4.2122193116871431E-2</v>
      </c>
      <c r="DH1153">
        <f t="shared" ca="1" si="239"/>
        <v>0.34092334213427072</v>
      </c>
      <c r="DI1153">
        <v>0.33222848618895895</v>
      </c>
      <c r="DJ1153">
        <v>-1.7556142880467756E-3</v>
      </c>
    </row>
    <row r="1154" spans="12:114" x14ac:dyDescent="0.3">
      <c r="L1154" s="23">
        <v>42923</v>
      </c>
      <c r="M1154" s="24">
        <v>-1.021724040338931E-2</v>
      </c>
      <c r="N1154" s="24">
        <v>8.752016611963154E-4</v>
      </c>
      <c r="O1154" s="24">
        <v>-1.855138723289363E-3</v>
      </c>
      <c r="P1154" s="24">
        <v>8.1754463639054122E-3</v>
      </c>
      <c r="Q1154" s="264">
        <v>-2.0000000000000008E-5</v>
      </c>
      <c r="R1154" s="264">
        <v>-7.8000000000000291E-4</v>
      </c>
      <c r="S1154" s="265">
        <v>4.1841004184101614E-5</v>
      </c>
      <c r="U1154" s="26"/>
      <c r="AE1154" s="23">
        <v>42926</v>
      </c>
      <c r="AF1154" s="33">
        <v>-4.8024605596804944E-3</v>
      </c>
      <c r="AG1154">
        <f t="shared" si="227"/>
        <v>1153</v>
      </c>
      <c r="AH1154">
        <f t="shared" si="228"/>
        <v>0.46717990275526744</v>
      </c>
      <c r="AI1154">
        <f t="shared" si="229"/>
        <v>0.46677471636953</v>
      </c>
      <c r="AJ1154">
        <f t="shared" si="230"/>
        <v>-8.2360802092612193E-2</v>
      </c>
      <c r="AK1154">
        <f t="shared" si="231"/>
        <v>7.4330402558396361E-2</v>
      </c>
      <c r="AL1154">
        <f t="shared" si="232"/>
        <v>0.39244431381113365</v>
      </c>
      <c r="CM1154" s="23">
        <v>42926</v>
      </c>
      <c r="CN1154">
        <v>-1.2102170306764262E-2</v>
      </c>
      <c r="CO1154">
        <f t="shared" si="233"/>
        <v>1153</v>
      </c>
      <c r="CP1154">
        <f t="shared" si="234"/>
        <v>0.46529459241323651</v>
      </c>
      <c r="CQ1154">
        <f t="shared" si="235"/>
        <v>0.46489104116222763</v>
      </c>
      <c r="CR1154">
        <f t="shared" si="236"/>
        <v>-8.7103573645288451E-2</v>
      </c>
      <c r="CS1154">
        <f t="shared" si="237"/>
        <v>7.2070352480020375E-2</v>
      </c>
      <c r="CT1154">
        <f t="shared" si="238"/>
        <v>0.39282068868220726</v>
      </c>
      <c r="DH1154">
        <f t="shared" ca="1" si="239"/>
        <v>0.35631372342708312</v>
      </c>
      <c r="DI1154">
        <v>0.37316011174522512</v>
      </c>
      <c r="DJ1154">
        <v>3.1288817981524721E-4</v>
      </c>
    </row>
    <row r="1155" spans="12:114" x14ac:dyDescent="0.3">
      <c r="L1155" s="23">
        <v>42926</v>
      </c>
      <c r="M1155" s="24">
        <v>1.6481783626662999E-3</v>
      </c>
      <c r="N1155" s="24">
        <v>3.497896341886794E-3</v>
      </c>
      <c r="O1155" s="24">
        <v>-2.7877187361235348E-2</v>
      </c>
      <c r="P1155" s="24">
        <v>-1.3493124749333569E-4</v>
      </c>
      <c r="Q1155" s="264">
        <v>-1.2999999999999999E-4</v>
      </c>
      <c r="R1155" s="264">
        <v>6.5000000000000387E-4</v>
      </c>
      <c r="S1155" s="265">
        <v>4.2016806722687362E-5</v>
      </c>
      <c r="U1155" s="26"/>
      <c r="AE1155" s="23">
        <v>42927</v>
      </c>
      <c r="AF1155" s="33">
        <v>8.3910585862615296E-4</v>
      </c>
      <c r="AG1155">
        <f t="shared" ref="AG1155:AG1218" si="240">ROW()-1</f>
        <v>1154</v>
      </c>
      <c r="AH1155">
        <f t="shared" ref="AH1155:AH1218" si="241">AG1155/COUNT($AG$2:$AG$2469)</f>
        <v>0.46758508914100488</v>
      </c>
      <c r="AI1155">
        <f t="shared" ref="AI1155:AI1218" si="242">(AG1155-1)/COUNT($AG$2:$AG$2469)</f>
        <v>0.46717990275526744</v>
      </c>
      <c r="AJ1155">
        <f t="shared" ref="AJ1155:AJ1218" si="243">IF(AH1155&lt;1,NORMSINV(AH1155),"")</f>
        <v>-8.1341742447484919E-2</v>
      </c>
      <c r="AK1155">
        <f t="shared" ref="AK1155:AK1218" si="244">_xlfn.NORM.DIST(AF1155,$AD$6,$AD$7,TRUE)</f>
        <v>0.57372463783836192</v>
      </c>
      <c r="AL1155">
        <f t="shared" ref="AL1155:AL1218" si="245">ABS(AK1155-AI1155)</f>
        <v>0.10654473508309448</v>
      </c>
      <c r="CM1155" s="23">
        <v>42927</v>
      </c>
      <c r="CN1155">
        <v>1.9291412288438632E-3</v>
      </c>
      <c r="CO1155">
        <f t="shared" ref="CO1155:CO1218" si="246">ROW()-1</f>
        <v>1154</v>
      </c>
      <c r="CP1155">
        <f t="shared" ref="CP1155:CP1218" si="247">CO1155/COUNT(_xlfn.ANCHORARRAY($CN$2))</f>
        <v>0.46569814366424533</v>
      </c>
      <c r="CQ1155">
        <f t="shared" ref="CQ1155:CQ1218" si="248">(CO1155-1)/COUNT(_xlfn.ANCHORARRAY($CN$2))</f>
        <v>0.46529459241323651</v>
      </c>
      <c r="CR1155">
        <f t="shared" ref="CR1155:CR1218" si="249">IF(CP1155&lt;1,NORMSINV(CP1155),"")</f>
        <v>-8.6088220765043882E-2</v>
      </c>
      <c r="CS1155">
        <f t="shared" ref="CS1155:CS1218" si="250">_xlfn.NORM.DIST(CN1155,$CL$7,$CL$8,TRUE)</f>
        <v>0.56548117168062562</v>
      </c>
      <c r="CT1155">
        <f t="shared" ref="CT1155:CT1218" si="251">ABS(CS1155-CQ1155)</f>
        <v>0.10018657926738911</v>
      </c>
      <c r="DH1155">
        <f t="shared" ref="DH1155:DH1218" ca="1" si="252">_xlfn.NORM.S.DIST(RAND(),FALSE)</f>
        <v>0.35800503167374287</v>
      </c>
      <c r="DI1155">
        <v>0.31111475857017579</v>
      </c>
      <c r="DJ1155">
        <v>6.1025932003983055E-3</v>
      </c>
    </row>
    <row r="1156" spans="12:114" x14ac:dyDescent="0.3">
      <c r="L1156" s="23">
        <v>42927</v>
      </c>
      <c r="M1156" s="24">
        <v>1.299056020619595E-3</v>
      </c>
      <c r="N1156" s="24">
        <v>5.6646006726749831E-3</v>
      </c>
      <c r="O1156" s="24">
        <v>3.2770684168331129E-3</v>
      </c>
      <c r="P1156" s="24">
        <v>-1.6220310709799039E-3</v>
      </c>
      <c r="Q1156" s="264">
        <v>1.3999999999999999E-4</v>
      </c>
      <c r="R1156" s="264">
        <v>-4.5000000000000373E-4</v>
      </c>
      <c r="S1156" s="265">
        <v>1.687763713080173E-4</v>
      </c>
      <c r="U1156" s="26"/>
      <c r="AE1156" s="23">
        <v>42928</v>
      </c>
      <c r="AF1156" s="33">
        <v>2.5007268917215885E-3</v>
      </c>
      <c r="AG1156">
        <f t="shared" si="240"/>
        <v>1155</v>
      </c>
      <c r="AH1156">
        <f t="shared" si="241"/>
        <v>0.46799027552674233</v>
      </c>
      <c r="AI1156">
        <f t="shared" si="242"/>
        <v>0.46758508914100488</v>
      </c>
      <c r="AJ1156">
        <f t="shared" si="243"/>
        <v>-8.032276726735911E-2</v>
      </c>
      <c r="AK1156">
        <f t="shared" si="244"/>
        <v>0.74729249223562733</v>
      </c>
      <c r="AL1156">
        <f t="shared" si="245"/>
        <v>0.27970740309462244</v>
      </c>
      <c r="CM1156" s="23">
        <v>42928</v>
      </c>
      <c r="CN1156">
        <v>6.2296337529091205E-3</v>
      </c>
      <c r="CO1156">
        <f t="shared" si="246"/>
        <v>1155</v>
      </c>
      <c r="CP1156">
        <f t="shared" si="247"/>
        <v>0.46610169491525422</v>
      </c>
      <c r="CQ1156">
        <f t="shared" si="248"/>
        <v>0.46569814366424533</v>
      </c>
      <c r="CR1156">
        <f t="shared" si="249"/>
        <v>-8.507295662898201E-2</v>
      </c>
      <c r="CS1156">
        <f t="shared" si="250"/>
        <v>0.7463544344921117</v>
      </c>
      <c r="CT1156">
        <f t="shared" si="251"/>
        <v>0.28065629082786636</v>
      </c>
      <c r="DH1156">
        <f t="shared" ca="1" si="252"/>
        <v>0.327992951494469</v>
      </c>
      <c r="DI1156">
        <v>0.31853755244665127</v>
      </c>
      <c r="DJ1156">
        <v>2.2681925569576606E-3</v>
      </c>
    </row>
    <row r="1157" spans="12:114" x14ac:dyDescent="0.3">
      <c r="L1157" s="23">
        <v>42928</v>
      </c>
      <c r="M1157" s="24">
        <v>3.5460646026795788E-3</v>
      </c>
      <c r="N1157" s="24">
        <v>1.2131568374778849E-2</v>
      </c>
      <c r="O1157" s="24">
        <v>6.3975144151344277E-3</v>
      </c>
      <c r="P1157" s="24">
        <v>4.1968718445306117E-3</v>
      </c>
      <c r="Q1157" s="264">
        <v>1.1E-4</v>
      </c>
      <c r="R1157" s="264">
        <v>7.2999999999999953E-4</v>
      </c>
      <c r="S1157" s="265">
        <v>-8.5836909871244113E-5</v>
      </c>
      <c r="U1157" s="26"/>
      <c r="AE1157" s="23">
        <v>42929</v>
      </c>
      <c r="AF1157" s="33">
        <v>2.4727017958985765E-3</v>
      </c>
      <c r="AG1157">
        <f t="shared" si="240"/>
        <v>1156</v>
      </c>
      <c r="AH1157">
        <f t="shared" si="241"/>
        <v>0.46839546191247972</v>
      </c>
      <c r="AI1157">
        <f t="shared" si="242"/>
        <v>0.46799027552674233</v>
      </c>
      <c r="AJ1157">
        <f t="shared" si="243"/>
        <v>-7.9303875480395664E-2</v>
      </c>
      <c r="AK1157">
        <f t="shared" si="244"/>
        <v>0.74469750743559548</v>
      </c>
      <c r="AL1157">
        <f t="shared" si="245"/>
        <v>0.27670723190885316</v>
      </c>
      <c r="CM1157" s="23">
        <v>42929</v>
      </c>
      <c r="CN1157">
        <v>6.1672598088953791E-3</v>
      </c>
      <c r="CO1157">
        <f t="shared" si="246"/>
        <v>1156</v>
      </c>
      <c r="CP1157">
        <f t="shared" si="247"/>
        <v>0.4665052461662631</v>
      </c>
      <c r="CQ1157">
        <f t="shared" si="248"/>
        <v>0.46610169491525422</v>
      </c>
      <c r="CR1157">
        <f t="shared" si="249"/>
        <v>-8.4057780175277957E-2</v>
      </c>
      <c r="CS1157">
        <f t="shared" si="250"/>
        <v>0.74403517191511881</v>
      </c>
      <c r="CT1157">
        <f t="shared" si="251"/>
        <v>0.27793347699986459</v>
      </c>
      <c r="DH1157">
        <f t="shared" ca="1" si="252"/>
        <v>0.32001778709895889</v>
      </c>
      <c r="DI1157">
        <v>0.32689810981933448</v>
      </c>
      <c r="DJ1157">
        <v>2.6426911576006833E-3</v>
      </c>
    </row>
    <row r="1158" spans="12:114" x14ac:dyDescent="0.3">
      <c r="L1158" s="23">
        <v>42929</v>
      </c>
      <c r="M1158" s="24">
        <v>-1.8098681531490009E-3</v>
      </c>
      <c r="N1158" s="24">
        <v>1.712336357730296E-3</v>
      </c>
      <c r="O1158" s="24">
        <v>1.501173139219002E-2</v>
      </c>
      <c r="P1158" s="24">
        <v>-2.4268516247981831E-3</v>
      </c>
      <c r="Q1158" s="264">
        <v>4.0000000000000003E-5</v>
      </c>
      <c r="R1158" s="264">
        <v>-7.2999999999999953E-4</v>
      </c>
      <c r="S1158" s="265">
        <v>8.510638297872288E-5</v>
      </c>
      <c r="U1158" s="26"/>
      <c r="AE1158" s="23">
        <v>42930</v>
      </c>
      <c r="AF1158" s="33">
        <v>4.5039212018753629E-3</v>
      </c>
      <c r="AG1158">
        <f t="shared" si="240"/>
        <v>1157</v>
      </c>
      <c r="AH1158">
        <f t="shared" si="241"/>
        <v>0.46880064829821716</v>
      </c>
      <c r="AI1158">
        <f t="shared" si="242"/>
        <v>0.46839546191247972</v>
      </c>
      <c r="AJ1158">
        <f t="shared" si="243"/>
        <v>-7.8285066015364585E-2</v>
      </c>
      <c r="AK1158">
        <f t="shared" si="244"/>
        <v>0.89340126069970016</v>
      </c>
      <c r="AL1158">
        <f t="shared" si="245"/>
        <v>0.42500579878722045</v>
      </c>
      <c r="CM1158" s="23">
        <v>42930</v>
      </c>
      <c r="CN1158">
        <v>1.1143236481083256E-2</v>
      </c>
      <c r="CO1158">
        <f t="shared" si="246"/>
        <v>1157</v>
      </c>
      <c r="CP1158">
        <f t="shared" si="247"/>
        <v>0.46690879741727198</v>
      </c>
      <c r="CQ1158">
        <f t="shared" si="248"/>
        <v>0.4665052461662631</v>
      </c>
      <c r="CR1158">
        <f t="shared" si="249"/>
        <v>-8.3042690342743392E-2</v>
      </c>
      <c r="CS1158">
        <f t="shared" si="250"/>
        <v>0.89107521617717644</v>
      </c>
      <c r="CT1158">
        <f t="shared" si="251"/>
        <v>0.42456997001091334</v>
      </c>
      <c r="DH1158">
        <f t="shared" ca="1" si="252"/>
        <v>0.39886593910447515</v>
      </c>
      <c r="DI1158">
        <v>0.25560364032398281</v>
      </c>
      <c r="DJ1158">
        <v>9.9279555366393567E-3</v>
      </c>
    </row>
    <row r="1159" spans="12:114" x14ac:dyDescent="0.3">
      <c r="L1159" s="23">
        <v>42930</v>
      </c>
      <c r="M1159" s="24">
        <v>8.2023571058540013E-3</v>
      </c>
      <c r="N1159" s="24">
        <v>9.4019231038722003E-3</v>
      </c>
      <c r="O1159" s="24">
        <v>1.718880904488106E-2</v>
      </c>
      <c r="P1159" s="24">
        <v>3.7841390881311271E-3</v>
      </c>
      <c r="Q1159" s="264">
        <v>-8.000000000000002E-5</v>
      </c>
      <c r="R1159" s="264">
        <v>3.200000000000003E-4</v>
      </c>
      <c r="S1159" s="265">
        <v>8.5836909871245604E-5</v>
      </c>
      <c r="U1159" s="26"/>
      <c r="AE1159" s="23">
        <v>42933</v>
      </c>
      <c r="AF1159" s="33">
        <v>7.4503467640208972E-4</v>
      </c>
      <c r="AG1159">
        <f t="shared" si="240"/>
        <v>1158</v>
      </c>
      <c r="AH1159">
        <f t="shared" si="241"/>
        <v>0.4692058346839546</v>
      </c>
      <c r="AI1159">
        <f t="shared" si="242"/>
        <v>0.46880064829821716</v>
      </c>
      <c r="AJ1159">
        <f t="shared" si="243"/>
        <v>-7.7266337801637566E-2</v>
      </c>
      <c r="AK1159">
        <f t="shared" si="244"/>
        <v>0.56304060801499789</v>
      </c>
      <c r="AL1159">
        <f t="shared" si="245"/>
        <v>9.423995971678073E-2</v>
      </c>
      <c r="CM1159" s="23">
        <v>42933</v>
      </c>
      <c r="CN1159">
        <v>1.6365314962000304E-3</v>
      </c>
      <c r="CO1159">
        <f t="shared" si="246"/>
        <v>1158</v>
      </c>
      <c r="CP1159">
        <f t="shared" si="247"/>
        <v>0.46731234866828086</v>
      </c>
      <c r="CQ1159">
        <f t="shared" si="248"/>
        <v>0.46690879741727198</v>
      </c>
      <c r="CR1159">
        <f t="shared" si="249"/>
        <v>-8.2027686070818506E-2</v>
      </c>
      <c r="CS1159">
        <f t="shared" si="250"/>
        <v>0.55210613387068896</v>
      </c>
      <c r="CT1159">
        <f t="shared" si="251"/>
        <v>8.5197336453416983E-2</v>
      </c>
      <c r="DH1159">
        <f t="shared" ca="1" si="252"/>
        <v>0.32607537700146944</v>
      </c>
      <c r="DI1159">
        <v>0.29247071977911981</v>
      </c>
      <c r="DJ1159">
        <v>1.1211820390687766E-2</v>
      </c>
    </row>
    <row r="1160" spans="12:114" x14ac:dyDescent="0.3">
      <c r="L1160" s="23">
        <v>42933</v>
      </c>
      <c r="M1160" s="24">
        <v>4.4532329653138563E-3</v>
      </c>
      <c r="N1160" s="24">
        <v>4.2316478154486611E-4</v>
      </c>
      <c r="O1160" s="24">
        <v>3.9289498436819619E-4</v>
      </c>
      <c r="P1160" s="24">
        <v>3.0970628504350798E-3</v>
      </c>
      <c r="Q1160" s="264">
        <v>-1.4999999999999999E-4</v>
      </c>
      <c r="R1160" s="264">
        <v>5.5000000000000155E-4</v>
      </c>
      <c r="S1160" s="265">
        <v>1.7316017316017213E-4</v>
      </c>
      <c r="U1160" s="26"/>
      <c r="AE1160" s="23">
        <v>42934</v>
      </c>
      <c r="AF1160" s="33">
        <v>-3.4293659391175274E-4</v>
      </c>
      <c r="AG1160">
        <f t="shared" si="240"/>
        <v>1159</v>
      </c>
      <c r="AH1160">
        <f t="shared" si="241"/>
        <v>0.46961102106969205</v>
      </c>
      <c r="AI1160">
        <f t="shared" si="242"/>
        <v>0.4692058346839546</v>
      </c>
      <c r="AJ1160">
        <f t="shared" si="243"/>
        <v>-7.6247689769179713E-2</v>
      </c>
      <c r="AK1160">
        <f t="shared" si="244"/>
        <v>0.43813914459204517</v>
      </c>
      <c r="AL1160">
        <f t="shared" si="245"/>
        <v>3.1066690091909432E-2</v>
      </c>
      <c r="CM1160" s="23">
        <v>42934</v>
      </c>
      <c r="CN1160">
        <v>-9.248414847793816E-4</v>
      </c>
      <c r="CO1160">
        <f t="shared" si="246"/>
        <v>1159</v>
      </c>
      <c r="CP1160">
        <f t="shared" si="247"/>
        <v>0.46771589991928975</v>
      </c>
      <c r="CQ1160">
        <f t="shared" si="248"/>
        <v>0.46731234866828086</v>
      </c>
      <c r="CR1160">
        <f t="shared" si="249"/>
        <v>-8.1012766299564262E-2</v>
      </c>
      <c r="CS1160">
        <f t="shared" si="250"/>
        <v>0.43418392701778141</v>
      </c>
      <c r="CT1160">
        <f t="shared" si="251"/>
        <v>3.3128421650499451E-2</v>
      </c>
      <c r="DH1160">
        <f t="shared" ca="1" si="252"/>
        <v>0.34795278645921301</v>
      </c>
      <c r="DI1160">
        <v>0.28375588613447278</v>
      </c>
      <c r="DJ1160">
        <v>1.825063406088249E-3</v>
      </c>
    </row>
    <row r="1161" spans="12:114" x14ac:dyDescent="0.3">
      <c r="L1161" s="23">
        <v>42934</v>
      </c>
      <c r="M1161" s="24">
        <v>6.9912182880789058E-3</v>
      </c>
      <c r="N1161" s="24">
        <v>-1.311888939036049E-2</v>
      </c>
      <c r="O1161" s="24">
        <v>-2.225916104396639E-3</v>
      </c>
      <c r="P1161" s="24">
        <v>3.8924633852428009E-3</v>
      </c>
      <c r="Q1161" s="264">
        <v>5.0000000000000002E-5</v>
      </c>
      <c r="R1161" s="264">
        <v>4.400000000000004E-4</v>
      </c>
      <c r="S1161" s="265">
        <v>0</v>
      </c>
      <c r="U1161" s="26"/>
      <c r="AE1161" s="23">
        <v>42935</v>
      </c>
      <c r="AF1161" s="33">
        <v>-6.3882145739753687E-4</v>
      </c>
      <c r="AG1161">
        <f t="shared" si="240"/>
        <v>1160</v>
      </c>
      <c r="AH1161">
        <f t="shared" si="241"/>
        <v>0.47001620745542949</v>
      </c>
      <c r="AI1161">
        <f t="shared" si="242"/>
        <v>0.46961102106969205</v>
      </c>
      <c r="AJ1161">
        <f t="shared" si="243"/>
        <v>-7.5229120848541456E-2</v>
      </c>
      <c r="AK1161">
        <f t="shared" si="244"/>
        <v>0.40470570588736782</v>
      </c>
      <c r="AL1161">
        <f t="shared" si="245"/>
        <v>6.490531518232423E-2</v>
      </c>
      <c r="CM1161" s="23">
        <v>42935</v>
      </c>
      <c r="CN1161">
        <v>-1.5408036434938423E-3</v>
      </c>
      <c r="CO1161">
        <f t="shared" si="246"/>
        <v>1160</v>
      </c>
      <c r="CP1161">
        <f t="shared" si="247"/>
        <v>0.46811945117029863</v>
      </c>
      <c r="CQ1161">
        <f t="shared" si="248"/>
        <v>0.46771589991928975</v>
      </c>
      <c r="CR1161">
        <f t="shared" si="249"/>
        <v>-7.9997929969654477E-2</v>
      </c>
      <c r="CS1161">
        <f t="shared" si="250"/>
        <v>0.40629475900774087</v>
      </c>
      <c r="CT1161">
        <f t="shared" si="251"/>
        <v>6.1421140911548877E-2</v>
      </c>
      <c r="DH1161">
        <f t="shared" ca="1" si="252"/>
        <v>0.39369220161928853</v>
      </c>
      <c r="DI1161">
        <v>0.36936565768147039</v>
      </c>
      <c r="DJ1161">
        <v>-6.4432145739753142E-4</v>
      </c>
    </row>
    <row r="1162" spans="12:114" x14ac:dyDescent="0.3">
      <c r="L1162" s="23">
        <v>42935</v>
      </c>
      <c r="M1162" s="24">
        <v>-2.5399203916697682E-4</v>
      </c>
      <c r="N1162" s="24">
        <v>-4.2875667570203938E-4</v>
      </c>
      <c r="O1162" s="24">
        <v>-4.3310460051868508E-3</v>
      </c>
      <c r="P1162" s="24">
        <v>1.738291366954553E-3</v>
      </c>
      <c r="Q1162" s="264">
        <v>-2.2000000000000001E-4</v>
      </c>
      <c r="R1162" s="264">
        <v>-9.999999999998898E-6</v>
      </c>
      <c r="S1162" s="265">
        <v>0</v>
      </c>
      <c r="U1162" s="26"/>
      <c r="AE1162" s="23">
        <v>42936</v>
      </c>
      <c r="AF1162" s="33">
        <v>9.2863224694667045E-4</v>
      </c>
      <c r="AG1162">
        <f t="shared" si="240"/>
        <v>1161</v>
      </c>
      <c r="AH1162">
        <f t="shared" si="241"/>
        <v>0.47042139384116693</v>
      </c>
      <c r="AI1162">
        <f t="shared" si="242"/>
        <v>0.47001620745542949</v>
      </c>
      <c r="AJ1162">
        <f t="shared" si="243"/>
        <v>-7.4210629970850719E-2</v>
      </c>
      <c r="AK1162">
        <f t="shared" si="244"/>
        <v>0.58384261142350269</v>
      </c>
      <c r="AL1162">
        <f t="shared" si="245"/>
        <v>0.1138264039680732</v>
      </c>
      <c r="CM1162" s="23">
        <v>42936</v>
      </c>
      <c r="CN1162">
        <v>2.0179022032697606E-3</v>
      </c>
      <c r="CO1162">
        <f t="shared" si="246"/>
        <v>1161</v>
      </c>
      <c r="CP1162">
        <f t="shared" si="247"/>
        <v>0.46852300242130751</v>
      </c>
      <c r="CQ1162">
        <f t="shared" si="248"/>
        <v>0.46811945117029863</v>
      </c>
      <c r="CR1162">
        <f t="shared" si="249"/>
        <v>-7.8983176022367943E-2</v>
      </c>
      <c r="CS1162">
        <f t="shared" si="250"/>
        <v>0.56952433854332185</v>
      </c>
      <c r="CT1162">
        <f t="shared" si="251"/>
        <v>0.10140488737302322</v>
      </c>
      <c r="DH1162">
        <f t="shared" ca="1" si="252"/>
        <v>0.26307765736552252</v>
      </c>
      <c r="DI1162">
        <v>0.37099557280927381</v>
      </c>
      <c r="DJ1162">
        <v>1.0833297445184513E-2</v>
      </c>
    </row>
    <row r="1163" spans="12:114" x14ac:dyDescent="0.3">
      <c r="L1163" s="23">
        <v>42936</v>
      </c>
      <c r="M1163" s="24">
        <v>1.3549796518466069E-3</v>
      </c>
      <c r="N1163" s="24">
        <v>4.7190374987858162E-3</v>
      </c>
      <c r="O1163" s="24">
        <v>1.9770672195868642E-3</v>
      </c>
      <c r="P1163" s="24">
        <v>1.0677426603489359E-3</v>
      </c>
      <c r="Q1163" s="264">
        <v>2.1000000000000001E-4</v>
      </c>
      <c r="R1163" s="264">
        <v>8.1999999999999846E-4</v>
      </c>
      <c r="S1163" s="265">
        <v>1.3215859030836922E-4</v>
      </c>
      <c r="U1163" s="26"/>
      <c r="AE1163" s="23">
        <v>42937</v>
      </c>
      <c r="AF1163" s="33">
        <v>7.3836131346149275E-4</v>
      </c>
      <c r="AG1163">
        <f t="shared" si="240"/>
        <v>1162</v>
      </c>
      <c r="AH1163">
        <f t="shared" si="241"/>
        <v>0.47082658022690438</v>
      </c>
      <c r="AI1163">
        <f t="shared" si="242"/>
        <v>0.47042139384116693</v>
      </c>
      <c r="AJ1163">
        <f t="shared" si="243"/>
        <v>-7.3192216067804891E-2</v>
      </c>
      <c r="AK1163">
        <f t="shared" si="244"/>
        <v>0.56228084329624362</v>
      </c>
      <c r="AL1163">
        <f t="shared" si="245"/>
        <v>9.185944945507668E-2</v>
      </c>
      <c r="CM1163" s="23">
        <v>42937</v>
      </c>
      <c r="CN1163">
        <v>1.9300997122251575E-3</v>
      </c>
      <c r="CO1163">
        <f t="shared" si="246"/>
        <v>1162</v>
      </c>
      <c r="CP1163">
        <f t="shared" si="247"/>
        <v>0.46892655367231639</v>
      </c>
      <c r="CQ1163">
        <f t="shared" si="248"/>
        <v>0.46852300242130751</v>
      </c>
      <c r="CR1163">
        <f t="shared" si="249"/>
        <v>-7.7968503399580572E-2</v>
      </c>
      <c r="CS1163">
        <f t="shared" si="250"/>
        <v>0.56552486911656663</v>
      </c>
      <c r="CT1163">
        <f t="shared" si="251"/>
        <v>9.700186669525912E-2</v>
      </c>
      <c r="DH1163">
        <f t="shared" ca="1" si="252"/>
        <v>0.39835220741327804</v>
      </c>
      <c r="DI1163">
        <v>0.35767442182423659</v>
      </c>
      <c r="DJ1163">
        <v>-1.3838172579669888E-3</v>
      </c>
    </row>
    <row r="1164" spans="12:114" x14ac:dyDescent="0.3">
      <c r="L1164" s="23">
        <v>42937</v>
      </c>
      <c r="M1164" s="24">
        <v>8.626556302884919E-3</v>
      </c>
      <c r="N1164" s="24">
        <v>-8.966819652544299E-3</v>
      </c>
      <c r="O1164" s="24">
        <v>1.710385276834361E-3</v>
      </c>
      <c r="P1164" s="24">
        <v>4.9333531005533431E-3</v>
      </c>
      <c r="Q1164" s="264">
        <v>-1.2E-4</v>
      </c>
      <c r="R1164" s="264">
        <v>3.6999999999999924E-4</v>
      </c>
      <c r="S1164" s="265">
        <v>-8.9285714285712185E-5</v>
      </c>
      <c r="U1164" s="26"/>
      <c r="AE1164" s="23">
        <v>42940</v>
      </c>
      <c r="AF1164" s="33">
        <v>7.7024873241423664E-4</v>
      </c>
      <c r="AG1164">
        <f t="shared" si="240"/>
        <v>1163</v>
      </c>
      <c r="AH1164">
        <f t="shared" si="241"/>
        <v>0.47123176661264182</v>
      </c>
      <c r="AI1164">
        <f t="shared" si="242"/>
        <v>0.47082658022690438</v>
      </c>
      <c r="AJ1164">
        <f t="shared" si="243"/>
        <v>-7.2173878071662922E-2</v>
      </c>
      <c r="AK1164">
        <f t="shared" si="244"/>
        <v>0.56590911592243454</v>
      </c>
      <c r="AL1164">
        <f t="shared" si="245"/>
        <v>9.5082535695530157E-2</v>
      </c>
      <c r="CM1164" s="23">
        <v>42940</v>
      </c>
      <c r="CN1164">
        <v>2.2315731584692214E-3</v>
      </c>
      <c r="CO1164">
        <f t="shared" si="246"/>
        <v>1163</v>
      </c>
      <c r="CP1164">
        <f t="shared" si="247"/>
        <v>0.46933010492332528</v>
      </c>
      <c r="CQ1164">
        <f t="shared" si="248"/>
        <v>0.46892655367231639</v>
      </c>
      <c r="CR1164">
        <f t="shared" si="249"/>
        <v>-7.6953911043757581E-2</v>
      </c>
      <c r="CS1164">
        <f t="shared" si="250"/>
        <v>0.57922667106795411</v>
      </c>
      <c r="CT1164">
        <f t="shared" si="251"/>
        <v>0.11030011739563772</v>
      </c>
      <c r="DH1164">
        <f t="shared" ca="1" si="252"/>
        <v>0.32851675021811588</v>
      </c>
      <c r="DI1164">
        <v>0.35531066427259078</v>
      </c>
      <c r="DJ1164">
        <v>-1.2153423833957488E-2</v>
      </c>
    </row>
    <row r="1165" spans="12:114" x14ac:dyDescent="0.3">
      <c r="L1165" s="23">
        <v>42940</v>
      </c>
      <c r="M1165" s="24">
        <v>4.1921850714033229E-4</v>
      </c>
      <c r="N1165" s="24">
        <v>-8.1860761354851739E-3</v>
      </c>
      <c r="O1165" s="24">
        <v>9.7174130004863274E-3</v>
      </c>
      <c r="P1165" s="24">
        <v>-3.7148527719631972E-3</v>
      </c>
      <c r="Q1165" s="264">
        <v>8.0000000000000007E-5</v>
      </c>
      <c r="R1165" s="264">
        <v>1.8000000000000242E-4</v>
      </c>
      <c r="S1165" s="265">
        <v>-3.0973451327433751E-4</v>
      </c>
      <c r="U1165" s="26"/>
      <c r="AE1165" s="23">
        <v>42941</v>
      </c>
      <c r="AF1165" s="33">
        <v>4.7556969575236491E-3</v>
      </c>
      <c r="AG1165">
        <f t="shared" si="240"/>
        <v>1164</v>
      </c>
      <c r="AH1165">
        <f t="shared" si="241"/>
        <v>0.47163695299837927</v>
      </c>
      <c r="AI1165">
        <f t="shared" si="242"/>
        <v>0.47123176661264182</v>
      </c>
      <c r="AJ1165">
        <f t="shared" si="243"/>
        <v>-7.1155614915237309E-2</v>
      </c>
      <c r="AK1165">
        <f t="shared" si="244"/>
        <v>0.90617657796251516</v>
      </c>
      <c r="AL1165">
        <f t="shared" si="245"/>
        <v>0.43494481134987334</v>
      </c>
      <c r="CM1165" s="23">
        <v>42941</v>
      </c>
      <c r="CN1165">
        <v>1.1704859346598824E-2</v>
      </c>
      <c r="CO1165">
        <f t="shared" si="246"/>
        <v>1164</v>
      </c>
      <c r="CP1165">
        <f t="shared" si="247"/>
        <v>0.46973365617433416</v>
      </c>
      <c r="CQ1165">
        <f t="shared" si="248"/>
        <v>0.46933010492332528</v>
      </c>
      <c r="CR1165">
        <f t="shared" si="249"/>
        <v>-7.593939789794564E-2</v>
      </c>
      <c r="CS1165">
        <f t="shared" si="250"/>
        <v>0.90274053870596238</v>
      </c>
      <c r="CT1165">
        <f t="shared" si="251"/>
        <v>0.43341043378263711</v>
      </c>
      <c r="DH1165">
        <f t="shared" ca="1" si="252"/>
        <v>0.39509954155661603</v>
      </c>
      <c r="DI1165">
        <v>0.32241149564180238</v>
      </c>
      <c r="DJ1165">
        <v>8.2192656270515564E-3</v>
      </c>
    </row>
    <row r="1166" spans="12:114" x14ac:dyDescent="0.3">
      <c r="L1166" s="23">
        <v>42941</v>
      </c>
      <c r="M1166" s="24">
        <v>-3.2687956293485682E-3</v>
      </c>
      <c r="N1166" s="24">
        <v>1.3032827731259489E-3</v>
      </c>
      <c r="O1166" s="24">
        <v>2.1199402755806469E-2</v>
      </c>
      <c r="P1166" s="24">
        <v>7.3246743316799003E-3</v>
      </c>
      <c r="Q1166" s="264">
        <v>3.8000000000000002E-4</v>
      </c>
      <c r="R1166" s="264">
        <v>-8.3000000000000185E-4</v>
      </c>
      <c r="S1166" s="265">
        <v>1.7167381974248972E-4</v>
      </c>
      <c r="U1166" s="26"/>
      <c r="AE1166" s="23">
        <v>42942</v>
      </c>
      <c r="AF1166" s="33">
        <v>1.1595830965781007E-4</v>
      </c>
      <c r="AG1166">
        <f t="shared" si="240"/>
        <v>1165</v>
      </c>
      <c r="AH1166">
        <f t="shared" si="241"/>
        <v>0.47204213938411671</v>
      </c>
      <c r="AI1166">
        <f t="shared" si="242"/>
        <v>0.47163695299837927</v>
      </c>
      <c r="AJ1166">
        <f t="shared" si="243"/>
        <v>-7.0137425531886219E-2</v>
      </c>
      <c r="AK1166">
        <f t="shared" si="244"/>
        <v>0.49078917320362392</v>
      </c>
      <c r="AL1166">
        <f t="shared" si="245"/>
        <v>1.9152220205244652E-2</v>
      </c>
      <c r="CM1166" s="23">
        <v>42942</v>
      </c>
      <c r="CN1166">
        <v>4.3352568680828096E-4</v>
      </c>
      <c r="CO1166">
        <f t="shared" si="246"/>
        <v>1165</v>
      </c>
      <c r="CP1166">
        <f t="shared" si="247"/>
        <v>0.47013720742534304</v>
      </c>
      <c r="CQ1166">
        <f t="shared" si="248"/>
        <v>0.46973365617433416</v>
      </c>
      <c r="CR1166">
        <f t="shared" si="249"/>
        <v>-7.4924962905764961E-2</v>
      </c>
      <c r="CS1166">
        <f t="shared" si="250"/>
        <v>0.49665884952495915</v>
      </c>
      <c r="CT1166">
        <f t="shared" si="251"/>
        <v>2.6925193350624987E-2</v>
      </c>
      <c r="DH1166">
        <f t="shared" ca="1" si="252"/>
        <v>0.28969347977538562</v>
      </c>
      <c r="DI1166">
        <v>0.37111877552200101</v>
      </c>
      <c r="DJ1166">
        <v>-5.0667862318268756E-3</v>
      </c>
    </row>
    <row r="1167" spans="12:114" x14ac:dyDescent="0.3">
      <c r="L1167" s="23">
        <v>42942</v>
      </c>
      <c r="M1167" s="24">
        <v>8.0726456117161741E-3</v>
      </c>
      <c r="N1167" s="24">
        <v>9.11055597832491E-3</v>
      </c>
      <c r="O1167" s="24">
        <v>4.8393666155247348E-3</v>
      </c>
      <c r="P1167" s="24">
        <v>-1.295629137254386E-2</v>
      </c>
      <c r="Q1167" s="264">
        <v>-4.9999999999999969E-5</v>
      </c>
      <c r="R1167" s="264">
        <v>1.2999999999999901E-4</v>
      </c>
      <c r="S1167" s="265">
        <v>-1.3100436681222629E-4</v>
      </c>
      <c r="U1167" s="26"/>
      <c r="AE1167" s="23">
        <v>42943</v>
      </c>
      <c r="AF1167" s="33">
        <v>3.0640463753524977E-3</v>
      </c>
      <c r="AG1167">
        <f t="shared" si="240"/>
        <v>1166</v>
      </c>
      <c r="AH1167">
        <f t="shared" si="241"/>
        <v>0.47244732576985415</v>
      </c>
      <c r="AI1167">
        <f t="shared" si="242"/>
        <v>0.47204213938411671</v>
      </c>
      <c r="AJ1167">
        <f t="shared" si="243"/>
        <v>-6.911930885550556E-2</v>
      </c>
      <c r="AK1167">
        <f t="shared" si="244"/>
        <v>0.79638165793023974</v>
      </c>
      <c r="AL1167">
        <f t="shared" si="245"/>
        <v>0.32433951854612303</v>
      </c>
      <c r="CM1167" s="23">
        <v>42943</v>
      </c>
      <c r="CN1167">
        <v>7.529383179760556E-3</v>
      </c>
      <c r="CO1167">
        <f t="shared" si="246"/>
        <v>1166</v>
      </c>
      <c r="CP1167">
        <f t="shared" si="247"/>
        <v>0.47054075867635192</v>
      </c>
      <c r="CQ1167">
        <f t="shared" si="248"/>
        <v>0.47013720742534304</v>
      </c>
      <c r="CR1167">
        <f t="shared" si="249"/>
        <v>-7.3910605011401675E-2</v>
      </c>
      <c r="CS1167">
        <f t="shared" si="250"/>
        <v>0.7920709564972549</v>
      </c>
      <c r="CT1167">
        <f t="shared" si="251"/>
        <v>0.32193374907191186</v>
      </c>
      <c r="DH1167">
        <f t="shared" ca="1" si="252"/>
        <v>0.26447618945655821</v>
      </c>
      <c r="DI1167">
        <v>0.397739446762291</v>
      </c>
      <c r="DJ1167">
        <v>8.6450636167317921E-3</v>
      </c>
    </row>
    <row r="1168" spans="12:114" x14ac:dyDescent="0.3">
      <c r="L1168" s="23">
        <v>42943</v>
      </c>
      <c r="M1168" s="24">
        <v>-7.5071740283743336E-4</v>
      </c>
      <c r="N1168" s="24">
        <v>-4.7292807556718539E-3</v>
      </c>
      <c r="O1168" s="24">
        <v>1.115332417598784E-2</v>
      </c>
      <c r="P1168" s="24">
        <v>1.0581361818132641E-2</v>
      </c>
      <c r="Q1168" s="264">
        <v>-4.0000000000000003E-5</v>
      </c>
      <c r="R1168" s="264">
        <v>3.5000000000000141E-4</v>
      </c>
      <c r="S1168" s="265">
        <v>8.6206896551723616E-5</v>
      </c>
      <c r="U1168" s="26"/>
      <c r="AE1168" s="23">
        <v>42944</v>
      </c>
      <c r="AF1168" s="33">
        <v>-5.1501637662174054E-5</v>
      </c>
      <c r="AG1168">
        <f t="shared" si="240"/>
        <v>1167</v>
      </c>
      <c r="AH1168">
        <f t="shared" si="241"/>
        <v>0.4728525121555916</v>
      </c>
      <c r="AI1168">
        <f t="shared" si="242"/>
        <v>0.47244732576985415</v>
      </c>
      <c r="AJ1168">
        <f t="shared" si="243"/>
        <v>-6.8101263820521063E-2</v>
      </c>
      <c r="AK1168">
        <f t="shared" si="244"/>
        <v>0.47150863284534056</v>
      </c>
      <c r="AL1168">
        <f t="shared" si="245"/>
        <v>9.3869292451359554E-4</v>
      </c>
      <c r="CM1168" s="23">
        <v>42944</v>
      </c>
      <c r="CN1168">
        <v>-1.2625409415543487E-4</v>
      </c>
      <c r="CO1168">
        <f t="shared" si="246"/>
        <v>1167</v>
      </c>
      <c r="CP1168">
        <f t="shared" si="247"/>
        <v>0.47094430992736075</v>
      </c>
      <c r="CQ1168">
        <f t="shared" si="248"/>
        <v>0.47054075867635192</v>
      </c>
      <c r="CR1168">
        <f t="shared" si="249"/>
        <v>-7.2896323159600027E-2</v>
      </c>
      <c r="CS1168">
        <f t="shared" si="250"/>
        <v>0.47081492544188058</v>
      </c>
      <c r="CT1168">
        <f t="shared" si="251"/>
        <v>2.7416676552866059E-4</v>
      </c>
      <c r="DH1168">
        <f t="shared" ca="1" si="252"/>
        <v>0.37858796852496152</v>
      </c>
      <c r="DI1168">
        <v>0.36015183548676682</v>
      </c>
      <c r="DJ1168">
        <v>-1.6655016376621757E-3</v>
      </c>
    </row>
    <row r="1169" spans="12:114" x14ac:dyDescent="0.3">
      <c r="L1169" s="23">
        <v>42944</v>
      </c>
      <c r="M1169" s="24">
        <v>7.5131562942386413E-3</v>
      </c>
      <c r="N1169" s="24">
        <v>1.079922205362956E-2</v>
      </c>
      <c r="O1169" s="24">
        <v>3.7606471618513481E-4</v>
      </c>
      <c r="P1169" s="24">
        <v>-8.6149442522851331E-3</v>
      </c>
      <c r="Q1169" s="264">
        <v>1.4999999999999999E-4</v>
      </c>
      <c r="R1169" s="264">
        <v>-3.200000000000003E-4</v>
      </c>
      <c r="S1169" s="265">
        <v>0</v>
      </c>
      <c r="U1169" s="26"/>
      <c r="AE1169" s="23">
        <v>42947</v>
      </c>
      <c r="AF1169" s="33">
        <v>1.0103112065250293E-3</v>
      </c>
      <c r="AG1169">
        <f t="shared" si="240"/>
        <v>1168</v>
      </c>
      <c r="AH1169">
        <f t="shared" si="241"/>
        <v>0.47325769854132899</v>
      </c>
      <c r="AI1169">
        <f t="shared" si="242"/>
        <v>0.4728525121555916</v>
      </c>
      <c r="AJ1169">
        <f t="shared" si="243"/>
        <v>-6.7083289361880516E-2</v>
      </c>
      <c r="AK1169">
        <f t="shared" si="244"/>
        <v>0.5930256479030438</v>
      </c>
      <c r="AL1169">
        <f t="shared" si="245"/>
        <v>0.1201731357474522</v>
      </c>
      <c r="CM1169" s="23">
        <v>42947</v>
      </c>
      <c r="CN1169">
        <v>2.3076258423995293E-3</v>
      </c>
      <c r="CO1169">
        <f t="shared" si="246"/>
        <v>1168</v>
      </c>
      <c r="CP1169">
        <f t="shared" si="247"/>
        <v>0.47134786117836963</v>
      </c>
      <c r="CQ1169">
        <f t="shared" si="248"/>
        <v>0.47094430992736075</v>
      </c>
      <c r="CR1169">
        <f t="shared" si="249"/>
        <v>-7.1882116295654039E-2</v>
      </c>
      <c r="CS1169">
        <f t="shared" si="250"/>
        <v>0.58266879598013255</v>
      </c>
      <c r="CT1169">
        <f t="shared" si="251"/>
        <v>0.1117244860527718</v>
      </c>
      <c r="DH1169">
        <f t="shared" ca="1" si="252"/>
        <v>0.39363212888055965</v>
      </c>
      <c r="DI1169">
        <v>0.36236620358428312</v>
      </c>
      <c r="DJ1169">
        <v>1.0255137293481563E-2</v>
      </c>
    </row>
    <row r="1170" spans="12:114" x14ac:dyDescent="0.3">
      <c r="L1170" s="23">
        <v>42947</v>
      </c>
      <c r="M1170" s="24">
        <v>4.9712485711942496E-4</v>
      </c>
      <c r="N1170" s="24">
        <v>-1.2818725665257539E-3</v>
      </c>
      <c r="O1170" s="24">
        <v>2.255263338460778E-3</v>
      </c>
      <c r="P1170" s="24">
        <v>4.6791458233904799E-3</v>
      </c>
      <c r="Q1170" s="264">
        <v>-6.0000000000000049E-5</v>
      </c>
      <c r="R1170" s="264">
        <v>2.9999999999999813E-4</v>
      </c>
      <c r="S1170" s="265">
        <v>1.7391304347826132E-4</v>
      </c>
      <c r="U1170" s="26"/>
      <c r="AE1170" s="23">
        <v>42949</v>
      </c>
      <c r="AF1170" s="33">
        <v>1.5812234290159539E-3</v>
      </c>
      <c r="AG1170">
        <f t="shared" si="240"/>
        <v>1169</v>
      </c>
      <c r="AH1170">
        <f t="shared" si="241"/>
        <v>0.47366288492706643</v>
      </c>
      <c r="AI1170">
        <f t="shared" si="242"/>
        <v>0.47325769854132899</v>
      </c>
      <c r="AJ1170">
        <f t="shared" si="243"/>
        <v>-6.6065384415045281E-2</v>
      </c>
      <c r="AK1170">
        <f t="shared" si="244"/>
        <v>0.65553271619300568</v>
      </c>
      <c r="AL1170">
        <f t="shared" si="245"/>
        <v>0.1822750176516767</v>
      </c>
      <c r="CM1170" s="23">
        <v>42949</v>
      </c>
      <c r="CN1170">
        <v>3.8243801584429697E-3</v>
      </c>
      <c r="CO1170">
        <f t="shared" si="246"/>
        <v>1169</v>
      </c>
      <c r="CP1170">
        <f t="shared" si="247"/>
        <v>0.47175141242937851</v>
      </c>
      <c r="CQ1170">
        <f t="shared" si="248"/>
        <v>0.47134786117836963</v>
      </c>
      <c r="CR1170">
        <f t="shared" si="249"/>
        <v>-7.086798336540058E-2</v>
      </c>
      <c r="CS1170">
        <f t="shared" si="250"/>
        <v>0.64967031569748712</v>
      </c>
      <c r="CT1170">
        <f t="shared" si="251"/>
        <v>0.17832245451911749</v>
      </c>
      <c r="DH1170">
        <f t="shared" ca="1" si="252"/>
        <v>0.32557169165123906</v>
      </c>
      <c r="DI1170">
        <v>0.39483611215934677</v>
      </c>
      <c r="DJ1170">
        <v>1.1524888627253808E-2</v>
      </c>
    </row>
    <row r="1171" spans="12:114" x14ac:dyDescent="0.3">
      <c r="L1171" s="23">
        <v>42949</v>
      </c>
      <c r="M1171" s="24">
        <v>-2.898534161490678E-3</v>
      </c>
      <c r="N1171" s="24">
        <v>4.7067245357464167E-3</v>
      </c>
      <c r="O1171" s="24">
        <v>6.7510074830913393E-3</v>
      </c>
      <c r="P1171" s="24">
        <v>1.3302888896386501E-3</v>
      </c>
      <c r="Q1171" s="264">
        <v>-4.8000000000000001E-4</v>
      </c>
      <c r="R1171" s="264">
        <v>8.0000000000000069E-4</v>
      </c>
      <c r="S1171" s="265">
        <v>1.3215859030836922E-4</v>
      </c>
      <c r="U1171" s="26"/>
      <c r="AE1171" s="23">
        <v>42950</v>
      </c>
      <c r="AF1171" s="33">
        <v>1.2717243224830243E-3</v>
      </c>
      <c r="AG1171">
        <f t="shared" si="240"/>
        <v>1170</v>
      </c>
      <c r="AH1171">
        <f t="shared" si="241"/>
        <v>0.47406807131280387</v>
      </c>
      <c r="AI1171">
        <f t="shared" si="242"/>
        <v>0.47366288492706643</v>
      </c>
      <c r="AJ1171">
        <f t="shared" si="243"/>
        <v>-6.5047547915983328E-2</v>
      </c>
      <c r="AK1171">
        <f t="shared" si="244"/>
        <v>0.62205062433888592</v>
      </c>
      <c r="AL1171">
        <f t="shared" si="245"/>
        <v>0.14838773941181949</v>
      </c>
      <c r="CM1171" s="23">
        <v>42950</v>
      </c>
      <c r="CN1171">
        <v>3.3912304490647019E-3</v>
      </c>
      <c r="CO1171">
        <f t="shared" si="246"/>
        <v>1170</v>
      </c>
      <c r="CP1171">
        <f t="shared" si="247"/>
        <v>0.4721549636803874</v>
      </c>
      <c r="CQ1171">
        <f t="shared" si="248"/>
        <v>0.47175141242937851</v>
      </c>
      <c r="CR1171">
        <f t="shared" si="249"/>
        <v>-6.9853923315211078E-2</v>
      </c>
      <c r="CS1171">
        <f t="shared" si="250"/>
        <v>0.63090579335721564</v>
      </c>
      <c r="CT1171">
        <f t="shared" si="251"/>
        <v>0.15915438092783712</v>
      </c>
      <c r="DH1171">
        <f t="shared" ca="1" si="252"/>
        <v>0.3952693694987105</v>
      </c>
      <c r="DI1171">
        <v>0.35618253735965283</v>
      </c>
      <c r="DJ1171">
        <v>-3.3832935346597899E-3</v>
      </c>
    </row>
    <row r="1172" spans="12:114" x14ac:dyDescent="0.3">
      <c r="L1172" s="23">
        <v>42950</v>
      </c>
      <c r="M1172" s="24">
        <v>1.578023229600932E-3</v>
      </c>
      <c r="N1172" s="24">
        <v>-1.277554011583701E-3</v>
      </c>
      <c r="O1172" s="24">
        <v>4.2223541725993942E-3</v>
      </c>
      <c r="P1172" s="24">
        <v>4.9174035739945358E-3</v>
      </c>
      <c r="Q1172" s="264">
        <v>-3.6999999999999999E-4</v>
      </c>
      <c r="R1172" s="264">
        <v>2.5000000000000131E-4</v>
      </c>
      <c r="S1172" s="265">
        <v>-1.3392857142857059E-4</v>
      </c>
      <c r="U1172" s="26"/>
      <c r="AE1172" s="23">
        <v>42951</v>
      </c>
      <c r="AF1172" s="33">
        <v>-1.4236960549163882E-3</v>
      </c>
      <c r="AG1172">
        <f t="shared" si="240"/>
        <v>1171</v>
      </c>
      <c r="AH1172">
        <f t="shared" si="241"/>
        <v>0.47447325769854132</v>
      </c>
      <c r="AI1172">
        <f t="shared" si="242"/>
        <v>0.47406807131280387</v>
      </c>
      <c r="AJ1172">
        <f t="shared" si="243"/>
        <v>-6.4029778801160731E-2</v>
      </c>
      <c r="AK1172">
        <f t="shared" si="244"/>
        <v>0.31990065009337715</v>
      </c>
      <c r="AL1172">
        <f t="shared" si="245"/>
        <v>0.15416742121942673</v>
      </c>
      <c r="CM1172" s="23">
        <v>42951</v>
      </c>
      <c r="CN1172">
        <v>-3.5375496086566109E-3</v>
      </c>
      <c r="CO1172">
        <f t="shared" si="246"/>
        <v>1171</v>
      </c>
      <c r="CP1172">
        <f t="shared" si="247"/>
        <v>0.47255851493139628</v>
      </c>
      <c r="CQ1172">
        <f t="shared" si="248"/>
        <v>0.4721549636803874</v>
      </c>
      <c r="CR1172">
        <f t="shared" si="249"/>
        <v>-6.8839935091983884E-2</v>
      </c>
      <c r="CS1172">
        <f t="shared" si="250"/>
        <v>0.31975103071916455</v>
      </c>
      <c r="CT1172">
        <f t="shared" si="251"/>
        <v>0.15240393296122284</v>
      </c>
      <c r="DH1172">
        <f t="shared" ca="1" si="252"/>
        <v>0.26877161514298142</v>
      </c>
      <c r="DI1172">
        <v>0.24393759431412851</v>
      </c>
      <c r="DJ1172">
        <v>-7.6764098883703178E-4</v>
      </c>
    </row>
    <row r="1173" spans="12:114" x14ac:dyDescent="0.3">
      <c r="L1173" s="23">
        <v>42951</v>
      </c>
      <c r="M1173" s="24">
        <v>-7.7949583811247379E-3</v>
      </c>
      <c r="N1173" s="24">
        <v>-8.5285758318557269E-4</v>
      </c>
      <c r="O1173" s="24">
        <v>-4.8229180883631933E-3</v>
      </c>
      <c r="P1173" s="24">
        <v>-1.32267669479758E-3</v>
      </c>
      <c r="Q1173" s="264">
        <v>-1.500000000000001E-4</v>
      </c>
      <c r="R1173" s="264">
        <v>-2.6999999999999908E-4</v>
      </c>
      <c r="S1173" s="265">
        <v>4.4052863436124612E-5</v>
      </c>
      <c r="U1173" s="26"/>
      <c r="AE1173" s="23">
        <v>42954</v>
      </c>
      <c r="AF1173" s="33">
        <v>1.5994664092451674E-3</v>
      </c>
      <c r="AG1173">
        <f t="shared" si="240"/>
        <v>1172</v>
      </c>
      <c r="AH1173">
        <f t="shared" si="241"/>
        <v>0.47487844408427876</v>
      </c>
      <c r="AI1173">
        <f t="shared" si="242"/>
        <v>0.47447325769854132</v>
      </c>
      <c r="AJ1173">
        <f t="shared" si="243"/>
        <v>-6.3012076007533988E-2</v>
      </c>
      <c r="AK1173">
        <f t="shared" si="244"/>
        <v>0.65747170694923962</v>
      </c>
      <c r="AL1173">
        <f t="shared" si="245"/>
        <v>0.1829984492506983</v>
      </c>
      <c r="CM1173" s="23">
        <v>42954</v>
      </c>
      <c r="CN1173">
        <v>4.1317523062987596E-3</v>
      </c>
      <c r="CO1173">
        <f t="shared" si="246"/>
        <v>1172</v>
      </c>
      <c r="CP1173">
        <f t="shared" si="247"/>
        <v>0.47296206618240516</v>
      </c>
      <c r="CQ1173">
        <f t="shared" si="248"/>
        <v>0.47255851493139628</v>
      </c>
      <c r="CR1173">
        <f t="shared" si="249"/>
        <v>-6.7826017643136408E-2</v>
      </c>
      <c r="CS1173">
        <f t="shared" si="250"/>
        <v>0.66277091655984988</v>
      </c>
      <c r="CT1173">
        <f t="shared" si="251"/>
        <v>0.1902124016284536</v>
      </c>
      <c r="DH1173">
        <f t="shared" ca="1" si="252"/>
        <v>0.29675566092484251</v>
      </c>
      <c r="DI1173">
        <v>0.38857162349293606</v>
      </c>
      <c r="DJ1173">
        <v>-3.1657504049141627E-3</v>
      </c>
    </row>
    <row r="1174" spans="12:114" x14ac:dyDescent="0.3">
      <c r="L1174" s="23">
        <v>42954</v>
      </c>
      <c r="M1174" s="24">
        <v>-1.1700793786865169E-3</v>
      </c>
      <c r="N1174" s="24">
        <v>1.7071220327810671E-3</v>
      </c>
      <c r="O1174" s="24">
        <v>9.9402794532998089E-3</v>
      </c>
      <c r="P1174" s="24">
        <v>-1.721269464878537E-3</v>
      </c>
      <c r="Q1174" s="264">
        <v>-5.0000000000000023E-5</v>
      </c>
      <c r="R1174" s="264">
        <v>2.2999999999999909E-4</v>
      </c>
      <c r="S1174" s="265">
        <v>-1.3274336283185915E-4</v>
      </c>
      <c r="U1174" s="26"/>
      <c r="AE1174" s="23">
        <v>42955</v>
      </c>
      <c r="AF1174" s="33">
        <v>4.5175819137455392E-4</v>
      </c>
      <c r="AG1174">
        <f t="shared" si="240"/>
        <v>1173</v>
      </c>
      <c r="AH1174">
        <f t="shared" si="241"/>
        <v>0.47528363047001621</v>
      </c>
      <c r="AI1174">
        <f t="shared" si="242"/>
        <v>0.47487844408427876</v>
      </c>
      <c r="AJ1174">
        <f t="shared" si="243"/>
        <v>-6.1994438472542136E-2</v>
      </c>
      <c r="AK1174">
        <f t="shared" si="244"/>
        <v>0.5294709093328156</v>
      </c>
      <c r="AL1174">
        <f t="shared" si="245"/>
        <v>5.4592465248536837E-2</v>
      </c>
      <c r="CM1174" s="23">
        <v>42955</v>
      </c>
      <c r="CN1174">
        <v>9.0751229066346072E-4</v>
      </c>
      <c r="CO1174">
        <f t="shared" si="246"/>
        <v>1173</v>
      </c>
      <c r="CP1174">
        <f t="shared" si="247"/>
        <v>0.47336561743341404</v>
      </c>
      <c r="CQ1174">
        <f t="shared" si="248"/>
        <v>0.47296206618240516</v>
      </c>
      <c r="CR1174">
        <f t="shared" si="249"/>
        <v>-6.681216991659758E-2</v>
      </c>
      <c r="CS1174">
        <f t="shared" si="250"/>
        <v>0.51855718698754982</v>
      </c>
      <c r="CT1174">
        <f t="shared" si="251"/>
        <v>4.5595120805144662E-2</v>
      </c>
      <c r="DH1174">
        <f t="shared" ca="1" si="252"/>
        <v>0.39866592508762128</v>
      </c>
      <c r="DI1174">
        <v>0.39867192209861441</v>
      </c>
      <c r="DJ1174">
        <v>9.7433324271823489E-3</v>
      </c>
    </row>
    <row r="1175" spans="12:114" x14ac:dyDescent="0.3">
      <c r="L1175" s="23">
        <v>42955</v>
      </c>
      <c r="M1175" s="24">
        <v>2.9286168031358319E-3</v>
      </c>
      <c r="N1175" s="24">
        <v>-6.8171941009719274E-3</v>
      </c>
      <c r="O1175" s="24">
        <v>3.8142825129795152E-3</v>
      </c>
      <c r="P1175" s="24">
        <v>-6.6335605727045708E-4</v>
      </c>
      <c r="Q1175" s="264">
        <v>-4.9999999999999908E-5</v>
      </c>
      <c r="R1175" s="264">
        <v>-9.0000000000001185E-5</v>
      </c>
      <c r="S1175" s="265">
        <v>2.1834061135371047E-4</v>
      </c>
      <c r="U1175" s="26"/>
      <c r="AE1175" s="23">
        <v>42956</v>
      </c>
      <c r="AF1175" s="33">
        <v>1.8121991637906336E-3</v>
      </c>
      <c r="AG1175">
        <f t="shared" si="240"/>
        <v>1174</v>
      </c>
      <c r="AH1175">
        <f t="shared" si="241"/>
        <v>0.47568881685575365</v>
      </c>
      <c r="AI1175">
        <f t="shared" si="242"/>
        <v>0.47528363047001621</v>
      </c>
      <c r="AJ1175">
        <f t="shared" si="243"/>
        <v>-6.0976865134098911E-2</v>
      </c>
      <c r="AK1175">
        <f t="shared" si="244"/>
        <v>0.67976519162447535</v>
      </c>
      <c r="AL1175">
        <f t="shared" si="245"/>
        <v>0.20448156115445915</v>
      </c>
      <c r="CM1175" s="23">
        <v>42956</v>
      </c>
      <c r="CN1175">
        <v>4.4733550523337259E-3</v>
      </c>
      <c r="CO1175">
        <f t="shared" si="246"/>
        <v>1174</v>
      </c>
      <c r="CP1175">
        <f t="shared" si="247"/>
        <v>0.47376916868442293</v>
      </c>
      <c r="CQ1175">
        <f t="shared" si="248"/>
        <v>0.47336561743341404</v>
      </c>
      <c r="CR1175">
        <f t="shared" si="249"/>
        <v>-6.5798390860799957E-2</v>
      </c>
      <c r="CS1175">
        <f t="shared" si="250"/>
        <v>0.67710174101593767</v>
      </c>
      <c r="CT1175">
        <f t="shared" si="251"/>
        <v>0.20373612358252363</v>
      </c>
      <c r="DH1175">
        <f t="shared" ca="1" si="252"/>
        <v>0.38379257433796887</v>
      </c>
      <c r="DI1175">
        <v>0.29060901787964211</v>
      </c>
      <c r="DJ1175">
        <v>9.3270563066478115E-3</v>
      </c>
    </row>
    <row r="1176" spans="12:114" x14ac:dyDescent="0.3">
      <c r="L1176" s="23">
        <v>42956</v>
      </c>
      <c r="M1176" s="24">
        <v>1.209742189139475E-2</v>
      </c>
      <c r="N1176" s="24">
        <v>4.7190374987858162E-3</v>
      </c>
      <c r="O1176" s="24">
        <v>6.5365288162510709E-3</v>
      </c>
      <c r="P1176" s="24">
        <v>-1.4600038018600719E-3</v>
      </c>
      <c r="Q1176" s="264">
        <v>-5.2000000000000006E-4</v>
      </c>
      <c r="R1176" s="264">
        <v>-1.0999999999999681E-4</v>
      </c>
      <c r="S1176" s="265">
        <v>1.78571428571429E-4</v>
      </c>
      <c r="U1176" s="26"/>
      <c r="AE1176" s="23">
        <v>42957</v>
      </c>
      <c r="AF1176" s="33">
        <v>-3.0571653616215497E-3</v>
      </c>
      <c r="AG1176">
        <f t="shared" si="240"/>
        <v>1175</v>
      </c>
      <c r="AH1176">
        <f t="shared" si="241"/>
        <v>0.47609400324149109</v>
      </c>
      <c r="AI1176">
        <f t="shared" si="242"/>
        <v>0.47568881685575365</v>
      </c>
      <c r="AJ1176">
        <f t="shared" si="243"/>
        <v>-5.9959354930584963E-2</v>
      </c>
      <c r="AK1176">
        <f t="shared" si="244"/>
        <v>0.17361618585955449</v>
      </c>
      <c r="AL1176">
        <f t="shared" si="245"/>
        <v>0.30207263099619919</v>
      </c>
      <c r="CM1176" s="23">
        <v>42957</v>
      </c>
      <c r="CN1176">
        <v>-7.6202997676902383E-3</v>
      </c>
      <c r="CO1176">
        <f t="shared" si="246"/>
        <v>1175</v>
      </c>
      <c r="CP1176">
        <f t="shared" si="247"/>
        <v>0.47417271993543181</v>
      </c>
      <c r="CQ1176">
        <f t="shared" si="248"/>
        <v>0.47376916868442293</v>
      </c>
      <c r="CR1176">
        <f t="shared" si="249"/>
        <v>-6.4784679424672045E-2</v>
      </c>
      <c r="CS1176">
        <f t="shared" si="250"/>
        <v>0.17326229680813665</v>
      </c>
      <c r="CT1176">
        <f t="shared" si="251"/>
        <v>0.30050687187628627</v>
      </c>
      <c r="DH1176">
        <f t="shared" ca="1" si="252"/>
        <v>0.36851079444050799</v>
      </c>
      <c r="DI1176">
        <v>0.26489869781197972</v>
      </c>
      <c r="DJ1176">
        <v>-2.0336653616215097E-3</v>
      </c>
    </row>
    <row r="1177" spans="12:114" x14ac:dyDescent="0.3">
      <c r="L1177" s="23">
        <v>42957</v>
      </c>
      <c r="M1177" s="24">
        <v>7.4190175157698313E-3</v>
      </c>
      <c r="N1177" s="24">
        <v>-1.0247548246557891E-2</v>
      </c>
      <c r="O1177" s="24">
        <v>-1.164073155160068E-2</v>
      </c>
      <c r="P1177" s="24">
        <v>-5.5829345571780592E-3</v>
      </c>
      <c r="Q1177" s="264">
        <v>-1.899999999999999E-4</v>
      </c>
      <c r="R1177" s="264">
        <v>-2.1000000000000351E-4</v>
      </c>
      <c r="S1177" s="265">
        <v>4.5454545454546753E-5</v>
      </c>
      <c r="U1177" s="26"/>
      <c r="AE1177" s="23">
        <v>42958</v>
      </c>
      <c r="AF1177" s="33">
        <v>-4.4340022105475256E-4</v>
      </c>
      <c r="AG1177">
        <f t="shared" si="240"/>
        <v>1176</v>
      </c>
      <c r="AH1177">
        <f t="shared" si="241"/>
        <v>0.47649918962722854</v>
      </c>
      <c r="AI1177">
        <f t="shared" si="242"/>
        <v>0.47609400324149109</v>
      </c>
      <c r="AJ1177">
        <f t="shared" si="243"/>
        <v>-5.8941906800839924E-2</v>
      </c>
      <c r="AK1177">
        <f t="shared" si="244"/>
        <v>0.42672510218827803</v>
      </c>
      <c r="AL1177">
        <f t="shared" si="245"/>
        <v>4.9368901053213066E-2</v>
      </c>
      <c r="CM1177" s="23">
        <v>42958</v>
      </c>
      <c r="CN1177">
        <v>-8.7689096359578505E-4</v>
      </c>
      <c r="CO1177">
        <f t="shared" si="246"/>
        <v>1176</v>
      </c>
      <c r="CP1177">
        <f t="shared" si="247"/>
        <v>0.47457627118644069</v>
      </c>
      <c r="CQ1177">
        <f t="shared" si="248"/>
        <v>0.47417271993543181</v>
      </c>
      <c r="CR1177">
        <f t="shared" si="249"/>
        <v>-6.377103455763064E-2</v>
      </c>
      <c r="CS1177">
        <f t="shared" si="250"/>
        <v>0.43637070788300075</v>
      </c>
      <c r="CT1177">
        <f t="shared" si="251"/>
        <v>3.7802012052431055E-2</v>
      </c>
      <c r="DH1177">
        <f t="shared" ca="1" si="252"/>
        <v>0.3590235602057823</v>
      </c>
      <c r="DI1177">
        <v>0.39772404194928274</v>
      </c>
      <c r="DJ1177">
        <v>-6.3831399470821726E-3</v>
      </c>
    </row>
    <row r="1178" spans="12:114" x14ac:dyDescent="0.3">
      <c r="L1178" s="23">
        <v>42958</v>
      </c>
      <c r="M1178" s="24">
        <v>4.7459455424756812E-3</v>
      </c>
      <c r="N1178" s="24">
        <v>6.4710360492703373E-3</v>
      </c>
      <c r="O1178" s="24">
        <v>-3.2233595536136791E-3</v>
      </c>
      <c r="P1178" s="24">
        <v>-2.6732302699546502E-3</v>
      </c>
      <c r="Q1178" s="264">
        <v>-3.2000000000000003E-4</v>
      </c>
      <c r="R1178" s="264">
        <v>2.0000000000002238E-5</v>
      </c>
      <c r="S1178" s="265">
        <v>-1.3698630136986376E-4</v>
      </c>
      <c r="U1178" s="26"/>
      <c r="AE1178" s="23">
        <v>42961</v>
      </c>
      <c r="AF1178" s="33">
        <v>2.0330862896979357E-3</v>
      </c>
      <c r="AG1178">
        <f t="shared" si="240"/>
        <v>1177</v>
      </c>
      <c r="AH1178">
        <f t="shared" si="241"/>
        <v>0.47690437601296598</v>
      </c>
      <c r="AI1178">
        <f t="shared" si="242"/>
        <v>0.47649918962722854</v>
      </c>
      <c r="AJ1178">
        <f t="shared" si="243"/>
        <v>-5.792451968415472E-2</v>
      </c>
      <c r="AK1178">
        <f t="shared" si="244"/>
        <v>0.70224491116189114</v>
      </c>
      <c r="AL1178">
        <f t="shared" si="245"/>
        <v>0.2257457215346626</v>
      </c>
      <c r="CM1178" s="23">
        <v>42961</v>
      </c>
      <c r="CN1178">
        <v>5.2673441026232183E-3</v>
      </c>
      <c r="CO1178">
        <f t="shared" si="246"/>
        <v>1177</v>
      </c>
      <c r="CP1178">
        <f t="shared" si="247"/>
        <v>0.47497982243744957</v>
      </c>
      <c r="CQ1178">
        <f t="shared" si="248"/>
        <v>0.47457627118644069</v>
      </c>
      <c r="CR1178">
        <f t="shared" si="249"/>
        <v>-6.2757455209573029E-2</v>
      </c>
      <c r="CS1178">
        <f t="shared" si="250"/>
        <v>0.70938444618235363</v>
      </c>
      <c r="CT1178">
        <f t="shared" si="251"/>
        <v>0.23480817499591294</v>
      </c>
      <c r="DH1178">
        <f t="shared" ca="1" si="252"/>
        <v>0.38718592547308128</v>
      </c>
      <c r="DI1178">
        <v>0.26815878019503658</v>
      </c>
      <c r="DJ1178">
        <v>-7.3991974940858622E-3</v>
      </c>
    </row>
    <row r="1179" spans="12:114" x14ac:dyDescent="0.3">
      <c r="L1179" s="23">
        <v>42961</v>
      </c>
      <c r="M1179" s="24">
        <v>-7.0852919041836061E-3</v>
      </c>
      <c r="N1179" s="24">
        <v>3.8576487182270069E-3</v>
      </c>
      <c r="O1179" s="24">
        <v>3.7311287178600182E-3</v>
      </c>
      <c r="P1179" s="24">
        <v>1.259899994193079E-2</v>
      </c>
      <c r="Q1179" s="264">
        <v>2.099999999999999E-4</v>
      </c>
      <c r="R1179" s="264">
        <v>1.2999999999999901E-4</v>
      </c>
      <c r="S1179" s="265">
        <v>-2.2522522522522542E-4</v>
      </c>
      <c r="U1179" s="26"/>
      <c r="AE1179" s="23">
        <v>42962</v>
      </c>
      <c r="AF1179" s="33">
        <v>2.0566001192448056E-5</v>
      </c>
      <c r="AG1179">
        <f t="shared" si="240"/>
        <v>1178</v>
      </c>
      <c r="AH1179">
        <f t="shared" si="241"/>
        <v>0.47730956239870342</v>
      </c>
      <c r="AI1179">
        <f t="shared" si="242"/>
        <v>0.47690437601296598</v>
      </c>
      <c r="AJ1179">
        <f t="shared" si="243"/>
        <v>-5.690719252026364E-2</v>
      </c>
      <c r="AK1179">
        <f t="shared" si="244"/>
        <v>0.47980062226972425</v>
      </c>
      <c r="AL1179">
        <f t="shared" si="245"/>
        <v>2.8962462567582725E-3</v>
      </c>
      <c r="CM1179" s="23">
        <v>42962</v>
      </c>
      <c r="CN1179">
        <v>-2.3557288248143556E-4</v>
      </c>
      <c r="CO1179">
        <f t="shared" si="246"/>
        <v>1178</v>
      </c>
      <c r="CP1179">
        <f t="shared" si="247"/>
        <v>0.47538337368845845</v>
      </c>
      <c r="CQ1179">
        <f t="shared" si="248"/>
        <v>0.47497982243744957</v>
      </c>
      <c r="CR1179">
        <f t="shared" si="249"/>
        <v>-6.1743940330869392E-2</v>
      </c>
      <c r="CS1179">
        <f t="shared" si="250"/>
        <v>0.46577880267478344</v>
      </c>
      <c r="CT1179">
        <f t="shared" si="251"/>
        <v>9.2010197626661294E-3</v>
      </c>
      <c r="DH1179">
        <f t="shared" ca="1" si="252"/>
        <v>0.39414925922661209</v>
      </c>
      <c r="DI1179">
        <v>0.39807231879632793</v>
      </c>
      <c r="DJ1179">
        <v>6.1332862655096541E-3</v>
      </c>
    </row>
    <row r="1180" spans="12:114" x14ac:dyDescent="0.3">
      <c r="L1180" s="23">
        <v>42962</v>
      </c>
      <c r="M1180" s="24">
        <v>-7.7099328692575133E-3</v>
      </c>
      <c r="N1180" s="24">
        <v>-2.9888743796309858E-3</v>
      </c>
      <c r="O1180" s="24">
        <v>8.6753407291518159E-4</v>
      </c>
      <c r="P1180" s="24">
        <v>1.984875518500902E-3</v>
      </c>
      <c r="Q1180" s="264">
        <v>5.2000000000000006E-4</v>
      </c>
      <c r="R1180" s="264">
        <v>-3.2999999999999919E-4</v>
      </c>
      <c r="S1180" s="265">
        <v>1.7621145374449387E-4</v>
      </c>
      <c r="U1180" s="26"/>
      <c r="AE1180" s="23">
        <v>42963</v>
      </c>
      <c r="AF1180" s="33">
        <v>1.6948826010941243E-3</v>
      </c>
      <c r="AG1180">
        <f t="shared" si="240"/>
        <v>1179</v>
      </c>
      <c r="AH1180">
        <f t="shared" si="241"/>
        <v>0.47771474878444087</v>
      </c>
      <c r="AI1180">
        <f t="shared" si="242"/>
        <v>0.47730956239870342</v>
      </c>
      <c r="AJ1180">
        <f t="shared" si="243"/>
        <v>-5.5889924249336621E-2</v>
      </c>
      <c r="AK1180">
        <f t="shared" si="244"/>
        <v>0.6675447105879968</v>
      </c>
      <c r="AL1180">
        <f t="shared" si="245"/>
        <v>0.19023514818929338</v>
      </c>
      <c r="CM1180" s="23">
        <v>42963</v>
      </c>
      <c r="CN1180">
        <v>3.9804127807622162E-3</v>
      </c>
      <c r="CO1180">
        <f t="shared" si="246"/>
        <v>1179</v>
      </c>
      <c r="CP1180">
        <f t="shared" si="247"/>
        <v>0.47578692493946734</v>
      </c>
      <c r="CQ1180">
        <f t="shared" si="248"/>
        <v>0.47538337368845845</v>
      </c>
      <c r="CR1180">
        <f t="shared" si="249"/>
        <v>-6.0730488872355014E-2</v>
      </c>
      <c r="CS1180">
        <f t="shared" si="250"/>
        <v>0.65634408110486042</v>
      </c>
      <c r="CT1180">
        <f t="shared" si="251"/>
        <v>0.18096070741640197</v>
      </c>
      <c r="DH1180">
        <f t="shared" ca="1" si="252"/>
        <v>0.30678335940862761</v>
      </c>
      <c r="DI1180">
        <v>0.37442850320801307</v>
      </c>
      <c r="DJ1180">
        <v>9.9449139912286648E-3</v>
      </c>
    </row>
    <row r="1181" spans="12:114" x14ac:dyDescent="0.3">
      <c r="L1181" s="23">
        <v>42963</v>
      </c>
      <c r="M1181" s="24">
        <v>7.3565876833380523E-3</v>
      </c>
      <c r="N1181" s="24">
        <v>5.9956197852151323E-3</v>
      </c>
      <c r="O1181" s="24">
        <v>2.6002512237453292E-3</v>
      </c>
      <c r="P1181" s="24">
        <v>3.963197861743162E-3</v>
      </c>
      <c r="Q1181" s="264">
        <v>1.899999999999999E-4</v>
      </c>
      <c r="R1181" s="264">
        <v>5.9999999999997833E-5</v>
      </c>
      <c r="S1181" s="265">
        <v>1.7937219730941752E-4</v>
      </c>
      <c r="U1181" s="26"/>
      <c r="AE1181" s="23">
        <v>42964</v>
      </c>
      <c r="AF1181" s="33">
        <v>-4.6201387602157118E-3</v>
      </c>
      <c r="AG1181">
        <f t="shared" si="240"/>
        <v>1180</v>
      </c>
      <c r="AH1181">
        <f t="shared" si="241"/>
        <v>0.47811993517017826</v>
      </c>
      <c r="AI1181">
        <f t="shared" si="242"/>
        <v>0.47771474878444087</v>
      </c>
      <c r="AJ1181">
        <f t="shared" si="243"/>
        <v>-5.4872713811971528E-2</v>
      </c>
      <c r="AK1181">
        <f t="shared" si="244"/>
        <v>8.2022434891181342E-2</v>
      </c>
      <c r="AL1181">
        <f t="shared" si="245"/>
        <v>0.39569231389325954</v>
      </c>
      <c r="CM1181" s="23">
        <v>42964</v>
      </c>
      <c r="CN1181">
        <v>-1.1532846900539278E-2</v>
      </c>
      <c r="CO1181">
        <f t="shared" si="246"/>
        <v>1180</v>
      </c>
      <c r="CP1181">
        <f t="shared" si="247"/>
        <v>0.47619047619047616</v>
      </c>
      <c r="CQ1181">
        <f t="shared" si="248"/>
        <v>0.47578692493946734</v>
      </c>
      <c r="CR1181">
        <f t="shared" si="249"/>
        <v>-5.9717099785322879E-2</v>
      </c>
      <c r="CS1181">
        <f t="shared" si="250"/>
        <v>8.1569490965587382E-2</v>
      </c>
      <c r="CT1181">
        <f t="shared" si="251"/>
        <v>0.39421743397387998</v>
      </c>
      <c r="DH1181">
        <f t="shared" ca="1" si="252"/>
        <v>0.37574278129175148</v>
      </c>
      <c r="DI1181">
        <v>0.30905193378334905</v>
      </c>
      <c r="DJ1181">
        <v>-3.6971387602156994E-3</v>
      </c>
    </row>
    <row r="1182" spans="12:114" x14ac:dyDescent="0.3">
      <c r="L1182" s="23">
        <v>42964</v>
      </c>
      <c r="M1182" s="24">
        <v>5.087347047985245E-3</v>
      </c>
      <c r="N1182" s="24">
        <v>-2.1711424716823888E-2</v>
      </c>
      <c r="O1182" s="24">
        <v>-1.5806743853859429E-2</v>
      </c>
      <c r="P1182" s="24">
        <v>-6.1841707943429388E-3</v>
      </c>
      <c r="Q1182" s="264">
        <v>-1.6000000000000001E-4</v>
      </c>
      <c r="R1182" s="264">
        <v>1.8000000000000242E-4</v>
      </c>
      <c r="S1182" s="265">
        <v>0</v>
      </c>
      <c r="U1182" s="26"/>
      <c r="AE1182" s="23">
        <v>42965</v>
      </c>
      <c r="AF1182" s="33">
        <v>-1.2136513120092447E-3</v>
      </c>
      <c r="AG1182">
        <f t="shared" si="240"/>
        <v>1181</v>
      </c>
      <c r="AH1182">
        <f t="shared" si="241"/>
        <v>0.4785251215559157</v>
      </c>
      <c r="AI1182">
        <f t="shared" si="242"/>
        <v>0.47811993517017826</v>
      </c>
      <c r="AJ1182">
        <f t="shared" si="243"/>
        <v>-5.3855560149185883E-2</v>
      </c>
      <c r="AK1182">
        <f t="shared" si="244"/>
        <v>0.34189979836812845</v>
      </c>
      <c r="AL1182">
        <f t="shared" si="245"/>
        <v>0.13622013680204981</v>
      </c>
      <c r="CM1182" s="23">
        <v>42965</v>
      </c>
      <c r="CN1182">
        <v>-3.0267481430368095E-3</v>
      </c>
      <c r="CO1182">
        <f t="shared" si="246"/>
        <v>1181</v>
      </c>
      <c r="CP1182">
        <f t="shared" si="247"/>
        <v>0.47659402744148505</v>
      </c>
      <c r="CQ1182">
        <f t="shared" si="248"/>
        <v>0.47619047619047616</v>
      </c>
      <c r="CR1182">
        <f t="shared" si="249"/>
        <v>-5.8703772021515319E-2</v>
      </c>
      <c r="CS1182">
        <f t="shared" si="250"/>
        <v>0.34118819021518687</v>
      </c>
      <c r="CT1182">
        <f t="shared" si="251"/>
        <v>0.13500228597528929</v>
      </c>
      <c r="DH1182">
        <f t="shared" ca="1" si="252"/>
        <v>0.32501999586261676</v>
      </c>
      <c r="DI1182">
        <v>0.275197818160831</v>
      </c>
      <c r="DJ1182">
        <v>5.1409526333320312E-4</v>
      </c>
    </row>
    <row r="1183" spans="12:114" x14ac:dyDescent="0.3">
      <c r="L1183" s="23">
        <v>42965</v>
      </c>
      <c r="M1183" s="24">
        <v>-1.5511062380782811E-3</v>
      </c>
      <c r="N1183" s="24">
        <v>3.48125343348749E-3</v>
      </c>
      <c r="O1183" s="24">
        <v>-4.8931894097664474E-3</v>
      </c>
      <c r="P1183" s="24">
        <v>-3.7073190980791652E-3</v>
      </c>
      <c r="Q1183" s="264">
        <v>-1.999999999999999E-4</v>
      </c>
      <c r="R1183" s="264">
        <v>-7.0000000000001173E-5</v>
      </c>
      <c r="S1183" s="265">
        <v>4.5662100456620735E-5</v>
      </c>
      <c r="U1183" s="26"/>
      <c r="AE1183" s="23">
        <v>42968</v>
      </c>
      <c r="AF1183" s="33">
        <v>1.491971408147931E-3</v>
      </c>
      <c r="AG1183">
        <f t="shared" si="240"/>
        <v>1182</v>
      </c>
      <c r="AH1183">
        <f t="shared" si="241"/>
        <v>0.47893030794165314</v>
      </c>
      <c r="AI1183">
        <f t="shared" si="242"/>
        <v>0.4785251215559157</v>
      </c>
      <c r="AJ1183">
        <f t="shared" si="243"/>
        <v>-5.2838462202409862E-2</v>
      </c>
      <c r="AK1183">
        <f t="shared" si="244"/>
        <v>0.64598820804221002</v>
      </c>
      <c r="AL1183">
        <f t="shared" si="245"/>
        <v>0.16746308648629432</v>
      </c>
      <c r="CM1183" s="23">
        <v>42968</v>
      </c>
      <c r="CN1183">
        <v>3.9738505387184511E-3</v>
      </c>
      <c r="CO1183">
        <f t="shared" si="246"/>
        <v>1182</v>
      </c>
      <c r="CP1183">
        <f t="shared" si="247"/>
        <v>0.47699757869249393</v>
      </c>
      <c r="CQ1183">
        <f t="shared" si="248"/>
        <v>0.47659402744148505</v>
      </c>
      <c r="CR1183">
        <f t="shared" si="249"/>
        <v>-5.7690504533117241E-2</v>
      </c>
      <c r="CS1183">
        <f t="shared" si="250"/>
        <v>0.65606436525278011</v>
      </c>
      <c r="CT1183">
        <f t="shared" si="251"/>
        <v>0.17947033781129507</v>
      </c>
      <c r="DH1183">
        <f t="shared" ca="1" si="252"/>
        <v>0.35879785246026896</v>
      </c>
      <c r="DI1183">
        <v>0.3636382187835705</v>
      </c>
      <c r="DJ1183">
        <v>-6.5513405184575851E-3</v>
      </c>
    </row>
    <row r="1184" spans="12:114" x14ac:dyDescent="0.3">
      <c r="L1184" s="23">
        <v>42968</v>
      </c>
      <c r="M1184" s="24">
        <v>3.761234576584567E-3</v>
      </c>
      <c r="N1184" s="24">
        <v>8.6748119555126477E-4</v>
      </c>
      <c r="O1184" s="24">
        <v>5.0432887344961331E-3</v>
      </c>
      <c r="P1184" s="24">
        <v>3.8541233708293591E-3</v>
      </c>
      <c r="Q1184" s="264">
        <v>-1.600000000000002E-4</v>
      </c>
      <c r="R1184" s="264">
        <v>2.0000000000002238E-5</v>
      </c>
      <c r="S1184" s="265">
        <v>-1.8348623853211058E-4</v>
      </c>
      <c r="U1184" s="26"/>
      <c r="AE1184" s="23">
        <v>42969</v>
      </c>
      <c r="AF1184" s="33">
        <v>2.2330344881344752E-3</v>
      </c>
      <c r="AG1184">
        <f t="shared" si="240"/>
        <v>1183</v>
      </c>
      <c r="AH1184">
        <f t="shared" si="241"/>
        <v>0.47933549432739059</v>
      </c>
      <c r="AI1184">
        <f t="shared" si="242"/>
        <v>0.47893030794165314</v>
      </c>
      <c r="AJ1184">
        <f t="shared" si="243"/>
        <v>-5.1821418913477975E-2</v>
      </c>
      <c r="AK1184">
        <f t="shared" si="244"/>
        <v>0.72194980188271363</v>
      </c>
      <c r="AL1184">
        <f t="shared" si="245"/>
        <v>0.24301949394106048</v>
      </c>
      <c r="CM1184" s="23">
        <v>42969</v>
      </c>
      <c r="CN1184">
        <v>5.4204578419578099E-3</v>
      </c>
      <c r="CO1184">
        <f t="shared" si="246"/>
        <v>1183</v>
      </c>
      <c r="CP1184">
        <f t="shared" si="247"/>
        <v>0.47740112994350281</v>
      </c>
      <c r="CQ1184">
        <f t="shared" si="248"/>
        <v>0.47699757869249393</v>
      </c>
      <c r="CR1184">
        <f t="shared" si="249"/>
        <v>-5.6677296272747923E-2</v>
      </c>
      <c r="CS1184">
        <f t="shared" si="250"/>
        <v>0.71543201213395702</v>
      </c>
      <c r="CT1184">
        <f t="shared" si="251"/>
        <v>0.23843443344146309</v>
      </c>
      <c r="DH1184">
        <f t="shared" ca="1" si="252"/>
        <v>0.37126367288355422</v>
      </c>
      <c r="DI1184">
        <v>0.39772903811770555</v>
      </c>
      <c r="DJ1184">
        <v>8.8553182719182475E-3</v>
      </c>
    </row>
    <row r="1185" spans="12:114" x14ac:dyDescent="0.3">
      <c r="L1185" s="23">
        <v>42969</v>
      </c>
      <c r="M1185" s="24">
        <v>-4.4803111032859369E-3</v>
      </c>
      <c r="N1185" s="24">
        <v>1.083192305780669E-2</v>
      </c>
      <c r="O1185" s="24">
        <v>3.889260306196957E-3</v>
      </c>
      <c r="P1185" s="24">
        <v>8.7369599627328924E-3</v>
      </c>
      <c r="Q1185" s="264">
        <v>-2.0000000000000049E-5</v>
      </c>
      <c r="R1185" s="264">
        <v>-6.9000000000000398E-4</v>
      </c>
      <c r="S1185" s="265">
        <v>2.2522522522522542E-4</v>
      </c>
      <c r="U1185" s="26"/>
      <c r="AE1185" s="23">
        <v>42970</v>
      </c>
      <c r="AF1185" s="33">
        <v>-3.2681583094949985E-4</v>
      </c>
      <c r="AG1185">
        <f t="shared" si="240"/>
        <v>1184</v>
      </c>
      <c r="AH1185">
        <f t="shared" si="241"/>
        <v>0.47974068071312803</v>
      </c>
      <c r="AI1185">
        <f t="shared" si="242"/>
        <v>0.47933549432739059</v>
      </c>
      <c r="AJ1185">
        <f t="shared" si="243"/>
        <v>-5.0804429224621486E-2</v>
      </c>
      <c r="AK1185">
        <f t="shared" si="244"/>
        <v>0.43997574253436483</v>
      </c>
      <c r="AL1185">
        <f t="shared" si="245"/>
        <v>3.9359751793025755E-2</v>
      </c>
      <c r="CM1185" s="23">
        <v>42970</v>
      </c>
      <c r="CN1185">
        <v>-6.7335294142904963E-4</v>
      </c>
      <c r="CO1185">
        <f t="shared" si="246"/>
        <v>1184</v>
      </c>
      <c r="CP1185">
        <f t="shared" si="247"/>
        <v>0.47780468119451169</v>
      </c>
      <c r="CQ1185">
        <f t="shared" si="248"/>
        <v>0.47740112994350281</v>
      </c>
      <c r="CR1185">
        <f t="shared" si="249"/>
        <v>-5.5664146193453501E-2</v>
      </c>
      <c r="CS1185">
        <f t="shared" si="250"/>
        <v>0.44567392148185075</v>
      </c>
      <c r="CT1185">
        <f t="shared" si="251"/>
        <v>3.1727208461652057E-2</v>
      </c>
      <c r="DH1185">
        <f t="shared" ca="1" si="252"/>
        <v>0.34517818389305882</v>
      </c>
      <c r="DI1185">
        <v>0.39872347747741166</v>
      </c>
      <c r="DJ1185">
        <v>-5.2088066143596142E-3</v>
      </c>
    </row>
    <row r="1186" spans="12:114" x14ac:dyDescent="0.3">
      <c r="L1186" s="23">
        <v>42970</v>
      </c>
      <c r="M1186" s="24">
        <v>3.7640046130759772E-3</v>
      </c>
      <c r="N1186" s="24">
        <v>-4.2877010938709772E-4</v>
      </c>
      <c r="O1186" s="24">
        <v>-7.4976674700543116E-4</v>
      </c>
      <c r="P1186" s="24">
        <v>-2.2306461466451758E-3</v>
      </c>
      <c r="Q1186" s="264">
        <v>-7.9999999999999776E-5</v>
      </c>
      <c r="R1186" s="264">
        <v>-1.6000000000000009E-4</v>
      </c>
      <c r="S1186" s="265">
        <v>-9.2165898617510965E-5</v>
      </c>
      <c r="U1186" s="26"/>
      <c r="AE1186" s="23">
        <v>42971</v>
      </c>
      <c r="AF1186" s="33">
        <v>-4.5514654066312566E-3</v>
      </c>
      <c r="AG1186">
        <f t="shared" si="240"/>
        <v>1185</v>
      </c>
      <c r="AH1186">
        <f t="shared" si="241"/>
        <v>0.48014586709886548</v>
      </c>
      <c r="AI1186">
        <f t="shared" si="242"/>
        <v>0.47974068071312803</v>
      </c>
      <c r="AJ1186">
        <f t="shared" si="243"/>
        <v>-4.978749207846065E-2</v>
      </c>
      <c r="AK1186">
        <f t="shared" si="244"/>
        <v>8.5070271320071375E-2</v>
      </c>
      <c r="AL1186">
        <f t="shared" si="245"/>
        <v>0.39467040939305664</v>
      </c>
      <c r="CM1186" s="23">
        <v>42971</v>
      </c>
      <c r="CN1186">
        <v>-1.1485153242605538E-2</v>
      </c>
      <c r="CO1186">
        <f t="shared" si="246"/>
        <v>1185</v>
      </c>
      <c r="CP1186">
        <f t="shared" si="247"/>
        <v>0.47820823244552058</v>
      </c>
      <c r="CQ1186">
        <f t="shared" si="248"/>
        <v>0.47780468119451169</v>
      </c>
      <c r="CR1186">
        <f t="shared" si="249"/>
        <v>-5.4651053248699372E-2</v>
      </c>
      <c r="CS1186">
        <f t="shared" si="250"/>
        <v>8.2406219563327651E-2</v>
      </c>
      <c r="CT1186">
        <f t="shared" si="251"/>
        <v>0.39539846163118403</v>
      </c>
      <c r="DH1186">
        <f t="shared" ca="1" si="252"/>
        <v>0.30036719299705739</v>
      </c>
      <c r="DI1186">
        <v>0.32078850493665334</v>
      </c>
      <c r="DJ1186">
        <v>-1.3247225594634378E-4</v>
      </c>
    </row>
    <row r="1187" spans="12:114" x14ac:dyDescent="0.3">
      <c r="L1187" s="23">
        <v>42971</v>
      </c>
      <c r="M1187" s="24">
        <v>-3.0977175038349879E-3</v>
      </c>
      <c r="N1187" s="24">
        <v>-3.001740781706873E-3</v>
      </c>
      <c r="O1187" s="24">
        <v>-2.0260236583753009E-2</v>
      </c>
      <c r="P1187" s="24">
        <v>-4.9983797848184557E-3</v>
      </c>
      <c r="Q1187" s="264">
        <v>-2.0000000000000049E-5</v>
      </c>
      <c r="R1187" s="264">
        <v>7.0000000000001173E-5</v>
      </c>
      <c r="S1187" s="265">
        <v>9.132420091324147E-5</v>
      </c>
      <c r="U1187" s="26"/>
      <c r="AE1187" s="23">
        <v>42972</v>
      </c>
      <c r="AF1187" s="33">
        <v>1.9660690476256959E-3</v>
      </c>
      <c r="AG1187">
        <f t="shared" si="240"/>
        <v>1186</v>
      </c>
      <c r="AH1187">
        <f t="shared" si="241"/>
        <v>0.48055105348460292</v>
      </c>
      <c r="AI1187">
        <f t="shared" si="242"/>
        <v>0.48014586709886548</v>
      </c>
      <c r="AJ1187">
        <f t="shared" si="243"/>
        <v>-4.8770606417996888E-2</v>
      </c>
      <c r="AK1187">
        <f t="shared" si="244"/>
        <v>0.69550067245341085</v>
      </c>
      <c r="AL1187">
        <f t="shared" si="245"/>
        <v>0.21535480535454538</v>
      </c>
      <c r="CM1187" s="23">
        <v>42972</v>
      </c>
      <c r="CN1187">
        <v>4.8133293010918891E-3</v>
      </c>
      <c r="CO1187">
        <f t="shared" si="246"/>
        <v>1186</v>
      </c>
      <c r="CP1187">
        <f t="shared" si="247"/>
        <v>0.47861178369652946</v>
      </c>
      <c r="CQ1187">
        <f t="shared" si="248"/>
        <v>0.47820823244552058</v>
      </c>
      <c r="CR1187">
        <f t="shared" si="249"/>
        <v>-5.3638016392362466E-2</v>
      </c>
      <c r="CS1187">
        <f t="shared" si="250"/>
        <v>0.6911078621691068</v>
      </c>
      <c r="CT1187">
        <f t="shared" si="251"/>
        <v>0.21289962972358623</v>
      </c>
      <c r="DH1187">
        <f t="shared" ca="1" si="252"/>
        <v>0.35728077160418897</v>
      </c>
      <c r="DI1187">
        <v>0.34767109524300727</v>
      </c>
      <c r="DJ1187">
        <v>4.5850644393307539E-3</v>
      </c>
    </row>
    <row r="1188" spans="12:114" x14ac:dyDescent="0.3">
      <c r="L1188" s="23">
        <v>42972</v>
      </c>
      <c r="M1188" s="24">
        <v>3.679753015947692E-3</v>
      </c>
      <c r="N1188" s="24">
        <v>1.2903258053234669E-2</v>
      </c>
      <c r="O1188" s="24">
        <v>3.701852883359529E-3</v>
      </c>
      <c r="P1188" s="24">
        <v>3.1726678265471442E-3</v>
      </c>
      <c r="Q1188" s="264">
        <v>1.3999999999999991E-4</v>
      </c>
      <c r="R1188" s="264">
        <v>1.2000000000000011E-4</v>
      </c>
      <c r="S1188" s="265">
        <v>4.6082949308755483E-5</v>
      </c>
      <c r="U1188" s="26"/>
      <c r="AE1188" s="23">
        <v>42975</v>
      </c>
      <c r="AF1188" s="33">
        <v>1.3666002782310909E-4</v>
      </c>
      <c r="AG1188">
        <f t="shared" si="240"/>
        <v>1187</v>
      </c>
      <c r="AH1188">
        <f t="shared" si="241"/>
        <v>0.48095623987034036</v>
      </c>
      <c r="AI1188">
        <f t="shared" si="242"/>
        <v>0.48055105348460292</v>
      </c>
      <c r="AJ1188">
        <f t="shared" si="243"/>
        <v>-4.7753771186605162E-2</v>
      </c>
      <c r="AK1188">
        <f t="shared" si="244"/>
        <v>0.49317508310896119</v>
      </c>
      <c r="AL1188">
        <f t="shared" si="245"/>
        <v>1.2624029624358268E-2</v>
      </c>
      <c r="CM1188" s="23">
        <v>42975</v>
      </c>
      <c r="CN1188">
        <v>1.8540006955777106E-4</v>
      </c>
      <c r="CO1188">
        <f t="shared" si="246"/>
        <v>1187</v>
      </c>
      <c r="CP1188">
        <f t="shared" si="247"/>
        <v>0.47901533494753834</v>
      </c>
      <c r="CQ1188">
        <f t="shared" si="248"/>
        <v>0.47861178369652946</v>
      </c>
      <c r="CR1188">
        <f t="shared" si="249"/>
        <v>-5.2625034578723744E-2</v>
      </c>
      <c r="CS1188">
        <f t="shared" si="250"/>
        <v>0.48519519848612053</v>
      </c>
      <c r="CT1188">
        <f t="shared" si="251"/>
        <v>6.5834147895910688E-3</v>
      </c>
      <c r="DH1188">
        <f t="shared" ca="1" si="252"/>
        <v>0.38950979330561336</v>
      </c>
      <c r="DI1188">
        <v>0.39887954663247965</v>
      </c>
      <c r="DJ1188">
        <v>7.1321600278231433E-3</v>
      </c>
    </row>
    <row r="1189" spans="12:114" x14ac:dyDescent="0.3">
      <c r="L1189" s="23">
        <v>42975</v>
      </c>
      <c r="M1189" s="24">
        <v>1.5887274171211951E-2</v>
      </c>
      <c r="N1189" s="24">
        <v>3.8218071660251749E-3</v>
      </c>
      <c r="O1189" s="24">
        <v>-7.6306699526772024E-3</v>
      </c>
      <c r="P1189" s="24">
        <v>4.8754965597916288E-3</v>
      </c>
      <c r="Q1189" s="264">
        <v>-7.9999999999999776E-5</v>
      </c>
      <c r="R1189" s="264">
        <v>1.6000000000000009E-4</v>
      </c>
      <c r="S1189" s="265">
        <v>1.3888888888888965E-4</v>
      </c>
      <c r="U1189" s="26"/>
      <c r="AE1189" s="23">
        <v>42976</v>
      </c>
      <c r="AF1189" s="33">
        <v>2.2226259191086362E-3</v>
      </c>
      <c r="AG1189">
        <f t="shared" si="240"/>
        <v>1188</v>
      </c>
      <c r="AH1189">
        <f t="shared" si="241"/>
        <v>0.48136142625607781</v>
      </c>
      <c r="AI1189">
        <f t="shared" si="242"/>
        <v>0.48095623987034036</v>
      </c>
      <c r="AJ1189">
        <f t="shared" si="243"/>
        <v>-4.6736985328026143E-2</v>
      </c>
      <c r="AK1189">
        <f t="shared" si="244"/>
        <v>0.72093992346561475</v>
      </c>
      <c r="AL1189">
        <f t="shared" si="245"/>
        <v>0.23998368359527439</v>
      </c>
      <c r="CM1189" s="23">
        <v>42976</v>
      </c>
      <c r="CN1189">
        <v>5.6746986005884901E-3</v>
      </c>
      <c r="CO1189">
        <f t="shared" si="246"/>
        <v>1188</v>
      </c>
      <c r="CP1189">
        <f t="shared" si="247"/>
        <v>0.47941888619854722</v>
      </c>
      <c r="CQ1189">
        <f t="shared" si="248"/>
        <v>0.47901533494753834</v>
      </c>
      <c r="CR1189">
        <f t="shared" si="249"/>
        <v>-5.161210676246053E-2</v>
      </c>
      <c r="CS1189">
        <f t="shared" si="250"/>
        <v>0.72533899309589134</v>
      </c>
      <c r="CT1189">
        <f t="shared" si="251"/>
        <v>0.246323658148353</v>
      </c>
      <c r="DH1189">
        <f t="shared" ca="1" si="252"/>
        <v>0.34770641904661098</v>
      </c>
      <c r="DI1189">
        <v>0.29172274174131307</v>
      </c>
      <c r="DJ1189">
        <v>-1.1424726724406338E-3</v>
      </c>
    </row>
    <row r="1190" spans="12:114" x14ac:dyDescent="0.3">
      <c r="L1190" s="23">
        <v>42976</v>
      </c>
      <c r="M1190" s="24">
        <v>-2.1654021627171048E-3</v>
      </c>
      <c r="N1190" s="24">
        <v>-2.5381548199973252E-3</v>
      </c>
      <c r="O1190" s="24">
        <v>9.4835716696024565E-3</v>
      </c>
      <c r="P1190" s="24">
        <v>6.4251463253934393E-3</v>
      </c>
      <c r="Q1190" s="264">
        <v>-1.300000000000001E-4</v>
      </c>
      <c r="R1190" s="264">
        <v>1.6000000000000009E-4</v>
      </c>
      <c r="S1190" s="265">
        <v>-9.3896713615022905E-5</v>
      </c>
      <c r="U1190" s="26"/>
      <c r="AE1190" s="23">
        <v>42977</v>
      </c>
      <c r="AF1190" s="33">
        <v>-2.3517673640246518E-4</v>
      </c>
      <c r="AG1190">
        <f t="shared" si="240"/>
        <v>1189</v>
      </c>
      <c r="AH1190">
        <f t="shared" si="241"/>
        <v>0.48176661264181525</v>
      </c>
      <c r="AI1190">
        <f t="shared" si="242"/>
        <v>0.48136142625607781</v>
      </c>
      <c r="AJ1190">
        <f t="shared" si="243"/>
        <v>-4.5720247786358553E-2</v>
      </c>
      <c r="AK1190">
        <f t="shared" si="244"/>
        <v>0.45043935200766272</v>
      </c>
      <c r="AL1190">
        <f t="shared" si="245"/>
        <v>3.0922074248415088E-2</v>
      </c>
      <c r="CM1190" s="23">
        <v>42977</v>
      </c>
      <c r="CN1190">
        <v>-7.7741858519220902E-4</v>
      </c>
      <c r="CO1190">
        <f t="shared" si="246"/>
        <v>1189</v>
      </c>
      <c r="CP1190">
        <f t="shared" si="247"/>
        <v>0.47982243744955611</v>
      </c>
      <c r="CQ1190">
        <f t="shared" si="248"/>
        <v>0.47941888619854722</v>
      </c>
      <c r="CR1190">
        <f t="shared" si="249"/>
        <v>-5.0599231898638845E-2</v>
      </c>
      <c r="CS1190">
        <f t="shared" si="250"/>
        <v>0.44091327238875316</v>
      </c>
      <c r="CT1190">
        <f t="shared" si="251"/>
        <v>3.8505613809794059E-2</v>
      </c>
      <c r="DH1190">
        <f t="shared" ca="1" si="252"/>
        <v>0.38832671748710501</v>
      </c>
      <c r="DI1190">
        <v>0.29283671122652322</v>
      </c>
      <c r="DJ1190">
        <v>5.2481023333649495E-3</v>
      </c>
    </row>
    <row r="1191" spans="12:114" x14ac:dyDescent="0.3">
      <c r="L1191" s="23">
        <v>42977</v>
      </c>
      <c r="M1191" s="24">
        <v>-4.8221347825459581E-4</v>
      </c>
      <c r="N1191" s="24">
        <v>-1.2723311189647771E-3</v>
      </c>
      <c r="O1191" s="24">
        <v>-2.9198681909806852E-3</v>
      </c>
      <c r="P1191" s="24">
        <v>2.6059899402786999E-3</v>
      </c>
      <c r="Q1191" s="264">
        <v>1.999999999999999E-4</v>
      </c>
      <c r="R1191" s="264">
        <v>-1.399999999999979E-4</v>
      </c>
      <c r="S1191" s="265">
        <v>1.3953488372092941E-4</v>
      </c>
      <c r="U1191" s="26"/>
      <c r="AE1191" s="23">
        <v>42978</v>
      </c>
      <c r="AF1191" s="33">
        <v>7.4082163034300537E-5</v>
      </c>
      <c r="AG1191">
        <f t="shared" si="240"/>
        <v>1190</v>
      </c>
      <c r="AH1191">
        <f t="shared" si="241"/>
        <v>0.48217179902755269</v>
      </c>
      <c r="AI1191">
        <f t="shared" si="242"/>
        <v>0.48176661264181525</v>
      </c>
      <c r="AJ1191">
        <f t="shared" si="243"/>
        <v>-4.4703557506051428E-2</v>
      </c>
      <c r="AK1191">
        <f t="shared" si="244"/>
        <v>0.48596396906446448</v>
      </c>
      <c r="AL1191">
        <f t="shared" si="245"/>
        <v>4.1973564226492344E-3</v>
      </c>
      <c r="CM1191" s="23">
        <v>42978</v>
      </c>
      <c r="CN1191">
        <v>3.6496955852914842E-4</v>
      </c>
      <c r="CO1191">
        <f t="shared" si="246"/>
        <v>1190</v>
      </c>
      <c r="CP1191">
        <f t="shared" si="247"/>
        <v>0.48022598870056499</v>
      </c>
      <c r="CQ1191">
        <f t="shared" si="248"/>
        <v>0.47982243744955611</v>
      </c>
      <c r="CR1191">
        <f t="shared" si="249"/>
        <v>-4.9586408942705953E-2</v>
      </c>
      <c r="CS1191">
        <f t="shared" si="250"/>
        <v>0.49349080924183841</v>
      </c>
      <c r="CT1191">
        <f t="shared" si="251"/>
        <v>1.3668371792282308E-2</v>
      </c>
      <c r="DH1191">
        <f t="shared" ca="1" si="252"/>
        <v>0.35353307225612635</v>
      </c>
      <c r="DI1191">
        <v>0.24859480467733963</v>
      </c>
      <c r="DJ1191">
        <v>-6.5395782143242102E-3</v>
      </c>
    </row>
    <row r="1192" spans="12:114" x14ac:dyDescent="0.3">
      <c r="L1192" s="23">
        <v>42978</v>
      </c>
      <c r="M1192" s="24">
        <v>1.1740101224347819E-2</v>
      </c>
      <c r="N1192" s="24">
        <v>8.9172243392598282E-3</v>
      </c>
      <c r="O1192" s="24">
        <v>-5.9844468682091071E-3</v>
      </c>
      <c r="P1192" s="24">
        <v>2.079264245268064E-3</v>
      </c>
      <c r="Q1192" s="264">
        <v>-4.9999999999999697E-5</v>
      </c>
      <c r="R1192" s="264">
        <v>3.6000000000000029E-4</v>
      </c>
      <c r="S1192" s="265">
        <v>-1.8867924528301935E-4</v>
      </c>
      <c r="U1192" s="26"/>
      <c r="AE1192" s="23">
        <v>42979</v>
      </c>
      <c r="AF1192" s="33">
        <v>1.0009496571456598E-3</v>
      </c>
      <c r="AG1192">
        <f t="shared" si="240"/>
        <v>1191</v>
      </c>
      <c r="AH1192">
        <f t="shared" si="241"/>
        <v>0.48257698541329014</v>
      </c>
      <c r="AI1192">
        <f t="shared" si="242"/>
        <v>0.48217179902755269</v>
      </c>
      <c r="AJ1192">
        <f t="shared" si="243"/>
        <v>-4.3686913431896381E-2</v>
      </c>
      <c r="AK1192">
        <f t="shared" si="244"/>
        <v>0.59197563342188086</v>
      </c>
      <c r="AL1192">
        <f t="shared" si="245"/>
        <v>0.10980383439432817</v>
      </c>
      <c r="CM1192" s="23">
        <v>42979</v>
      </c>
      <c r="CN1192">
        <v>2.4986241428641498E-3</v>
      </c>
      <c r="CO1192">
        <f t="shared" si="246"/>
        <v>1191</v>
      </c>
      <c r="CP1192">
        <f t="shared" si="247"/>
        <v>0.48062953995157387</v>
      </c>
      <c r="CQ1192">
        <f t="shared" si="248"/>
        <v>0.48022598870056499</v>
      </c>
      <c r="CR1192">
        <f t="shared" si="249"/>
        <v>-4.8573636850482653E-2</v>
      </c>
      <c r="CS1192">
        <f t="shared" si="250"/>
        <v>0.59128488132468049</v>
      </c>
      <c r="CT1192">
        <f t="shared" si="251"/>
        <v>0.1110588926241155</v>
      </c>
      <c r="DH1192">
        <f t="shared" ca="1" si="252"/>
        <v>0.39633787242872326</v>
      </c>
      <c r="DI1192">
        <v>0.33622115638936562</v>
      </c>
      <c r="DJ1192">
        <v>-6.6855034285435815E-4</v>
      </c>
    </row>
    <row r="1193" spans="12:114" x14ac:dyDescent="0.3">
      <c r="L1193" s="23">
        <v>42979</v>
      </c>
      <c r="M1193" s="24">
        <v>1.9074709903036081E-3</v>
      </c>
      <c r="N1193" s="24">
        <v>1.683412169883958E-3</v>
      </c>
      <c r="O1193" s="24">
        <v>3.842921078822462E-3</v>
      </c>
      <c r="P1193" s="24">
        <v>1.037517828450722E-3</v>
      </c>
      <c r="Q1193" s="264">
        <v>1.7999999999999979E-4</v>
      </c>
      <c r="R1193" s="264">
        <v>-3.3000000000000363E-4</v>
      </c>
      <c r="S1193" s="265">
        <v>0</v>
      </c>
      <c r="U1193" s="26"/>
      <c r="AE1193" s="23">
        <v>42983</v>
      </c>
      <c r="AF1193" s="33">
        <v>1.4624015153994509E-3</v>
      </c>
      <c r="AG1193">
        <f t="shared" si="240"/>
        <v>1192</v>
      </c>
      <c r="AH1193">
        <f t="shared" si="241"/>
        <v>0.48298217179902753</v>
      </c>
      <c r="AI1193">
        <f t="shared" si="242"/>
        <v>0.48257698541329014</v>
      </c>
      <c r="AJ1193">
        <f t="shared" si="243"/>
        <v>-4.2670314509020049E-2</v>
      </c>
      <c r="AK1193">
        <f t="shared" si="244"/>
        <v>0.64280533988646682</v>
      </c>
      <c r="AL1193">
        <f t="shared" si="245"/>
        <v>0.16022835447317668</v>
      </c>
      <c r="CM1193" s="23">
        <v>42983</v>
      </c>
      <c r="CN1193">
        <v>3.3035037884986268E-3</v>
      </c>
      <c r="CO1193">
        <f t="shared" si="246"/>
        <v>1192</v>
      </c>
      <c r="CP1193">
        <f t="shared" si="247"/>
        <v>0.48103309120258275</v>
      </c>
      <c r="CQ1193">
        <f t="shared" si="248"/>
        <v>0.48062953995157387</v>
      </c>
      <c r="CR1193">
        <f t="shared" si="249"/>
        <v>-4.7560914578155707E-2</v>
      </c>
      <c r="CS1193">
        <f t="shared" si="250"/>
        <v>0.6270653642194628</v>
      </c>
      <c r="CT1193">
        <f t="shared" si="251"/>
        <v>0.14643582426788893</v>
      </c>
      <c r="DH1193">
        <f t="shared" ca="1" si="252"/>
        <v>0.32904341070259491</v>
      </c>
      <c r="DI1193">
        <v>0.25414052879877402</v>
      </c>
      <c r="DJ1193">
        <v>1.7744401515399452E-2</v>
      </c>
    </row>
    <row r="1194" spans="12:114" x14ac:dyDescent="0.3">
      <c r="L1194" s="23">
        <v>42983</v>
      </c>
      <c r="M1194" s="24">
        <v>1.1105830733076831E-2</v>
      </c>
      <c r="N1194" s="24">
        <v>-9.6638239256762962E-3</v>
      </c>
      <c r="O1194" s="24">
        <v>1.8247063352477218E-2</v>
      </c>
      <c r="P1194" s="24">
        <v>-1.6193610715452889E-2</v>
      </c>
      <c r="Q1194" s="264">
        <v>-2.3000000000000001E-4</v>
      </c>
      <c r="R1194" s="264">
        <v>7.8000000000000074E-4</v>
      </c>
      <c r="S1194" s="265">
        <v>2.7777777777777767E-4</v>
      </c>
      <c r="U1194" s="26"/>
      <c r="AE1194" s="23">
        <v>42984</v>
      </c>
      <c r="AF1194" s="33">
        <v>1.1869126006038067E-3</v>
      </c>
      <c r="AG1194">
        <f t="shared" si="240"/>
        <v>1193</v>
      </c>
      <c r="AH1194">
        <f t="shared" si="241"/>
        <v>0.48338735818476497</v>
      </c>
      <c r="AI1194">
        <f t="shared" si="242"/>
        <v>0.48298217179902753</v>
      </c>
      <c r="AJ1194">
        <f t="shared" si="243"/>
        <v>-4.1653759682875865E-2</v>
      </c>
      <c r="AK1194">
        <f t="shared" si="244"/>
        <v>0.61270047736367972</v>
      </c>
      <c r="AL1194">
        <f t="shared" si="245"/>
        <v>0.12971830556465219</v>
      </c>
      <c r="CM1194" s="23">
        <v>42984</v>
      </c>
      <c r="CN1194">
        <v>2.7519243586523715E-3</v>
      </c>
      <c r="CO1194">
        <f t="shared" si="246"/>
        <v>1193</v>
      </c>
      <c r="CP1194">
        <f t="shared" si="247"/>
        <v>0.48143664245359158</v>
      </c>
      <c r="CQ1194">
        <f t="shared" si="248"/>
        <v>0.48103309120258275</v>
      </c>
      <c r="CR1194">
        <f t="shared" si="249"/>
        <v>-4.6548241082270493E-2</v>
      </c>
      <c r="CS1194">
        <f t="shared" si="250"/>
        <v>0.60264308390291621</v>
      </c>
      <c r="CT1194">
        <f t="shared" si="251"/>
        <v>0.12160999270033346</v>
      </c>
      <c r="DH1194">
        <f t="shared" ca="1" si="252"/>
        <v>0.39807370190909963</v>
      </c>
      <c r="DI1194">
        <v>0.29279629740409713</v>
      </c>
      <c r="DJ1194">
        <v>1.0321055457746744E-2</v>
      </c>
    </row>
    <row r="1195" spans="12:114" x14ac:dyDescent="0.3">
      <c r="L1195" s="23">
        <v>42984</v>
      </c>
      <c r="M1195" s="24">
        <v>-5.0996469880719457E-3</v>
      </c>
      <c r="N1195" s="24">
        <v>6.7883689218150942E-3</v>
      </c>
      <c r="O1195" s="24">
        <v>3.508432769204972E-3</v>
      </c>
      <c r="P1195" s="24">
        <v>2.501651096982545E-3</v>
      </c>
      <c r="Q1195" s="264">
        <v>-5.9999999999999941E-5</v>
      </c>
      <c r="R1195" s="264">
        <v>-3.000000000000003E-4</v>
      </c>
      <c r="S1195" s="265">
        <v>2.3809523809523997E-4</v>
      </c>
      <c r="U1195" s="26"/>
      <c r="AE1195" s="23">
        <v>42985</v>
      </c>
      <c r="AF1195" s="33">
        <v>1.6779702427614971E-3</v>
      </c>
      <c r="AG1195">
        <f t="shared" si="240"/>
        <v>1194</v>
      </c>
      <c r="AH1195">
        <f t="shared" si="241"/>
        <v>0.48379254457050241</v>
      </c>
      <c r="AI1195">
        <f t="shared" si="242"/>
        <v>0.48338735818476497</v>
      </c>
      <c r="AJ1195">
        <f t="shared" si="243"/>
        <v>-4.0637247899237151E-2</v>
      </c>
      <c r="AK1195">
        <f t="shared" si="244"/>
        <v>0.66576782900314946</v>
      </c>
      <c r="AL1195">
        <f t="shared" si="245"/>
        <v>0.18238047081838449</v>
      </c>
      <c r="CM1195" s="23">
        <v>42985</v>
      </c>
      <c r="CN1195">
        <v>4.1523036556842322E-3</v>
      </c>
      <c r="CO1195">
        <f t="shared" si="246"/>
        <v>1194</v>
      </c>
      <c r="CP1195">
        <f t="shared" si="247"/>
        <v>0.48184019370460046</v>
      </c>
      <c r="CQ1195">
        <f t="shared" si="248"/>
        <v>0.48143664245359158</v>
      </c>
      <c r="CR1195">
        <f t="shared" si="249"/>
        <v>-4.5535615319722743E-2</v>
      </c>
      <c r="CS1195">
        <f t="shared" si="250"/>
        <v>0.66364005682442417</v>
      </c>
      <c r="CT1195">
        <f t="shared" si="251"/>
        <v>0.18220341437083259</v>
      </c>
      <c r="DH1195">
        <f t="shared" ca="1" si="252"/>
        <v>0.26260508028650953</v>
      </c>
      <c r="DI1195">
        <v>0.33136002999684661</v>
      </c>
      <c r="DJ1195">
        <v>4.8807995110541225E-3</v>
      </c>
    </row>
    <row r="1196" spans="12:114" x14ac:dyDescent="0.3">
      <c r="L1196" s="23">
        <v>42985</v>
      </c>
      <c r="M1196" s="24">
        <v>1.040932908145002E-2</v>
      </c>
      <c r="N1196" s="24">
        <v>9.6923296157188175E-3</v>
      </c>
      <c r="O1196" s="24">
        <v>4.9953852331666572E-4</v>
      </c>
      <c r="P1196" s="24">
        <v>4.9536011868253219E-3</v>
      </c>
      <c r="Q1196" s="264">
        <v>-1.500000000000002E-4</v>
      </c>
      <c r="R1196" s="264">
        <v>1.0800000000000009E-3</v>
      </c>
      <c r="S1196" s="265">
        <v>-4.8780487804879454E-5</v>
      </c>
      <c r="U1196" s="26"/>
      <c r="AE1196" s="23">
        <v>42986</v>
      </c>
      <c r="AF1196" s="33">
        <v>-1.7331072452252769E-3</v>
      </c>
      <c r="AG1196">
        <f t="shared" si="240"/>
        <v>1195</v>
      </c>
      <c r="AH1196">
        <f t="shared" si="241"/>
        <v>0.48419773095623986</v>
      </c>
      <c r="AI1196">
        <f t="shared" si="242"/>
        <v>0.48379254457050241</v>
      </c>
      <c r="AJ1196">
        <f t="shared" si="243"/>
        <v>-3.9620778104188896E-2</v>
      </c>
      <c r="AK1196">
        <f t="shared" si="244"/>
        <v>0.28863334454444955</v>
      </c>
      <c r="AL1196">
        <f t="shared" si="245"/>
        <v>0.19515920002605286</v>
      </c>
      <c r="CM1196" s="23">
        <v>42986</v>
      </c>
      <c r="CN1196">
        <v>-3.843374909179696E-3</v>
      </c>
      <c r="CO1196">
        <f t="shared" si="246"/>
        <v>1195</v>
      </c>
      <c r="CP1196">
        <f t="shared" si="247"/>
        <v>0.48224374495560934</v>
      </c>
      <c r="CQ1196">
        <f t="shared" si="248"/>
        <v>0.48184019370460046</v>
      </c>
      <c r="CR1196">
        <f t="shared" si="249"/>
        <v>-4.4523036247751918E-2</v>
      </c>
      <c r="CS1196">
        <f t="shared" si="250"/>
        <v>0.3071929747189841</v>
      </c>
      <c r="CT1196">
        <f t="shared" si="251"/>
        <v>0.17464721898561636</v>
      </c>
      <c r="DH1196">
        <f t="shared" ca="1" si="252"/>
        <v>0.37018450629743388</v>
      </c>
      <c r="DI1196">
        <v>0.34598655427334207</v>
      </c>
      <c r="DJ1196">
        <v>-2.1012078119011731E-2</v>
      </c>
    </row>
    <row r="1197" spans="12:114" x14ac:dyDescent="0.3">
      <c r="L1197" s="23">
        <v>42986</v>
      </c>
      <c r="M1197" s="24">
        <v>-1.2487629263732169E-3</v>
      </c>
      <c r="N1197" s="24">
        <v>-5.4256731993402411E-3</v>
      </c>
      <c r="O1197" s="24">
        <v>-1.5476606402066341E-2</v>
      </c>
      <c r="P1197" s="24">
        <v>1.3669796634128669E-2</v>
      </c>
      <c r="Q1197" s="264">
        <v>-1.000000000000003E-5</v>
      </c>
      <c r="R1197" s="264">
        <v>-4.000000000000004E-4</v>
      </c>
      <c r="S1197" s="265">
        <v>-3.883495145631078E-4</v>
      </c>
      <c r="U1197" s="26"/>
      <c r="AE1197" s="23">
        <v>42989</v>
      </c>
      <c r="AF1197" s="33">
        <v>1.0929738950876829E-3</v>
      </c>
      <c r="AG1197">
        <f t="shared" si="240"/>
        <v>1196</v>
      </c>
      <c r="AH1197">
        <f t="shared" si="241"/>
        <v>0.4846029173419773</v>
      </c>
      <c r="AI1197">
        <f t="shared" si="242"/>
        <v>0.48419773095623986</v>
      </c>
      <c r="AJ1197">
        <f t="shared" si="243"/>
        <v>-3.8604349244120227E-2</v>
      </c>
      <c r="AK1197">
        <f t="shared" si="244"/>
        <v>0.60226748051560075</v>
      </c>
      <c r="AL1197">
        <f t="shared" si="245"/>
        <v>0.11806974955936089</v>
      </c>
      <c r="CM1197" s="23">
        <v>42989</v>
      </c>
      <c r="CN1197">
        <v>2.9513950180930378E-3</v>
      </c>
      <c r="CO1197">
        <f t="shared" si="246"/>
        <v>1196</v>
      </c>
      <c r="CP1197">
        <f t="shared" si="247"/>
        <v>0.48264729620661823</v>
      </c>
      <c r="CQ1197">
        <f t="shared" si="248"/>
        <v>0.48224374495560934</v>
      </c>
      <c r="CR1197">
        <f t="shared" si="249"/>
        <v>-4.3510502823933053E-2</v>
      </c>
      <c r="CS1197">
        <f t="shared" si="250"/>
        <v>0.61152717616949603</v>
      </c>
      <c r="CT1197">
        <f t="shared" si="251"/>
        <v>0.12928343121388669</v>
      </c>
      <c r="DH1197">
        <f t="shared" ca="1" si="252"/>
        <v>0.32733564228591217</v>
      </c>
      <c r="DI1197">
        <v>0.32762878499548559</v>
      </c>
      <c r="DJ1197">
        <v>-8.587853207716014E-3</v>
      </c>
    </row>
    <row r="1198" spans="12:114" x14ac:dyDescent="0.3">
      <c r="L1198" s="23">
        <v>42989</v>
      </c>
      <c r="M1198" s="24">
        <v>-1.390950211839093E-2</v>
      </c>
      <c r="N1198" s="24">
        <v>6.7142065782027534E-3</v>
      </c>
      <c r="O1198" s="24">
        <v>2.535174665059297E-3</v>
      </c>
      <c r="P1198" s="24">
        <v>7.7800828400921571E-3</v>
      </c>
      <c r="Q1198" s="264">
        <v>1.000000000000001E-4</v>
      </c>
      <c r="R1198" s="264">
        <v>-6.8999999999999953E-4</v>
      </c>
      <c r="S1198" s="265">
        <v>-1.401869158878496E-4</v>
      </c>
      <c r="U1198" s="26"/>
      <c r="AE1198" s="23">
        <v>42990</v>
      </c>
      <c r="AF1198" s="33">
        <v>2.6044869949941062E-3</v>
      </c>
      <c r="AG1198">
        <f t="shared" si="240"/>
        <v>1197</v>
      </c>
      <c r="AH1198">
        <f t="shared" si="241"/>
        <v>0.48500810372771475</v>
      </c>
      <c r="AI1198">
        <f t="shared" si="242"/>
        <v>0.4846029173419773</v>
      </c>
      <c r="AJ1198">
        <f t="shared" si="243"/>
        <v>-3.7587960265716723E-2</v>
      </c>
      <c r="AK1198">
        <f t="shared" si="244"/>
        <v>0.75677793890082623</v>
      </c>
      <c r="AL1198">
        <f t="shared" si="245"/>
        <v>0.27217502155884893</v>
      </c>
      <c r="CM1198" s="23">
        <v>42990</v>
      </c>
      <c r="CN1198">
        <v>6.6629974414023161E-3</v>
      </c>
      <c r="CO1198">
        <f t="shared" si="246"/>
        <v>1197</v>
      </c>
      <c r="CP1198">
        <f t="shared" si="247"/>
        <v>0.48305084745762711</v>
      </c>
      <c r="CQ1198">
        <f t="shared" si="248"/>
        <v>0.48264729620661823</v>
      </c>
      <c r="CR1198">
        <f t="shared" si="249"/>
        <v>-4.2498014006169378E-2</v>
      </c>
      <c r="CS1198">
        <f t="shared" si="250"/>
        <v>0.76215866083964967</v>
      </c>
      <c r="CT1198">
        <f t="shared" si="251"/>
        <v>0.27951136463303144</v>
      </c>
      <c r="DH1198">
        <f t="shared" ca="1" si="252"/>
        <v>0.31842830223854751</v>
      </c>
      <c r="DI1198">
        <v>0.39008430105152453</v>
      </c>
      <c r="DJ1198">
        <v>-6.4359991801211328E-3</v>
      </c>
    </row>
    <row r="1199" spans="12:114" x14ac:dyDescent="0.3">
      <c r="L1199" s="23">
        <v>42990</v>
      </c>
      <c r="M1199" s="24">
        <v>2.932054791472198E-3</v>
      </c>
      <c r="N1199" s="24">
        <v>7.0863048050624463E-3</v>
      </c>
      <c r="O1199" s="24">
        <v>6.7023592211204984E-3</v>
      </c>
      <c r="P1199" s="24">
        <v>7.720232022364386E-3</v>
      </c>
      <c r="Q1199" s="264">
        <v>2.9999999999999992E-4</v>
      </c>
      <c r="R1199" s="264">
        <v>-5.6999999999999944E-4</v>
      </c>
      <c r="S1199" s="265">
        <v>-1.3824884792626804E-4</v>
      </c>
      <c r="U1199" s="26"/>
      <c r="AE1199" s="23">
        <v>42991</v>
      </c>
      <c r="AF1199" s="33">
        <v>-1.0544599752188234E-3</v>
      </c>
      <c r="AG1199">
        <f t="shared" si="240"/>
        <v>1198</v>
      </c>
      <c r="AH1199">
        <f t="shared" si="241"/>
        <v>0.48541329011345219</v>
      </c>
      <c r="AI1199">
        <f t="shared" si="242"/>
        <v>0.48500810372771475</v>
      </c>
      <c r="AJ1199">
        <f t="shared" si="243"/>
        <v>-3.6571610115952703E-2</v>
      </c>
      <c r="AK1199">
        <f t="shared" si="244"/>
        <v>0.35894317745538606</v>
      </c>
      <c r="AL1199">
        <f t="shared" si="245"/>
        <v>0.12606492627232868</v>
      </c>
      <c r="CM1199" s="23">
        <v>42991</v>
      </c>
      <c r="CN1199">
        <v>-2.6861499380470585E-3</v>
      </c>
      <c r="CO1199">
        <f t="shared" si="246"/>
        <v>1198</v>
      </c>
      <c r="CP1199">
        <f t="shared" si="247"/>
        <v>0.48345439870863599</v>
      </c>
      <c r="CQ1199">
        <f t="shared" si="248"/>
        <v>0.48305084745762711</v>
      </c>
      <c r="CR1199">
        <f t="shared" si="249"/>
        <v>-4.1485568752684693E-2</v>
      </c>
      <c r="CS1199">
        <f t="shared" si="250"/>
        <v>0.35577816567615095</v>
      </c>
      <c r="CT1199">
        <f t="shared" si="251"/>
        <v>0.12727268178147616</v>
      </c>
      <c r="DH1199">
        <f t="shared" ca="1" si="252"/>
        <v>0.38473634073541058</v>
      </c>
      <c r="DI1199">
        <v>0.30072863927296462</v>
      </c>
      <c r="DJ1199">
        <v>-1.801459975218835E-3</v>
      </c>
    </row>
    <row r="1200" spans="12:114" x14ac:dyDescent="0.3">
      <c r="L1200" s="23">
        <v>42991</v>
      </c>
      <c r="M1200" s="24">
        <v>-7.5062975269642174E-3</v>
      </c>
      <c r="N1200" s="24">
        <v>-9.9338178849583472E-3</v>
      </c>
      <c r="O1200" s="24">
        <v>3.1402132142011258E-3</v>
      </c>
      <c r="P1200" s="24">
        <v>-6.5119061608042783E-3</v>
      </c>
      <c r="Q1200" s="264">
        <v>2.7000000000000011E-4</v>
      </c>
      <c r="R1200" s="264">
        <v>-1.4000000000000229E-4</v>
      </c>
      <c r="S1200" s="265">
        <v>0</v>
      </c>
      <c r="U1200" s="26"/>
      <c r="AE1200" s="23">
        <v>42992</v>
      </c>
      <c r="AF1200" s="33">
        <v>2.3338968052077815E-5</v>
      </c>
      <c r="AG1200">
        <f t="shared" si="240"/>
        <v>1199</v>
      </c>
      <c r="AH1200">
        <f t="shared" si="241"/>
        <v>0.48581847649918963</v>
      </c>
      <c r="AI1200">
        <f t="shared" si="242"/>
        <v>0.48541329011345219</v>
      </c>
      <c r="AJ1200">
        <f t="shared" si="243"/>
        <v>-3.5555297742083658E-2</v>
      </c>
      <c r="AK1200">
        <f t="shared" si="244"/>
        <v>0.48011987329667888</v>
      </c>
      <c r="AL1200">
        <f t="shared" si="245"/>
        <v>5.2934168167733109E-3</v>
      </c>
      <c r="CM1200" s="23">
        <v>42992</v>
      </c>
      <c r="CN1200">
        <v>6.9597420130194229E-5</v>
      </c>
      <c r="CO1200">
        <f t="shared" si="246"/>
        <v>1199</v>
      </c>
      <c r="CP1200">
        <f t="shared" si="247"/>
        <v>0.48385794995964487</v>
      </c>
      <c r="CQ1200">
        <f t="shared" si="248"/>
        <v>0.48345439870863599</v>
      </c>
      <c r="CR1200">
        <f t="shared" si="249"/>
        <v>-4.0473166022015943E-2</v>
      </c>
      <c r="CS1200">
        <f t="shared" si="250"/>
        <v>0.47984860928649065</v>
      </c>
      <c r="CT1200">
        <f t="shared" si="251"/>
        <v>3.6057894221453446E-3</v>
      </c>
      <c r="DH1200">
        <f t="shared" ca="1" si="252"/>
        <v>0.33437072899479758</v>
      </c>
      <c r="DI1200">
        <v>0.28486090628844535</v>
      </c>
      <c r="DJ1200">
        <v>-1.331161031947907E-3</v>
      </c>
    </row>
    <row r="1201" spans="12:114" x14ac:dyDescent="0.3">
      <c r="L1201" s="23">
        <v>42992</v>
      </c>
      <c r="M1201" s="24">
        <v>4.3786561230901022E-3</v>
      </c>
      <c r="N1201" s="24">
        <v>3.7624981486940119E-3</v>
      </c>
      <c r="O1201" s="24">
        <v>-2.2538203482695869E-3</v>
      </c>
      <c r="P1201" s="24">
        <v>3.8556157425104491E-4</v>
      </c>
      <c r="Q1201" s="264">
        <v>9.0000000000000019E-5</v>
      </c>
      <c r="R1201" s="264">
        <v>-2.6999999999999691E-4</v>
      </c>
      <c r="S1201" s="265">
        <v>0</v>
      </c>
      <c r="U1201" s="26"/>
      <c r="AE1201" s="23">
        <v>42993</v>
      </c>
      <c r="AF1201" s="33">
        <v>1.4680823945431042E-3</v>
      </c>
      <c r="AG1201">
        <f t="shared" si="240"/>
        <v>1200</v>
      </c>
      <c r="AH1201">
        <f t="shared" si="241"/>
        <v>0.48622366288492708</v>
      </c>
      <c r="AI1201">
        <f t="shared" si="242"/>
        <v>0.48581847649918963</v>
      </c>
      <c r="AJ1201">
        <f t="shared" si="243"/>
        <v>-3.4539022091638477E-2</v>
      </c>
      <c r="AK1201">
        <f t="shared" si="244"/>
        <v>0.64341760275332527</v>
      </c>
      <c r="AL1201">
        <f t="shared" si="245"/>
        <v>0.15759912625413564</v>
      </c>
      <c r="CM1201" s="23">
        <v>42993</v>
      </c>
      <c r="CN1201">
        <v>3.7523650772668515E-3</v>
      </c>
      <c r="CO1201">
        <f t="shared" si="246"/>
        <v>1200</v>
      </c>
      <c r="CP1201">
        <f t="shared" si="247"/>
        <v>0.48426150121065376</v>
      </c>
      <c r="CQ1201">
        <f t="shared" si="248"/>
        <v>0.48385794995964487</v>
      </c>
      <c r="CR1201">
        <f t="shared" si="249"/>
        <v>-3.9460804773005571E-2</v>
      </c>
      <c r="CS1201">
        <f t="shared" si="250"/>
        <v>0.64657430711989994</v>
      </c>
      <c r="CT1201">
        <f t="shared" si="251"/>
        <v>0.16271635716025507</v>
      </c>
      <c r="DH1201">
        <f t="shared" ca="1" si="252"/>
        <v>0.39764397665721324</v>
      </c>
      <c r="DI1201">
        <v>0.34756335139731348</v>
      </c>
      <c r="DJ1201">
        <v>-5.4214176054568639E-3</v>
      </c>
    </row>
    <row r="1202" spans="12:114" x14ac:dyDescent="0.3">
      <c r="L1202" s="23">
        <v>42993</v>
      </c>
      <c r="M1202" s="24">
        <v>-4.9936983197939426E-3</v>
      </c>
      <c r="N1202" s="24">
        <v>-2.4988979326273681E-3</v>
      </c>
      <c r="O1202" s="24">
        <v>8.7850293319560006E-3</v>
      </c>
      <c r="P1202" s="24">
        <v>2.0554091075764792E-3</v>
      </c>
      <c r="Q1202" s="264">
        <v>3.6000000000000002E-4</v>
      </c>
      <c r="R1202" s="264">
        <v>-1.5000000000000118E-4</v>
      </c>
      <c r="S1202" s="265">
        <v>-1.3636363636363553E-4</v>
      </c>
      <c r="U1202" s="26"/>
      <c r="AE1202" s="23">
        <v>42996</v>
      </c>
      <c r="AF1202" s="33">
        <v>-7.4552209633635164E-4</v>
      </c>
      <c r="AG1202">
        <f t="shared" si="240"/>
        <v>1201</v>
      </c>
      <c r="AH1202">
        <f t="shared" si="241"/>
        <v>0.48662884927066452</v>
      </c>
      <c r="AI1202">
        <f t="shared" si="242"/>
        <v>0.48622366288492708</v>
      </c>
      <c r="AJ1202">
        <f t="shared" si="243"/>
        <v>-3.3522782112411886E-2</v>
      </c>
      <c r="AK1202">
        <f t="shared" si="244"/>
        <v>0.3928045512111874</v>
      </c>
      <c r="AL1202">
        <f t="shared" si="245"/>
        <v>9.3419111673739674E-2</v>
      </c>
      <c r="CM1202" s="23">
        <v>42996</v>
      </c>
      <c r="CN1202">
        <v>-1.8708568103476039E-3</v>
      </c>
      <c r="CO1202">
        <f t="shared" si="246"/>
        <v>1201</v>
      </c>
      <c r="CP1202">
        <f t="shared" si="247"/>
        <v>0.48466505246166264</v>
      </c>
      <c r="CQ1202">
        <f t="shared" si="248"/>
        <v>0.48426150121065376</v>
      </c>
      <c r="CR1202">
        <f t="shared" si="249"/>
        <v>-3.844848396479409E-2</v>
      </c>
      <c r="CS1202">
        <f t="shared" si="250"/>
        <v>0.39153483210249534</v>
      </c>
      <c r="CT1202">
        <f t="shared" si="251"/>
        <v>9.272666910815841E-2</v>
      </c>
      <c r="DH1202">
        <f t="shared" ca="1" si="252"/>
        <v>0.33964631854913252</v>
      </c>
      <c r="DI1202">
        <v>0.39342862497573111</v>
      </c>
      <c r="DJ1202">
        <v>-2.5872799438700408E-3</v>
      </c>
    </row>
    <row r="1203" spans="12:114" x14ac:dyDescent="0.3">
      <c r="L1203" s="23">
        <v>42996</v>
      </c>
      <c r="M1203" s="24">
        <v>-9.3204653016846339E-3</v>
      </c>
      <c r="N1203" s="24">
        <v>4.1753595273664283E-3</v>
      </c>
      <c r="O1203" s="24">
        <v>-4.7278421352160193E-3</v>
      </c>
      <c r="P1203" s="24">
        <v>2.3075799020885229E-3</v>
      </c>
      <c r="Q1203" s="264">
        <v>2.1000000000000001E-4</v>
      </c>
      <c r="R1203" s="264">
        <v>4.0000000000000044E-5</v>
      </c>
      <c r="S1203" s="265">
        <v>-4.4843049327355545E-5</v>
      </c>
      <c r="U1203" s="26"/>
      <c r="AE1203" s="23">
        <v>42997</v>
      </c>
      <c r="AF1203" s="33">
        <v>4.3178990607343354E-4</v>
      </c>
      <c r="AG1203">
        <f t="shared" si="240"/>
        <v>1202</v>
      </c>
      <c r="AH1203">
        <f t="shared" si="241"/>
        <v>0.48703403565640196</v>
      </c>
      <c r="AI1203">
        <f t="shared" si="242"/>
        <v>0.48662884927066452</v>
      </c>
      <c r="AJ1203">
        <f t="shared" si="243"/>
        <v>-3.2506576752456731E-2</v>
      </c>
      <c r="AK1203">
        <f t="shared" si="244"/>
        <v>0.52717486717955486</v>
      </c>
      <c r="AL1203">
        <f t="shared" si="245"/>
        <v>4.0546017908890342E-2</v>
      </c>
      <c r="CM1203" s="23">
        <v>42997</v>
      </c>
      <c r="CN1203">
        <v>1.2728676223264382E-3</v>
      </c>
      <c r="CO1203">
        <f t="shared" si="246"/>
        <v>1202</v>
      </c>
      <c r="CP1203">
        <f t="shared" si="247"/>
        <v>0.48506860371267152</v>
      </c>
      <c r="CQ1203">
        <f t="shared" si="248"/>
        <v>0.48466505246166264</v>
      </c>
      <c r="CR1203">
        <f t="shared" si="249"/>
        <v>-3.7436202556812487E-2</v>
      </c>
      <c r="CS1203">
        <f t="shared" si="250"/>
        <v>0.53540202137031501</v>
      </c>
      <c r="CT1203">
        <f t="shared" si="251"/>
        <v>5.0736968908652369E-2</v>
      </c>
      <c r="DH1203">
        <f t="shared" ca="1" si="252"/>
        <v>0.26746424027946786</v>
      </c>
      <c r="DI1203">
        <v>0.32425291418123575</v>
      </c>
      <c r="DJ1203">
        <v>-6.1155672367835898E-3</v>
      </c>
    </row>
    <row r="1204" spans="12:114" x14ac:dyDescent="0.3">
      <c r="L1204" s="23">
        <v>42997</v>
      </c>
      <c r="M1204" s="24">
        <v>2.0907204720913451E-3</v>
      </c>
      <c r="N1204" s="24">
        <v>3.326417847932534E-3</v>
      </c>
      <c r="O1204" s="24">
        <v>6.253186194935806E-4</v>
      </c>
      <c r="P1204" s="24">
        <v>1.023382571204053E-3</v>
      </c>
      <c r="Q1204" s="264">
        <v>-1.1E-4</v>
      </c>
      <c r="R1204" s="264">
        <v>2.800000000000003E-4</v>
      </c>
      <c r="S1204" s="265">
        <v>-1.7857142857142591E-4</v>
      </c>
      <c r="U1204" s="26"/>
      <c r="AE1204" s="23">
        <v>42998</v>
      </c>
      <c r="AF1204" s="33">
        <v>1.0503419446664362E-3</v>
      </c>
      <c r="AG1204">
        <f t="shared" si="240"/>
        <v>1203</v>
      </c>
      <c r="AH1204">
        <f t="shared" si="241"/>
        <v>0.48743922204213941</v>
      </c>
      <c r="AI1204">
        <f t="shared" si="242"/>
        <v>0.48703403565640196</v>
      </c>
      <c r="AJ1204">
        <f t="shared" si="243"/>
        <v>-3.1490404960076365E-2</v>
      </c>
      <c r="AK1204">
        <f t="shared" si="244"/>
        <v>0.59750796730210376</v>
      </c>
      <c r="AL1204">
        <f t="shared" si="245"/>
        <v>0.1104739316457018</v>
      </c>
      <c r="CM1204" s="23">
        <v>42998</v>
      </c>
      <c r="CN1204">
        <v>2.6177627564029351E-3</v>
      </c>
      <c r="CO1204">
        <f t="shared" si="246"/>
        <v>1203</v>
      </c>
      <c r="CP1204">
        <f t="shared" si="247"/>
        <v>0.4854721549636804</v>
      </c>
      <c r="CQ1204">
        <f t="shared" si="248"/>
        <v>0.48506860371267152</v>
      </c>
      <c r="CR1204">
        <f t="shared" si="249"/>
        <v>-3.642395950877475E-2</v>
      </c>
      <c r="CS1204">
        <f t="shared" si="250"/>
        <v>0.59663734175556238</v>
      </c>
      <c r="CT1204">
        <f t="shared" si="251"/>
        <v>0.11156873804289086</v>
      </c>
      <c r="DH1204">
        <f t="shared" ca="1" si="252"/>
        <v>0.33345273416648663</v>
      </c>
      <c r="DI1204">
        <v>0.33375984580110118</v>
      </c>
      <c r="DJ1204">
        <v>1.774789313087414E-3</v>
      </c>
    </row>
    <row r="1205" spans="12:114" x14ac:dyDescent="0.3">
      <c r="L1205" s="23">
        <v>42998</v>
      </c>
      <c r="M1205" s="24">
        <v>-8.0243939650683528E-3</v>
      </c>
      <c r="N1205" s="24">
        <v>2.90097771326823E-3</v>
      </c>
      <c r="O1205" s="24">
        <v>5.6215813934308786E-3</v>
      </c>
      <c r="P1205" s="24">
        <v>1.6610198770746431E-3</v>
      </c>
      <c r="Q1205" s="264">
        <v>-4.0000000000000003E-5</v>
      </c>
      <c r="R1205" s="264">
        <v>-2.4999999999999914E-4</v>
      </c>
      <c r="S1205" s="265">
        <v>4.3859649122805239E-5</v>
      </c>
      <c r="U1205" s="26"/>
      <c r="AE1205" s="23">
        <v>42999</v>
      </c>
      <c r="AF1205" s="33">
        <v>-1.3662022153660572E-3</v>
      </c>
      <c r="AG1205">
        <f t="shared" si="240"/>
        <v>1204</v>
      </c>
      <c r="AH1205">
        <f t="shared" si="241"/>
        <v>0.4878444084278768</v>
      </c>
      <c r="AI1205">
        <f t="shared" si="242"/>
        <v>0.48743922204213941</v>
      </c>
      <c r="AJ1205">
        <f t="shared" si="243"/>
        <v>-3.0474265683817166E-2</v>
      </c>
      <c r="AK1205">
        <f t="shared" si="244"/>
        <v>0.32586373384584177</v>
      </c>
      <c r="AL1205">
        <f t="shared" si="245"/>
        <v>0.16157548819629763</v>
      </c>
      <c r="CM1205" s="23">
        <v>42999</v>
      </c>
      <c r="CN1205">
        <v>-3.4288150097807829E-3</v>
      </c>
      <c r="CO1205">
        <f t="shared" si="246"/>
        <v>1204</v>
      </c>
      <c r="CP1205">
        <f t="shared" si="247"/>
        <v>0.48587570621468928</v>
      </c>
      <c r="CQ1205">
        <f t="shared" si="248"/>
        <v>0.4854721549636804</v>
      </c>
      <c r="CR1205">
        <f t="shared" si="249"/>
        <v>-3.5411753780670352E-2</v>
      </c>
      <c r="CS1205">
        <f t="shared" si="250"/>
        <v>0.32426725912712839</v>
      </c>
      <c r="CT1205">
        <f t="shared" si="251"/>
        <v>0.16120489583655201</v>
      </c>
      <c r="DH1205">
        <f t="shared" ca="1" si="252"/>
        <v>0.38312265151914171</v>
      </c>
      <c r="DI1205">
        <v>0.37334761184696519</v>
      </c>
      <c r="DJ1205">
        <v>-1.4451471492867023E-3</v>
      </c>
    </row>
    <row r="1206" spans="12:114" x14ac:dyDescent="0.3">
      <c r="L1206" s="23">
        <v>42999</v>
      </c>
      <c r="M1206" s="24">
        <v>-7.6039716646826988E-3</v>
      </c>
      <c r="N1206" s="24">
        <v>4.1322255109582087E-3</v>
      </c>
      <c r="O1206" s="24">
        <v>-6.0868835246326433E-3</v>
      </c>
      <c r="P1206" s="24">
        <v>-1.403154155840278E-3</v>
      </c>
      <c r="Q1206" s="264">
        <v>6.0000000000000049E-5</v>
      </c>
      <c r="R1206" s="264">
        <v>-4.0999999999999934E-4</v>
      </c>
      <c r="S1206" s="265">
        <v>4.4052863436124612E-5</v>
      </c>
      <c r="U1206" s="26"/>
      <c r="AE1206" s="23">
        <v>43000</v>
      </c>
      <c r="AF1206" s="33">
        <v>-9.1301680064780066E-4</v>
      </c>
      <c r="AG1206">
        <f t="shared" si="240"/>
        <v>1205</v>
      </c>
      <c r="AH1206">
        <f t="shared" si="241"/>
        <v>0.48824959481361424</v>
      </c>
      <c r="AI1206">
        <f t="shared" si="242"/>
        <v>0.4878444084278768</v>
      </c>
      <c r="AJ1206">
        <f t="shared" si="243"/>
        <v>-2.9458157872460294E-2</v>
      </c>
      <c r="AK1206">
        <f t="shared" si="244"/>
        <v>0.37432697032130746</v>
      </c>
      <c r="AL1206">
        <f t="shared" si="245"/>
        <v>0.11351743810656933</v>
      </c>
      <c r="CM1206" s="23">
        <v>43000</v>
      </c>
      <c r="CN1206">
        <v>-2.5054070458672877E-3</v>
      </c>
      <c r="CO1206">
        <f t="shared" si="246"/>
        <v>1205</v>
      </c>
      <c r="CP1206">
        <f t="shared" si="247"/>
        <v>0.48627925746569817</v>
      </c>
      <c r="CQ1206">
        <f t="shared" si="248"/>
        <v>0.48587570621468928</v>
      </c>
      <c r="CR1206">
        <f t="shared" si="249"/>
        <v>-3.4399584332756715E-2</v>
      </c>
      <c r="CS1206">
        <f t="shared" si="250"/>
        <v>0.36360886165423456</v>
      </c>
      <c r="CT1206">
        <f t="shared" si="251"/>
        <v>0.12226684456045472</v>
      </c>
      <c r="DH1206">
        <f t="shared" ca="1" si="252"/>
        <v>0.29567386700052217</v>
      </c>
      <c r="DI1206">
        <v>0.38519403576832328</v>
      </c>
      <c r="DJ1206">
        <v>7.1044389515645262E-3</v>
      </c>
    </row>
    <row r="1207" spans="12:114" x14ac:dyDescent="0.3">
      <c r="L1207" s="23">
        <v>43000</v>
      </c>
      <c r="M1207" s="24">
        <v>4.564704923377837E-3</v>
      </c>
      <c r="N1207" s="24">
        <v>4.1146523005174509E-4</v>
      </c>
      <c r="O1207" s="24">
        <v>-5.9996364812613589E-3</v>
      </c>
      <c r="P1207" s="24">
        <v>-1.021767055373347E-3</v>
      </c>
      <c r="Q1207" s="264">
        <v>7.9999999999999993E-5</v>
      </c>
      <c r="R1207" s="264">
        <v>2.9999999999996701E-5</v>
      </c>
      <c r="S1207" s="265">
        <v>1.7699115044247682E-4</v>
      </c>
      <c r="U1207" s="26"/>
      <c r="AE1207" s="23">
        <v>43003</v>
      </c>
      <c r="AF1207" s="33">
        <v>-1.7697281656826845E-4</v>
      </c>
      <c r="AG1207">
        <f t="shared" si="240"/>
        <v>1206</v>
      </c>
      <c r="AH1207">
        <f t="shared" si="241"/>
        <v>0.48865478119935168</v>
      </c>
      <c r="AI1207">
        <f t="shared" si="242"/>
        <v>0.48824959481361424</v>
      </c>
      <c r="AJ1207">
        <f t="shared" si="243"/>
        <v>-2.8442080475014939E-2</v>
      </c>
      <c r="AK1207">
        <f t="shared" si="244"/>
        <v>0.45710364520345104</v>
      </c>
      <c r="AL1207">
        <f t="shared" si="245"/>
        <v>3.1145949610163204E-2</v>
      </c>
      <c r="CM1207" s="23">
        <v>43003</v>
      </c>
      <c r="CN1207">
        <v>-2.8108069006931935E-4</v>
      </c>
      <c r="CO1207">
        <f t="shared" si="246"/>
        <v>1206</v>
      </c>
      <c r="CP1207">
        <f t="shared" si="247"/>
        <v>0.48668280871670705</v>
      </c>
      <c r="CQ1207">
        <f t="shared" si="248"/>
        <v>0.48627925746569817</v>
      </c>
      <c r="CR1207">
        <f t="shared" si="249"/>
        <v>-3.3387450125551742E-2</v>
      </c>
      <c r="CS1207">
        <f t="shared" si="250"/>
        <v>0.46368390651260566</v>
      </c>
      <c r="CT1207">
        <f t="shared" si="251"/>
        <v>2.2595350953092508E-2</v>
      </c>
      <c r="DH1207">
        <f t="shared" ca="1" si="252"/>
        <v>0.28852787221872211</v>
      </c>
      <c r="DI1207">
        <v>0.39726675025389574</v>
      </c>
      <c r="DJ1207">
        <v>-3.8394863300818156E-3</v>
      </c>
    </row>
    <row r="1208" spans="12:114" x14ac:dyDescent="0.3">
      <c r="L1208" s="23">
        <v>43003</v>
      </c>
      <c r="M1208" s="24">
        <v>1.0467389004663921E-2</v>
      </c>
      <c r="N1208" s="24">
        <v>-5.3475105659054672E-3</v>
      </c>
      <c r="O1208" s="24">
        <v>-4.7779455372328888E-3</v>
      </c>
      <c r="P1208" s="24">
        <v>5.1149158027671213E-3</v>
      </c>
      <c r="Q1208" s="264">
        <v>-2.7000000000000011E-4</v>
      </c>
      <c r="R1208" s="264">
        <v>6.0000000000002272E-5</v>
      </c>
      <c r="S1208" s="265">
        <v>-9.0090090090091094E-5</v>
      </c>
      <c r="U1208" s="26"/>
      <c r="AE1208" s="23">
        <v>43004</v>
      </c>
      <c r="AF1208" s="33">
        <v>-4.463909022205066E-4</v>
      </c>
      <c r="AG1208">
        <f t="shared" si="240"/>
        <v>1207</v>
      </c>
      <c r="AH1208">
        <f t="shared" si="241"/>
        <v>0.48905996758508913</v>
      </c>
      <c r="AI1208">
        <f t="shared" si="242"/>
        <v>0.48865478119935168</v>
      </c>
      <c r="AJ1208">
        <f t="shared" si="243"/>
        <v>-2.7426032440710121E-2</v>
      </c>
      <c r="AK1208">
        <f t="shared" si="244"/>
        <v>0.42638620950556605</v>
      </c>
      <c r="AL1208">
        <f t="shared" si="245"/>
        <v>6.2268571693785635E-2</v>
      </c>
      <c r="CM1208" s="23">
        <v>43004</v>
      </c>
      <c r="CN1208">
        <v>-8.044147555512684E-4</v>
      </c>
      <c r="CO1208">
        <f t="shared" si="246"/>
        <v>1207</v>
      </c>
      <c r="CP1208">
        <f t="shared" si="247"/>
        <v>0.48708635996771588</v>
      </c>
      <c r="CQ1208">
        <f t="shared" si="248"/>
        <v>0.48668280871670705</v>
      </c>
      <c r="CR1208">
        <f t="shared" si="249"/>
        <v>-3.2375350119826445E-2</v>
      </c>
      <c r="CS1208">
        <f t="shared" si="250"/>
        <v>0.43967965458850616</v>
      </c>
      <c r="CT1208">
        <f t="shared" si="251"/>
        <v>4.7003154128200886E-2</v>
      </c>
      <c r="DH1208">
        <f t="shared" ca="1" si="252"/>
        <v>0.39840124013851846</v>
      </c>
      <c r="DI1208">
        <v>0.39824289007421715</v>
      </c>
      <c r="DJ1208">
        <v>-1.5511265902220434E-2</v>
      </c>
    </row>
    <row r="1209" spans="12:114" x14ac:dyDescent="0.3">
      <c r="L1209" s="23">
        <v>43004</v>
      </c>
      <c r="M1209" s="24">
        <v>-1.116196909308576E-2</v>
      </c>
      <c r="N1209" s="24">
        <v>-7.85777939860338E-3</v>
      </c>
      <c r="O1209" s="24">
        <v>3.0323648715020481E-3</v>
      </c>
      <c r="P1209" s="24">
        <v>2.5442968398012772E-4</v>
      </c>
      <c r="Q1209" s="264">
        <v>2.7000000000000011E-4</v>
      </c>
      <c r="R1209" s="264">
        <v>-2.2000000000000242E-4</v>
      </c>
      <c r="S1209" s="265">
        <v>-3.1249999999999805E-4</v>
      </c>
      <c r="U1209" s="26"/>
      <c r="AE1209" s="23">
        <v>43005</v>
      </c>
      <c r="AF1209" s="33">
        <v>-8.1857161011831192E-4</v>
      </c>
      <c r="AG1209">
        <f t="shared" si="240"/>
        <v>1208</v>
      </c>
      <c r="AH1209">
        <f t="shared" si="241"/>
        <v>0.48946515397082657</v>
      </c>
      <c r="AI1209">
        <f t="shared" si="242"/>
        <v>0.48905996758508913</v>
      </c>
      <c r="AJ1209">
        <f t="shared" si="243"/>
        <v>-2.6410012718987186E-2</v>
      </c>
      <c r="AK1209">
        <f t="shared" si="244"/>
        <v>0.38471345161563741</v>
      </c>
      <c r="AL1209">
        <f t="shared" si="245"/>
        <v>0.10434651596945171</v>
      </c>
      <c r="CM1209" s="23">
        <v>43005</v>
      </c>
      <c r="CN1209">
        <v>-2.0789290252957796E-3</v>
      </c>
      <c r="CO1209">
        <f t="shared" si="246"/>
        <v>1208</v>
      </c>
      <c r="CP1209">
        <f t="shared" si="247"/>
        <v>0.48748991121872476</v>
      </c>
      <c r="CQ1209">
        <f t="shared" si="248"/>
        <v>0.48708635996771588</v>
      </c>
      <c r="CR1209">
        <f t="shared" si="249"/>
        <v>-3.1363283276596918E-2</v>
      </c>
      <c r="CS1209">
        <f t="shared" si="250"/>
        <v>0.38230804708370225</v>
      </c>
      <c r="CT1209">
        <f t="shared" si="251"/>
        <v>0.10477831288401362</v>
      </c>
      <c r="DH1209">
        <f t="shared" ca="1" si="252"/>
        <v>0.35359150206502782</v>
      </c>
      <c r="DI1209">
        <v>0.25721025907282508</v>
      </c>
      <c r="DJ1209">
        <v>-1.9555716101183019E-3</v>
      </c>
    </row>
    <row r="1210" spans="12:114" x14ac:dyDescent="0.3">
      <c r="L1210" s="23">
        <v>43005</v>
      </c>
      <c r="M1210" s="24">
        <v>-9.4201397549142953E-3</v>
      </c>
      <c r="N1210" s="24">
        <v>4.5852757990347158E-3</v>
      </c>
      <c r="O1210" s="24">
        <v>-1.2598176474739821E-3</v>
      </c>
      <c r="P1210" s="24">
        <v>-3.8155581532455939E-3</v>
      </c>
      <c r="Q1210" s="264">
        <v>2.4000000000000001E-4</v>
      </c>
      <c r="R1210" s="264">
        <v>-2.19999999999998E-4</v>
      </c>
      <c r="S1210" s="265">
        <v>0</v>
      </c>
      <c r="U1210" s="26"/>
      <c r="AE1210" s="23">
        <v>43006</v>
      </c>
      <c r="AF1210" s="33">
        <v>-4.6882514990372731E-4</v>
      </c>
      <c r="AG1210">
        <f t="shared" si="240"/>
        <v>1209</v>
      </c>
      <c r="AH1210">
        <f t="shared" si="241"/>
        <v>0.48987034035656402</v>
      </c>
      <c r="AI1210">
        <f t="shared" si="242"/>
        <v>0.48946515397082657</v>
      </c>
      <c r="AJ1210">
        <f t="shared" si="243"/>
        <v>-2.5394020259492226E-2</v>
      </c>
      <c r="AK1210">
        <f t="shared" si="244"/>
        <v>0.42384579509390863</v>
      </c>
      <c r="AL1210">
        <f t="shared" si="245"/>
        <v>6.5619358876917944E-2</v>
      </c>
      <c r="CM1210" s="23">
        <v>43006</v>
      </c>
      <c r="CN1210">
        <v>-1.12591027735672E-3</v>
      </c>
      <c r="CO1210">
        <f t="shared" si="246"/>
        <v>1209</v>
      </c>
      <c r="CP1210">
        <f t="shared" si="247"/>
        <v>0.48789346246973364</v>
      </c>
      <c r="CQ1210">
        <f t="shared" si="248"/>
        <v>0.48748991121872476</v>
      </c>
      <c r="CR1210">
        <f t="shared" si="249"/>
        <v>-3.0351248557117641E-2</v>
      </c>
      <c r="CS1210">
        <f t="shared" si="250"/>
        <v>0.42503686327826817</v>
      </c>
      <c r="CT1210">
        <f t="shared" si="251"/>
        <v>6.2453047940456585E-2</v>
      </c>
      <c r="DH1210">
        <f t="shared" ca="1" si="252"/>
        <v>0.39743754330536069</v>
      </c>
      <c r="DI1210">
        <v>0.31047210810142756</v>
      </c>
      <c r="DJ1210">
        <v>-3.4074680070466223E-3</v>
      </c>
    </row>
    <row r="1211" spans="12:114" x14ac:dyDescent="0.3">
      <c r="L1211" s="23">
        <v>43006</v>
      </c>
      <c r="M1211" s="24">
        <v>1.885522170383943E-3</v>
      </c>
      <c r="N1211" s="24">
        <v>2.074638082955234E-3</v>
      </c>
      <c r="O1211" s="24">
        <v>-4.2878779390151649E-3</v>
      </c>
      <c r="P1211" s="24">
        <v>1.14906851642252E-3</v>
      </c>
      <c r="Q1211" s="264">
        <v>1.1E-4</v>
      </c>
      <c r="R1211" s="264">
        <v>1.9000000000000131E-4</v>
      </c>
      <c r="S1211" s="265">
        <v>-8.6580086580087569E-5</v>
      </c>
      <c r="U1211" s="26"/>
      <c r="AE1211" s="23">
        <v>43007</v>
      </c>
      <c r="AF1211" s="33">
        <v>-2.2318746601764834E-3</v>
      </c>
      <c r="AG1211">
        <f t="shared" si="240"/>
        <v>1210</v>
      </c>
      <c r="AH1211">
        <f t="shared" si="241"/>
        <v>0.49027552674230146</v>
      </c>
      <c r="AI1211">
        <f t="shared" si="242"/>
        <v>0.48987034035656402</v>
      </c>
      <c r="AJ1211">
        <f t="shared" si="243"/>
        <v>-2.4378054012068443E-2</v>
      </c>
      <c r="AK1211">
        <f t="shared" si="244"/>
        <v>0.24149502115160865</v>
      </c>
      <c r="AL1211">
        <f t="shared" si="245"/>
        <v>0.24837531920495537</v>
      </c>
      <c r="CM1211" s="23">
        <v>43007</v>
      </c>
      <c r="CN1211">
        <v>-5.531403388638635E-3</v>
      </c>
      <c r="CO1211">
        <f t="shared" si="246"/>
        <v>1210</v>
      </c>
      <c r="CP1211">
        <f t="shared" si="247"/>
        <v>0.48829701372074252</v>
      </c>
      <c r="CQ1211">
        <f t="shared" si="248"/>
        <v>0.48789346246973364</v>
      </c>
      <c r="CR1211">
        <f t="shared" si="249"/>
        <v>-2.9339244922873479E-2</v>
      </c>
      <c r="CS1211">
        <f t="shared" si="250"/>
        <v>0.24216089227704096</v>
      </c>
      <c r="CT1211">
        <f t="shared" si="251"/>
        <v>0.24573257019269268</v>
      </c>
      <c r="DH1211">
        <f t="shared" ca="1" si="252"/>
        <v>0.34365973620308554</v>
      </c>
      <c r="DI1211">
        <v>0.38096589166016759</v>
      </c>
      <c r="DJ1211">
        <v>-3.1338918275583784E-3</v>
      </c>
    </row>
    <row r="1212" spans="12:114" x14ac:dyDescent="0.3">
      <c r="L1212" s="23">
        <v>43007</v>
      </c>
      <c r="M1212" s="24">
        <v>-5.1550364549139962E-3</v>
      </c>
      <c r="N1212" s="24">
        <v>1.6564172267581521E-3</v>
      </c>
      <c r="O1212" s="24">
        <v>-1.0259614046227959E-2</v>
      </c>
      <c r="P1212" s="24">
        <v>-1.7855188726260351E-3</v>
      </c>
      <c r="Q1212" s="264">
        <v>-9.9999999999999991E-5</v>
      </c>
      <c r="R1212" s="264">
        <v>2.000000000000002E-4</v>
      </c>
      <c r="S1212" s="265">
        <v>-4.2918454935620566E-5</v>
      </c>
      <c r="U1212" s="26"/>
      <c r="AE1212" s="23">
        <v>43010</v>
      </c>
      <c r="AF1212" s="33">
        <v>1.3307245668908577E-3</v>
      </c>
      <c r="AG1212">
        <f t="shared" si="240"/>
        <v>1211</v>
      </c>
      <c r="AH1212">
        <f t="shared" si="241"/>
        <v>0.4906807131280389</v>
      </c>
      <c r="AI1212">
        <f t="shared" si="242"/>
        <v>0.49027552674230146</v>
      </c>
      <c r="AJ1212">
        <f t="shared" si="243"/>
        <v>-2.3362112926748526E-2</v>
      </c>
      <c r="AK1212">
        <f t="shared" si="244"/>
        <v>0.62851361045472331</v>
      </c>
      <c r="AL1212">
        <f t="shared" si="245"/>
        <v>0.13823808371242186</v>
      </c>
      <c r="CM1212" s="23">
        <v>43010</v>
      </c>
      <c r="CN1212">
        <v>3.3662344941502234E-3</v>
      </c>
      <c r="CO1212">
        <f t="shared" si="246"/>
        <v>1211</v>
      </c>
      <c r="CP1212">
        <f t="shared" si="247"/>
        <v>0.48870056497175141</v>
      </c>
      <c r="CQ1212">
        <f t="shared" si="248"/>
        <v>0.48829701372074252</v>
      </c>
      <c r="CR1212">
        <f t="shared" si="249"/>
        <v>-2.8327271335572338E-2</v>
      </c>
      <c r="CS1212">
        <f t="shared" si="250"/>
        <v>0.62981285132860854</v>
      </c>
      <c r="CT1212">
        <f t="shared" si="251"/>
        <v>0.14151583760786601</v>
      </c>
      <c r="DH1212">
        <f t="shared" ca="1" si="252"/>
        <v>0.36976501369465986</v>
      </c>
      <c r="DI1212">
        <v>0.26905649704498436</v>
      </c>
      <c r="DJ1212">
        <v>1.2845707207369322E-3</v>
      </c>
    </row>
    <row r="1213" spans="12:114" x14ac:dyDescent="0.3">
      <c r="L1213" s="23">
        <v>43010</v>
      </c>
      <c r="M1213" s="24">
        <v>-6.6623209958492158E-3</v>
      </c>
      <c r="N1213" s="24">
        <v>2.48035059287364E-3</v>
      </c>
      <c r="O1213" s="24">
        <v>3.9673043362588338E-3</v>
      </c>
      <c r="P1213" s="24">
        <v>6.387727236139118E-3</v>
      </c>
      <c r="Q1213" s="264">
        <v>-1.4999999999999999E-4</v>
      </c>
      <c r="R1213" s="264">
        <v>-4.000000000000004E-4</v>
      </c>
      <c r="S1213" s="265">
        <v>4.2735042735040994E-5</v>
      </c>
      <c r="U1213" s="26"/>
      <c r="AE1213" s="23">
        <v>43011</v>
      </c>
      <c r="AF1213" s="33">
        <v>2.9111310207643568E-3</v>
      </c>
      <c r="AG1213">
        <f t="shared" si="240"/>
        <v>1212</v>
      </c>
      <c r="AH1213">
        <f t="shared" si="241"/>
        <v>0.49108589951377635</v>
      </c>
      <c r="AI1213">
        <f t="shared" si="242"/>
        <v>0.4906807131280389</v>
      </c>
      <c r="AJ1213">
        <f t="shared" si="243"/>
        <v>-2.2346195953747077E-2</v>
      </c>
      <c r="AK1213">
        <f t="shared" si="244"/>
        <v>0.78365037391269143</v>
      </c>
      <c r="AL1213">
        <f t="shared" si="245"/>
        <v>0.29296966078465253</v>
      </c>
      <c r="CM1213" s="23">
        <v>43011</v>
      </c>
      <c r="CN1213">
        <v>7.2140775519108913E-3</v>
      </c>
      <c r="CO1213">
        <f t="shared" si="246"/>
        <v>1212</v>
      </c>
      <c r="CP1213">
        <f t="shared" si="247"/>
        <v>0.48910411622276029</v>
      </c>
      <c r="CQ1213">
        <f t="shared" si="248"/>
        <v>0.48870056497175141</v>
      </c>
      <c r="CR1213">
        <f t="shared" si="249"/>
        <v>-2.731532675713769E-2</v>
      </c>
      <c r="CS1213">
        <f t="shared" si="250"/>
        <v>0.78145075052449542</v>
      </c>
      <c r="CT1213">
        <f t="shared" si="251"/>
        <v>0.29275018555274401</v>
      </c>
      <c r="DH1213">
        <f t="shared" ca="1" si="252"/>
        <v>0.33953056869865567</v>
      </c>
      <c r="DI1213">
        <v>0.38663652471907334</v>
      </c>
      <c r="DJ1213">
        <v>2.30463102076435E-3</v>
      </c>
    </row>
    <row r="1214" spans="12:114" x14ac:dyDescent="0.3">
      <c r="L1214" s="23">
        <v>43011</v>
      </c>
      <c r="M1214" s="24">
        <v>4.9685353556802397E-4</v>
      </c>
      <c r="N1214" s="24">
        <v>5.3607409422317962E-3</v>
      </c>
      <c r="O1214" s="24">
        <v>9.8150708380210037E-3</v>
      </c>
      <c r="P1214" s="24">
        <v>6.4747080139454238E-3</v>
      </c>
      <c r="Q1214" s="264">
        <v>3.1E-4</v>
      </c>
      <c r="R1214" s="264">
        <v>-1.1000000000000121E-4</v>
      </c>
      <c r="S1214" s="265">
        <v>0</v>
      </c>
      <c r="U1214" s="26"/>
      <c r="AE1214" s="23">
        <v>43012</v>
      </c>
      <c r="AF1214" s="33">
        <v>-4.6905202840756936E-3</v>
      </c>
      <c r="AG1214">
        <f t="shared" si="240"/>
        <v>1213</v>
      </c>
      <c r="AH1214">
        <f t="shared" si="241"/>
        <v>0.49149108589951379</v>
      </c>
      <c r="AI1214">
        <f t="shared" si="242"/>
        <v>0.49108589951377635</v>
      </c>
      <c r="AJ1214">
        <f t="shared" si="243"/>
        <v>-2.1330302043452976E-2</v>
      </c>
      <c r="AK1214">
        <f t="shared" si="244"/>
        <v>7.8984908700221665E-2</v>
      </c>
      <c r="AL1214">
        <f t="shared" si="245"/>
        <v>0.41210099081355467</v>
      </c>
      <c r="CM1214" s="23">
        <v>43012</v>
      </c>
      <c r="CN1214">
        <v>-1.1555984186584082E-2</v>
      </c>
      <c r="CO1214">
        <f t="shared" si="246"/>
        <v>1213</v>
      </c>
      <c r="CP1214">
        <f t="shared" si="247"/>
        <v>0.48950766747376917</v>
      </c>
      <c r="CQ1214">
        <f t="shared" si="248"/>
        <v>0.48910411622276029</v>
      </c>
      <c r="CR1214">
        <f t="shared" si="249"/>
        <v>-2.6303410149701081E-2</v>
      </c>
      <c r="CS1214">
        <f t="shared" si="250"/>
        <v>8.1165889755689988E-2</v>
      </c>
      <c r="CT1214">
        <f t="shared" si="251"/>
        <v>0.40793822646707029</v>
      </c>
      <c r="DH1214">
        <f t="shared" ca="1" si="252"/>
        <v>0.31106447838060242</v>
      </c>
      <c r="DI1214">
        <v>0.39891798350897473</v>
      </c>
      <c r="DJ1214">
        <v>-1.0122054618839615E-2</v>
      </c>
    </row>
    <row r="1215" spans="12:114" x14ac:dyDescent="0.3">
      <c r="L1215" s="23">
        <v>43012</v>
      </c>
      <c r="M1215" s="24">
        <v>2.813837576531808E-3</v>
      </c>
      <c r="N1215" s="24">
        <v>4.1025665227650208E-4</v>
      </c>
      <c r="O1215" s="24">
        <v>-1.6411902188459371E-3</v>
      </c>
      <c r="P1215" s="24">
        <v>-3.7209895764928683E-2</v>
      </c>
      <c r="Q1215" s="264">
        <v>-1.2999999999999999E-4</v>
      </c>
      <c r="R1215" s="264">
        <v>-3.2999999999999919E-4</v>
      </c>
      <c r="S1215" s="265">
        <v>-8.5836909871244113E-5</v>
      </c>
      <c r="U1215" s="26"/>
      <c r="AE1215" s="23">
        <v>43013</v>
      </c>
      <c r="AF1215" s="33">
        <v>8.8827491765517937E-4</v>
      </c>
      <c r="AG1215">
        <f t="shared" si="240"/>
        <v>1214</v>
      </c>
      <c r="AH1215">
        <f t="shared" si="241"/>
        <v>0.49189627228525123</v>
      </c>
      <c r="AI1215">
        <f t="shared" si="242"/>
        <v>0.49149108589951379</v>
      </c>
      <c r="AJ1215">
        <f t="shared" si="243"/>
        <v>-2.0314430146421782E-2</v>
      </c>
      <c r="AK1215">
        <f t="shared" si="244"/>
        <v>0.57928801509483863</v>
      </c>
      <c r="AL1215">
        <f t="shared" si="245"/>
        <v>8.7796929195324835E-2</v>
      </c>
      <c r="CM1215" s="23">
        <v>43013</v>
      </c>
      <c r="CN1215">
        <v>2.3326819749890136E-3</v>
      </c>
      <c r="CO1215">
        <f t="shared" si="246"/>
        <v>1214</v>
      </c>
      <c r="CP1215">
        <f t="shared" si="247"/>
        <v>0.48991121872477805</v>
      </c>
      <c r="CQ1215">
        <f t="shared" si="248"/>
        <v>0.48950766747376917</v>
      </c>
      <c r="CR1215">
        <f t="shared" si="249"/>
        <v>-2.5291520475594693E-2</v>
      </c>
      <c r="CS1215">
        <f t="shared" si="250"/>
        <v>0.58380145765799396</v>
      </c>
      <c r="CT1215">
        <f t="shared" si="251"/>
        <v>9.4293790184224791E-2</v>
      </c>
      <c r="DH1215">
        <f t="shared" ca="1" si="252"/>
        <v>0.30583730356360578</v>
      </c>
      <c r="DI1215">
        <v>0.36904540991662338</v>
      </c>
      <c r="DJ1215">
        <v>-5.1671444404700504E-4</v>
      </c>
    </row>
    <row r="1216" spans="12:114" x14ac:dyDescent="0.3">
      <c r="L1216" s="23">
        <v>43013</v>
      </c>
      <c r="M1216" s="24">
        <v>-5.3643724579413056E-3</v>
      </c>
      <c r="N1216" s="24">
        <v>-2.0500646574457431E-3</v>
      </c>
      <c r="O1216" s="24">
        <v>4.0460403013935307E-3</v>
      </c>
      <c r="P1216" s="24">
        <v>4.454468022401248E-3</v>
      </c>
      <c r="Q1216" s="264">
        <v>-2.9999999999999997E-4</v>
      </c>
      <c r="R1216" s="264">
        <v>4.6999999999999711E-4</v>
      </c>
      <c r="S1216" s="265">
        <v>-8.5106382978724358E-5</v>
      </c>
      <c r="U1216" s="26"/>
      <c r="AE1216" s="23">
        <v>43014</v>
      </c>
      <c r="AF1216" s="33">
        <v>-1.3874024896494347E-3</v>
      </c>
      <c r="AG1216">
        <f t="shared" si="240"/>
        <v>1215</v>
      </c>
      <c r="AH1216">
        <f t="shared" si="241"/>
        <v>0.49230145867098868</v>
      </c>
      <c r="AI1216">
        <f t="shared" si="242"/>
        <v>0.49189627228525123</v>
      </c>
      <c r="AJ1216">
        <f t="shared" si="243"/>
        <v>-1.9298579213368153E-2</v>
      </c>
      <c r="AK1216">
        <f t="shared" si="244"/>
        <v>0.32365961357952322</v>
      </c>
      <c r="AL1216">
        <f t="shared" si="245"/>
        <v>0.16823665870572801</v>
      </c>
      <c r="CM1216" s="23">
        <v>43014</v>
      </c>
      <c r="CN1216">
        <v>-3.4960062241235867E-3</v>
      </c>
      <c r="CO1216">
        <f t="shared" si="246"/>
        <v>1215</v>
      </c>
      <c r="CP1216">
        <f t="shared" si="247"/>
        <v>0.49031476997578693</v>
      </c>
      <c r="CQ1216">
        <f t="shared" si="248"/>
        <v>0.48991121872477805</v>
      </c>
      <c r="CR1216">
        <f t="shared" si="249"/>
        <v>-2.427965669734387E-2</v>
      </c>
      <c r="CS1216">
        <f t="shared" si="250"/>
        <v>0.32147340537538749</v>
      </c>
      <c r="CT1216">
        <f t="shared" si="251"/>
        <v>0.16843781334939056</v>
      </c>
      <c r="DH1216">
        <f t="shared" ca="1" si="252"/>
        <v>0.34608328740674316</v>
      </c>
      <c r="DI1216">
        <v>0.28149747994543256</v>
      </c>
      <c r="DJ1216">
        <v>-1.2074024896494343E-3</v>
      </c>
    </row>
    <row r="1217" spans="12:114" x14ac:dyDescent="0.3">
      <c r="L1217" s="23">
        <v>43014</v>
      </c>
      <c r="M1217" s="24">
        <v>4.7294972966187157E-3</v>
      </c>
      <c r="N1217" s="24">
        <v>-8.2171987676701646E-4</v>
      </c>
      <c r="O1217" s="24">
        <v>-5.1628178939657271E-3</v>
      </c>
      <c r="P1217" s="24">
        <v>-5.0867282221726496E-3</v>
      </c>
      <c r="Q1217" s="264">
        <v>8.9999999999999965E-5</v>
      </c>
      <c r="R1217" s="264">
        <v>4.0000000000000044E-5</v>
      </c>
      <c r="S1217" s="265">
        <v>0</v>
      </c>
      <c r="U1217" s="26"/>
      <c r="AE1217" s="23">
        <v>43017</v>
      </c>
      <c r="AF1217" s="33">
        <v>4.8211712479684227E-3</v>
      </c>
      <c r="AG1217">
        <f t="shared" si="240"/>
        <v>1216</v>
      </c>
      <c r="AH1217">
        <f t="shared" si="241"/>
        <v>0.49270664505672607</v>
      </c>
      <c r="AI1217">
        <f t="shared" si="242"/>
        <v>0.49230145867098868</v>
      </c>
      <c r="AJ1217">
        <f t="shared" si="243"/>
        <v>-1.8282748195158374E-2</v>
      </c>
      <c r="AK1217">
        <f t="shared" si="244"/>
        <v>0.90930562817390226</v>
      </c>
      <c r="AL1217">
        <f t="shared" si="245"/>
        <v>0.41700416950291358</v>
      </c>
      <c r="CM1217" s="23">
        <v>43017</v>
      </c>
      <c r="CN1217">
        <v>1.1931741411060294E-2</v>
      </c>
      <c r="CO1217">
        <f t="shared" si="246"/>
        <v>1216</v>
      </c>
      <c r="CP1217">
        <f t="shared" si="247"/>
        <v>0.49071832122679582</v>
      </c>
      <c r="CQ1217">
        <f t="shared" si="248"/>
        <v>0.49031476997578693</v>
      </c>
      <c r="CR1217">
        <f t="shared" si="249"/>
        <v>-2.3267817777659655E-2</v>
      </c>
      <c r="CS1217">
        <f t="shared" si="250"/>
        <v>0.90718352825312776</v>
      </c>
      <c r="CT1217">
        <f t="shared" si="251"/>
        <v>0.41686875827734082</v>
      </c>
      <c r="DH1217">
        <f t="shared" ca="1" si="252"/>
        <v>0.3006880970821697</v>
      </c>
      <c r="DI1217">
        <v>0.39888577250997548</v>
      </c>
      <c r="DJ1217">
        <v>1.0125164918854547E-2</v>
      </c>
    </row>
    <row r="1218" spans="12:114" x14ac:dyDescent="0.3">
      <c r="L1218" s="23">
        <v>43017</v>
      </c>
      <c r="M1218" s="24">
        <v>8.1757868750775581E-3</v>
      </c>
      <c r="N1218" s="24">
        <v>1.6447440009068519E-3</v>
      </c>
      <c r="O1218" s="24">
        <v>1.9366943480364791E-2</v>
      </c>
      <c r="P1218" s="24">
        <v>6.6857287682496654E-3</v>
      </c>
      <c r="Q1218" s="264">
        <v>-5.0000000000000023E-5</v>
      </c>
      <c r="R1218" s="264">
        <v>3.1000000000000141E-4</v>
      </c>
      <c r="S1218" s="265">
        <v>8.4388185654009384E-5</v>
      </c>
      <c r="U1218" s="26"/>
      <c r="AE1218" s="23">
        <v>43018</v>
      </c>
      <c r="AF1218" s="33">
        <v>8.5991701713564912E-3</v>
      </c>
      <c r="AG1218">
        <f t="shared" si="240"/>
        <v>1217</v>
      </c>
      <c r="AH1218">
        <f t="shared" si="241"/>
        <v>0.49311183144246351</v>
      </c>
      <c r="AI1218">
        <f t="shared" si="242"/>
        <v>0.49270664505672607</v>
      </c>
      <c r="AJ1218">
        <f t="shared" si="243"/>
        <v>-1.726693604280222E-2</v>
      </c>
      <c r="AK1218">
        <f t="shared" si="244"/>
        <v>0.99241201480550834</v>
      </c>
      <c r="AL1218">
        <f t="shared" si="245"/>
        <v>0.49970536974878227</v>
      </c>
      <c r="CM1218" s="23">
        <v>43018</v>
      </c>
      <c r="CN1218">
        <v>2.1556675428391223E-2</v>
      </c>
      <c r="CO1218">
        <f t="shared" si="246"/>
        <v>1217</v>
      </c>
      <c r="CP1218">
        <f t="shared" si="247"/>
        <v>0.4911218724778047</v>
      </c>
      <c r="CQ1218">
        <f t="shared" si="248"/>
        <v>0.49071832122679582</v>
      </c>
      <c r="CR1218">
        <f t="shared" si="249"/>
        <v>-2.2256002679431355E-2</v>
      </c>
      <c r="CS1218">
        <f t="shared" si="250"/>
        <v>0.99262759752142815</v>
      </c>
      <c r="CT1218">
        <f t="shared" si="251"/>
        <v>0.50190927629463233</v>
      </c>
      <c r="DH1218">
        <f t="shared" ca="1" si="252"/>
        <v>0.29287405099949565</v>
      </c>
      <c r="DI1218">
        <v>0.39738958166808597</v>
      </c>
      <c r="DJ1218">
        <v>7.9896701713564958E-3</v>
      </c>
    </row>
    <row r="1219" spans="12:114" x14ac:dyDescent="0.3">
      <c r="L1219" s="23">
        <v>43018</v>
      </c>
      <c r="M1219" s="24">
        <v>2.621231936087349E-3</v>
      </c>
      <c r="N1219" s="24">
        <v>7.799717293665129E-3</v>
      </c>
      <c r="O1219" s="24">
        <v>4.4704006244026061E-2</v>
      </c>
      <c r="P1219" s="24">
        <v>-6.5122410673590586E-4</v>
      </c>
      <c r="Q1219" s="264">
        <v>-1.699999999999999E-4</v>
      </c>
      <c r="R1219" s="264">
        <v>-1.2999999999999901E-4</v>
      </c>
      <c r="S1219" s="265">
        <v>0</v>
      </c>
      <c r="U1219" s="26"/>
      <c r="AE1219" s="23">
        <v>43019</v>
      </c>
      <c r="AF1219" s="33">
        <v>4.3283813593019875E-3</v>
      </c>
      <c r="AG1219">
        <f t="shared" ref="AG1219:AG1282" si="253">ROW()-1</f>
        <v>1218</v>
      </c>
      <c r="AH1219">
        <f t="shared" ref="AH1219:AH1282" si="254">AG1219/COUNT($AG$2:$AG$2469)</f>
        <v>0.49351701782820095</v>
      </c>
      <c r="AI1219">
        <f t="shared" ref="AI1219:AI1282" si="255">(AG1219-1)/COUNT($AG$2:$AG$2469)</f>
        <v>0.49311183144246351</v>
      </c>
      <c r="AJ1219">
        <f t="shared" ref="AJ1219:AJ1282" si="256">IF(AH1219&lt;1,NORMSINV(AH1219),"")</f>
        <v>-1.6251141707446196E-2</v>
      </c>
      <c r="AK1219">
        <f t="shared" ref="AK1219:AK1282" si="257">_xlfn.NORM.DIST(AF1219,$AD$6,$AD$7,TRUE)</f>
        <v>0.88378029771443545</v>
      </c>
      <c r="AL1219">
        <f t="shared" ref="AL1219:AL1282" si="258">ABS(AK1219-AI1219)</f>
        <v>0.39066846627197194</v>
      </c>
      <c r="CM1219" s="23">
        <v>43019</v>
      </c>
      <c r="CN1219">
        <v>1.0623958717403906E-2</v>
      </c>
      <c r="CO1219">
        <f t="shared" ref="CO1219:CO1282" si="259">ROW()-1</f>
        <v>1218</v>
      </c>
      <c r="CP1219">
        <f t="shared" ref="CP1219:CP1282" si="260">CO1219/COUNT(_xlfn.ANCHORARRAY($CN$2))</f>
        <v>0.49152542372881358</v>
      </c>
      <c r="CQ1219">
        <f t="shared" ref="CQ1219:CQ1282" si="261">(CO1219-1)/COUNT(_xlfn.ANCHORARRAY($CN$2))</f>
        <v>0.4911218724778047</v>
      </c>
      <c r="CR1219">
        <f t="shared" ref="CR1219:CR1282" si="262">IF(CP1219&lt;1,NORMSINV(CP1219),"")</f>
        <v>-2.1244210365719055E-2</v>
      </c>
      <c r="CS1219">
        <f t="shared" ref="CS1219:CS1282" si="263">_xlfn.NORM.DIST(CN1219,$CL$7,$CL$8,TRUE)</f>
        <v>0.87942393853308909</v>
      </c>
      <c r="CT1219">
        <f t="shared" ref="CT1219:CT1282" si="264">ABS(CS1219-CQ1219)</f>
        <v>0.38830206605528439</v>
      </c>
      <c r="DH1219">
        <f t="shared" ref="DH1219:DH1282" ca="1" si="265">_xlfn.NORM.S.DIST(RAND(),FALSE)</f>
        <v>0.3983912407555017</v>
      </c>
      <c r="DI1219">
        <v>0.26659356406315154</v>
      </c>
      <c r="DJ1219">
        <v>8.9983707210040988E-3</v>
      </c>
    </row>
    <row r="1220" spans="12:114" x14ac:dyDescent="0.3">
      <c r="L1220" s="23">
        <v>43019</v>
      </c>
      <c r="M1220" s="24">
        <v>3.1862662878061319E-3</v>
      </c>
      <c r="N1220" s="24">
        <v>2.0365631845673249E-3</v>
      </c>
      <c r="O1220" s="24">
        <v>1.9017959365415539E-2</v>
      </c>
      <c r="P1220" s="24">
        <v>4.430769642192349E-3</v>
      </c>
      <c r="Q1220" s="264">
        <v>3.1E-4</v>
      </c>
      <c r="R1220" s="264">
        <v>1.9000000000000131E-4</v>
      </c>
      <c r="S1220" s="265">
        <v>8.510638297872288E-5</v>
      </c>
      <c r="U1220" s="26"/>
      <c r="AE1220" s="23">
        <v>43020</v>
      </c>
      <c r="AF1220" s="33">
        <v>3.0679740727168972E-4</v>
      </c>
      <c r="AG1220">
        <f t="shared" si="253"/>
        <v>1219</v>
      </c>
      <c r="AH1220">
        <f t="shared" si="254"/>
        <v>0.4939222042139384</v>
      </c>
      <c r="AI1220">
        <f t="shared" si="255"/>
        <v>0.49351701782820095</v>
      </c>
      <c r="AJ1220">
        <f t="shared" si="256"/>
        <v>-1.5235364140365387E-2</v>
      </c>
      <c r="AK1220">
        <f t="shared" si="257"/>
        <v>0.51278518738439205</v>
      </c>
      <c r="AL1220">
        <f t="shared" si="258"/>
        <v>1.9268169556191095E-2</v>
      </c>
      <c r="CM1220" s="23">
        <v>43020</v>
      </c>
      <c r="CN1220">
        <v>4.7682720916634731E-4</v>
      </c>
      <c r="CO1220">
        <f t="shared" si="259"/>
        <v>1219</v>
      </c>
      <c r="CP1220">
        <f t="shared" si="260"/>
        <v>0.49192897497982246</v>
      </c>
      <c r="CQ1220">
        <f t="shared" si="261"/>
        <v>0.49152542372881358</v>
      </c>
      <c r="CR1220">
        <f t="shared" si="262"/>
        <v>-2.0232439799746208E-2</v>
      </c>
      <c r="CS1220">
        <f t="shared" si="263"/>
        <v>0.49865997300196996</v>
      </c>
      <c r="CT1220">
        <f t="shared" si="264"/>
        <v>7.1345492731563764E-3</v>
      </c>
      <c r="DH1220">
        <f t="shared" ca="1" si="265"/>
        <v>0.38965389201299011</v>
      </c>
      <c r="DI1220">
        <v>0.33365083344239094</v>
      </c>
      <c r="DJ1220">
        <v>1.2403383244181622E-2</v>
      </c>
    </row>
    <row r="1221" spans="12:114" x14ac:dyDescent="0.3">
      <c r="L1221" s="23">
        <v>43020</v>
      </c>
      <c r="M1221" s="24">
        <v>8.143822720548668E-4</v>
      </c>
      <c r="N1221" s="24">
        <v>-6.9104942517161424E-3</v>
      </c>
      <c r="O1221" s="24">
        <v>4.3159958069656727E-3</v>
      </c>
      <c r="P1221" s="24">
        <v>-2.0757892115708318E-3</v>
      </c>
      <c r="Q1221" s="264">
        <v>-5.9999999999999968E-5</v>
      </c>
      <c r="R1221" s="264">
        <v>5.0999999999999711E-4</v>
      </c>
      <c r="S1221" s="265">
        <v>2.1459227467811326E-4</v>
      </c>
      <c r="U1221" s="26"/>
      <c r="AE1221" s="23">
        <v>43021</v>
      </c>
      <c r="AF1221" s="33">
        <v>1.2658919114300841E-3</v>
      </c>
      <c r="AG1221">
        <f t="shared" si="253"/>
        <v>1220</v>
      </c>
      <c r="AH1221">
        <f t="shared" si="254"/>
        <v>0.49432739059967584</v>
      </c>
      <c r="AI1221">
        <f t="shared" si="255"/>
        <v>0.4939222042139384</v>
      </c>
      <c r="AJ1221">
        <f t="shared" si="256"/>
        <v>-1.4219602292956027E-2</v>
      </c>
      <c r="AK1221">
        <f t="shared" si="257"/>
        <v>0.62140983918716541</v>
      </c>
      <c r="AL1221">
        <f t="shared" si="258"/>
        <v>0.12748763497322702</v>
      </c>
      <c r="CM1221" s="23">
        <v>43021</v>
      </c>
      <c r="CN1221">
        <v>3.2646639891015265E-3</v>
      </c>
      <c r="CO1221">
        <f t="shared" si="259"/>
        <v>1220</v>
      </c>
      <c r="CP1221">
        <f t="shared" si="260"/>
        <v>0.49233252623083129</v>
      </c>
      <c r="CQ1221">
        <f t="shared" si="261"/>
        <v>0.49192897497982246</v>
      </c>
      <c r="CR1221">
        <f t="shared" si="262"/>
        <v>-1.9220689944892299E-2</v>
      </c>
      <c r="CS1221">
        <f t="shared" si="263"/>
        <v>0.62536099841403581</v>
      </c>
      <c r="CT1221">
        <f t="shared" si="264"/>
        <v>0.13343202343421334</v>
      </c>
      <c r="DH1221">
        <f t="shared" ca="1" si="265"/>
        <v>0.38065055829042255</v>
      </c>
      <c r="DI1221">
        <v>0.38970514751728558</v>
      </c>
      <c r="DJ1221">
        <v>-1.0755028254120589E-3</v>
      </c>
    </row>
    <row r="1222" spans="12:114" x14ac:dyDescent="0.3">
      <c r="L1222" s="23">
        <v>43021</v>
      </c>
      <c r="M1222" s="24">
        <v>7.5677517093965477E-3</v>
      </c>
      <c r="N1222" s="24">
        <v>-4.9120617735944347E-3</v>
      </c>
      <c r="O1222" s="24">
        <v>6.0395016910844727E-3</v>
      </c>
      <c r="P1222" s="24">
        <v>1.300261106876218E-3</v>
      </c>
      <c r="Q1222" s="264">
        <v>-1.6000000000000001E-4</v>
      </c>
      <c r="R1222" s="264">
        <v>3.1000000000000141E-4</v>
      </c>
      <c r="S1222" s="265">
        <v>-8.7719298245615031E-5</v>
      </c>
      <c r="U1222" s="26"/>
      <c r="AE1222" s="23">
        <v>43024</v>
      </c>
      <c r="AF1222" s="33">
        <v>-2.6296813948209173E-3</v>
      </c>
      <c r="AG1222">
        <f t="shared" si="253"/>
        <v>1221</v>
      </c>
      <c r="AH1222">
        <f t="shared" si="254"/>
        <v>0.49473257698541329</v>
      </c>
      <c r="AI1222">
        <f t="shared" si="255"/>
        <v>0.49432739059967584</v>
      </c>
      <c r="AJ1222">
        <f t="shared" si="256"/>
        <v>-1.3203855116727897E-2</v>
      </c>
      <c r="AK1222">
        <f t="shared" si="257"/>
        <v>0.20712177410369464</v>
      </c>
      <c r="AL1222">
        <f t="shared" si="258"/>
        <v>0.2872056164959812</v>
      </c>
      <c r="CM1222" s="23">
        <v>43024</v>
      </c>
      <c r="CN1222">
        <v>-6.5879534870522932E-3</v>
      </c>
      <c r="CO1222">
        <f t="shared" si="259"/>
        <v>1221</v>
      </c>
      <c r="CP1222">
        <f t="shared" si="260"/>
        <v>0.49273607748184017</v>
      </c>
      <c r="CQ1222">
        <f t="shared" si="261"/>
        <v>0.49233252623083129</v>
      </c>
      <c r="CR1222">
        <f t="shared" si="262"/>
        <v>-1.8208959764684843E-2</v>
      </c>
      <c r="CS1222">
        <f t="shared" si="263"/>
        <v>0.20560616362071654</v>
      </c>
      <c r="CT1222">
        <f t="shared" si="264"/>
        <v>0.28672636261011475</v>
      </c>
      <c r="DH1222">
        <f t="shared" ca="1" si="265"/>
        <v>0.37718494407382613</v>
      </c>
      <c r="DI1222">
        <v>0.39511093347024456</v>
      </c>
      <c r="DJ1222">
        <v>1.3681860517909036E-4</v>
      </c>
    </row>
    <row r="1223" spans="12:114" x14ac:dyDescent="0.3">
      <c r="L1223" s="23">
        <v>43024</v>
      </c>
      <c r="M1223" s="24">
        <v>-6.8647956711354943E-3</v>
      </c>
      <c r="N1223" s="24">
        <v>4.1139065565787682E-4</v>
      </c>
      <c r="O1223" s="24">
        <v>-1.0159581465672781E-2</v>
      </c>
      <c r="P1223" s="24">
        <v>-4.2847786715314957E-3</v>
      </c>
      <c r="Q1223" s="264">
        <v>-2.2000000000000001E-4</v>
      </c>
      <c r="R1223" s="264">
        <v>5.5000000000000155E-4</v>
      </c>
      <c r="S1223" s="265">
        <v>0</v>
      </c>
      <c r="U1223" s="26"/>
      <c r="AE1223" s="23">
        <v>43025</v>
      </c>
      <c r="AF1223" s="33">
        <v>2.4155412501519375E-4</v>
      </c>
      <c r="AG1223">
        <f t="shared" si="253"/>
        <v>1222</v>
      </c>
      <c r="AH1223">
        <f t="shared" si="254"/>
        <v>0.49513776337115073</v>
      </c>
      <c r="AI1223">
        <f t="shared" si="255"/>
        <v>0.49473257698541329</v>
      </c>
      <c r="AJ1223">
        <f t="shared" si="256"/>
        <v>-1.2188121563296767E-2</v>
      </c>
      <c r="AK1223">
        <f t="shared" si="257"/>
        <v>0.50526628899090364</v>
      </c>
      <c r="AL1223">
        <f t="shared" si="258"/>
        <v>1.0533712005490359E-2</v>
      </c>
      <c r="CM1223" s="23">
        <v>43025</v>
      </c>
      <c r="CN1223">
        <v>8.0203748645102661E-4</v>
      </c>
      <c r="CO1223">
        <f t="shared" si="259"/>
        <v>1222</v>
      </c>
      <c r="CP1223">
        <f t="shared" si="260"/>
        <v>0.49313962873284906</v>
      </c>
      <c r="CQ1223">
        <f t="shared" si="261"/>
        <v>0.49273607748184017</v>
      </c>
      <c r="CR1223">
        <f t="shared" si="262"/>
        <v>-1.7197248222792824E-2</v>
      </c>
      <c r="CS1223">
        <f t="shared" si="263"/>
        <v>0.5136867284452189</v>
      </c>
      <c r="CT1223">
        <f t="shared" si="264"/>
        <v>2.0950650963378725E-2</v>
      </c>
      <c r="DH1223">
        <f t="shared" ca="1" si="265"/>
        <v>0.3840037322760172</v>
      </c>
      <c r="DI1223">
        <v>0.3563740644505598</v>
      </c>
      <c r="DJ1223">
        <v>-6.0902719619412805E-3</v>
      </c>
    </row>
    <row r="1224" spans="12:114" x14ac:dyDescent="0.3">
      <c r="L1224" s="23">
        <v>43025</v>
      </c>
      <c r="M1224" s="24">
        <v>-6.8309668469466248E-3</v>
      </c>
      <c r="N1224" s="24">
        <v>-2.4671869668715959E-3</v>
      </c>
      <c r="O1224" s="24">
        <v>2.7992968224540239E-3</v>
      </c>
      <c r="P1224" s="24">
        <v>1.9560051300158928E-3</v>
      </c>
      <c r="Q1224" s="264">
        <v>-1.4999999999999999E-4</v>
      </c>
      <c r="R1224" s="264">
        <v>2.800000000000003E-4</v>
      </c>
      <c r="S1224" s="265">
        <v>-1.7391304347825982E-4</v>
      </c>
      <c r="U1224" s="26"/>
      <c r="AE1224" s="23">
        <v>43026</v>
      </c>
      <c r="AF1224" s="33">
        <v>8.3557870448215308E-4</v>
      </c>
      <c r="AG1224">
        <f t="shared" si="253"/>
        <v>1223</v>
      </c>
      <c r="AH1224">
        <f t="shared" si="254"/>
        <v>0.49554294975688817</v>
      </c>
      <c r="AI1224">
        <f t="shared" si="255"/>
        <v>0.49513776337115073</v>
      </c>
      <c r="AJ1224">
        <f t="shared" si="256"/>
        <v>-1.1172400584376799E-2</v>
      </c>
      <c r="AK1224">
        <f t="shared" si="257"/>
        <v>0.57332496926240317</v>
      </c>
      <c r="AL1224">
        <f t="shared" si="258"/>
        <v>7.8187205891252443E-2</v>
      </c>
      <c r="CM1224" s="23">
        <v>43026</v>
      </c>
      <c r="CN1224">
        <v>2.0646198381284622E-3</v>
      </c>
      <c r="CO1224">
        <f t="shared" si="259"/>
        <v>1223</v>
      </c>
      <c r="CP1224">
        <f t="shared" si="260"/>
        <v>0.49354317998385794</v>
      </c>
      <c r="CQ1224">
        <f t="shared" si="261"/>
        <v>0.49313962873284906</v>
      </c>
      <c r="CR1224">
        <f t="shared" si="262"/>
        <v>-1.6185554283018638E-2</v>
      </c>
      <c r="CS1224">
        <f t="shared" si="263"/>
        <v>0.57164948564767215</v>
      </c>
      <c r="CT1224">
        <f t="shared" si="264"/>
        <v>7.8509856914823095E-2</v>
      </c>
      <c r="DH1224">
        <f t="shared" ca="1" si="265"/>
        <v>0.28640732069295721</v>
      </c>
      <c r="DI1224">
        <v>0.37734759665498835</v>
      </c>
      <c r="DJ1224">
        <v>6.8792485832821115E-4</v>
      </c>
    </row>
    <row r="1225" spans="12:114" x14ac:dyDescent="0.3">
      <c r="L1225" s="23">
        <v>43026</v>
      </c>
      <c r="M1225" s="24">
        <v>-3.766470247272636E-3</v>
      </c>
      <c r="N1225" s="24">
        <v>5.7709128897538518E-3</v>
      </c>
      <c r="O1225" s="24">
        <v>2.7913805277417752E-3</v>
      </c>
      <c r="P1225" s="24">
        <v>1.301158156451058E-3</v>
      </c>
      <c r="Q1225" s="264">
        <v>1.1E-4</v>
      </c>
      <c r="R1225" s="264">
        <v>-4.1000000000000368E-4</v>
      </c>
      <c r="S1225" s="265">
        <v>4.2735042735040994E-5</v>
      </c>
      <c r="U1225" s="26"/>
      <c r="AE1225" s="23">
        <v>43027</v>
      </c>
      <c r="AF1225" s="33">
        <v>1.1863939216619252E-3</v>
      </c>
      <c r="AG1225">
        <f t="shared" si="253"/>
        <v>1224</v>
      </c>
      <c r="AH1225">
        <f t="shared" si="254"/>
        <v>0.49594813614262562</v>
      </c>
      <c r="AI1225">
        <f t="shared" si="255"/>
        <v>0.49554294975688817</v>
      </c>
      <c r="AJ1225">
        <f t="shared" si="256"/>
        <v>-1.0156691131772989E-2</v>
      </c>
      <c r="AK1225">
        <f t="shared" si="257"/>
        <v>0.61264308727599892</v>
      </c>
      <c r="AL1225">
        <f t="shared" si="258"/>
        <v>0.11710013751911075</v>
      </c>
      <c r="CM1225" s="23">
        <v>43027</v>
      </c>
      <c r="CN1225">
        <v>3.2531843749702624E-3</v>
      </c>
      <c r="CO1225">
        <f t="shared" si="259"/>
        <v>1224</v>
      </c>
      <c r="CP1225">
        <f t="shared" si="260"/>
        <v>0.49394673123486682</v>
      </c>
      <c r="CQ1225">
        <f t="shared" si="261"/>
        <v>0.49354317998385794</v>
      </c>
      <c r="CR1225">
        <f t="shared" si="262"/>
        <v>-1.5173876909290847E-2</v>
      </c>
      <c r="CS1225">
        <f t="shared" si="263"/>
        <v>0.62485677970073494</v>
      </c>
      <c r="CT1225">
        <f t="shared" si="264"/>
        <v>0.13131359971687701</v>
      </c>
      <c r="DH1225">
        <f t="shared" ca="1" si="265"/>
        <v>0.36892035695311642</v>
      </c>
      <c r="DI1225">
        <v>0.28649371459836398</v>
      </c>
      <c r="DJ1225">
        <v>-9.7827090826299069E-3</v>
      </c>
    </row>
    <row r="1226" spans="12:114" x14ac:dyDescent="0.3">
      <c r="L1226" s="23">
        <v>43027</v>
      </c>
      <c r="M1226" s="24">
        <v>5.9176544081146146E-3</v>
      </c>
      <c r="N1226" s="24">
        <v>0</v>
      </c>
      <c r="O1226" s="24">
        <v>2.0874659815808671E-3</v>
      </c>
      <c r="P1226" s="24">
        <v>5.5892583787508637E-3</v>
      </c>
      <c r="Q1226" s="264">
        <v>-3.9999999999999888E-5</v>
      </c>
      <c r="R1226" s="264">
        <v>1.000000000000023E-4</v>
      </c>
      <c r="S1226" s="265">
        <v>-2.5751072961373382E-4</v>
      </c>
      <c r="U1226" s="26"/>
      <c r="AE1226" s="23">
        <v>43028</v>
      </c>
      <c r="AF1226" s="33">
        <v>2.9258412618697973E-3</v>
      </c>
      <c r="AG1226">
        <f t="shared" si="253"/>
        <v>1225</v>
      </c>
      <c r="AH1226">
        <f t="shared" si="254"/>
        <v>0.49635332252836306</v>
      </c>
      <c r="AI1226">
        <f t="shared" si="255"/>
        <v>0.49594813614262562</v>
      </c>
      <c r="AJ1226">
        <f t="shared" si="256"/>
        <v>-9.1409921573735679E-3</v>
      </c>
      <c r="AK1226">
        <f t="shared" si="257"/>
        <v>0.78489477899405147</v>
      </c>
      <c r="AL1226">
        <f t="shared" si="258"/>
        <v>0.28894664285142585</v>
      </c>
      <c r="CM1226" s="23">
        <v>43028</v>
      </c>
      <c r="CN1226">
        <v>7.1787820249673787E-3</v>
      </c>
      <c r="CO1226">
        <f t="shared" si="259"/>
        <v>1225</v>
      </c>
      <c r="CP1226">
        <f t="shared" si="260"/>
        <v>0.4943502824858757</v>
      </c>
      <c r="CQ1226">
        <f t="shared" si="261"/>
        <v>0.49394673123486682</v>
      </c>
      <c r="CR1226">
        <f t="shared" si="262"/>
        <v>-1.4162215065656729E-2</v>
      </c>
      <c r="CS1226">
        <f t="shared" si="263"/>
        <v>0.78024278459401319</v>
      </c>
      <c r="CT1226">
        <f t="shared" si="264"/>
        <v>0.28629605335914637</v>
      </c>
      <c r="DH1226">
        <f t="shared" ca="1" si="265"/>
        <v>0.30302295952682146</v>
      </c>
      <c r="DI1226">
        <v>0.26618546970011553</v>
      </c>
      <c r="DJ1226">
        <v>4.0623579982715288E-3</v>
      </c>
    </row>
    <row r="1227" spans="12:114" x14ac:dyDescent="0.3">
      <c r="L1227" s="23">
        <v>43028</v>
      </c>
      <c r="M1227" s="24">
        <v>-6.3730534061039266E-3</v>
      </c>
      <c r="N1227" s="24">
        <v>6.9671372412249766E-3</v>
      </c>
      <c r="O1227" s="24">
        <v>1.203716763635336E-2</v>
      </c>
      <c r="P1227" s="24">
        <v>4.6525115002491934E-3</v>
      </c>
      <c r="Q1227" s="264">
        <v>4.2000000000000002E-4</v>
      </c>
      <c r="R1227" s="264">
        <v>-1.2999999999999901E-4</v>
      </c>
      <c r="S1227" s="265">
        <v>4.1841004184101614E-5</v>
      </c>
      <c r="U1227" s="26"/>
      <c r="AE1227" s="23">
        <v>43031</v>
      </c>
      <c r="AF1227" s="33">
        <v>2.0916695446636436E-3</v>
      </c>
      <c r="AG1227">
        <f t="shared" si="253"/>
        <v>1226</v>
      </c>
      <c r="AH1227">
        <f t="shared" si="254"/>
        <v>0.49675850891410051</v>
      </c>
      <c r="AI1227">
        <f t="shared" si="255"/>
        <v>0.49635332252836306</v>
      </c>
      <c r="AJ1227">
        <f t="shared" si="256"/>
        <v>-8.1253026131424561E-3</v>
      </c>
      <c r="AK1227">
        <f t="shared" si="257"/>
        <v>0.70808396216505831</v>
      </c>
      <c r="AL1227">
        <f t="shared" si="258"/>
        <v>0.21173063963669525</v>
      </c>
      <c r="CM1227" s="23">
        <v>43031</v>
      </c>
      <c r="CN1227">
        <v>5.3707494919112107E-3</v>
      </c>
      <c r="CO1227">
        <f t="shared" si="259"/>
        <v>1226</v>
      </c>
      <c r="CP1227">
        <f t="shared" si="260"/>
        <v>0.49475383373688459</v>
      </c>
      <c r="CQ1227">
        <f t="shared" si="261"/>
        <v>0.4943502824858757</v>
      </c>
      <c r="CR1227">
        <f t="shared" si="262"/>
        <v>-1.3150567716274836E-2</v>
      </c>
      <c r="CS1227">
        <f t="shared" si="263"/>
        <v>0.71347526965264452</v>
      </c>
      <c r="CT1227">
        <f t="shared" si="264"/>
        <v>0.21912498716676881</v>
      </c>
      <c r="DH1227">
        <f t="shared" ca="1" si="265"/>
        <v>0.24495362449592215</v>
      </c>
      <c r="DI1227">
        <v>0.36705661033885806</v>
      </c>
      <c r="DJ1227">
        <v>-3.4137254133195672E-3</v>
      </c>
    </row>
    <row r="1228" spans="12:114" x14ac:dyDescent="0.3">
      <c r="L1228" s="23">
        <v>43031</v>
      </c>
      <c r="M1228" s="24">
        <v>1.5623879486688511E-3</v>
      </c>
      <c r="N1228" s="24">
        <v>-7.732959912958067E-3</v>
      </c>
      <c r="O1228" s="24">
        <v>1.383829514163706E-2</v>
      </c>
      <c r="P1228" s="24">
        <v>-1.284694816719033E-4</v>
      </c>
      <c r="Q1228" s="264">
        <v>-1.000000000000003E-5</v>
      </c>
      <c r="R1228" s="264">
        <v>4.000000000000004E-4</v>
      </c>
      <c r="S1228" s="265">
        <v>-1.6806722689075674E-4</v>
      </c>
      <c r="U1228" s="26"/>
      <c r="AE1228" s="23">
        <v>43032</v>
      </c>
      <c r="AF1228" s="33">
        <v>-1.4108560228736692E-3</v>
      </c>
      <c r="AG1228">
        <f t="shared" si="253"/>
        <v>1227</v>
      </c>
      <c r="AH1228">
        <f t="shared" si="254"/>
        <v>0.49716369529983795</v>
      </c>
      <c r="AI1228">
        <f t="shared" si="255"/>
        <v>0.49675850891410051</v>
      </c>
      <c r="AJ1228">
        <f t="shared" si="256"/>
        <v>-7.1096214511116706E-3</v>
      </c>
      <c r="AK1228">
        <f t="shared" si="257"/>
        <v>0.32122841902226784</v>
      </c>
      <c r="AL1228">
        <f t="shared" si="258"/>
        <v>0.17553008989183266</v>
      </c>
      <c r="CM1228" s="23">
        <v>43032</v>
      </c>
      <c r="CN1228">
        <v>-3.4216648505726024E-3</v>
      </c>
      <c r="CO1228">
        <f t="shared" si="259"/>
        <v>1227</v>
      </c>
      <c r="CP1228">
        <f t="shared" si="260"/>
        <v>0.49515738498789347</v>
      </c>
      <c r="CQ1228">
        <f t="shared" si="261"/>
        <v>0.49475383373688459</v>
      </c>
      <c r="CR1228">
        <f t="shared" si="262"/>
        <v>-1.2138933825407584E-2</v>
      </c>
      <c r="CS1228">
        <f t="shared" si="263"/>
        <v>0.3245651542304393</v>
      </c>
      <c r="CT1228">
        <f t="shared" si="264"/>
        <v>0.17018867950644528</v>
      </c>
      <c r="DH1228">
        <f t="shared" ca="1" si="265"/>
        <v>0.2481318547921772</v>
      </c>
      <c r="DI1228">
        <v>0.39894187644869045</v>
      </c>
      <c r="DJ1228">
        <v>-7.4056742046918426E-3</v>
      </c>
    </row>
    <row r="1229" spans="12:114" x14ac:dyDescent="0.3">
      <c r="L1229" s="23">
        <v>43032</v>
      </c>
      <c r="M1229" s="24">
        <v>-3.8587930084042002E-3</v>
      </c>
      <c r="N1229" s="24">
        <v>-3.281345309574313E-3</v>
      </c>
      <c r="O1229" s="24">
        <v>-7.5578190013623984E-3</v>
      </c>
      <c r="P1229" s="24">
        <v>2.959211869853956E-3</v>
      </c>
      <c r="Q1229" s="264">
        <v>1.8000000000000001E-4</v>
      </c>
      <c r="R1229" s="264">
        <v>-4.6000000000000262E-4</v>
      </c>
      <c r="S1229" s="265">
        <v>-8.2644628099173058E-5</v>
      </c>
      <c r="U1229" s="26"/>
      <c r="AE1229" s="23">
        <v>43033</v>
      </c>
      <c r="AF1229" s="33">
        <v>3.7175810134464977E-4</v>
      </c>
      <c r="AG1229">
        <f t="shared" si="253"/>
        <v>1228</v>
      </c>
      <c r="AH1229">
        <f t="shared" si="254"/>
        <v>0.49756888168557534</v>
      </c>
      <c r="AI1229">
        <f t="shared" si="255"/>
        <v>0.49716369529983795</v>
      </c>
      <c r="AJ1229">
        <f t="shared" si="256"/>
        <v>-6.0939476233739052E-3</v>
      </c>
      <c r="AK1229">
        <f t="shared" si="257"/>
        <v>0.52026701051090396</v>
      </c>
      <c r="AL1229">
        <f t="shared" si="258"/>
        <v>2.3103315211066011E-2</v>
      </c>
      <c r="CM1229" s="23">
        <v>43033</v>
      </c>
      <c r="CN1229">
        <v>9.7410836811572367E-4</v>
      </c>
      <c r="CO1229">
        <f t="shared" si="259"/>
        <v>1228</v>
      </c>
      <c r="CP1229">
        <f t="shared" si="260"/>
        <v>0.49556093623890235</v>
      </c>
      <c r="CQ1229">
        <f t="shared" si="261"/>
        <v>0.49515738498789347</v>
      </c>
      <c r="CR1229">
        <f t="shared" si="262"/>
        <v>-1.1127312357413818E-2</v>
      </c>
      <c r="CS1229">
        <f t="shared" si="263"/>
        <v>0.52163098167403765</v>
      </c>
      <c r="CT1229">
        <f t="shared" si="264"/>
        <v>2.6473596686144185E-2</v>
      </c>
      <c r="DH1229">
        <f t="shared" ca="1" si="265"/>
        <v>0.32323515354397975</v>
      </c>
      <c r="DI1229">
        <v>0.39691584139561781</v>
      </c>
      <c r="DJ1229">
        <v>-2.4088812429176754E-3</v>
      </c>
    </row>
    <row r="1230" spans="12:114" x14ac:dyDescent="0.3">
      <c r="L1230" s="23">
        <v>43033</v>
      </c>
      <c r="M1230" s="24">
        <v>1.648067227428721E-4</v>
      </c>
      <c r="N1230" s="24">
        <v>4.1146523005174509E-4</v>
      </c>
      <c r="O1230" s="24">
        <v>5.6829113531462827E-3</v>
      </c>
      <c r="P1230" s="24">
        <v>-5.6447336949662433E-3</v>
      </c>
      <c r="Q1230" s="264">
        <v>9.9999999999999991E-5</v>
      </c>
      <c r="R1230" s="264">
        <v>1.8000000000000242E-4</v>
      </c>
      <c r="S1230" s="265">
        <v>-8.1967213114755033E-5</v>
      </c>
      <c r="U1230" s="26"/>
      <c r="AE1230" s="23">
        <v>43034</v>
      </c>
      <c r="AF1230" s="33">
        <v>4.6086745506512504E-3</v>
      </c>
      <c r="AG1230">
        <f t="shared" si="253"/>
        <v>1229</v>
      </c>
      <c r="AH1230">
        <f t="shared" si="254"/>
        <v>0.49797406807131278</v>
      </c>
      <c r="AI1230">
        <f t="shared" si="255"/>
        <v>0.49756888168557534</v>
      </c>
      <c r="AJ1230">
        <f t="shared" si="256"/>
        <v>-5.0782800820743995E-3</v>
      </c>
      <c r="AK1230">
        <f t="shared" si="257"/>
        <v>0.89886129072105214</v>
      </c>
      <c r="AL1230">
        <f t="shared" si="258"/>
        <v>0.4012924090354768</v>
      </c>
      <c r="CM1230" s="23">
        <v>43034</v>
      </c>
      <c r="CN1230">
        <v>1.1297509547359832E-2</v>
      </c>
      <c r="CO1230">
        <f t="shared" si="259"/>
        <v>1229</v>
      </c>
      <c r="CP1230">
        <f t="shared" si="260"/>
        <v>0.49596448748991123</v>
      </c>
      <c r="CQ1230">
        <f t="shared" si="261"/>
        <v>0.49556093623890235</v>
      </c>
      <c r="CR1230">
        <f t="shared" si="262"/>
        <v>-1.0115702276741387E-2</v>
      </c>
      <c r="CS1230">
        <f t="shared" si="263"/>
        <v>0.89437540345778377</v>
      </c>
      <c r="CT1230">
        <f t="shared" si="264"/>
        <v>0.39881446721888142</v>
      </c>
      <c r="DH1230">
        <f t="shared" ca="1" si="265"/>
        <v>0.39894159455089495</v>
      </c>
      <c r="DI1230">
        <v>0.26523455934002388</v>
      </c>
      <c r="DJ1230">
        <v>1.5708076989675648E-2</v>
      </c>
    </row>
    <row r="1231" spans="12:114" x14ac:dyDescent="0.3">
      <c r="L1231" s="23">
        <v>43034</v>
      </c>
      <c r="M1231" s="24">
        <v>-8.4054059893763338E-3</v>
      </c>
      <c r="N1231" s="24">
        <v>-2.344718486112678E-2</v>
      </c>
      <c r="O1231" s="24">
        <v>1.582417520268083E-3</v>
      </c>
      <c r="P1231" s="24">
        <v>4.9026215404097767E-2</v>
      </c>
      <c r="Q1231" s="264">
        <v>-2.2000000000000001E-4</v>
      </c>
      <c r="R1231" s="264">
        <v>7.6999999999999736E-4</v>
      </c>
      <c r="S1231" s="265">
        <v>1.626016260162606E-4</v>
      </c>
      <c r="U1231" s="26"/>
      <c r="AE1231" s="23">
        <v>43035</v>
      </c>
      <c r="AF1231" s="33">
        <v>1.1959522876051408E-3</v>
      </c>
      <c r="AG1231">
        <f t="shared" si="253"/>
        <v>1230</v>
      </c>
      <c r="AH1231">
        <f t="shared" si="254"/>
        <v>0.49837925445705022</v>
      </c>
      <c r="AI1231">
        <f t="shared" si="255"/>
        <v>0.49797406807131278</v>
      </c>
      <c r="AJ1231">
        <f t="shared" si="256"/>
        <v>-4.062617779404208E-3</v>
      </c>
      <c r="AK1231">
        <f t="shared" si="257"/>
        <v>0.61370029188186526</v>
      </c>
      <c r="AL1231">
        <f t="shared" si="258"/>
        <v>0.11572622381055248</v>
      </c>
      <c r="CM1231" s="23">
        <v>43035</v>
      </c>
      <c r="CN1231">
        <v>2.8036927024839269E-3</v>
      </c>
      <c r="CO1231">
        <f t="shared" si="259"/>
        <v>1230</v>
      </c>
      <c r="CP1231">
        <f t="shared" si="260"/>
        <v>0.49636803874092011</v>
      </c>
      <c r="CQ1231">
        <f t="shared" si="261"/>
        <v>0.49596448748991123</v>
      </c>
      <c r="CR1231">
        <f t="shared" si="262"/>
        <v>-9.1041025479197211E-3</v>
      </c>
      <c r="CS1231">
        <f t="shared" si="263"/>
        <v>0.60495408643417159</v>
      </c>
      <c r="CT1231">
        <f t="shared" si="264"/>
        <v>0.10898959894426036</v>
      </c>
      <c r="DH1231">
        <f t="shared" ca="1" si="265"/>
        <v>0.26868172201659762</v>
      </c>
      <c r="DI1231">
        <v>0.36373459124331947</v>
      </c>
      <c r="DJ1231">
        <v>1.0992997742150547E-2</v>
      </c>
    </row>
    <row r="1232" spans="12:114" x14ac:dyDescent="0.3">
      <c r="L1232" s="23">
        <v>43035</v>
      </c>
      <c r="M1232" s="24">
        <v>4.7369732446277818E-3</v>
      </c>
      <c r="N1232" s="24">
        <v>6.7397097533768643E-3</v>
      </c>
      <c r="O1232" s="24">
        <v>-5.0781441647196803E-3</v>
      </c>
      <c r="P1232" s="24">
        <v>1.229853749308088E-2</v>
      </c>
      <c r="Q1232" s="264">
        <v>-2.4000000000000001E-4</v>
      </c>
      <c r="R1232" s="264">
        <v>1.1000000000000121E-4</v>
      </c>
      <c r="S1232" s="265">
        <v>2.0661157024793263E-4</v>
      </c>
      <c r="U1232" s="26"/>
      <c r="AE1232" s="23">
        <v>43038</v>
      </c>
      <c r="AF1232" s="33">
        <v>-3.1654490759684393E-3</v>
      </c>
      <c r="AG1232">
        <f t="shared" si="253"/>
        <v>1231</v>
      </c>
      <c r="AH1232">
        <f t="shared" si="254"/>
        <v>0.49878444084278767</v>
      </c>
      <c r="AI1232">
        <f t="shared" si="255"/>
        <v>0.49837925445705022</v>
      </c>
      <c r="AJ1232">
        <f t="shared" si="256"/>
        <v>-3.0469596675920738E-3</v>
      </c>
      <c r="AK1232">
        <f t="shared" si="257"/>
        <v>0.16570942620049642</v>
      </c>
      <c r="AL1232">
        <f t="shared" si="258"/>
        <v>0.33266982825655378</v>
      </c>
      <c r="CM1232" s="23">
        <v>43038</v>
      </c>
      <c r="CN1232">
        <v>-7.9474043354907202E-3</v>
      </c>
      <c r="CO1232">
        <f t="shared" si="259"/>
        <v>1231</v>
      </c>
      <c r="CP1232">
        <f t="shared" si="260"/>
        <v>0.496771589991929</v>
      </c>
      <c r="CQ1232">
        <f t="shared" si="261"/>
        <v>0.49636803874092011</v>
      </c>
      <c r="CR1232">
        <f t="shared" si="262"/>
        <v>-8.0925121355524196E-3</v>
      </c>
      <c r="CS1232">
        <f t="shared" si="263"/>
        <v>0.16372959490257546</v>
      </c>
      <c r="CT1232">
        <f t="shared" si="264"/>
        <v>0.33263844383834462</v>
      </c>
      <c r="DH1232">
        <f t="shared" ca="1" si="265"/>
        <v>0.35645811862310345</v>
      </c>
      <c r="DI1232">
        <v>0.30231059941525079</v>
      </c>
      <c r="DJ1232">
        <v>-1.1069591141140084E-4</v>
      </c>
    </row>
    <row r="1233" spans="12:114" x14ac:dyDescent="0.3">
      <c r="L1233" s="23">
        <v>43038</v>
      </c>
      <c r="M1233" s="24">
        <v>1.902357288629345E-3</v>
      </c>
      <c r="N1233" s="24">
        <v>-1.673695681435775E-3</v>
      </c>
      <c r="O1233" s="24">
        <v>-1.3836822365358209E-2</v>
      </c>
      <c r="P1233" s="24">
        <v>-5.3457288789389538E-3</v>
      </c>
      <c r="Q1233" s="264">
        <v>-1.7000000000000001E-4</v>
      </c>
      <c r="R1233" s="264">
        <v>9.8999999999999978E-4</v>
      </c>
      <c r="S1233" s="265">
        <v>-4.2194092827002496E-5</v>
      </c>
      <c r="U1233" s="26"/>
      <c r="AE1233" s="23">
        <v>43039</v>
      </c>
      <c r="AF1233" s="33">
        <v>1.0821416381334762E-3</v>
      </c>
      <c r="AG1233">
        <f t="shared" si="253"/>
        <v>1232</v>
      </c>
      <c r="AH1233">
        <f t="shared" si="254"/>
        <v>0.49918962722852511</v>
      </c>
      <c r="AI1233">
        <f t="shared" si="255"/>
        <v>0.49878444084278767</v>
      </c>
      <c r="AJ1233">
        <f t="shared" si="256"/>
        <v>-2.0313046988970035E-3</v>
      </c>
      <c r="AK1233">
        <f t="shared" si="257"/>
        <v>0.60105955770705188</v>
      </c>
      <c r="AL1233">
        <f t="shared" si="258"/>
        <v>0.10227511686426421</v>
      </c>
      <c r="CM1233" s="23">
        <v>43039</v>
      </c>
      <c r="CN1233">
        <v>2.6455851877706677E-3</v>
      </c>
      <c r="CO1233">
        <f t="shared" si="259"/>
        <v>1232</v>
      </c>
      <c r="CP1233">
        <f t="shared" si="260"/>
        <v>0.49717514124293788</v>
      </c>
      <c r="CQ1233">
        <f t="shared" si="261"/>
        <v>0.496771589991929</v>
      </c>
      <c r="CR1233">
        <f t="shared" si="262"/>
        <v>-7.080930004309813E-3</v>
      </c>
      <c r="CS1233">
        <f t="shared" si="263"/>
        <v>0.5978847379784018</v>
      </c>
      <c r="CT1233">
        <f t="shared" si="264"/>
        <v>0.10111314798647281</v>
      </c>
      <c r="DH1233">
        <f t="shared" ca="1" si="265"/>
        <v>0.30177294583505371</v>
      </c>
      <c r="DI1233">
        <v>0.36721216709204269</v>
      </c>
      <c r="DJ1233">
        <v>4.0549903776291992E-3</v>
      </c>
    </row>
    <row r="1234" spans="12:114" x14ac:dyDescent="0.3">
      <c r="L1234" s="23">
        <v>43039</v>
      </c>
      <c r="M1234" s="24">
        <v>-3.7975646940699281E-3</v>
      </c>
      <c r="N1234" s="24">
        <v>4.1924596486601272E-4</v>
      </c>
      <c r="O1234" s="24">
        <v>4.140461846316246E-3</v>
      </c>
      <c r="P1234" s="24">
        <v>3.66439979473621E-3</v>
      </c>
      <c r="Q1234" s="264">
        <v>-5.9999999999999941E-5</v>
      </c>
      <c r="R1234" s="264">
        <v>2.200000000000002E-4</v>
      </c>
      <c r="S1234" s="265">
        <v>4.2016806722687362E-5</v>
      </c>
      <c r="U1234" s="26"/>
      <c r="AE1234" s="23">
        <v>43040</v>
      </c>
      <c r="AF1234" s="33">
        <v>-1.3881825581488886E-5</v>
      </c>
      <c r="AG1234">
        <f t="shared" si="253"/>
        <v>1233</v>
      </c>
      <c r="AH1234">
        <f t="shared" si="254"/>
        <v>0.49959481361426256</v>
      </c>
      <c r="AI1234">
        <f t="shared" si="255"/>
        <v>0.49918962722852511</v>
      </c>
      <c r="AJ1234">
        <f t="shared" si="256"/>
        <v>-1.0156518256007013E-3</v>
      </c>
      <c r="AK1234">
        <f t="shared" si="257"/>
        <v>0.47583579716848495</v>
      </c>
      <c r="AL1234">
        <f t="shared" si="258"/>
        <v>2.3353830060040159E-2</v>
      </c>
      <c r="CM1234" s="23">
        <v>43040</v>
      </c>
      <c r="CN1234">
        <v>-1.7089127281448221E-4</v>
      </c>
      <c r="CO1234">
        <f t="shared" si="259"/>
        <v>1233</v>
      </c>
      <c r="CP1234">
        <f t="shared" si="260"/>
        <v>0.49757869249394671</v>
      </c>
      <c r="CQ1234">
        <f t="shared" si="261"/>
        <v>0.49717514124293788</v>
      </c>
      <c r="CR1234">
        <f t="shared" si="262"/>
        <v>-6.0693551189217008E-3</v>
      </c>
      <c r="CS1234">
        <f t="shared" si="263"/>
        <v>0.46875795984176583</v>
      </c>
      <c r="CT1234">
        <f t="shared" si="264"/>
        <v>2.8417181401172054E-2</v>
      </c>
      <c r="DH1234">
        <f t="shared" ca="1" si="265"/>
        <v>0.3675436744645928</v>
      </c>
      <c r="DI1234">
        <v>0.39549685272146617</v>
      </c>
      <c r="DJ1234">
        <v>4.9751118453046257E-3</v>
      </c>
    </row>
    <row r="1235" spans="12:114" x14ac:dyDescent="0.3">
      <c r="L1235" s="23">
        <v>43040</v>
      </c>
      <c r="M1235" s="24">
        <v>3.646333034661939E-3</v>
      </c>
      <c r="N1235" s="24">
        <v>4.1887746238737877E-4</v>
      </c>
      <c r="O1235" s="24">
        <v>7.2156418606094631E-3</v>
      </c>
      <c r="P1235" s="24">
        <v>-1.3021688926378051E-2</v>
      </c>
      <c r="Q1235" s="264">
        <v>3.9999999999999888E-5</v>
      </c>
      <c r="R1235" s="264">
        <v>2.4999999999999914E-4</v>
      </c>
      <c r="S1235" s="265">
        <v>8.4388185654009384E-5</v>
      </c>
      <c r="U1235" s="26"/>
      <c r="AE1235" s="23">
        <v>43041</v>
      </c>
      <c r="AF1235" s="33">
        <v>2.6581041989321604E-3</v>
      </c>
      <c r="AG1235">
        <f t="shared" si="253"/>
        <v>1234</v>
      </c>
      <c r="AH1235">
        <f t="shared" si="254"/>
        <v>0.5</v>
      </c>
      <c r="AI1235">
        <f t="shared" si="255"/>
        <v>0.49959481361426256</v>
      </c>
      <c r="AJ1235">
        <f t="shared" si="256"/>
        <v>0</v>
      </c>
      <c r="AK1235">
        <f t="shared" si="257"/>
        <v>0.76160298343734389</v>
      </c>
      <c r="AL1235">
        <f t="shared" si="258"/>
        <v>0.26200816982308134</v>
      </c>
      <c r="CM1235" s="23">
        <v>43041</v>
      </c>
      <c r="CN1235">
        <v>6.6236381569048678E-3</v>
      </c>
      <c r="CO1235">
        <f t="shared" si="259"/>
        <v>1234</v>
      </c>
      <c r="CP1235">
        <f t="shared" si="260"/>
        <v>0.49798224374495559</v>
      </c>
      <c r="CQ1235">
        <f t="shared" si="261"/>
        <v>0.49757869249394671</v>
      </c>
      <c r="CR1235">
        <f t="shared" si="262"/>
        <v>-5.0577864441693678E-3</v>
      </c>
      <c r="CS1235">
        <f t="shared" si="263"/>
        <v>0.76074593410018587</v>
      </c>
      <c r="CT1235">
        <f t="shared" si="264"/>
        <v>0.26316724160623917</v>
      </c>
      <c r="DH1235">
        <f t="shared" ca="1" si="265"/>
        <v>0.35875784573101577</v>
      </c>
      <c r="DI1235">
        <v>0.3979373335186856</v>
      </c>
      <c r="DJ1235">
        <v>4.625348879783284E-3</v>
      </c>
    </row>
    <row r="1236" spans="12:114" x14ac:dyDescent="0.3">
      <c r="L1236" s="23">
        <v>43041</v>
      </c>
      <c r="M1236" s="24">
        <v>6.6056477036945929E-4</v>
      </c>
      <c r="N1236" s="24">
        <v>4.1889480575251479E-4</v>
      </c>
      <c r="O1236" s="24">
        <v>9.7793463812302864E-3</v>
      </c>
      <c r="P1236" s="24">
        <v>6.7815499871158652E-3</v>
      </c>
      <c r="Q1236" s="264">
        <v>-1.1E-4</v>
      </c>
      <c r="R1236" s="264">
        <v>1.0000000000001119E-5</v>
      </c>
      <c r="S1236" s="265">
        <v>4.2553191489362917E-5</v>
      </c>
      <c r="U1236" s="26"/>
      <c r="AE1236" s="23">
        <v>43042</v>
      </c>
      <c r="AF1236" s="33">
        <v>1.3042889431031498E-3</v>
      </c>
      <c r="AG1236">
        <f t="shared" si="253"/>
        <v>1235</v>
      </c>
      <c r="AH1236">
        <f t="shared" si="254"/>
        <v>0.50040518638573739</v>
      </c>
      <c r="AI1236">
        <f t="shared" si="255"/>
        <v>0.5</v>
      </c>
      <c r="AJ1236">
        <f t="shared" si="256"/>
        <v>1.0156518256005621E-3</v>
      </c>
      <c r="AK1236">
        <f t="shared" si="257"/>
        <v>0.62562216279597349</v>
      </c>
      <c r="AL1236">
        <f t="shared" si="258"/>
        <v>0.12562216279597349</v>
      </c>
      <c r="CM1236" s="23">
        <v>43042</v>
      </c>
      <c r="CN1236">
        <v>3.1670685116040286E-3</v>
      </c>
      <c r="CO1236">
        <f t="shared" si="259"/>
        <v>1235</v>
      </c>
      <c r="CP1236">
        <f t="shared" si="260"/>
        <v>0.49838579499596447</v>
      </c>
      <c r="CQ1236">
        <f t="shared" si="261"/>
        <v>0.49798224374495559</v>
      </c>
      <c r="CR1236">
        <f t="shared" si="262"/>
        <v>-4.0462229448789992E-3</v>
      </c>
      <c r="CS1236">
        <f t="shared" si="263"/>
        <v>0.62106756457569245</v>
      </c>
      <c r="CT1236">
        <f t="shared" si="264"/>
        <v>0.12308532083073687</v>
      </c>
      <c r="DH1236">
        <f t="shared" ca="1" si="265"/>
        <v>0.33253794680975801</v>
      </c>
      <c r="DI1236">
        <v>0.32960854034398274</v>
      </c>
      <c r="DJ1236">
        <v>5.6189812507954351E-3</v>
      </c>
    </row>
    <row r="1237" spans="12:114" x14ac:dyDescent="0.3">
      <c r="L1237" s="23">
        <v>43042</v>
      </c>
      <c r="M1237" s="24">
        <v>-4.7033500337759701E-3</v>
      </c>
      <c r="N1237" s="24">
        <v>-7.5345893823854778E-3</v>
      </c>
      <c r="O1237" s="24">
        <v>9.9098855057216002E-3</v>
      </c>
      <c r="P1237" s="24">
        <v>6.1267652598067182E-4</v>
      </c>
      <c r="Q1237" s="264">
        <v>-6.0000000000000049E-5</v>
      </c>
      <c r="R1237" s="264">
        <v>1.000000000000001E-4</v>
      </c>
      <c r="S1237" s="265">
        <v>8.5470085470084955E-5</v>
      </c>
      <c r="U1237" s="26"/>
      <c r="AE1237" s="23">
        <v>43045</v>
      </c>
      <c r="AF1237" s="33">
        <v>-1.9735641220587352E-3</v>
      </c>
      <c r="AG1237">
        <f t="shared" si="253"/>
        <v>1236</v>
      </c>
      <c r="AH1237">
        <f t="shared" si="254"/>
        <v>0.50081037277147489</v>
      </c>
      <c r="AI1237">
        <f t="shared" si="255"/>
        <v>0.50040518638573739</v>
      </c>
      <c r="AJ1237">
        <f t="shared" si="256"/>
        <v>2.0313046988970035E-3</v>
      </c>
      <c r="AK1237">
        <f t="shared" si="257"/>
        <v>0.26537478308614038</v>
      </c>
      <c r="AL1237">
        <f t="shared" si="258"/>
        <v>0.23503040329959701</v>
      </c>
      <c r="CM1237" s="23">
        <v>43045</v>
      </c>
      <c r="CN1237">
        <v>-4.8989103051468386E-3</v>
      </c>
      <c r="CO1237">
        <f t="shared" si="259"/>
        <v>1236</v>
      </c>
      <c r="CP1237">
        <f t="shared" si="260"/>
        <v>0.49878934624697335</v>
      </c>
      <c r="CQ1237">
        <f t="shared" si="261"/>
        <v>0.49838579499596447</v>
      </c>
      <c r="CR1237">
        <f t="shared" si="262"/>
        <v>-3.0346635859137207E-3</v>
      </c>
      <c r="CS1237">
        <f t="shared" si="263"/>
        <v>0.265625075583584</v>
      </c>
      <c r="CT1237">
        <f t="shared" si="264"/>
        <v>0.23276071941238047</v>
      </c>
      <c r="DH1237">
        <f t="shared" ca="1" si="265"/>
        <v>0.39049949628987463</v>
      </c>
      <c r="DI1237">
        <v>0.37415781169596518</v>
      </c>
      <c r="DJ1237">
        <v>-1.5415641220587351E-3</v>
      </c>
    </row>
    <row r="1238" spans="12:114" x14ac:dyDescent="0.3">
      <c r="L1238" s="23">
        <v>43045</v>
      </c>
      <c r="M1238" s="24">
        <v>8.5392055578045675E-3</v>
      </c>
      <c r="N1238" s="24">
        <v>6.3262898068192899E-3</v>
      </c>
      <c r="O1238" s="24">
        <v>-1.092762661141233E-2</v>
      </c>
      <c r="P1238" s="24">
        <v>-5.6305239646445111E-3</v>
      </c>
      <c r="Q1238" s="264">
        <v>-1.7999999999999979E-4</v>
      </c>
      <c r="R1238" s="264">
        <v>8.0000000000000074E-5</v>
      </c>
      <c r="S1238" s="265">
        <v>0</v>
      </c>
      <c r="U1238" s="26"/>
      <c r="AE1238" s="23">
        <v>43046</v>
      </c>
      <c r="AF1238" s="33">
        <v>5.2117675400342451E-4</v>
      </c>
      <c r="AG1238">
        <f t="shared" si="253"/>
        <v>1237</v>
      </c>
      <c r="AH1238">
        <f t="shared" si="254"/>
        <v>0.50121555915721228</v>
      </c>
      <c r="AI1238">
        <f t="shared" si="255"/>
        <v>0.50081037277147489</v>
      </c>
      <c r="AJ1238">
        <f t="shared" si="256"/>
        <v>3.0469596675919346E-3</v>
      </c>
      <c r="AK1238">
        <f t="shared" si="257"/>
        <v>0.53744485619116888</v>
      </c>
      <c r="AL1238">
        <f t="shared" si="258"/>
        <v>3.6634483419693997E-2</v>
      </c>
      <c r="CM1238" s="23">
        <v>43046</v>
      </c>
      <c r="CN1238">
        <v>1.2429418850085615E-3</v>
      </c>
      <c r="CO1238">
        <f t="shared" si="259"/>
        <v>1237</v>
      </c>
      <c r="CP1238">
        <f t="shared" si="260"/>
        <v>0.49919289749798224</v>
      </c>
      <c r="CQ1238">
        <f t="shared" si="261"/>
        <v>0.49878934624697335</v>
      </c>
      <c r="CR1238">
        <f t="shared" si="262"/>
        <v>-2.0231073321663089E-3</v>
      </c>
      <c r="CS1238">
        <f t="shared" si="263"/>
        <v>0.53402425667658693</v>
      </c>
      <c r="CT1238">
        <f t="shared" si="264"/>
        <v>3.5234910429613575E-2</v>
      </c>
      <c r="DH1238">
        <f t="shared" ca="1" si="265"/>
        <v>0.3839100965142111</v>
      </c>
      <c r="DI1238">
        <v>0.39471332396470399</v>
      </c>
      <c r="DJ1238">
        <v>4.6141767540034172E-3</v>
      </c>
    </row>
    <row r="1239" spans="12:114" x14ac:dyDescent="0.3">
      <c r="L1239" s="23">
        <v>43046</v>
      </c>
      <c r="M1239" s="24">
        <v>-3.616958427999075E-3</v>
      </c>
      <c r="N1239" s="24">
        <v>-7.9629728753551621E-3</v>
      </c>
      <c r="O1239" s="24">
        <v>2.818391123593428E-3</v>
      </c>
      <c r="P1239" s="24">
        <v>4.8004761410359734E-3</v>
      </c>
      <c r="Q1239" s="264">
        <v>-1.7000000000000001E-4</v>
      </c>
      <c r="R1239" s="264">
        <v>8.1999999999999846E-4</v>
      </c>
      <c r="S1239" s="265">
        <v>0</v>
      </c>
      <c r="U1239" s="26"/>
      <c r="AE1239" s="23">
        <v>43047</v>
      </c>
      <c r="AF1239" s="33">
        <v>3.2320641228747843E-3</v>
      </c>
      <c r="AG1239">
        <f t="shared" si="253"/>
        <v>1238</v>
      </c>
      <c r="AH1239">
        <f t="shared" si="254"/>
        <v>0.50162074554294978</v>
      </c>
      <c r="AI1239">
        <f t="shared" si="255"/>
        <v>0.50121555915721228</v>
      </c>
      <c r="AJ1239">
        <f t="shared" si="256"/>
        <v>4.062617779404208E-3</v>
      </c>
      <c r="AK1239">
        <f t="shared" si="257"/>
        <v>0.80984231181425814</v>
      </c>
      <c r="AL1239">
        <f t="shared" si="258"/>
        <v>0.30862675265704587</v>
      </c>
      <c r="CM1239" s="23">
        <v>43047</v>
      </c>
      <c r="CN1239">
        <v>8.2074016864973065E-3</v>
      </c>
      <c r="CO1239">
        <f t="shared" si="259"/>
        <v>1238</v>
      </c>
      <c r="CP1239">
        <f t="shared" si="260"/>
        <v>0.49959644874899112</v>
      </c>
      <c r="CQ1239">
        <f t="shared" si="261"/>
        <v>0.49919289749798224</v>
      </c>
      <c r="CR1239">
        <f t="shared" si="262"/>
        <v>-1.0115531485517858E-3</v>
      </c>
      <c r="CS1239">
        <f t="shared" si="263"/>
        <v>0.81384948908892074</v>
      </c>
      <c r="CT1239">
        <f t="shared" si="264"/>
        <v>0.31465659159093851</v>
      </c>
      <c r="DH1239">
        <f t="shared" ca="1" si="265"/>
        <v>0.38772370331478601</v>
      </c>
      <c r="DI1239">
        <v>0.37492086078370246</v>
      </c>
      <c r="DJ1239">
        <v>-8.9769449781492263E-4</v>
      </c>
    </row>
    <row r="1240" spans="12:114" x14ac:dyDescent="0.3">
      <c r="L1240" s="23">
        <v>43047</v>
      </c>
      <c r="M1240" s="24">
        <v>3.46504416685959E-3</v>
      </c>
      <c r="N1240" s="24">
        <v>2.534840876721458E-3</v>
      </c>
      <c r="O1240" s="24">
        <v>1.4727524202655041E-2</v>
      </c>
      <c r="P1240" s="24">
        <v>2.5726980555607838E-3</v>
      </c>
      <c r="Q1240" s="264">
        <v>-9.0000000000000236E-5</v>
      </c>
      <c r="R1240" s="264">
        <v>-4.4999999999999928E-4</v>
      </c>
      <c r="S1240" s="265">
        <v>-4.3103448275863306E-5</v>
      </c>
      <c r="U1240" s="26"/>
      <c r="AE1240" s="23">
        <v>43048</v>
      </c>
      <c r="AF1240" s="33">
        <v>-1.4643354418246556E-3</v>
      </c>
      <c r="AG1240">
        <f t="shared" si="253"/>
        <v>1239</v>
      </c>
      <c r="AH1240">
        <f t="shared" si="254"/>
        <v>0.50202593192868716</v>
      </c>
      <c r="AI1240">
        <f t="shared" si="255"/>
        <v>0.50162074554294978</v>
      </c>
      <c r="AJ1240">
        <f t="shared" si="256"/>
        <v>5.0782800820742607E-3</v>
      </c>
      <c r="AK1240">
        <f t="shared" si="257"/>
        <v>0.31571344019273734</v>
      </c>
      <c r="AL1240">
        <f t="shared" si="258"/>
        <v>0.18590730535021244</v>
      </c>
      <c r="CM1240" s="23">
        <v>43048</v>
      </c>
      <c r="CN1240">
        <v>-3.3078557719436134E-3</v>
      </c>
      <c r="CO1240">
        <f t="shared" si="259"/>
        <v>1239</v>
      </c>
      <c r="CP1240">
        <f t="shared" si="260"/>
        <v>0.5</v>
      </c>
      <c r="CQ1240">
        <f t="shared" si="261"/>
        <v>0.49959644874899112</v>
      </c>
      <c r="CR1240">
        <f t="shared" si="262"/>
        <v>0</v>
      </c>
      <c r="CS1240">
        <f t="shared" si="263"/>
        <v>0.3293217583357112</v>
      </c>
      <c r="CT1240">
        <f t="shared" si="264"/>
        <v>0.17027469041327992</v>
      </c>
      <c r="DH1240">
        <f t="shared" ca="1" si="265"/>
        <v>0.31816618935266977</v>
      </c>
      <c r="DI1240">
        <v>0.37515355320672428</v>
      </c>
      <c r="DJ1240">
        <v>-1.8371455613498462E-2</v>
      </c>
    </row>
    <row r="1241" spans="12:114" x14ac:dyDescent="0.3">
      <c r="L1241" s="23">
        <v>43048</v>
      </c>
      <c r="M1241" s="24">
        <v>4.1108280221366766E-3</v>
      </c>
      <c r="N1241" s="24">
        <v>-1.685622752675538E-2</v>
      </c>
      <c r="O1241" s="24">
        <v>4.4319785397545008E-4</v>
      </c>
      <c r="P1241" s="24">
        <v>-5.3763351558257259E-3</v>
      </c>
      <c r="Q1241" s="264">
        <v>2.9000000000000011E-4</v>
      </c>
      <c r="R1241" s="264">
        <v>-7.0000000000000064E-4</v>
      </c>
      <c r="S1241" s="265">
        <v>-3.0042918454935589E-4</v>
      </c>
      <c r="U1241" s="26"/>
      <c r="AE1241" s="23">
        <v>43049</v>
      </c>
      <c r="AF1241" s="33">
        <v>7.8090019301126372E-4</v>
      </c>
      <c r="AG1241">
        <f t="shared" si="253"/>
        <v>1240</v>
      </c>
      <c r="AH1241">
        <f t="shared" si="254"/>
        <v>0.50243111831442466</v>
      </c>
      <c r="AI1241">
        <f t="shared" si="255"/>
        <v>0.50202593192868716</v>
      </c>
      <c r="AJ1241">
        <f t="shared" si="256"/>
        <v>6.0939476233739052E-3</v>
      </c>
      <c r="AK1241">
        <f t="shared" si="257"/>
        <v>0.56711985942147392</v>
      </c>
      <c r="AL1241">
        <f t="shared" si="258"/>
        <v>6.5093927492786752E-2</v>
      </c>
      <c r="CM1241" s="23">
        <v>43049</v>
      </c>
      <c r="CN1241">
        <v>1.9147504825281598E-3</v>
      </c>
      <c r="CO1241">
        <f t="shared" si="259"/>
        <v>1240</v>
      </c>
      <c r="CP1241">
        <f t="shared" si="260"/>
        <v>0.50040355125100888</v>
      </c>
      <c r="CQ1241">
        <f t="shared" si="261"/>
        <v>0.5</v>
      </c>
      <c r="CR1241">
        <f t="shared" si="262"/>
        <v>1.0115531485517858E-3</v>
      </c>
      <c r="CS1241">
        <f t="shared" si="263"/>
        <v>0.56482499899585814</v>
      </c>
      <c r="CT1241">
        <f t="shared" si="264"/>
        <v>6.4824998995858141E-2</v>
      </c>
      <c r="DH1241">
        <f t="shared" ca="1" si="265"/>
        <v>0.31289630897614484</v>
      </c>
      <c r="DI1241">
        <v>0.38595165549029786</v>
      </c>
      <c r="DJ1241">
        <v>-8.650998069887378E-4</v>
      </c>
    </row>
    <row r="1242" spans="12:114" x14ac:dyDescent="0.3">
      <c r="L1242" s="23">
        <v>43049</v>
      </c>
      <c r="M1242" s="24">
        <v>-8.1879965984114449E-3</v>
      </c>
      <c r="N1242" s="24">
        <v>-4.2877010938709772E-4</v>
      </c>
      <c r="O1242" s="24">
        <v>6.8658247292384079E-3</v>
      </c>
      <c r="P1242" s="24">
        <v>-9.8269772160430044E-4</v>
      </c>
      <c r="Q1242" s="264">
        <v>3.1E-4</v>
      </c>
      <c r="R1242" s="264">
        <v>-3.200000000000003E-4</v>
      </c>
      <c r="S1242" s="265">
        <v>0</v>
      </c>
      <c r="U1242" s="26"/>
      <c r="AE1242" s="23">
        <v>43052</v>
      </c>
      <c r="AF1242" s="33">
        <v>1.1825629328164825E-3</v>
      </c>
      <c r="AG1242">
        <f t="shared" si="253"/>
        <v>1241</v>
      </c>
      <c r="AH1242">
        <f t="shared" si="254"/>
        <v>0.50283630470016205</v>
      </c>
      <c r="AI1242">
        <f t="shared" si="255"/>
        <v>0.50243111831442466</v>
      </c>
      <c r="AJ1242">
        <f t="shared" si="256"/>
        <v>7.1096214511116706E-3</v>
      </c>
      <c r="AK1242">
        <f t="shared" si="257"/>
        <v>0.61221912502623865</v>
      </c>
      <c r="AL1242">
        <f t="shared" si="258"/>
        <v>0.10978800671181399</v>
      </c>
      <c r="CM1242" s="23">
        <v>43052</v>
      </c>
      <c r="CN1242">
        <v>2.8801573320412048E-3</v>
      </c>
      <c r="CO1242">
        <f t="shared" si="259"/>
        <v>1241</v>
      </c>
      <c r="CP1242">
        <f t="shared" si="260"/>
        <v>0.50080710250201776</v>
      </c>
      <c r="CQ1242">
        <f t="shared" si="261"/>
        <v>0.50040355125100888</v>
      </c>
      <c r="CR1242">
        <f t="shared" si="262"/>
        <v>2.0231073321663089E-3</v>
      </c>
      <c r="CS1242">
        <f t="shared" si="263"/>
        <v>0.60836079569195789</v>
      </c>
      <c r="CT1242">
        <f t="shared" si="264"/>
        <v>0.10795724444094901</v>
      </c>
      <c r="DH1242">
        <f t="shared" ca="1" si="265"/>
        <v>0.25604860822051184</v>
      </c>
      <c r="DI1242">
        <v>0.36097898144626278</v>
      </c>
      <c r="DJ1242">
        <v>5.7170629328165256E-3</v>
      </c>
    </row>
    <row r="1243" spans="12:114" x14ac:dyDescent="0.3">
      <c r="L1243" s="23">
        <v>43052</v>
      </c>
      <c r="M1243" s="24">
        <v>1.4860150619832851E-3</v>
      </c>
      <c r="N1243" s="24">
        <v>-4.7170141799553244E-3</v>
      </c>
      <c r="O1243" s="24">
        <v>7.7001749784099977E-4</v>
      </c>
      <c r="P1243" s="24">
        <v>1.008334502019217E-2</v>
      </c>
      <c r="Q1243" s="264">
        <v>-1.4999999999999999E-4</v>
      </c>
      <c r="R1243" s="264">
        <v>1.6000000000000009E-4</v>
      </c>
      <c r="S1243" s="265">
        <v>8.3333333333334266E-5</v>
      </c>
      <c r="U1243" s="26"/>
      <c r="AE1243" s="23">
        <v>43053</v>
      </c>
      <c r="AF1243" s="33">
        <v>6.3281194020464249E-4</v>
      </c>
      <c r="AG1243">
        <f t="shared" si="253"/>
        <v>1242</v>
      </c>
      <c r="AH1243">
        <f t="shared" si="254"/>
        <v>0.50324149108589955</v>
      </c>
      <c r="AI1243">
        <f t="shared" si="255"/>
        <v>0.50283630470016205</v>
      </c>
      <c r="AJ1243">
        <f t="shared" si="256"/>
        <v>8.1253026131425949E-3</v>
      </c>
      <c r="AK1243">
        <f t="shared" si="257"/>
        <v>0.55023528068775585</v>
      </c>
      <c r="AL1243">
        <f t="shared" si="258"/>
        <v>4.7398975987593794E-2</v>
      </c>
      <c r="CM1243" s="23">
        <v>43053</v>
      </c>
      <c r="CN1243">
        <v>1.3569353126964812E-3</v>
      </c>
      <c r="CO1243">
        <f t="shared" si="259"/>
        <v>1242</v>
      </c>
      <c r="CP1243">
        <f t="shared" si="260"/>
        <v>0.50121065375302665</v>
      </c>
      <c r="CQ1243">
        <f t="shared" si="261"/>
        <v>0.50080710250201776</v>
      </c>
      <c r="CR1243">
        <f t="shared" si="262"/>
        <v>3.0346635859137207E-3</v>
      </c>
      <c r="CS1243">
        <f t="shared" si="263"/>
        <v>0.53927012883176062</v>
      </c>
      <c r="CT1243">
        <f t="shared" si="264"/>
        <v>3.8463026329742855E-2</v>
      </c>
      <c r="DH1243">
        <f t="shared" ca="1" si="265"/>
        <v>0.39173647641165338</v>
      </c>
      <c r="DI1243">
        <v>0.38816514727358509</v>
      </c>
      <c r="DJ1243">
        <v>1.0354555637683584E-2</v>
      </c>
    </row>
    <row r="1244" spans="12:114" x14ac:dyDescent="0.3">
      <c r="L1244" s="23">
        <v>43053</v>
      </c>
      <c r="M1244" s="24">
        <v>2.0608359090072692E-3</v>
      </c>
      <c r="N1244" s="24">
        <v>-1.7233035674360871E-3</v>
      </c>
      <c r="O1244" s="24">
        <v>1.0989305080166059E-3</v>
      </c>
      <c r="P1244" s="24">
        <v>2.9220681159608229E-3</v>
      </c>
      <c r="Q1244" s="264">
        <v>-7.9999999999999993E-5</v>
      </c>
      <c r="R1244" s="264">
        <v>7.0000000000001173E-5</v>
      </c>
      <c r="S1244" s="265">
        <v>2.1008403361344412E-4</v>
      </c>
      <c r="U1244" s="26"/>
      <c r="AE1244" s="23">
        <v>43054</v>
      </c>
      <c r="AF1244" s="33">
        <v>-3.8530975500586343E-3</v>
      </c>
      <c r="AG1244">
        <f t="shared" si="253"/>
        <v>1243</v>
      </c>
      <c r="AH1244">
        <f t="shared" si="254"/>
        <v>0.50364667747163694</v>
      </c>
      <c r="AI1244">
        <f t="shared" si="255"/>
        <v>0.50324149108589955</v>
      </c>
      <c r="AJ1244">
        <f t="shared" si="256"/>
        <v>9.1409921573735679E-3</v>
      </c>
      <c r="AK1244">
        <f t="shared" si="257"/>
        <v>0.12100904527850137</v>
      </c>
      <c r="AL1244">
        <f t="shared" si="258"/>
        <v>0.38223244580739818</v>
      </c>
      <c r="CM1244" s="23">
        <v>43054</v>
      </c>
      <c r="CN1244">
        <v>-9.4646108279362838E-3</v>
      </c>
      <c r="CO1244">
        <f t="shared" si="259"/>
        <v>1243</v>
      </c>
      <c r="CP1244">
        <f t="shared" si="260"/>
        <v>0.50161420500403553</v>
      </c>
      <c r="CQ1244">
        <f t="shared" si="261"/>
        <v>0.50121065375302665</v>
      </c>
      <c r="CR1244">
        <f t="shared" si="262"/>
        <v>4.0462229448789992E-3</v>
      </c>
      <c r="CS1244">
        <f t="shared" si="263"/>
        <v>0.12404485408511348</v>
      </c>
      <c r="CT1244">
        <f t="shared" si="264"/>
        <v>0.37716579966791319</v>
      </c>
      <c r="DH1244">
        <f t="shared" ca="1" si="265"/>
        <v>0.39455960519410543</v>
      </c>
      <c r="DI1244">
        <v>0.38822916131651802</v>
      </c>
      <c r="DJ1244">
        <v>-1.071316621958655E-2</v>
      </c>
    </row>
    <row r="1245" spans="12:114" x14ac:dyDescent="0.3">
      <c r="L1245" s="23">
        <v>43054</v>
      </c>
      <c r="M1245" s="24">
        <v>-1.233909200952705E-3</v>
      </c>
      <c r="N1245" s="24">
        <v>-4.7476506439044063E-3</v>
      </c>
      <c r="O1245" s="24">
        <v>-1.383251982660263E-2</v>
      </c>
      <c r="P1245" s="24">
        <v>-7.8901554245282748E-3</v>
      </c>
      <c r="Q1245" s="264">
        <v>2.0000000000000049E-5</v>
      </c>
      <c r="R1245" s="264">
        <v>1.6000000000000009E-4</v>
      </c>
      <c r="S1245" s="265">
        <v>-1.7167381974248972E-4</v>
      </c>
      <c r="U1245" s="26"/>
      <c r="AE1245" s="23">
        <v>43055</v>
      </c>
      <c r="AF1245" s="33">
        <v>2.0577725047239336E-2</v>
      </c>
      <c r="AG1245">
        <f t="shared" si="253"/>
        <v>1244</v>
      </c>
      <c r="AH1245">
        <f t="shared" si="254"/>
        <v>0.50405186385737444</v>
      </c>
      <c r="AI1245">
        <f t="shared" si="255"/>
        <v>0.50364667747163694</v>
      </c>
      <c r="AJ1245">
        <f t="shared" si="256"/>
        <v>1.0156691131773128E-2</v>
      </c>
      <c r="AK1245">
        <f t="shared" si="257"/>
        <v>0.9999999980617833</v>
      </c>
      <c r="AL1245">
        <f t="shared" si="258"/>
        <v>0.49635332059014636</v>
      </c>
      <c r="CM1245" s="23">
        <v>43055</v>
      </c>
      <c r="CN1245">
        <v>5.1405625909237584E-2</v>
      </c>
      <c r="CO1245">
        <f t="shared" si="259"/>
        <v>1244</v>
      </c>
      <c r="CP1245">
        <f t="shared" si="260"/>
        <v>0.50201775625504441</v>
      </c>
      <c r="CQ1245">
        <f t="shared" si="261"/>
        <v>0.50161420500403553</v>
      </c>
      <c r="CR1245">
        <f t="shared" si="262"/>
        <v>5.0577864441693678E-3</v>
      </c>
      <c r="CS1245">
        <f t="shared" si="263"/>
        <v>0.99999999814206741</v>
      </c>
      <c r="CT1245">
        <f t="shared" si="264"/>
        <v>0.49838579313803189</v>
      </c>
      <c r="DH1245">
        <f t="shared" ca="1" si="265"/>
        <v>0.25416690059097796</v>
      </c>
      <c r="DI1245">
        <v>0.3735078691988179</v>
      </c>
      <c r="DJ1245">
        <v>2.2816718718125448E-2</v>
      </c>
    </row>
    <row r="1246" spans="12:114" x14ac:dyDescent="0.3">
      <c r="L1246" s="23">
        <v>43055</v>
      </c>
      <c r="M1246" s="24">
        <v>-8.2382008652269437E-5</v>
      </c>
      <c r="N1246" s="24">
        <v>1.300957347776778E-2</v>
      </c>
      <c r="O1246" s="24">
        <v>0.10898367739888599</v>
      </c>
      <c r="P1246" s="24">
        <v>-3.6706892006690869E-4</v>
      </c>
      <c r="Q1246" s="264">
        <v>-7.0000000000000075E-5</v>
      </c>
      <c r="R1246" s="264">
        <v>-3.1000000000000141E-4</v>
      </c>
      <c r="S1246" s="265">
        <v>8.4388185654009384E-5</v>
      </c>
      <c r="U1246" s="26"/>
      <c r="AE1246" s="23">
        <v>43056</v>
      </c>
      <c r="AF1246" s="33">
        <v>-5.6981032073654177E-3</v>
      </c>
      <c r="AG1246">
        <f t="shared" si="253"/>
        <v>1245</v>
      </c>
      <c r="AH1246">
        <f t="shared" si="254"/>
        <v>0.50445705024311183</v>
      </c>
      <c r="AI1246">
        <f t="shared" si="255"/>
        <v>0.50405186385737444</v>
      </c>
      <c r="AJ1246">
        <f t="shared" si="256"/>
        <v>1.1172400584376799E-2</v>
      </c>
      <c r="AK1246">
        <f t="shared" si="257"/>
        <v>4.4276938818000391E-2</v>
      </c>
      <c r="AL1246">
        <f t="shared" si="258"/>
        <v>0.45977492503937406</v>
      </c>
      <c r="CM1246" s="23">
        <v>43056</v>
      </c>
      <c r="CN1246">
        <v>-1.4090763337562477E-2</v>
      </c>
      <c r="CO1246">
        <f t="shared" si="259"/>
        <v>1245</v>
      </c>
      <c r="CP1246">
        <f t="shared" si="260"/>
        <v>0.50242130750605329</v>
      </c>
      <c r="CQ1246">
        <f t="shared" si="261"/>
        <v>0.50201775625504441</v>
      </c>
      <c r="CR1246">
        <f t="shared" si="262"/>
        <v>6.0693551189217008E-3</v>
      </c>
      <c r="CS1246">
        <f t="shared" si="263"/>
        <v>4.5427221356075138E-2</v>
      </c>
      <c r="CT1246">
        <f t="shared" si="264"/>
        <v>0.45659053489896928</v>
      </c>
      <c r="DH1246">
        <f t="shared" ca="1" si="265"/>
        <v>0.26011536393880486</v>
      </c>
      <c r="DI1246">
        <v>0.27540310899052306</v>
      </c>
      <c r="DJ1246">
        <v>-9.1900925690675817E-3</v>
      </c>
    </row>
    <row r="1247" spans="12:114" x14ac:dyDescent="0.3">
      <c r="L1247" s="23">
        <v>43056</v>
      </c>
      <c r="M1247" s="24">
        <v>1.202635070796783E-2</v>
      </c>
      <c r="N1247" s="24">
        <v>-1.1986157485690331E-2</v>
      </c>
      <c r="O1247" s="24">
        <v>-2.1581905097318031E-2</v>
      </c>
      <c r="P1247" s="24">
        <v>-1.2852022473790191E-2</v>
      </c>
      <c r="Q1247" s="264">
        <v>-2.5999999999999992E-4</v>
      </c>
      <c r="R1247" s="264">
        <v>5.0000000000001161E-5</v>
      </c>
      <c r="S1247" s="265">
        <v>-8.5106382978724358E-5</v>
      </c>
      <c r="U1247" s="26"/>
      <c r="AE1247" s="23">
        <v>43059</v>
      </c>
      <c r="AF1247" s="33">
        <v>-6.207054345072185E-5</v>
      </c>
      <c r="AG1247">
        <f t="shared" si="253"/>
        <v>1246</v>
      </c>
      <c r="AH1247">
        <f t="shared" si="254"/>
        <v>0.50486223662884933</v>
      </c>
      <c r="AI1247">
        <f t="shared" si="255"/>
        <v>0.50445705024311183</v>
      </c>
      <c r="AJ1247">
        <f t="shared" si="256"/>
        <v>1.2188121563296905E-2</v>
      </c>
      <c r="AK1247">
        <f t="shared" si="257"/>
        <v>0.47029354258361006</v>
      </c>
      <c r="AL1247">
        <f t="shared" si="258"/>
        <v>3.4163507659501768E-2</v>
      </c>
      <c r="CM1247" s="23">
        <v>43059</v>
      </c>
      <c r="CN1247">
        <v>-2.2014471305718581E-4</v>
      </c>
      <c r="CO1247">
        <f t="shared" si="259"/>
        <v>1246</v>
      </c>
      <c r="CP1247">
        <f t="shared" si="260"/>
        <v>0.50282485875706218</v>
      </c>
      <c r="CQ1247">
        <f t="shared" si="261"/>
        <v>0.50242130750605329</v>
      </c>
      <c r="CR1247">
        <f t="shared" si="262"/>
        <v>7.0809300043099517E-3</v>
      </c>
      <c r="CS1247">
        <f t="shared" si="263"/>
        <v>0.46648923777874324</v>
      </c>
      <c r="CT1247">
        <f t="shared" si="264"/>
        <v>3.5932069727310056E-2</v>
      </c>
      <c r="DH1247">
        <f t="shared" ca="1" si="265"/>
        <v>0.25235126160530319</v>
      </c>
      <c r="DI1247">
        <v>0.31732657853637708</v>
      </c>
      <c r="DJ1247">
        <v>2.914676291992371E-3</v>
      </c>
    </row>
    <row r="1248" spans="12:114" x14ac:dyDescent="0.3">
      <c r="L1248" s="23">
        <v>43059</v>
      </c>
      <c r="M1248" s="24">
        <v>-1.261600999010251E-2</v>
      </c>
      <c r="N1248" s="24">
        <v>4.332649577985398E-4</v>
      </c>
      <c r="O1248" s="24">
        <v>1.0247680539062009E-4</v>
      </c>
      <c r="P1248" s="24">
        <v>3.347832970304312E-3</v>
      </c>
      <c r="Q1248" s="264">
        <v>-4.0000000000000112E-5</v>
      </c>
      <c r="R1248" s="264">
        <v>2.200000000000002E-4</v>
      </c>
      <c r="S1248" s="265">
        <v>4.2194092827005424E-5</v>
      </c>
      <c r="U1248" s="26"/>
      <c r="AE1248" s="23">
        <v>43060</v>
      </c>
      <c r="AF1248" s="33">
        <v>-1.287421951884144E-3</v>
      </c>
      <c r="AG1248">
        <f t="shared" si="253"/>
        <v>1247</v>
      </c>
      <c r="AH1248">
        <f t="shared" si="254"/>
        <v>0.50526742301458671</v>
      </c>
      <c r="AI1248">
        <f t="shared" si="255"/>
        <v>0.50486223662884933</v>
      </c>
      <c r="AJ1248">
        <f t="shared" si="256"/>
        <v>1.3203855116727897E-2</v>
      </c>
      <c r="AK1248">
        <f t="shared" si="257"/>
        <v>0.3341071961865687</v>
      </c>
      <c r="AL1248">
        <f t="shared" si="258"/>
        <v>0.17075504044228063</v>
      </c>
      <c r="CM1248" s="23">
        <v>43060</v>
      </c>
      <c r="CN1248">
        <v>-3.426732845812055E-3</v>
      </c>
      <c r="CO1248">
        <f t="shared" si="259"/>
        <v>1247</v>
      </c>
      <c r="CP1248">
        <f t="shared" si="260"/>
        <v>0.50322841000807106</v>
      </c>
      <c r="CQ1248">
        <f t="shared" si="261"/>
        <v>0.50282485875706218</v>
      </c>
      <c r="CR1248">
        <f t="shared" si="262"/>
        <v>8.0925121355525584E-3</v>
      </c>
      <c r="CS1248">
        <f t="shared" si="263"/>
        <v>0.32435399615066512</v>
      </c>
      <c r="CT1248">
        <f t="shared" si="264"/>
        <v>0.17847086260639705</v>
      </c>
      <c r="DH1248">
        <f t="shared" ca="1" si="265"/>
        <v>0.27121691922372509</v>
      </c>
      <c r="DI1248">
        <v>0.29798548570774414</v>
      </c>
      <c r="DJ1248">
        <v>8.0674255057429957E-3</v>
      </c>
    </row>
    <row r="1249" spans="12:114" x14ac:dyDescent="0.3">
      <c r="L1249" s="23">
        <v>43060</v>
      </c>
      <c r="M1249" s="24">
        <v>1.6487017005804171E-3</v>
      </c>
      <c r="N1249" s="24">
        <v>7.7955412619386466E-3</v>
      </c>
      <c r="O1249" s="24">
        <v>-9.848225472612283E-3</v>
      </c>
      <c r="P1249" s="24">
        <v>-6.1809512495338719E-4</v>
      </c>
      <c r="Q1249" s="264">
        <v>-1.100000000000001E-4</v>
      </c>
      <c r="R1249" s="264">
        <v>3.6000000000000029E-4</v>
      </c>
      <c r="S1249" s="265">
        <v>1.6949152542372926E-4</v>
      </c>
      <c r="U1249" s="26"/>
      <c r="AE1249" s="23">
        <v>43061</v>
      </c>
      <c r="AF1249" s="33">
        <v>-7.4271274644300493E-4</v>
      </c>
      <c r="AG1249">
        <f t="shared" si="253"/>
        <v>1248</v>
      </c>
      <c r="AH1249">
        <f t="shared" si="254"/>
        <v>0.5056726094003241</v>
      </c>
      <c r="AI1249">
        <f t="shared" si="255"/>
        <v>0.50526742301458671</v>
      </c>
      <c r="AJ1249">
        <f t="shared" si="256"/>
        <v>1.4219602292955888E-2</v>
      </c>
      <c r="AK1249">
        <f t="shared" si="257"/>
        <v>0.39311667174972947</v>
      </c>
      <c r="AL1249">
        <f t="shared" si="258"/>
        <v>0.11215075126485724</v>
      </c>
      <c r="CM1249" s="23">
        <v>43061</v>
      </c>
      <c r="CN1249">
        <v>-1.8692818661075123E-3</v>
      </c>
      <c r="CO1249">
        <f t="shared" si="259"/>
        <v>1248</v>
      </c>
      <c r="CP1249">
        <f t="shared" si="260"/>
        <v>0.50363196125907994</v>
      </c>
      <c r="CQ1249">
        <f t="shared" si="261"/>
        <v>0.50322841000807106</v>
      </c>
      <c r="CR1249">
        <f t="shared" si="262"/>
        <v>9.1041025479198616E-3</v>
      </c>
      <c r="CS1249">
        <f t="shared" si="263"/>
        <v>0.39160491218827692</v>
      </c>
      <c r="CT1249">
        <f t="shared" si="264"/>
        <v>0.11162349781979414</v>
      </c>
      <c r="DH1249">
        <f t="shared" ca="1" si="265"/>
        <v>0.27430565867008633</v>
      </c>
      <c r="DI1249">
        <v>0.35947434112167925</v>
      </c>
      <c r="DJ1249">
        <v>-2.4771274644300439E-4</v>
      </c>
    </row>
    <row r="1250" spans="12:114" x14ac:dyDescent="0.3">
      <c r="L1250" s="23">
        <v>43061</v>
      </c>
      <c r="M1250" s="24">
        <v>9.2173070658002534E-3</v>
      </c>
      <c r="N1250" s="24">
        <v>-4.2977680828023082E-4</v>
      </c>
      <c r="O1250" s="24">
        <v>-1.1395337840495519E-3</v>
      </c>
      <c r="P1250" s="24">
        <v>-7.5425938286707859E-3</v>
      </c>
      <c r="Q1250" s="264">
        <v>0</v>
      </c>
      <c r="R1250" s="264">
        <v>1.000000000000001E-4</v>
      </c>
      <c r="S1250" s="265">
        <v>0</v>
      </c>
      <c r="U1250" s="26"/>
      <c r="AE1250" s="23">
        <v>43063</v>
      </c>
      <c r="AF1250" s="33">
        <v>9.1980515801306627E-4</v>
      </c>
      <c r="AG1250">
        <f t="shared" si="253"/>
        <v>1249</v>
      </c>
      <c r="AH1250">
        <f t="shared" si="254"/>
        <v>0.5060777957860616</v>
      </c>
      <c r="AI1250">
        <f t="shared" si="255"/>
        <v>0.5056726094003241</v>
      </c>
      <c r="AJ1250">
        <f t="shared" si="256"/>
        <v>1.5235364140365387E-2</v>
      </c>
      <c r="AK1250">
        <f t="shared" si="257"/>
        <v>0.5828473541484136</v>
      </c>
      <c r="AL1250">
        <f t="shared" si="258"/>
        <v>7.7174744748089497E-2</v>
      </c>
      <c r="CM1250" s="23">
        <v>43063</v>
      </c>
      <c r="CN1250">
        <v>2.2458590488788205E-3</v>
      </c>
      <c r="CO1250">
        <f t="shared" si="259"/>
        <v>1249</v>
      </c>
      <c r="CP1250">
        <f t="shared" si="260"/>
        <v>0.50403551251008882</v>
      </c>
      <c r="CQ1250">
        <f t="shared" si="261"/>
        <v>0.50363196125907994</v>
      </c>
      <c r="CR1250">
        <f t="shared" si="262"/>
        <v>1.0115702276741526E-2</v>
      </c>
      <c r="CS1250">
        <f t="shared" si="263"/>
        <v>0.57987371739375437</v>
      </c>
      <c r="CT1250">
        <f t="shared" si="264"/>
        <v>7.6241756134674432E-2</v>
      </c>
      <c r="DH1250">
        <f t="shared" ca="1" si="265"/>
        <v>0.37516168823965085</v>
      </c>
      <c r="DI1250">
        <v>0.32923386932387377</v>
      </c>
      <c r="DJ1250">
        <v>1.7314974657053487E-3</v>
      </c>
    </row>
    <row r="1251" spans="12:114" x14ac:dyDescent="0.3">
      <c r="L1251" s="23">
        <v>43063</v>
      </c>
      <c r="M1251" s="24">
        <v>-2.5279051421652548E-3</v>
      </c>
      <c r="N1251" s="24">
        <v>7.7386656617742132E-3</v>
      </c>
      <c r="O1251" s="24">
        <v>2.178416950163021E-3</v>
      </c>
      <c r="P1251" s="24">
        <v>1.494894549383913E-3</v>
      </c>
      <c r="Q1251" s="264">
        <v>1.300000000000001E-4</v>
      </c>
      <c r="R1251" s="264">
        <v>-6.0000000000000049E-4</v>
      </c>
      <c r="S1251" s="265">
        <v>8.5470085470084955E-5</v>
      </c>
      <c r="U1251" s="26"/>
      <c r="AE1251" s="23">
        <v>43066</v>
      </c>
      <c r="AF1251" s="33">
        <v>3.495638605625405E-4</v>
      </c>
      <c r="AG1251">
        <f t="shared" si="253"/>
        <v>1250</v>
      </c>
      <c r="AH1251">
        <f t="shared" si="254"/>
        <v>0.50648298217179899</v>
      </c>
      <c r="AI1251">
        <f t="shared" si="255"/>
        <v>0.5060777957860616</v>
      </c>
      <c r="AJ1251">
        <f t="shared" si="256"/>
        <v>1.6251141707446057E-2</v>
      </c>
      <c r="AK1251">
        <f t="shared" si="257"/>
        <v>0.5177114674064599</v>
      </c>
      <c r="AL1251">
        <f t="shared" si="258"/>
        <v>1.16336716203983E-2</v>
      </c>
      <c r="CM1251" s="23">
        <v>43066</v>
      </c>
      <c r="CN1251">
        <v>9.5464241002704E-4</v>
      </c>
      <c r="CO1251">
        <f t="shared" si="259"/>
        <v>1250</v>
      </c>
      <c r="CP1251">
        <f t="shared" si="260"/>
        <v>0.50443906376109771</v>
      </c>
      <c r="CQ1251">
        <f t="shared" si="261"/>
        <v>0.50403551251008882</v>
      </c>
      <c r="CR1251">
        <f t="shared" si="262"/>
        <v>1.1127312357413958E-2</v>
      </c>
      <c r="CS1251">
        <f t="shared" si="263"/>
        <v>0.52073263986175777</v>
      </c>
      <c r="CT1251">
        <f t="shared" si="264"/>
        <v>1.669712735166895E-2</v>
      </c>
      <c r="DH1251">
        <f t="shared" ca="1" si="265"/>
        <v>0.2515782535299072</v>
      </c>
      <c r="DI1251">
        <v>0.39808685357381929</v>
      </c>
      <c r="DJ1251">
        <v>-1.5344533808167504E-3</v>
      </c>
    </row>
    <row r="1252" spans="12:114" x14ac:dyDescent="0.3">
      <c r="L1252" s="23">
        <v>43066</v>
      </c>
      <c r="M1252" s="24">
        <v>4.1694081098757364E-3</v>
      </c>
      <c r="N1252" s="24">
        <v>-8.9592671425504332E-3</v>
      </c>
      <c r="O1252" s="24">
        <v>0</v>
      </c>
      <c r="P1252" s="24">
        <v>5.847223351763642E-3</v>
      </c>
      <c r="Q1252" s="264">
        <v>-1.300000000000001E-4</v>
      </c>
      <c r="R1252" s="264">
        <v>3.8999999999999918E-4</v>
      </c>
      <c r="S1252" s="265">
        <v>-8.6206896551723616E-5</v>
      </c>
      <c r="U1252" s="26"/>
      <c r="AE1252" s="23">
        <v>43067</v>
      </c>
      <c r="AF1252" s="33">
        <v>1.749533027346966E-3</v>
      </c>
      <c r="AG1252">
        <f t="shared" si="253"/>
        <v>1251</v>
      </c>
      <c r="AH1252">
        <f t="shared" si="254"/>
        <v>0.50688816855753649</v>
      </c>
      <c r="AI1252">
        <f t="shared" si="255"/>
        <v>0.50648298217179899</v>
      </c>
      <c r="AJ1252">
        <f t="shared" si="256"/>
        <v>1.726693604280222E-2</v>
      </c>
      <c r="AK1252">
        <f t="shared" si="257"/>
        <v>0.67326064762242166</v>
      </c>
      <c r="AL1252">
        <f t="shared" si="258"/>
        <v>0.16677766545062267</v>
      </c>
      <c r="CM1252" s="23">
        <v>43067</v>
      </c>
      <c r="CN1252">
        <v>4.4630633375981861E-3</v>
      </c>
      <c r="CO1252">
        <f t="shared" si="259"/>
        <v>1251</v>
      </c>
      <c r="CP1252">
        <f t="shared" si="260"/>
        <v>0.50484261501210659</v>
      </c>
      <c r="CQ1252">
        <f t="shared" si="261"/>
        <v>0.50443906376109771</v>
      </c>
      <c r="CR1252">
        <f t="shared" si="262"/>
        <v>1.2138933825407724E-2</v>
      </c>
      <c r="CS1252">
        <f t="shared" si="263"/>
        <v>0.67667367091149511</v>
      </c>
      <c r="CT1252">
        <f t="shared" si="264"/>
        <v>0.1722346071503974</v>
      </c>
      <c r="DH1252">
        <f t="shared" ca="1" si="265"/>
        <v>0.36180215262081411</v>
      </c>
      <c r="DI1252">
        <v>0.35056450151297047</v>
      </c>
      <c r="DJ1252">
        <v>-3.6020054341915934E-3</v>
      </c>
    </row>
    <row r="1253" spans="12:114" x14ac:dyDescent="0.3">
      <c r="L1253" s="23">
        <v>43067</v>
      </c>
      <c r="M1253" s="24">
        <v>-1.6285923369113139E-4</v>
      </c>
      <c r="N1253" s="24">
        <v>6.887924237736813E-3</v>
      </c>
      <c r="O1253" s="24">
        <v>1.5521284682347091E-3</v>
      </c>
      <c r="P1253" s="24">
        <v>9.4001326616534771E-3</v>
      </c>
      <c r="Q1253" s="264">
        <v>1.8000000000000031E-4</v>
      </c>
      <c r="R1253" s="264">
        <v>8.0000000000000074E-5</v>
      </c>
      <c r="S1253" s="265">
        <v>-1.282051282051304E-4</v>
      </c>
      <c r="U1253" s="26"/>
      <c r="AE1253" s="23">
        <v>43068</v>
      </c>
      <c r="AF1253" s="33">
        <v>2.1235560382228576E-3</v>
      </c>
      <c r="AG1253">
        <f t="shared" si="253"/>
        <v>1252</v>
      </c>
      <c r="AH1253">
        <f t="shared" si="254"/>
        <v>0.50729335494327388</v>
      </c>
      <c r="AI1253">
        <f t="shared" si="255"/>
        <v>0.50688816855753649</v>
      </c>
      <c r="AJ1253">
        <f t="shared" si="256"/>
        <v>1.8282748195158235E-2</v>
      </c>
      <c r="AK1253">
        <f t="shared" si="257"/>
        <v>0.71123954443279369</v>
      </c>
      <c r="AL1253">
        <f t="shared" si="258"/>
        <v>0.2043513758752572</v>
      </c>
      <c r="CM1253" s="23">
        <v>43068</v>
      </c>
      <c r="CN1253">
        <v>5.5337318677090418E-3</v>
      </c>
      <c r="CO1253">
        <f t="shared" si="259"/>
        <v>1252</v>
      </c>
      <c r="CP1253">
        <f t="shared" si="260"/>
        <v>0.50524616626311547</v>
      </c>
      <c r="CQ1253">
        <f t="shared" si="261"/>
        <v>0.50484261501210659</v>
      </c>
      <c r="CR1253">
        <f t="shared" si="262"/>
        <v>1.3150567716274977E-2</v>
      </c>
      <c r="CS1253">
        <f t="shared" si="263"/>
        <v>0.71986698858278031</v>
      </c>
      <c r="CT1253">
        <f t="shared" si="264"/>
        <v>0.21502437357067372</v>
      </c>
      <c r="DH1253">
        <f t="shared" ca="1" si="265"/>
        <v>0.3602811956239127</v>
      </c>
      <c r="DI1253">
        <v>0.33762229198712812</v>
      </c>
      <c r="DJ1253">
        <v>-7.9921781389922751E-3</v>
      </c>
    </row>
    <row r="1254" spans="12:114" x14ac:dyDescent="0.3">
      <c r="L1254" s="23">
        <v>43068</v>
      </c>
      <c r="M1254" s="24">
        <v>-6.2698234063971684E-3</v>
      </c>
      <c r="N1254" s="24">
        <v>-8.9781234426303397E-3</v>
      </c>
      <c r="O1254" s="24">
        <v>8.1637219209931104E-3</v>
      </c>
      <c r="P1254" s="24">
        <v>1.2375905022888481E-2</v>
      </c>
      <c r="Q1254" s="264">
        <v>1.1999999999999989E-4</v>
      </c>
      <c r="R1254" s="264">
        <v>-1.400000000000001E-4</v>
      </c>
      <c r="S1254" s="265">
        <v>-2.109704641350198E-4</v>
      </c>
      <c r="U1254" s="26"/>
      <c r="AE1254" s="23">
        <v>43069</v>
      </c>
      <c r="AF1254" s="33">
        <v>-6.3033339863344555E-4</v>
      </c>
      <c r="AG1254">
        <f t="shared" si="253"/>
        <v>1253</v>
      </c>
      <c r="AH1254">
        <f t="shared" si="254"/>
        <v>0.50769854132901138</v>
      </c>
      <c r="AI1254">
        <f t="shared" si="255"/>
        <v>0.50729335494327388</v>
      </c>
      <c r="AJ1254">
        <f t="shared" si="256"/>
        <v>1.9298579213368292E-2</v>
      </c>
      <c r="AK1254">
        <f t="shared" si="257"/>
        <v>0.40565640015622961</v>
      </c>
      <c r="AL1254">
        <f t="shared" si="258"/>
        <v>0.10163695478704426</v>
      </c>
      <c r="CM1254" s="23">
        <v>43069</v>
      </c>
      <c r="CN1254">
        <v>-1.8570215131125374E-3</v>
      </c>
      <c r="CO1254">
        <f t="shared" si="259"/>
        <v>1253</v>
      </c>
      <c r="CP1254">
        <f t="shared" si="260"/>
        <v>0.50564971751412424</v>
      </c>
      <c r="CQ1254">
        <f t="shared" si="261"/>
        <v>0.50524616626311547</v>
      </c>
      <c r="CR1254">
        <f t="shared" si="262"/>
        <v>1.416221506565659E-2</v>
      </c>
      <c r="CS1254">
        <f t="shared" si="263"/>
        <v>0.39215057961682032</v>
      </c>
      <c r="CT1254">
        <f t="shared" si="264"/>
        <v>0.11309558664629515</v>
      </c>
      <c r="DH1254">
        <f t="shared" ca="1" si="265"/>
        <v>0.29151510180180823</v>
      </c>
      <c r="DI1254">
        <v>0.32599067666236398</v>
      </c>
      <c r="DJ1254">
        <v>1.111071205591195E-2</v>
      </c>
    </row>
    <row r="1255" spans="12:114" x14ac:dyDescent="0.3">
      <c r="L1255" s="23">
        <v>43069</v>
      </c>
      <c r="M1255" s="24">
        <v>-7.70241717713526E-3</v>
      </c>
      <c r="N1255" s="24">
        <v>2.1566811026161822E-3</v>
      </c>
      <c r="O1255" s="24">
        <v>-3.3826872481078239E-3</v>
      </c>
      <c r="P1255" s="24">
        <v>6.6914717742881961E-4</v>
      </c>
      <c r="Q1255" s="264">
        <v>-5.9999999999999941E-5</v>
      </c>
      <c r="R1255" s="264">
        <v>5.0999999999999928E-4</v>
      </c>
      <c r="S1255" s="265">
        <v>2.0661157024793263E-4</v>
      </c>
      <c r="U1255" s="26"/>
      <c r="AE1255" s="23">
        <v>43070</v>
      </c>
      <c r="AF1255" s="33">
        <v>-4.7208456525658698E-4</v>
      </c>
      <c r="AG1255">
        <f t="shared" si="253"/>
        <v>1254</v>
      </c>
      <c r="AH1255">
        <f t="shared" si="254"/>
        <v>0.50810372771474877</v>
      </c>
      <c r="AI1255">
        <f t="shared" si="255"/>
        <v>0.50769854132901138</v>
      </c>
      <c r="AJ1255">
        <f t="shared" si="256"/>
        <v>2.0314430146421782E-2</v>
      </c>
      <c r="AK1255">
        <f t="shared" si="257"/>
        <v>0.42347696523056289</v>
      </c>
      <c r="AL1255">
        <f t="shared" si="258"/>
        <v>8.4221576098448492E-2</v>
      </c>
      <c r="CM1255" s="23">
        <v>43070</v>
      </c>
      <c r="CN1255">
        <v>-1.1502114131414676E-3</v>
      </c>
      <c r="CO1255">
        <f t="shared" si="259"/>
        <v>1254</v>
      </c>
      <c r="CP1255">
        <f t="shared" si="260"/>
        <v>0.50605326876513312</v>
      </c>
      <c r="CQ1255">
        <f t="shared" si="261"/>
        <v>0.50564971751412424</v>
      </c>
      <c r="CR1255">
        <f t="shared" si="262"/>
        <v>1.517387690929071E-2</v>
      </c>
      <c r="CS1255">
        <f t="shared" si="263"/>
        <v>0.42393397787135834</v>
      </c>
      <c r="CT1255">
        <f t="shared" si="264"/>
        <v>8.1715739642765906E-2</v>
      </c>
      <c r="DH1255">
        <f t="shared" ca="1" si="265"/>
        <v>0.39248430786724542</v>
      </c>
      <c r="DI1255">
        <v>0.38603710336963054</v>
      </c>
      <c r="DJ1255">
        <v>1.4709154347434146E-3</v>
      </c>
    </row>
    <row r="1256" spans="12:114" x14ac:dyDescent="0.3">
      <c r="L1256" s="23">
        <v>43070</v>
      </c>
      <c r="M1256" s="24">
        <v>4.0462263261143898E-3</v>
      </c>
      <c r="N1256" s="24">
        <v>-3.8741075763353869E-3</v>
      </c>
      <c r="O1256" s="24">
        <v>1.2344616965976559E-3</v>
      </c>
      <c r="P1256" s="24">
        <v>-5.3495314514020332E-3</v>
      </c>
      <c r="Q1256" s="264">
        <v>-3.1E-4</v>
      </c>
      <c r="R1256" s="264">
        <v>3.8000000000000029E-4</v>
      </c>
      <c r="S1256" s="265">
        <v>0</v>
      </c>
      <c r="U1256" s="26"/>
      <c r="AE1256" s="23">
        <v>43073</v>
      </c>
      <c r="AF1256" s="33">
        <v>1.0590219666254291E-3</v>
      </c>
      <c r="AG1256">
        <f t="shared" si="253"/>
        <v>1255</v>
      </c>
      <c r="AH1256">
        <f t="shared" si="254"/>
        <v>0.50850891410048626</v>
      </c>
      <c r="AI1256">
        <f t="shared" si="255"/>
        <v>0.50810372771474877</v>
      </c>
      <c r="AJ1256">
        <f t="shared" si="256"/>
        <v>2.1330302043453115E-2</v>
      </c>
      <c r="AK1256">
        <f t="shared" si="257"/>
        <v>0.59847821919427946</v>
      </c>
      <c r="AL1256">
        <f t="shared" si="258"/>
        <v>9.0374491479530694E-2</v>
      </c>
      <c r="CM1256" s="23">
        <v>43073</v>
      </c>
      <c r="CN1256">
        <v>2.6050865621331911E-3</v>
      </c>
      <c r="CO1256">
        <f t="shared" si="259"/>
        <v>1255</v>
      </c>
      <c r="CP1256">
        <f t="shared" si="260"/>
        <v>0.50645682001614201</v>
      </c>
      <c r="CQ1256">
        <f t="shared" si="261"/>
        <v>0.50605326876513312</v>
      </c>
      <c r="CR1256">
        <f t="shared" si="262"/>
        <v>1.6185554283018499E-2</v>
      </c>
      <c r="CS1256">
        <f t="shared" si="263"/>
        <v>0.59606868781178624</v>
      </c>
      <c r="CT1256">
        <f t="shared" si="264"/>
        <v>9.0015419046653111E-2</v>
      </c>
      <c r="DH1256">
        <f t="shared" ca="1" si="265"/>
        <v>0.34541546884618873</v>
      </c>
      <c r="DI1256">
        <v>0.39787394227304107</v>
      </c>
      <c r="DJ1256">
        <v>1.7307688020685194E-3</v>
      </c>
    </row>
    <row r="1257" spans="12:114" x14ac:dyDescent="0.3">
      <c r="L1257" s="23">
        <v>43073</v>
      </c>
      <c r="M1257" s="24">
        <v>-3.371955041432788E-3</v>
      </c>
      <c r="N1257" s="24">
        <v>-2.5928494020699372E-3</v>
      </c>
      <c r="O1257" s="24">
        <v>-3.4925869804702568E-3</v>
      </c>
      <c r="P1257" s="24">
        <v>1.6379724085538162E-2</v>
      </c>
      <c r="Q1257" s="264">
        <v>9.9999999999999829E-5</v>
      </c>
      <c r="R1257" s="264">
        <v>-2.4000000000000022E-4</v>
      </c>
      <c r="S1257" s="265">
        <v>4.2194092827005424E-5</v>
      </c>
      <c r="U1257" s="26"/>
      <c r="AE1257" s="23">
        <v>43074</v>
      </c>
      <c r="AF1257" s="33">
        <v>1.3948492518742889E-3</v>
      </c>
      <c r="AG1257">
        <f t="shared" si="253"/>
        <v>1256</v>
      </c>
      <c r="AH1257">
        <f t="shared" si="254"/>
        <v>0.50891410048622365</v>
      </c>
      <c r="AI1257">
        <f t="shared" si="255"/>
        <v>0.50850891410048626</v>
      </c>
      <c r="AJ1257">
        <f t="shared" si="256"/>
        <v>2.2346195953747077E-2</v>
      </c>
      <c r="AK1257">
        <f t="shared" si="257"/>
        <v>0.63549702263390517</v>
      </c>
      <c r="AL1257">
        <f t="shared" si="258"/>
        <v>0.12698810853341891</v>
      </c>
      <c r="CM1257" s="23">
        <v>43074</v>
      </c>
      <c r="CN1257">
        <v>3.3616146551094517E-3</v>
      </c>
      <c r="CO1257">
        <f t="shared" si="259"/>
        <v>1256</v>
      </c>
      <c r="CP1257">
        <f t="shared" si="260"/>
        <v>0.50686037126715089</v>
      </c>
      <c r="CQ1257">
        <f t="shared" si="261"/>
        <v>0.50645682001614201</v>
      </c>
      <c r="CR1257">
        <f t="shared" si="262"/>
        <v>1.7197248222792685E-2</v>
      </c>
      <c r="CS1257">
        <f t="shared" si="263"/>
        <v>0.62961073487722641</v>
      </c>
      <c r="CT1257">
        <f t="shared" si="264"/>
        <v>0.1231539148610844</v>
      </c>
      <c r="DH1257">
        <f t="shared" ca="1" si="265"/>
        <v>0.37338930888277738</v>
      </c>
      <c r="DI1257">
        <v>0.34537019702269228</v>
      </c>
      <c r="DJ1257">
        <v>8.0819848450945954E-3</v>
      </c>
    </row>
    <row r="1258" spans="12:114" x14ac:dyDescent="0.3">
      <c r="L1258" s="23">
        <v>43074</v>
      </c>
      <c r="M1258" s="24">
        <v>-7.0968806733785576E-3</v>
      </c>
      <c r="N1258" s="24">
        <v>-2.5997393032136341E-3</v>
      </c>
      <c r="O1258" s="24">
        <v>8.4528308682589315E-3</v>
      </c>
      <c r="P1258" s="24">
        <v>2.0442351644963568E-3</v>
      </c>
      <c r="Q1258" s="264">
        <v>-1.699999999999998E-4</v>
      </c>
      <c r="R1258" s="264">
        <v>2.000000000000002E-4</v>
      </c>
      <c r="S1258" s="265">
        <v>1.2711864406779583E-4</v>
      </c>
      <c r="U1258" s="26"/>
      <c r="AE1258" s="23">
        <v>43075</v>
      </c>
      <c r="AF1258" s="33">
        <v>-1.2171439131387399E-3</v>
      </c>
      <c r="AG1258">
        <f t="shared" si="253"/>
        <v>1257</v>
      </c>
      <c r="AH1258">
        <f t="shared" si="254"/>
        <v>0.50931928687196115</v>
      </c>
      <c r="AI1258">
        <f t="shared" si="255"/>
        <v>0.50891410048622365</v>
      </c>
      <c r="AJ1258">
        <f t="shared" si="256"/>
        <v>2.3362112926748668E-2</v>
      </c>
      <c r="AK1258">
        <f t="shared" si="257"/>
        <v>0.34152930939303339</v>
      </c>
      <c r="AL1258">
        <f t="shared" si="258"/>
        <v>0.16738479109319027</v>
      </c>
      <c r="CM1258" s="23">
        <v>43075</v>
      </c>
      <c r="CN1258">
        <v>-2.7972267356365481E-3</v>
      </c>
      <c r="CO1258">
        <f t="shared" si="259"/>
        <v>1257</v>
      </c>
      <c r="CP1258">
        <f t="shared" si="260"/>
        <v>0.50726392251815977</v>
      </c>
      <c r="CQ1258">
        <f t="shared" si="261"/>
        <v>0.50686037126715089</v>
      </c>
      <c r="CR1258">
        <f t="shared" si="262"/>
        <v>1.8208959764684708E-2</v>
      </c>
      <c r="CS1258">
        <f t="shared" si="263"/>
        <v>0.35099553013844842</v>
      </c>
      <c r="CT1258">
        <f t="shared" si="264"/>
        <v>0.15586484112870247</v>
      </c>
      <c r="DH1258">
        <f t="shared" ca="1" si="265"/>
        <v>0.38527823531448818</v>
      </c>
      <c r="DI1258">
        <v>0.35228291098250752</v>
      </c>
      <c r="DJ1258">
        <v>-9.4292125826666573E-3</v>
      </c>
    </row>
    <row r="1259" spans="12:114" x14ac:dyDescent="0.3">
      <c r="L1259" s="23">
        <v>43075</v>
      </c>
      <c r="M1259" s="24">
        <v>-2.0777925531914889E-3</v>
      </c>
      <c r="N1259" s="24">
        <v>-4.7783869482790186E-3</v>
      </c>
      <c r="O1259" s="24">
        <v>-5.6220793352369687E-3</v>
      </c>
      <c r="P1259" s="24">
        <v>2.1603065276772988E-3</v>
      </c>
      <c r="Q1259" s="264">
        <v>-1.500000000000002E-4</v>
      </c>
      <c r="R1259" s="264">
        <v>-1.2000000000000011E-4</v>
      </c>
      <c r="S1259" s="265">
        <v>-1.7167381974248972E-4</v>
      </c>
      <c r="U1259" s="26"/>
      <c r="AE1259" s="23">
        <v>43076</v>
      </c>
      <c r="AF1259" s="33">
        <v>-1.1482591105988835E-4</v>
      </c>
      <c r="AG1259">
        <f t="shared" si="253"/>
        <v>1258</v>
      </c>
      <c r="AH1259">
        <f t="shared" si="254"/>
        <v>0.50972447325769854</v>
      </c>
      <c r="AI1259">
        <f t="shared" si="255"/>
        <v>0.50931928687196115</v>
      </c>
      <c r="AJ1259">
        <f t="shared" si="256"/>
        <v>2.4378054012068443E-2</v>
      </c>
      <c r="AK1259">
        <f t="shared" si="257"/>
        <v>0.46423270127835992</v>
      </c>
      <c r="AL1259">
        <f t="shared" si="258"/>
        <v>4.5086585593601236E-2</v>
      </c>
      <c r="CM1259" s="23">
        <v>43076</v>
      </c>
      <c r="CN1259">
        <v>-2.9084642321934302E-4</v>
      </c>
      <c r="CO1259">
        <f t="shared" si="259"/>
        <v>1258</v>
      </c>
      <c r="CP1259">
        <f t="shared" si="260"/>
        <v>0.50766747376916865</v>
      </c>
      <c r="CQ1259">
        <f t="shared" si="261"/>
        <v>0.50726392251815977</v>
      </c>
      <c r="CR1259">
        <f t="shared" si="262"/>
        <v>1.9220689944892157E-2</v>
      </c>
      <c r="CS1259">
        <f t="shared" si="263"/>
        <v>0.46323448214988117</v>
      </c>
      <c r="CT1259">
        <f t="shared" si="264"/>
        <v>4.4029440368278605E-2</v>
      </c>
      <c r="DH1259">
        <f t="shared" ca="1" si="265"/>
        <v>0.35616065441637168</v>
      </c>
      <c r="DI1259">
        <v>0.36867922704682604</v>
      </c>
      <c r="DJ1259">
        <v>2.3692725349715778E-4</v>
      </c>
    </row>
    <row r="1260" spans="12:114" x14ac:dyDescent="0.3">
      <c r="L1260" s="23">
        <v>43076</v>
      </c>
      <c r="M1260" s="24">
        <v>-1.3159007245773241E-2</v>
      </c>
      <c r="N1260" s="24">
        <v>-3.0553595779096538E-3</v>
      </c>
      <c r="O1260" s="24">
        <v>1.033650822328952E-4</v>
      </c>
      <c r="P1260" s="24">
        <v>4.9102977068966758E-3</v>
      </c>
      <c r="Q1260" s="264">
        <v>-2.0000000000000049E-5</v>
      </c>
      <c r="R1260" s="264">
        <v>4.5000000000000151E-4</v>
      </c>
      <c r="S1260" s="265">
        <v>-4.2194092827002496E-5</v>
      </c>
      <c r="U1260" s="26"/>
      <c r="AE1260" s="23">
        <v>43077</v>
      </c>
      <c r="AF1260" s="33">
        <v>1.1194222393428469E-3</v>
      </c>
      <c r="AG1260">
        <f t="shared" si="253"/>
        <v>1259</v>
      </c>
      <c r="AH1260">
        <f t="shared" si="254"/>
        <v>0.51012965964343593</v>
      </c>
      <c r="AI1260">
        <f t="shared" si="255"/>
        <v>0.50972447325769854</v>
      </c>
      <c r="AJ1260">
        <f t="shared" si="256"/>
        <v>2.5394020259492084E-2</v>
      </c>
      <c r="AK1260">
        <f t="shared" si="257"/>
        <v>0.6052126405435333</v>
      </c>
      <c r="AL1260">
        <f t="shared" si="258"/>
        <v>9.5488167285834757E-2</v>
      </c>
      <c r="CM1260" s="23">
        <v>43077</v>
      </c>
      <c r="CN1260">
        <v>2.7795745059201434E-3</v>
      </c>
      <c r="CO1260">
        <f t="shared" si="259"/>
        <v>1259</v>
      </c>
      <c r="CP1260">
        <f t="shared" si="260"/>
        <v>0.50807102502017754</v>
      </c>
      <c r="CQ1260">
        <f t="shared" si="261"/>
        <v>0.50766747376916865</v>
      </c>
      <c r="CR1260">
        <f t="shared" si="262"/>
        <v>2.0232439799746208E-2</v>
      </c>
      <c r="CS1260">
        <f t="shared" si="263"/>
        <v>0.60387787441691687</v>
      </c>
      <c r="CT1260">
        <f t="shared" si="264"/>
        <v>9.6210400647748218E-2</v>
      </c>
      <c r="DH1260">
        <f t="shared" ca="1" si="265"/>
        <v>0.34153537539231965</v>
      </c>
      <c r="DI1260">
        <v>0.35346599528378819</v>
      </c>
      <c r="DJ1260">
        <v>7.6007349984699084E-4</v>
      </c>
    </row>
    <row r="1261" spans="12:114" x14ac:dyDescent="0.3">
      <c r="L1261" s="23">
        <v>43077</v>
      </c>
      <c r="M1261" s="24">
        <v>-8.4353111390916968E-5</v>
      </c>
      <c r="N1261" s="24">
        <v>1.094564225367828E-2</v>
      </c>
      <c r="O1261" s="24">
        <v>-2.3767789522032429E-3</v>
      </c>
      <c r="P1261" s="24">
        <v>7.8654011823688051E-3</v>
      </c>
      <c r="Q1261" s="264">
        <v>1.100000000000001E-4</v>
      </c>
      <c r="R1261" s="264">
        <v>3.0999999999999919E-4</v>
      </c>
      <c r="S1261" s="265">
        <v>-4.2016806722690276E-5</v>
      </c>
      <c r="U1261" s="26"/>
      <c r="AE1261" s="23">
        <v>43080</v>
      </c>
      <c r="AF1261" s="33">
        <v>1.5971405310391045E-3</v>
      </c>
      <c r="AG1261">
        <f t="shared" si="253"/>
        <v>1260</v>
      </c>
      <c r="AH1261">
        <f t="shared" si="254"/>
        <v>0.51053484602917343</v>
      </c>
      <c r="AI1261">
        <f t="shared" si="255"/>
        <v>0.51012965964343593</v>
      </c>
      <c r="AJ1261">
        <f t="shared" si="256"/>
        <v>2.6410012718987186E-2</v>
      </c>
      <c r="AK1261">
        <f t="shared" si="257"/>
        <v>0.65722472582411151</v>
      </c>
      <c r="AL1261">
        <f t="shared" si="258"/>
        <v>0.14709506618067558</v>
      </c>
      <c r="CM1261" s="23">
        <v>43080</v>
      </c>
      <c r="CN1261">
        <v>4.0949224573048736E-3</v>
      </c>
      <c r="CO1261">
        <f t="shared" si="259"/>
        <v>1260</v>
      </c>
      <c r="CP1261">
        <f t="shared" si="260"/>
        <v>0.50847457627118642</v>
      </c>
      <c r="CQ1261">
        <f t="shared" si="261"/>
        <v>0.50807102502017754</v>
      </c>
      <c r="CR1261">
        <f t="shared" si="262"/>
        <v>2.1244210365719055E-2</v>
      </c>
      <c r="CS1261">
        <f t="shared" si="263"/>
        <v>0.66121116694312454</v>
      </c>
      <c r="CT1261">
        <f t="shared" si="264"/>
        <v>0.153140141922947</v>
      </c>
      <c r="DH1261">
        <f t="shared" ca="1" si="265"/>
        <v>0.3714228828999781</v>
      </c>
      <c r="DI1261">
        <v>0.36409314553443556</v>
      </c>
      <c r="DJ1261">
        <v>-7.2787620536255804E-4</v>
      </c>
    </row>
    <row r="1262" spans="12:114" x14ac:dyDescent="0.3">
      <c r="L1262" s="23">
        <v>43080</v>
      </c>
      <c r="M1262" s="24">
        <v>-3.9669225869279926E-3</v>
      </c>
      <c r="N1262" s="24">
        <v>-8.6620447169412254E-4</v>
      </c>
      <c r="O1262" s="24">
        <v>3.9360892059467573E-3</v>
      </c>
      <c r="P1262" s="24">
        <v>9.4596336104429621E-3</v>
      </c>
      <c r="Q1262" s="264">
        <v>-1.699999999999998E-4</v>
      </c>
      <c r="R1262" s="264">
        <v>-1.000000000000001E-4</v>
      </c>
      <c r="S1262" s="265">
        <v>-4.1841004184100164E-5</v>
      </c>
      <c r="U1262" s="26"/>
      <c r="AE1262" s="23">
        <v>43081</v>
      </c>
      <c r="AF1262" s="33">
        <v>-8.5386504438988238E-4</v>
      </c>
      <c r="AG1262">
        <f t="shared" si="253"/>
        <v>1261</v>
      </c>
      <c r="AH1262">
        <f t="shared" si="254"/>
        <v>0.51094003241491082</v>
      </c>
      <c r="AI1262">
        <f t="shared" si="255"/>
        <v>0.51053484602917343</v>
      </c>
      <c r="AJ1262">
        <f t="shared" si="256"/>
        <v>2.7426032440709982E-2</v>
      </c>
      <c r="AK1262">
        <f t="shared" si="257"/>
        <v>0.38082196337558971</v>
      </c>
      <c r="AL1262">
        <f t="shared" si="258"/>
        <v>0.12971288265358372</v>
      </c>
      <c r="CM1262" s="23">
        <v>43081</v>
      </c>
      <c r="CN1262">
        <v>-2.3234126109747061E-3</v>
      </c>
      <c r="CO1262">
        <f t="shared" si="259"/>
        <v>1261</v>
      </c>
      <c r="CP1262">
        <f t="shared" si="260"/>
        <v>0.5088781275221953</v>
      </c>
      <c r="CQ1262">
        <f t="shared" si="261"/>
        <v>0.50847457627118642</v>
      </c>
      <c r="CR1262">
        <f t="shared" si="262"/>
        <v>2.2256002679431355E-2</v>
      </c>
      <c r="CS1262">
        <f t="shared" si="263"/>
        <v>0.37155177150548119</v>
      </c>
      <c r="CT1262">
        <f t="shared" si="264"/>
        <v>0.13692280476570523</v>
      </c>
      <c r="DH1262">
        <f t="shared" ca="1" si="265"/>
        <v>0.26383292232423888</v>
      </c>
      <c r="DI1262">
        <v>0.39751537149383909</v>
      </c>
      <c r="DJ1262">
        <v>3.9946349556101417E-3</v>
      </c>
    </row>
    <row r="1263" spans="12:114" x14ac:dyDescent="0.3">
      <c r="L1263" s="23">
        <v>43081</v>
      </c>
      <c r="M1263" s="24">
        <v>1.1863401205602941E-3</v>
      </c>
      <c r="N1263" s="24">
        <v>8.6692550811503181E-3</v>
      </c>
      <c r="O1263" s="24">
        <v>-2.373010656080064E-3</v>
      </c>
      <c r="P1263" s="24">
        <v>-8.5509888874638791E-3</v>
      </c>
      <c r="Q1263" s="264">
        <v>2.5999999999999981E-4</v>
      </c>
      <c r="R1263" s="264">
        <v>-5.0999999999999928E-4</v>
      </c>
      <c r="S1263" s="265">
        <v>1.6666666666666712E-4</v>
      </c>
      <c r="U1263" s="26"/>
      <c r="AE1263" s="23">
        <v>43082</v>
      </c>
      <c r="AF1263" s="33">
        <v>3.168798792416942E-3</v>
      </c>
      <c r="AG1263">
        <f t="shared" si="253"/>
        <v>1262</v>
      </c>
      <c r="AH1263">
        <f t="shared" si="254"/>
        <v>0.51134521880064832</v>
      </c>
      <c r="AI1263">
        <f t="shared" si="255"/>
        <v>0.51094003241491082</v>
      </c>
      <c r="AJ1263">
        <f t="shared" si="256"/>
        <v>2.8442080475014939E-2</v>
      </c>
      <c r="AK1263">
        <f t="shared" si="257"/>
        <v>0.80483931320047652</v>
      </c>
      <c r="AL1263">
        <f t="shared" si="258"/>
        <v>0.29389928078556571</v>
      </c>
      <c r="CM1263" s="23">
        <v>43082</v>
      </c>
      <c r="CN1263">
        <v>7.976827489516931E-3</v>
      </c>
      <c r="CO1263">
        <f t="shared" si="259"/>
        <v>1262</v>
      </c>
      <c r="CP1263">
        <f t="shared" si="260"/>
        <v>0.50928167877320418</v>
      </c>
      <c r="CQ1263">
        <f t="shared" si="261"/>
        <v>0.5088781275221953</v>
      </c>
      <c r="CR1263">
        <f t="shared" si="262"/>
        <v>2.3267817777659655E-2</v>
      </c>
      <c r="CS1263">
        <f t="shared" si="263"/>
        <v>0.80660713646450033</v>
      </c>
      <c r="CT1263">
        <f t="shared" si="264"/>
        <v>0.29772900894230503</v>
      </c>
      <c r="DH1263">
        <f t="shared" ca="1" si="265"/>
        <v>0.38533147155168795</v>
      </c>
      <c r="DI1263">
        <v>0.33317644051381623</v>
      </c>
      <c r="DJ1263">
        <v>1.3005106568237067E-3</v>
      </c>
    </row>
    <row r="1264" spans="12:114" x14ac:dyDescent="0.3">
      <c r="L1264" s="23">
        <v>43082</v>
      </c>
      <c r="M1264" s="24">
        <v>8.6330595237739064E-3</v>
      </c>
      <c r="N1264" s="24">
        <v>-3.0080915422623518E-3</v>
      </c>
      <c r="O1264" s="24">
        <v>1.096184277256902E-2</v>
      </c>
      <c r="P1264" s="24">
        <v>8.2702321214278372E-3</v>
      </c>
      <c r="Q1264" s="264">
        <v>-2.9999999999999858E-5</v>
      </c>
      <c r="R1264" s="264">
        <v>-7.6000000000000069E-4</v>
      </c>
      <c r="S1264" s="265">
        <v>4.2372881355931949E-5</v>
      </c>
      <c r="U1264" s="26"/>
      <c r="AE1264" s="23">
        <v>43083</v>
      </c>
      <c r="AF1264" s="33">
        <v>-2.3836199365189627E-3</v>
      </c>
      <c r="AG1264">
        <f t="shared" si="253"/>
        <v>1263</v>
      </c>
      <c r="AH1264">
        <f t="shared" si="254"/>
        <v>0.5117504051863857</v>
      </c>
      <c r="AI1264">
        <f t="shared" si="255"/>
        <v>0.51134521880064832</v>
      </c>
      <c r="AJ1264">
        <f t="shared" si="256"/>
        <v>2.9458157872460155E-2</v>
      </c>
      <c r="AK1264">
        <f t="shared" si="257"/>
        <v>0.22803046873907407</v>
      </c>
      <c r="AL1264">
        <f t="shared" si="258"/>
        <v>0.28331475006157425</v>
      </c>
      <c r="CM1264" s="23">
        <v>43083</v>
      </c>
      <c r="CN1264">
        <v>-5.9002998412974062E-3</v>
      </c>
      <c r="CO1264">
        <f t="shared" si="259"/>
        <v>1263</v>
      </c>
      <c r="CP1264">
        <f t="shared" si="260"/>
        <v>0.50968523002421307</v>
      </c>
      <c r="CQ1264">
        <f t="shared" si="261"/>
        <v>0.50928167877320418</v>
      </c>
      <c r="CR1264">
        <f t="shared" si="262"/>
        <v>2.427965669734387E-2</v>
      </c>
      <c r="CS1264">
        <f t="shared" si="263"/>
        <v>0.229012639823441</v>
      </c>
      <c r="CT1264">
        <f t="shared" si="264"/>
        <v>0.28026903894976318</v>
      </c>
      <c r="DH1264">
        <f t="shared" ca="1" si="265"/>
        <v>0.372599511673604</v>
      </c>
      <c r="DI1264">
        <v>0.30447451318292496</v>
      </c>
      <c r="DJ1264">
        <v>-2.8921199365189573E-3</v>
      </c>
    </row>
    <row r="1265" spans="12:114" x14ac:dyDescent="0.3">
      <c r="L1265" s="23">
        <v>43083</v>
      </c>
      <c r="M1265" s="24">
        <v>-2.0139129313403192E-3</v>
      </c>
      <c r="N1265" s="24">
        <v>-2.5862923184306148E-3</v>
      </c>
      <c r="O1265" s="24">
        <v>-6.444278624920299E-3</v>
      </c>
      <c r="P1265" s="24">
        <v>-7.9678096232976142E-3</v>
      </c>
      <c r="Q1265" s="264">
        <v>-1.8000000000000031E-4</v>
      </c>
      <c r="R1265" s="264">
        <v>-1.09999999999999E-4</v>
      </c>
      <c r="S1265" s="265">
        <v>0</v>
      </c>
      <c r="U1265" s="26"/>
      <c r="AE1265" s="23">
        <v>43084</v>
      </c>
      <c r="AF1265" s="33">
        <v>1.2733440982637854E-3</v>
      </c>
      <c r="AG1265">
        <f t="shared" si="253"/>
        <v>1264</v>
      </c>
      <c r="AH1265">
        <f t="shared" si="254"/>
        <v>0.5121555915721232</v>
      </c>
      <c r="AI1265">
        <f t="shared" si="255"/>
        <v>0.5117504051863857</v>
      </c>
      <c r="AJ1265">
        <f t="shared" si="256"/>
        <v>3.0474265683817166E-2</v>
      </c>
      <c r="AK1265">
        <f t="shared" si="257"/>
        <v>0.62222852355803804</v>
      </c>
      <c r="AL1265">
        <f t="shared" si="258"/>
        <v>0.11047811837165233</v>
      </c>
      <c r="CM1265" s="23">
        <v>43084</v>
      </c>
      <c r="CN1265">
        <v>3.398599607361592E-3</v>
      </c>
      <c r="CO1265">
        <f t="shared" si="259"/>
        <v>1264</v>
      </c>
      <c r="CP1265">
        <f t="shared" si="260"/>
        <v>0.51008878127522195</v>
      </c>
      <c r="CQ1265">
        <f t="shared" si="261"/>
        <v>0.50968523002421307</v>
      </c>
      <c r="CR1265">
        <f t="shared" si="262"/>
        <v>2.5291520475594693E-2</v>
      </c>
      <c r="CS1265">
        <f t="shared" si="263"/>
        <v>0.63122780656793553</v>
      </c>
      <c r="CT1265">
        <f t="shared" si="264"/>
        <v>0.12154257654372247</v>
      </c>
      <c r="DH1265">
        <f t="shared" ca="1" si="265"/>
        <v>0.36417000896428448</v>
      </c>
      <c r="DI1265">
        <v>0.24268703816891271</v>
      </c>
      <c r="DJ1265">
        <v>-7.3511346251404963E-3</v>
      </c>
    </row>
    <row r="1266" spans="12:114" x14ac:dyDescent="0.3">
      <c r="L1266" s="23">
        <v>43084</v>
      </c>
      <c r="M1266" s="24">
        <v>2.1020768519297069E-3</v>
      </c>
      <c r="N1266" s="24">
        <v>-7.3464563620800373E-3</v>
      </c>
      <c r="O1266" s="24">
        <v>-2.060538379321049E-4</v>
      </c>
      <c r="P1266" s="24">
        <v>1.429230772659492E-2</v>
      </c>
      <c r="Q1266" s="264">
        <v>1.000000000000003E-5</v>
      </c>
      <c r="R1266" s="264">
        <v>-2.1000000000000131E-4</v>
      </c>
      <c r="S1266" s="265">
        <v>-1.7021276595744725E-4</v>
      </c>
      <c r="U1266" s="26"/>
      <c r="AE1266" s="23">
        <v>43087</v>
      </c>
      <c r="AF1266" s="33">
        <v>2.6154061496399877E-3</v>
      </c>
      <c r="AG1266">
        <f t="shared" si="253"/>
        <v>1265</v>
      </c>
      <c r="AH1266">
        <f t="shared" si="254"/>
        <v>0.51256077795786059</v>
      </c>
      <c r="AI1266">
        <f t="shared" si="255"/>
        <v>0.5121555915721232</v>
      </c>
      <c r="AJ1266">
        <f t="shared" si="256"/>
        <v>3.1490404960076365E-2</v>
      </c>
      <c r="AK1266">
        <f t="shared" si="257"/>
        <v>0.7577648211925494</v>
      </c>
      <c r="AL1266">
        <f t="shared" si="258"/>
        <v>0.24560922962042619</v>
      </c>
      <c r="CM1266" s="23">
        <v>43087</v>
      </c>
      <c r="CN1266">
        <v>6.8780132820497608E-3</v>
      </c>
      <c r="CO1266">
        <f t="shared" si="259"/>
        <v>1265</v>
      </c>
      <c r="CP1266">
        <f t="shared" si="260"/>
        <v>0.51049233252623083</v>
      </c>
      <c r="CQ1266">
        <f t="shared" si="261"/>
        <v>0.51008878127522195</v>
      </c>
      <c r="CR1266">
        <f t="shared" si="262"/>
        <v>2.6303410149701081E-2</v>
      </c>
      <c r="CS1266">
        <f t="shared" si="263"/>
        <v>0.76979490361100722</v>
      </c>
      <c r="CT1266">
        <f t="shared" si="264"/>
        <v>0.25970612233578527</v>
      </c>
      <c r="DH1266">
        <f t="shared" ca="1" si="265"/>
        <v>0.28799966581034792</v>
      </c>
      <c r="DI1266">
        <v>0.37944812674282652</v>
      </c>
      <c r="DJ1266">
        <v>-1.0020711005171712E-2</v>
      </c>
    </row>
    <row r="1267" spans="12:114" x14ac:dyDescent="0.3">
      <c r="L1267" s="23">
        <v>43087</v>
      </c>
      <c r="M1267" s="24">
        <v>4.6148934384963054E-3</v>
      </c>
      <c r="N1267" s="24">
        <v>1.306039351289138E-2</v>
      </c>
      <c r="O1267" s="24">
        <v>8.1351047498464876E-3</v>
      </c>
      <c r="P1267" s="24">
        <v>2.9111745594671348E-3</v>
      </c>
      <c r="Q1267" s="264">
        <v>-7.9999999999999776E-5</v>
      </c>
      <c r="R1267" s="264">
        <v>8.0000000000000074E-5</v>
      </c>
      <c r="S1267" s="265">
        <v>-2.9288702928870257E-4</v>
      </c>
      <c r="U1267" s="26"/>
      <c r="AE1267" s="23">
        <v>43088</v>
      </c>
      <c r="AF1267" s="33">
        <v>1.1237733220899411E-3</v>
      </c>
      <c r="AG1267">
        <f t="shared" si="253"/>
        <v>1266</v>
      </c>
      <c r="AH1267">
        <f t="shared" si="254"/>
        <v>0.51296596434359809</v>
      </c>
      <c r="AI1267">
        <f t="shared" si="255"/>
        <v>0.51256077795786059</v>
      </c>
      <c r="AJ1267">
        <f t="shared" si="256"/>
        <v>3.250657675245687E-2</v>
      </c>
      <c r="AK1267">
        <f t="shared" si="257"/>
        <v>0.60569658562069306</v>
      </c>
      <c r="AL1267">
        <f t="shared" si="258"/>
        <v>9.313580766283247E-2</v>
      </c>
      <c r="CM1267" s="23">
        <v>43088</v>
      </c>
      <c r="CN1267">
        <v>3.0528784271760733E-3</v>
      </c>
      <c r="CO1267">
        <f t="shared" si="259"/>
        <v>1266</v>
      </c>
      <c r="CP1267">
        <f t="shared" si="260"/>
        <v>0.51089588377723971</v>
      </c>
      <c r="CQ1267">
        <f t="shared" si="261"/>
        <v>0.51049233252623083</v>
      </c>
      <c r="CR1267">
        <f t="shared" si="262"/>
        <v>2.731532675713769E-2</v>
      </c>
      <c r="CS1267">
        <f t="shared" si="263"/>
        <v>0.61602510414654243</v>
      </c>
      <c r="CT1267">
        <f t="shared" si="264"/>
        <v>0.10553277162031161</v>
      </c>
      <c r="DH1267">
        <f t="shared" ca="1" si="265"/>
        <v>0.39823129775362909</v>
      </c>
      <c r="DI1267">
        <v>0.33040641862976439</v>
      </c>
      <c r="DJ1267">
        <v>-1.0233653507178381E-2</v>
      </c>
    </row>
    <row r="1268" spans="12:114" x14ac:dyDescent="0.3">
      <c r="L1268" s="23">
        <v>43088</v>
      </c>
      <c r="M1268" s="24">
        <v>7.5166623022632662E-4</v>
      </c>
      <c r="N1268" s="24">
        <v>3.0080915422625279E-3</v>
      </c>
      <c r="O1268" s="24">
        <v>9.1929160711651716E-3</v>
      </c>
      <c r="P1268" s="24">
        <v>-5.4571478797223513E-3</v>
      </c>
      <c r="Q1268" s="264">
        <v>1.699999999999998E-4</v>
      </c>
      <c r="R1268" s="264">
        <v>-1.1899999999999999E-3</v>
      </c>
      <c r="S1268" s="265">
        <v>-1.2195121951219579E-4</v>
      </c>
      <c r="U1268" s="26"/>
      <c r="AE1268" s="23">
        <v>43089</v>
      </c>
      <c r="AF1268" s="33">
        <v>-2.5809125096089046E-5</v>
      </c>
      <c r="AG1268">
        <f t="shared" si="253"/>
        <v>1267</v>
      </c>
      <c r="AH1268">
        <f t="shared" si="254"/>
        <v>0.51337115072933548</v>
      </c>
      <c r="AI1268">
        <f t="shared" si="255"/>
        <v>0.51296596434359809</v>
      </c>
      <c r="AJ1268">
        <f t="shared" si="256"/>
        <v>3.3522782112411886E-2</v>
      </c>
      <c r="AK1268">
        <f t="shared" si="257"/>
        <v>0.47446354387888645</v>
      </c>
      <c r="AL1268">
        <f t="shared" si="258"/>
        <v>3.850242046471164E-2</v>
      </c>
      <c r="CM1268" s="23">
        <v>43089</v>
      </c>
      <c r="CN1268">
        <v>-2.8845353563179048E-4</v>
      </c>
      <c r="CO1268">
        <f t="shared" si="259"/>
        <v>1267</v>
      </c>
      <c r="CP1268">
        <f t="shared" si="260"/>
        <v>0.51129943502824859</v>
      </c>
      <c r="CQ1268">
        <f t="shared" si="261"/>
        <v>0.51089588377723971</v>
      </c>
      <c r="CR1268">
        <f t="shared" si="262"/>
        <v>2.8327271335572338E-2</v>
      </c>
      <c r="CS1268">
        <f t="shared" si="263"/>
        <v>0.46334459982305803</v>
      </c>
      <c r="CT1268">
        <f t="shared" si="264"/>
        <v>4.7551283954181678E-2</v>
      </c>
      <c r="DH1268">
        <f t="shared" ca="1" si="265"/>
        <v>0.3575218634869653</v>
      </c>
      <c r="DI1268">
        <v>0.30574222924564876</v>
      </c>
      <c r="DJ1268">
        <v>7.6184750140999118E-4</v>
      </c>
    </row>
    <row r="1269" spans="12:114" x14ac:dyDescent="0.3">
      <c r="L1269" s="23">
        <v>43089</v>
      </c>
      <c r="M1269" s="24">
        <v>2.670664329828158E-3</v>
      </c>
      <c r="N1269" s="24">
        <v>-5.9981401299307301E-3</v>
      </c>
      <c r="O1269" s="24">
        <v>-5.0602974118844717E-4</v>
      </c>
      <c r="P1269" s="24">
        <v>1.6343425945443679E-3</v>
      </c>
      <c r="Q1269" s="264">
        <v>8.0000000000000004E-4</v>
      </c>
      <c r="R1269" s="264">
        <v>-1.6999999999999901E-4</v>
      </c>
      <c r="S1269" s="265">
        <v>4.0160642570282277E-5</v>
      </c>
      <c r="U1269" s="26"/>
      <c r="AE1269" s="23">
        <v>43090</v>
      </c>
      <c r="AF1269" s="33">
        <v>-6.460756872434314E-4</v>
      </c>
      <c r="AG1269">
        <f t="shared" si="253"/>
        <v>1268</v>
      </c>
      <c r="AH1269">
        <f t="shared" si="254"/>
        <v>0.51377633711507298</v>
      </c>
      <c r="AI1269">
        <f t="shared" si="255"/>
        <v>0.51337115072933548</v>
      </c>
      <c r="AJ1269">
        <f t="shared" si="256"/>
        <v>3.453902209163863E-2</v>
      </c>
      <c r="AK1269">
        <f t="shared" si="257"/>
        <v>0.40389365042066161</v>
      </c>
      <c r="AL1269">
        <f t="shared" si="258"/>
        <v>0.10947750030867387</v>
      </c>
      <c r="CM1269" s="23">
        <v>43090</v>
      </c>
      <c r="CN1269">
        <v>-1.6676892181085785E-3</v>
      </c>
      <c r="CO1269">
        <f t="shared" si="259"/>
        <v>1268</v>
      </c>
      <c r="CP1269">
        <f t="shared" si="260"/>
        <v>0.51170298627925748</v>
      </c>
      <c r="CQ1269">
        <f t="shared" si="261"/>
        <v>0.51129943502824859</v>
      </c>
      <c r="CR1269">
        <f t="shared" si="262"/>
        <v>2.9339244922873479E-2</v>
      </c>
      <c r="CS1269">
        <f t="shared" si="263"/>
        <v>0.40060344045013407</v>
      </c>
      <c r="CT1269">
        <f t="shared" si="264"/>
        <v>0.11069599457811452</v>
      </c>
      <c r="DH1269">
        <f t="shared" ca="1" si="265"/>
        <v>0.35292678678554679</v>
      </c>
      <c r="DI1269">
        <v>0.29665882396960086</v>
      </c>
      <c r="DJ1269">
        <v>1.0289243127565703E-3</v>
      </c>
    </row>
    <row r="1270" spans="12:114" x14ac:dyDescent="0.3">
      <c r="L1270" s="23">
        <v>43090</v>
      </c>
      <c r="M1270" s="24">
        <v>1.415007503038101E-3</v>
      </c>
      <c r="N1270" s="24">
        <v>9.9137981911378101E-3</v>
      </c>
      <c r="O1270" s="24">
        <v>-6.9872522266262709E-3</v>
      </c>
      <c r="P1270" s="24">
        <v>0</v>
      </c>
      <c r="Q1270" s="264">
        <v>4.0000000000000112E-5</v>
      </c>
      <c r="R1270" s="264">
        <v>3.400000000000003E-4</v>
      </c>
      <c r="S1270" s="265">
        <v>0</v>
      </c>
      <c r="U1270" s="26"/>
      <c r="AE1270" s="23">
        <v>43091</v>
      </c>
      <c r="AF1270" s="33">
        <v>6.8544882523886234E-4</v>
      </c>
      <c r="AG1270">
        <f t="shared" si="253"/>
        <v>1269</v>
      </c>
      <c r="AH1270">
        <f t="shared" si="254"/>
        <v>0.51418152350081037</v>
      </c>
      <c r="AI1270">
        <f t="shared" si="255"/>
        <v>0.51377633711507298</v>
      </c>
      <c r="AJ1270">
        <f t="shared" si="256"/>
        <v>3.5555297742083658E-2</v>
      </c>
      <c r="AK1270">
        <f t="shared" si="257"/>
        <v>0.5562488331230232</v>
      </c>
      <c r="AL1270">
        <f t="shared" si="258"/>
        <v>4.2472496007950222E-2</v>
      </c>
      <c r="CM1270" s="23">
        <v>43091</v>
      </c>
      <c r="CN1270">
        <v>1.6698720630971562E-3</v>
      </c>
      <c r="CO1270">
        <f t="shared" si="259"/>
        <v>1269</v>
      </c>
      <c r="CP1270">
        <f t="shared" si="260"/>
        <v>0.51210653753026636</v>
      </c>
      <c r="CQ1270">
        <f t="shared" si="261"/>
        <v>0.51170298627925748</v>
      </c>
      <c r="CR1270">
        <f t="shared" si="262"/>
        <v>3.0351248557117641E-2</v>
      </c>
      <c r="CS1270">
        <f t="shared" si="263"/>
        <v>0.55363340145043016</v>
      </c>
      <c r="CT1270">
        <f t="shared" si="264"/>
        <v>4.1930415171172686E-2</v>
      </c>
      <c r="DH1270">
        <f t="shared" ca="1" si="265"/>
        <v>0.36382375332920691</v>
      </c>
      <c r="DI1270">
        <v>0.29645351042637857</v>
      </c>
      <c r="DJ1270">
        <v>5.9994882523885685E-4</v>
      </c>
    </row>
    <row r="1271" spans="12:114" x14ac:dyDescent="0.3">
      <c r="L1271" s="23">
        <v>43091</v>
      </c>
      <c r="M1271" s="24">
        <v>5.2365057806751337E-3</v>
      </c>
      <c r="N1271" s="24">
        <v>0</v>
      </c>
      <c r="O1271" s="24">
        <v>1.529467202268632E-3</v>
      </c>
      <c r="P1271" s="24">
        <v>1.3989044078767431E-3</v>
      </c>
      <c r="Q1271" s="264">
        <v>1.799999999999999E-4</v>
      </c>
      <c r="R1271" s="264">
        <v>-1.0000000000001119E-5</v>
      </c>
      <c r="S1271" s="265">
        <v>0</v>
      </c>
      <c r="U1271" s="26"/>
      <c r="AE1271" s="23">
        <v>43096</v>
      </c>
      <c r="AF1271" s="33">
        <v>2.7325312675093769E-3</v>
      </c>
      <c r="AG1271">
        <f t="shared" si="253"/>
        <v>1270</v>
      </c>
      <c r="AH1271">
        <f t="shared" si="254"/>
        <v>0.51458670988654787</v>
      </c>
      <c r="AI1271">
        <f t="shared" si="255"/>
        <v>0.51418152350081037</v>
      </c>
      <c r="AJ1271">
        <f t="shared" si="256"/>
        <v>3.6571610115952849E-2</v>
      </c>
      <c r="AK1271">
        <f t="shared" si="257"/>
        <v>0.76821293289821213</v>
      </c>
      <c r="AL1271">
        <f t="shared" si="258"/>
        <v>0.25403140939740176</v>
      </c>
      <c r="CM1271" s="23">
        <v>43096</v>
      </c>
      <c r="CN1271">
        <v>6.9378157720792286E-3</v>
      </c>
      <c r="CO1271">
        <f t="shared" si="259"/>
        <v>1270</v>
      </c>
      <c r="CP1271">
        <f t="shared" si="260"/>
        <v>0.51251008878127524</v>
      </c>
      <c r="CQ1271">
        <f t="shared" si="261"/>
        <v>0.51210653753026636</v>
      </c>
      <c r="CR1271">
        <f t="shared" si="262"/>
        <v>3.1363283276596918E-2</v>
      </c>
      <c r="CS1271">
        <f t="shared" si="263"/>
        <v>0.7718941408974811</v>
      </c>
      <c r="CT1271">
        <f t="shared" si="264"/>
        <v>0.25978760336721474</v>
      </c>
      <c r="DH1271">
        <f t="shared" ca="1" si="265"/>
        <v>0.29187850323743114</v>
      </c>
      <c r="DI1271">
        <v>0.37440013223343588</v>
      </c>
      <c r="DJ1271">
        <v>8.3862217660023337E-4</v>
      </c>
    </row>
    <row r="1272" spans="12:114" x14ac:dyDescent="0.3">
      <c r="L1272" s="23">
        <v>43096</v>
      </c>
      <c r="M1272" s="24">
        <v>1.066645426382571E-2</v>
      </c>
      <c r="N1272" s="24">
        <v>1.7071220327810671E-3</v>
      </c>
      <c r="O1272" s="24">
        <v>1.0691621174416931E-2</v>
      </c>
      <c r="P1272" s="24">
        <v>2.3279160439006589E-3</v>
      </c>
      <c r="Q1272" s="264">
        <v>-2.3000000000000009E-4</v>
      </c>
      <c r="R1272" s="264">
        <v>-2.0000000000000022E-5</v>
      </c>
      <c r="S1272" s="265">
        <v>-4.1322314049587959E-5</v>
      </c>
      <c r="U1272" s="26"/>
      <c r="AE1272" s="23">
        <v>43097</v>
      </c>
      <c r="AF1272" s="33">
        <v>8.108531706754416E-4</v>
      </c>
      <c r="AG1272">
        <f t="shared" si="253"/>
        <v>1271</v>
      </c>
      <c r="AH1272">
        <f t="shared" si="254"/>
        <v>0.51499189627228525</v>
      </c>
      <c r="AI1272">
        <f t="shared" si="255"/>
        <v>0.51458670988654787</v>
      </c>
      <c r="AJ1272">
        <f t="shared" si="256"/>
        <v>3.7587960265716723E-2</v>
      </c>
      <c r="AK1272">
        <f t="shared" si="257"/>
        <v>0.57052118024844567</v>
      </c>
      <c r="AL1272">
        <f t="shared" si="258"/>
        <v>5.5934470361897803E-2</v>
      </c>
      <c r="CM1272" s="23">
        <v>43097</v>
      </c>
      <c r="CN1272">
        <v>1.9094940377997137E-3</v>
      </c>
      <c r="CO1272">
        <f t="shared" si="259"/>
        <v>1271</v>
      </c>
      <c r="CP1272">
        <f t="shared" si="260"/>
        <v>0.51291364003228412</v>
      </c>
      <c r="CQ1272">
        <f t="shared" si="261"/>
        <v>0.51251008878127524</v>
      </c>
      <c r="CR1272">
        <f t="shared" si="262"/>
        <v>3.2375350119826445E-2</v>
      </c>
      <c r="CS1272">
        <f t="shared" si="263"/>
        <v>0.56458527706359296</v>
      </c>
      <c r="CT1272">
        <f t="shared" si="264"/>
        <v>5.2075188282317719E-2</v>
      </c>
      <c r="DH1272">
        <f t="shared" ca="1" si="265"/>
        <v>0.27674934131526457</v>
      </c>
      <c r="DI1272">
        <v>0.31296543640423469</v>
      </c>
      <c r="DJ1272">
        <v>4.3583531706754761E-3</v>
      </c>
    </row>
    <row r="1273" spans="12:114" x14ac:dyDescent="0.3">
      <c r="L1273" s="23">
        <v>43097</v>
      </c>
      <c r="M1273" s="24">
        <v>5.0723634523677707E-3</v>
      </c>
      <c r="N1273" s="24">
        <v>7.5074975702602541E-4</v>
      </c>
      <c r="O1273" s="24">
        <v>1.4104575557303311E-3</v>
      </c>
      <c r="P1273" s="24">
        <v>2.090413013084603E-3</v>
      </c>
      <c r="Q1273" s="264">
        <v>1.1E-4</v>
      </c>
      <c r="R1273" s="264">
        <v>-3.8999999999999918E-4</v>
      </c>
      <c r="S1273" s="265">
        <v>1.2345679012345747E-4</v>
      </c>
      <c r="U1273" s="26"/>
      <c r="AE1273" s="23">
        <v>43098</v>
      </c>
      <c r="AF1273" s="33">
        <v>-8.3109446107362654E-4</v>
      </c>
      <c r="AG1273">
        <f t="shared" si="253"/>
        <v>1272</v>
      </c>
      <c r="AH1273">
        <f t="shared" si="254"/>
        <v>0.51539708265802264</v>
      </c>
      <c r="AI1273">
        <f t="shared" si="255"/>
        <v>0.51499189627228525</v>
      </c>
      <c r="AJ1273">
        <f t="shared" si="256"/>
        <v>3.8604349244120095E-2</v>
      </c>
      <c r="AK1273">
        <f t="shared" si="257"/>
        <v>0.38333131730720937</v>
      </c>
      <c r="AL1273">
        <f t="shared" si="258"/>
        <v>0.13166057896507588</v>
      </c>
      <c r="CM1273" s="23">
        <v>43098</v>
      </c>
      <c r="CN1273">
        <v>-2.0177361526840664E-3</v>
      </c>
      <c r="CO1273">
        <f t="shared" si="259"/>
        <v>1272</v>
      </c>
      <c r="CP1273">
        <f t="shared" si="260"/>
        <v>0.51331719128329301</v>
      </c>
      <c r="CQ1273">
        <f t="shared" si="261"/>
        <v>0.51291364003228412</v>
      </c>
      <c r="CR1273">
        <f t="shared" si="262"/>
        <v>3.338745012555188E-2</v>
      </c>
      <c r="CS1273">
        <f t="shared" si="263"/>
        <v>0.38501492384916725</v>
      </c>
      <c r="CT1273">
        <f t="shared" si="264"/>
        <v>0.12789871618311688</v>
      </c>
      <c r="DH1273">
        <f t="shared" ca="1" si="265"/>
        <v>0.3153962058469576</v>
      </c>
      <c r="DI1273">
        <v>0.26305670868150699</v>
      </c>
      <c r="DJ1273">
        <v>-3.3080944610736286E-3</v>
      </c>
    </row>
    <row r="1274" spans="12:114" x14ac:dyDescent="0.3">
      <c r="L1274" s="23">
        <v>43098</v>
      </c>
      <c r="M1274" s="24">
        <v>6.5120391780551859E-3</v>
      </c>
      <c r="N1274" s="24">
        <v>1.7652946769918449E-3</v>
      </c>
      <c r="O1274" s="24">
        <v>-6.5393796951091088E-3</v>
      </c>
      <c r="P1274" s="24">
        <v>1.160020359634583E-4</v>
      </c>
      <c r="Q1274" s="264">
        <v>1.000000000000003E-5</v>
      </c>
      <c r="R1274" s="264">
        <v>-5.0000000000000034E-4</v>
      </c>
      <c r="S1274" s="265">
        <v>0</v>
      </c>
      <c r="U1274" s="26"/>
      <c r="AE1274" s="23">
        <v>43102</v>
      </c>
      <c r="AF1274" s="33">
        <v>3.6829048981601182E-4</v>
      </c>
      <c r="AG1274">
        <f t="shared" si="253"/>
        <v>1273</v>
      </c>
      <c r="AH1274">
        <f t="shared" si="254"/>
        <v>0.51580226904376014</v>
      </c>
      <c r="AI1274">
        <f t="shared" si="255"/>
        <v>0.51539708265802264</v>
      </c>
      <c r="AJ1274">
        <f t="shared" si="256"/>
        <v>3.9620778104188896E-2</v>
      </c>
      <c r="AK1274">
        <f t="shared" si="257"/>
        <v>0.51986778660450872</v>
      </c>
      <c r="AL1274">
        <f t="shared" si="258"/>
        <v>4.4707039464860765E-3</v>
      </c>
      <c r="CM1274" s="23">
        <v>43102</v>
      </c>
      <c r="CN1274">
        <v>1.0030128099058826E-3</v>
      </c>
      <c r="CO1274">
        <f t="shared" si="259"/>
        <v>1273</v>
      </c>
      <c r="CP1274">
        <f t="shared" si="260"/>
        <v>0.51372074253430189</v>
      </c>
      <c r="CQ1274">
        <f t="shared" si="261"/>
        <v>0.51331719128329301</v>
      </c>
      <c r="CR1274">
        <f t="shared" si="262"/>
        <v>3.4399584332756854E-2</v>
      </c>
      <c r="CS1274">
        <f t="shared" si="263"/>
        <v>0.52296469953637859</v>
      </c>
      <c r="CT1274">
        <f t="shared" si="264"/>
        <v>9.6475082530855794E-3</v>
      </c>
      <c r="DH1274">
        <f t="shared" ca="1" si="265"/>
        <v>0.29112975498240556</v>
      </c>
      <c r="DI1274">
        <v>0.28943958673101366</v>
      </c>
      <c r="DJ1274">
        <v>-9.7125829067176228E-4</v>
      </c>
    </row>
    <row r="1275" spans="12:114" x14ac:dyDescent="0.3">
      <c r="L1275" s="23">
        <v>43102</v>
      </c>
      <c r="M1275" s="24">
        <v>1.213101476536976E-2</v>
      </c>
      <c r="N1275" s="24">
        <v>8.3700312352914738E-3</v>
      </c>
      <c r="O1275" s="24">
        <v>-1.620072991002177E-3</v>
      </c>
      <c r="P1275" s="24">
        <v>-2.3176864046635399E-3</v>
      </c>
      <c r="Q1275" s="264">
        <v>-1.899999999999999E-4</v>
      </c>
      <c r="R1275" s="264">
        <v>-1.010000000000002E-3</v>
      </c>
      <c r="S1275" s="265">
        <v>8.1300813008130989E-5</v>
      </c>
      <c r="U1275" s="26"/>
      <c r="AE1275" s="23">
        <v>43103</v>
      </c>
      <c r="AF1275" s="33">
        <v>3.4026528293039896E-3</v>
      </c>
      <c r="AG1275">
        <f t="shared" si="253"/>
        <v>1274</v>
      </c>
      <c r="AH1275">
        <f t="shared" si="254"/>
        <v>0.51620745542949753</v>
      </c>
      <c r="AI1275">
        <f t="shared" si="255"/>
        <v>0.51580226904376014</v>
      </c>
      <c r="AJ1275">
        <f t="shared" si="256"/>
        <v>4.063724789923702E-2</v>
      </c>
      <c r="AK1275">
        <f t="shared" si="257"/>
        <v>0.82293477542292581</v>
      </c>
      <c r="AL1275">
        <f t="shared" si="258"/>
        <v>0.30713250637916567</v>
      </c>
      <c r="CM1275" s="23">
        <v>43103</v>
      </c>
      <c r="CN1275">
        <v>8.6000951880140716E-3</v>
      </c>
      <c r="CO1275">
        <f t="shared" si="259"/>
        <v>1274</v>
      </c>
      <c r="CP1275">
        <f t="shared" si="260"/>
        <v>0.51412429378531077</v>
      </c>
      <c r="CQ1275">
        <f t="shared" si="261"/>
        <v>0.51372074253430189</v>
      </c>
      <c r="CR1275">
        <f t="shared" si="262"/>
        <v>3.5411753780670498E-2</v>
      </c>
      <c r="CS1275">
        <f t="shared" si="263"/>
        <v>0.82579097077359076</v>
      </c>
      <c r="CT1275">
        <f t="shared" si="264"/>
        <v>0.31207022823928887</v>
      </c>
      <c r="DH1275">
        <f t="shared" ca="1" si="265"/>
        <v>0.30148888600266172</v>
      </c>
      <c r="DI1275">
        <v>0.32357201905613775</v>
      </c>
      <c r="DJ1275">
        <v>1.3175134850416589E-3</v>
      </c>
    </row>
    <row r="1276" spans="12:114" x14ac:dyDescent="0.3">
      <c r="L1276" s="23">
        <v>43103</v>
      </c>
      <c r="M1276" s="24">
        <v>-2.6368517357275591E-3</v>
      </c>
      <c r="N1276" s="24">
        <v>3.9318088168207588E-3</v>
      </c>
      <c r="O1276" s="24">
        <v>8.7229264292986494E-3</v>
      </c>
      <c r="P1276" s="24">
        <v>1.451810476254615E-2</v>
      </c>
      <c r="Q1276" s="264">
        <v>-1.6000000000000001E-4</v>
      </c>
      <c r="R1276" s="264">
        <v>3.1000000000000141E-4</v>
      </c>
      <c r="S1276" s="265">
        <v>-8.1967213114755033E-5</v>
      </c>
      <c r="U1276" s="26"/>
      <c r="AE1276" s="23">
        <v>43104</v>
      </c>
      <c r="AF1276" s="33">
        <v>2.2021589234852978E-3</v>
      </c>
      <c r="AG1276">
        <f t="shared" si="253"/>
        <v>1275</v>
      </c>
      <c r="AH1276">
        <f t="shared" si="254"/>
        <v>0.51661264181523503</v>
      </c>
      <c r="AI1276">
        <f t="shared" si="255"/>
        <v>0.51620745542949753</v>
      </c>
      <c r="AJ1276">
        <f t="shared" si="256"/>
        <v>4.1653759682875865E-2</v>
      </c>
      <c r="AK1276">
        <f t="shared" si="257"/>
        <v>0.71894895220781474</v>
      </c>
      <c r="AL1276">
        <f t="shared" si="258"/>
        <v>0.20274149677831721</v>
      </c>
      <c r="CM1276" s="23">
        <v>43104</v>
      </c>
      <c r="CN1276">
        <v>5.4548790160303187E-3</v>
      </c>
      <c r="CO1276">
        <f t="shared" si="259"/>
        <v>1275</v>
      </c>
      <c r="CP1276">
        <f t="shared" si="260"/>
        <v>0.51452784503631965</v>
      </c>
      <c r="CQ1276">
        <f t="shared" si="261"/>
        <v>0.51412429378531077</v>
      </c>
      <c r="CR1276">
        <f t="shared" si="262"/>
        <v>3.6423959508774896E-2</v>
      </c>
      <c r="CS1276">
        <f t="shared" si="263"/>
        <v>0.71678323290002455</v>
      </c>
      <c r="CT1276">
        <f t="shared" si="264"/>
        <v>0.20265893911471378</v>
      </c>
      <c r="DH1276">
        <f t="shared" ca="1" si="265"/>
        <v>0.32955150109522702</v>
      </c>
      <c r="DI1276">
        <v>0.39055238538585446</v>
      </c>
      <c r="DJ1276">
        <v>3.1926833137291451E-3</v>
      </c>
    </row>
    <row r="1277" spans="12:114" x14ac:dyDescent="0.3">
      <c r="L1277" s="23">
        <v>43104</v>
      </c>
      <c r="M1277" s="24">
        <v>5.127375420605697E-3</v>
      </c>
      <c r="N1277" s="24">
        <v>1.392516983734707E-2</v>
      </c>
      <c r="O1277" s="24">
        <v>9.0478813909545847E-4</v>
      </c>
      <c r="P1277" s="24">
        <v>8.586060066985899E-3</v>
      </c>
      <c r="Q1277" s="264">
        <v>9.9999999999999937E-5</v>
      </c>
      <c r="R1277" s="264">
        <v>5.6999999999999944E-4</v>
      </c>
      <c r="S1277" s="265">
        <v>-4.0650406504066206E-5</v>
      </c>
      <c r="U1277" s="26"/>
      <c r="AE1277" s="23">
        <v>43105</v>
      </c>
      <c r="AF1277" s="33">
        <v>1.1184922983009491E-3</v>
      </c>
      <c r="AG1277">
        <f t="shared" si="253"/>
        <v>1276</v>
      </c>
      <c r="AH1277">
        <f t="shared" si="254"/>
        <v>0.51701782820097242</v>
      </c>
      <c r="AI1277">
        <f t="shared" si="255"/>
        <v>0.51661264181523503</v>
      </c>
      <c r="AJ1277">
        <f t="shared" si="256"/>
        <v>4.267031450901991E-2</v>
      </c>
      <c r="AK1277">
        <f t="shared" si="257"/>
        <v>0.60510918764012755</v>
      </c>
      <c r="AL1277">
        <f t="shared" si="258"/>
        <v>8.8496545824892525E-2</v>
      </c>
      <c r="CM1277" s="23">
        <v>43105</v>
      </c>
      <c r="CN1277">
        <v>2.8735738631612785E-3</v>
      </c>
      <c r="CO1277">
        <f t="shared" si="259"/>
        <v>1276</v>
      </c>
      <c r="CP1277">
        <f t="shared" si="260"/>
        <v>0.51493139628732854</v>
      </c>
      <c r="CQ1277">
        <f t="shared" si="261"/>
        <v>0.51452784503631965</v>
      </c>
      <c r="CR1277">
        <f t="shared" si="262"/>
        <v>3.7436202556812626E-2</v>
      </c>
      <c r="CS1277">
        <f t="shared" si="263"/>
        <v>0.60806780669823912</v>
      </c>
      <c r="CT1277">
        <f t="shared" si="264"/>
        <v>9.3539961661919468E-2</v>
      </c>
      <c r="DH1277">
        <f t="shared" ca="1" si="265"/>
        <v>0.27447030786747306</v>
      </c>
      <c r="DI1277">
        <v>0.35071998330050203</v>
      </c>
      <c r="DJ1277">
        <v>-1.6412951510917347E-3</v>
      </c>
    </row>
    <row r="1278" spans="12:114" x14ac:dyDescent="0.3">
      <c r="L1278" s="23">
        <v>43105</v>
      </c>
      <c r="M1278" s="24">
        <v>-1.036162928711669E-3</v>
      </c>
      <c r="N1278" s="24">
        <v>4.7209778418375193E-3</v>
      </c>
      <c r="O1278" s="24">
        <v>5.9274272058193979E-3</v>
      </c>
      <c r="P1278" s="24">
        <v>-1.2485069582230651E-3</v>
      </c>
      <c r="Q1278" s="264">
        <v>-3.0000000000000079E-5</v>
      </c>
      <c r="R1278" s="264">
        <v>1.7000000000000129E-4</v>
      </c>
      <c r="S1278" s="265">
        <v>-8.0971659919027838E-5</v>
      </c>
      <c r="U1278" s="26"/>
      <c r="AE1278" s="23">
        <v>43108</v>
      </c>
      <c r="AF1278" s="33">
        <v>2.4866636542968034E-3</v>
      </c>
      <c r="AG1278">
        <f t="shared" si="253"/>
        <v>1277</v>
      </c>
      <c r="AH1278">
        <f t="shared" si="254"/>
        <v>0.51742301458670992</v>
      </c>
      <c r="AI1278">
        <f t="shared" si="255"/>
        <v>0.51701782820097242</v>
      </c>
      <c r="AJ1278">
        <f t="shared" si="256"/>
        <v>4.3686913431896519E-2</v>
      </c>
      <c r="AK1278">
        <f t="shared" si="257"/>
        <v>0.74599204496526239</v>
      </c>
      <c r="AL1278">
        <f t="shared" si="258"/>
        <v>0.22897421676428997</v>
      </c>
      <c r="CM1278" s="23">
        <v>43108</v>
      </c>
      <c r="CN1278">
        <v>6.458993473091406E-3</v>
      </c>
      <c r="CO1278">
        <f t="shared" si="259"/>
        <v>1277</v>
      </c>
      <c r="CP1278">
        <f t="shared" si="260"/>
        <v>0.51533494753833742</v>
      </c>
      <c r="CQ1278">
        <f t="shared" si="261"/>
        <v>0.51493139628732854</v>
      </c>
      <c r="CR1278">
        <f t="shared" si="262"/>
        <v>3.8448483964794229E-2</v>
      </c>
      <c r="CS1278">
        <f t="shared" si="263"/>
        <v>0.7547869291893794</v>
      </c>
      <c r="CT1278">
        <f t="shared" si="264"/>
        <v>0.23985553290205086</v>
      </c>
      <c r="DH1278">
        <f t="shared" ca="1" si="265"/>
        <v>0.3846551634787862</v>
      </c>
      <c r="DI1278">
        <v>0.39878871181063458</v>
      </c>
      <c r="DJ1278">
        <v>-7.41277610473928E-3</v>
      </c>
    </row>
    <row r="1279" spans="12:114" x14ac:dyDescent="0.3">
      <c r="L1279" s="23">
        <v>43108</v>
      </c>
      <c r="M1279" s="24">
        <v>-1.5961062539518781E-4</v>
      </c>
      <c r="N1279" s="24">
        <v>-3.4171459119171571E-3</v>
      </c>
      <c r="O1279" s="24">
        <v>1.478087080535276E-2</v>
      </c>
      <c r="P1279" s="24">
        <v>6.8163536760534849E-4</v>
      </c>
      <c r="Q1279" s="264">
        <v>3.0000000000000079E-5</v>
      </c>
      <c r="R1279" s="264">
        <v>1.6999999999999901E-4</v>
      </c>
      <c r="S1279" s="265">
        <v>-2.4096385542168527E-4</v>
      </c>
      <c r="U1279" s="26"/>
      <c r="AE1279" s="23">
        <v>43109</v>
      </c>
      <c r="AF1279" s="33">
        <v>-2.5516788028956349E-3</v>
      </c>
      <c r="AG1279">
        <f t="shared" si="253"/>
        <v>1278</v>
      </c>
      <c r="AH1279">
        <f t="shared" si="254"/>
        <v>0.51782820097244731</v>
      </c>
      <c r="AI1279">
        <f t="shared" si="255"/>
        <v>0.51742301458670992</v>
      </c>
      <c r="AJ1279">
        <f t="shared" si="256"/>
        <v>4.4703557506051428E-2</v>
      </c>
      <c r="AK1279">
        <f t="shared" si="257"/>
        <v>0.2136240040342593</v>
      </c>
      <c r="AL1279">
        <f t="shared" si="258"/>
        <v>0.30379901055245062</v>
      </c>
      <c r="CM1279" s="23">
        <v>43109</v>
      </c>
      <c r="CN1279">
        <v>-6.3629470072390859E-3</v>
      </c>
      <c r="CO1279">
        <f t="shared" si="259"/>
        <v>1278</v>
      </c>
      <c r="CP1279">
        <f t="shared" si="260"/>
        <v>0.5157384987893463</v>
      </c>
      <c r="CQ1279">
        <f t="shared" si="261"/>
        <v>0.51533494753833742</v>
      </c>
      <c r="CR1279">
        <f t="shared" si="262"/>
        <v>3.946080477300571E-2</v>
      </c>
      <c r="CS1279">
        <f t="shared" si="263"/>
        <v>0.21310416890093969</v>
      </c>
      <c r="CT1279">
        <f t="shared" si="264"/>
        <v>0.30223077863739772</v>
      </c>
      <c r="DH1279">
        <f t="shared" ca="1" si="265"/>
        <v>0.28672524572700475</v>
      </c>
      <c r="DI1279">
        <v>0.31199036685640846</v>
      </c>
      <c r="DJ1279">
        <v>-5.1141788028956315E-3</v>
      </c>
    </row>
    <row r="1280" spans="12:114" x14ac:dyDescent="0.3">
      <c r="L1280" s="23">
        <v>43109</v>
      </c>
      <c r="M1280" s="24">
        <v>-4.6284814400842679E-3</v>
      </c>
      <c r="N1280" s="24">
        <v>6.0007597596861634E-3</v>
      </c>
      <c r="O1280" s="24">
        <v>-1.2006787960650999E-2</v>
      </c>
      <c r="P1280" s="24">
        <v>-4.0884260189681214E-3</v>
      </c>
      <c r="Q1280" s="264">
        <v>1.9000000000000001E-4</v>
      </c>
      <c r="R1280" s="264">
        <v>-5.0999999999999928E-4</v>
      </c>
      <c r="S1280" s="265">
        <v>0</v>
      </c>
      <c r="U1280" s="26"/>
      <c r="AE1280" s="23">
        <v>43110</v>
      </c>
      <c r="AF1280" s="33">
        <v>-1.8838757410787677E-3</v>
      </c>
      <c r="AG1280">
        <f t="shared" si="253"/>
        <v>1279</v>
      </c>
      <c r="AH1280">
        <f t="shared" si="254"/>
        <v>0.5182333873581848</v>
      </c>
      <c r="AI1280">
        <f t="shared" si="255"/>
        <v>0.51782820097244731</v>
      </c>
      <c r="AJ1280">
        <f t="shared" si="256"/>
        <v>4.5720247786358692E-2</v>
      </c>
      <c r="AK1280">
        <f t="shared" si="257"/>
        <v>0.27393779377202132</v>
      </c>
      <c r="AL1280">
        <f t="shared" si="258"/>
        <v>0.24389040720042598</v>
      </c>
      <c r="CM1280" s="23">
        <v>43110</v>
      </c>
      <c r="CN1280">
        <v>-4.8088069997557431E-3</v>
      </c>
      <c r="CO1280">
        <f t="shared" si="259"/>
        <v>1279</v>
      </c>
      <c r="CP1280">
        <f t="shared" si="260"/>
        <v>0.51614205004035507</v>
      </c>
      <c r="CQ1280">
        <f t="shared" si="261"/>
        <v>0.5157384987893463</v>
      </c>
      <c r="CR1280">
        <f t="shared" si="262"/>
        <v>4.0473166022015804E-2</v>
      </c>
      <c r="CS1280">
        <f t="shared" si="263"/>
        <v>0.26905914980825973</v>
      </c>
      <c r="CT1280">
        <f t="shared" si="264"/>
        <v>0.24667934898108657</v>
      </c>
      <c r="DH1280">
        <f t="shared" ca="1" si="265"/>
        <v>0.39888613195625455</v>
      </c>
      <c r="DI1280">
        <v>0.31134837404042665</v>
      </c>
      <c r="DJ1280">
        <v>-6.8581691754935584E-4</v>
      </c>
    </row>
    <row r="1281" spans="12:114" x14ac:dyDescent="0.3">
      <c r="L1281" s="23">
        <v>43110</v>
      </c>
      <c r="M1281" s="24">
        <v>2.4051630945603939E-3</v>
      </c>
      <c r="N1281" s="24">
        <v>-2.5565556468953058E-3</v>
      </c>
      <c r="O1281" s="24">
        <v>-7.1721824978873997E-3</v>
      </c>
      <c r="P1281" s="24">
        <v>-4.789550393882235E-3</v>
      </c>
      <c r="Q1281" s="264">
        <v>2.7E-4</v>
      </c>
      <c r="R1281" s="264">
        <v>-9.9999999999997863E-5</v>
      </c>
      <c r="S1281" s="265">
        <v>3.9215686274509568E-5</v>
      </c>
      <c r="U1281" s="26"/>
      <c r="AE1281" s="23">
        <v>43111</v>
      </c>
      <c r="AF1281" s="33">
        <v>2.79779112375044E-3</v>
      </c>
      <c r="AG1281">
        <f t="shared" si="253"/>
        <v>1280</v>
      </c>
      <c r="AH1281">
        <f t="shared" si="254"/>
        <v>0.51863857374392219</v>
      </c>
      <c r="AI1281">
        <f t="shared" si="255"/>
        <v>0.5182333873581848</v>
      </c>
      <c r="AJ1281">
        <f t="shared" si="256"/>
        <v>4.6736985328026143E-2</v>
      </c>
      <c r="AK1281">
        <f t="shared" si="257"/>
        <v>0.77392372004562926</v>
      </c>
      <c r="AL1281">
        <f t="shared" si="258"/>
        <v>0.25569033268744445</v>
      </c>
      <c r="CM1281" s="23">
        <v>43111</v>
      </c>
      <c r="CN1281">
        <v>6.9662691479587769E-3</v>
      </c>
      <c r="CO1281">
        <f t="shared" si="259"/>
        <v>1280</v>
      </c>
      <c r="CP1281">
        <f t="shared" si="260"/>
        <v>0.51654560129136395</v>
      </c>
      <c r="CQ1281">
        <f t="shared" si="261"/>
        <v>0.51614205004035507</v>
      </c>
      <c r="CR1281">
        <f t="shared" si="262"/>
        <v>4.1485568752684561E-2</v>
      </c>
      <c r="CS1281">
        <f t="shared" si="263"/>
        <v>0.77288914349164528</v>
      </c>
      <c r="CT1281">
        <f t="shared" si="264"/>
        <v>0.25674709345129021</v>
      </c>
      <c r="DH1281">
        <f t="shared" ca="1" si="265"/>
        <v>0.28742694375168354</v>
      </c>
      <c r="DI1281">
        <v>0.27381857443860635</v>
      </c>
      <c r="DJ1281">
        <v>-2.4145884123566398E-5</v>
      </c>
    </row>
    <row r="1282" spans="12:114" x14ac:dyDescent="0.3">
      <c r="L1282" s="23">
        <v>43111</v>
      </c>
      <c r="M1282" s="24">
        <v>3.2792370093516769E-3</v>
      </c>
      <c r="N1282" s="24">
        <v>1.366948458116333E-2</v>
      </c>
      <c r="O1282" s="24">
        <v>3.5117271784911299E-3</v>
      </c>
      <c r="P1282" s="24">
        <v>1.042734709476106E-2</v>
      </c>
      <c r="Q1282" s="264">
        <v>3.900000000000001E-4</v>
      </c>
      <c r="R1282" s="264">
        <v>-2.000000000000002E-4</v>
      </c>
      <c r="S1282" s="265">
        <v>-3.9370078740157248E-5</v>
      </c>
      <c r="U1282" s="26"/>
      <c r="AE1282" s="23">
        <v>43112</v>
      </c>
      <c r="AF1282" s="33">
        <v>2.4897307046102888E-3</v>
      </c>
      <c r="AG1282">
        <f t="shared" si="253"/>
        <v>1281</v>
      </c>
      <c r="AH1282">
        <f t="shared" si="254"/>
        <v>0.51904376012965969</v>
      </c>
      <c r="AI1282">
        <f t="shared" si="255"/>
        <v>0.51863857374392219</v>
      </c>
      <c r="AJ1282">
        <f t="shared" si="256"/>
        <v>4.7753771186605301E-2</v>
      </c>
      <c r="AK1282">
        <f t="shared" si="257"/>
        <v>0.74627595847317363</v>
      </c>
      <c r="AL1282">
        <f t="shared" si="258"/>
        <v>0.22763738472925144</v>
      </c>
      <c r="CM1282" s="23">
        <v>43112</v>
      </c>
      <c r="CN1282">
        <v>6.1030767615257216E-3</v>
      </c>
      <c r="CO1282">
        <f t="shared" si="259"/>
        <v>1281</v>
      </c>
      <c r="CP1282">
        <f t="shared" si="260"/>
        <v>0.51694915254237284</v>
      </c>
      <c r="CQ1282">
        <f t="shared" si="261"/>
        <v>0.51654560129136395</v>
      </c>
      <c r="CR1282">
        <f t="shared" si="262"/>
        <v>4.2498014006169232E-2</v>
      </c>
      <c r="CS1282">
        <f t="shared" si="263"/>
        <v>0.74163714135309122</v>
      </c>
      <c r="CT1282">
        <f t="shared" si="264"/>
        <v>0.22509154006172727</v>
      </c>
      <c r="DH1282">
        <f t="shared" ca="1" si="265"/>
        <v>0.39565322733007113</v>
      </c>
      <c r="DI1282">
        <v>0.39517338994864171</v>
      </c>
      <c r="DJ1282">
        <v>5.7762307046102766E-3</v>
      </c>
    </row>
    <row r="1283" spans="12:114" x14ac:dyDescent="0.3">
      <c r="L1283" s="23">
        <v>43112</v>
      </c>
      <c r="M1283" s="24">
        <v>1.211732282976199E-2</v>
      </c>
      <c r="N1283" s="24">
        <v>4.6354309827203923E-3</v>
      </c>
      <c r="O1283" s="24">
        <v>8.4983719028275933E-3</v>
      </c>
      <c r="P1283" s="24">
        <v>1.0207139112569099E-3</v>
      </c>
      <c r="Q1283" s="264">
        <v>1.4999999999999999E-4</v>
      </c>
      <c r="R1283" s="264">
        <v>6.6999999999999731E-4</v>
      </c>
      <c r="S1283" s="265">
        <v>0</v>
      </c>
      <c r="U1283" s="26"/>
      <c r="AE1283" s="23">
        <v>43116</v>
      </c>
      <c r="AF1283" s="33">
        <v>-3.8246482497271617E-4</v>
      </c>
      <c r="AG1283">
        <f t="shared" ref="AG1283:AG1346" si="266">ROW()-1</f>
        <v>1282</v>
      </c>
      <c r="AH1283">
        <f t="shared" ref="AH1283:AH1346" si="267">AG1283/COUNT($AG$2:$AG$2469)</f>
        <v>0.51944894651539708</v>
      </c>
      <c r="AI1283">
        <f t="shared" ref="AI1283:AI1346" si="268">(AG1283-1)/COUNT($AG$2:$AG$2469)</f>
        <v>0.51904376012965969</v>
      </c>
      <c r="AJ1283">
        <f t="shared" ref="AJ1283:AJ1346" si="269">IF(AH1283&lt;1,NORMSINV(AH1283),"")</f>
        <v>4.8770606417996888E-2</v>
      </c>
      <c r="AK1283">
        <f t="shared" ref="AK1283:AK1346" si="270">_xlfn.NORM.DIST(AF1283,$AD$6,$AD$7,TRUE)</f>
        <v>0.43364150717574801</v>
      </c>
      <c r="AL1283">
        <f t="shared" ref="AL1283:AL1346" si="271">ABS(AK1283-AI1283)</f>
        <v>8.5402252953911684E-2</v>
      </c>
      <c r="CM1283" s="23">
        <v>43116</v>
      </c>
      <c r="CN1283">
        <v>-8.3953804668375986E-4</v>
      </c>
      <c r="CO1283">
        <f t="shared" ref="CO1283:CO1346" si="272">ROW()-1</f>
        <v>1282</v>
      </c>
      <c r="CP1283">
        <f t="shared" ref="CP1283:CP1346" si="273">CO1283/COUNT(_xlfn.ANCHORARRAY($CN$2))</f>
        <v>0.51735270379338172</v>
      </c>
      <c r="CQ1283">
        <f t="shared" ref="CQ1283:CQ1346" si="274">(CO1283-1)/COUNT(_xlfn.ANCHORARRAY($CN$2))</f>
        <v>0.51694915254237284</v>
      </c>
      <c r="CR1283">
        <f t="shared" ref="CR1283:CR1346" si="275">IF(CP1283&lt;1,NORMSINV(CP1283),"")</f>
        <v>4.3510502823932921E-2</v>
      </c>
      <c r="CS1283">
        <f t="shared" ref="CS1283:CS1346" si="276">_xlfn.NORM.DIST(CN1283,$CL$7,$CL$8,TRUE)</f>
        <v>0.43807553771085711</v>
      </c>
      <c r="CT1283">
        <f t="shared" ref="CT1283:CT1346" si="277">ABS(CS1283-CQ1283)</f>
        <v>7.8873614831515726E-2</v>
      </c>
      <c r="DH1283">
        <f t="shared" ref="DH1283:DH1346" ca="1" si="278">_xlfn.NORM.S.DIST(RAND(),FALSE)</f>
        <v>0.36107649949357312</v>
      </c>
      <c r="DI1283">
        <v>0.36443231992576686</v>
      </c>
      <c r="DJ1283">
        <v>-4.4957758485947245E-3</v>
      </c>
    </row>
    <row r="1284" spans="12:114" x14ac:dyDescent="0.3">
      <c r="L1284" s="23">
        <v>43116</v>
      </c>
      <c r="M1284" s="24">
        <v>1.6540564087434381E-3</v>
      </c>
      <c r="N1284" s="24">
        <v>1.258438831826827E-3</v>
      </c>
      <c r="O1284" s="24">
        <v>-1.7847620495112159E-3</v>
      </c>
      <c r="P1284" s="24">
        <v>-1.2461024009201779E-3</v>
      </c>
      <c r="Q1284" s="264">
        <v>-5.0000000000000002E-5</v>
      </c>
      <c r="R1284" s="264">
        <v>2.3000000000000131E-4</v>
      </c>
      <c r="S1284" s="265">
        <v>-1.1811023622047172E-4</v>
      </c>
      <c r="U1284" s="26"/>
      <c r="AE1284" s="23">
        <v>43117</v>
      </c>
      <c r="AF1284" s="33">
        <v>4.1217384375130828E-3</v>
      </c>
      <c r="AG1284">
        <f t="shared" si="266"/>
        <v>1283</v>
      </c>
      <c r="AH1284">
        <f t="shared" si="267"/>
        <v>0.51985413290113447</v>
      </c>
      <c r="AI1284">
        <f t="shared" si="268"/>
        <v>0.51944894651539708</v>
      </c>
      <c r="AJ1284">
        <f t="shared" si="269"/>
        <v>4.9787492078460512E-2</v>
      </c>
      <c r="AK1284">
        <f t="shared" si="270"/>
        <v>0.87168422539321011</v>
      </c>
      <c r="AL1284">
        <f t="shared" si="271"/>
        <v>0.35223527887781303</v>
      </c>
      <c r="CM1284" s="23">
        <v>43117</v>
      </c>
      <c r="CN1284">
        <v>1.0613217689113452E-2</v>
      </c>
      <c r="CO1284">
        <f t="shared" si="272"/>
        <v>1283</v>
      </c>
      <c r="CP1284">
        <f t="shared" si="273"/>
        <v>0.5177562550443906</v>
      </c>
      <c r="CQ1284">
        <f t="shared" si="274"/>
        <v>0.51735270379338172</v>
      </c>
      <c r="CR1284">
        <f t="shared" si="275"/>
        <v>4.4523036247751779E-2</v>
      </c>
      <c r="CS1284">
        <f t="shared" si="276"/>
        <v>0.87917401095318315</v>
      </c>
      <c r="CT1284">
        <f t="shared" si="277"/>
        <v>0.36182130715980143</v>
      </c>
      <c r="DH1284">
        <f t="shared" ca="1" si="278"/>
        <v>0.3392500941063768</v>
      </c>
      <c r="DI1284">
        <v>0.36169191277783785</v>
      </c>
      <c r="DJ1284">
        <v>-6.089576737584263E-3</v>
      </c>
    </row>
    <row r="1285" spans="12:114" x14ac:dyDescent="0.3">
      <c r="L1285" s="23">
        <v>43117</v>
      </c>
      <c r="M1285" s="24">
        <v>-8.0993867751732104E-3</v>
      </c>
      <c r="N1285" s="24">
        <v>7.9596767746776473E-3</v>
      </c>
      <c r="O1285" s="24">
        <v>1.9962525807049981E-2</v>
      </c>
      <c r="P1285" s="24">
        <v>4.1965804746197689E-3</v>
      </c>
      <c r="Q1285" s="264">
        <v>-2.0000000000000001E-4</v>
      </c>
      <c r="R1285" s="264">
        <v>-3.200000000000003E-4</v>
      </c>
      <c r="S1285" s="265">
        <v>-1.9455252918288091E-4</v>
      </c>
      <c r="U1285" s="26"/>
      <c r="AE1285" s="23">
        <v>43118</v>
      </c>
      <c r="AF1285" s="33">
        <v>1.9403451331282747E-3</v>
      </c>
      <c r="AG1285">
        <f t="shared" si="266"/>
        <v>1284</v>
      </c>
      <c r="AH1285">
        <f t="shared" si="267"/>
        <v>0.52025931928687197</v>
      </c>
      <c r="AI1285">
        <f t="shared" si="268"/>
        <v>0.51985413290113447</v>
      </c>
      <c r="AJ1285">
        <f t="shared" si="269"/>
        <v>5.0804429224621486E-2</v>
      </c>
      <c r="AK1285">
        <f t="shared" si="270"/>
        <v>0.69289402998922556</v>
      </c>
      <c r="AL1285">
        <f t="shared" si="271"/>
        <v>0.17303989708809109</v>
      </c>
      <c r="CM1285" s="23">
        <v>43118</v>
      </c>
      <c r="CN1285">
        <v>4.8854906954161059E-3</v>
      </c>
      <c r="CO1285">
        <f t="shared" si="272"/>
        <v>1284</v>
      </c>
      <c r="CP1285">
        <f t="shared" si="273"/>
        <v>0.51815980629539948</v>
      </c>
      <c r="CQ1285">
        <f t="shared" si="274"/>
        <v>0.5177562550443906</v>
      </c>
      <c r="CR1285">
        <f t="shared" si="275"/>
        <v>4.5535615319722604E-2</v>
      </c>
      <c r="CS1285">
        <f t="shared" si="276"/>
        <v>0.69404621995234372</v>
      </c>
      <c r="CT1285">
        <f t="shared" si="277"/>
        <v>0.17628996490795312</v>
      </c>
      <c r="DH1285">
        <f t="shared" ca="1" si="278"/>
        <v>0.32652127412210052</v>
      </c>
      <c r="DI1285">
        <v>0.39435804027094506</v>
      </c>
      <c r="DJ1285">
        <v>-4.40918225650335E-4</v>
      </c>
    </row>
    <row r="1286" spans="12:114" x14ac:dyDescent="0.3">
      <c r="L1286" s="23">
        <v>43118</v>
      </c>
      <c r="M1286" s="24">
        <v>-2.219739989057762E-3</v>
      </c>
      <c r="N1286" s="24">
        <v>-4.1559785629391351E-4</v>
      </c>
      <c r="O1286" s="24">
        <v>1.557932404553955E-2</v>
      </c>
      <c r="P1286" s="24">
        <v>-6.4383494174316451E-3</v>
      </c>
      <c r="Q1286" s="264">
        <v>9.9999999999999991E-5</v>
      </c>
      <c r="R1286" s="264">
        <v>2.0999999999999911E-4</v>
      </c>
      <c r="S1286" s="265">
        <v>-7.6335877862594961E-5</v>
      </c>
      <c r="U1286" s="26"/>
      <c r="AE1286" s="23">
        <v>43119</v>
      </c>
      <c r="AF1286" s="33">
        <v>9.820104260434559E-4</v>
      </c>
      <c r="AG1286">
        <f t="shared" si="266"/>
        <v>1285</v>
      </c>
      <c r="AH1286">
        <f t="shared" si="267"/>
        <v>0.52066450567260936</v>
      </c>
      <c r="AI1286">
        <f t="shared" si="268"/>
        <v>0.52025931928687197</v>
      </c>
      <c r="AJ1286">
        <f t="shared" si="269"/>
        <v>5.1821418913477822E-2</v>
      </c>
      <c r="AK1286">
        <f t="shared" si="270"/>
        <v>0.58984934892490504</v>
      </c>
      <c r="AL1286">
        <f t="shared" si="271"/>
        <v>6.9590029638033069E-2</v>
      </c>
      <c r="CM1286" s="23">
        <v>43119</v>
      </c>
      <c r="CN1286">
        <v>2.4815033378359132E-3</v>
      </c>
      <c r="CO1286">
        <f t="shared" si="272"/>
        <v>1285</v>
      </c>
      <c r="CP1286">
        <f t="shared" si="273"/>
        <v>0.51856335754640837</v>
      </c>
      <c r="CQ1286">
        <f t="shared" si="274"/>
        <v>0.51815980629539948</v>
      </c>
      <c r="CR1286">
        <f t="shared" si="275"/>
        <v>4.6548241082270347E-2</v>
      </c>
      <c r="CS1286">
        <f t="shared" si="276"/>
        <v>0.5905142801236013</v>
      </c>
      <c r="CT1286">
        <f t="shared" si="277"/>
        <v>7.2354473828201815E-2</v>
      </c>
      <c r="DH1286">
        <f t="shared" ca="1" si="278"/>
        <v>0.36353021026761512</v>
      </c>
      <c r="DI1286">
        <v>0.39879239848522952</v>
      </c>
      <c r="DJ1286">
        <v>-1.3794895739565761E-3</v>
      </c>
    </row>
    <row r="1287" spans="12:114" x14ac:dyDescent="0.3">
      <c r="L1287" s="23">
        <v>43119</v>
      </c>
      <c r="M1287" s="24">
        <v>4.4493643377613657E-3</v>
      </c>
      <c r="N1287" s="24">
        <v>2.9105791706381789E-3</v>
      </c>
      <c r="O1287" s="24">
        <v>2.78043191184279E-3</v>
      </c>
      <c r="P1287" s="24">
        <v>1.136781361824588E-3</v>
      </c>
      <c r="Q1287" s="264">
        <v>1.2999999999999999E-4</v>
      </c>
      <c r="R1287" s="264">
        <v>2.1000000000000131E-4</v>
      </c>
      <c r="S1287" s="265">
        <v>-7.5757575757576611E-5</v>
      </c>
      <c r="U1287" s="26"/>
      <c r="AE1287" s="23">
        <v>43122</v>
      </c>
      <c r="AF1287" s="33">
        <v>3.1124197610357413E-3</v>
      </c>
      <c r="AG1287">
        <f t="shared" si="266"/>
        <v>1286</v>
      </c>
      <c r="AH1287">
        <f t="shared" si="267"/>
        <v>0.52106969205834686</v>
      </c>
      <c r="AI1287">
        <f t="shared" si="268"/>
        <v>0.52066450567260936</v>
      </c>
      <c r="AJ1287">
        <f t="shared" si="269"/>
        <v>5.2838462202409862E-2</v>
      </c>
      <c r="AK1287">
        <f t="shared" si="270"/>
        <v>0.80031414242069876</v>
      </c>
      <c r="AL1287">
        <f t="shared" si="271"/>
        <v>0.2796496367480894</v>
      </c>
      <c r="CM1287" s="23">
        <v>43122</v>
      </c>
      <c r="CN1287">
        <v>7.5354197033412305E-3</v>
      </c>
      <c r="CO1287">
        <f t="shared" si="272"/>
        <v>1286</v>
      </c>
      <c r="CP1287">
        <f t="shared" si="273"/>
        <v>0.51896690879741725</v>
      </c>
      <c r="CQ1287">
        <f t="shared" si="274"/>
        <v>0.51856335754640837</v>
      </c>
      <c r="CR1287">
        <f t="shared" si="275"/>
        <v>4.7560914578155707E-2</v>
      </c>
      <c r="CS1287">
        <f t="shared" si="276"/>
        <v>0.79227126185091745</v>
      </c>
      <c r="CT1287">
        <f t="shared" si="277"/>
        <v>0.27370790430450909</v>
      </c>
      <c r="DH1287">
        <f t="shared" ca="1" si="278"/>
        <v>0.27298458110233109</v>
      </c>
      <c r="DI1287">
        <v>0.39410148891968966</v>
      </c>
      <c r="DJ1287">
        <v>1.0112355851261329E-2</v>
      </c>
    </row>
    <row r="1288" spans="12:114" x14ac:dyDescent="0.3">
      <c r="L1288" s="23">
        <v>43122</v>
      </c>
      <c r="M1288" s="24">
        <v>1.819364053462443E-3</v>
      </c>
      <c r="N1288" s="24">
        <v>1.119419521998658E-2</v>
      </c>
      <c r="O1288" s="24">
        <v>8.2225205239457224E-3</v>
      </c>
      <c r="P1288" s="24">
        <v>6.8137359902093473E-3</v>
      </c>
      <c r="Q1288" s="264">
        <v>2.7E-4</v>
      </c>
      <c r="R1288" s="264">
        <v>4.0999999999999934E-4</v>
      </c>
      <c r="S1288" s="265">
        <v>1.1278195488721867E-4</v>
      </c>
      <c r="U1288" s="26"/>
      <c r="AE1288" s="23">
        <v>43123</v>
      </c>
      <c r="AF1288" s="33">
        <v>9.6489212408476673E-4</v>
      </c>
      <c r="AG1288">
        <f t="shared" si="266"/>
        <v>1287</v>
      </c>
      <c r="AH1288">
        <f t="shared" si="267"/>
        <v>0.52147487844408424</v>
      </c>
      <c r="AI1288">
        <f t="shared" si="268"/>
        <v>0.52106969205834686</v>
      </c>
      <c r="AJ1288">
        <f t="shared" si="269"/>
        <v>5.3855560149185737E-2</v>
      </c>
      <c r="AK1288">
        <f t="shared" si="270"/>
        <v>0.58792522060468266</v>
      </c>
      <c r="AL1288">
        <f t="shared" si="271"/>
        <v>6.6855528546335807E-2</v>
      </c>
      <c r="CM1288" s="23">
        <v>43123</v>
      </c>
      <c r="CN1288">
        <v>2.4390316410103953E-3</v>
      </c>
      <c r="CO1288">
        <f t="shared" si="272"/>
        <v>1287</v>
      </c>
      <c r="CP1288">
        <f t="shared" si="273"/>
        <v>0.51937046004842613</v>
      </c>
      <c r="CQ1288">
        <f t="shared" si="274"/>
        <v>0.51896690879741725</v>
      </c>
      <c r="CR1288">
        <f t="shared" si="275"/>
        <v>4.8573636850482653E-2</v>
      </c>
      <c r="CS1288">
        <f t="shared" si="276"/>
        <v>0.58860114014588927</v>
      </c>
      <c r="CT1288">
        <f t="shared" si="277"/>
        <v>6.963423134847202E-2</v>
      </c>
      <c r="DH1288">
        <f t="shared" ca="1" si="278"/>
        <v>0.25368305900102983</v>
      </c>
      <c r="DI1288">
        <v>0.35865832797190444</v>
      </c>
      <c r="DJ1288">
        <v>-1.1064405755349775E-3</v>
      </c>
    </row>
    <row r="1289" spans="12:114" x14ac:dyDescent="0.3">
      <c r="L1289" s="23">
        <v>43123</v>
      </c>
      <c r="M1289" s="24">
        <v>4.9743149629006963E-3</v>
      </c>
      <c r="N1289" s="24">
        <v>1.2299695868686609E-3</v>
      </c>
      <c r="O1289" s="24">
        <v>4.2676308020570533E-3</v>
      </c>
      <c r="P1289" s="24">
        <v>-6.7685334872393324E-4</v>
      </c>
      <c r="Q1289" s="264">
        <v>9.9999999999999991E-5</v>
      </c>
      <c r="R1289" s="264">
        <v>2.7000000000000136E-4</v>
      </c>
      <c r="S1289" s="265">
        <v>-7.6045627376425395E-5</v>
      </c>
      <c r="U1289" s="26"/>
      <c r="AE1289" s="23">
        <v>43124</v>
      </c>
      <c r="AF1289" s="33">
        <v>2.4647945234505347E-4</v>
      </c>
      <c r="AG1289">
        <f t="shared" si="266"/>
        <v>1288</v>
      </c>
      <c r="AH1289">
        <f t="shared" si="267"/>
        <v>0.52188006482982174</v>
      </c>
      <c r="AI1289">
        <f t="shared" si="268"/>
        <v>0.52147487844408424</v>
      </c>
      <c r="AJ1289">
        <f t="shared" si="269"/>
        <v>5.4872713811971528E-2</v>
      </c>
      <c r="AK1289">
        <f t="shared" si="270"/>
        <v>0.50583400226578179</v>
      </c>
      <c r="AL1289">
        <f t="shared" si="271"/>
        <v>1.5640876178302454E-2</v>
      </c>
      <c r="CM1289" s="23">
        <v>43124</v>
      </c>
      <c r="CN1289">
        <v>5.2879297048527563E-4</v>
      </c>
      <c r="CO1289">
        <f t="shared" si="272"/>
        <v>1288</v>
      </c>
      <c r="CP1289">
        <f t="shared" si="273"/>
        <v>0.51977401129943501</v>
      </c>
      <c r="CQ1289">
        <f t="shared" si="274"/>
        <v>0.51937046004842613</v>
      </c>
      <c r="CR1289">
        <f t="shared" si="275"/>
        <v>4.9586408942705953E-2</v>
      </c>
      <c r="CS1289">
        <f t="shared" si="276"/>
        <v>0.50106154308016748</v>
      </c>
      <c r="CT1289">
        <f t="shared" si="277"/>
        <v>1.8308916968258648E-2</v>
      </c>
      <c r="DH1289">
        <f t="shared" ca="1" si="278"/>
        <v>0.39846347154079809</v>
      </c>
      <c r="DI1289">
        <v>0.3655740369423201</v>
      </c>
      <c r="DJ1289">
        <v>2.6977436032884286E-3</v>
      </c>
    </row>
    <row r="1290" spans="12:114" x14ac:dyDescent="0.3">
      <c r="L1290" s="23">
        <v>43124</v>
      </c>
      <c r="M1290" s="24">
        <v>1.217789921572834E-2</v>
      </c>
      <c r="N1290" s="24">
        <v>4.0942559820481993E-4</v>
      </c>
      <c r="O1290" s="24">
        <v>-1.038979524025891E-3</v>
      </c>
      <c r="P1290" s="24">
        <v>-1.128668338279169E-3</v>
      </c>
      <c r="Q1290" s="264">
        <v>9.9999999999999937E-5</v>
      </c>
      <c r="R1290" s="264">
        <v>-1.800000000000002E-4</v>
      </c>
      <c r="S1290" s="265">
        <v>7.5471698113207091E-5</v>
      </c>
      <c r="U1290" s="26"/>
      <c r="AE1290" s="23">
        <v>43125</v>
      </c>
      <c r="AF1290" s="33">
        <v>3.5982484918723118E-4</v>
      </c>
      <c r="AG1290">
        <f t="shared" si="266"/>
        <v>1289</v>
      </c>
      <c r="AH1290">
        <f t="shared" si="267"/>
        <v>0.52228525121555913</v>
      </c>
      <c r="AI1290">
        <f t="shared" si="268"/>
        <v>0.52188006482982174</v>
      </c>
      <c r="AJ1290">
        <f t="shared" si="269"/>
        <v>5.5889924249336621E-2</v>
      </c>
      <c r="AK1290">
        <f t="shared" si="270"/>
        <v>0.51889305987834211</v>
      </c>
      <c r="AL1290">
        <f t="shared" si="271"/>
        <v>2.9870049514796326E-3</v>
      </c>
      <c r="CM1290" s="23">
        <v>43125</v>
      </c>
      <c r="CN1290">
        <v>1.0678891191657975E-3</v>
      </c>
      <c r="CO1290">
        <f t="shared" si="272"/>
        <v>1289</v>
      </c>
      <c r="CP1290">
        <f t="shared" si="273"/>
        <v>0.52017756255044389</v>
      </c>
      <c r="CQ1290">
        <f t="shared" si="274"/>
        <v>0.51977401129943501</v>
      </c>
      <c r="CR1290">
        <f t="shared" si="275"/>
        <v>5.0599231898638845E-2</v>
      </c>
      <c r="CS1290">
        <f t="shared" si="276"/>
        <v>0.52595728368855943</v>
      </c>
      <c r="CT1290">
        <f t="shared" si="277"/>
        <v>6.1832723891244168E-3</v>
      </c>
      <c r="DH1290">
        <f t="shared" ca="1" si="278"/>
        <v>0.38067447685865818</v>
      </c>
      <c r="DI1290">
        <v>0.36909861597770033</v>
      </c>
      <c r="DJ1290">
        <v>-7.2149242002424573E-3</v>
      </c>
    </row>
    <row r="1291" spans="12:114" x14ac:dyDescent="0.3">
      <c r="L1291" s="23">
        <v>43125</v>
      </c>
      <c r="M1291" s="24">
        <v>-6.6754714480250577E-3</v>
      </c>
      <c r="N1291" s="24">
        <v>-1.3917317789979389E-2</v>
      </c>
      <c r="O1291" s="24">
        <v>7.6568121884743948E-3</v>
      </c>
      <c r="P1291" s="24">
        <v>6.7797852547536036E-4</v>
      </c>
      <c r="Q1291" s="264">
        <v>9.0000000000000019E-5</v>
      </c>
      <c r="R1291" s="264">
        <v>-5.0000000000000034E-4</v>
      </c>
      <c r="S1291" s="265">
        <v>-1.1406844106463941E-4</v>
      </c>
      <c r="U1291" s="26"/>
      <c r="AE1291" s="23">
        <v>43126</v>
      </c>
      <c r="AF1291" s="33">
        <v>5.1734050862877528E-3</v>
      </c>
      <c r="AG1291">
        <f t="shared" si="266"/>
        <v>1290</v>
      </c>
      <c r="AH1291">
        <f t="shared" si="267"/>
        <v>0.52269043760129663</v>
      </c>
      <c r="AI1291">
        <f t="shared" si="268"/>
        <v>0.52228525121555913</v>
      </c>
      <c r="AJ1291">
        <f t="shared" si="269"/>
        <v>5.6907192520263786E-2</v>
      </c>
      <c r="AK1291">
        <f t="shared" si="270"/>
        <v>0.92482127344597764</v>
      </c>
      <c r="AL1291">
        <f t="shared" si="271"/>
        <v>0.40253602223041851</v>
      </c>
      <c r="CM1291" s="23">
        <v>43126</v>
      </c>
      <c r="CN1291">
        <v>1.3131435648050211E-2</v>
      </c>
      <c r="CO1291">
        <f t="shared" si="272"/>
        <v>1290</v>
      </c>
      <c r="CP1291">
        <f t="shared" si="273"/>
        <v>0.52058111380145278</v>
      </c>
      <c r="CQ1291">
        <f t="shared" si="274"/>
        <v>0.52017756255044389</v>
      </c>
      <c r="CR1291">
        <f t="shared" si="275"/>
        <v>5.161210676246053E-2</v>
      </c>
      <c r="CS1291">
        <f t="shared" si="276"/>
        <v>0.92820948281871163</v>
      </c>
      <c r="CT1291">
        <f t="shared" si="277"/>
        <v>0.40803192026826773</v>
      </c>
      <c r="DH1291">
        <f t="shared" ca="1" si="278"/>
        <v>0.33828012766540755</v>
      </c>
      <c r="DI1291">
        <v>0.28678437293844816</v>
      </c>
      <c r="DJ1291">
        <v>-3.7753430340130233E-3</v>
      </c>
    </row>
    <row r="1292" spans="12:114" x14ac:dyDescent="0.3">
      <c r="L1292" s="23">
        <v>43126</v>
      </c>
      <c r="M1292" s="24">
        <v>7.8148002827637384E-4</v>
      </c>
      <c r="N1292" s="24">
        <v>1.0792824530064939E-2</v>
      </c>
      <c r="O1292" s="24">
        <v>1.6791784344133219E-2</v>
      </c>
      <c r="P1292" s="24">
        <v>1.2985560596415339E-2</v>
      </c>
      <c r="Q1292" s="264">
        <v>1.1E-4</v>
      </c>
      <c r="R1292" s="264">
        <v>-4.5000000000000151E-4</v>
      </c>
      <c r="S1292" s="265">
        <v>-1.5037593984962446E-4</v>
      </c>
      <c r="U1292" s="26"/>
      <c r="AE1292" s="23">
        <v>43129</v>
      </c>
      <c r="AF1292" s="33">
        <v>-4.3702539764002986E-4</v>
      </c>
      <c r="AG1292">
        <f t="shared" si="266"/>
        <v>1291</v>
      </c>
      <c r="AH1292">
        <f t="shared" si="267"/>
        <v>0.52309562398703402</v>
      </c>
      <c r="AI1292">
        <f t="shared" si="268"/>
        <v>0.52269043760129663</v>
      </c>
      <c r="AJ1292">
        <f t="shared" si="269"/>
        <v>5.792451968415472E-2</v>
      </c>
      <c r="AK1292">
        <f t="shared" si="270"/>
        <v>0.42744765333230028</v>
      </c>
      <c r="AL1292">
        <f t="shared" si="271"/>
        <v>9.524278426899635E-2</v>
      </c>
      <c r="CM1292" s="23">
        <v>43129</v>
      </c>
      <c r="CN1292">
        <v>-1.0325634941000745E-3</v>
      </c>
      <c r="CO1292">
        <f t="shared" si="272"/>
        <v>1291</v>
      </c>
      <c r="CP1292">
        <f t="shared" si="273"/>
        <v>0.52098466505246166</v>
      </c>
      <c r="CQ1292">
        <f t="shared" si="274"/>
        <v>0.52058111380145278</v>
      </c>
      <c r="CR1292">
        <f t="shared" si="275"/>
        <v>5.2625034578723744E-2</v>
      </c>
      <c r="CS1292">
        <f t="shared" si="276"/>
        <v>0.42927870787686678</v>
      </c>
      <c r="CT1292">
        <f t="shared" si="277"/>
        <v>9.1302405924585994E-2</v>
      </c>
      <c r="DH1292">
        <f t="shared" ca="1" si="278"/>
        <v>0.26844868308112446</v>
      </c>
      <c r="DI1292">
        <v>0.25425767007974481</v>
      </c>
      <c r="DJ1292">
        <v>-6.5500253976399896E-3</v>
      </c>
    </row>
    <row r="1293" spans="12:114" x14ac:dyDescent="0.3">
      <c r="L1293" s="23">
        <v>43129</v>
      </c>
      <c r="M1293" s="24">
        <v>-5.6219954762710724E-3</v>
      </c>
      <c r="N1293" s="24">
        <v>-2.463980525208511E-3</v>
      </c>
      <c r="O1293" s="24">
        <v>1.0702270233469049E-2</v>
      </c>
      <c r="P1293" s="24">
        <v>-1.6609075701079092E-2</v>
      </c>
      <c r="Q1293" s="264">
        <v>3.700000000000001E-4</v>
      </c>
      <c r="R1293" s="264">
        <v>-2.19999999999998E-4</v>
      </c>
      <c r="S1293" s="265">
        <v>-1.1111111111111043E-4</v>
      </c>
      <c r="U1293" s="26"/>
      <c r="AE1293" s="23">
        <v>43130</v>
      </c>
      <c r="AF1293" s="33">
        <v>-4.1398774678598274E-3</v>
      </c>
      <c r="AG1293">
        <f t="shared" si="266"/>
        <v>1292</v>
      </c>
      <c r="AH1293">
        <f t="shared" si="267"/>
        <v>0.52350081037277152</v>
      </c>
      <c r="AI1293">
        <f t="shared" si="268"/>
        <v>0.52309562398703402</v>
      </c>
      <c r="AJ1293">
        <f t="shared" si="269"/>
        <v>5.894190680084007E-2</v>
      </c>
      <c r="AK1293">
        <f t="shared" si="270"/>
        <v>0.10513504042988124</v>
      </c>
      <c r="AL1293">
        <f t="shared" si="271"/>
        <v>0.41796058355715276</v>
      </c>
      <c r="CM1293" s="23">
        <v>43130</v>
      </c>
      <c r="CN1293">
        <v>-1.0377152460858359E-2</v>
      </c>
      <c r="CO1293">
        <f t="shared" si="272"/>
        <v>1292</v>
      </c>
      <c r="CP1293">
        <f t="shared" si="273"/>
        <v>0.52138821630347054</v>
      </c>
      <c r="CQ1293">
        <f t="shared" si="274"/>
        <v>0.52098466505246166</v>
      </c>
      <c r="CR1293">
        <f t="shared" si="275"/>
        <v>5.3638016392362466E-2</v>
      </c>
      <c r="CS1293">
        <f t="shared" si="276"/>
        <v>0.1037061306498787</v>
      </c>
      <c r="CT1293">
        <f t="shared" si="277"/>
        <v>0.41727853440258295</v>
      </c>
      <c r="DH1293">
        <f t="shared" ca="1" si="278"/>
        <v>0.25530642608634785</v>
      </c>
      <c r="DI1293">
        <v>0.3821876581876042</v>
      </c>
      <c r="DJ1293">
        <v>-2.6485093359917122E-3</v>
      </c>
    </row>
    <row r="1294" spans="12:114" x14ac:dyDescent="0.3">
      <c r="L1294" s="23">
        <v>43130</v>
      </c>
      <c r="M1294" s="24">
        <v>-4.3187672448961921E-3</v>
      </c>
      <c r="N1294" s="24">
        <v>-1.029229503701687E-2</v>
      </c>
      <c r="O1294" s="24">
        <v>-1.661359547550564E-2</v>
      </c>
      <c r="P1294" s="24">
        <v>-3.0604690571419011E-3</v>
      </c>
      <c r="Q1294" s="264">
        <v>-4.0000000000000112E-5</v>
      </c>
      <c r="R1294" s="264">
        <v>-3.0000000000001143E-5</v>
      </c>
      <c r="S1294" s="265">
        <v>3.6630036630036406E-5</v>
      </c>
      <c r="U1294" s="26"/>
      <c r="AE1294" s="23">
        <v>43131</v>
      </c>
      <c r="AF1294" s="33">
        <v>-1.3115296260347113E-3</v>
      </c>
      <c r="AG1294">
        <f t="shared" si="266"/>
        <v>1293</v>
      </c>
      <c r="AH1294">
        <f t="shared" si="267"/>
        <v>0.52390599675850891</v>
      </c>
      <c r="AI1294">
        <f t="shared" si="268"/>
        <v>0.52350081037277152</v>
      </c>
      <c r="AJ1294">
        <f t="shared" si="269"/>
        <v>5.9959354930584963E-2</v>
      </c>
      <c r="AK1294">
        <f t="shared" si="270"/>
        <v>0.33157585798896505</v>
      </c>
      <c r="AL1294">
        <f t="shared" si="271"/>
        <v>0.19192495238380647</v>
      </c>
      <c r="CM1294" s="23">
        <v>43131</v>
      </c>
      <c r="CN1294">
        <v>-3.0169123003808986E-3</v>
      </c>
      <c r="CO1294">
        <f t="shared" si="272"/>
        <v>1293</v>
      </c>
      <c r="CP1294">
        <f t="shared" si="273"/>
        <v>0.52179176755447942</v>
      </c>
      <c r="CQ1294">
        <f t="shared" si="274"/>
        <v>0.52138821630347054</v>
      </c>
      <c r="CR1294">
        <f t="shared" si="275"/>
        <v>5.4651053248699372E-2</v>
      </c>
      <c r="CS1294">
        <f t="shared" si="276"/>
        <v>0.34160633553791131</v>
      </c>
      <c r="CT1294">
        <f t="shared" si="277"/>
        <v>0.17978188076555923</v>
      </c>
      <c r="DH1294">
        <f t="shared" ca="1" si="278"/>
        <v>0.28200347423408306</v>
      </c>
      <c r="DI1294">
        <v>0.39855838618154232</v>
      </c>
      <c r="DJ1294">
        <v>-1.0774235508387587E-2</v>
      </c>
    </row>
    <row r="1295" spans="12:114" x14ac:dyDescent="0.3">
      <c r="L1295" s="23">
        <v>43131</v>
      </c>
      <c r="M1295" s="24">
        <v>6.7034619865111262E-3</v>
      </c>
      <c r="N1295" s="24">
        <v>-4.159805075397989E-3</v>
      </c>
      <c r="O1295" s="24">
        <v>-1.0489218579668041E-2</v>
      </c>
      <c r="P1295" s="24">
        <v>5.45779553541697E-3</v>
      </c>
      <c r="Q1295" s="264">
        <v>-8.9999999999999911E-5</v>
      </c>
      <c r="R1295" s="264">
        <v>7.0000000000001173E-5</v>
      </c>
      <c r="S1295" s="265">
        <v>-2.205882352941163E-4</v>
      </c>
      <c r="U1295" s="26"/>
      <c r="AE1295" s="23">
        <v>43132</v>
      </c>
      <c r="AF1295" s="33">
        <v>-2.3518733606300119E-3</v>
      </c>
      <c r="AG1295">
        <f t="shared" si="266"/>
        <v>1294</v>
      </c>
      <c r="AH1295">
        <f t="shared" si="267"/>
        <v>0.52431118314424641</v>
      </c>
      <c r="AI1295">
        <f t="shared" si="268"/>
        <v>0.52390599675850891</v>
      </c>
      <c r="AJ1295">
        <f t="shared" si="269"/>
        <v>6.0976865134099063E-2</v>
      </c>
      <c r="AK1295">
        <f t="shared" si="270"/>
        <v>0.23081195773339688</v>
      </c>
      <c r="AL1295">
        <f t="shared" si="271"/>
        <v>0.293094039025112</v>
      </c>
      <c r="CM1295" s="23">
        <v>43132</v>
      </c>
      <c r="CN1295">
        <v>-5.7806276461793461E-3</v>
      </c>
      <c r="CO1295">
        <f t="shared" si="272"/>
        <v>1294</v>
      </c>
      <c r="CP1295">
        <f t="shared" si="273"/>
        <v>0.52219531880548831</v>
      </c>
      <c r="CQ1295">
        <f t="shared" si="274"/>
        <v>0.52179176755447942</v>
      </c>
      <c r="CR1295">
        <f t="shared" si="275"/>
        <v>5.5664146193453501E-2</v>
      </c>
      <c r="CS1295">
        <f t="shared" si="276"/>
        <v>0.23323356252672131</v>
      </c>
      <c r="CT1295">
        <f t="shared" si="277"/>
        <v>0.28855820502775809</v>
      </c>
      <c r="DH1295">
        <f t="shared" ca="1" si="278"/>
        <v>0.34934257107552974</v>
      </c>
      <c r="DI1295">
        <v>0.37200212521523374</v>
      </c>
      <c r="DJ1295">
        <v>-8.7994812742990761E-3</v>
      </c>
    </row>
    <row r="1296" spans="12:114" x14ac:dyDescent="0.3">
      <c r="L1296" s="23">
        <v>43132</v>
      </c>
      <c r="M1296" s="24">
        <v>3.290285886560372E-3</v>
      </c>
      <c r="N1296" s="24">
        <v>3.3416801535107211E-3</v>
      </c>
      <c r="O1296" s="24">
        <v>-1.013139521992645E-2</v>
      </c>
      <c r="P1296" s="24">
        <v>-6.5590075483827181E-3</v>
      </c>
      <c r="Q1296" s="264">
        <v>2.499999999999999E-4</v>
      </c>
      <c r="R1296" s="264">
        <v>6.4999999999999943E-4</v>
      </c>
      <c r="S1296" s="265">
        <v>-2.1582733812949633E-4</v>
      </c>
      <c r="U1296" s="26"/>
      <c r="AE1296" s="23">
        <v>43133</v>
      </c>
      <c r="AF1296" s="33">
        <v>-5.1290513027701439E-3</v>
      </c>
      <c r="AG1296">
        <f t="shared" si="266"/>
        <v>1295</v>
      </c>
      <c r="AH1296">
        <f t="shared" si="267"/>
        <v>0.52471636952998379</v>
      </c>
      <c r="AI1296">
        <f t="shared" si="268"/>
        <v>0.52431118314424641</v>
      </c>
      <c r="AJ1296">
        <f t="shared" si="269"/>
        <v>6.1994438472542136E-2</v>
      </c>
      <c r="AK1296">
        <f t="shared" si="270"/>
        <v>6.1945242231795414E-2</v>
      </c>
      <c r="AL1296">
        <f t="shared" si="271"/>
        <v>0.46236594091245098</v>
      </c>
      <c r="CM1296" s="23">
        <v>43133</v>
      </c>
      <c r="CN1296">
        <v>-1.3093666989319724E-2</v>
      </c>
      <c r="CO1296">
        <f t="shared" si="272"/>
        <v>1295</v>
      </c>
      <c r="CP1296">
        <f t="shared" si="273"/>
        <v>0.52259887005649719</v>
      </c>
      <c r="CQ1296">
        <f t="shared" si="274"/>
        <v>0.52219531880548831</v>
      </c>
      <c r="CR1296">
        <f t="shared" si="275"/>
        <v>5.6677296272747923E-2</v>
      </c>
      <c r="CS1296">
        <f t="shared" si="276"/>
        <v>5.7581918138492477E-2</v>
      </c>
      <c r="CT1296">
        <f t="shared" si="277"/>
        <v>0.46461340066699586</v>
      </c>
      <c r="DH1296">
        <f t="shared" ca="1" si="278"/>
        <v>0.39828200557389898</v>
      </c>
      <c r="DI1296">
        <v>0.39806645616038022</v>
      </c>
      <c r="DJ1296">
        <v>1.96808250004675E-3</v>
      </c>
    </row>
    <row r="1297" spans="12:114" x14ac:dyDescent="0.3">
      <c r="L1297" s="23">
        <v>43133</v>
      </c>
      <c r="M1297" s="24">
        <v>-1.3117887937649611E-2</v>
      </c>
      <c r="N1297" s="24">
        <v>-1.9567013182129389E-2</v>
      </c>
      <c r="O1297" s="24">
        <v>-9.8559261681471916E-3</v>
      </c>
      <c r="P1297" s="24">
        <v>-1.502557552694829E-2</v>
      </c>
      <c r="Q1297" s="264">
        <v>3.6000000000000008E-4</v>
      </c>
      <c r="R1297" s="264">
        <v>-7.6999999999999953E-4</v>
      </c>
      <c r="S1297" s="265">
        <v>2.4647887323943633E-4</v>
      </c>
      <c r="U1297" s="26"/>
      <c r="AE1297" s="23">
        <v>43136</v>
      </c>
      <c r="AF1297" s="33">
        <v>-1.583850237517271E-2</v>
      </c>
      <c r="AG1297">
        <f t="shared" si="266"/>
        <v>1296</v>
      </c>
      <c r="AH1297">
        <f t="shared" si="267"/>
        <v>0.52512155591572118</v>
      </c>
      <c r="AI1297">
        <f t="shared" si="268"/>
        <v>0.52471636952998379</v>
      </c>
      <c r="AJ1297">
        <f t="shared" si="269"/>
        <v>6.3012076007533849E-2</v>
      </c>
      <c r="AK1297">
        <f t="shared" si="270"/>
        <v>1.8005766138406797E-6</v>
      </c>
      <c r="AL1297">
        <f t="shared" si="271"/>
        <v>0.52471456895336999</v>
      </c>
      <c r="CM1297" s="23">
        <v>43136</v>
      </c>
      <c r="CN1297">
        <v>-3.9525028501108672E-2</v>
      </c>
      <c r="CO1297">
        <f t="shared" si="272"/>
        <v>1296</v>
      </c>
      <c r="CP1297">
        <f t="shared" si="273"/>
        <v>0.52300242130750607</v>
      </c>
      <c r="CQ1297">
        <f t="shared" si="274"/>
        <v>0.52259887005649719</v>
      </c>
      <c r="CR1297">
        <f t="shared" si="275"/>
        <v>5.7690504533117241E-2</v>
      </c>
      <c r="CS1297">
        <f t="shared" si="276"/>
        <v>1.7651115117047547E-6</v>
      </c>
      <c r="CT1297">
        <f t="shared" si="277"/>
        <v>0.52259710494498546</v>
      </c>
      <c r="DH1297">
        <f t="shared" ca="1" si="278"/>
        <v>0.39246685153062905</v>
      </c>
      <c r="DI1297">
        <v>0.28924615487358268</v>
      </c>
      <c r="DJ1297">
        <v>-1.8962108873367703E-2</v>
      </c>
    </row>
    <row r="1298" spans="12:114" x14ac:dyDescent="0.3">
      <c r="L1298" s="23">
        <v>43136</v>
      </c>
      <c r="M1298" s="24">
        <v>2.5318458939143839E-3</v>
      </c>
      <c r="N1298" s="24">
        <v>-2.9299339219289209E-2</v>
      </c>
      <c r="O1298" s="24">
        <v>-4.2017576996200602E-2</v>
      </c>
      <c r="P1298" s="24">
        <v>-5.52410465146837E-2</v>
      </c>
      <c r="Q1298" s="264">
        <v>3.0000000000000079E-5</v>
      </c>
      <c r="R1298" s="264">
        <v>1.9999999999997803E-5</v>
      </c>
      <c r="S1298" s="265">
        <v>-7.2202166064982767E-5</v>
      </c>
      <c r="U1298" s="26"/>
      <c r="AE1298" s="23">
        <v>43137</v>
      </c>
      <c r="AF1298" s="33">
        <v>1.3530661668572888E-3</v>
      </c>
      <c r="AG1298">
        <f t="shared" si="266"/>
        <v>1297</v>
      </c>
      <c r="AH1298">
        <f t="shared" si="267"/>
        <v>0.52552674230145868</v>
      </c>
      <c r="AI1298">
        <f t="shared" si="268"/>
        <v>0.52512155591572118</v>
      </c>
      <c r="AJ1298">
        <f t="shared" si="269"/>
        <v>6.4029778801160731E-2</v>
      </c>
      <c r="AK1298">
        <f t="shared" si="270"/>
        <v>0.630951632421346</v>
      </c>
      <c r="AL1298">
        <f t="shared" si="271"/>
        <v>0.10583007650562481</v>
      </c>
      <c r="CM1298" s="23">
        <v>43137</v>
      </c>
      <c r="CN1298">
        <v>3.6155283203690267E-3</v>
      </c>
      <c r="CO1298">
        <f t="shared" si="272"/>
        <v>1297</v>
      </c>
      <c r="CP1298">
        <f t="shared" si="273"/>
        <v>0.52340597255851495</v>
      </c>
      <c r="CQ1298">
        <f t="shared" si="274"/>
        <v>0.52300242130750607</v>
      </c>
      <c r="CR1298">
        <f t="shared" si="275"/>
        <v>5.8703772021515319E-2</v>
      </c>
      <c r="CS1298">
        <f t="shared" si="276"/>
        <v>0.6406648907201784</v>
      </c>
      <c r="CT1298">
        <f t="shared" si="277"/>
        <v>0.11766246941267233</v>
      </c>
      <c r="DH1298">
        <f t="shared" ca="1" si="278"/>
        <v>0.34355862490559147</v>
      </c>
      <c r="DI1298">
        <v>0.39617540635837856</v>
      </c>
      <c r="DJ1298">
        <v>-4.4343048008845913E-3</v>
      </c>
    </row>
    <row r="1299" spans="12:114" x14ac:dyDescent="0.3">
      <c r="L1299" s="23">
        <v>43137</v>
      </c>
      <c r="M1299" s="24">
        <v>-1.049642499010669E-2</v>
      </c>
      <c r="N1299" s="24">
        <v>6.1242814147177624E-3</v>
      </c>
      <c r="O1299" s="24">
        <v>8.092769736514566E-3</v>
      </c>
      <c r="P1299" s="24">
        <v>6.1172759701942777E-4</v>
      </c>
      <c r="Q1299" s="264">
        <v>-3.4000000000000002E-4</v>
      </c>
      <c r="R1299" s="264">
        <v>4.3000000000000151E-4</v>
      </c>
      <c r="S1299" s="265">
        <v>-1.7921146953404909E-4</v>
      </c>
      <c r="U1299" s="26"/>
      <c r="AE1299" s="23">
        <v>43138</v>
      </c>
      <c r="AF1299" s="33">
        <v>2.8546262251354913E-3</v>
      </c>
      <c r="AG1299">
        <f t="shared" si="266"/>
        <v>1298</v>
      </c>
      <c r="AH1299">
        <f t="shared" si="267"/>
        <v>0.52593192868719607</v>
      </c>
      <c r="AI1299">
        <f t="shared" si="268"/>
        <v>0.52552674230145868</v>
      </c>
      <c r="AJ1299">
        <f t="shared" si="269"/>
        <v>6.5047547915983189E-2</v>
      </c>
      <c r="AK1299">
        <f t="shared" si="270"/>
        <v>0.77883180768445825</v>
      </c>
      <c r="AL1299">
        <f t="shared" si="271"/>
        <v>0.25330506538299957</v>
      </c>
      <c r="CM1299" s="23">
        <v>43138</v>
      </c>
      <c r="CN1299">
        <v>7.0424282388950685E-3</v>
      </c>
      <c r="CO1299">
        <f t="shared" si="272"/>
        <v>1298</v>
      </c>
      <c r="CP1299">
        <f t="shared" si="273"/>
        <v>0.52380952380952384</v>
      </c>
      <c r="CQ1299">
        <f t="shared" si="274"/>
        <v>0.52340597255851495</v>
      </c>
      <c r="CR1299">
        <f t="shared" si="275"/>
        <v>5.9717099785322879E-2</v>
      </c>
      <c r="CS1299">
        <f t="shared" si="276"/>
        <v>0.77554031966846204</v>
      </c>
      <c r="CT1299">
        <f t="shared" si="277"/>
        <v>0.25213434710994709</v>
      </c>
      <c r="DH1299">
        <f t="shared" ca="1" si="278"/>
        <v>0.39871116569150766</v>
      </c>
      <c r="DI1299">
        <v>0.31657274904975674</v>
      </c>
      <c r="DJ1299">
        <v>3.451464253304456E-3</v>
      </c>
    </row>
    <row r="1300" spans="12:114" x14ac:dyDescent="0.3">
      <c r="L1300" s="23">
        <v>43138</v>
      </c>
      <c r="M1300" s="24">
        <v>-4.7056628977268141E-3</v>
      </c>
      <c r="N1300" s="24">
        <v>-7.3914020275692958E-3</v>
      </c>
      <c r="O1300" s="24">
        <v>1.9325929734602749E-2</v>
      </c>
      <c r="P1300" s="24">
        <v>-8.5558573784135883E-4</v>
      </c>
      <c r="Q1300" s="264">
        <v>3.1E-4</v>
      </c>
      <c r="R1300" s="264">
        <v>4.4999999999999928E-4</v>
      </c>
      <c r="S1300" s="265">
        <v>-3.5211267605634814E-5</v>
      </c>
      <c r="U1300" s="26"/>
      <c r="AE1300" s="23">
        <v>43139</v>
      </c>
      <c r="AF1300" s="33">
        <v>-1.0176954059044903E-2</v>
      </c>
      <c r="AG1300">
        <f t="shared" si="266"/>
        <v>1299</v>
      </c>
      <c r="AH1300">
        <f t="shared" si="267"/>
        <v>0.52633711507293357</v>
      </c>
      <c r="AI1300">
        <f t="shared" si="268"/>
        <v>0.52593192868719607</v>
      </c>
      <c r="AJ1300">
        <f t="shared" si="269"/>
        <v>6.6065384415045281E-2</v>
      </c>
      <c r="AK1300">
        <f t="shared" si="270"/>
        <v>1.3621383103871621E-3</v>
      </c>
      <c r="AL1300">
        <f t="shared" si="271"/>
        <v>0.52456979037680895</v>
      </c>
      <c r="CM1300" s="23">
        <v>43139</v>
      </c>
      <c r="CN1300">
        <v>-2.5546332516033304E-2</v>
      </c>
      <c r="CO1300">
        <f t="shared" si="272"/>
        <v>1299</v>
      </c>
      <c r="CP1300">
        <f t="shared" si="273"/>
        <v>0.52421307506053272</v>
      </c>
      <c r="CQ1300">
        <f t="shared" si="274"/>
        <v>0.52380952380952384</v>
      </c>
      <c r="CR1300">
        <f t="shared" si="275"/>
        <v>6.0730488872355159E-2</v>
      </c>
      <c r="CS1300">
        <f t="shared" si="276"/>
        <v>1.272448362336026E-3</v>
      </c>
      <c r="CT1300">
        <f t="shared" si="277"/>
        <v>0.52253707544718786</v>
      </c>
      <c r="DH1300">
        <f t="shared" ca="1" si="278"/>
        <v>0.38452773703430265</v>
      </c>
      <c r="DI1300">
        <v>0.38387760580644087</v>
      </c>
      <c r="DJ1300">
        <v>-9.6966382695712408E-3</v>
      </c>
    </row>
    <row r="1301" spans="12:114" x14ac:dyDescent="0.3">
      <c r="L1301" s="23">
        <v>43139</v>
      </c>
      <c r="M1301" s="24">
        <v>1.5225739119914959E-3</v>
      </c>
      <c r="N1301" s="24">
        <v>-2.5843138162516401E-2</v>
      </c>
      <c r="O1301" s="24">
        <v>-2.751573141439571E-2</v>
      </c>
      <c r="P1301" s="24">
        <v>-3.1934667060804577E-2</v>
      </c>
      <c r="Q1301" s="264">
        <v>3.6000000000000008E-4</v>
      </c>
      <c r="R1301" s="264">
        <v>-5.200000000000005E-4</v>
      </c>
      <c r="S1301" s="265">
        <v>7.0175438596490803E-5</v>
      </c>
      <c r="U1301" s="26"/>
      <c r="AE1301" s="23">
        <v>43140</v>
      </c>
      <c r="AF1301" s="33">
        <v>7.3489202812823055E-4</v>
      </c>
      <c r="AG1301">
        <f t="shared" si="266"/>
        <v>1300</v>
      </c>
      <c r="AH1301">
        <f t="shared" si="267"/>
        <v>0.52674230145867096</v>
      </c>
      <c r="AI1301">
        <f t="shared" si="268"/>
        <v>0.52633711507293357</v>
      </c>
      <c r="AJ1301">
        <f t="shared" si="269"/>
        <v>6.7083289361880363E-2</v>
      </c>
      <c r="AK1301">
        <f t="shared" si="270"/>
        <v>0.56188577302435139</v>
      </c>
      <c r="AL1301">
        <f t="shared" si="271"/>
        <v>3.5548657951417817E-2</v>
      </c>
      <c r="CM1301" s="23">
        <v>43140</v>
      </c>
      <c r="CN1301">
        <v>2.0652380208506099E-3</v>
      </c>
      <c r="CO1301">
        <f t="shared" si="272"/>
        <v>1300</v>
      </c>
      <c r="CP1301">
        <f t="shared" si="273"/>
        <v>0.5246166263115416</v>
      </c>
      <c r="CQ1301">
        <f t="shared" si="274"/>
        <v>0.52421307506053272</v>
      </c>
      <c r="CR1301">
        <f t="shared" si="275"/>
        <v>6.1743940330869523E-2</v>
      </c>
      <c r="CS1301">
        <f t="shared" si="276"/>
        <v>0.57167759249269967</v>
      </c>
      <c r="CT1301">
        <f t="shared" si="277"/>
        <v>4.7464517432166953E-2</v>
      </c>
      <c r="DH1301">
        <f t="shared" ca="1" si="278"/>
        <v>0.35246654019726636</v>
      </c>
      <c r="DI1301">
        <v>0.37065619293523394</v>
      </c>
      <c r="DJ1301">
        <v>-6.6782228128611267E-3</v>
      </c>
    </row>
    <row r="1302" spans="12:114" x14ac:dyDescent="0.3">
      <c r="L1302" s="23">
        <v>43140</v>
      </c>
      <c r="M1302" s="24">
        <v>-1.680316810361997E-3</v>
      </c>
      <c r="N1302" s="24">
        <v>1.0791242844416101E-2</v>
      </c>
      <c r="O1302" s="24">
        <v>-6.4984294859069527E-3</v>
      </c>
      <c r="P1302" s="24">
        <v>1.2386112256758409E-2</v>
      </c>
      <c r="Q1302" s="264">
        <v>-1.600000000000002E-4</v>
      </c>
      <c r="R1302" s="264">
        <v>-5.4999999999999721E-4</v>
      </c>
      <c r="S1302" s="265">
        <v>-1.0600706713780854E-4</v>
      </c>
      <c r="U1302" s="26"/>
      <c r="AE1302" s="23">
        <v>43143</v>
      </c>
      <c r="AF1302" s="33">
        <v>1.835573669140886E-3</v>
      </c>
      <c r="AG1302">
        <f t="shared" si="266"/>
        <v>1301</v>
      </c>
      <c r="AH1302">
        <f t="shared" si="267"/>
        <v>0.52714748784440846</v>
      </c>
      <c r="AI1302">
        <f t="shared" si="268"/>
        <v>0.52674230145867096</v>
      </c>
      <c r="AJ1302">
        <f t="shared" si="269"/>
        <v>6.8101263820521216E-2</v>
      </c>
      <c r="AK1302">
        <f t="shared" si="270"/>
        <v>0.68217745289209886</v>
      </c>
      <c r="AL1302">
        <f t="shared" si="271"/>
        <v>0.1554351514334279</v>
      </c>
      <c r="CM1302" s="23">
        <v>43143</v>
      </c>
      <c r="CN1302">
        <v>4.447177179845223E-3</v>
      </c>
      <c r="CO1302">
        <f t="shared" si="272"/>
        <v>1301</v>
      </c>
      <c r="CP1302">
        <f t="shared" si="273"/>
        <v>0.52502017756255048</v>
      </c>
      <c r="CQ1302">
        <f t="shared" si="274"/>
        <v>0.5246166263115416</v>
      </c>
      <c r="CR1302">
        <f t="shared" si="275"/>
        <v>6.2757455209573182E-2</v>
      </c>
      <c r="CS1302">
        <f t="shared" si="276"/>
        <v>0.67601244819799367</v>
      </c>
      <c r="CT1302">
        <f t="shared" si="277"/>
        <v>0.15139582188645206</v>
      </c>
      <c r="DH1302">
        <f t="shared" ca="1" si="278"/>
        <v>0.27833810713681434</v>
      </c>
      <c r="DI1302">
        <v>0.39801787801924027</v>
      </c>
      <c r="DJ1302">
        <v>7.348150592217776E-3</v>
      </c>
    </row>
    <row r="1303" spans="12:114" x14ac:dyDescent="0.3">
      <c r="L1303" s="23">
        <v>43143</v>
      </c>
      <c r="M1303" s="24">
        <v>4.8088964849457624E-3</v>
      </c>
      <c r="N1303" s="24">
        <v>9.7866165711145668E-3</v>
      </c>
      <c r="O1303" s="24">
        <v>1.8111975093576789E-3</v>
      </c>
      <c r="P1303" s="24">
        <v>5.8678166309549416E-3</v>
      </c>
      <c r="Q1303" s="264">
        <v>1.000000000000003E-5</v>
      </c>
      <c r="R1303" s="264">
        <v>1.6999999999999901E-4</v>
      </c>
      <c r="S1303" s="265">
        <v>1.0489510489510426E-4</v>
      </c>
      <c r="U1303" s="26"/>
      <c r="AE1303" s="23">
        <v>43144</v>
      </c>
      <c r="AF1303" s="33">
        <v>3.0027317860504689E-3</v>
      </c>
      <c r="AG1303">
        <f t="shared" si="266"/>
        <v>1302</v>
      </c>
      <c r="AH1303">
        <f t="shared" si="267"/>
        <v>0.52755267423014585</v>
      </c>
      <c r="AI1303">
        <f t="shared" si="268"/>
        <v>0.52714748784440846</v>
      </c>
      <c r="AJ1303">
        <f t="shared" si="269"/>
        <v>6.911930885550556E-2</v>
      </c>
      <c r="AK1303">
        <f t="shared" si="270"/>
        <v>0.79133131323941264</v>
      </c>
      <c r="AL1303">
        <f t="shared" si="271"/>
        <v>0.26418382539500418</v>
      </c>
      <c r="CM1303" s="23">
        <v>43144</v>
      </c>
      <c r="CN1303">
        <v>7.8486006665396003E-3</v>
      </c>
      <c r="CO1303">
        <f t="shared" si="272"/>
        <v>1302</v>
      </c>
      <c r="CP1303">
        <f t="shared" si="273"/>
        <v>0.52542372881355937</v>
      </c>
      <c r="CQ1303">
        <f t="shared" si="274"/>
        <v>0.52502017756255048</v>
      </c>
      <c r="CR1303">
        <f t="shared" si="275"/>
        <v>6.3771034557630793E-2</v>
      </c>
      <c r="CS1303">
        <f t="shared" si="276"/>
        <v>0.80250615508479939</v>
      </c>
      <c r="CT1303">
        <f t="shared" si="277"/>
        <v>0.27748597752224891</v>
      </c>
      <c r="DH1303">
        <f t="shared" ca="1" si="278"/>
        <v>0.39348868647201618</v>
      </c>
      <c r="DI1303">
        <v>0.27434401485762844</v>
      </c>
      <c r="DJ1303">
        <v>-1.1844407789921236E-2</v>
      </c>
    </row>
    <row r="1304" spans="12:114" x14ac:dyDescent="0.3">
      <c r="L1304" s="23">
        <v>43144</v>
      </c>
      <c r="M1304" s="24">
        <v>5.6632287071094372E-3</v>
      </c>
      <c r="N1304" s="24">
        <v>-8.8104305091171069E-4</v>
      </c>
      <c r="O1304" s="24">
        <v>1.4364517438263931E-2</v>
      </c>
      <c r="P1304" s="24">
        <v>2.730490980759693E-3</v>
      </c>
      <c r="Q1304" s="264">
        <v>1.300000000000001E-4</v>
      </c>
      <c r="R1304" s="264">
        <v>-4.4999999999999928E-4</v>
      </c>
      <c r="S1304" s="265">
        <v>-2.8268551236749063E-4</v>
      </c>
      <c r="U1304" s="26"/>
      <c r="AE1304" s="23">
        <v>43145</v>
      </c>
      <c r="AF1304" s="33">
        <v>5.970744761081748E-3</v>
      </c>
      <c r="AG1304">
        <f t="shared" si="266"/>
        <v>1303</v>
      </c>
      <c r="AH1304">
        <f t="shared" si="267"/>
        <v>0.52795786061588335</v>
      </c>
      <c r="AI1304">
        <f t="shared" si="268"/>
        <v>0.52755267423014585</v>
      </c>
      <c r="AJ1304">
        <f t="shared" si="269"/>
        <v>7.0137425531886358E-2</v>
      </c>
      <c r="AK1304">
        <f t="shared" si="270"/>
        <v>0.95240791220880094</v>
      </c>
      <c r="AL1304">
        <f t="shared" si="271"/>
        <v>0.4248552379786551</v>
      </c>
      <c r="CM1304" s="23">
        <v>43145</v>
      </c>
      <c r="CN1304">
        <v>1.4881952108889936E-2</v>
      </c>
      <c r="CO1304">
        <f t="shared" si="272"/>
        <v>1303</v>
      </c>
      <c r="CP1304">
        <f t="shared" si="273"/>
        <v>0.52582728006456825</v>
      </c>
      <c r="CQ1304">
        <f t="shared" si="274"/>
        <v>0.52542372881355937</v>
      </c>
      <c r="CR1304">
        <f t="shared" si="275"/>
        <v>6.4784679424672198E-2</v>
      </c>
      <c r="CS1304">
        <f t="shared" si="276"/>
        <v>0.9520804477138145</v>
      </c>
      <c r="CT1304">
        <f t="shared" si="277"/>
        <v>0.42665671890025514</v>
      </c>
      <c r="DH1304">
        <f t="shared" ca="1" si="278"/>
        <v>0.35598816622255963</v>
      </c>
      <c r="DI1304">
        <v>0.34117189827015248</v>
      </c>
      <c r="DJ1304">
        <v>8.5571725961333337E-3</v>
      </c>
    </row>
    <row r="1305" spans="12:114" x14ac:dyDescent="0.3">
      <c r="L1305" s="23">
        <v>43145</v>
      </c>
      <c r="M1305" s="24">
        <v>1.7052617115282141E-2</v>
      </c>
      <c r="N1305" s="24">
        <v>2.2486727427425229E-2</v>
      </c>
      <c r="O1305" s="24">
        <v>7.1302778570179956E-3</v>
      </c>
      <c r="P1305" s="24">
        <v>2.2403698670857598E-2</v>
      </c>
      <c r="Q1305" s="264">
        <v>-7.9999999999999993E-5</v>
      </c>
      <c r="R1305" s="264">
        <v>2.0999999999999911E-4</v>
      </c>
      <c r="S1305" s="265">
        <v>3.4364261168385866E-5</v>
      </c>
      <c r="U1305" s="26"/>
      <c r="AE1305" s="23">
        <v>43146</v>
      </c>
      <c r="AF1305" s="33">
        <v>5.420955749564701E-3</v>
      </c>
      <c r="AG1305">
        <f t="shared" si="266"/>
        <v>1304</v>
      </c>
      <c r="AH1305">
        <f t="shared" si="267"/>
        <v>0.52836304700162073</v>
      </c>
      <c r="AI1305">
        <f t="shared" si="268"/>
        <v>0.52795786061588335</v>
      </c>
      <c r="AJ1305">
        <f t="shared" si="269"/>
        <v>7.1155614915237309E-2</v>
      </c>
      <c r="AK1305">
        <f t="shared" si="270"/>
        <v>0.93445280908627104</v>
      </c>
      <c r="AL1305">
        <f t="shared" si="271"/>
        <v>0.4064949484703877</v>
      </c>
      <c r="CM1305" s="23">
        <v>43146</v>
      </c>
      <c r="CN1305">
        <v>1.3456010063566927E-2</v>
      </c>
      <c r="CO1305">
        <f t="shared" si="272"/>
        <v>1304</v>
      </c>
      <c r="CP1305">
        <f t="shared" si="273"/>
        <v>0.52623083131557713</v>
      </c>
      <c r="CQ1305">
        <f t="shared" si="274"/>
        <v>0.52582728006456825</v>
      </c>
      <c r="CR1305">
        <f t="shared" si="275"/>
        <v>6.5798390860800096E-2</v>
      </c>
      <c r="CS1305">
        <f t="shared" si="276"/>
        <v>0.93321667003273334</v>
      </c>
      <c r="CT1305">
        <f t="shared" si="277"/>
        <v>0.40738938996816509</v>
      </c>
      <c r="DH1305">
        <f t="shared" ca="1" si="278"/>
        <v>0.38008390843220569</v>
      </c>
      <c r="DI1305">
        <v>0.27869762942470538</v>
      </c>
      <c r="DJ1305">
        <v>9.7425764392198334E-3</v>
      </c>
    </row>
    <row r="1306" spans="12:114" x14ac:dyDescent="0.3">
      <c r="L1306" s="23">
        <v>43146</v>
      </c>
      <c r="M1306" s="24">
        <v>1.1698432869015399E-3</v>
      </c>
      <c r="N1306" s="24">
        <v>9.4867907057606341E-3</v>
      </c>
      <c r="O1306" s="24">
        <v>1.504421427516753E-2</v>
      </c>
      <c r="P1306" s="24">
        <v>1.7191643426704619E-2</v>
      </c>
      <c r="Q1306" s="264">
        <v>-5.0000000000000131E-5</v>
      </c>
      <c r="R1306" s="264">
        <v>-6.0000000000002272E-5</v>
      </c>
      <c r="S1306" s="265">
        <v>1.0344827586206834E-4</v>
      </c>
      <c r="U1306" s="26"/>
      <c r="AE1306" s="23">
        <v>43147</v>
      </c>
      <c r="AF1306" s="33">
        <v>4.4942434471299253E-3</v>
      </c>
      <c r="AG1306">
        <f t="shared" si="266"/>
        <v>1305</v>
      </c>
      <c r="AH1306">
        <f t="shared" si="267"/>
        <v>0.52876823338735823</v>
      </c>
      <c r="AI1306">
        <f t="shared" si="268"/>
        <v>0.52836304700162073</v>
      </c>
      <c r="AJ1306">
        <f t="shared" si="269"/>
        <v>7.2173878071663061E-2</v>
      </c>
      <c r="AK1306">
        <f t="shared" si="270"/>
        <v>0.8928862939452783</v>
      </c>
      <c r="AL1306">
        <f t="shared" si="271"/>
        <v>0.36452324694365756</v>
      </c>
      <c r="CM1306" s="23">
        <v>43147</v>
      </c>
      <c r="CN1306">
        <v>1.1189358617824812E-2</v>
      </c>
      <c r="CO1306">
        <f t="shared" si="272"/>
        <v>1305</v>
      </c>
      <c r="CP1306">
        <f t="shared" si="273"/>
        <v>0.5266343825665859</v>
      </c>
      <c r="CQ1306">
        <f t="shared" si="274"/>
        <v>0.52623083131557713</v>
      </c>
      <c r="CR1306">
        <f t="shared" si="275"/>
        <v>6.6812169916597455E-2</v>
      </c>
      <c r="CS1306">
        <f t="shared" si="276"/>
        <v>0.89206952946793905</v>
      </c>
      <c r="CT1306">
        <f t="shared" si="277"/>
        <v>0.36583869815236192</v>
      </c>
      <c r="DH1306">
        <f t="shared" ca="1" si="278"/>
        <v>0.24776673714851438</v>
      </c>
      <c r="DI1306">
        <v>0.37572081835934645</v>
      </c>
      <c r="DJ1306">
        <v>8.3457434471299347E-3</v>
      </c>
    </row>
    <row r="1307" spans="12:114" x14ac:dyDescent="0.3">
      <c r="L1307" s="23">
        <v>43147</v>
      </c>
      <c r="M1307" s="24">
        <v>-3.271584231516543E-3</v>
      </c>
      <c r="N1307" s="24">
        <v>4.6989371877228384E-3</v>
      </c>
      <c r="O1307" s="24">
        <v>1.5015023049301029E-2</v>
      </c>
      <c r="P1307" s="24">
        <v>1.34488393505908E-2</v>
      </c>
      <c r="Q1307" s="264">
        <v>-1.999999999999999E-4</v>
      </c>
      <c r="R1307" s="264">
        <v>7.700000000000018E-4</v>
      </c>
      <c r="S1307" s="265">
        <v>0</v>
      </c>
      <c r="U1307" s="26"/>
      <c r="AE1307" s="23">
        <v>43151</v>
      </c>
      <c r="AF1307" s="33">
        <v>-2.0361060055524165E-2</v>
      </c>
      <c r="AG1307">
        <f t="shared" si="266"/>
        <v>1306</v>
      </c>
      <c r="AH1307">
        <f t="shared" si="267"/>
        <v>0.52917341977309562</v>
      </c>
      <c r="AI1307">
        <f t="shared" si="268"/>
        <v>0.52876823338735823</v>
      </c>
      <c r="AJ1307">
        <f t="shared" si="269"/>
        <v>7.3192216067804891E-2</v>
      </c>
      <c r="AK1307">
        <f t="shared" si="270"/>
        <v>1.4253802086111218E-9</v>
      </c>
      <c r="AL1307">
        <f t="shared" si="271"/>
        <v>0.52876823196197797</v>
      </c>
      <c r="CM1307" s="23">
        <v>43151</v>
      </c>
      <c r="CN1307">
        <v>-5.0572025138810414E-2</v>
      </c>
      <c r="CO1307">
        <f t="shared" si="272"/>
        <v>1306</v>
      </c>
      <c r="CP1307">
        <f t="shared" si="273"/>
        <v>0.52703793381759478</v>
      </c>
      <c r="CQ1307">
        <f t="shared" si="274"/>
        <v>0.5266343825665859</v>
      </c>
      <c r="CR1307">
        <f t="shared" si="275"/>
        <v>6.7826017643136269E-2</v>
      </c>
      <c r="CS1307">
        <f t="shared" si="276"/>
        <v>1.6393864351556466E-9</v>
      </c>
      <c r="CT1307">
        <f t="shared" si="277"/>
        <v>0.5266343809271995</v>
      </c>
      <c r="DH1307">
        <f t="shared" ca="1" si="278"/>
        <v>0.34113467057504893</v>
      </c>
      <c r="DI1307">
        <v>0.30179066664831578</v>
      </c>
      <c r="DJ1307">
        <v>-3.375681005552416E-2</v>
      </c>
    </row>
    <row r="1308" spans="12:114" x14ac:dyDescent="0.3">
      <c r="L1308" s="23">
        <v>43151</v>
      </c>
      <c r="M1308" s="24">
        <v>-1.3441708451404379E-2</v>
      </c>
      <c r="N1308" s="24">
        <v>-1.2330181315812721E-2</v>
      </c>
      <c r="O1308" s="24">
        <v>-0.10183253287317059</v>
      </c>
      <c r="P1308" s="24">
        <v>-3.288276945391144E-3</v>
      </c>
      <c r="Q1308" s="264">
        <v>3.0000000000000079E-5</v>
      </c>
      <c r="R1308" s="264">
        <v>-8.2999999999999957E-4</v>
      </c>
      <c r="S1308" s="265">
        <v>-2.0833333333333329E-4</v>
      </c>
      <c r="U1308" s="26"/>
      <c r="AE1308" s="23">
        <v>43152</v>
      </c>
      <c r="AF1308" s="33">
        <v>-6.0250071753981419E-3</v>
      </c>
      <c r="AG1308">
        <f t="shared" si="266"/>
        <v>1307</v>
      </c>
      <c r="AH1308">
        <f t="shared" si="267"/>
        <v>0.52957860615883301</v>
      </c>
      <c r="AI1308">
        <f t="shared" si="268"/>
        <v>0.52917341977309562</v>
      </c>
      <c r="AJ1308">
        <f t="shared" si="269"/>
        <v>7.4210629970850595E-2</v>
      </c>
      <c r="AK1308">
        <f t="shared" si="270"/>
        <v>3.6125328249995481E-2</v>
      </c>
      <c r="AL1308">
        <f t="shared" si="271"/>
        <v>0.49304809152310014</v>
      </c>
      <c r="CM1308" s="23">
        <v>43152</v>
      </c>
      <c r="CN1308">
        <v>-1.502404855074025E-2</v>
      </c>
      <c r="CO1308">
        <f t="shared" si="272"/>
        <v>1307</v>
      </c>
      <c r="CP1308">
        <f t="shared" si="273"/>
        <v>0.52744148506860367</v>
      </c>
      <c r="CQ1308">
        <f t="shared" si="274"/>
        <v>0.52703793381759478</v>
      </c>
      <c r="CR1308">
        <f t="shared" si="275"/>
        <v>6.8839935091983745E-2</v>
      </c>
      <c r="CS1308">
        <f t="shared" si="276"/>
        <v>3.600760795011515E-2</v>
      </c>
      <c r="CT1308">
        <f t="shared" si="277"/>
        <v>0.49103032586747963</v>
      </c>
      <c r="DH1308">
        <f t="shared" ca="1" si="278"/>
        <v>0.37700741981002511</v>
      </c>
      <c r="DI1308">
        <v>0.30802504827991889</v>
      </c>
      <c r="DJ1308">
        <v>-6.6393949305001941E-3</v>
      </c>
    </row>
    <row r="1309" spans="12:114" x14ac:dyDescent="0.3">
      <c r="L1309" s="23">
        <v>43152</v>
      </c>
      <c r="M1309" s="24">
        <v>-4.5943758649299032E-3</v>
      </c>
      <c r="N1309" s="24">
        <v>5.5963379120581623E-3</v>
      </c>
      <c r="O1309" s="24">
        <v>-2.752088766080046E-2</v>
      </c>
      <c r="P1309" s="24">
        <v>-9.1902967940634354E-3</v>
      </c>
      <c r="Q1309" s="264">
        <v>-9.0000000000000019E-5</v>
      </c>
      <c r="R1309" s="264">
        <v>-7.3999999999999847E-4</v>
      </c>
      <c r="S1309" s="265">
        <v>6.8027210884353333E-5</v>
      </c>
      <c r="U1309" s="26"/>
      <c r="AE1309" s="23">
        <v>43153</v>
      </c>
      <c r="AF1309" s="33">
        <v>3.2305324050697585E-3</v>
      </c>
      <c r="AG1309">
        <f t="shared" si="266"/>
        <v>1308</v>
      </c>
      <c r="AH1309">
        <f t="shared" si="267"/>
        <v>0.52998379254457051</v>
      </c>
      <c r="AI1309">
        <f t="shared" si="268"/>
        <v>0.52957860615883301</v>
      </c>
      <c r="AJ1309">
        <f t="shared" si="269"/>
        <v>7.5229120848541456E-2</v>
      </c>
      <c r="AK1309">
        <f t="shared" si="270"/>
        <v>0.80972212281656042</v>
      </c>
      <c r="AL1309">
        <f t="shared" si="271"/>
        <v>0.28014351665772741</v>
      </c>
      <c r="CM1309" s="23">
        <v>43153</v>
      </c>
      <c r="CN1309">
        <v>7.9947214236333001E-3</v>
      </c>
      <c r="CO1309">
        <f t="shared" si="272"/>
        <v>1308</v>
      </c>
      <c r="CP1309">
        <f t="shared" si="273"/>
        <v>0.52784503631961255</v>
      </c>
      <c r="CQ1309">
        <f t="shared" si="274"/>
        <v>0.52744148506860367</v>
      </c>
      <c r="CR1309">
        <f t="shared" si="275"/>
        <v>6.9853923315210953E-2</v>
      </c>
      <c r="CS1309">
        <f t="shared" si="276"/>
        <v>0.80717526472218393</v>
      </c>
      <c r="CT1309">
        <f t="shared" si="277"/>
        <v>0.27973377965358026</v>
      </c>
      <c r="DH1309">
        <f t="shared" ca="1" si="278"/>
        <v>0.39051633823210635</v>
      </c>
      <c r="DI1309">
        <v>0.37206091454191909</v>
      </c>
      <c r="DJ1309">
        <v>8.0782721310971584E-3</v>
      </c>
    </row>
    <row r="1310" spans="12:114" x14ac:dyDescent="0.3">
      <c r="L1310" s="23">
        <v>43153</v>
      </c>
      <c r="M1310" s="24">
        <v>5.0931002676078471E-3</v>
      </c>
      <c r="N1310" s="24">
        <v>-1.7122538269820919E-3</v>
      </c>
      <c r="O1310" s="24">
        <v>1.3658410685815281E-2</v>
      </c>
      <c r="P1310" s="24">
        <v>4.8755593992887347E-3</v>
      </c>
      <c r="Q1310" s="264">
        <v>-1.6000000000000001E-4</v>
      </c>
      <c r="R1310" s="264">
        <v>-2.6000000000000247E-4</v>
      </c>
      <c r="S1310" s="265">
        <v>1.3698630136986338E-4</v>
      </c>
      <c r="U1310" s="26"/>
      <c r="AE1310" s="23">
        <v>43154</v>
      </c>
      <c r="AF1310" s="33">
        <v>1.9053496074120635E-3</v>
      </c>
      <c r="AG1310">
        <f t="shared" si="266"/>
        <v>1309</v>
      </c>
      <c r="AH1310">
        <f t="shared" si="267"/>
        <v>0.5303889789303079</v>
      </c>
      <c r="AI1310">
        <f t="shared" si="268"/>
        <v>0.52998379254457051</v>
      </c>
      <c r="AJ1310">
        <f t="shared" si="269"/>
        <v>7.6247689769179575E-2</v>
      </c>
      <c r="AK1310">
        <f t="shared" si="270"/>
        <v>0.68933219197695428</v>
      </c>
      <c r="AL1310">
        <f t="shared" si="271"/>
        <v>0.15934839943238377</v>
      </c>
      <c r="CM1310" s="23">
        <v>43154</v>
      </c>
      <c r="CN1310">
        <v>4.7414990185301598E-3</v>
      </c>
      <c r="CO1310">
        <f t="shared" si="272"/>
        <v>1309</v>
      </c>
      <c r="CP1310">
        <f t="shared" si="273"/>
        <v>0.52824858757062143</v>
      </c>
      <c r="CQ1310">
        <f t="shared" si="274"/>
        <v>0.52784503631961255</v>
      </c>
      <c r="CR1310">
        <f t="shared" si="275"/>
        <v>7.0867983365400442E-2</v>
      </c>
      <c r="CS1310">
        <f t="shared" si="276"/>
        <v>0.68817078897626294</v>
      </c>
      <c r="CT1310">
        <f t="shared" si="277"/>
        <v>0.16032575265665039</v>
      </c>
      <c r="DH1310">
        <f t="shared" ca="1" si="278"/>
        <v>0.31483710943617077</v>
      </c>
      <c r="DI1310">
        <v>0.39356734327279536</v>
      </c>
      <c r="DJ1310">
        <v>5.7005996074120397E-3</v>
      </c>
    </row>
    <row r="1311" spans="12:114" x14ac:dyDescent="0.3">
      <c r="L1311" s="23">
        <v>43154</v>
      </c>
      <c r="M1311" s="24">
        <v>-1.266856660328034E-3</v>
      </c>
      <c r="N1311" s="24">
        <v>5.574643376668866E-3</v>
      </c>
      <c r="O1311" s="24">
        <v>1.2933921225293391E-3</v>
      </c>
      <c r="P1311" s="24">
        <v>1.171586122793534E-2</v>
      </c>
      <c r="Q1311" s="264">
        <v>-2.9000000000000011E-4</v>
      </c>
      <c r="R1311" s="264">
        <v>1.2999999999999901E-4</v>
      </c>
      <c r="S1311" s="265">
        <v>6.9444444444444024E-5</v>
      </c>
      <c r="U1311" s="26"/>
      <c r="AE1311" s="23">
        <v>43157</v>
      </c>
      <c r="AF1311" s="33">
        <v>2.6572644826084787E-3</v>
      </c>
      <c r="AG1311">
        <f t="shared" si="266"/>
        <v>1310</v>
      </c>
      <c r="AH1311">
        <f t="shared" si="267"/>
        <v>0.5307941653160454</v>
      </c>
      <c r="AI1311">
        <f t="shared" si="268"/>
        <v>0.5303889789303079</v>
      </c>
      <c r="AJ1311">
        <f t="shared" si="269"/>
        <v>7.7266337801637566E-2</v>
      </c>
      <c r="AK1311">
        <f t="shared" si="270"/>
        <v>0.76152782306407252</v>
      </c>
      <c r="AL1311">
        <f t="shared" si="271"/>
        <v>0.23113884413376462</v>
      </c>
      <c r="CM1311" s="23">
        <v>43157</v>
      </c>
      <c r="CN1311">
        <v>6.7817538638638517E-3</v>
      </c>
      <c r="CO1311">
        <f t="shared" si="272"/>
        <v>1310</v>
      </c>
      <c r="CP1311">
        <f t="shared" si="273"/>
        <v>0.52865213882163031</v>
      </c>
      <c r="CQ1311">
        <f t="shared" si="274"/>
        <v>0.52824858757062143</v>
      </c>
      <c r="CR1311">
        <f t="shared" si="275"/>
        <v>7.18821162956539E-2</v>
      </c>
      <c r="CS1311">
        <f t="shared" si="276"/>
        <v>0.76639334030155148</v>
      </c>
      <c r="CT1311">
        <f t="shared" si="277"/>
        <v>0.23814475273093005</v>
      </c>
      <c r="DH1311">
        <f t="shared" ca="1" si="278"/>
        <v>0.37390688034736214</v>
      </c>
      <c r="DI1311">
        <v>0.32743318848221858</v>
      </c>
      <c r="DJ1311">
        <v>-1.2150047481607066E-3</v>
      </c>
    </row>
    <row r="1312" spans="12:114" x14ac:dyDescent="0.3">
      <c r="L1312" s="23">
        <v>43157</v>
      </c>
      <c r="M1312" s="24">
        <v>2.4575709723922948E-3</v>
      </c>
      <c r="N1312" s="24">
        <v>1.1087478017443831E-2</v>
      </c>
      <c r="O1312" s="24">
        <v>2.4761362764453101E-3</v>
      </c>
      <c r="P1312" s="24">
        <v>1.286701737235065E-2</v>
      </c>
      <c r="Q1312" s="264">
        <v>-1.6000000000000001E-4</v>
      </c>
      <c r="R1312" s="264">
        <v>4.700000000000015E-4</v>
      </c>
      <c r="S1312" s="265">
        <v>-1.3986013986013902E-4</v>
      </c>
      <c r="U1312" s="26"/>
      <c r="AE1312" s="23">
        <v>43158</v>
      </c>
      <c r="AF1312" s="33">
        <v>-4.1055677328183356E-3</v>
      </c>
      <c r="AG1312">
        <f t="shared" si="266"/>
        <v>1311</v>
      </c>
      <c r="AH1312">
        <f t="shared" si="267"/>
        <v>0.53119935170178278</v>
      </c>
      <c r="AI1312">
        <f t="shared" si="268"/>
        <v>0.5307941653160454</v>
      </c>
      <c r="AJ1312">
        <f t="shared" si="269"/>
        <v>7.8285066015364432E-2</v>
      </c>
      <c r="AK1312">
        <f t="shared" si="270"/>
        <v>0.106950636336638</v>
      </c>
      <c r="AL1312">
        <f t="shared" si="271"/>
        <v>0.42384352897940741</v>
      </c>
      <c r="CM1312" s="23">
        <v>43158</v>
      </c>
      <c r="CN1312">
        <v>-1.0435298642390664E-2</v>
      </c>
      <c r="CO1312">
        <f t="shared" si="272"/>
        <v>1311</v>
      </c>
      <c r="CP1312">
        <f t="shared" si="273"/>
        <v>0.5290556900726392</v>
      </c>
      <c r="CQ1312">
        <f t="shared" si="274"/>
        <v>0.52865213882163031</v>
      </c>
      <c r="CR1312">
        <f t="shared" si="275"/>
        <v>7.2896323159599888E-2</v>
      </c>
      <c r="CS1312">
        <f t="shared" si="276"/>
        <v>0.10249742475692131</v>
      </c>
      <c r="CT1312">
        <f t="shared" si="277"/>
        <v>0.42615471406470901</v>
      </c>
      <c r="DH1312">
        <f t="shared" ca="1" si="278"/>
        <v>0.3050912772845864</v>
      </c>
      <c r="DI1312">
        <v>0.36847739113112088</v>
      </c>
      <c r="DJ1312">
        <v>1.2670529568368089E-3</v>
      </c>
    </row>
    <row r="1313" spans="12:114" x14ac:dyDescent="0.3">
      <c r="L1313" s="23">
        <v>43158</v>
      </c>
      <c r="M1313" s="24">
        <v>-1.043890890721012E-2</v>
      </c>
      <c r="N1313" s="24">
        <v>-1.9822983675787501E-2</v>
      </c>
      <c r="O1313" s="24">
        <v>-1.718227907386332E-2</v>
      </c>
      <c r="P1313" s="24">
        <v>4.1578270374785283E-3</v>
      </c>
      <c r="Q1313" s="264">
        <v>1.3999999999999991E-4</v>
      </c>
      <c r="R1313" s="264">
        <v>1.6000000000000009E-4</v>
      </c>
      <c r="S1313" s="265">
        <v>1.0344827586206834E-4</v>
      </c>
      <c r="U1313" s="26"/>
      <c r="AE1313" s="23">
        <v>43159</v>
      </c>
      <c r="AF1313" s="33">
        <v>-4.5092243541740495E-3</v>
      </c>
      <c r="AG1313">
        <f t="shared" si="266"/>
        <v>1312</v>
      </c>
      <c r="AH1313">
        <f t="shared" si="267"/>
        <v>0.53160453808752028</v>
      </c>
      <c r="AI1313">
        <f t="shared" si="268"/>
        <v>0.53119935170178278</v>
      </c>
      <c r="AJ1313">
        <f t="shared" si="269"/>
        <v>7.9303875480395664E-2</v>
      </c>
      <c r="AK1313">
        <f t="shared" si="270"/>
        <v>8.698670488203572E-2</v>
      </c>
      <c r="AL1313">
        <f t="shared" si="271"/>
        <v>0.44421264681974704</v>
      </c>
      <c r="CM1313" s="23">
        <v>43159</v>
      </c>
      <c r="CN1313">
        <v>-1.1477002523065787E-2</v>
      </c>
      <c r="CO1313">
        <f t="shared" si="272"/>
        <v>1312</v>
      </c>
      <c r="CP1313">
        <f t="shared" si="273"/>
        <v>0.52945924132364808</v>
      </c>
      <c r="CQ1313">
        <f t="shared" si="274"/>
        <v>0.5290556900726392</v>
      </c>
      <c r="CR1313">
        <f t="shared" si="275"/>
        <v>7.3910605011401675E-2</v>
      </c>
      <c r="CS1313">
        <f t="shared" si="276"/>
        <v>8.254985855314248E-2</v>
      </c>
      <c r="CT1313">
        <f t="shared" si="277"/>
        <v>0.44650583151949674</v>
      </c>
      <c r="DH1313">
        <f t="shared" ca="1" si="278"/>
        <v>0.35788196722557847</v>
      </c>
      <c r="DI1313">
        <v>0.38554480910840982</v>
      </c>
      <c r="DJ1313">
        <v>6.0918644960001609E-3</v>
      </c>
    </row>
    <row r="1314" spans="12:114" x14ac:dyDescent="0.3">
      <c r="L1314" s="23">
        <v>43159</v>
      </c>
      <c r="M1314" s="24">
        <v>-1.038895573537039E-3</v>
      </c>
      <c r="N1314" s="24">
        <v>-1.2048142704774461E-2</v>
      </c>
      <c r="O1314" s="24">
        <v>-1.649902002258035E-2</v>
      </c>
      <c r="P1314" s="24">
        <v>-7.2456931162308853E-3</v>
      </c>
      <c r="Q1314" s="264">
        <v>-2.499999999999999E-4</v>
      </c>
      <c r="R1314" s="264">
        <v>2.4999999999999914E-4</v>
      </c>
      <c r="S1314" s="265">
        <v>2.090592334494773E-4</v>
      </c>
      <c r="U1314" s="26"/>
      <c r="AE1314" s="23">
        <v>43160</v>
      </c>
      <c r="AF1314" s="33">
        <v>-3.9948591530573922E-3</v>
      </c>
      <c r="AG1314">
        <f t="shared" si="266"/>
        <v>1313</v>
      </c>
      <c r="AH1314">
        <f t="shared" si="267"/>
        <v>0.53200972447325767</v>
      </c>
      <c r="AI1314">
        <f t="shared" si="268"/>
        <v>0.53160453808752028</v>
      </c>
      <c r="AJ1314">
        <f t="shared" si="269"/>
        <v>8.032276726735911E-2</v>
      </c>
      <c r="AK1314">
        <f t="shared" si="270"/>
        <v>0.11296307606258416</v>
      </c>
      <c r="AL1314">
        <f t="shared" si="271"/>
        <v>0.41864146202493613</v>
      </c>
      <c r="CM1314" s="23">
        <v>43160</v>
      </c>
      <c r="CN1314">
        <v>-9.8269699467004208E-3</v>
      </c>
      <c r="CO1314">
        <f t="shared" si="272"/>
        <v>1313</v>
      </c>
      <c r="CP1314">
        <f t="shared" si="273"/>
        <v>0.52986279257465696</v>
      </c>
      <c r="CQ1314">
        <f t="shared" si="274"/>
        <v>0.52945924132364808</v>
      </c>
      <c r="CR1314">
        <f t="shared" si="275"/>
        <v>7.4924962905764961E-2</v>
      </c>
      <c r="CS1314">
        <f t="shared" si="276"/>
        <v>0.11565748607682151</v>
      </c>
      <c r="CT1314">
        <f t="shared" si="277"/>
        <v>0.41380175524682655</v>
      </c>
      <c r="DH1314">
        <f t="shared" ca="1" si="278"/>
        <v>0.32207259791344706</v>
      </c>
      <c r="DI1314">
        <v>0.35150692074638951</v>
      </c>
      <c r="DJ1314">
        <v>-9.9339054164025928E-3</v>
      </c>
    </row>
    <row r="1315" spans="12:114" x14ac:dyDescent="0.3">
      <c r="L1315" s="23">
        <v>43160</v>
      </c>
      <c r="M1315" s="24">
        <v>-2.2399920000000292E-3</v>
      </c>
      <c r="N1315" s="24">
        <v>-1.088849565668361E-2</v>
      </c>
      <c r="O1315" s="24">
        <v>-1.0332304008929479E-2</v>
      </c>
      <c r="P1315" s="24">
        <v>-1.123739612736104E-2</v>
      </c>
      <c r="Q1315" s="264">
        <v>-4.0000000000000003E-5</v>
      </c>
      <c r="R1315" s="264">
        <v>4.000000000000004E-4</v>
      </c>
      <c r="S1315" s="265">
        <v>-1.7793594306049837E-4</v>
      </c>
      <c r="U1315" s="26"/>
      <c r="AE1315" s="23">
        <v>43161</v>
      </c>
      <c r="AF1315" s="33">
        <v>-3.1686602913878021E-4</v>
      </c>
      <c r="AG1315">
        <f t="shared" si="266"/>
        <v>1314</v>
      </c>
      <c r="AH1315">
        <f t="shared" si="267"/>
        <v>0.53241491085899517</v>
      </c>
      <c r="AI1315">
        <f t="shared" si="268"/>
        <v>0.53200972447325767</v>
      </c>
      <c r="AJ1315">
        <f t="shared" si="269"/>
        <v>8.1341742447485058E-2</v>
      </c>
      <c r="AK1315">
        <f t="shared" si="270"/>
        <v>0.44110994595848463</v>
      </c>
      <c r="AL1315">
        <f t="shared" si="271"/>
        <v>9.0899778514773044E-2</v>
      </c>
      <c r="CM1315" s="23">
        <v>43161</v>
      </c>
      <c r="CN1315">
        <v>-6.6724374417562204E-4</v>
      </c>
      <c r="CO1315">
        <f t="shared" si="272"/>
        <v>1314</v>
      </c>
      <c r="CP1315">
        <f t="shared" si="273"/>
        <v>0.53026634382566584</v>
      </c>
      <c r="CQ1315">
        <f t="shared" si="274"/>
        <v>0.52986279257465696</v>
      </c>
      <c r="CR1315">
        <f t="shared" si="275"/>
        <v>7.593939789794564E-2</v>
      </c>
      <c r="CS1315">
        <f t="shared" si="276"/>
        <v>0.44595364691094919</v>
      </c>
      <c r="CT1315">
        <f t="shared" si="277"/>
        <v>8.3909145663707774E-2</v>
      </c>
      <c r="DH1315">
        <f t="shared" ca="1" si="278"/>
        <v>0.29582399896778994</v>
      </c>
      <c r="DI1315">
        <v>0.27985978603952572</v>
      </c>
      <c r="DJ1315">
        <v>-5.1627506445233841E-3</v>
      </c>
    </row>
    <row r="1316" spans="12:114" x14ac:dyDescent="0.3">
      <c r="L1316" s="23">
        <v>43161</v>
      </c>
      <c r="M1316" s="24">
        <v>5.3720172757215322E-3</v>
      </c>
      <c r="N1316" s="24">
        <v>-1.761359128930963E-3</v>
      </c>
      <c r="O1316" s="24">
        <v>-3.480066526913466E-3</v>
      </c>
      <c r="P1316" s="24">
        <v>1.9918371682186601E-3</v>
      </c>
      <c r="Q1316" s="264">
        <v>-1.000000000000003E-5</v>
      </c>
      <c r="R1316" s="264">
        <v>-3.5000000000000141E-4</v>
      </c>
      <c r="S1316" s="265">
        <v>-6.993006993006951E-5</v>
      </c>
      <c r="U1316" s="26"/>
      <c r="AE1316" s="23">
        <v>43164</v>
      </c>
      <c r="AF1316" s="33">
        <v>2.9348621380502495E-3</v>
      </c>
      <c r="AG1316">
        <f t="shared" si="266"/>
        <v>1315</v>
      </c>
      <c r="AH1316">
        <f t="shared" si="267"/>
        <v>0.53282009724473256</v>
      </c>
      <c r="AI1316">
        <f t="shared" si="268"/>
        <v>0.53241491085899517</v>
      </c>
      <c r="AJ1316">
        <f t="shared" si="269"/>
        <v>8.2360802092612193E-2</v>
      </c>
      <c r="AK1316">
        <f t="shared" si="270"/>
        <v>0.78565583534869743</v>
      </c>
      <c r="AL1316">
        <f t="shared" si="271"/>
        <v>0.25324092448970226</v>
      </c>
      <c r="CM1316" s="23">
        <v>43164</v>
      </c>
      <c r="CN1316">
        <v>7.3709053451256239E-3</v>
      </c>
      <c r="CO1316">
        <f t="shared" si="272"/>
        <v>1315</v>
      </c>
      <c r="CP1316">
        <f t="shared" si="273"/>
        <v>0.53066989507667472</v>
      </c>
      <c r="CQ1316">
        <f t="shared" si="274"/>
        <v>0.53026634382566584</v>
      </c>
      <c r="CR1316">
        <f t="shared" si="275"/>
        <v>7.6953911043757581E-2</v>
      </c>
      <c r="CS1316">
        <f t="shared" si="276"/>
        <v>0.78677162803615586</v>
      </c>
      <c r="CT1316">
        <f t="shared" si="277"/>
        <v>0.25650528421049001</v>
      </c>
      <c r="DH1316">
        <f t="shared" ca="1" si="278"/>
        <v>0.31444712887352183</v>
      </c>
      <c r="DI1316">
        <v>0.39893666712627218</v>
      </c>
      <c r="DJ1316">
        <v>2.0023621380502654E-3</v>
      </c>
    </row>
    <row r="1317" spans="12:114" x14ac:dyDescent="0.3">
      <c r="L1317" s="23">
        <v>43164</v>
      </c>
      <c r="M1317" s="24">
        <v>-1.6747667411656671E-3</v>
      </c>
      <c r="N1317" s="24">
        <v>5.2934009669092221E-3</v>
      </c>
      <c r="O1317" s="24">
        <v>1.363091128079469E-2</v>
      </c>
      <c r="P1317" s="24">
        <v>1.9878776396503148E-3</v>
      </c>
      <c r="Q1317" s="264">
        <v>-3.9999999999999888E-5</v>
      </c>
      <c r="R1317" s="264">
        <v>-1.8999999999999681E-4</v>
      </c>
      <c r="S1317" s="265">
        <v>0</v>
      </c>
      <c r="U1317" s="26"/>
      <c r="AE1317" s="23">
        <v>43165</v>
      </c>
      <c r="AF1317" s="33">
        <v>-7.2658415589432236E-4</v>
      </c>
      <c r="AG1317">
        <f t="shared" si="266"/>
        <v>1316</v>
      </c>
      <c r="AH1317">
        <f t="shared" si="267"/>
        <v>0.53322528363047006</v>
      </c>
      <c r="AI1317">
        <f t="shared" si="268"/>
        <v>0.53282009724473256</v>
      </c>
      <c r="AJ1317">
        <f t="shared" si="269"/>
        <v>8.3379947275197708E-2</v>
      </c>
      <c r="AK1317">
        <f t="shared" si="270"/>
        <v>0.39490989226395606</v>
      </c>
      <c r="AL1317">
        <f t="shared" si="271"/>
        <v>0.1379102049807765</v>
      </c>
      <c r="CM1317" s="23">
        <v>43165</v>
      </c>
      <c r="CN1317">
        <v>-1.8586478897358047E-3</v>
      </c>
      <c r="CO1317">
        <f t="shared" si="272"/>
        <v>1316</v>
      </c>
      <c r="CP1317">
        <f t="shared" si="273"/>
        <v>0.53107344632768361</v>
      </c>
      <c r="CQ1317">
        <f t="shared" si="274"/>
        <v>0.53066989507667472</v>
      </c>
      <c r="CR1317">
        <f t="shared" si="275"/>
        <v>7.7968503399580572E-2</v>
      </c>
      <c r="CS1317">
        <f t="shared" si="276"/>
        <v>0.3920781827886356</v>
      </c>
      <c r="CT1317">
        <f t="shared" si="277"/>
        <v>0.13859171228803913</v>
      </c>
      <c r="DH1317">
        <f t="shared" ca="1" si="278"/>
        <v>0.32698492175525995</v>
      </c>
      <c r="DI1317">
        <v>0.33708978266292755</v>
      </c>
      <c r="DJ1317">
        <v>-2.5909591558943832E-3</v>
      </c>
    </row>
    <row r="1318" spans="12:114" x14ac:dyDescent="0.3">
      <c r="L1318" s="23">
        <v>43165</v>
      </c>
      <c r="M1318" s="24">
        <v>1.0784462374181149E-2</v>
      </c>
      <c r="N1318" s="24">
        <v>8.7757832744451043E-3</v>
      </c>
      <c r="O1318" s="24">
        <v>-1.022449872751522E-2</v>
      </c>
      <c r="P1318" s="24">
        <v>1.5169566610957249E-3</v>
      </c>
      <c r="Q1318" s="264">
        <v>3.4999999999999978E-4</v>
      </c>
      <c r="R1318" s="264">
        <v>-5.0000000000003384E-5</v>
      </c>
      <c r="S1318" s="265">
        <v>-3.4722222222223218E-5</v>
      </c>
      <c r="U1318" s="26"/>
      <c r="AE1318" s="23">
        <v>43166</v>
      </c>
      <c r="AF1318" s="33">
        <v>-3.8338810602656292E-3</v>
      </c>
      <c r="AG1318">
        <f t="shared" si="266"/>
        <v>1317</v>
      </c>
      <c r="AH1318">
        <f t="shared" si="267"/>
        <v>0.53363047001620745</v>
      </c>
      <c r="AI1318">
        <f t="shared" si="268"/>
        <v>0.53322528363047006</v>
      </c>
      <c r="AJ1318">
        <f t="shared" si="269"/>
        <v>8.4399179068323144E-2</v>
      </c>
      <c r="AK1318">
        <f t="shared" si="270"/>
        <v>0.12212999990343699</v>
      </c>
      <c r="AL1318">
        <f t="shared" si="271"/>
        <v>0.41109528372703308</v>
      </c>
      <c r="CM1318" s="23">
        <v>43166</v>
      </c>
      <c r="CN1318">
        <v>-9.736484657584487E-3</v>
      </c>
      <c r="CO1318">
        <f t="shared" si="272"/>
        <v>1317</v>
      </c>
      <c r="CP1318">
        <f t="shared" si="273"/>
        <v>0.53147699757869249</v>
      </c>
      <c r="CQ1318">
        <f t="shared" si="274"/>
        <v>0.53107344632768361</v>
      </c>
      <c r="CR1318">
        <f t="shared" si="275"/>
        <v>7.8983176022367943E-2</v>
      </c>
      <c r="CS1318">
        <f t="shared" si="276"/>
        <v>0.11771317174782028</v>
      </c>
      <c r="CT1318">
        <f t="shared" si="277"/>
        <v>0.41336027457986335</v>
      </c>
      <c r="DH1318">
        <f t="shared" ca="1" si="278"/>
        <v>0.39892792536538302</v>
      </c>
      <c r="DI1318">
        <v>0.31001944553675498</v>
      </c>
      <c r="DJ1318">
        <v>2.8836864137828521E-3</v>
      </c>
    </row>
    <row r="1319" spans="12:114" x14ac:dyDescent="0.3">
      <c r="L1319" s="23">
        <v>43166</v>
      </c>
      <c r="M1319" s="24">
        <v>-6.4016281229877141E-3</v>
      </c>
      <c r="N1319" s="24">
        <v>-3.4797658969132482E-3</v>
      </c>
      <c r="O1319" s="24">
        <v>-1.482148150537865E-2</v>
      </c>
      <c r="P1319" s="24">
        <v>-6.0591442907442106E-3</v>
      </c>
      <c r="Q1319" s="264">
        <v>-6.9999999999999967E-5</v>
      </c>
      <c r="R1319" s="264">
        <v>4.2000000000000262E-4</v>
      </c>
      <c r="S1319" s="265">
        <v>1.0380622837370299E-4</v>
      </c>
      <c r="U1319" s="26"/>
      <c r="AE1319" s="23">
        <v>43167</v>
      </c>
      <c r="AF1319" s="33">
        <v>2.0758609568913649E-3</v>
      </c>
      <c r="AG1319">
        <f t="shared" si="266"/>
        <v>1318</v>
      </c>
      <c r="AH1319">
        <f t="shared" si="267"/>
        <v>0.53403565640194495</v>
      </c>
      <c r="AI1319">
        <f t="shared" si="268"/>
        <v>0.53363047001620745</v>
      </c>
      <c r="AJ1319">
        <f t="shared" si="269"/>
        <v>8.5418498545704699E-2</v>
      </c>
      <c r="AK1319">
        <f t="shared" si="270"/>
        <v>0.70651356519316766</v>
      </c>
      <c r="AL1319">
        <f t="shared" si="271"/>
        <v>0.17288309517696021</v>
      </c>
      <c r="CM1319" s="23">
        <v>43167</v>
      </c>
      <c r="CN1319">
        <v>5.2644950495710678E-3</v>
      </c>
      <c r="CO1319">
        <f t="shared" si="272"/>
        <v>1318</v>
      </c>
      <c r="CP1319">
        <f t="shared" si="273"/>
        <v>0.53188054882970137</v>
      </c>
      <c r="CQ1319">
        <f t="shared" si="274"/>
        <v>0.53147699757869249</v>
      </c>
      <c r="CR1319">
        <f t="shared" si="275"/>
        <v>7.9997929969654477E-2</v>
      </c>
      <c r="CS1319">
        <f t="shared" si="276"/>
        <v>0.7092713489525021</v>
      </c>
      <c r="CT1319">
        <f t="shared" si="277"/>
        <v>0.17779435137380961</v>
      </c>
      <c r="DH1319">
        <f t="shared" ca="1" si="278"/>
        <v>0.38603513686989305</v>
      </c>
      <c r="DI1319">
        <v>0.38916012911832154</v>
      </c>
      <c r="DJ1319">
        <v>-9.8890827387783636E-4</v>
      </c>
    </row>
    <row r="1320" spans="12:114" x14ac:dyDescent="0.3">
      <c r="L1320" s="23">
        <v>43167</v>
      </c>
      <c r="M1320" s="24">
        <v>-2.3862790137902531E-3</v>
      </c>
      <c r="N1320" s="24">
        <v>3.055360709560348E-3</v>
      </c>
      <c r="O1320" s="24">
        <v>8.0255100363727447E-3</v>
      </c>
      <c r="P1320" s="24">
        <v>4.7741155382986311E-3</v>
      </c>
      <c r="Q1320" s="264">
        <v>1.000000000000003E-5</v>
      </c>
      <c r="R1320" s="264">
        <v>6.3999999999999832E-4</v>
      </c>
      <c r="S1320" s="265">
        <v>-1.3986013986013902E-4</v>
      </c>
      <c r="U1320" s="26"/>
      <c r="AE1320" s="23">
        <v>43168</v>
      </c>
      <c r="AF1320" s="33">
        <v>5.0214453996560533E-3</v>
      </c>
      <c r="AG1320">
        <f t="shared" si="266"/>
        <v>1319</v>
      </c>
      <c r="AH1320">
        <f t="shared" si="267"/>
        <v>0.53444084278768234</v>
      </c>
      <c r="AI1320">
        <f t="shared" si="268"/>
        <v>0.53403565640194495</v>
      </c>
      <c r="AJ1320">
        <f t="shared" si="269"/>
        <v>8.6437906781699034E-2</v>
      </c>
      <c r="AK1320">
        <f t="shared" si="270"/>
        <v>0.91839568231690094</v>
      </c>
      <c r="AL1320">
        <f t="shared" si="271"/>
        <v>0.38436002591495599</v>
      </c>
      <c r="CM1320" s="23">
        <v>43168</v>
      </c>
      <c r="CN1320">
        <v>1.2448484188795305E-2</v>
      </c>
      <c r="CO1320">
        <f t="shared" si="272"/>
        <v>1319</v>
      </c>
      <c r="CP1320">
        <f t="shared" si="273"/>
        <v>0.53228410008071025</v>
      </c>
      <c r="CQ1320">
        <f t="shared" si="274"/>
        <v>0.53188054882970137</v>
      </c>
      <c r="CR1320">
        <f t="shared" si="275"/>
        <v>8.1012766299564262E-2</v>
      </c>
      <c r="CS1320">
        <f t="shared" si="276"/>
        <v>0.91673957556964769</v>
      </c>
      <c r="CT1320">
        <f t="shared" si="277"/>
        <v>0.38485902673994632</v>
      </c>
      <c r="DH1320">
        <f t="shared" ca="1" si="278"/>
        <v>0.34121743264044124</v>
      </c>
      <c r="DI1320">
        <v>0.39886233127678167</v>
      </c>
      <c r="DJ1320">
        <v>8.9825660893112017E-3</v>
      </c>
    </row>
    <row r="1321" spans="12:114" x14ac:dyDescent="0.3">
      <c r="L1321" s="23">
        <v>43168</v>
      </c>
      <c r="M1321" s="24">
        <v>9.568091366099126E-4</v>
      </c>
      <c r="N1321" s="24">
        <v>9.1384032724394215E-3</v>
      </c>
      <c r="O1321" s="24">
        <v>9.0994317897095615E-3</v>
      </c>
      <c r="P1321" s="24">
        <v>2.3111194859127351E-2</v>
      </c>
      <c r="Q1321" s="264">
        <v>2.0000000000000049E-5</v>
      </c>
      <c r="R1321" s="264">
        <v>-1.2999999999999901E-4</v>
      </c>
      <c r="S1321" s="265">
        <v>1.0344827586206834E-4</v>
      </c>
      <c r="U1321" s="26"/>
      <c r="AE1321" s="23">
        <v>43171</v>
      </c>
      <c r="AF1321" s="33">
        <v>-2.0822426169805732E-3</v>
      </c>
      <c r="AG1321">
        <f t="shared" si="266"/>
        <v>1320</v>
      </c>
      <c r="AH1321">
        <f t="shared" si="267"/>
        <v>0.53484602917341972</v>
      </c>
      <c r="AI1321">
        <f t="shared" si="268"/>
        <v>0.53444084278768234</v>
      </c>
      <c r="AJ1321">
        <f t="shared" si="269"/>
        <v>8.7457404851313272E-2</v>
      </c>
      <c r="AK1321">
        <f t="shared" si="270"/>
        <v>0.25518390375509137</v>
      </c>
      <c r="AL1321">
        <f t="shared" si="271"/>
        <v>0.27925693903259097</v>
      </c>
      <c r="CM1321" s="23">
        <v>43171</v>
      </c>
      <c r="CN1321">
        <v>-5.3194523612667645E-3</v>
      </c>
      <c r="CO1321">
        <f t="shared" si="272"/>
        <v>1320</v>
      </c>
      <c r="CP1321">
        <f t="shared" si="273"/>
        <v>0.53268765133171914</v>
      </c>
      <c r="CQ1321">
        <f t="shared" si="274"/>
        <v>0.53228410008071025</v>
      </c>
      <c r="CR1321">
        <f t="shared" si="275"/>
        <v>8.2027686070818506E-2</v>
      </c>
      <c r="CS1321">
        <f t="shared" si="276"/>
        <v>0.2498964958593955</v>
      </c>
      <c r="CT1321">
        <f t="shared" si="277"/>
        <v>0.28238760422131476</v>
      </c>
      <c r="DH1321">
        <f t="shared" ca="1" si="278"/>
        <v>0.27274401260365805</v>
      </c>
      <c r="DI1321">
        <v>0.32293186742203639</v>
      </c>
      <c r="DJ1321">
        <v>2.3250518081065546E-3</v>
      </c>
    </row>
    <row r="1322" spans="12:114" x14ac:dyDescent="0.3">
      <c r="L1322" s="23">
        <v>43171</v>
      </c>
      <c r="M1322" s="24">
        <v>0</v>
      </c>
      <c r="N1322" s="24">
        <v>-8.6237894815056274E-4</v>
      </c>
      <c r="O1322" s="24">
        <v>-7.3268373540984356E-3</v>
      </c>
      <c r="P1322" s="24">
        <v>-6.1919645963221092E-3</v>
      </c>
      <c r="Q1322" s="264">
        <v>9.9999999999998094E-6</v>
      </c>
      <c r="R1322" s="264">
        <v>-5.0000000000001161E-5</v>
      </c>
      <c r="S1322" s="265">
        <v>1.0452961672473926E-4</v>
      </c>
      <c r="U1322" s="26"/>
      <c r="AE1322" s="23">
        <v>43172</v>
      </c>
      <c r="AF1322" s="33">
        <v>2.6627769792419238E-4</v>
      </c>
      <c r="AG1322">
        <f t="shared" si="266"/>
        <v>1321</v>
      </c>
      <c r="AH1322">
        <f t="shared" si="267"/>
        <v>0.53525121555915722</v>
      </c>
      <c r="AI1322">
        <f t="shared" si="268"/>
        <v>0.53484602917341972</v>
      </c>
      <c r="AJ1322">
        <f t="shared" si="269"/>
        <v>8.8476993830212264E-2</v>
      </c>
      <c r="AK1322">
        <f t="shared" si="270"/>
        <v>0.50811589775439259</v>
      </c>
      <c r="AL1322">
        <f t="shared" si="271"/>
        <v>2.6730131419027137E-2</v>
      </c>
      <c r="CM1322" s="23">
        <v>43172</v>
      </c>
      <c r="CN1322">
        <v>5.2310621664146742E-4</v>
      </c>
      <c r="CO1322">
        <f t="shared" si="272"/>
        <v>1321</v>
      </c>
      <c r="CP1322">
        <f t="shared" si="273"/>
        <v>0.53309120258272802</v>
      </c>
      <c r="CQ1322">
        <f t="shared" si="274"/>
        <v>0.53268765133171914</v>
      </c>
      <c r="CR1322">
        <f t="shared" si="275"/>
        <v>8.3042690342743392E-2</v>
      </c>
      <c r="CS1322">
        <f t="shared" si="276"/>
        <v>0.50079873307578426</v>
      </c>
      <c r="CT1322">
        <f t="shared" si="277"/>
        <v>3.1888918255934873E-2</v>
      </c>
      <c r="DH1322">
        <f t="shared" ca="1" si="278"/>
        <v>0.30038665805903053</v>
      </c>
      <c r="DI1322">
        <v>0.37775942743111135</v>
      </c>
      <c r="DJ1322">
        <v>5.5087636134171286E-3</v>
      </c>
    </row>
    <row r="1323" spans="12:114" x14ac:dyDescent="0.3">
      <c r="L1323" s="23">
        <v>43172</v>
      </c>
      <c r="M1323" s="24">
        <v>1.9117253312750881E-3</v>
      </c>
      <c r="N1323" s="24">
        <v>-6.0424379170212188E-3</v>
      </c>
      <c r="O1323" s="24">
        <v>2.6118735135361808E-3</v>
      </c>
      <c r="P1323" s="24">
        <v>-1.154395418750871E-4</v>
      </c>
      <c r="Q1323" s="264">
        <v>4.0000000000000112E-5</v>
      </c>
      <c r="R1323" s="264">
        <v>1.1000000000000121E-4</v>
      </c>
      <c r="S1323" s="265">
        <v>1.0563380281690078E-4</v>
      </c>
      <c r="U1323" s="26"/>
      <c r="AE1323" s="23">
        <v>43173</v>
      </c>
      <c r="AF1323" s="33">
        <v>-1.3988044641842178E-3</v>
      </c>
      <c r="AG1323">
        <f t="shared" si="266"/>
        <v>1322</v>
      </c>
      <c r="AH1323">
        <f t="shared" si="267"/>
        <v>0.53565640194489461</v>
      </c>
      <c r="AI1323">
        <f t="shared" si="268"/>
        <v>0.53525121555915722</v>
      </c>
      <c r="AJ1323">
        <f t="shared" si="269"/>
        <v>8.9496674794725839E-2</v>
      </c>
      <c r="AK1323">
        <f t="shared" si="270"/>
        <v>0.32247673586263492</v>
      </c>
      <c r="AL1323">
        <f t="shared" si="271"/>
        <v>0.2127744796965223</v>
      </c>
      <c r="CM1323" s="23">
        <v>43173</v>
      </c>
      <c r="CN1323">
        <v>-3.406975573271933E-3</v>
      </c>
      <c r="CO1323">
        <f t="shared" si="272"/>
        <v>1322</v>
      </c>
      <c r="CP1323">
        <f t="shared" si="273"/>
        <v>0.5334947538337369</v>
      </c>
      <c r="CQ1323">
        <f t="shared" si="274"/>
        <v>0.53309120258272802</v>
      </c>
      <c r="CR1323">
        <f t="shared" si="275"/>
        <v>8.4057780175277957E-2</v>
      </c>
      <c r="CS1323">
        <f t="shared" si="276"/>
        <v>0.32517750162883818</v>
      </c>
      <c r="CT1323">
        <f t="shared" si="277"/>
        <v>0.20791370095388984</v>
      </c>
      <c r="DH1323">
        <f t="shared" ca="1" si="278"/>
        <v>0.39665895934067263</v>
      </c>
      <c r="DI1323">
        <v>0.3651503312485081</v>
      </c>
      <c r="DJ1323">
        <v>-4.0552137168532376E-3</v>
      </c>
    </row>
    <row r="1324" spans="12:114" x14ac:dyDescent="0.3">
      <c r="L1324" s="23">
        <v>43173</v>
      </c>
      <c r="M1324" s="24">
        <v>-6.3604707136313029E-4</v>
      </c>
      <c r="N1324" s="24">
        <v>5.6449375492482207E-3</v>
      </c>
      <c r="O1324" s="24">
        <v>-7.1346887428422323E-3</v>
      </c>
      <c r="P1324" s="24">
        <v>-2.8847696874837029E-3</v>
      </c>
      <c r="Q1324" s="264">
        <v>-8.9999999999999911E-5</v>
      </c>
      <c r="R1324" s="264">
        <v>-2.19999999999998E-4</v>
      </c>
      <c r="S1324" s="265">
        <v>-3.5587188612099433E-5</v>
      </c>
      <c r="U1324" s="26"/>
      <c r="AE1324" s="23">
        <v>43174</v>
      </c>
      <c r="AF1324" s="33">
        <v>-8.8253558771137712E-4</v>
      </c>
      <c r="AG1324">
        <f t="shared" si="266"/>
        <v>1323</v>
      </c>
      <c r="AH1324">
        <f t="shared" si="267"/>
        <v>0.53606158833063211</v>
      </c>
      <c r="AI1324">
        <f t="shared" si="268"/>
        <v>0.53565640194489461</v>
      </c>
      <c r="AJ1324">
        <f t="shared" si="269"/>
        <v>9.0516448821858914E-2</v>
      </c>
      <c r="AK1324">
        <f t="shared" si="270"/>
        <v>0.37766955210851294</v>
      </c>
      <c r="AL1324">
        <f t="shared" si="271"/>
        <v>0.15798684983638167</v>
      </c>
      <c r="CM1324" s="23">
        <v>43174</v>
      </c>
      <c r="CN1324">
        <v>-2.1191581182146116E-3</v>
      </c>
      <c r="CO1324">
        <f t="shared" si="272"/>
        <v>1323</v>
      </c>
      <c r="CP1324">
        <f t="shared" si="273"/>
        <v>0.53389830508474578</v>
      </c>
      <c r="CQ1324">
        <f t="shared" si="274"/>
        <v>0.5334947538337369</v>
      </c>
      <c r="CR1324">
        <f t="shared" si="275"/>
        <v>8.507295662898201E-2</v>
      </c>
      <c r="CS1324">
        <f t="shared" si="276"/>
        <v>0.38053162569069049</v>
      </c>
      <c r="CT1324">
        <f t="shared" si="277"/>
        <v>0.15296312814304641</v>
      </c>
      <c r="DH1324">
        <f t="shared" ca="1" si="278"/>
        <v>0.33539928827855486</v>
      </c>
      <c r="DI1324">
        <v>0.38947269151582331</v>
      </c>
      <c r="DJ1324">
        <v>-4.1328972898390728E-3</v>
      </c>
    </row>
    <row r="1325" spans="12:114" x14ac:dyDescent="0.3">
      <c r="L1325" s="23">
        <v>43174</v>
      </c>
      <c r="M1325" s="24">
        <v>-6.3643199609622553E-3</v>
      </c>
      <c r="N1325" s="24">
        <v>-4.31939707888477E-4</v>
      </c>
      <c r="O1325" s="24">
        <v>-1.8248626476151479E-3</v>
      </c>
      <c r="P1325" s="24">
        <v>-1.851623646870857E-3</v>
      </c>
      <c r="Q1325" s="264">
        <v>-2.0000000000000049E-5</v>
      </c>
      <c r="R1325" s="264">
        <v>2.9999999999999813E-4</v>
      </c>
      <c r="S1325" s="265">
        <v>-1.0638297872340484E-4</v>
      </c>
      <c r="U1325" s="26"/>
      <c r="AE1325" s="23">
        <v>43175</v>
      </c>
      <c r="AF1325" s="33">
        <v>3.1539642307087321E-3</v>
      </c>
      <c r="AG1325">
        <f t="shared" si="266"/>
        <v>1324</v>
      </c>
      <c r="AH1325">
        <f t="shared" si="267"/>
        <v>0.5364667747163695</v>
      </c>
      <c r="AI1325">
        <f t="shared" si="268"/>
        <v>0.53606158833063211</v>
      </c>
      <c r="AJ1325">
        <f t="shared" si="269"/>
        <v>9.1536316989297289E-2</v>
      </c>
      <c r="AK1325">
        <f t="shared" si="270"/>
        <v>0.80365472481027278</v>
      </c>
      <c r="AL1325">
        <f t="shared" si="271"/>
        <v>0.26759313647964067</v>
      </c>
      <c r="CM1325" s="23">
        <v>43175</v>
      </c>
      <c r="CN1325">
        <v>7.9324105767718291E-3</v>
      </c>
      <c r="CO1325">
        <f t="shared" si="272"/>
        <v>1324</v>
      </c>
      <c r="CP1325">
        <f t="shared" si="273"/>
        <v>0.53430185633575467</v>
      </c>
      <c r="CQ1325">
        <f t="shared" si="274"/>
        <v>0.53389830508474578</v>
      </c>
      <c r="CR1325">
        <f t="shared" si="275"/>
        <v>8.6088220765043882E-2</v>
      </c>
      <c r="CS1325">
        <f t="shared" si="276"/>
        <v>0.80519250223054173</v>
      </c>
      <c r="CT1325">
        <f t="shared" si="277"/>
        <v>0.27129419714579595</v>
      </c>
      <c r="DH1325">
        <f t="shared" ca="1" si="278"/>
        <v>0.3159095524724847</v>
      </c>
      <c r="DI1325">
        <v>0.33432777355044463</v>
      </c>
      <c r="DJ1325">
        <v>3.2929642307087323E-3</v>
      </c>
    </row>
    <row r="1326" spans="12:114" x14ac:dyDescent="0.3">
      <c r="L1326" s="23">
        <v>43175</v>
      </c>
      <c r="M1326" s="24">
        <v>-2.4019535243882638E-3</v>
      </c>
      <c r="N1326" s="24">
        <v>-6.9112886106846034E-3</v>
      </c>
      <c r="O1326" s="24">
        <v>1.8968899315410719E-2</v>
      </c>
      <c r="P1326" s="24">
        <v>1.6230551577674161E-3</v>
      </c>
      <c r="Q1326" s="264">
        <v>-2.0000000000000001E-4</v>
      </c>
      <c r="R1326" s="264">
        <v>2.0000000000000022E-5</v>
      </c>
      <c r="S1326" s="265">
        <v>0</v>
      </c>
      <c r="U1326" s="26"/>
      <c r="AE1326" s="23">
        <v>43178</v>
      </c>
      <c r="AF1326" s="33">
        <v>-4.7143713542343165E-3</v>
      </c>
      <c r="AG1326">
        <f t="shared" si="266"/>
        <v>1325</v>
      </c>
      <c r="AH1326">
        <f t="shared" si="267"/>
        <v>0.536871961102107</v>
      </c>
      <c r="AI1326">
        <f t="shared" si="268"/>
        <v>0.5364667747163695</v>
      </c>
      <c r="AJ1326">
        <f t="shared" si="269"/>
        <v>9.2556280375418049E-2</v>
      </c>
      <c r="AK1326">
        <f t="shared" si="270"/>
        <v>7.7975110710605949E-2</v>
      </c>
      <c r="AL1326">
        <f t="shared" si="271"/>
        <v>0.45849166400576358</v>
      </c>
      <c r="CM1326" s="23">
        <v>43178</v>
      </c>
      <c r="CN1326">
        <v>-1.1643033648743686E-2</v>
      </c>
      <c r="CO1326">
        <f t="shared" si="272"/>
        <v>1325</v>
      </c>
      <c r="CP1326">
        <f t="shared" si="273"/>
        <v>0.53470540758676355</v>
      </c>
      <c r="CQ1326">
        <f t="shared" si="274"/>
        <v>0.53430185633575467</v>
      </c>
      <c r="CR1326">
        <f t="shared" si="275"/>
        <v>8.7103573645288576E-2</v>
      </c>
      <c r="CS1326">
        <f t="shared" si="276"/>
        <v>7.9660913015698359E-2</v>
      </c>
      <c r="CT1326">
        <f t="shared" si="277"/>
        <v>0.45464094332005633</v>
      </c>
      <c r="DH1326">
        <f t="shared" ca="1" si="278"/>
        <v>0.3828860332025531</v>
      </c>
      <c r="DI1326">
        <v>0.2652114163185687</v>
      </c>
      <c r="DJ1326">
        <v>-1.01710029331817E-2</v>
      </c>
    </row>
    <row r="1327" spans="12:114" x14ac:dyDescent="0.3">
      <c r="L1327" s="23">
        <v>43178</v>
      </c>
      <c r="M1327" s="24">
        <v>2.1669743525998902E-3</v>
      </c>
      <c r="N1327" s="24">
        <v>-7.3945689211792924E-3</v>
      </c>
      <c r="O1327" s="24">
        <v>-1.9288636191547089E-2</v>
      </c>
      <c r="P1327" s="24">
        <v>-6.8290285953261304E-3</v>
      </c>
      <c r="Q1327" s="264">
        <v>-2.0000000000000049E-5</v>
      </c>
      <c r="R1327" s="264">
        <v>1.6000000000000009E-4</v>
      </c>
      <c r="S1327" s="265">
        <v>-1.4035087719298283E-4</v>
      </c>
      <c r="U1327" s="26"/>
      <c r="AE1327" s="23">
        <v>43179</v>
      </c>
      <c r="AF1327" s="33">
        <v>1.5693256816009542E-3</v>
      </c>
      <c r="AG1327">
        <f t="shared" si="266"/>
        <v>1326</v>
      </c>
      <c r="AH1327">
        <f t="shared" si="267"/>
        <v>0.53727714748784439</v>
      </c>
      <c r="AI1327">
        <f t="shared" si="268"/>
        <v>0.536871961102107</v>
      </c>
      <c r="AJ1327">
        <f t="shared" si="269"/>
        <v>9.3576340059295507E-2</v>
      </c>
      <c r="AK1327">
        <f t="shared" si="270"/>
        <v>0.65426593138035916</v>
      </c>
      <c r="AL1327">
        <f t="shared" si="271"/>
        <v>0.11739397027825216</v>
      </c>
      <c r="CM1327" s="23">
        <v>43179</v>
      </c>
      <c r="CN1327">
        <v>3.7783142040023854E-3</v>
      </c>
      <c r="CO1327">
        <f t="shared" si="272"/>
        <v>1326</v>
      </c>
      <c r="CP1327">
        <f t="shared" si="273"/>
        <v>0.53510895883777243</v>
      </c>
      <c r="CQ1327">
        <f t="shared" si="274"/>
        <v>0.53470540758676355</v>
      </c>
      <c r="CR1327">
        <f t="shared" si="275"/>
        <v>8.8119016332185426E-2</v>
      </c>
      <c r="CS1327">
        <f t="shared" si="276"/>
        <v>0.64769101987807198</v>
      </c>
      <c r="CT1327">
        <f t="shared" si="277"/>
        <v>0.11298561229130843</v>
      </c>
      <c r="DH1327">
        <f t="shared" ca="1" si="278"/>
        <v>0.26082046279283583</v>
      </c>
      <c r="DI1327">
        <v>0.39838777664029196</v>
      </c>
      <c r="DJ1327">
        <v>4.7863256816009572E-3</v>
      </c>
    </row>
    <row r="1328" spans="12:114" x14ac:dyDescent="0.3">
      <c r="L1328" s="23">
        <v>43179</v>
      </c>
      <c r="M1328" s="24">
        <v>-4.484703984511027E-3</v>
      </c>
      <c r="N1328" s="24">
        <v>0</v>
      </c>
      <c r="O1328" s="24">
        <v>5.7171063066535658E-3</v>
      </c>
      <c r="P1328" s="24">
        <v>5.4775493434049156E-3</v>
      </c>
      <c r="Q1328" s="264">
        <v>2.5000000000000001E-4</v>
      </c>
      <c r="R1328" s="264">
        <v>6.6000000000000054E-4</v>
      </c>
      <c r="S1328" s="265">
        <v>0</v>
      </c>
      <c r="U1328" s="26"/>
      <c r="AE1328" s="23">
        <v>43180</v>
      </c>
      <c r="AF1328" s="33">
        <v>7.7134197328196949E-4</v>
      </c>
      <c r="AG1328">
        <f t="shared" si="266"/>
        <v>1327</v>
      </c>
      <c r="AH1328">
        <f t="shared" si="267"/>
        <v>0.53768233387358189</v>
      </c>
      <c r="AI1328">
        <f t="shared" si="268"/>
        <v>0.53727714748784439</v>
      </c>
      <c r="AJ1328">
        <f t="shared" si="269"/>
        <v>9.4596497120711637E-2</v>
      </c>
      <c r="AK1328">
        <f t="shared" si="270"/>
        <v>0.56603341246520555</v>
      </c>
      <c r="AL1328">
        <f t="shared" si="271"/>
        <v>2.8756264977361168E-2</v>
      </c>
      <c r="CM1328" s="23">
        <v>43180</v>
      </c>
      <c r="CN1328">
        <v>1.7572909193640928E-3</v>
      </c>
      <c r="CO1328">
        <f t="shared" si="272"/>
        <v>1327</v>
      </c>
      <c r="CP1328">
        <f t="shared" si="273"/>
        <v>0.53551251008878131</v>
      </c>
      <c r="CQ1328">
        <f t="shared" si="274"/>
        <v>0.53510895883777243</v>
      </c>
      <c r="CR1328">
        <f t="shared" si="275"/>
        <v>8.913454988885619E-2</v>
      </c>
      <c r="CS1328">
        <f t="shared" si="276"/>
        <v>0.55763405863895676</v>
      </c>
      <c r="CT1328">
        <f t="shared" si="277"/>
        <v>2.2525099801184334E-2</v>
      </c>
      <c r="DH1328">
        <f t="shared" ca="1" si="278"/>
        <v>0.38178150619187678</v>
      </c>
      <c r="DI1328">
        <v>0.39278715474875214</v>
      </c>
      <c r="DJ1328">
        <v>8.2524769213788516E-3</v>
      </c>
    </row>
    <row r="1329" spans="12:114" x14ac:dyDescent="0.3">
      <c r="L1329" s="23">
        <v>43180</v>
      </c>
      <c r="M1329" s="24">
        <v>1.7456399605122699E-2</v>
      </c>
      <c r="N1329" s="24">
        <v>-4.3832664776968501E-4</v>
      </c>
      <c r="O1329" s="24">
        <v>2.6151530668762002E-3</v>
      </c>
      <c r="P1329" s="24">
        <v>-4.0571811506627791E-3</v>
      </c>
      <c r="Q1329" s="264">
        <v>-6.9999999999999967E-5</v>
      </c>
      <c r="R1329" s="264">
        <v>-3.6000000000000029E-4</v>
      </c>
      <c r="S1329" s="265">
        <v>2.0761245674740477E-4</v>
      </c>
      <c r="U1329" s="26"/>
      <c r="AE1329" s="23">
        <v>43181</v>
      </c>
      <c r="AF1329" s="33">
        <v>-5.648646123149235E-3</v>
      </c>
      <c r="AG1329">
        <f t="shared" si="266"/>
        <v>1328</v>
      </c>
      <c r="AH1329">
        <f t="shared" si="267"/>
        <v>0.53808752025931927</v>
      </c>
      <c r="AI1329">
        <f t="shared" si="268"/>
        <v>0.53768233387358189</v>
      </c>
      <c r="AJ1329">
        <f t="shared" si="269"/>
        <v>9.5616752640161867E-2</v>
      </c>
      <c r="AK1329">
        <f t="shared" si="270"/>
        <v>4.5630309848393558E-2</v>
      </c>
      <c r="AL1329">
        <f t="shared" si="271"/>
        <v>0.49205202402518833</v>
      </c>
      <c r="CM1329" s="23">
        <v>43181</v>
      </c>
      <c r="CN1329">
        <v>-1.4027617958049767E-2</v>
      </c>
      <c r="CO1329">
        <f t="shared" si="272"/>
        <v>1328</v>
      </c>
      <c r="CP1329">
        <f t="shared" si="273"/>
        <v>0.5359160613397902</v>
      </c>
      <c r="CQ1329">
        <f t="shared" si="274"/>
        <v>0.53551251008878131</v>
      </c>
      <c r="CR1329">
        <f t="shared" si="275"/>
        <v>9.0150175379082945E-2</v>
      </c>
      <c r="CS1329">
        <f t="shared" si="276"/>
        <v>4.6130203658055299E-2</v>
      </c>
      <c r="CT1329">
        <f t="shared" si="277"/>
        <v>0.489382306430726</v>
      </c>
      <c r="DH1329">
        <f t="shared" ca="1" si="278"/>
        <v>0.37302935360450867</v>
      </c>
      <c r="DI1329">
        <v>0.31918232737676738</v>
      </c>
      <c r="DJ1329">
        <v>-4.7249411761527294E-3</v>
      </c>
    </row>
    <row r="1330" spans="12:114" x14ac:dyDescent="0.3">
      <c r="L1330" s="23">
        <v>43181</v>
      </c>
      <c r="M1330" s="24">
        <v>-3.953194087131703E-3</v>
      </c>
      <c r="N1330" s="24">
        <v>-1.7097563804105161E-2</v>
      </c>
      <c r="O1330" s="24">
        <v>-1.179417599383145E-2</v>
      </c>
      <c r="P1330" s="24">
        <v>-1.9553073154652531E-2</v>
      </c>
      <c r="Q1330" s="264">
        <v>-4.6000000000000001E-4</v>
      </c>
      <c r="R1330" s="264">
        <v>-1.5000000000000118E-4</v>
      </c>
      <c r="S1330" s="265">
        <v>3.5335689045937407E-5</v>
      </c>
      <c r="U1330" s="26"/>
      <c r="AE1330" s="23">
        <v>43182</v>
      </c>
      <c r="AF1330" s="33">
        <v>-5.5542845574421667E-3</v>
      </c>
      <c r="AG1330">
        <f t="shared" si="266"/>
        <v>1329</v>
      </c>
      <c r="AH1330">
        <f t="shared" si="267"/>
        <v>0.53849270664505677</v>
      </c>
      <c r="AI1330">
        <f t="shared" si="268"/>
        <v>0.53808752025931927</v>
      </c>
      <c r="AJ1330">
        <f t="shared" si="269"/>
        <v>9.6637107698865604E-2</v>
      </c>
      <c r="AK1330">
        <f t="shared" si="270"/>
        <v>4.8304615651487907E-2</v>
      </c>
      <c r="AL1330">
        <f t="shared" si="271"/>
        <v>0.48978290460783136</v>
      </c>
      <c r="CM1330" s="23">
        <v>43182</v>
      </c>
      <c r="CN1330">
        <v>-1.3892280542541584E-2</v>
      </c>
      <c r="CO1330">
        <f t="shared" si="272"/>
        <v>1329</v>
      </c>
      <c r="CP1330">
        <f t="shared" si="273"/>
        <v>0.53631961259079908</v>
      </c>
      <c r="CQ1330">
        <f t="shared" si="274"/>
        <v>0.5359160613397902</v>
      </c>
      <c r="CR1330">
        <f t="shared" si="275"/>
        <v>9.1165893867315939E-2</v>
      </c>
      <c r="CS1330">
        <f t="shared" si="276"/>
        <v>4.7666313884433036E-2</v>
      </c>
      <c r="CT1330">
        <f t="shared" si="277"/>
        <v>0.48824974745535715</v>
      </c>
      <c r="DH1330">
        <f t="shared" ca="1" si="278"/>
        <v>0.38060086262420462</v>
      </c>
      <c r="DI1330">
        <v>0.29198705988584439</v>
      </c>
      <c r="DJ1330">
        <v>-6.7081462595698551E-3</v>
      </c>
    </row>
    <row r="1331" spans="12:114" x14ac:dyDescent="0.3">
      <c r="L1331" s="23">
        <v>43182</v>
      </c>
      <c r="M1331" s="24">
        <v>1.293854549281127E-2</v>
      </c>
      <c r="N1331" s="24">
        <v>-1.070475265509623E-2</v>
      </c>
      <c r="O1331" s="24">
        <v>-1.9738071686293959E-2</v>
      </c>
      <c r="P1331" s="24">
        <v>-1.5906761790458499E-2</v>
      </c>
      <c r="Q1331" s="264">
        <v>1.3999999999999991E-4</v>
      </c>
      <c r="R1331" s="264">
        <v>7.2999999999999953E-4</v>
      </c>
      <c r="S1331" s="265">
        <v>-1.0638297872340484E-4</v>
      </c>
      <c r="U1331" s="26"/>
      <c r="AE1331" s="23">
        <v>43185</v>
      </c>
      <c r="AF1331" s="33">
        <v>7.4725164287021539E-3</v>
      </c>
      <c r="AG1331">
        <f t="shared" si="266"/>
        <v>1330</v>
      </c>
      <c r="AH1331">
        <f t="shared" si="267"/>
        <v>0.53889789303079416</v>
      </c>
      <c r="AI1331">
        <f t="shared" si="268"/>
        <v>0.53849270664505677</v>
      </c>
      <c r="AJ1331">
        <f t="shared" si="269"/>
        <v>9.7657563378772197E-2</v>
      </c>
      <c r="AK1331">
        <f t="shared" si="270"/>
        <v>0.98224976616397264</v>
      </c>
      <c r="AL1331">
        <f t="shared" si="271"/>
        <v>0.44375705951891586</v>
      </c>
      <c r="CM1331" s="23">
        <v>43185</v>
      </c>
      <c r="CN1331">
        <v>1.8421225282281701E-2</v>
      </c>
      <c r="CO1331">
        <f t="shared" si="272"/>
        <v>1330</v>
      </c>
      <c r="CP1331">
        <f t="shared" si="273"/>
        <v>0.53672316384180796</v>
      </c>
      <c r="CQ1331">
        <f t="shared" si="274"/>
        <v>0.53631961259079908</v>
      </c>
      <c r="CR1331">
        <f t="shared" si="275"/>
        <v>9.21817064186818E-2</v>
      </c>
      <c r="CS1331">
        <f t="shared" si="276"/>
        <v>0.98102378656525524</v>
      </c>
      <c r="CT1331">
        <f t="shared" si="277"/>
        <v>0.44470417397445616</v>
      </c>
      <c r="DH1331">
        <f t="shared" ca="1" si="278"/>
        <v>0.33951583945410668</v>
      </c>
      <c r="DI1331">
        <v>0.34233325124335334</v>
      </c>
      <c r="DJ1331">
        <v>1.6559121691860093E-2</v>
      </c>
    </row>
    <row r="1332" spans="12:114" x14ac:dyDescent="0.3">
      <c r="L1332" s="23">
        <v>43185</v>
      </c>
      <c r="M1332" s="24">
        <v>5.2503565139851924E-3</v>
      </c>
      <c r="N1332" s="24">
        <v>1.6681650769704421E-2</v>
      </c>
      <c r="O1332" s="24">
        <v>2.4350204736083882E-2</v>
      </c>
      <c r="P1332" s="24">
        <v>1.4836896121472711E-2</v>
      </c>
      <c r="Q1332" s="264">
        <v>1.2E-4</v>
      </c>
      <c r="R1332" s="264">
        <v>-3.6999999999999924E-4</v>
      </c>
      <c r="S1332" s="265">
        <v>2.4561403508772023E-4</v>
      </c>
      <c r="U1332" s="26"/>
      <c r="AE1332" s="23">
        <v>43186</v>
      </c>
      <c r="AF1332" s="33">
        <v>-4.452454501438519E-3</v>
      </c>
      <c r="AG1332">
        <f t="shared" si="266"/>
        <v>1331</v>
      </c>
      <c r="AH1332">
        <f t="shared" si="267"/>
        <v>0.53930307941653155</v>
      </c>
      <c r="AI1332">
        <f t="shared" si="268"/>
        <v>0.53889789303079416</v>
      </c>
      <c r="AJ1332">
        <f t="shared" si="269"/>
        <v>9.8678120762571112E-2</v>
      </c>
      <c r="AK1332">
        <f t="shared" si="270"/>
        <v>8.9612846240749278E-2</v>
      </c>
      <c r="AL1332">
        <f t="shared" si="271"/>
        <v>0.44928504679004488</v>
      </c>
      <c r="CM1332" s="23">
        <v>43186</v>
      </c>
      <c r="CN1332">
        <v>-1.1144103879495578E-2</v>
      </c>
      <c r="CO1332">
        <f t="shared" si="272"/>
        <v>1331</v>
      </c>
      <c r="CP1332">
        <f t="shared" si="273"/>
        <v>0.53712671509281684</v>
      </c>
      <c r="CQ1332">
        <f t="shared" si="274"/>
        <v>0.53672316384180796</v>
      </c>
      <c r="CR1332">
        <f t="shared" si="275"/>
        <v>9.3197614098991244E-2</v>
      </c>
      <c r="CS1332">
        <f t="shared" si="276"/>
        <v>8.8578785573790897E-2</v>
      </c>
      <c r="CT1332">
        <f t="shared" si="277"/>
        <v>0.44814437826801706</v>
      </c>
      <c r="DH1332">
        <f t="shared" ca="1" si="278"/>
        <v>0.39771929906750936</v>
      </c>
      <c r="DI1332">
        <v>0.2436415430718773</v>
      </c>
      <c r="DJ1332">
        <v>-9.0893651582701668E-4</v>
      </c>
    </row>
    <row r="1333" spans="12:114" x14ac:dyDescent="0.3">
      <c r="L1333" s="23">
        <v>43186</v>
      </c>
      <c r="M1333" s="24">
        <v>-6.1584113358155211E-3</v>
      </c>
      <c r="N1333" s="24">
        <v>4.4342721785591553E-4</v>
      </c>
      <c r="O1333" s="24">
        <v>-1.657163255037131E-2</v>
      </c>
      <c r="P1333" s="24">
        <v>-9.9843102756323309E-3</v>
      </c>
      <c r="Q1333" s="264">
        <v>-2.9999999999999992E-4</v>
      </c>
      <c r="R1333" s="264">
        <v>3.8000000000000029E-4</v>
      </c>
      <c r="S1333" s="265">
        <v>3.5971223021582516E-5</v>
      </c>
      <c r="U1333" s="26"/>
      <c r="AE1333" s="23">
        <v>43187</v>
      </c>
      <c r="AF1333" s="33">
        <v>2.2731606029316579E-3</v>
      </c>
      <c r="AG1333">
        <f t="shared" si="266"/>
        <v>1332</v>
      </c>
      <c r="AH1333">
        <f t="shared" si="267"/>
        <v>0.53970826580226905</v>
      </c>
      <c r="AI1333">
        <f t="shared" si="268"/>
        <v>0.53930307941653155</v>
      </c>
      <c r="AJ1333">
        <f t="shared" si="269"/>
        <v>9.969878093369923E-2</v>
      </c>
      <c r="AK1333">
        <f t="shared" si="270"/>
        <v>0.72582621832848493</v>
      </c>
      <c r="AL1333">
        <f t="shared" si="271"/>
        <v>0.18652313891195338</v>
      </c>
      <c r="CM1333" s="23">
        <v>43187</v>
      </c>
      <c r="CN1333">
        <v>5.551060352094489E-3</v>
      </c>
      <c r="CO1333">
        <f t="shared" si="272"/>
        <v>1332</v>
      </c>
      <c r="CP1333">
        <f t="shared" si="273"/>
        <v>0.53753026634382561</v>
      </c>
      <c r="CQ1333">
        <f t="shared" si="274"/>
        <v>0.53712671509281684</v>
      </c>
      <c r="CR1333">
        <f t="shared" si="275"/>
        <v>9.4213617974746949E-2</v>
      </c>
      <c r="CS1333">
        <f t="shared" si="276"/>
        <v>0.72054247903713209</v>
      </c>
      <c r="CT1333">
        <f t="shared" si="277"/>
        <v>0.18341576394431525</v>
      </c>
      <c r="DH1333">
        <f t="shared" ca="1" si="278"/>
        <v>0.27720012762215074</v>
      </c>
      <c r="DI1333">
        <v>0.27174942884606224</v>
      </c>
      <c r="DJ1333">
        <v>8.7060703502240492E-3</v>
      </c>
    </row>
    <row r="1334" spans="12:114" x14ac:dyDescent="0.3">
      <c r="L1334" s="23">
        <v>43187</v>
      </c>
      <c r="M1334" s="24">
        <v>-1.380496531186708E-2</v>
      </c>
      <c r="N1334" s="24">
        <v>-1.2411295434650121E-2</v>
      </c>
      <c r="O1334" s="24">
        <v>1.998848553105333E-2</v>
      </c>
      <c r="P1334" s="24">
        <v>-1.32055875515605E-3</v>
      </c>
      <c r="Q1334" s="264">
        <v>-1.2E-4</v>
      </c>
      <c r="R1334" s="264">
        <v>3.200000000000003E-4</v>
      </c>
      <c r="S1334" s="265">
        <v>1.0830324909747227E-4</v>
      </c>
      <c r="U1334" s="26"/>
      <c r="AE1334" s="23">
        <v>43188</v>
      </c>
      <c r="AF1334" s="33">
        <v>4.6380859863226521E-3</v>
      </c>
      <c r="AG1334">
        <f t="shared" si="266"/>
        <v>1333</v>
      </c>
      <c r="AH1334">
        <f t="shared" si="267"/>
        <v>0.54011345218800644</v>
      </c>
      <c r="AI1334">
        <f t="shared" si="268"/>
        <v>0.53970826580226905</v>
      </c>
      <c r="AJ1334">
        <f t="shared" si="269"/>
        <v>0.10071954497634844</v>
      </c>
      <c r="AK1334">
        <f t="shared" si="270"/>
        <v>0.90035699693446147</v>
      </c>
      <c r="AL1334">
        <f t="shared" si="271"/>
        <v>0.36064873113219242</v>
      </c>
      <c r="CM1334" s="23">
        <v>43188</v>
      </c>
      <c r="CN1334">
        <v>1.1540214965806629E-2</v>
      </c>
      <c r="CO1334">
        <f t="shared" si="272"/>
        <v>1333</v>
      </c>
      <c r="CP1334">
        <f t="shared" si="273"/>
        <v>0.5379338175948345</v>
      </c>
      <c r="CQ1334">
        <f t="shared" si="274"/>
        <v>0.53753026634382561</v>
      </c>
      <c r="CR1334">
        <f t="shared" si="275"/>
        <v>9.5229719113152644E-2</v>
      </c>
      <c r="CS1334">
        <f t="shared" si="276"/>
        <v>0.89941997140391872</v>
      </c>
      <c r="CT1334">
        <f t="shared" si="277"/>
        <v>0.3618897050600931</v>
      </c>
      <c r="DH1334">
        <f t="shared" ca="1" si="278"/>
        <v>0.29926665322402646</v>
      </c>
      <c r="DI1334">
        <v>0.34437800172739308</v>
      </c>
      <c r="DJ1334">
        <v>7.3210859863226544E-3</v>
      </c>
    </row>
    <row r="1335" spans="12:114" x14ac:dyDescent="0.3">
      <c r="L1335" s="23">
        <v>43188</v>
      </c>
      <c r="M1335" s="24">
        <v>4.7719715714957331E-4</v>
      </c>
      <c r="N1335" s="24">
        <v>1.3464923132386911E-2</v>
      </c>
      <c r="O1335" s="24">
        <v>1.367232605862069E-2</v>
      </c>
      <c r="P1335" s="24">
        <v>1.1300659335964931E-2</v>
      </c>
      <c r="Q1335" s="264">
        <v>-5.0000000000000002E-5</v>
      </c>
      <c r="R1335" s="264">
        <v>5.4000000000000044E-4</v>
      </c>
      <c r="S1335" s="265">
        <v>0</v>
      </c>
      <c r="U1335" s="26"/>
      <c r="AE1335" s="23">
        <v>43193</v>
      </c>
      <c r="AF1335" s="33">
        <v>-4.1247207318112081E-3</v>
      </c>
      <c r="AG1335">
        <f t="shared" si="266"/>
        <v>1334</v>
      </c>
      <c r="AH1335">
        <f t="shared" si="267"/>
        <v>0.54051863857374394</v>
      </c>
      <c r="AI1335">
        <f t="shared" si="268"/>
        <v>0.54011345218800644</v>
      </c>
      <c r="AJ1335">
        <f t="shared" si="269"/>
        <v>0.10174041397547565</v>
      </c>
      <c r="AK1335">
        <f t="shared" si="270"/>
        <v>0.10593433235794426</v>
      </c>
      <c r="AL1335">
        <f t="shared" si="271"/>
        <v>0.43417911983006219</v>
      </c>
      <c r="CM1335" s="23">
        <v>43193</v>
      </c>
      <c r="CN1335">
        <v>-1.0298051829528022E-2</v>
      </c>
      <c r="CO1335">
        <f t="shared" si="272"/>
        <v>1334</v>
      </c>
      <c r="CP1335">
        <f t="shared" si="273"/>
        <v>0.53833736884584338</v>
      </c>
      <c r="CQ1335">
        <f t="shared" si="274"/>
        <v>0.5379338175948345</v>
      </c>
      <c r="CR1335">
        <f t="shared" si="275"/>
        <v>9.6245918582119463E-2</v>
      </c>
      <c r="CS1335">
        <f t="shared" si="276"/>
        <v>0.10536697987328363</v>
      </c>
      <c r="CT1335">
        <f t="shared" si="277"/>
        <v>0.43256683772155086</v>
      </c>
      <c r="DH1335">
        <f t="shared" ca="1" si="278"/>
        <v>0.367392527123862</v>
      </c>
      <c r="DI1335">
        <v>0.37598081429304891</v>
      </c>
      <c r="DJ1335">
        <v>-4.0632207318112134E-3</v>
      </c>
    </row>
    <row r="1336" spans="12:114" x14ac:dyDescent="0.3">
      <c r="L1336" s="23">
        <v>43193</v>
      </c>
      <c r="M1336" s="24">
        <v>4.054392208805214E-3</v>
      </c>
      <c r="N1336" s="24">
        <v>-1.771470371928931E-2</v>
      </c>
      <c r="O1336" s="24">
        <v>-2.4390292987781299E-2</v>
      </c>
      <c r="P1336" s="24">
        <v>9.5102290269811676E-3</v>
      </c>
      <c r="Q1336" s="264">
        <v>-6.0000000000000022E-5</v>
      </c>
      <c r="R1336" s="264">
        <v>9.999999999998898E-6</v>
      </c>
      <c r="S1336" s="265">
        <v>0</v>
      </c>
      <c r="U1336" s="26"/>
      <c r="AE1336" s="23">
        <v>43194</v>
      </c>
      <c r="AF1336" s="33">
        <v>1.6284221062373057E-3</v>
      </c>
      <c r="AG1336">
        <f t="shared" si="266"/>
        <v>1335</v>
      </c>
      <c r="AH1336">
        <f t="shared" si="267"/>
        <v>0.54092382495948133</v>
      </c>
      <c r="AI1336">
        <f t="shared" si="268"/>
        <v>0.54051863857374394</v>
      </c>
      <c r="AJ1336">
        <f t="shared" si="269"/>
        <v>0.1027613890168089</v>
      </c>
      <c r="AK1336">
        <f t="shared" si="270"/>
        <v>0.66054079925748521</v>
      </c>
      <c r="AL1336">
        <f t="shared" si="271"/>
        <v>0.12002216068374127</v>
      </c>
      <c r="CM1336" s="23">
        <v>43194</v>
      </c>
      <c r="CN1336">
        <v>4.2485955881739097E-3</v>
      </c>
      <c r="CO1336">
        <f t="shared" si="272"/>
        <v>1335</v>
      </c>
      <c r="CP1336">
        <f t="shared" si="273"/>
        <v>0.53874092009685226</v>
      </c>
      <c r="CQ1336">
        <f t="shared" si="274"/>
        <v>0.53833736884584338</v>
      </c>
      <c r="CR1336">
        <f t="shared" si="275"/>
        <v>9.7262217450275024E-2</v>
      </c>
      <c r="CS1336">
        <f t="shared" si="276"/>
        <v>0.66770065171712822</v>
      </c>
      <c r="CT1336">
        <f t="shared" si="277"/>
        <v>0.12936328287128485</v>
      </c>
      <c r="DH1336">
        <f t="shared" ca="1" si="278"/>
        <v>0.39193737806317486</v>
      </c>
      <c r="DI1336">
        <v>0.28845232094099221</v>
      </c>
      <c r="DJ1336">
        <v>-2.5741746679562626E-3</v>
      </c>
    </row>
    <row r="1337" spans="12:114" x14ac:dyDescent="0.3">
      <c r="L1337" s="23">
        <v>43194</v>
      </c>
      <c r="M1337" s="24">
        <v>1.1876009219096569E-3</v>
      </c>
      <c r="N1337" s="24">
        <v>-4.5082431584614731E-4</v>
      </c>
      <c r="O1337" s="24">
        <v>4.8387184489057057E-3</v>
      </c>
      <c r="P1337" s="24">
        <v>6.5943855973717019E-3</v>
      </c>
      <c r="Q1337" s="264">
        <v>-2.7999999999999998E-4</v>
      </c>
      <c r="R1337" s="264">
        <v>4.2999999999999928E-4</v>
      </c>
      <c r="S1337" s="265">
        <v>-1.433691756272405E-4</v>
      </c>
      <c r="U1337" s="26"/>
      <c r="AE1337" s="23">
        <v>43195</v>
      </c>
      <c r="AF1337" s="33">
        <v>2.0555675752810011E-3</v>
      </c>
      <c r="AG1337">
        <f t="shared" si="266"/>
        <v>1336</v>
      </c>
      <c r="AH1337">
        <f t="shared" si="267"/>
        <v>0.54132901134521882</v>
      </c>
      <c r="AI1337">
        <f t="shared" si="268"/>
        <v>0.54092382495948133</v>
      </c>
      <c r="AJ1337">
        <f t="shared" si="269"/>
        <v>0.10378247118685793</v>
      </c>
      <c r="AK1337">
        <f t="shared" si="270"/>
        <v>0.70449194102763402</v>
      </c>
      <c r="AL1337">
        <f t="shared" si="271"/>
        <v>0.16356811606815269</v>
      </c>
      <c r="CM1337" s="23">
        <v>43195</v>
      </c>
      <c r="CN1337">
        <v>4.9379030371424302E-3</v>
      </c>
      <c r="CO1337">
        <f t="shared" si="272"/>
        <v>1336</v>
      </c>
      <c r="CP1337">
        <f t="shared" si="273"/>
        <v>0.53914447134786114</v>
      </c>
      <c r="CQ1337">
        <f t="shared" si="274"/>
        <v>0.53874092009685226</v>
      </c>
      <c r="CR1337">
        <f t="shared" si="275"/>
        <v>9.8278616786971223E-2</v>
      </c>
      <c r="CS1337">
        <f t="shared" si="276"/>
        <v>0.69617262358648224</v>
      </c>
      <c r="CT1337">
        <f t="shared" si="277"/>
        <v>0.15743170348962998</v>
      </c>
      <c r="DH1337">
        <f t="shared" ca="1" si="278"/>
        <v>0.3265909456847389</v>
      </c>
      <c r="DI1337">
        <v>0.29692303619588878</v>
      </c>
      <c r="DJ1337">
        <v>7.9957972572598599E-3</v>
      </c>
    </row>
    <row r="1338" spans="12:114" x14ac:dyDescent="0.3">
      <c r="L1338" s="23">
        <v>43195</v>
      </c>
      <c r="M1338" s="24">
        <v>-5.140324360782645E-3</v>
      </c>
      <c r="N1338" s="24">
        <v>3.6084715490075519E-3</v>
      </c>
      <c r="O1338" s="24">
        <v>6.7644704344092324E-3</v>
      </c>
      <c r="P1338" s="24">
        <v>6.317180146954416E-3</v>
      </c>
      <c r="Q1338" s="264">
        <v>2.0000000000000001E-4</v>
      </c>
      <c r="R1338" s="264">
        <v>-6.9999999999999837E-4</v>
      </c>
      <c r="S1338" s="265">
        <v>2.1201413427561955E-4</v>
      </c>
      <c r="U1338" s="26"/>
      <c r="AE1338" s="23">
        <v>43196</v>
      </c>
      <c r="AF1338" s="33">
        <v>-5.094774210891777E-3</v>
      </c>
      <c r="AG1338">
        <f t="shared" si="266"/>
        <v>1337</v>
      </c>
      <c r="AH1338">
        <f t="shared" si="267"/>
        <v>0.54173419773095621</v>
      </c>
      <c r="AI1338">
        <f t="shared" si="268"/>
        <v>0.54132901134521882</v>
      </c>
      <c r="AJ1338">
        <f t="shared" si="269"/>
        <v>0.10480366157292026</v>
      </c>
      <c r="AK1338">
        <f t="shared" si="270"/>
        <v>6.3164131738704374E-2</v>
      </c>
      <c r="AL1338">
        <f t="shared" si="271"/>
        <v>0.47816487960651444</v>
      </c>
      <c r="CM1338" s="23">
        <v>43196</v>
      </c>
      <c r="CN1338">
        <v>-1.2692571808817887E-2</v>
      </c>
      <c r="CO1338">
        <f t="shared" si="272"/>
        <v>1337</v>
      </c>
      <c r="CP1338">
        <f t="shared" si="273"/>
        <v>0.53954802259887003</v>
      </c>
      <c r="CQ1338">
        <f t="shared" si="274"/>
        <v>0.53914447134786114</v>
      </c>
      <c r="CR1338">
        <f t="shared" si="275"/>
        <v>9.9295117662292376E-2</v>
      </c>
      <c r="CS1338">
        <f t="shared" si="276"/>
        <v>6.3139982208863049E-2</v>
      </c>
      <c r="CT1338">
        <f t="shared" si="277"/>
        <v>0.47600448913899807</v>
      </c>
      <c r="DH1338">
        <f t="shared" ca="1" si="278"/>
        <v>0.31129683567527072</v>
      </c>
      <c r="DI1338">
        <v>0.34867282391272286</v>
      </c>
      <c r="DJ1338">
        <v>-5.2355774599892428E-3</v>
      </c>
    </row>
    <row r="1339" spans="12:114" x14ac:dyDescent="0.3">
      <c r="L1339" s="23">
        <v>43196</v>
      </c>
      <c r="M1339" s="24">
        <v>4.68995219340336E-3</v>
      </c>
      <c r="N1339" s="24">
        <v>-7.6405502489318563E-3</v>
      </c>
      <c r="O1339" s="24">
        <v>-1.27546495833692E-2</v>
      </c>
      <c r="P1339" s="24">
        <v>-2.1041526018618039E-2</v>
      </c>
      <c r="Q1339" s="264">
        <v>-1.6000000000000001E-4</v>
      </c>
      <c r="R1339" s="264">
        <v>2.8999999999999924E-4</v>
      </c>
      <c r="S1339" s="265">
        <v>-3.610108303249076E-5</v>
      </c>
      <c r="U1339" s="26"/>
      <c r="AE1339" s="23">
        <v>43199</v>
      </c>
      <c r="AF1339" s="33">
        <v>-7.1741366479575227E-4</v>
      </c>
      <c r="AG1339">
        <f t="shared" si="266"/>
        <v>1338</v>
      </c>
      <c r="AH1339">
        <f t="shared" si="267"/>
        <v>0.54213938411669371</v>
      </c>
      <c r="AI1339">
        <f t="shared" si="268"/>
        <v>0.54173419773095621</v>
      </c>
      <c r="AJ1339">
        <f t="shared" si="269"/>
        <v>0.10582496126309159</v>
      </c>
      <c r="AK1339">
        <f t="shared" si="270"/>
        <v>0.3959304886623618</v>
      </c>
      <c r="AL1339">
        <f t="shared" si="271"/>
        <v>0.14580370906859441</v>
      </c>
      <c r="CM1339" s="23">
        <v>43199</v>
      </c>
      <c r="CN1339">
        <v>-1.7525989101908205E-3</v>
      </c>
      <c r="CO1339">
        <f t="shared" si="272"/>
        <v>1338</v>
      </c>
      <c r="CP1339">
        <f t="shared" si="273"/>
        <v>0.53995157384987891</v>
      </c>
      <c r="CQ1339">
        <f t="shared" si="274"/>
        <v>0.53954802259887003</v>
      </c>
      <c r="CR1339">
        <f t="shared" si="275"/>
        <v>0.10031172114706324</v>
      </c>
      <c r="CS1339">
        <f t="shared" si="276"/>
        <v>0.396806576885054</v>
      </c>
      <c r="CT1339">
        <f t="shared" si="277"/>
        <v>0.14274144571381603</v>
      </c>
      <c r="DH1339">
        <f t="shared" ca="1" si="278"/>
        <v>0.30335314749980247</v>
      </c>
      <c r="DI1339">
        <v>0.31446570373670885</v>
      </c>
      <c r="DJ1339">
        <v>-3.0454496360187537E-3</v>
      </c>
    </row>
    <row r="1340" spans="12:114" x14ac:dyDescent="0.3">
      <c r="L1340" s="23">
        <v>43199</v>
      </c>
      <c r="M1340" s="24">
        <v>3.4021758319658672E-3</v>
      </c>
      <c r="N1340" s="24">
        <v>1.630433689700642E-2</v>
      </c>
      <c r="O1340" s="24">
        <v>-4.7296942655898934E-3</v>
      </c>
      <c r="P1340" s="24">
        <v>-7.3627531660477091E-3</v>
      </c>
      <c r="Q1340" s="264">
        <v>7.0000000000000007E-5</v>
      </c>
      <c r="R1340" s="264">
        <v>1.800000000000002E-4</v>
      </c>
      <c r="S1340" s="265">
        <v>-7.1942446043165033E-5</v>
      </c>
      <c r="U1340" s="26"/>
      <c r="AE1340" s="23">
        <v>43200</v>
      </c>
      <c r="AF1340" s="33">
        <v>1.7377762353424993E-3</v>
      </c>
      <c r="AG1340">
        <f t="shared" si="266"/>
        <v>1339</v>
      </c>
      <c r="AH1340">
        <f t="shared" si="267"/>
        <v>0.5425445705024311</v>
      </c>
      <c r="AI1340">
        <f t="shared" si="268"/>
        <v>0.54213938411669371</v>
      </c>
      <c r="AJ1340">
        <f t="shared" si="269"/>
        <v>0.10684637134627208</v>
      </c>
      <c r="AK1340">
        <f t="shared" si="270"/>
        <v>0.67203436422890106</v>
      </c>
      <c r="AL1340">
        <f t="shared" si="271"/>
        <v>0.12989498011220735</v>
      </c>
      <c r="CM1340" s="23">
        <v>43200</v>
      </c>
      <c r="CN1340">
        <v>4.3180120169276776E-3</v>
      </c>
      <c r="CO1340">
        <f t="shared" si="272"/>
        <v>1339</v>
      </c>
      <c r="CP1340">
        <f t="shared" si="273"/>
        <v>0.54035512510088779</v>
      </c>
      <c r="CQ1340">
        <f t="shared" si="274"/>
        <v>0.53995157384987891</v>
      </c>
      <c r="CR1340">
        <f t="shared" si="275"/>
        <v>0.10132842831285697</v>
      </c>
      <c r="CS1340">
        <f t="shared" si="276"/>
        <v>0.67061578804435973</v>
      </c>
      <c r="CT1340">
        <f t="shared" si="277"/>
        <v>0.13066421419448082</v>
      </c>
      <c r="DH1340">
        <f t="shared" ca="1" si="278"/>
        <v>0.30088833138742466</v>
      </c>
      <c r="DI1340">
        <v>0.26819949618222788</v>
      </c>
      <c r="DJ1340">
        <v>1.9763476639138677E-3</v>
      </c>
    </row>
    <row r="1341" spans="12:114" x14ac:dyDescent="0.3">
      <c r="L1341" s="23">
        <v>43200</v>
      </c>
      <c r="M1341" s="24">
        <v>2.365581138621699E-3</v>
      </c>
      <c r="N1341" s="24">
        <v>5.7932569127129184E-3</v>
      </c>
      <c r="O1341" s="24">
        <v>1.9702870326676202E-3</v>
      </c>
      <c r="P1341" s="24">
        <v>7.8958393810860152E-3</v>
      </c>
      <c r="Q1341" s="264">
        <v>7.9999999999999993E-5</v>
      </c>
      <c r="R1341" s="264">
        <v>-2.6999999999999908E-4</v>
      </c>
      <c r="S1341" s="265">
        <v>3.5714285714284267E-5</v>
      </c>
      <c r="U1341" s="26"/>
      <c r="AE1341" s="23">
        <v>43201</v>
      </c>
      <c r="AF1341" s="33">
        <v>-3.3899546240167971E-3</v>
      </c>
      <c r="AG1341">
        <f t="shared" si="266"/>
        <v>1340</v>
      </c>
      <c r="AH1341">
        <f t="shared" si="267"/>
        <v>0.5429497568881686</v>
      </c>
      <c r="AI1341">
        <f t="shared" si="268"/>
        <v>0.5425445705024311</v>
      </c>
      <c r="AJ1341">
        <f t="shared" si="269"/>
        <v>0.10786789291217681</v>
      </c>
      <c r="AK1341">
        <f t="shared" si="270"/>
        <v>0.15007044499024508</v>
      </c>
      <c r="AL1341">
        <f t="shared" si="271"/>
        <v>0.39247412551218602</v>
      </c>
      <c r="CM1341" s="23">
        <v>43201</v>
      </c>
      <c r="CN1341">
        <v>-8.317346237461349E-3</v>
      </c>
      <c r="CO1341">
        <f t="shared" si="272"/>
        <v>1340</v>
      </c>
      <c r="CP1341">
        <f t="shared" si="273"/>
        <v>0.54075867635189667</v>
      </c>
      <c r="CQ1341">
        <f t="shared" si="274"/>
        <v>0.54035512510088779</v>
      </c>
      <c r="CR1341">
        <f t="shared" si="275"/>
        <v>0.10234524023200346</v>
      </c>
      <c r="CS1341">
        <f t="shared" si="276"/>
        <v>0.15336689251532742</v>
      </c>
      <c r="CT1341">
        <f t="shared" si="277"/>
        <v>0.38698823258556037</v>
      </c>
      <c r="DH1341">
        <f t="shared" ca="1" si="278"/>
        <v>0.33694131010097217</v>
      </c>
      <c r="DI1341">
        <v>0.29225143683306454</v>
      </c>
      <c r="DJ1341">
        <v>-9.123551398210368E-3</v>
      </c>
    </row>
    <row r="1342" spans="12:114" x14ac:dyDescent="0.3">
      <c r="L1342" s="23">
        <v>43201</v>
      </c>
      <c r="M1342" s="24">
        <v>7.7879010119281866E-3</v>
      </c>
      <c r="N1342" s="24">
        <v>-5.316657381045752E-3</v>
      </c>
      <c r="O1342" s="24">
        <v>-6.2462770055372709E-3</v>
      </c>
      <c r="P1342" s="24">
        <v>-1.851610190586251E-2</v>
      </c>
      <c r="Q1342" s="264">
        <v>-4.9999999999999989E-5</v>
      </c>
      <c r="R1342" s="264">
        <v>1.2999999999999901E-4</v>
      </c>
      <c r="S1342" s="265">
        <v>-1.433691756272405E-4</v>
      </c>
      <c r="U1342" s="26"/>
      <c r="AE1342" s="23">
        <v>43202</v>
      </c>
      <c r="AF1342" s="33">
        <v>-1.2682392341098021E-3</v>
      </c>
      <c r="AG1342">
        <f t="shared" si="266"/>
        <v>1341</v>
      </c>
      <c r="AH1342">
        <f t="shared" si="267"/>
        <v>0.54335494327390599</v>
      </c>
      <c r="AI1342">
        <f t="shared" si="268"/>
        <v>0.5429497568881686</v>
      </c>
      <c r="AJ1342">
        <f t="shared" si="269"/>
        <v>0.10888952705134199</v>
      </c>
      <c r="AK1342">
        <f t="shared" si="270"/>
        <v>0.3361268196734768</v>
      </c>
      <c r="AL1342">
        <f t="shared" si="271"/>
        <v>0.2068229372146918</v>
      </c>
      <c r="CM1342" s="23">
        <v>43202</v>
      </c>
      <c r="CN1342">
        <v>-3.1953507354511848E-3</v>
      </c>
      <c r="CO1342">
        <f t="shared" si="272"/>
        <v>1341</v>
      </c>
      <c r="CP1342">
        <f t="shared" si="273"/>
        <v>0.54116222760290555</v>
      </c>
      <c r="CQ1342">
        <f t="shared" si="274"/>
        <v>0.54075867635189667</v>
      </c>
      <c r="CR1342">
        <f t="shared" si="275"/>
        <v>0.10336215797759729</v>
      </c>
      <c r="CS1342">
        <f t="shared" si="276"/>
        <v>0.33405117256906547</v>
      </c>
      <c r="CT1342">
        <f t="shared" si="277"/>
        <v>0.2067075037828312</v>
      </c>
      <c r="DH1342">
        <f t="shared" ca="1" si="278"/>
        <v>0.39223119538028528</v>
      </c>
      <c r="DI1342">
        <v>0.37603413850958178</v>
      </c>
      <c r="DJ1342">
        <v>-1.096034287113292E-3</v>
      </c>
    </row>
    <row r="1343" spans="12:114" x14ac:dyDescent="0.3">
      <c r="L1343" s="23">
        <v>43202</v>
      </c>
      <c r="M1343" s="24">
        <v>-1.16306142250363E-2</v>
      </c>
      <c r="N1343" s="24">
        <v>-4.4545178596301273E-3</v>
      </c>
      <c r="O1343" s="24">
        <v>-5.5871478899813063E-3</v>
      </c>
      <c r="P1343" s="24">
        <v>3.9905266999665087E-3</v>
      </c>
      <c r="Q1343" s="264">
        <v>7.9999999999999993E-5</v>
      </c>
      <c r="R1343" s="264">
        <v>-2.800000000000003E-4</v>
      </c>
      <c r="S1343" s="265">
        <v>3.5335689045937407E-5</v>
      </c>
      <c r="U1343" s="26"/>
      <c r="AE1343" s="23">
        <v>43203</v>
      </c>
      <c r="AF1343" s="33">
        <v>1.4087903008695392E-3</v>
      </c>
      <c r="AG1343">
        <f t="shared" si="266"/>
        <v>1342</v>
      </c>
      <c r="AH1343">
        <f t="shared" si="267"/>
        <v>0.54376012965964349</v>
      </c>
      <c r="AI1343">
        <f t="shared" si="268"/>
        <v>0.54335494327390599</v>
      </c>
      <c r="AJ1343">
        <f t="shared" si="269"/>
        <v>0.10991127485513551</v>
      </c>
      <c r="AK1343">
        <f t="shared" si="270"/>
        <v>0.6370094129972087</v>
      </c>
      <c r="AL1343">
        <f t="shared" si="271"/>
        <v>9.3654469723302713E-2</v>
      </c>
      <c r="CM1343" s="23">
        <v>43203</v>
      </c>
      <c r="CN1343">
        <v>3.5281193691951247E-3</v>
      </c>
      <c r="CO1343">
        <f t="shared" si="272"/>
        <v>1342</v>
      </c>
      <c r="CP1343">
        <f t="shared" si="273"/>
        <v>0.54156577885391444</v>
      </c>
      <c r="CQ1343">
        <f t="shared" si="274"/>
        <v>0.54116222760290555</v>
      </c>
      <c r="CR1343">
        <f t="shared" si="275"/>
        <v>0.1043791826235059</v>
      </c>
      <c r="CS1343">
        <f t="shared" si="276"/>
        <v>0.63687226342945547</v>
      </c>
      <c r="CT1343">
        <f t="shared" si="277"/>
        <v>9.5710035826549911E-2</v>
      </c>
      <c r="DH1343">
        <f t="shared" ca="1" si="278"/>
        <v>0.39211724132181769</v>
      </c>
      <c r="DI1343">
        <v>0.24728840783985254</v>
      </c>
      <c r="DJ1343">
        <v>5.5950306682694636E-4</v>
      </c>
    </row>
    <row r="1344" spans="12:114" x14ac:dyDescent="0.3">
      <c r="L1344" s="23">
        <v>43203</v>
      </c>
      <c r="M1344" s="24">
        <v>6.5549990549281477E-3</v>
      </c>
      <c r="N1344" s="24">
        <v>-3.5794105001106841E-3</v>
      </c>
      <c r="O1344" s="24">
        <v>6.9060013268137793E-3</v>
      </c>
      <c r="P1344" s="24">
        <v>6.0227393982715323E-4</v>
      </c>
      <c r="Q1344" s="264">
        <v>5.9999999999999981E-5</v>
      </c>
      <c r="R1344" s="264">
        <v>1.5000000000000118E-4</v>
      </c>
      <c r="S1344" s="265">
        <v>-3.5460992907802435E-5</v>
      </c>
      <c r="U1344" s="26"/>
      <c r="AE1344" s="23">
        <v>43206</v>
      </c>
      <c r="AF1344" s="33">
        <v>2.845859219475025E-3</v>
      </c>
      <c r="AG1344">
        <f t="shared" si="266"/>
        <v>1343</v>
      </c>
      <c r="AH1344">
        <f t="shared" si="267"/>
        <v>0.54416531604538088</v>
      </c>
      <c r="AI1344">
        <f t="shared" si="268"/>
        <v>0.54376012965964349</v>
      </c>
      <c r="AJ1344">
        <f t="shared" si="269"/>
        <v>0.11093313741576313</v>
      </c>
      <c r="AK1344">
        <f t="shared" si="270"/>
        <v>0.77807871890269831</v>
      </c>
      <c r="AL1344">
        <f t="shared" si="271"/>
        <v>0.23431858924305482</v>
      </c>
      <c r="CM1344" s="23">
        <v>43206</v>
      </c>
      <c r="CN1344">
        <v>7.0461453985108816E-3</v>
      </c>
      <c r="CO1344">
        <f t="shared" si="272"/>
        <v>1343</v>
      </c>
      <c r="CP1344">
        <f t="shared" si="273"/>
        <v>0.54196933010492332</v>
      </c>
      <c r="CQ1344">
        <f t="shared" si="274"/>
        <v>0.54156577885391444</v>
      </c>
      <c r="CR1344">
        <f t="shared" si="275"/>
        <v>0.10539631524437774</v>
      </c>
      <c r="CS1344">
        <f t="shared" si="276"/>
        <v>0.77566926671771952</v>
      </c>
      <c r="CT1344">
        <f t="shared" si="277"/>
        <v>0.23410348786380508</v>
      </c>
      <c r="DH1344">
        <f t="shared" ca="1" si="278"/>
        <v>0.26552836210647607</v>
      </c>
      <c r="DI1344">
        <v>0.2449212244495281</v>
      </c>
      <c r="DJ1344">
        <v>4.0435641664715305E-3</v>
      </c>
    </row>
    <row r="1345" spans="12:114" x14ac:dyDescent="0.3">
      <c r="L1345" s="23">
        <v>43206</v>
      </c>
      <c r="M1345" s="24">
        <v>1.412318589540703E-3</v>
      </c>
      <c r="N1345" s="24">
        <v>1.0327803678270979E-2</v>
      </c>
      <c r="O1345" s="24">
        <v>9.5328547804347796E-3</v>
      </c>
      <c r="P1345" s="24">
        <v>3.731897837414927E-3</v>
      </c>
      <c r="Q1345" s="264">
        <v>1.4999999999999999E-4</v>
      </c>
      <c r="R1345" s="264">
        <v>-7.0000000000001173E-5</v>
      </c>
      <c r="S1345" s="265">
        <v>3.5335689045937407E-5</v>
      </c>
      <c r="U1345" s="26"/>
      <c r="AE1345" s="23">
        <v>43207</v>
      </c>
      <c r="AF1345" s="33">
        <v>2.6459133936552618E-3</v>
      </c>
      <c r="AG1345">
        <f t="shared" si="266"/>
        <v>1344</v>
      </c>
      <c r="AH1345">
        <f t="shared" si="267"/>
        <v>0.54457050243111826</v>
      </c>
      <c r="AI1345">
        <f t="shared" si="268"/>
        <v>0.54416531604538088</v>
      </c>
      <c r="AJ1345">
        <f t="shared" si="269"/>
        <v>0.11195511582627889</v>
      </c>
      <c r="AK1345">
        <f t="shared" si="270"/>
        <v>0.76051055078680874</v>
      </c>
      <c r="AL1345">
        <f t="shared" si="271"/>
        <v>0.21634523474142786</v>
      </c>
      <c r="CM1345" s="23">
        <v>43207</v>
      </c>
      <c r="CN1345">
        <v>6.7867515692445366E-3</v>
      </c>
      <c r="CO1345">
        <f t="shared" si="272"/>
        <v>1344</v>
      </c>
      <c r="CP1345">
        <f t="shared" si="273"/>
        <v>0.5423728813559322</v>
      </c>
      <c r="CQ1345">
        <f t="shared" si="274"/>
        <v>0.54196933010492332</v>
      </c>
      <c r="CR1345">
        <f t="shared" si="275"/>
        <v>0.1064135569156504</v>
      </c>
      <c r="CS1345">
        <f t="shared" si="276"/>
        <v>0.76657062969553857</v>
      </c>
      <c r="CT1345">
        <f t="shared" si="277"/>
        <v>0.22460129959061526</v>
      </c>
      <c r="DH1345">
        <f t="shared" ca="1" si="278"/>
        <v>0.39190004016462754</v>
      </c>
      <c r="DI1345">
        <v>0.32787803063992804</v>
      </c>
      <c r="DJ1345">
        <v>-3.255022776557509E-3</v>
      </c>
    </row>
    <row r="1346" spans="12:114" x14ac:dyDescent="0.3">
      <c r="L1346" s="23">
        <v>43207</v>
      </c>
      <c r="M1346" s="24">
        <v>9.4024134467383068E-4</v>
      </c>
      <c r="N1346" s="24">
        <v>4.4445209690189193E-3</v>
      </c>
      <c r="O1346" s="24">
        <v>1.2206306596531651E-2</v>
      </c>
      <c r="P1346" s="24">
        <v>1.679012961114634E-3</v>
      </c>
      <c r="Q1346" s="264">
        <v>-8.9999999999999992E-5</v>
      </c>
      <c r="R1346" s="264">
        <v>4.000000000000004E-4</v>
      </c>
      <c r="S1346" s="265">
        <v>-1.7730496453900724E-4</v>
      </c>
      <c r="U1346" s="26"/>
      <c r="AE1346" s="23">
        <v>43208</v>
      </c>
      <c r="AF1346" s="33">
        <v>-3.0345896740575646E-4</v>
      </c>
      <c r="AG1346">
        <f t="shared" si="266"/>
        <v>1345</v>
      </c>
      <c r="AH1346">
        <f t="shared" si="267"/>
        <v>0.54497568881685576</v>
      </c>
      <c r="AI1346">
        <f t="shared" si="268"/>
        <v>0.54457050243111826</v>
      </c>
      <c r="AJ1346">
        <f t="shared" si="269"/>
        <v>0.11297721118059258</v>
      </c>
      <c r="AK1346">
        <f t="shared" si="270"/>
        <v>0.44263901386884924</v>
      </c>
      <c r="AL1346">
        <f t="shared" si="271"/>
        <v>0.10193148856226902</v>
      </c>
      <c r="CM1346" s="23">
        <v>43208</v>
      </c>
      <c r="CN1346">
        <v>-6.739043871555057E-4</v>
      </c>
      <c r="CO1346">
        <f t="shared" si="272"/>
        <v>1345</v>
      </c>
      <c r="CP1346">
        <f t="shared" si="273"/>
        <v>0.54277643260694108</v>
      </c>
      <c r="CQ1346">
        <f t="shared" si="274"/>
        <v>0.5423728813559322</v>
      </c>
      <c r="CR1346">
        <f t="shared" si="275"/>
        <v>0.10743090871355886</v>
      </c>
      <c r="CS1346">
        <f t="shared" si="276"/>
        <v>0.44564867343861486</v>
      </c>
      <c r="CT1346">
        <f t="shared" si="277"/>
        <v>9.672420791731734E-2</v>
      </c>
      <c r="DH1346">
        <f t="shared" ca="1" si="278"/>
        <v>0.36308391224956682</v>
      </c>
      <c r="DI1346">
        <v>0.35436447948365773</v>
      </c>
      <c r="DJ1346">
        <v>-6.0832830092176146E-3</v>
      </c>
    </row>
    <row r="1347" spans="12:114" x14ac:dyDescent="0.3">
      <c r="L1347" s="23">
        <v>43208</v>
      </c>
      <c r="M1347" s="24">
        <v>7.8276320939334144E-4</v>
      </c>
      <c r="N1347" s="24">
        <v>3.5398149241001502E-3</v>
      </c>
      <c r="O1347" s="24">
        <v>-3.7542474322139561E-3</v>
      </c>
      <c r="P1347" s="24">
        <v>1.556612988942962E-3</v>
      </c>
      <c r="Q1347" s="264">
        <v>2.4000000000000001E-4</v>
      </c>
      <c r="R1347" s="264">
        <v>4.0999999999999934E-4</v>
      </c>
      <c r="S1347" s="265">
        <v>-1.7421602787456462E-4</v>
      </c>
      <c r="U1347" s="26"/>
      <c r="AE1347" s="23">
        <v>43209</v>
      </c>
      <c r="AF1347" s="33">
        <v>-1.0665008024874495E-3</v>
      </c>
      <c r="AG1347">
        <f t="shared" ref="AG1347:AG1410" si="279">ROW()-1</f>
        <v>1346</v>
      </c>
      <c r="AH1347">
        <f t="shared" ref="AH1347:AH1410" si="280">AG1347/COUNT($AG$2:$AG$2469)</f>
        <v>0.54538087520259315</v>
      </c>
      <c r="AI1347">
        <f t="shared" ref="AI1347:AI1410" si="281">(AG1347-1)/COUNT($AG$2:$AG$2469)</f>
        <v>0.54497568881685576</v>
      </c>
      <c r="AJ1347">
        <f t="shared" ref="AJ1347:AJ1410" si="282">IF(AH1347&lt;1,NORMSINV(AH1347),"")</f>
        <v>0.11399942457347749</v>
      </c>
      <c r="AK1347">
        <f t="shared" ref="AK1347:AK1410" si="283">_xlfn.NORM.DIST(AF1347,$AD$6,$AD$7,TRUE)</f>
        <v>0.35764368132869484</v>
      </c>
      <c r="AL1347">
        <f t="shared" ref="AL1347:AL1410" si="284">ABS(AK1347-AI1347)</f>
        <v>0.18733200748816092</v>
      </c>
      <c r="CM1347" s="23">
        <v>43209</v>
      </c>
      <c r="CN1347">
        <v>-2.5371424171775269E-3</v>
      </c>
      <c r="CO1347">
        <f t="shared" ref="CO1347:CO1410" si="285">ROW()-1</f>
        <v>1346</v>
      </c>
      <c r="CP1347">
        <f t="shared" ref="CP1347:CP1410" si="286">CO1347/COUNT(_xlfn.ANCHORARRAY($CN$2))</f>
        <v>0.54317998385794997</v>
      </c>
      <c r="CQ1347">
        <f t="shared" ref="CQ1347:CQ1410" si="287">(CO1347-1)/COUNT(_xlfn.ANCHORARRAY($CN$2))</f>
        <v>0.54277643260694108</v>
      </c>
      <c r="CR1347">
        <f t="shared" ref="CR1347:CR1410" si="288">IF(CP1347&lt;1,NORMSINV(CP1347),"")</f>
        <v>0.10844837171514356</v>
      </c>
      <c r="CS1347">
        <f t="shared" ref="CS1347:CS1410" si="289">_xlfn.NORM.DIST(CN1347,$CL$7,$CL$8,TRUE)</f>
        <v>0.36222968472156025</v>
      </c>
      <c r="CT1347">
        <f t="shared" ref="CT1347:CT1410" si="290">ABS(CS1347-CQ1347)</f>
        <v>0.18054674788538083</v>
      </c>
      <c r="DH1347">
        <f t="shared" ref="DH1347:DH1410" ca="1" si="291">_xlfn.NORM.S.DIST(RAND(),FALSE)</f>
        <v>0.38079499793515581</v>
      </c>
      <c r="DI1347">
        <v>0.37558911098644243</v>
      </c>
      <c r="DJ1347">
        <v>-1.0118240528514854E-2</v>
      </c>
    </row>
    <row r="1348" spans="12:114" x14ac:dyDescent="0.3">
      <c r="L1348" s="23">
        <v>43209</v>
      </c>
      <c r="M1348" s="24">
        <v>-1.955416534304521E-3</v>
      </c>
      <c r="N1348" s="24">
        <v>-2.204623346336752E-3</v>
      </c>
      <c r="O1348" s="24">
        <v>3.6542773630609698E-3</v>
      </c>
      <c r="P1348" s="24">
        <v>-1.231332004747405E-2</v>
      </c>
      <c r="Q1348" s="264">
        <v>3.8999999999999988E-4</v>
      </c>
      <c r="R1348" s="264">
        <v>-5.7999999999999827E-4</v>
      </c>
      <c r="S1348" s="265">
        <v>-1.3698630136986338E-4</v>
      </c>
      <c r="U1348" s="26"/>
      <c r="AE1348" s="23">
        <v>43210</v>
      </c>
      <c r="AF1348" s="33">
        <v>-2.3183820142671147E-3</v>
      </c>
      <c r="AG1348">
        <f t="shared" si="279"/>
        <v>1347</v>
      </c>
      <c r="AH1348">
        <f t="shared" si="280"/>
        <v>0.54578606158833065</v>
      </c>
      <c r="AI1348">
        <f t="shared" si="281"/>
        <v>0.54538087520259315</v>
      </c>
      <c r="AJ1348">
        <f t="shared" si="282"/>
        <v>0.11502175710058073</v>
      </c>
      <c r="AK1348">
        <f t="shared" si="283"/>
        <v>0.2337667426928057</v>
      </c>
      <c r="AL1348">
        <f t="shared" si="284"/>
        <v>0.31161413250978742</v>
      </c>
      <c r="CM1348" s="23">
        <v>43210</v>
      </c>
      <c r="CN1348">
        <v>-5.7899415221542736E-3</v>
      </c>
      <c r="CO1348">
        <f t="shared" si="285"/>
        <v>1347</v>
      </c>
      <c r="CP1348">
        <f t="shared" si="286"/>
        <v>0.54358353510895885</v>
      </c>
      <c r="CQ1348">
        <f t="shared" si="287"/>
        <v>0.54317998385794997</v>
      </c>
      <c r="CR1348">
        <f t="shared" si="288"/>
        <v>0.10946594699825879</v>
      </c>
      <c r="CS1348">
        <f t="shared" si="289"/>
        <v>0.23290351370818121</v>
      </c>
      <c r="CT1348">
        <f t="shared" si="290"/>
        <v>0.31027647014976878</v>
      </c>
      <c r="DH1348">
        <f t="shared" ca="1" si="291"/>
        <v>0.39894068236335145</v>
      </c>
      <c r="DI1348">
        <v>0.32982403486547807</v>
      </c>
      <c r="DJ1348">
        <v>-5.4855171494022316E-3</v>
      </c>
    </row>
    <row r="1349" spans="12:114" x14ac:dyDescent="0.3">
      <c r="L1349" s="23">
        <v>43210</v>
      </c>
      <c r="M1349" s="24">
        <v>-7.6018888338853759E-3</v>
      </c>
      <c r="N1349" s="24">
        <v>1.7675366972090441E-3</v>
      </c>
      <c r="O1349" s="24">
        <v>-1.035396194935782E-2</v>
      </c>
      <c r="P1349" s="24">
        <v>-1.6945628955529089E-3</v>
      </c>
      <c r="Q1349" s="264">
        <v>2.9000000000000011E-4</v>
      </c>
      <c r="R1349" s="264">
        <v>-2.0000000000000022E-5</v>
      </c>
      <c r="S1349" s="265">
        <v>-6.7567567567567148E-5</v>
      </c>
      <c r="U1349" s="26"/>
      <c r="AE1349" s="23">
        <v>43213</v>
      </c>
      <c r="AF1349" s="33">
        <v>-2.3190572478252523E-3</v>
      </c>
      <c r="AG1349">
        <f t="shared" si="279"/>
        <v>1348</v>
      </c>
      <c r="AH1349">
        <f t="shared" si="280"/>
        <v>0.54619124797406804</v>
      </c>
      <c r="AI1349">
        <f t="shared" si="281"/>
        <v>0.54578606158833065</v>
      </c>
      <c r="AJ1349">
        <f t="shared" si="282"/>
        <v>0.11604420985842949</v>
      </c>
      <c r="AK1349">
        <f t="shared" si="283"/>
        <v>0.23370696363598414</v>
      </c>
      <c r="AL1349">
        <f t="shared" si="284"/>
        <v>0.31207909795234651</v>
      </c>
      <c r="CM1349" s="23">
        <v>43213</v>
      </c>
      <c r="CN1349">
        <v>-5.7508897638584317E-3</v>
      </c>
      <c r="CO1349">
        <f t="shared" si="285"/>
        <v>1348</v>
      </c>
      <c r="CP1349">
        <f t="shared" si="286"/>
        <v>0.54398708635996773</v>
      </c>
      <c r="CQ1349">
        <f t="shared" si="287"/>
        <v>0.54358353510895885</v>
      </c>
      <c r="CR1349">
        <f t="shared" si="288"/>
        <v>0.11048363564158063</v>
      </c>
      <c r="CS1349">
        <f t="shared" si="289"/>
        <v>0.23428909713976331</v>
      </c>
      <c r="CT1349">
        <f t="shared" si="290"/>
        <v>0.30929443796919553</v>
      </c>
      <c r="DH1349">
        <f t="shared" ca="1" si="291"/>
        <v>0.36785855491426911</v>
      </c>
      <c r="DI1349">
        <v>0.35936298413374063</v>
      </c>
      <c r="DJ1349">
        <v>-5.9884901337312803E-3</v>
      </c>
    </row>
    <row r="1350" spans="12:114" x14ac:dyDescent="0.3">
      <c r="L1350" s="23">
        <v>43213</v>
      </c>
      <c r="M1350" s="24">
        <v>-7.9759458574417096E-3</v>
      </c>
      <c r="N1350" s="24">
        <v>-2.64667600077141E-3</v>
      </c>
      <c r="O1350" s="24">
        <v>-1.011735116292563E-2</v>
      </c>
      <c r="P1350" s="24">
        <v>2.4259465896446031E-4</v>
      </c>
      <c r="Q1350" s="264">
        <v>1.8000000000000001E-4</v>
      </c>
      <c r="R1350" s="264">
        <v>-1.3000000000000121E-4</v>
      </c>
      <c r="S1350" s="265">
        <v>-6.7114093959731131E-5</v>
      </c>
      <c r="U1350" s="26"/>
      <c r="AE1350" s="23">
        <v>43214</v>
      </c>
      <c r="AF1350" s="33">
        <v>-8.9778188667958615E-4</v>
      </c>
      <c r="AG1350">
        <f t="shared" si="279"/>
        <v>1349</v>
      </c>
      <c r="AH1350">
        <f t="shared" si="280"/>
        <v>0.54659643435980554</v>
      </c>
      <c r="AI1350">
        <f t="shared" si="281"/>
        <v>0.54619124797406804</v>
      </c>
      <c r="AJ1350">
        <f t="shared" si="282"/>
        <v>0.11706678394444185</v>
      </c>
      <c r="AK1350">
        <f t="shared" si="283"/>
        <v>0.3759964740467201</v>
      </c>
      <c r="AL1350">
        <f t="shared" si="284"/>
        <v>0.17019477392734794</v>
      </c>
      <c r="CM1350" s="23">
        <v>43214</v>
      </c>
      <c r="CN1350">
        <v>-2.1869547166989654E-3</v>
      </c>
      <c r="CO1350">
        <f t="shared" si="285"/>
        <v>1349</v>
      </c>
      <c r="CP1350">
        <f t="shared" si="286"/>
        <v>0.54439063761097661</v>
      </c>
      <c r="CQ1350">
        <f t="shared" si="287"/>
        <v>0.54398708635996773</v>
      </c>
      <c r="CR1350">
        <f t="shared" si="288"/>
        <v>0.11150143872461554</v>
      </c>
      <c r="CS1350">
        <f t="shared" si="289"/>
        <v>0.37754359864996634</v>
      </c>
      <c r="CT1350">
        <f t="shared" si="290"/>
        <v>0.16644348771000139</v>
      </c>
      <c r="DH1350">
        <f t="shared" ca="1" si="291"/>
        <v>0.328532805543236</v>
      </c>
      <c r="DI1350">
        <v>0.39096512975279596</v>
      </c>
      <c r="DJ1350">
        <v>-4.5887818866795589E-3</v>
      </c>
    </row>
    <row r="1351" spans="12:114" x14ac:dyDescent="0.3">
      <c r="L1351" s="23">
        <v>43214</v>
      </c>
      <c r="M1351" s="24">
        <v>4.8559145473034216E-3</v>
      </c>
      <c r="N1351" s="24">
        <v>-7.0763519398978503E-3</v>
      </c>
      <c r="O1351" s="24">
        <v>4.9940232793777633E-3</v>
      </c>
      <c r="P1351" s="24">
        <v>-1.333327758703964E-2</v>
      </c>
      <c r="Q1351" s="264">
        <v>1.3999999999999991E-4</v>
      </c>
      <c r="R1351" s="264">
        <v>1.6000000000000009E-4</v>
      </c>
      <c r="S1351" s="265">
        <v>-9.9999999999999395E-5</v>
      </c>
      <c r="U1351" s="26"/>
      <c r="AE1351" s="23">
        <v>43215</v>
      </c>
      <c r="AF1351" s="33">
        <v>5.124640166189236E-4</v>
      </c>
      <c r="AG1351">
        <f t="shared" si="279"/>
        <v>1350</v>
      </c>
      <c r="AH1351">
        <f t="shared" si="280"/>
        <v>0.54700162074554293</v>
      </c>
      <c r="AI1351">
        <f t="shared" si="281"/>
        <v>0.54659643435980554</v>
      </c>
      <c r="AJ1351">
        <f t="shared" si="282"/>
        <v>0.1180894804569329</v>
      </c>
      <c r="AK1351">
        <f t="shared" si="283"/>
        <v>0.53644480342030443</v>
      </c>
      <c r="AL1351">
        <f t="shared" si="284"/>
        <v>1.0151630939501111E-2</v>
      </c>
      <c r="CM1351" s="23">
        <v>43215</v>
      </c>
      <c r="CN1351">
        <v>1.1510239029334486E-3</v>
      </c>
      <c r="CO1351">
        <f t="shared" si="285"/>
        <v>1350</v>
      </c>
      <c r="CP1351">
        <f t="shared" si="286"/>
        <v>0.5447941888619855</v>
      </c>
      <c r="CQ1351">
        <f t="shared" si="287"/>
        <v>0.54439063761097661</v>
      </c>
      <c r="CR1351">
        <f t="shared" si="288"/>
        <v>0.11251935732770825</v>
      </c>
      <c r="CS1351">
        <f t="shared" si="289"/>
        <v>0.52978992313028761</v>
      </c>
      <c r="CT1351">
        <f t="shared" si="290"/>
        <v>1.4600714480689003E-2</v>
      </c>
      <c r="DH1351">
        <f t="shared" ca="1" si="291"/>
        <v>0.32311848091719975</v>
      </c>
      <c r="DI1351">
        <v>0.28205632720948415</v>
      </c>
      <c r="DJ1351">
        <v>4.7568551057278136E-3</v>
      </c>
    </row>
    <row r="1352" spans="12:114" x14ac:dyDescent="0.3">
      <c r="L1352" s="23">
        <v>43215</v>
      </c>
      <c r="M1352" s="24">
        <v>-6.4960705102731853E-3</v>
      </c>
      <c r="N1352" s="24">
        <v>-7.1270307946174633E-3</v>
      </c>
      <c r="O1352" s="24">
        <v>7.3965110358306524E-3</v>
      </c>
      <c r="P1352" s="24">
        <v>-1.842873653766549E-3</v>
      </c>
      <c r="Q1352" s="264">
        <v>9.0000000000000019E-5</v>
      </c>
      <c r="R1352" s="264">
        <v>-2.999999999999892E-5</v>
      </c>
      <c r="S1352" s="265">
        <v>9.900990099009842E-5</v>
      </c>
      <c r="U1352" s="26"/>
      <c r="AE1352" s="23">
        <v>43216</v>
      </c>
      <c r="AF1352" s="33">
        <v>2.5203718903800791E-3</v>
      </c>
      <c r="AG1352">
        <f t="shared" si="279"/>
        <v>1351</v>
      </c>
      <c r="AH1352">
        <f t="shared" si="280"/>
        <v>0.54740680713128043</v>
      </c>
      <c r="AI1352">
        <f t="shared" si="281"/>
        <v>0.54700162074554293</v>
      </c>
      <c r="AJ1352">
        <f t="shared" si="282"/>
        <v>0.11911230049512569</v>
      </c>
      <c r="AK1352">
        <f t="shared" si="283"/>
        <v>0.74910320614531301</v>
      </c>
      <c r="AL1352">
        <f t="shared" si="284"/>
        <v>0.20210158539977008</v>
      </c>
      <c r="CM1352" s="23">
        <v>43216</v>
      </c>
      <c r="CN1352">
        <v>6.188429725950198E-3</v>
      </c>
      <c r="CO1352">
        <f t="shared" si="285"/>
        <v>1351</v>
      </c>
      <c r="CP1352">
        <f t="shared" si="286"/>
        <v>0.54519774011299438</v>
      </c>
      <c r="CQ1352">
        <f t="shared" si="287"/>
        <v>0.5447941888619855</v>
      </c>
      <c r="CR1352">
        <f t="shared" si="288"/>
        <v>0.11353739253205035</v>
      </c>
      <c r="CS1352">
        <f t="shared" si="289"/>
        <v>0.7448235755428575</v>
      </c>
      <c r="CT1352">
        <f t="shared" si="290"/>
        <v>0.200029386680872</v>
      </c>
      <c r="DH1352">
        <f t="shared" ca="1" si="291"/>
        <v>0.27540664485167238</v>
      </c>
      <c r="DI1352">
        <v>0.37999399903389597</v>
      </c>
      <c r="DJ1352">
        <v>1.0207371890380033E-2</v>
      </c>
    </row>
    <row r="1353" spans="12:114" x14ac:dyDescent="0.3">
      <c r="L1353" s="23">
        <v>43216</v>
      </c>
      <c r="M1353" s="24">
        <v>-3.508515955393832E-3</v>
      </c>
      <c r="N1353" s="24">
        <v>4.934893557960493E-3</v>
      </c>
      <c r="O1353" s="24">
        <v>8.8332373342272629E-3</v>
      </c>
      <c r="P1353" s="24">
        <v>6.1539154916098824E-3</v>
      </c>
      <c r="Q1353" s="264">
        <v>-3.2000000000000003E-4</v>
      </c>
      <c r="R1353" s="264">
        <v>3.3999999999999807E-4</v>
      </c>
      <c r="S1353" s="265">
        <v>1.3333333333333253E-4</v>
      </c>
      <c r="U1353" s="26"/>
      <c r="AE1353" s="23">
        <v>43217</v>
      </c>
      <c r="AF1353" s="33">
        <v>-2.7684229682978695E-4</v>
      </c>
      <c r="AG1353">
        <f t="shared" si="279"/>
        <v>1352</v>
      </c>
      <c r="AH1353">
        <f t="shared" si="280"/>
        <v>0.54781199351701781</v>
      </c>
      <c r="AI1353">
        <f t="shared" si="281"/>
        <v>0.54740680713128043</v>
      </c>
      <c r="AJ1353">
        <f t="shared" si="282"/>
        <v>0.12013524515915738</v>
      </c>
      <c r="AK1353">
        <f t="shared" si="283"/>
        <v>0.44567714173918216</v>
      </c>
      <c r="AL1353">
        <f t="shared" si="284"/>
        <v>0.10172966539209827</v>
      </c>
      <c r="CM1353" s="23">
        <v>43217</v>
      </c>
      <c r="CN1353">
        <v>-6.6011249883122462E-4</v>
      </c>
      <c r="CO1353">
        <f t="shared" si="285"/>
        <v>1352</v>
      </c>
      <c r="CP1353">
        <f t="shared" si="286"/>
        <v>0.54560129136400326</v>
      </c>
      <c r="CQ1353">
        <f t="shared" si="287"/>
        <v>0.54519774011299438</v>
      </c>
      <c r="CR1353">
        <f t="shared" si="288"/>
        <v>0.11455554541968833</v>
      </c>
      <c r="CS1353">
        <f t="shared" si="289"/>
        <v>0.44628020348132746</v>
      </c>
      <c r="CT1353">
        <f t="shared" si="290"/>
        <v>9.8917536631666914E-2</v>
      </c>
      <c r="DH1353">
        <f t="shared" ca="1" si="291"/>
        <v>0.39665044941269423</v>
      </c>
      <c r="DI1353">
        <v>0.39827946240431733</v>
      </c>
      <c r="DJ1353">
        <v>1.789225270737772E-3</v>
      </c>
    </row>
    <row r="1354" spans="12:114" x14ac:dyDescent="0.3">
      <c r="L1354" s="23">
        <v>43217</v>
      </c>
      <c r="M1354" s="24">
        <v>4.2410098084259733E-3</v>
      </c>
      <c r="N1354" s="24">
        <v>1.7856855257834319E-3</v>
      </c>
      <c r="O1354" s="24">
        <v>-7.3913567706149303E-3</v>
      </c>
      <c r="P1354" s="24">
        <v>6.7277077162675308E-3</v>
      </c>
      <c r="Q1354" s="264">
        <v>-3.3E-4</v>
      </c>
      <c r="R1354" s="264">
        <v>1.000000000000001E-4</v>
      </c>
      <c r="S1354" s="265">
        <v>3.3783783783783574E-5</v>
      </c>
      <c r="U1354" s="26"/>
      <c r="AE1354" s="23">
        <v>43220</v>
      </c>
      <c r="AF1354" s="33">
        <v>1.0670160556713342E-4</v>
      </c>
      <c r="AG1354">
        <f t="shared" si="279"/>
        <v>1353</v>
      </c>
      <c r="AH1354">
        <f t="shared" si="280"/>
        <v>0.54821717990275531</v>
      </c>
      <c r="AI1354">
        <f t="shared" si="281"/>
        <v>0.54781199351701781</v>
      </c>
      <c r="AJ1354">
        <f t="shared" si="282"/>
        <v>0.12115831555009016</v>
      </c>
      <c r="AK1354">
        <f t="shared" si="283"/>
        <v>0.48972242309054603</v>
      </c>
      <c r="AL1354">
        <f t="shared" si="284"/>
        <v>5.8089570426471782E-2</v>
      </c>
      <c r="CM1354" s="23">
        <v>43220</v>
      </c>
      <c r="CN1354">
        <v>3.7552520035851172E-4</v>
      </c>
      <c r="CO1354">
        <f t="shared" si="285"/>
        <v>1353</v>
      </c>
      <c r="CP1354">
        <f t="shared" si="286"/>
        <v>0.54600484261501214</v>
      </c>
      <c r="CQ1354">
        <f t="shared" si="287"/>
        <v>0.54560129136400326</v>
      </c>
      <c r="CR1354">
        <f t="shared" si="288"/>
        <v>0.115573817073532</v>
      </c>
      <c r="CS1354">
        <f t="shared" si="289"/>
        <v>0.49397857320251165</v>
      </c>
      <c r="CT1354">
        <f t="shared" si="290"/>
        <v>5.162271816149161E-2</v>
      </c>
      <c r="DH1354">
        <f t="shared" ca="1" si="291"/>
        <v>0.39395155275594901</v>
      </c>
      <c r="DI1354">
        <v>0.38729722960990542</v>
      </c>
      <c r="DJ1354">
        <v>-3.998637377483686E-3</v>
      </c>
    </row>
    <row r="1355" spans="12:114" x14ac:dyDescent="0.3">
      <c r="L1355" s="23">
        <v>43220</v>
      </c>
      <c r="M1355" s="24">
        <v>-7.2510278884462204E-3</v>
      </c>
      <c r="N1355" s="24">
        <v>-9.3583114535608428E-3</v>
      </c>
      <c r="O1355" s="24">
        <v>1.3403795771709141E-2</v>
      </c>
      <c r="P1355" s="24">
        <v>-1.2272177333315031E-2</v>
      </c>
      <c r="Q1355" s="264">
        <v>-2.0000000000000049E-5</v>
      </c>
      <c r="R1355" s="264">
        <v>-2.19999999999998E-4</v>
      </c>
      <c r="S1355" s="265">
        <v>-6.7796610169491104E-5</v>
      </c>
      <c r="U1355" s="26"/>
      <c r="AE1355" s="23">
        <v>43222</v>
      </c>
      <c r="AF1355" s="33">
        <v>-5.2069946184435754E-3</v>
      </c>
      <c r="AG1355">
        <f t="shared" si="279"/>
        <v>1354</v>
      </c>
      <c r="AH1355">
        <f t="shared" si="280"/>
        <v>0.5486223662884927</v>
      </c>
      <c r="AI1355">
        <f t="shared" si="281"/>
        <v>0.54821717990275531</v>
      </c>
      <c r="AJ1355">
        <f t="shared" si="282"/>
        <v>0.12218151276991747</v>
      </c>
      <c r="AK1355">
        <f t="shared" si="283"/>
        <v>5.924194718859048E-2</v>
      </c>
      <c r="AL1355">
        <f t="shared" si="284"/>
        <v>0.48897523271416482</v>
      </c>
      <c r="CM1355" s="23">
        <v>43222</v>
      </c>
      <c r="CN1355">
        <v>-1.3079872909745299E-2</v>
      </c>
      <c r="CO1355">
        <f t="shared" si="285"/>
        <v>1354</v>
      </c>
      <c r="CP1355">
        <f t="shared" si="286"/>
        <v>0.54640839386602102</v>
      </c>
      <c r="CQ1355">
        <f t="shared" si="287"/>
        <v>0.54600484261501214</v>
      </c>
      <c r="CR1355">
        <f t="shared" si="288"/>
        <v>0.11659220857736284</v>
      </c>
      <c r="CS1355">
        <f t="shared" si="289"/>
        <v>5.7766454743597338E-2</v>
      </c>
      <c r="CT1355">
        <f t="shared" si="290"/>
        <v>0.48823838787141483</v>
      </c>
      <c r="DH1355">
        <f t="shared" ca="1" si="291"/>
        <v>0.25005337803057148</v>
      </c>
      <c r="DI1355">
        <v>0.39525000479237821</v>
      </c>
      <c r="DJ1355">
        <v>-2.5344946184435568E-3</v>
      </c>
    </row>
    <row r="1356" spans="12:114" x14ac:dyDescent="0.3">
      <c r="L1356" s="23">
        <v>43222</v>
      </c>
      <c r="M1356" s="24">
        <v>-7.5446988536703912E-3</v>
      </c>
      <c r="N1356" s="24">
        <v>2.2493015031247181E-3</v>
      </c>
      <c r="O1356" s="24">
        <v>-2.3965718735723469E-2</v>
      </c>
      <c r="P1356" s="24">
        <v>-5.5354893562308436E-3</v>
      </c>
      <c r="Q1356" s="264">
        <v>-2.0000000000000049E-5</v>
      </c>
      <c r="R1356" s="264">
        <v>-3.7000000000000135E-4</v>
      </c>
      <c r="S1356" s="265">
        <v>1.0101010101010155E-4</v>
      </c>
      <c r="U1356" s="26"/>
      <c r="AE1356" s="23">
        <v>43223</v>
      </c>
      <c r="AF1356" s="33">
        <v>3.0747677578814659E-3</v>
      </c>
      <c r="AG1356">
        <f t="shared" si="279"/>
        <v>1355</v>
      </c>
      <c r="AH1356">
        <f t="shared" si="280"/>
        <v>0.54902755267423009</v>
      </c>
      <c r="AI1356">
        <f t="shared" si="281"/>
        <v>0.5486223662884927</v>
      </c>
      <c r="AJ1356">
        <f t="shared" si="282"/>
        <v>0.12320483792157481</v>
      </c>
      <c r="AK1356">
        <f t="shared" si="283"/>
        <v>0.79725720674986822</v>
      </c>
      <c r="AL1356">
        <f t="shared" si="284"/>
        <v>0.24863484046137552</v>
      </c>
      <c r="CM1356" s="23">
        <v>43223</v>
      </c>
      <c r="CN1356">
        <v>7.7476847008261128E-3</v>
      </c>
      <c r="CO1356">
        <f t="shared" si="285"/>
        <v>1355</v>
      </c>
      <c r="CP1356">
        <f t="shared" si="286"/>
        <v>0.54681194511702991</v>
      </c>
      <c r="CQ1356">
        <f t="shared" si="287"/>
        <v>0.54640839386602102</v>
      </c>
      <c r="CR1356">
        <f t="shared" si="288"/>
        <v>0.11761072101584225</v>
      </c>
      <c r="CS1356">
        <f t="shared" si="289"/>
        <v>0.79924195586553892</v>
      </c>
      <c r="CT1356">
        <f t="shared" si="290"/>
        <v>0.2528335619995179</v>
      </c>
      <c r="DH1356">
        <f t="shared" ca="1" si="291"/>
        <v>0.3565359451585644</v>
      </c>
      <c r="DI1356">
        <v>0.38996975868542932</v>
      </c>
      <c r="DJ1356">
        <v>4.6074616354324447E-3</v>
      </c>
    </row>
    <row r="1357" spans="12:114" x14ac:dyDescent="0.3">
      <c r="L1357" s="23">
        <v>43223</v>
      </c>
      <c r="M1357" s="24">
        <v>5.0950019394257924E-3</v>
      </c>
      <c r="N1357" s="24">
        <v>0</v>
      </c>
      <c r="O1357" s="24">
        <v>-1.2741815024978819E-3</v>
      </c>
      <c r="P1357" s="24">
        <v>2.5976901367411501E-2</v>
      </c>
      <c r="Q1357" s="264">
        <v>-3.8999999999999988E-4</v>
      </c>
      <c r="R1357" s="264">
        <v>6.0000000000000049E-4</v>
      </c>
      <c r="S1357" s="265">
        <v>-3.4013605442177846E-5</v>
      </c>
      <c r="U1357" s="26"/>
      <c r="AE1357" s="23">
        <v>43224</v>
      </c>
      <c r="AF1357" s="33">
        <v>4.4397374017849387E-3</v>
      </c>
      <c r="AG1357">
        <f t="shared" si="279"/>
        <v>1356</v>
      </c>
      <c r="AH1357">
        <f t="shared" si="280"/>
        <v>0.54943273905996759</v>
      </c>
      <c r="AI1357">
        <f t="shared" si="281"/>
        <v>0.54902755267423009</v>
      </c>
      <c r="AJ1357">
        <f t="shared" si="282"/>
        <v>0.12422829210894713</v>
      </c>
      <c r="AK1357">
        <f t="shared" si="283"/>
        <v>0.8899524271353213</v>
      </c>
      <c r="AL1357">
        <f t="shared" si="284"/>
        <v>0.34092487446109121</v>
      </c>
      <c r="CM1357" s="23">
        <v>43224</v>
      </c>
      <c r="CN1357">
        <v>1.1175593504462346E-2</v>
      </c>
      <c r="CO1357">
        <f t="shared" si="285"/>
        <v>1356</v>
      </c>
      <c r="CP1357">
        <f t="shared" si="286"/>
        <v>0.54721549636803879</v>
      </c>
      <c r="CQ1357">
        <f t="shared" si="287"/>
        <v>0.54681194511702991</v>
      </c>
      <c r="CR1357">
        <f t="shared" si="288"/>
        <v>0.1186293554745199</v>
      </c>
      <c r="CS1357">
        <f t="shared" si="289"/>
        <v>0.89177346421175585</v>
      </c>
      <c r="CT1357">
        <f t="shared" si="290"/>
        <v>0.34496151909472594</v>
      </c>
      <c r="DH1357">
        <f t="shared" ca="1" si="291"/>
        <v>0.32340661412758498</v>
      </c>
      <c r="DI1357">
        <v>0.31923867762911601</v>
      </c>
      <c r="DJ1357">
        <v>1.5212374017849416E-3</v>
      </c>
    </row>
    <row r="1358" spans="12:114" x14ac:dyDescent="0.3">
      <c r="L1358" s="23">
        <v>43224</v>
      </c>
      <c r="M1358" s="24">
        <v>2.0920663187324298E-3</v>
      </c>
      <c r="N1358" s="24">
        <v>4.4885070007052541E-4</v>
      </c>
      <c r="O1358" s="24">
        <v>1.5075852187592279E-2</v>
      </c>
      <c r="P1358" s="24">
        <v>1.3383491685684279E-2</v>
      </c>
      <c r="Q1358" s="264">
        <v>-9.999999999999972E-6</v>
      </c>
      <c r="R1358" s="264">
        <v>-5.8999999999999938E-4</v>
      </c>
      <c r="S1358" s="265">
        <v>0</v>
      </c>
      <c r="U1358" s="26"/>
      <c r="AE1358" s="23">
        <v>43227</v>
      </c>
      <c r="AF1358" s="33">
        <v>-5.1766882439668793E-3</v>
      </c>
      <c r="AG1358">
        <f t="shared" si="279"/>
        <v>1357</v>
      </c>
      <c r="AH1358">
        <f t="shared" si="280"/>
        <v>0.54983792544570498</v>
      </c>
      <c r="AI1358">
        <f t="shared" si="281"/>
        <v>0.54943273905996759</v>
      </c>
      <c r="AJ1358">
        <f t="shared" si="282"/>
        <v>0.12525187643687696</v>
      </c>
      <c r="AK1358">
        <f t="shared" si="283"/>
        <v>6.0281854712712163E-2</v>
      </c>
      <c r="AL1358">
        <f t="shared" si="284"/>
        <v>0.4891508843472554</v>
      </c>
      <c r="CM1358" s="23">
        <v>43227</v>
      </c>
      <c r="CN1358">
        <v>-1.2867949423476521E-2</v>
      </c>
      <c r="CO1358">
        <f t="shared" si="285"/>
        <v>1357</v>
      </c>
      <c r="CP1358">
        <f t="shared" si="286"/>
        <v>0.54761904761904767</v>
      </c>
      <c r="CQ1358">
        <f t="shared" si="287"/>
        <v>0.54721549636803879</v>
      </c>
      <c r="CR1358">
        <f t="shared" si="288"/>
        <v>0.11964811303984216</v>
      </c>
      <c r="CS1358">
        <f t="shared" si="289"/>
        <v>6.0660383509298033E-2</v>
      </c>
      <c r="CT1358">
        <f t="shared" si="290"/>
        <v>0.48655511285874076</v>
      </c>
      <c r="DH1358">
        <f t="shared" ca="1" si="291"/>
        <v>0.3809963728243127</v>
      </c>
      <c r="DI1358">
        <v>0.3263319688609066</v>
      </c>
      <c r="DJ1358">
        <v>-6.6840272270177071E-3</v>
      </c>
    </row>
    <row r="1359" spans="12:114" x14ac:dyDescent="0.3">
      <c r="L1359" s="23">
        <v>43227</v>
      </c>
      <c r="M1359" s="24">
        <v>2.4087843069785629E-4</v>
      </c>
      <c r="N1359" s="24">
        <v>5.8322420051004197E-3</v>
      </c>
      <c r="O1359" s="24">
        <v>-2.353449960442899E-2</v>
      </c>
      <c r="P1359" s="24">
        <v>-9.8753660282949983E-3</v>
      </c>
      <c r="Q1359" s="264">
        <v>-1.3999999999999999E-4</v>
      </c>
      <c r="R1359" s="264">
        <v>3.000000000000003E-4</v>
      </c>
      <c r="S1359" s="265">
        <v>-6.7796610169491104E-5</v>
      </c>
      <c r="U1359" s="26"/>
      <c r="AE1359" s="23">
        <v>43228</v>
      </c>
      <c r="AF1359" s="33">
        <v>6.1188469549066965E-4</v>
      </c>
      <c r="AG1359">
        <f t="shared" si="279"/>
        <v>1358</v>
      </c>
      <c r="AH1359">
        <f t="shared" si="280"/>
        <v>0.55024311183144248</v>
      </c>
      <c r="AI1359">
        <f t="shared" si="281"/>
        <v>0.54983792544570498</v>
      </c>
      <c r="AJ1359">
        <f t="shared" si="282"/>
        <v>0.126275592011175</v>
      </c>
      <c r="AK1359">
        <f t="shared" si="283"/>
        <v>0.54784113939216572</v>
      </c>
      <c r="AL1359">
        <f t="shared" si="284"/>
        <v>1.9967860535392568E-3</v>
      </c>
      <c r="CM1359" s="23">
        <v>43228</v>
      </c>
      <c r="CN1359">
        <v>1.719598102363037E-3</v>
      </c>
      <c r="CO1359">
        <f t="shared" si="285"/>
        <v>1358</v>
      </c>
      <c r="CP1359">
        <f t="shared" si="286"/>
        <v>0.54802259887005644</v>
      </c>
      <c r="CQ1359">
        <f t="shared" si="287"/>
        <v>0.54761904761904767</v>
      </c>
      <c r="CR1359">
        <f t="shared" si="288"/>
        <v>0.12066699479916024</v>
      </c>
      <c r="CS1359">
        <f t="shared" si="289"/>
        <v>0.55590977190174218</v>
      </c>
      <c r="CT1359">
        <f t="shared" si="290"/>
        <v>8.290724282694506E-3</v>
      </c>
      <c r="DH1359">
        <f t="shared" ca="1" si="291"/>
        <v>0.24503971169359101</v>
      </c>
      <c r="DI1359">
        <v>0.36908682979536001</v>
      </c>
      <c r="DJ1359">
        <v>-8.8266153045093131E-3</v>
      </c>
    </row>
    <row r="1360" spans="12:114" x14ac:dyDescent="0.3">
      <c r="L1360" s="23">
        <v>43228</v>
      </c>
      <c r="M1360" s="24">
        <v>1.6052018945176299E-4</v>
      </c>
      <c r="N1360" s="24">
        <v>5.7983251692398036E-3</v>
      </c>
      <c r="O1360" s="24">
        <v>3.159087573104011E-3</v>
      </c>
      <c r="P1360" s="24">
        <v>-1.8023753900755491E-3</v>
      </c>
      <c r="Q1360" s="264">
        <v>1.9000000000000001E-4</v>
      </c>
      <c r="R1360" s="264">
        <v>-9.9000000000000195E-4</v>
      </c>
      <c r="S1360" s="265">
        <v>-1.010101010101004E-4</v>
      </c>
      <c r="U1360" s="26"/>
      <c r="AE1360" s="23">
        <v>43229</v>
      </c>
      <c r="AF1360" s="33">
        <v>-5.0133064763015437E-3</v>
      </c>
      <c r="AG1360">
        <f t="shared" si="279"/>
        <v>1359</v>
      </c>
      <c r="AH1360">
        <f t="shared" si="280"/>
        <v>0.55064829821717987</v>
      </c>
      <c r="AI1360">
        <f t="shared" si="281"/>
        <v>0.55024311183144248</v>
      </c>
      <c r="AJ1360">
        <f t="shared" si="282"/>
        <v>0.1272994399386263</v>
      </c>
      <c r="AK1360">
        <f t="shared" si="283"/>
        <v>6.6136032360810212E-2</v>
      </c>
      <c r="AL1360">
        <f t="shared" si="284"/>
        <v>0.48410707947063225</v>
      </c>
      <c r="CM1360" s="23">
        <v>43229</v>
      </c>
      <c r="CN1360">
        <v>-1.261326619075386E-2</v>
      </c>
      <c r="CO1360">
        <f t="shared" si="285"/>
        <v>1359</v>
      </c>
      <c r="CP1360">
        <f t="shared" si="286"/>
        <v>0.54842615012106533</v>
      </c>
      <c r="CQ1360">
        <f t="shared" si="287"/>
        <v>0.54802259887005644</v>
      </c>
      <c r="CR1360">
        <f t="shared" si="288"/>
        <v>0.12168600184073951</v>
      </c>
      <c r="CS1360">
        <f t="shared" si="289"/>
        <v>6.4286857009756421E-2</v>
      </c>
      <c r="CT1360">
        <f t="shared" si="290"/>
        <v>0.48373574186029999</v>
      </c>
      <c r="DH1360">
        <f t="shared" ca="1" si="291"/>
        <v>0.38558394146921726</v>
      </c>
      <c r="DI1360">
        <v>0.37993998301263693</v>
      </c>
      <c r="DJ1360">
        <v>-1.8453064763015612E-3</v>
      </c>
    </row>
    <row r="1361" spans="12:114" x14ac:dyDescent="0.3">
      <c r="L1361" s="23">
        <v>43229</v>
      </c>
      <c r="M1361" s="24">
        <v>-2.08679676015084E-3</v>
      </c>
      <c r="N1361" s="24">
        <v>1.5077608377663219E-2</v>
      </c>
      <c r="O1361" s="24">
        <v>-3.1257576465569717E-2</v>
      </c>
      <c r="P1361" s="24">
        <v>-7.2224931362613461E-4</v>
      </c>
      <c r="Q1361" s="264">
        <v>0</v>
      </c>
      <c r="R1361" s="264">
        <v>-2.5999999999999803E-4</v>
      </c>
      <c r="S1361" s="265">
        <v>9.9999999999999395E-5</v>
      </c>
      <c r="U1361" s="26"/>
      <c r="AE1361" s="23">
        <v>43230</v>
      </c>
      <c r="AF1361" s="33">
        <v>1.3830927668007373E-3</v>
      </c>
      <c r="AG1361">
        <f t="shared" si="279"/>
        <v>1360</v>
      </c>
      <c r="AH1361">
        <f t="shared" si="280"/>
        <v>0.55105348460291737</v>
      </c>
      <c r="AI1361">
        <f t="shared" si="281"/>
        <v>0.55064829821717987</v>
      </c>
      <c r="AJ1361">
        <f t="shared" si="282"/>
        <v>0.12832342132700145</v>
      </c>
      <c r="AK1361">
        <f t="shared" si="283"/>
        <v>0.6342199815043863</v>
      </c>
      <c r="AL1361">
        <f t="shared" si="284"/>
        <v>8.3571683287206433E-2</v>
      </c>
      <c r="CM1361" s="23">
        <v>43230</v>
      </c>
      <c r="CN1361">
        <v>3.5164819170018435E-3</v>
      </c>
      <c r="CO1361">
        <f t="shared" si="285"/>
        <v>1360</v>
      </c>
      <c r="CP1361">
        <f t="shared" si="286"/>
        <v>0.54882970137207421</v>
      </c>
      <c r="CQ1361">
        <f t="shared" si="287"/>
        <v>0.54842615012106533</v>
      </c>
      <c r="CR1361">
        <f t="shared" si="288"/>
        <v>0.12270513525376654</v>
      </c>
      <c r="CS1361">
        <f t="shared" si="289"/>
        <v>0.63636629720222548</v>
      </c>
      <c r="CT1361">
        <f t="shared" si="290"/>
        <v>8.7940147081160158E-2</v>
      </c>
      <c r="DH1361">
        <f t="shared" ca="1" si="291"/>
        <v>0.39854527680424795</v>
      </c>
      <c r="DI1361">
        <v>0.29691673616301822</v>
      </c>
      <c r="DJ1361">
        <v>-9.434072331992705E-4</v>
      </c>
    </row>
    <row r="1362" spans="12:114" x14ac:dyDescent="0.3">
      <c r="L1362" s="23">
        <v>43230</v>
      </c>
      <c r="M1362" s="24">
        <v>6.8366282178617972E-3</v>
      </c>
      <c r="N1362" s="24">
        <v>6.1161093302493311E-3</v>
      </c>
      <c r="O1362" s="24">
        <v>1.817499596950151E-3</v>
      </c>
      <c r="P1362" s="24">
        <v>3.7344906107217501E-3</v>
      </c>
      <c r="Q1362" s="264">
        <v>0</v>
      </c>
      <c r="R1362" s="264">
        <v>-4.700000000000015E-4</v>
      </c>
      <c r="S1362" s="265">
        <v>0</v>
      </c>
      <c r="U1362" s="26"/>
      <c r="AE1362" s="23">
        <v>43231</v>
      </c>
      <c r="AF1362" s="33">
        <v>7.6559322668504819E-4</v>
      </c>
      <c r="AG1362">
        <f t="shared" si="279"/>
        <v>1361</v>
      </c>
      <c r="AH1362">
        <f t="shared" si="280"/>
        <v>0.55145867098865475</v>
      </c>
      <c r="AI1362">
        <f t="shared" si="281"/>
        <v>0.55105348460291737</v>
      </c>
      <c r="AJ1362">
        <f t="shared" si="282"/>
        <v>0.12934753728506299</v>
      </c>
      <c r="AK1362">
        <f t="shared" si="283"/>
        <v>0.56537973315575951</v>
      </c>
      <c r="AL1362">
        <f t="shared" si="284"/>
        <v>1.4326248552842147E-2</v>
      </c>
      <c r="CM1362" s="23">
        <v>43231</v>
      </c>
      <c r="CN1362">
        <v>1.9151194303489835E-3</v>
      </c>
      <c r="CO1362">
        <f t="shared" si="285"/>
        <v>1361</v>
      </c>
      <c r="CP1362">
        <f t="shared" si="286"/>
        <v>0.54923325262308309</v>
      </c>
      <c r="CQ1362">
        <f t="shared" si="287"/>
        <v>0.54882970137207421</v>
      </c>
      <c r="CR1362">
        <f t="shared" si="288"/>
        <v>0.12372439612835842</v>
      </c>
      <c r="CS1362">
        <f t="shared" si="289"/>
        <v>0.564841824091737</v>
      </c>
      <c r="CT1362">
        <f t="shared" si="290"/>
        <v>1.6012122719662791E-2</v>
      </c>
      <c r="DH1362">
        <f t="shared" ca="1" si="291"/>
        <v>0.28492824794740684</v>
      </c>
      <c r="DI1362">
        <v>0.36936848957747315</v>
      </c>
      <c r="DJ1362">
        <v>-1.1984067733149212E-3</v>
      </c>
    </row>
    <row r="1363" spans="12:114" x14ac:dyDescent="0.3">
      <c r="L1363" s="23">
        <v>43231</v>
      </c>
      <c r="M1363" s="24">
        <v>-1.4379293816904201E-3</v>
      </c>
      <c r="N1363" s="24">
        <v>-3.473722445773732E-3</v>
      </c>
      <c r="O1363" s="24">
        <v>8.3442298406529967E-3</v>
      </c>
      <c r="P1363" s="24">
        <v>-4.2006204998768634E-3</v>
      </c>
      <c r="Q1363" s="264">
        <v>1.9000000000000001E-4</v>
      </c>
      <c r="R1363" s="264">
        <v>5.200000000000005E-4</v>
      </c>
      <c r="S1363" s="265">
        <v>-1.010101010101004E-4</v>
      </c>
      <c r="U1363" s="26"/>
      <c r="AE1363" s="23">
        <v>43234</v>
      </c>
      <c r="AF1363" s="33">
        <v>1.5032232075712726E-3</v>
      </c>
      <c r="AG1363">
        <f t="shared" si="279"/>
        <v>1362</v>
      </c>
      <c r="AH1363">
        <f t="shared" si="280"/>
        <v>0.55186385737439225</v>
      </c>
      <c r="AI1363">
        <f t="shared" si="281"/>
        <v>0.55145867098865475</v>
      </c>
      <c r="AJ1363">
        <f t="shared" si="282"/>
        <v>0.13037178892257636</v>
      </c>
      <c r="AK1363">
        <f t="shared" si="283"/>
        <v>0.64719667835425498</v>
      </c>
      <c r="AL1363">
        <f t="shared" si="284"/>
        <v>9.5738007365600231E-2</v>
      </c>
      <c r="CM1363" s="23">
        <v>43234</v>
      </c>
      <c r="CN1363">
        <v>4.0480580189281822E-3</v>
      </c>
      <c r="CO1363">
        <f t="shared" si="285"/>
        <v>1362</v>
      </c>
      <c r="CP1363">
        <f t="shared" si="286"/>
        <v>0.54963680387409197</v>
      </c>
      <c r="CQ1363">
        <f t="shared" si="287"/>
        <v>0.54923325262308309</v>
      </c>
      <c r="CR1363">
        <f t="shared" si="288"/>
        <v>0.12474378555557102</v>
      </c>
      <c r="CS1363">
        <f t="shared" si="289"/>
        <v>0.65922245026522752</v>
      </c>
      <c r="CT1363">
        <f t="shared" si="290"/>
        <v>0.10998919764214443</v>
      </c>
      <c r="DH1363">
        <f t="shared" ca="1" si="291"/>
        <v>0.3822162103563157</v>
      </c>
      <c r="DI1363">
        <v>0.2439093955065387</v>
      </c>
      <c r="DJ1363">
        <v>-1.1899776792428761E-2</v>
      </c>
    </row>
    <row r="1364" spans="12:114" x14ac:dyDescent="0.3">
      <c r="L1364" s="23">
        <v>43234</v>
      </c>
      <c r="M1364" s="24">
        <v>-4.0800160000000014E-3</v>
      </c>
      <c r="N1364" s="24">
        <v>1.307241134985397E-3</v>
      </c>
      <c r="O1364" s="24">
        <v>1.211322387033463E-2</v>
      </c>
      <c r="P1364" s="24">
        <v>-4.0978441558699036E-3</v>
      </c>
      <c r="Q1364" s="264">
        <v>1.9000000000000009E-4</v>
      </c>
      <c r="R1364" s="264">
        <v>-3.000000000000003E-4</v>
      </c>
      <c r="S1364" s="265">
        <v>-2.6666666666666738E-4</v>
      </c>
      <c r="U1364" s="26"/>
      <c r="AE1364" s="23">
        <v>43235</v>
      </c>
      <c r="AF1364" s="33">
        <v>-1.5808263960535962E-3</v>
      </c>
      <c r="AG1364">
        <f t="shared" si="279"/>
        <v>1363</v>
      </c>
      <c r="AH1364">
        <f t="shared" si="280"/>
        <v>0.55226904376012964</v>
      </c>
      <c r="AI1364">
        <f t="shared" si="281"/>
        <v>0.55186385737439225</v>
      </c>
      <c r="AJ1364">
        <f t="shared" si="282"/>
        <v>0.13139617735031639</v>
      </c>
      <c r="AK1364">
        <f t="shared" si="283"/>
        <v>0.30384284164777503</v>
      </c>
      <c r="AL1364">
        <f t="shared" si="284"/>
        <v>0.24802101572661722</v>
      </c>
      <c r="CM1364" s="23">
        <v>43235</v>
      </c>
      <c r="CN1364">
        <v>-3.9580400161080172E-3</v>
      </c>
      <c r="CO1364">
        <f t="shared" si="285"/>
        <v>1363</v>
      </c>
      <c r="CP1364">
        <f t="shared" si="286"/>
        <v>0.55004035512510085</v>
      </c>
      <c r="CQ1364">
        <f t="shared" si="287"/>
        <v>0.54963680387409197</v>
      </c>
      <c r="CR1364">
        <f t="shared" si="288"/>
        <v>0.12576330462740751</v>
      </c>
      <c r="CS1364">
        <f t="shared" si="289"/>
        <v>0.30254113555073592</v>
      </c>
      <c r="CT1364">
        <f t="shared" si="290"/>
        <v>0.24709566832335605</v>
      </c>
      <c r="DH1364">
        <f t="shared" ca="1" si="291"/>
        <v>0.29592067260208565</v>
      </c>
      <c r="DI1364">
        <v>0.32014822696064454</v>
      </c>
      <c r="DJ1364">
        <v>-4.98025496748211E-3</v>
      </c>
    </row>
    <row r="1365" spans="12:114" x14ac:dyDescent="0.3">
      <c r="L1365" s="23">
        <v>43235</v>
      </c>
      <c r="M1365" s="24">
        <v>-1.6145835266219571E-2</v>
      </c>
      <c r="N1365" s="24">
        <v>-9.5733882153423867E-3</v>
      </c>
      <c r="O1365" s="24">
        <v>1.540373916583674E-3</v>
      </c>
      <c r="P1365" s="24">
        <v>-5.4461272839203181E-3</v>
      </c>
      <c r="Q1365" s="264">
        <v>3.6000000000000008E-4</v>
      </c>
      <c r="R1365" s="264">
        <v>-3.8000000000000029E-4</v>
      </c>
      <c r="S1365" s="265">
        <v>-3.2467532467531139E-5</v>
      </c>
      <c r="U1365" s="26"/>
      <c r="AE1365" s="23">
        <v>43236</v>
      </c>
      <c r="AF1365" s="33">
        <v>2.3513597376762481E-3</v>
      </c>
      <c r="AG1365">
        <f t="shared" si="279"/>
        <v>1364</v>
      </c>
      <c r="AH1365">
        <f t="shared" si="280"/>
        <v>0.55267423014586714</v>
      </c>
      <c r="AI1365">
        <f t="shared" si="281"/>
        <v>0.55226904376012964</v>
      </c>
      <c r="AJ1365">
        <f t="shared" si="282"/>
        <v>0.13242070368007838</v>
      </c>
      <c r="AK1365">
        <f t="shared" si="283"/>
        <v>0.73330316466297885</v>
      </c>
      <c r="AL1365">
        <f t="shared" si="284"/>
        <v>0.1810341209028492</v>
      </c>
      <c r="CM1365" s="23">
        <v>43236</v>
      </c>
      <c r="CN1365">
        <v>6.179964878171202E-3</v>
      </c>
      <c r="CO1365">
        <f t="shared" si="285"/>
        <v>1364</v>
      </c>
      <c r="CP1365">
        <f t="shared" si="286"/>
        <v>0.55044390637610974</v>
      </c>
      <c r="CQ1365">
        <f t="shared" si="287"/>
        <v>0.55004035512510085</v>
      </c>
      <c r="CR1365">
        <f t="shared" si="288"/>
        <v>0.12678295443682669</v>
      </c>
      <c r="CS1365">
        <f t="shared" si="289"/>
        <v>0.74450848269106684</v>
      </c>
      <c r="CT1365">
        <f t="shared" si="290"/>
        <v>0.19446812756596599</v>
      </c>
      <c r="DH1365">
        <f t="shared" ca="1" si="291"/>
        <v>0.39325692702786558</v>
      </c>
      <c r="DI1365">
        <v>0.30241114709876082</v>
      </c>
      <c r="DJ1365">
        <v>-9.2876354079548581E-3</v>
      </c>
    </row>
    <row r="1366" spans="12:114" x14ac:dyDescent="0.3">
      <c r="L1366" s="23">
        <v>43236</v>
      </c>
      <c r="M1366" s="24">
        <v>-1.5512899685346409E-3</v>
      </c>
      <c r="N1366" s="24">
        <v>-2.1969715776374958E-3</v>
      </c>
      <c r="O1366" s="24">
        <v>1.9048880828300779E-2</v>
      </c>
      <c r="P1366" s="24">
        <v>-6.8141477517507263E-3</v>
      </c>
      <c r="Q1366" s="264">
        <v>-3.0000000000000079E-5</v>
      </c>
      <c r="R1366" s="264">
        <v>-1.770000000000001E-3</v>
      </c>
      <c r="S1366" s="265">
        <v>-6.4724919093851874E-5</v>
      </c>
      <c r="U1366" s="26"/>
      <c r="AE1366" s="23">
        <v>43237</v>
      </c>
      <c r="AF1366" s="33">
        <v>-3.5400233841277272E-3</v>
      </c>
      <c r="AG1366">
        <f t="shared" si="279"/>
        <v>1365</v>
      </c>
      <c r="AH1366">
        <f t="shared" si="280"/>
        <v>0.55307941653160453</v>
      </c>
      <c r="AI1366">
        <f t="shared" si="281"/>
        <v>0.55267423014586714</v>
      </c>
      <c r="AJ1366">
        <f t="shared" si="282"/>
        <v>0.13344536902468454</v>
      </c>
      <c r="AK1366">
        <f t="shared" si="283"/>
        <v>0.14018378425284497</v>
      </c>
      <c r="AL1366">
        <f t="shared" si="284"/>
        <v>0.4124904458930222</v>
      </c>
      <c r="CM1366" s="23">
        <v>43237</v>
      </c>
      <c r="CN1366">
        <v>-9.0809266275218899E-3</v>
      </c>
      <c r="CO1366">
        <f t="shared" si="285"/>
        <v>1365</v>
      </c>
      <c r="CP1366">
        <f t="shared" si="286"/>
        <v>0.55084745762711862</v>
      </c>
      <c r="CQ1366">
        <f t="shared" si="287"/>
        <v>0.55044390637610974</v>
      </c>
      <c r="CR1366">
        <f t="shared" si="288"/>
        <v>0.12780273607775178</v>
      </c>
      <c r="CS1366">
        <f t="shared" si="289"/>
        <v>0.13338002482991121</v>
      </c>
      <c r="CT1366">
        <f t="shared" si="290"/>
        <v>0.41706388154619856</v>
      </c>
      <c r="DH1366">
        <f t="shared" ca="1" si="291"/>
        <v>0.350588413367449</v>
      </c>
      <c r="DI1366">
        <v>0.32800505277119785</v>
      </c>
      <c r="DJ1366">
        <v>4.2893560370941058E-3</v>
      </c>
    </row>
    <row r="1367" spans="12:114" x14ac:dyDescent="0.3">
      <c r="L1367" s="23">
        <v>43237</v>
      </c>
      <c r="M1367" s="24">
        <v>5.7240984076852843E-4</v>
      </c>
      <c r="N1367" s="24">
        <v>4.4035200201315931E-4</v>
      </c>
      <c r="O1367" s="24">
        <v>-1.9040892208016288E-2</v>
      </c>
      <c r="P1367" s="24">
        <v>-1.71553703512096E-3</v>
      </c>
      <c r="Q1367" s="264">
        <v>1.300000000000001E-4</v>
      </c>
      <c r="R1367" s="264">
        <v>1.4000000000000229E-4</v>
      </c>
      <c r="S1367" s="265">
        <v>1.6077170418006334E-4</v>
      </c>
      <c r="U1367" s="26"/>
      <c r="AE1367" s="23">
        <v>43238</v>
      </c>
      <c r="AF1367" s="33">
        <v>-2.0155932047611906E-3</v>
      </c>
      <c r="AG1367">
        <f t="shared" si="279"/>
        <v>1366</v>
      </c>
      <c r="AH1367">
        <f t="shared" si="280"/>
        <v>0.55348460291734203</v>
      </c>
      <c r="AI1367">
        <f t="shared" si="281"/>
        <v>0.55307941653160453</v>
      </c>
      <c r="AJ1367">
        <f t="shared" si="282"/>
        <v>0.13447017449799514</v>
      </c>
      <c r="AK1367">
        <f t="shared" si="283"/>
        <v>0.26140932053065402</v>
      </c>
      <c r="AL1367">
        <f t="shared" si="284"/>
        <v>0.29167009600095051</v>
      </c>
      <c r="CM1367" s="23">
        <v>43238</v>
      </c>
      <c r="CN1367">
        <v>-4.8514830119029762E-3</v>
      </c>
      <c r="CO1367">
        <f t="shared" si="285"/>
        <v>1366</v>
      </c>
      <c r="CP1367">
        <f t="shared" si="286"/>
        <v>0.5512510088781275</v>
      </c>
      <c r="CQ1367">
        <f t="shared" si="287"/>
        <v>0.55084745762711862</v>
      </c>
      <c r="CR1367">
        <f t="shared" si="288"/>
        <v>0.1288226506450787</v>
      </c>
      <c r="CS1367">
        <f t="shared" si="289"/>
        <v>0.26742988074015961</v>
      </c>
      <c r="CT1367">
        <f t="shared" si="290"/>
        <v>0.28341757688695901</v>
      </c>
      <c r="DH1367">
        <f t="shared" ca="1" si="291"/>
        <v>0.39765351523759324</v>
      </c>
      <c r="DI1367">
        <v>0.36510847845042343</v>
      </c>
      <c r="DJ1367">
        <v>-5.6025932047612048E-3</v>
      </c>
    </row>
    <row r="1368" spans="12:114" x14ac:dyDescent="0.3">
      <c r="L1368" s="23">
        <v>43238</v>
      </c>
      <c r="M1368" s="24">
        <v>4.0865478580703668E-4</v>
      </c>
      <c r="N1368" s="24">
        <v>-2.2007420297853919E-3</v>
      </c>
      <c r="O1368" s="24">
        <v>-1.0060508706885509E-2</v>
      </c>
      <c r="P1368" s="24">
        <v>0</v>
      </c>
      <c r="Q1368" s="264">
        <v>-3.8000000000000008E-4</v>
      </c>
      <c r="R1368" s="264">
        <v>-7.4000000000000292E-4</v>
      </c>
      <c r="S1368" s="265">
        <v>0</v>
      </c>
      <c r="U1368" s="26"/>
      <c r="AE1368" s="23">
        <v>43242</v>
      </c>
      <c r="AF1368" s="33">
        <v>2.8121607627217774E-4</v>
      </c>
      <c r="AG1368">
        <f t="shared" si="279"/>
        <v>1367</v>
      </c>
      <c r="AH1368">
        <f t="shared" si="280"/>
        <v>0.55388978930307942</v>
      </c>
      <c r="AI1368">
        <f t="shared" si="281"/>
        <v>0.55348460291734203</v>
      </c>
      <c r="AJ1368">
        <f t="shared" si="282"/>
        <v>0.13549512121491517</v>
      </c>
      <c r="AK1368">
        <f t="shared" si="283"/>
        <v>0.50983748554806896</v>
      </c>
      <c r="AL1368">
        <f t="shared" si="284"/>
        <v>4.364711736927307E-2</v>
      </c>
      <c r="CM1368" s="23">
        <v>43242</v>
      </c>
      <c r="CN1368">
        <v>7.0546666126867792E-4</v>
      </c>
      <c r="CO1368">
        <f t="shared" si="285"/>
        <v>1367</v>
      </c>
      <c r="CP1368">
        <f t="shared" si="286"/>
        <v>0.55165456012913638</v>
      </c>
      <c r="CQ1368">
        <f t="shared" si="287"/>
        <v>0.5512510088781275</v>
      </c>
      <c r="CR1368">
        <f t="shared" si="288"/>
        <v>0.12984269923468475</v>
      </c>
      <c r="CS1368">
        <f t="shared" si="289"/>
        <v>0.5092256155831778</v>
      </c>
      <c r="CT1368">
        <f t="shared" si="290"/>
        <v>4.2025393294949698E-2</v>
      </c>
      <c r="DH1368">
        <f t="shared" ca="1" si="291"/>
        <v>0.27338574615631034</v>
      </c>
      <c r="DI1368">
        <v>0.24502285207364888</v>
      </c>
      <c r="DJ1368">
        <v>7.9112784097811525E-4</v>
      </c>
    </row>
    <row r="1369" spans="12:114" x14ac:dyDescent="0.3">
      <c r="L1369" s="23">
        <v>43242</v>
      </c>
      <c r="M1369" s="24">
        <v>0</v>
      </c>
      <c r="N1369" s="24">
        <v>7.4989969444631422E-3</v>
      </c>
      <c r="O1369" s="24">
        <v>-3.228071543453487E-3</v>
      </c>
      <c r="P1369" s="24">
        <v>3.8048291815900399E-3</v>
      </c>
      <c r="Q1369" s="264">
        <v>-6.0000000000000049E-5</v>
      </c>
      <c r="R1369" s="264">
        <v>-1.3700000000000001E-3</v>
      </c>
      <c r="S1369" s="265">
        <v>1.6339869281045878E-4</v>
      </c>
      <c r="U1369" s="26"/>
      <c r="AE1369" s="23">
        <v>43243</v>
      </c>
      <c r="AF1369" s="33">
        <v>-3.6686147472532444E-6</v>
      </c>
      <c r="AG1369">
        <f t="shared" si="279"/>
        <v>1368</v>
      </c>
      <c r="AH1369">
        <f t="shared" si="280"/>
        <v>0.5542949756888168</v>
      </c>
      <c r="AI1369">
        <f t="shared" si="281"/>
        <v>0.55388978930307942</v>
      </c>
      <c r="AJ1369">
        <f t="shared" si="282"/>
        <v>0.13652021029140499</v>
      </c>
      <c r="AK1369">
        <f t="shared" si="283"/>
        <v>0.477011070491832</v>
      </c>
      <c r="AL1369">
        <f t="shared" si="284"/>
        <v>7.6878718811247415E-2</v>
      </c>
      <c r="CM1369" s="23">
        <v>43243</v>
      </c>
      <c r="CN1369">
        <v>7.8702217284690613E-5</v>
      </c>
      <c r="CO1369">
        <f t="shared" si="285"/>
        <v>1368</v>
      </c>
      <c r="CP1369">
        <f t="shared" si="286"/>
        <v>0.55205811138014527</v>
      </c>
      <c r="CQ1369">
        <f t="shared" si="287"/>
        <v>0.55165456012913638</v>
      </c>
      <c r="CR1369">
        <f t="shared" si="288"/>
        <v>0.13086288294343706</v>
      </c>
      <c r="CS1369">
        <f t="shared" si="289"/>
        <v>0.48026885752723136</v>
      </c>
      <c r="CT1369">
        <f t="shared" si="290"/>
        <v>7.1385702601905021E-2</v>
      </c>
      <c r="DH1369">
        <f t="shared" ca="1" si="291"/>
        <v>0.36903373337821532</v>
      </c>
      <c r="DI1369">
        <v>0.28919051752355307</v>
      </c>
      <c r="DJ1369">
        <v>4.5553072080090073E-4</v>
      </c>
    </row>
    <row r="1370" spans="12:114" x14ac:dyDescent="0.3">
      <c r="L1370" s="23">
        <v>43243</v>
      </c>
      <c r="M1370" s="24">
        <v>1.06198019567096E-3</v>
      </c>
      <c r="N1370" s="24">
        <v>-1.357272715299228E-2</v>
      </c>
      <c r="O1370" s="24">
        <v>-4.3181377929876032E-3</v>
      </c>
      <c r="P1370" s="24">
        <v>1.271566791478739E-2</v>
      </c>
      <c r="Q1370" s="264">
        <v>-3.8999999999999988E-4</v>
      </c>
      <c r="R1370" s="264">
        <v>-8.1999999999999846E-4</v>
      </c>
      <c r="S1370" s="265">
        <v>9.9667774086378147E-5</v>
      </c>
      <c r="U1370" s="26"/>
      <c r="AE1370" s="23">
        <v>43244</v>
      </c>
      <c r="AF1370" s="33">
        <v>4.4798009023849187E-5</v>
      </c>
      <c r="AG1370">
        <f t="shared" si="279"/>
        <v>1369</v>
      </c>
      <c r="AH1370">
        <f t="shared" si="280"/>
        <v>0.5547001620745543</v>
      </c>
      <c r="AI1370">
        <f t="shared" si="281"/>
        <v>0.5542949756888168</v>
      </c>
      <c r="AJ1370">
        <f t="shared" si="282"/>
        <v>0.13754544284448844</v>
      </c>
      <c r="AK1370">
        <f t="shared" si="283"/>
        <v>0.48259086334218565</v>
      </c>
      <c r="AL1370">
        <f t="shared" si="284"/>
        <v>7.1704112346631155E-2</v>
      </c>
      <c r="CM1370" s="23">
        <v>43244</v>
      </c>
      <c r="CN1370">
        <v>-4.30133667021212E-5</v>
      </c>
      <c r="CO1370">
        <f t="shared" si="285"/>
        <v>1369</v>
      </c>
      <c r="CP1370">
        <f t="shared" si="286"/>
        <v>0.55246166263115415</v>
      </c>
      <c r="CQ1370">
        <f t="shared" si="287"/>
        <v>0.55205811138014527</v>
      </c>
      <c r="CR1370">
        <f t="shared" si="288"/>
        <v>0.13188320286920133</v>
      </c>
      <c r="CS1370">
        <f t="shared" si="289"/>
        <v>0.47465285416508518</v>
      </c>
      <c r="CT1370">
        <f t="shared" si="290"/>
        <v>7.7405257215060086E-2</v>
      </c>
      <c r="DH1370">
        <f t="shared" ca="1" si="291"/>
        <v>0.27876256585569459</v>
      </c>
      <c r="DI1370">
        <v>0.32824881987951071</v>
      </c>
      <c r="DJ1370">
        <v>7.900130223788911E-3</v>
      </c>
    </row>
    <row r="1371" spans="12:114" x14ac:dyDescent="0.3">
      <c r="L1371" s="23">
        <v>43244</v>
      </c>
      <c r="M1371" s="24">
        <v>8.5685897782879529E-3</v>
      </c>
      <c r="N1371" s="24">
        <v>-3.1070415271064349E-3</v>
      </c>
      <c r="O1371" s="24">
        <v>-1.927426259265397E-3</v>
      </c>
      <c r="P1371" s="24">
        <v>1.207310655342277E-3</v>
      </c>
      <c r="Q1371" s="264">
        <v>-1.7000000000000001E-4</v>
      </c>
      <c r="R1371" s="264">
        <v>7.0000000000001173E-5</v>
      </c>
      <c r="S1371" s="265">
        <v>1.6778523489932785E-4</v>
      </c>
      <c r="U1371" s="26"/>
      <c r="AE1371" s="23">
        <v>43245</v>
      </c>
      <c r="AF1371" s="33">
        <v>-1.5991144735721561E-3</v>
      </c>
      <c r="AG1371">
        <f t="shared" si="279"/>
        <v>1370</v>
      </c>
      <c r="AH1371">
        <f t="shared" si="280"/>
        <v>0.55510534846029169</v>
      </c>
      <c r="AI1371">
        <f t="shared" si="281"/>
        <v>0.5547001620745543</v>
      </c>
      <c r="AJ1371">
        <f t="shared" si="282"/>
        <v>0.13857081999226092</v>
      </c>
      <c r="AK1371">
        <f t="shared" si="283"/>
        <v>0.3019974777424711</v>
      </c>
      <c r="AL1371">
        <f t="shared" si="284"/>
        <v>0.25270268433208321</v>
      </c>
      <c r="CM1371" s="23">
        <v>43245</v>
      </c>
      <c r="CN1371">
        <v>-3.8415361839303904E-3</v>
      </c>
      <c r="CO1371">
        <f t="shared" si="285"/>
        <v>1370</v>
      </c>
      <c r="CP1371">
        <f t="shared" si="286"/>
        <v>0.55286521388216303</v>
      </c>
      <c r="CQ1371">
        <f t="shared" si="287"/>
        <v>0.55246166263115415</v>
      </c>
      <c r="CR1371">
        <f t="shared" si="288"/>
        <v>0.13290366011085034</v>
      </c>
      <c r="CS1371">
        <f t="shared" si="289"/>
        <v>0.307267825909457</v>
      </c>
      <c r="CT1371">
        <f t="shared" si="290"/>
        <v>0.24519383672169714</v>
      </c>
      <c r="DH1371">
        <f t="shared" ca="1" si="291"/>
        <v>0.37629989166932715</v>
      </c>
      <c r="DI1371">
        <v>0.30214640412618904</v>
      </c>
      <c r="DJ1371">
        <v>-4.1506144735721532E-3</v>
      </c>
    </row>
    <row r="1372" spans="12:114" x14ac:dyDescent="0.3">
      <c r="L1372" s="23">
        <v>43245</v>
      </c>
      <c r="M1372" s="24">
        <v>-3.0746582433743511E-3</v>
      </c>
      <c r="N1372" s="24">
        <v>-1.068559060911908E-2</v>
      </c>
      <c r="O1372" s="24">
        <v>-4.7073955091064259E-3</v>
      </c>
      <c r="P1372" s="24">
        <v>3.6153147616016339E-4</v>
      </c>
      <c r="Q1372" s="264">
        <v>-3.6000000000000002E-4</v>
      </c>
      <c r="R1372" s="264">
        <v>-5.2999999999999944E-4</v>
      </c>
      <c r="S1372" s="265">
        <v>0</v>
      </c>
      <c r="U1372" s="26"/>
      <c r="AE1372" s="23">
        <v>43249</v>
      </c>
      <c r="AF1372" s="33">
        <v>-2.9299073245195092E-3</v>
      </c>
      <c r="AG1372">
        <f t="shared" si="279"/>
        <v>1371</v>
      </c>
      <c r="AH1372">
        <f t="shared" si="280"/>
        <v>0.55551053484602919</v>
      </c>
      <c r="AI1372">
        <f t="shared" si="281"/>
        <v>0.55510534846029169</v>
      </c>
      <c r="AJ1372">
        <f t="shared" si="282"/>
        <v>0.13959634285390024</v>
      </c>
      <c r="AK1372">
        <f t="shared" si="283"/>
        <v>0.18320997435697534</v>
      </c>
      <c r="AL1372">
        <f t="shared" si="284"/>
        <v>0.37189537410331636</v>
      </c>
      <c r="CM1372" s="23">
        <v>43249</v>
      </c>
      <c r="CN1372">
        <v>-5.8267222824179071E-3</v>
      </c>
      <c r="CO1372">
        <f t="shared" si="285"/>
        <v>1371</v>
      </c>
      <c r="CP1372">
        <f t="shared" si="286"/>
        <v>0.55326876513317191</v>
      </c>
      <c r="CQ1372">
        <f t="shared" si="287"/>
        <v>0.55286521388216303</v>
      </c>
      <c r="CR1372">
        <f t="shared" si="288"/>
        <v>0.1339242557682726</v>
      </c>
      <c r="CS1372">
        <f t="shared" si="289"/>
        <v>0.23160268018844074</v>
      </c>
      <c r="CT1372">
        <f t="shared" si="290"/>
        <v>0.32126253369372226</v>
      </c>
      <c r="DH1372">
        <f t="shared" ca="1" si="291"/>
        <v>0.28578465143039089</v>
      </c>
      <c r="DI1372">
        <v>0.26840585181276955</v>
      </c>
      <c r="DJ1372">
        <v>-4.9829530068201809E-2</v>
      </c>
    </row>
    <row r="1373" spans="12:114" x14ac:dyDescent="0.3">
      <c r="L1373" s="23">
        <v>43249</v>
      </c>
      <c r="M1373" s="24">
        <v>-1.6230013929299179E-4</v>
      </c>
      <c r="N1373" s="24">
        <v>-3.1503091589686977E-2</v>
      </c>
      <c r="O1373" s="24">
        <v>-7.2764501270288276E-4</v>
      </c>
      <c r="P1373" s="24">
        <v>-3.736741423722162E-3</v>
      </c>
      <c r="Q1373" s="264">
        <v>-1.23E-3</v>
      </c>
      <c r="R1373" s="264">
        <v>-7.2500000000000012E-3</v>
      </c>
      <c r="S1373" s="265">
        <v>-2.5270758122743659E-4</v>
      </c>
      <c r="U1373" s="26"/>
      <c r="AE1373" s="23">
        <v>43250</v>
      </c>
      <c r="AF1373" s="33">
        <v>6.8681092143766014E-3</v>
      </c>
      <c r="AG1373">
        <f t="shared" si="279"/>
        <v>1372</v>
      </c>
      <c r="AH1373">
        <f t="shared" si="280"/>
        <v>0.55591572123176658</v>
      </c>
      <c r="AI1373">
        <f t="shared" si="281"/>
        <v>0.55551053484602919</v>
      </c>
      <c r="AJ1373">
        <f t="shared" si="282"/>
        <v>0.1406220125496733</v>
      </c>
      <c r="AK1373">
        <f t="shared" si="283"/>
        <v>0.97306985293012926</v>
      </c>
      <c r="AL1373">
        <f t="shared" si="284"/>
        <v>0.41755931808410007</v>
      </c>
      <c r="CM1373" s="23">
        <v>43250</v>
      </c>
      <c r="CN1373">
        <v>1.6860660359885166E-2</v>
      </c>
      <c r="CO1373">
        <f t="shared" si="285"/>
        <v>1372</v>
      </c>
      <c r="CP1373">
        <f t="shared" si="286"/>
        <v>0.5536723163841808</v>
      </c>
      <c r="CQ1373">
        <f t="shared" si="287"/>
        <v>0.55326876513317191</v>
      </c>
      <c r="CR1373">
        <f t="shared" si="288"/>
        <v>0.13494499094238099</v>
      </c>
      <c r="CS1373">
        <f t="shared" si="289"/>
        <v>0.97092650639295308</v>
      </c>
      <c r="CT1373">
        <f t="shared" si="290"/>
        <v>0.41765774125978117</v>
      </c>
      <c r="DH1373">
        <f t="shared" ca="1" si="291"/>
        <v>0.38261237162402423</v>
      </c>
      <c r="DI1373">
        <v>0.26509456023835337</v>
      </c>
      <c r="DJ1373">
        <v>1.4482771186207527E-2</v>
      </c>
    </row>
    <row r="1374" spans="12:114" x14ac:dyDescent="0.3">
      <c r="L1374" s="23">
        <v>43250</v>
      </c>
      <c r="M1374" s="24">
        <v>1.4611656553101609E-3</v>
      </c>
      <c r="N1374" s="24">
        <v>2.0446074985998101E-2</v>
      </c>
      <c r="O1374" s="24">
        <v>2.0873901186012379E-2</v>
      </c>
      <c r="P1374" s="24">
        <v>1.451912552478494E-2</v>
      </c>
      <c r="Q1374" s="264">
        <v>4.6000000000000001E-4</v>
      </c>
      <c r="R1374" s="264">
        <v>1.2400000000000009E-3</v>
      </c>
      <c r="S1374" s="265">
        <v>3.5211267605632375E-5</v>
      </c>
      <c r="U1374" s="26"/>
      <c r="AE1374" s="23">
        <v>43251</v>
      </c>
      <c r="AF1374" s="33">
        <v>-5.3868065564195078E-3</v>
      </c>
      <c r="AG1374">
        <f t="shared" si="279"/>
        <v>1373</v>
      </c>
      <c r="AH1374">
        <f t="shared" si="280"/>
        <v>0.55632090761750408</v>
      </c>
      <c r="AI1374">
        <f t="shared" si="281"/>
        <v>0.55591572123176658</v>
      </c>
      <c r="AJ1374">
        <f t="shared" si="282"/>
        <v>0.14164783020094732</v>
      </c>
      <c r="AK1374">
        <f t="shared" si="283"/>
        <v>5.3358568865757343E-2</v>
      </c>
      <c r="AL1374">
        <f t="shared" si="284"/>
        <v>0.50255715236600929</v>
      </c>
      <c r="CM1374" s="23">
        <v>43251</v>
      </c>
      <c r="CN1374">
        <v>-1.3508500489988697E-2</v>
      </c>
      <c r="CO1374">
        <f t="shared" si="285"/>
        <v>1373</v>
      </c>
      <c r="CP1374">
        <f t="shared" si="286"/>
        <v>0.55407586763518968</v>
      </c>
      <c r="CQ1374">
        <f t="shared" si="287"/>
        <v>0.5536723163841808</v>
      </c>
      <c r="CR1374">
        <f t="shared" si="288"/>
        <v>0.13596586673512145</v>
      </c>
      <c r="CS1374">
        <f t="shared" si="289"/>
        <v>5.2245899889704892E-2</v>
      </c>
      <c r="CT1374">
        <f t="shared" si="290"/>
        <v>0.50142641649447595</v>
      </c>
      <c r="DH1374">
        <f t="shared" ca="1" si="291"/>
        <v>0.39274174388117417</v>
      </c>
      <c r="DI1374">
        <v>0.32703570233784823</v>
      </c>
      <c r="DJ1374">
        <v>-4.0470362383983024E-3</v>
      </c>
    </row>
    <row r="1375" spans="12:114" x14ac:dyDescent="0.3">
      <c r="L1375" s="23">
        <v>43251</v>
      </c>
      <c r="M1375" s="24">
        <v>-2.1885790178670711E-3</v>
      </c>
      <c r="N1375" s="24">
        <v>-4.5537109514205507E-3</v>
      </c>
      <c r="O1375" s="24">
        <v>-1.8782757084435789E-2</v>
      </c>
      <c r="P1375" s="24">
        <v>-1.3595897322431751E-2</v>
      </c>
      <c r="Q1375" s="264">
        <v>2.999999999999997E-5</v>
      </c>
      <c r="R1375" s="264">
        <v>2.1800000000000001E-3</v>
      </c>
      <c r="S1375" s="265">
        <v>-2.1201413427561827E-4</v>
      </c>
      <c r="U1375" s="26"/>
      <c r="AE1375" s="23">
        <v>43252</v>
      </c>
      <c r="AF1375" s="33">
        <v>2.6801756538599336E-3</v>
      </c>
      <c r="AG1375">
        <f t="shared" si="279"/>
        <v>1374</v>
      </c>
      <c r="AH1375">
        <f t="shared" si="280"/>
        <v>0.55672609400324147</v>
      </c>
      <c r="AI1375">
        <f t="shared" si="281"/>
        <v>0.55632090761750408</v>
      </c>
      <c r="AJ1375">
        <f t="shared" si="282"/>
        <v>0.14267379693019661</v>
      </c>
      <c r="AK1375">
        <f t="shared" si="283"/>
        <v>0.7635738714509307</v>
      </c>
      <c r="AL1375">
        <f t="shared" si="284"/>
        <v>0.20725296383342662</v>
      </c>
      <c r="CM1375" s="23">
        <v>43252</v>
      </c>
      <c r="CN1375">
        <v>6.7563258128505253E-3</v>
      </c>
      <c r="CO1375">
        <f t="shared" si="285"/>
        <v>1374</v>
      </c>
      <c r="CP1375">
        <f t="shared" si="286"/>
        <v>0.55447941888619856</v>
      </c>
      <c r="CQ1375">
        <f t="shared" si="287"/>
        <v>0.55407586763518968</v>
      </c>
      <c r="CR1375">
        <f t="shared" si="288"/>
        <v>0.13698688424948163</v>
      </c>
      <c r="CS1375">
        <f t="shared" si="289"/>
        <v>0.76549014621533473</v>
      </c>
      <c r="CT1375">
        <f t="shared" si="290"/>
        <v>0.21141427858014505</v>
      </c>
      <c r="DH1375">
        <f t="shared" ca="1" si="291"/>
        <v>0.3006310009287772</v>
      </c>
      <c r="DI1375">
        <v>0.25929074208488484</v>
      </c>
      <c r="DJ1375">
        <v>-2.3993680288742544E-4</v>
      </c>
    </row>
    <row r="1376" spans="12:114" x14ac:dyDescent="0.3">
      <c r="L1376" s="23">
        <v>43252</v>
      </c>
      <c r="M1376" s="24">
        <v>-4.9553209578443664E-3</v>
      </c>
      <c r="N1376" s="24">
        <v>1.052150775152462E-2</v>
      </c>
      <c r="O1376" s="24">
        <v>5.4521199110232474E-3</v>
      </c>
      <c r="P1376" s="24">
        <v>1.112354976312431E-2</v>
      </c>
      <c r="Q1376" s="264">
        <v>6.9999999999999967E-5</v>
      </c>
      <c r="R1376" s="264">
        <v>9.6999999999999973E-4</v>
      </c>
      <c r="S1376" s="265">
        <v>-1.7301038062283631E-4</v>
      </c>
      <c r="U1376" s="26"/>
      <c r="AE1376" s="23">
        <v>43255</v>
      </c>
      <c r="AF1376" s="33">
        <v>5.6777254890648526E-3</v>
      </c>
      <c r="AG1376">
        <f t="shared" si="279"/>
        <v>1375</v>
      </c>
      <c r="AH1376">
        <f t="shared" si="280"/>
        <v>0.55713128038897897</v>
      </c>
      <c r="AI1376">
        <f t="shared" si="281"/>
        <v>0.55672609400324147</v>
      </c>
      <c r="AJ1376">
        <f t="shared" si="282"/>
        <v>0.14369991386101372</v>
      </c>
      <c r="AK1376">
        <f t="shared" si="283"/>
        <v>0.94340251445061851</v>
      </c>
      <c r="AL1376">
        <f t="shared" si="284"/>
        <v>0.38667642044737704</v>
      </c>
      <c r="CM1376" s="23">
        <v>43255</v>
      </c>
      <c r="CN1376">
        <v>1.3775283110417235E-2</v>
      </c>
      <c r="CO1376">
        <f t="shared" si="285"/>
        <v>1375</v>
      </c>
      <c r="CP1376">
        <f t="shared" si="286"/>
        <v>0.55488297013720744</v>
      </c>
      <c r="CQ1376">
        <f t="shared" si="287"/>
        <v>0.55447941888619856</v>
      </c>
      <c r="CR1376">
        <f t="shared" si="288"/>
        <v>0.13800804458949961</v>
      </c>
      <c r="CS1376">
        <f t="shared" si="289"/>
        <v>0.93787413061605451</v>
      </c>
      <c r="CT1376">
        <f t="shared" si="290"/>
        <v>0.38339471172985595</v>
      </c>
      <c r="DH1376">
        <f t="shared" ca="1" si="291"/>
        <v>0.34911317581120244</v>
      </c>
      <c r="DI1376">
        <v>0.38175953850979077</v>
      </c>
      <c r="DJ1376">
        <v>1.752433773396278E-2</v>
      </c>
    </row>
    <row r="1377" spans="12:114" x14ac:dyDescent="0.3">
      <c r="L1377" s="23">
        <v>43255</v>
      </c>
      <c r="M1377" s="24">
        <v>-9.7963100628022668E-4</v>
      </c>
      <c r="N1377" s="24">
        <v>2.715966387905814E-3</v>
      </c>
      <c r="O1377" s="24">
        <v>2.9280562610094062E-2</v>
      </c>
      <c r="P1377" s="24">
        <v>4.7803744339133949E-4</v>
      </c>
      <c r="Q1377" s="264">
        <v>4.6999999999999999E-4</v>
      </c>
      <c r="R1377" s="264">
        <v>1.7999999999999969E-3</v>
      </c>
      <c r="S1377" s="265">
        <v>6.8027210884353333E-5</v>
      </c>
      <c r="U1377" s="26"/>
      <c r="AE1377" s="23">
        <v>43256</v>
      </c>
      <c r="AF1377" s="33">
        <v>-2.1941924026699345E-3</v>
      </c>
      <c r="AG1377">
        <f t="shared" si="279"/>
        <v>1376</v>
      </c>
      <c r="AH1377">
        <f t="shared" si="280"/>
        <v>0.55753646677471635</v>
      </c>
      <c r="AI1377">
        <f t="shared" si="281"/>
        <v>0.55713128038897897</v>
      </c>
      <c r="AJ1377">
        <f t="shared" si="282"/>
        <v>0.14472618211811628</v>
      </c>
      <c r="AK1377">
        <f t="shared" si="283"/>
        <v>0.24490431845898802</v>
      </c>
      <c r="AL1377">
        <f t="shared" si="284"/>
        <v>0.31222696192999094</v>
      </c>
      <c r="CM1377" s="23">
        <v>43256</v>
      </c>
      <c r="CN1377">
        <v>-5.0040940203734665E-3</v>
      </c>
      <c r="CO1377">
        <f t="shared" si="285"/>
        <v>1376</v>
      </c>
      <c r="CP1377">
        <f t="shared" si="286"/>
        <v>0.55528652138821633</v>
      </c>
      <c r="CQ1377">
        <f t="shared" si="287"/>
        <v>0.55488297013720744</v>
      </c>
      <c r="CR1377">
        <f t="shared" si="288"/>
        <v>0.13902934886027266</v>
      </c>
      <c r="CS1377">
        <f t="shared" si="289"/>
        <v>0.26164456073145426</v>
      </c>
      <c r="CT1377">
        <f t="shared" si="290"/>
        <v>0.29323840940575319</v>
      </c>
      <c r="DH1377">
        <f t="shared" ca="1" si="291"/>
        <v>0.39633351430569774</v>
      </c>
      <c r="DI1377">
        <v>0.35066944856508697</v>
      </c>
      <c r="DJ1377">
        <v>-1.9641117060204178E-2</v>
      </c>
    </row>
    <row r="1378" spans="12:114" x14ac:dyDescent="0.3">
      <c r="L1378" s="23">
        <v>43256</v>
      </c>
      <c r="M1378" s="24">
        <v>3.9224890760197369E-3</v>
      </c>
      <c r="N1378" s="24">
        <v>-3.6116302039871989E-3</v>
      </c>
      <c r="O1378" s="24">
        <v>-9.3655734132027518E-3</v>
      </c>
      <c r="P1378" s="24">
        <v>-2.1513138769630358E-3</v>
      </c>
      <c r="Q1378" s="264">
        <v>-1.6000000000000009E-4</v>
      </c>
      <c r="R1378" s="264">
        <v>-1.9899999999999978E-3</v>
      </c>
      <c r="S1378" s="265">
        <v>-1.7123287671232893E-4</v>
      </c>
      <c r="U1378" s="26"/>
      <c r="AE1378" s="23">
        <v>43257</v>
      </c>
      <c r="AF1378" s="33">
        <v>4.6484958690482241E-4</v>
      </c>
      <c r="AG1378">
        <f t="shared" si="279"/>
        <v>1377</v>
      </c>
      <c r="AH1378">
        <f t="shared" si="280"/>
        <v>0.55794165316045385</v>
      </c>
      <c r="AI1378">
        <f t="shared" si="281"/>
        <v>0.55753646677471635</v>
      </c>
      <c r="AJ1378">
        <f t="shared" si="282"/>
        <v>0.14575260282735833</v>
      </c>
      <c r="AK1378">
        <f t="shared" si="283"/>
        <v>0.53097568938187245</v>
      </c>
      <c r="AL1378">
        <f t="shared" si="284"/>
        <v>2.6560777392843904E-2</v>
      </c>
      <c r="CM1378" s="23">
        <v>43257</v>
      </c>
      <c r="CN1378">
        <v>1.0918588157469052E-3</v>
      </c>
      <c r="CO1378">
        <f t="shared" si="285"/>
        <v>1377</v>
      </c>
      <c r="CP1378">
        <f t="shared" si="286"/>
        <v>0.55569007263922521</v>
      </c>
      <c r="CQ1378">
        <f t="shared" si="287"/>
        <v>0.55528652138821633</v>
      </c>
      <c r="CR1378">
        <f t="shared" si="288"/>
        <v>0.14005079816796592</v>
      </c>
      <c r="CS1378">
        <f t="shared" si="289"/>
        <v>0.52706258524577509</v>
      </c>
      <c r="CT1378">
        <f t="shared" si="290"/>
        <v>2.8223936142441231E-2</v>
      </c>
      <c r="DH1378">
        <f t="shared" ca="1" si="291"/>
        <v>0.3970099783762629</v>
      </c>
      <c r="DI1378">
        <v>0.30548197560398882</v>
      </c>
      <c r="DJ1378">
        <v>-2.2066504130952127E-3</v>
      </c>
    </row>
    <row r="1379" spans="12:114" x14ac:dyDescent="0.3">
      <c r="L1379" s="23">
        <v>43257</v>
      </c>
      <c r="M1379" s="24">
        <v>5.6980057907699271E-4</v>
      </c>
      <c r="N1379" s="24">
        <v>2.2653565421726601E-3</v>
      </c>
      <c r="O1379" s="24">
        <v>-7.0888001761571201E-4</v>
      </c>
      <c r="P1379" s="24">
        <v>3.47364640435736E-3</v>
      </c>
      <c r="Q1379" s="264">
        <v>5.4000000000000001E-4</v>
      </c>
      <c r="R1379" s="264">
        <v>-1.7299999999999998E-3</v>
      </c>
      <c r="S1379" s="265">
        <v>1.3468013468013386E-4</v>
      </c>
      <c r="U1379" s="26"/>
      <c r="AE1379" s="23">
        <v>43258</v>
      </c>
      <c r="AF1379" s="33">
        <v>5.6872445554448706E-4</v>
      </c>
      <c r="AG1379">
        <f t="shared" si="279"/>
        <v>1378</v>
      </c>
      <c r="AH1379">
        <f t="shared" si="280"/>
        <v>0.55834683954619124</v>
      </c>
      <c r="AI1379">
        <f t="shared" si="281"/>
        <v>0.55794165316045385</v>
      </c>
      <c r="AJ1379">
        <f t="shared" si="282"/>
        <v>0.14677917711573713</v>
      </c>
      <c r="AK1379">
        <f t="shared" si="283"/>
        <v>0.54289807381413402</v>
      </c>
      <c r="AL1379">
        <f t="shared" si="284"/>
        <v>1.5043579346319835E-2</v>
      </c>
      <c r="CM1379" s="23">
        <v>43258</v>
      </c>
      <c r="CN1379">
        <v>1.4455611388612176E-3</v>
      </c>
      <c r="CO1379">
        <f t="shared" si="285"/>
        <v>1378</v>
      </c>
      <c r="CP1379">
        <f t="shared" si="286"/>
        <v>0.55609362389023409</v>
      </c>
      <c r="CQ1379">
        <f t="shared" si="287"/>
        <v>0.55569007263922521</v>
      </c>
      <c r="CR1379">
        <f t="shared" si="288"/>
        <v>0.14107239361982124</v>
      </c>
      <c r="CS1379">
        <f t="shared" si="289"/>
        <v>0.54334393767129996</v>
      </c>
      <c r="CT1379">
        <f t="shared" si="290"/>
        <v>1.2346134967925249E-2</v>
      </c>
      <c r="DH1379">
        <f t="shared" ca="1" si="291"/>
        <v>0.38839747753260873</v>
      </c>
      <c r="DI1379">
        <v>0.25025028527036408</v>
      </c>
      <c r="DJ1379">
        <v>-3.5027755444555111E-3</v>
      </c>
    </row>
    <row r="1380" spans="12:114" x14ac:dyDescent="0.3">
      <c r="L1380" s="23">
        <v>43258</v>
      </c>
      <c r="M1380" s="24">
        <v>-4.8809795782790239E-4</v>
      </c>
      <c r="N1380" s="24">
        <v>-4.5207736993604416E-3</v>
      </c>
      <c r="O1380" s="24">
        <v>4.6119962172877851E-3</v>
      </c>
      <c r="P1380" s="24">
        <v>5.9956806500187482E-5</v>
      </c>
      <c r="Q1380" s="264">
        <v>3.1000000000000011E-4</v>
      </c>
      <c r="R1380" s="264">
        <v>-8.0999999999999963E-4</v>
      </c>
      <c r="S1380" s="265">
        <v>0</v>
      </c>
      <c r="U1380" s="26"/>
      <c r="AE1380" s="23">
        <v>43259</v>
      </c>
      <c r="AF1380" s="33">
        <v>-7.6233697144284366E-4</v>
      </c>
      <c r="AG1380">
        <f t="shared" si="279"/>
        <v>1379</v>
      </c>
      <c r="AH1380">
        <f t="shared" si="280"/>
        <v>0.55875202593192874</v>
      </c>
      <c r="AI1380">
        <f t="shared" si="281"/>
        <v>0.55834683954619124</v>
      </c>
      <c r="AJ1380">
        <f t="shared" si="282"/>
        <v>0.14780590611140434</v>
      </c>
      <c r="AK1380">
        <f t="shared" si="283"/>
        <v>0.39093785523895469</v>
      </c>
      <c r="AL1380">
        <f t="shared" si="284"/>
        <v>0.16740898430723655</v>
      </c>
      <c r="CM1380" s="23">
        <v>43259</v>
      </c>
      <c r="CN1380">
        <v>-1.5656547152965304E-3</v>
      </c>
      <c r="CO1380">
        <f t="shared" si="285"/>
        <v>1379</v>
      </c>
      <c r="CP1380">
        <f t="shared" si="286"/>
        <v>0.55649717514124297</v>
      </c>
      <c r="CQ1380">
        <f t="shared" si="287"/>
        <v>0.55609362389023409</v>
      </c>
      <c r="CR1380">
        <f t="shared" si="288"/>
        <v>0.1420941363241659</v>
      </c>
      <c r="CS1380">
        <f t="shared" si="289"/>
        <v>0.40517848938837936</v>
      </c>
      <c r="CT1380">
        <f t="shared" si="290"/>
        <v>0.15091513450185473</v>
      </c>
      <c r="DH1380">
        <f t="shared" ca="1" si="291"/>
        <v>0.38407384397738037</v>
      </c>
      <c r="DI1380">
        <v>0.39054178007099116</v>
      </c>
      <c r="DJ1380">
        <v>-1.1102770418541788E-2</v>
      </c>
    </row>
    <row r="1381" spans="12:114" x14ac:dyDescent="0.3">
      <c r="L1381" s="23">
        <v>43259</v>
      </c>
      <c r="M1381" s="24">
        <v>1.220909968900319E-3</v>
      </c>
      <c r="N1381" s="24">
        <v>3.6332548504982962E-3</v>
      </c>
      <c r="O1381" s="24">
        <v>-6.9452248718057594E-3</v>
      </c>
      <c r="P1381" s="24">
        <v>3.240373360277723E-3</v>
      </c>
      <c r="Q1381" s="264">
        <v>-3.1000000000000011E-4</v>
      </c>
      <c r="R1381" s="264">
        <v>-1.179999999999999E-3</v>
      </c>
      <c r="S1381" s="265">
        <v>-1.0238907849829289E-4</v>
      </c>
      <c r="U1381" s="26"/>
      <c r="AE1381" s="23">
        <v>43262</v>
      </c>
      <c r="AF1381" s="33">
        <v>6.5679997480986077E-4</v>
      </c>
      <c r="AG1381">
        <f t="shared" si="279"/>
        <v>1380</v>
      </c>
      <c r="AH1381">
        <f t="shared" si="280"/>
        <v>0.55915721231766613</v>
      </c>
      <c r="AI1381">
        <f t="shared" si="281"/>
        <v>0.55875202593192874</v>
      </c>
      <c r="AJ1381">
        <f t="shared" si="282"/>
        <v>0.14883279094367319</v>
      </c>
      <c r="AK1381">
        <f t="shared" si="283"/>
        <v>0.55297733308344332</v>
      </c>
      <c r="AL1381">
        <f t="shared" si="284"/>
        <v>5.7746928484854188E-3</v>
      </c>
      <c r="CM1381" s="23">
        <v>43262</v>
      </c>
      <c r="CN1381">
        <v>1.195749937024652E-3</v>
      </c>
      <c r="CO1381">
        <f t="shared" si="285"/>
        <v>1380</v>
      </c>
      <c r="CP1381">
        <f t="shared" si="286"/>
        <v>0.55690072639225185</v>
      </c>
      <c r="CQ1381">
        <f t="shared" si="287"/>
        <v>0.55649717514124297</v>
      </c>
      <c r="CR1381">
        <f t="shared" si="288"/>
        <v>0.14311602739042151</v>
      </c>
      <c r="CS1381">
        <f t="shared" si="289"/>
        <v>0.53185074262662901</v>
      </c>
      <c r="CT1381">
        <f t="shared" si="290"/>
        <v>2.4646432514613958E-2</v>
      </c>
      <c r="DH1381">
        <f t="shared" ca="1" si="291"/>
        <v>0.39894224416038448</v>
      </c>
      <c r="DI1381">
        <v>0.26875412117951775</v>
      </c>
      <c r="DJ1381">
        <v>1.3985299974809857E-2</v>
      </c>
    </row>
    <row r="1382" spans="12:114" x14ac:dyDescent="0.3">
      <c r="L1382" s="23">
        <v>43262</v>
      </c>
      <c r="M1382" s="24">
        <v>1.7884805822537609E-3</v>
      </c>
      <c r="N1382" s="24">
        <v>1.040704638334619E-2</v>
      </c>
      <c r="O1382" s="24">
        <v>-7.1135874595313969E-4</v>
      </c>
      <c r="P1382" s="24">
        <v>-3.5885420918335199E-4</v>
      </c>
      <c r="Q1382" s="264">
        <v>4.2999999999999999E-4</v>
      </c>
      <c r="R1382" s="264">
        <v>2.7099999999999989E-3</v>
      </c>
      <c r="S1382" s="265">
        <v>0</v>
      </c>
      <c r="U1382" s="26"/>
      <c r="AE1382" s="23">
        <v>43263</v>
      </c>
      <c r="AF1382" s="33">
        <v>-3.3032334746419347E-4</v>
      </c>
      <c r="AG1382">
        <f t="shared" si="279"/>
        <v>1381</v>
      </c>
      <c r="AH1382">
        <f t="shared" si="280"/>
        <v>0.55956239870340352</v>
      </c>
      <c r="AI1382">
        <f t="shared" si="281"/>
        <v>0.55915721231766613</v>
      </c>
      <c r="AJ1382">
        <f t="shared" si="282"/>
        <v>0.14985983274302939</v>
      </c>
      <c r="AK1382">
        <f t="shared" si="283"/>
        <v>0.43957602864279877</v>
      </c>
      <c r="AL1382">
        <f t="shared" si="284"/>
        <v>0.11958118367486736</v>
      </c>
      <c r="CM1382" s="23">
        <v>43263</v>
      </c>
      <c r="CN1382">
        <v>-7.0854485514697057E-4</v>
      </c>
      <c r="CO1382">
        <f t="shared" si="285"/>
        <v>1381</v>
      </c>
      <c r="CP1382">
        <f t="shared" si="286"/>
        <v>0.55730427764326074</v>
      </c>
      <c r="CQ1382">
        <f t="shared" si="287"/>
        <v>0.55690072639225185</v>
      </c>
      <c r="CR1382">
        <f t="shared" si="288"/>
        <v>0.14413806792911274</v>
      </c>
      <c r="CS1382">
        <f t="shared" si="289"/>
        <v>0.44406309927635618</v>
      </c>
      <c r="CT1382">
        <f t="shared" si="290"/>
        <v>0.11283762711589568</v>
      </c>
      <c r="DH1382">
        <f t="shared" ca="1" si="291"/>
        <v>0.38499202144340011</v>
      </c>
      <c r="DI1382">
        <v>0.38028728684761592</v>
      </c>
      <c r="DJ1382">
        <v>-4.064958482599316E-3</v>
      </c>
    </row>
    <row r="1383" spans="12:114" x14ac:dyDescent="0.3">
      <c r="L1383" s="23">
        <v>43263</v>
      </c>
      <c r="M1383" s="24">
        <v>-3.3271361682917699E-3</v>
      </c>
      <c r="N1383" s="24">
        <v>-3.582417881775787E-3</v>
      </c>
      <c r="O1383" s="24">
        <v>-2.3726450064320268E-3</v>
      </c>
      <c r="P1383" s="24">
        <v>4.0689821091577996E-3</v>
      </c>
      <c r="Q1383" s="264">
        <v>-9.0000000000000019E-5</v>
      </c>
      <c r="R1383" s="264">
        <v>-1.5000000000000118E-4</v>
      </c>
      <c r="S1383" s="265">
        <v>-6.7567567567567148E-5</v>
      </c>
      <c r="U1383" s="26"/>
      <c r="AE1383" s="23">
        <v>43264</v>
      </c>
      <c r="AF1383" s="33">
        <v>-8.3756788749420096E-4</v>
      </c>
      <c r="AG1383">
        <f t="shared" si="279"/>
        <v>1382</v>
      </c>
      <c r="AH1383">
        <f t="shared" si="280"/>
        <v>0.55996758508914102</v>
      </c>
      <c r="AI1383">
        <f t="shared" si="281"/>
        <v>0.55956239870340352</v>
      </c>
      <c r="AJ1383">
        <f t="shared" si="282"/>
        <v>0.15088703264113928</v>
      </c>
      <c r="AK1383">
        <f t="shared" si="283"/>
        <v>0.38261743234152334</v>
      </c>
      <c r="AL1383">
        <f t="shared" si="284"/>
        <v>0.17694496636188017</v>
      </c>
      <c r="CM1383" s="23">
        <v>43264</v>
      </c>
      <c r="CN1383">
        <v>-2.2761764301448993E-3</v>
      </c>
      <c r="CO1383">
        <f t="shared" si="285"/>
        <v>1382</v>
      </c>
      <c r="CP1383">
        <f t="shared" si="286"/>
        <v>0.55770782889426962</v>
      </c>
      <c r="CQ1383">
        <f t="shared" si="287"/>
        <v>0.55730427764326074</v>
      </c>
      <c r="CR1383">
        <f t="shared" si="288"/>
        <v>0.14516025905187629</v>
      </c>
      <c r="CS1383">
        <f t="shared" si="289"/>
        <v>0.37362246261851118</v>
      </c>
      <c r="CT1383">
        <f t="shared" si="290"/>
        <v>0.18368181502474956</v>
      </c>
      <c r="DH1383">
        <f t="shared" ca="1" si="291"/>
        <v>0.27106451151743832</v>
      </c>
      <c r="DI1383">
        <v>0.36298988745491506</v>
      </c>
      <c r="DJ1383">
        <v>8.096797884317903E-3</v>
      </c>
    </row>
    <row r="1384" spans="12:114" x14ac:dyDescent="0.3">
      <c r="L1384" s="23">
        <v>43264</v>
      </c>
      <c r="M1384" s="24">
        <v>3.0125549584759299E-3</v>
      </c>
      <c r="N1384" s="24">
        <v>1.7977237048235259E-3</v>
      </c>
      <c r="O1384" s="24">
        <v>-1.186592246192649E-4</v>
      </c>
      <c r="P1384" s="24">
        <v>-9.2967631729827162E-3</v>
      </c>
      <c r="Q1384" s="264">
        <v>-1.7000000000000001E-4</v>
      </c>
      <c r="R1384" s="264">
        <v>5.9000000000000166E-4</v>
      </c>
      <c r="S1384" s="265">
        <v>1.3422818791946343E-4</v>
      </c>
      <c r="U1384" s="26"/>
      <c r="AE1384" s="23">
        <v>43265</v>
      </c>
      <c r="AF1384" s="33">
        <v>-4.6159688061172718E-6</v>
      </c>
      <c r="AG1384">
        <f t="shared" si="279"/>
        <v>1383</v>
      </c>
      <c r="AH1384">
        <f t="shared" si="280"/>
        <v>0.56037277147487841</v>
      </c>
      <c r="AI1384">
        <f t="shared" si="281"/>
        <v>0.55996758508914102</v>
      </c>
      <c r="AJ1384">
        <f t="shared" si="282"/>
        <v>0.15191439177085866</v>
      </c>
      <c r="AK1384">
        <f t="shared" si="283"/>
        <v>0.47690204625715776</v>
      </c>
      <c r="AL1384">
        <f t="shared" si="284"/>
        <v>8.3065538831983254E-2</v>
      </c>
      <c r="CM1384" s="23">
        <v>43265</v>
      </c>
      <c r="CN1384">
        <v>-2.7305228137741158E-5</v>
      </c>
      <c r="CO1384">
        <f t="shared" si="285"/>
        <v>1383</v>
      </c>
      <c r="CP1384">
        <f t="shared" si="286"/>
        <v>0.5581113801452785</v>
      </c>
      <c r="CQ1384">
        <f t="shared" si="287"/>
        <v>0.55770782889426962</v>
      </c>
      <c r="CR1384">
        <f t="shared" si="288"/>
        <v>0.14618260187146967</v>
      </c>
      <c r="CS1384">
        <f t="shared" si="289"/>
        <v>0.47537737435991873</v>
      </c>
      <c r="CT1384">
        <f t="shared" si="290"/>
        <v>8.2330454534350894E-2</v>
      </c>
      <c r="DH1384">
        <f t="shared" ca="1" si="291"/>
        <v>0.30553330089777131</v>
      </c>
      <c r="DI1384">
        <v>0.39220100457553925</v>
      </c>
      <c r="DJ1384">
        <v>4.5586901536428031E-3</v>
      </c>
    </row>
    <row r="1385" spans="12:114" x14ac:dyDescent="0.3">
      <c r="L1385" s="23">
        <v>43265</v>
      </c>
      <c r="M1385" s="24">
        <v>1.542292368823861E-3</v>
      </c>
      <c r="N1385" s="24">
        <v>-1.3458483702734039E-3</v>
      </c>
      <c r="O1385" s="24">
        <v>-3.5675216936895092E-3</v>
      </c>
      <c r="P1385" s="24">
        <v>5.4138724403082102E-3</v>
      </c>
      <c r="Q1385" s="264">
        <v>-3.8999999999999999E-4</v>
      </c>
      <c r="R1385" s="264">
        <v>6.0000000000000049E-4</v>
      </c>
      <c r="S1385" s="265">
        <v>3.4013605442175487E-5</v>
      </c>
      <c r="U1385" s="26"/>
      <c r="AE1385" s="23">
        <v>43266</v>
      </c>
      <c r="AF1385" s="33">
        <v>-1.4197982606577105E-4</v>
      </c>
      <c r="AG1385">
        <f t="shared" si="279"/>
        <v>1384</v>
      </c>
      <c r="AH1385">
        <f t="shared" si="280"/>
        <v>0.56077795786061591</v>
      </c>
      <c r="AI1385">
        <f t="shared" si="281"/>
        <v>0.56037277147487841</v>
      </c>
      <c r="AJ1385">
        <f t="shared" si="282"/>
        <v>0.15294191126624346</v>
      </c>
      <c r="AK1385">
        <f t="shared" si="283"/>
        <v>0.46111624577937704</v>
      </c>
      <c r="AL1385">
        <f t="shared" si="284"/>
        <v>9.9256525695501363E-2</v>
      </c>
      <c r="CM1385" s="23">
        <v>43266</v>
      </c>
      <c r="CN1385">
        <v>-5.0084546960128904E-4</v>
      </c>
      <c r="CO1385">
        <f t="shared" si="285"/>
        <v>1384</v>
      </c>
      <c r="CP1385">
        <f t="shared" si="286"/>
        <v>0.55851493139628727</v>
      </c>
      <c r="CQ1385">
        <f t="shared" si="287"/>
        <v>0.5581113801452785</v>
      </c>
      <c r="CR1385">
        <f t="shared" si="288"/>
        <v>0.14720509750177979</v>
      </c>
      <c r="CS1385">
        <f t="shared" si="289"/>
        <v>0.45358250534429423</v>
      </c>
      <c r="CT1385">
        <f t="shared" si="290"/>
        <v>0.10452887480098427</v>
      </c>
      <c r="DH1385">
        <f t="shared" ca="1" si="291"/>
        <v>0.36816143653591915</v>
      </c>
      <c r="DI1385">
        <v>0.26013533262859617</v>
      </c>
      <c r="DJ1385">
        <v>8.2614979896339265E-3</v>
      </c>
    </row>
    <row r="1386" spans="12:114" x14ac:dyDescent="0.3">
      <c r="L1386" s="23">
        <v>43266</v>
      </c>
      <c r="M1386" s="24">
        <v>-1.6534292831924799E-2</v>
      </c>
      <c r="N1386" s="24">
        <v>-7.1878138830991584E-3</v>
      </c>
      <c r="O1386" s="24">
        <v>-1.0742903992288491E-3</v>
      </c>
      <c r="P1386" s="24">
        <v>9.0941847375577787E-3</v>
      </c>
      <c r="Q1386" s="264">
        <v>-2.5999999999999998E-4</v>
      </c>
      <c r="R1386" s="264">
        <v>1.3799999999999991E-3</v>
      </c>
      <c r="S1386" s="265">
        <v>3.4129692832765481E-5</v>
      </c>
      <c r="U1386" s="26"/>
      <c r="AE1386" s="23">
        <v>43269</v>
      </c>
      <c r="AF1386" s="33">
        <v>-3.342490858424813E-3</v>
      </c>
      <c r="AG1386">
        <f t="shared" si="279"/>
        <v>1385</v>
      </c>
      <c r="AH1386">
        <f t="shared" si="280"/>
        <v>0.56118314424635329</v>
      </c>
      <c r="AI1386">
        <f t="shared" si="281"/>
        <v>0.56077795786061591</v>
      </c>
      <c r="AJ1386">
        <f t="shared" si="282"/>
        <v>0.15396959226255699</v>
      </c>
      <c r="AK1386">
        <f t="shared" si="283"/>
        <v>0.15329189635890769</v>
      </c>
      <c r="AL1386">
        <f t="shared" si="284"/>
        <v>0.40748606150170819</v>
      </c>
      <c r="CM1386" s="23">
        <v>43269</v>
      </c>
      <c r="CN1386">
        <v>-8.5368093378428538E-3</v>
      </c>
      <c r="CO1386">
        <f t="shared" si="285"/>
        <v>1385</v>
      </c>
      <c r="CP1386">
        <f t="shared" si="286"/>
        <v>0.55891848264729616</v>
      </c>
      <c r="CQ1386">
        <f t="shared" si="287"/>
        <v>0.55851493139628727</v>
      </c>
      <c r="CR1386">
        <f t="shared" si="288"/>
        <v>0.14822774705783315</v>
      </c>
      <c r="CS1386">
        <f t="shared" si="289"/>
        <v>0.14742927364773561</v>
      </c>
      <c r="CT1386">
        <f t="shared" si="290"/>
        <v>0.41108565774855166</v>
      </c>
      <c r="DH1386">
        <f t="shared" ca="1" si="291"/>
        <v>0.32017052940363122</v>
      </c>
      <c r="DI1386">
        <v>0.36211791858238546</v>
      </c>
      <c r="DJ1386">
        <v>4.1115639360956979E-3</v>
      </c>
    </row>
    <row r="1387" spans="12:114" x14ac:dyDescent="0.3">
      <c r="L1387" s="23">
        <v>43269</v>
      </c>
      <c r="M1387" s="24">
        <v>-1.895459103196298E-3</v>
      </c>
      <c r="N1387" s="24">
        <v>-5.4298768900080414E-3</v>
      </c>
      <c r="O1387" s="24">
        <v>-8.363155040578104E-3</v>
      </c>
      <c r="P1387" s="24">
        <v>-1.2569495316245471E-2</v>
      </c>
      <c r="Q1387" s="264">
        <v>-3.0000000000000021E-5</v>
      </c>
      <c r="R1387" s="264">
        <v>5.7999999999999827E-4</v>
      </c>
      <c r="S1387" s="265">
        <v>1.0273972602739663E-4</v>
      </c>
      <c r="U1387" s="26"/>
      <c r="AE1387" s="23">
        <v>43270</v>
      </c>
      <c r="AF1387" s="33">
        <v>-2.3429197215404083E-4</v>
      </c>
      <c r="AG1387">
        <f t="shared" si="279"/>
        <v>1386</v>
      </c>
      <c r="AH1387">
        <f t="shared" si="280"/>
        <v>0.56158833063209079</v>
      </c>
      <c r="AI1387">
        <f t="shared" si="281"/>
        <v>0.56118314424635329</v>
      </c>
      <c r="AJ1387">
        <f t="shared" si="282"/>
        <v>0.15499743589628148</v>
      </c>
      <c r="AK1387">
        <f t="shared" si="283"/>
        <v>0.45054055698630624</v>
      </c>
      <c r="AL1387">
        <f t="shared" si="284"/>
        <v>0.11064258726004705</v>
      </c>
      <c r="CM1387" s="23">
        <v>43270</v>
      </c>
      <c r="CN1387">
        <v>-4.262705878245478E-4</v>
      </c>
      <c r="CO1387">
        <f t="shared" si="285"/>
        <v>1386</v>
      </c>
      <c r="CP1387">
        <f t="shared" si="286"/>
        <v>0.55932203389830504</v>
      </c>
      <c r="CQ1387">
        <f t="shared" si="287"/>
        <v>0.55891848264729616</v>
      </c>
      <c r="CR1387">
        <f t="shared" si="288"/>
        <v>0.14925055165580298</v>
      </c>
      <c r="CS1387">
        <f t="shared" si="289"/>
        <v>0.45700727679795933</v>
      </c>
      <c r="CT1387">
        <f t="shared" si="290"/>
        <v>0.10191120584933683</v>
      </c>
      <c r="DH1387">
        <f t="shared" ca="1" si="291"/>
        <v>0.36338926425623441</v>
      </c>
      <c r="DI1387">
        <v>0.30839634043840414</v>
      </c>
      <c r="DJ1387">
        <v>-6.4478819375519743E-3</v>
      </c>
    </row>
    <row r="1388" spans="12:114" x14ac:dyDescent="0.3">
      <c r="L1388" s="23">
        <v>43270</v>
      </c>
      <c r="M1388" s="24">
        <v>-2.5596399755623252E-3</v>
      </c>
      <c r="N1388" s="24">
        <v>-1.000903843103316E-2</v>
      </c>
      <c r="O1388" s="24">
        <v>7.3492625083971469E-3</v>
      </c>
      <c r="P1388" s="24">
        <v>-7.0854099461369474E-3</v>
      </c>
      <c r="Q1388" s="264">
        <v>-9.999999999999972E-6</v>
      </c>
      <c r="R1388" s="264">
        <v>-9.999999999998898E-6</v>
      </c>
      <c r="S1388" s="265">
        <v>-1.3840830449827026E-4</v>
      </c>
      <c r="U1388" s="26"/>
      <c r="AE1388" s="23">
        <v>43271</v>
      </c>
      <c r="AF1388" s="33">
        <v>-1.0893968306386426E-3</v>
      </c>
      <c r="AG1388">
        <f t="shared" si="279"/>
        <v>1387</v>
      </c>
      <c r="AH1388">
        <f t="shared" si="280"/>
        <v>0.56199351701782818</v>
      </c>
      <c r="AI1388">
        <f t="shared" si="281"/>
        <v>0.56158833063209079</v>
      </c>
      <c r="AJ1388">
        <f t="shared" si="282"/>
        <v>0.15602544330512494</v>
      </c>
      <c r="AK1388">
        <f t="shared" si="283"/>
        <v>0.35517720476425441</v>
      </c>
      <c r="AL1388">
        <f t="shared" si="284"/>
        <v>0.20641112586783639</v>
      </c>
      <c r="CM1388" s="23">
        <v>43271</v>
      </c>
      <c r="CN1388">
        <v>-2.8474297899071894E-3</v>
      </c>
      <c r="CO1388">
        <f t="shared" si="285"/>
        <v>1387</v>
      </c>
      <c r="CP1388">
        <f t="shared" si="286"/>
        <v>0.55972558514931392</v>
      </c>
      <c r="CQ1388">
        <f t="shared" si="287"/>
        <v>0.55932203389830504</v>
      </c>
      <c r="CR1388">
        <f t="shared" si="288"/>
        <v>0.15027351241301928</v>
      </c>
      <c r="CS1388">
        <f t="shared" si="289"/>
        <v>0.34884160333976227</v>
      </c>
      <c r="CT1388">
        <f t="shared" si="290"/>
        <v>0.21048043055854276</v>
      </c>
      <c r="DH1388">
        <f t="shared" ca="1" si="291"/>
        <v>0.3937546947446609</v>
      </c>
      <c r="DI1388">
        <v>0.37758498551330372</v>
      </c>
      <c r="DJ1388">
        <v>3.4145366164604163E-3</v>
      </c>
    </row>
    <row r="1389" spans="12:114" x14ac:dyDescent="0.3">
      <c r="L1389" s="23">
        <v>43271</v>
      </c>
      <c r="M1389" s="24">
        <v>-4.4702068426273446E-3</v>
      </c>
      <c r="N1389" s="24">
        <v>2.7571551717014528E-3</v>
      </c>
      <c r="O1389" s="24">
        <v>0</v>
      </c>
      <c r="P1389" s="24">
        <v>-9.1922723333999982E-3</v>
      </c>
      <c r="Q1389" s="264">
        <v>4.0000000000000003E-5</v>
      </c>
      <c r="R1389" s="264">
        <v>-9.999999999998898E-6</v>
      </c>
      <c r="S1389" s="265">
        <v>1.0238907849829525E-4</v>
      </c>
      <c r="U1389" s="26"/>
      <c r="AE1389" s="23">
        <v>43272</v>
      </c>
      <c r="AF1389" s="33">
        <v>-1.9714354868504422E-5</v>
      </c>
      <c r="AG1389">
        <f t="shared" si="279"/>
        <v>1388</v>
      </c>
      <c r="AH1389">
        <f t="shared" si="280"/>
        <v>0.56239870340356568</v>
      </c>
      <c r="AI1389">
        <f t="shared" si="281"/>
        <v>0.56199351701782818</v>
      </c>
      <c r="AJ1389">
        <f t="shared" si="282"/>
        <v>0.1570536156280328</v>
      </c>
      <c r="AK1389">
        <f t="shared" si="283"/>
        <v>0.47516471930301801</v>
      </c>
      <c r="AL1389">
        <f t="shared" si="284"/>
        <v>8.6828797714810169E-2</v>
      </c>
      <c r="CM1389" s="23">
        <v>43272</v>
      </c>
      <c r="CN1389">
        <v>2.0321411282873915E-4</v>
      </c>
      <c r="CO1389">
        <f t="shared" si="285"/>
        <v>1388</v>
      </c>
      <c r="CP1389">
        <f t="shared" si="286"/>
        <v>0.5601291364003228</v>
      </c>
      <c r="CQ1389">
        <f t="shared" si="287"/>
        <v>0.55972558514931392</v>
      </c>
      <c r="CR1389">
        <f t="shared" si="288"/>
        <v>0.15129663044797778</v>
      </c>
      <c r="CS1389">
        <f t="shared" si="289"/>
        <v>0.48601793030840729</v>
      </c>
      <c r="CT1389">
        <f t="shared" si="290"/>
        <v>7.3707654840906633E-2</v>
      </c>
      <c r="DH1389">
        <f t="shared" ca="1" si="291"/>
        <v>0.36197987704122447</v>
      </c>
      <c r="DI1389">
        <v>0.25498628382072464</v>
      </c>
      <c r="DJ1389">
        <v>-9.4127143548685052E-3</v>
      </c>
    </row>
    <row r="1390" spans="12:114" x14ac:dyDescent="0.3">
      <c r="L1390" s="23">
        <v>43272</v>
      </c>
      <c r="M1390" s="24">
        <v>-1.7462081864924319E-3</v>
      </c>
      <c r="N1390" s="24">
        <v>-3.6662515105412318E-3</v>
      </c>
      <c r="O1390" s="24">
        <v>7.1763934558841764E-3</v>
      </c>
      <c r="P1390" s="24">
        <v>-7.9344096317915235E-3</v>
      </c>
      <c r="Q1390" s="264">
        <v>-6.0000000000000049E-5</v>
      </c>
      <c r="R1390" s="264">
        <v>-1.9E-3</v>
      </c>
      <c r="S1390" s="265">
        <v>0</v>
      </c>
      <c r="U1390" s="26"/>
      <c r="AE1390" s="23">
        <v>43273</v>
      </c>
      <c r="AF1390" s="33">
        <v>2.8914540435045826E-3</v>
      </c>
      <c r="AG1390">
        <f t="shared" si="279"/>
        <v>1389</v>
      </c>
      <c r="AH1390">
        <f t="shared" si="280"/>
        <v>0.56280388978930307</v>
      </c>
      <c r="AI1390">
        <f t="shared" si="281"/>
        <v>0.56239870340356568</v>
      </c>
      <c r="AJ1390">
        <f t="shared" si="282"/>
        <v>0.15808195400519501</v>
      </c>
      <c r="AK1390">
        <f t="shared" si="283"/>
        <v>0.78197931281702415</v>
      </c>
      <c r="AL1390">
        <f t="shared" si="284"/>
        <v>0.21958060941345847</v>
      </c>
      <c r="CM1390" s="23">
        <v>43273</v>
      </c>
      <c r="CN1390">
        <v>7.08350579841663E-3</v>
      </c>
      <c r="CO1390">
        <f t="shared" si="285"/>
        <v>1389</v>
      </c>
      <c r="CP1390">
        <f t="shared" si="286"/>
        <v>0.56053268765133168</v>
      </c>
      <c r="CQ1390">
        <f t="shared" si="287"/>
        <v>0.5601291364003228</v>
      </c>
      <c r="CR1390">
        <f t="shared" si="288"/>
        <v>0.1523199068803486</v>
      </c>
      <c r="CS1390">
        <f t="shared" si="289"/>
        <v>0.77696294916529673</v>
      </c>
      <c r="CT1390">
        <f t="shared" si="290"/>
        <v>0.21683381276497393</v>
      </c>
      <c r="DH1390">
        <f t="shared" ca="1" si="291"/>
        <v>0.25650620973064381</v>
      </c>
      <c r="DI1390">
        <v>0.38603527704591217</v>
      </c>
      <c r="DJ1390">
        <v>9.4465747331597127E-3</v>
      </c>
    </row>
    <row r="1391" spans="12:114" x14ac:dyDescent="0.3">
      <c r="L1391" s="23">
        <v>43273</v>
      </c>
      <c r="M1391" s="24">
        <v>2.4156017722048329E-3</v>
      </c>
      <c r="N1391" s="24">
        <v>9.1996878190453851E-3</v>
      </c>
      <c r="O1391" s="24">
        <v>7.2437639794512574E-3</v>
      </c>
      <c r="P1391" s="24">
        <v>7.5058387247486352E-3</v>
      </c>
      <c r="Q1391" s="264">
        <v>-7.9999999999999939E-5</v>
      </c>
      <c r="R1391" s="264">
        <v>3.8999999999999701E-4</v>
      </c>
      <c r="S1391" s="265">
        <v>1.0344827586206834E-4</v>
      </c>
      <c r="U1391" s="26"/>
      <c r="AE1391" s="23">
        <v>43276</v>
      </c>
      <c r="AF1391" s="33">
        <v>2.6218689435058757E-3</v>
      </c>
      <c r="AG1391">
        <f t="shared" si="279"/>
        <v>1390</v>
      </c>
      <c r="AH1391">
        <f t="shared" si="280"/>
        <v>0.56320907617504057</v>
      </c>
      <c r="AI1391">
        <f t="shared" si="281"/>
        <v>0.56280388978930307</v>
      </c>
      <c r="AJ1391">
        <f t="shared" si="282"/>
        <v>0.15911045957805767</v>
      </c>
      <c r="AK1391">
        <f t="shared" si="283"/>
        <v>0.7583479098047583</v>
      </c>
      <c r="AL1391">
        <f t="shared" si="284"/>
        <v>0.19554402001545523</v>
      </c>
      <c r="CM1391" s="23">
        <v>43276</v>
      </c>
      <c r="CN1391">
        <v>6.7501209650364657E-3</v>
      </c>
      <c r="CO1391">
        <f t="shared" si="285"/>
        <v>1390</v>
      </c>
      <c r="CP1391">
        <f t="shared" si="286"/>
        <v>0.56093623890234057</v>
      </c>
      <c r="CQ1391">
        <f t="shared" si="287"/>
        <v>0.56053268765133168</v>
      </c>
      <c r="CR1391">
        <f t="shared" si="288"/>
        <v>0.1533433428309855</v>
      </c>
      <c r="CS1391">
        <f t="shared" si="289"/>
        <v>0.76526945968772131</v>
      </c>
      <c r="CT1391">
        <f t="shared" si="290"/>
        <v>0.20473677203638962</v>
      </c>
      <c r="DH1391">
        <f t="shared" ca="1" si="291"/>
        <v>0.39671266604735178</v>
      </c>
      <c r="DI1391">
        <v>0.35446949873225009</v>
      </c>
      <c r="DJ1391">
        <v>-5.9258958648564838E-3</v>
      </c>
    </row>
    <row r="1392" spans="12:114" x14ac:dyDescent="0.3">
      <c r="L1392" s="23">
        <v>43276</v>
      </c>
      <c r="M1392" s="24">
        <v>-3.7393802140395301E-3</v>
      </c>
      <c r="N1392" s="24">
        <v>-7.7484057779195394E-3</v>
      </c>
      <c r="O1392" s="24">
        <v>1.9452810120091521E-2</v>
      </c>
      <c r="P1392" s="24">
        <v>-2.1984072633042251E-3</v>
      </c>
      <c r="Q1392" s="264">
        <v>7.9999999999999939E-5</v>
      </c>
      <c r="R1392" s="264">
        <v>-1.4099999999999998E-3</v>
      </c>
      <c r="S1392" s="265">
        <v>-3.4843205574912682E-5</v>
      </c>
      <c r="U1392" s="26"/>
      <c r="AE1392" s="23">
        <v>43277</v>
      </c>
      <c r="AF1392" s="33">
        <v>-1.9088603284228883E-3</v>
      </c>
      <c r="AG1392">
        <f t="shared" si="279"/>
        <v>1391</v>
      </c>
      <c r="AH1392">
        <f t="shared" si="280"/>
        <v>0.56361426256077796</v>
      </c>
      <c r="AI1392">
        <f t="shared" si="281"/>
        <v>0.56320907617504057</v>
      </c>
      <c r="AJ1392">
        <f t="shared" si="282"/>
        <v>0.16013913348933001</v>
      </c>
      <c r="AK1392">
        <f t="shared" si="283"/>
        <v>0.27153872420928726</v>
      </c>
      <c r="AL1392">
        <f t="shared" si="284"/>
        <v>0.29167035196575331</v>
      </c>
      <c r="CM1392" s="23">
        <v>43277</v>
      </c>
      <c r="CN1392">
        <v>-4.9412133210572197E-3</v>
      </c>
      <c r="CO1392">
        <f t="shared" si="285"/>
        <v>1391</v>
      </c>
      <c r="CP1392">
        <f t="shared" si="286"/>
        <v>0.56133979015334945</v>
      </c>
      <c r="CQ1392">
        <f t="shared" si="287"/>
        <v>0.56093623890234057</v>
      </c>
      <c r="CR1392">
        <f t="shared" si="288"/>
        <v>0.154366939421935</v>
      </c>
      <c r="CS1392">
        <f t="shared" si="289"/>
        <v>0.26402049875549166</v>
      </c>
      <c r="CT1392">
        <f t="shared" si="290"/>
        <v>0.29691574014684891</v>
      </c>
      <c r="DH1392">
        <f t="shared" ca="1" si="291"/>
        <v>0.35848819698088324</v>
      </c>
      <c r="DI1392">
        <v>0.30351980226541547</v>
      </c>
      <c r="DJ1392">
        <v>3.1700146715770688E-3</v>
      </c>
    </row>
    <row r="1393" spans="12:114" x14ac:dyDescent="0.3">
      <c r="L1393" s="23">
        <v>43277</v>
      </c>
      <c r="M1393" s="24">
        <v>-5.2547919363983226E-3</v>
      </c>
      <c r="N1393" s="24">
        <v>-1.0105741322759239E-2</v>
      </c>
      <c r="O1393" s="24">
        <v>-5.6664392698129434E-3</v>
      </c>
      <c r="P1393" s="24">
        <v>-1.3464443120472121E-3</v>
      </c>
      <c r="Q1393" s="264">
        <v>1.6000000000000009E-4</v>
      </c>
      <c r="R1393" s="264">
        <v>-5.2999999999999944E-4</v>
      </c>
      <c r="S1393" s="265">
        <v>1.7361111111111009E-4</v>
      </c>
      <c r="U1393" s="26"/>
      <c r="AE1393" s="23">
        <v>43278</v>
      </c>
      <c r="AF1393" s="33">
        <v>-1.1040524436320264E-3</v>
      </c>
      <c r="AG1393">
        <f t="shared" si="279"/>
        <v>1392</v>
      </c>
      <c r="AH1393">
        <f t="shared" si="280"/>
        <v>0.56401944894651534</v>
      </c>
      <c r="AI1393">
        <f t="shared" si="281"/>
        <v>0.56361426256077796</v>
      </c>
      <c r="AJ1393">
        <f t="shared" si="282"/>
        <v>0.16116797688299603</v>
      </c>
      <c r="AK1393">
        <f t="shared" si="283"/>
        <v>0.35360159886125375</v>
      </c>
      <c r="AL1393">
        <f t="shared" si="284"/>
        <v>0.2100126636995242</v>
      </c>
      <c r="CM1393" s="23">
        <v>43278</v>
      </c>
      <c r="CN1393">
        <v>-2.7728784589033883E-3</v>
      </c>
      <c r="CO1393">
        <f t="shared" si="285"/>
        <v>1392</v>
      </c>
      <c r="CP1393">
        <f t="shared" si="286"/>
        <v>0.56174334140435833</v>
      </c>
      <c r="CQ1393">
        <f t="shared" si="287"/>
        <v>0.56133979015334945</v>
      </c>
      <c r="CR1393">
        <f t="shared" si="288"/>
        <v>0.15539069777644524</v>
      </c>
      <c r="CS1393">
        <f t="shared" si="289"/>
        <v>0.35204190765058252</v>
      </c>
      <c r="CT1393">
        <f t="shared" si="290"/>
        <v>0.20929788250276693</v>
      </c>
      <c r="DH1393">
        <f t="shared" ca="1" si="291"/>
        <v>0.26277118353095996</v>
      </c>
      <c r="DI1393">
        <v>0.39864581679191163</v>
      </c>
      <c r="DJ1393">
        <v>1.218742609371586E-3</v>
      </c>
    </row>
    <row r="1394" spans="12:114" x14ac:dyDescent="0.3">
      <c r="L1394" s="23">
        <v>43278</v>
      </c>
      <c r="M1394" s="24">
        <v>-5.7018278433368366E-3</v>
      </c>
      <c r="N1394" s="24">
        <v>-8.352585271275954E-3</v>
      </c>
      <c r="O1394" s="24">
        <v>1.0583642050956179E-2</v>
      </c>
      <c r="P1394" s="24">
        <v>-1.9487602097796909E-2</v>
      </c>
      <c r="Q1394" s="264">
        <v>-1.8000000000000001E-4</v>
      </c>
      <c r="R1394" s="264">
        <v>7.8000000000000291E-4</v>
      </c>
      <c r="S1394" s="265">
        <v>-3.5335689045934954E-5</v>
      </c>
      <c r="U1394" s="26"/>
      <c r="AE1394" s="23">
        <v>43279</v>
      </c>
      <c r="AF1394" s="33">
        <v>-1.0784812144896455E-3</v>
      </c>
      <c r="AG1394">
        <f t="shared" si="279"/>
        <v>1393</v>
      </c>
      <c r="AH1394">
        <f t="shared" si="280"/>
        <v>0.56442463533225284</v>
      </c>
      <c r="AI1394">
        <f t="shared" si="281"/>
        <v>0.56401944894651534</v>
      </c>
      <c r="AJ1394">
        <f t="shared" si="282"/>
        <v>0.16219699090432274</v>
      </c>
      <c r="AK1394">
        <f t="shared" si="283"/>
        <v>0.35635234120052273</v>
      </c>
      <c r="AL1394">
        <f t="shared" si="284"/>
        <v>0.20766710774599262</v>
      </c>
      <c r="CM1394" s="23">
        <v>43279</v>
      </c>
      <c r="CN1394">
        <v>-2.6478403601677752E-3</v>
      </c>
      <c r="CO1394">
        <f t="shared" si="285"/>
        <v>1393</v>
      </c>
      <c r="CP1394">
        <f t="shared" si="286"/>
        <v>0.56214689265536721</v>
      </c>
      <c r="CQ1394">
        <f t="shared" si="287"/>
        <v>0.56174334140435833</v>
      </c>
      <c r="CR1394">
        <f t="shared" si="288"/>
        <v>0.15641461901897522</v>
      </c>
      <c r="CS1394">
        <f t="shared" si="289"/>
        <v>0.35743298657102496</v>
      </c>
      <c r="CT1394">
        <f t="shared" si="290"/>
        <v>0.20431035483333337</v>
      </c>
      <c r="DH1394">
        <f t="shared" ca="1" si="291"/>
        <v>0.30231330057015765</v>
      </c>
      <c r="DI1394">
        <v>0.3353356453986453</v>
      </c>
      <c r="DJ1394">
        <v>-4.6864318632069057E-4</v>
      </c>
    </row>
    <row r="1395" spans="12:114" x14ac:dyDescent="0.3">
      <c r="L1395" s="23">
        <v>43279</v>
      </c>
      <c r="M1395" s="24">
        <v>-3.0359334957676671E-3</v>
      </c>
      <c r="N1395" s="24">
        <v>1.403736523890471E-3</v>
      </c>
      <c r="O1395" s="24">
        <v>-1.185409367514877E-2</v>
      </c>
      <c r="P1395" s="24">
        <v>9.6248946362600396E-3</v>
      </c>
      <c r="Q1395" s="264">
        <v>-2.5000000000000001E-4</v>
      </c>
      <c r="R1395" s="264">
        <v>4.2999999999999712E-4</v>
      </c>
      <c r="S1395" s="265">
        <v>-3.5211267605634814E-5</v>
      </c>
      <c r="U1395" s="26"/>
      <c r="AE1395" s="23">
        <v>43280</v>
      </c>
      <c r="AF1395" s="33">
        <v>1.340276904461545E-3</v>
      </c>
      <c r="AG1395">
        <f t="shared" si="279"/>
        <v>1394</v>
      </c>
      <c r="AH1395">
        <f t="shared" si="280"/>
        <v>0.56482982171799023</v>
      </c>
      <c r="AI1395">
        <f t="shared" si="281"/>
        <v>0.56442463533225284</v>
      </c>
      <c r="AJ1395">
        <f t="shared" si="282"/>
        <v>0.16322617669986911</v>
      </c>
      <c r="AK1395">
        <f t="shared" si="283"/>
        <v>0.62955664464671002</v>
      </c>
      <c r="AL1395">
        <f t="shared" si="284"/>
        <v>6.5132009314457173E-2</v>
      </c>
      <c r="CM1395" s="23">
        <v>43280</v>
      </c>
      <c r="CN1395">
        <v>3.3233896295749143E-3</v>
      </c>
      <c r="CO1395">
        <f t="shared" si="285"/>
        <v>1394</v>
      </c>
      <c r="CP1395">
        <f t="shared" si="286"/>
        <v>0.5625504439063761</v>
      </c>
      <c r="CQ1395">
        <f t="shared" si="287"/>
        <v>0.56214689265536721</v>
      </c>
      <c r="CR1395">
        <f t="shared" si="288"/>
        <v>0.15743870427520393</v>
      </c>
      <c r="CS1395">
        <f t="shared" si="289"/>
        <v>0.62793703420574065</v>
      </c>
      <c r="CT1395">
        <f t="shared" si="290"/>
        <v>6.5790141550373438E-2</v>
      </c>
      <c r="DH1395">
        <f t="shared" ca="1" si="291"/>
        <v>0.39847919025459727</v>
      </c>
      <c r="DI1395">
        <v>0.39545251847843232</v>
      </c>
      <c r="DJ1395">
        <v>3.027461114987879E-3</v>
      </c>
    </row>
    <row r="1396" spans="12:114" x14ac:dyDescent="0.3">
      <c r="L1396" s="23">
        <v>43280</v>
      </c>
      <c r="M1396" s="24">
        <v>3.6372948431966632E-3</v>
      </c>
      <c r="N1396" s="24">
        <v>1.401867365199571E-2</v>
      </c>
      <c r="O1396" s="24">
        <v>-2.4456751771600171E-3</v>
      </c>
      <c r="P1396" s="24">
        <v>7.0573357750153484E-3</v>
      </c>
      <c r="Q1396" s="264">
        <v>-6.0000000000000049E-5</v>
      </c>
      <c r="R1396" s="264">
        <v>9.6999999999999973E-4</v>
      </c>
      <c r="S1396" s="265">
        <v>-7.0175438596490803E-5</v>
      </c>
      <c r="U1396" s="26"/>
      <c r="AE1396" s="23">
        <v>43283</v>
      </c>
      <c r="AF1396" s="33">
        <v>-3.5528011761629579E-3</v>
      </c>
      <c r="AG1396">
        <f t="shared" si="279"/>
        <v>1395</v>
      </c>
      <c r="AH1396">
        <f t="shared" si="280"/>
        <v>0.56523500810372773</v>
      </c>
      <c r="AI1396">
        <f t="shared" si="281"/>
        <v>0.56482982171799023</v>
      </c>
      <c r="AJ1396">
        <f t="shared" si="282"/>
        <v>0.16425553541749727</v>
      </c>
      <c r="AK1396">
        <f t="shared" si="283"/>
        <v>0.13936289911113198</v>
      </c>
      <c r="AL1396">
        <f t="shared" si="284"/>
        <v>0.42546692260685826</v>
      </c>
      <c r="CM1396" s="23">
        <v>43283</v>
      </c>
      <c r="CN1396">
        <v>-9.0137973654945049E-3</v>
      </c>
      <c r="CO1396">
        <f t="shared" si="285"/>
        <v>1395</v>
      </c>
      <c r="CP1396">
        <f t="shared" si="286"/>
        <v>0.56295399515738498</v>
      </c>
      <c r="CQ1396">
        <f t="shared" si="287"/>
        <v>0.5625504439063761</v>
      </c>
      <c r="CR1396">
        <f t="shared" si="288"/>
        <v>0.15846295467203952</v>
      </c>
      <c r="CS1396">
        <f t="shared" si="289"/>
        <v>0.1350617235610316</v>
      </c>
      <c r="CT1396">
        <f t="shared" si="290"/>
        <v>0.42748872034534446</v>
      </c>
      <c r="DH1396">
        <f t="shared" ca="1" si="291"/>
        <v>0.31526091047652088</v>
      </c>
      <c r="DI1396">
        <v>0.39025354141054175</v>
      </c>
      <c r="DJ1396">
        <v>4.494258057286483E-3</v>
      </c>
    </row>
    <row r="1397" spans="12:114" x14ac:dyDescent="0.3">
      <c r="L1397" s="23">
        <v>43283</v>
      </c>
      <c r="M1397" s="24">
        <v>-1.002952364046319E-2</v>
      </c>
      <c r="N1397" s="24">
        <v>-7.8340522792265006E-3</v>
      </c>
      <c r="O1397" s="24">
        <v>-1.9264690023967811E-2</v>
      </c>
      <c r="P1397" s="24">
        <v>6.3929306581894914E-3</v>
      </c>
      <c r="Q1397" s="264">
        <v>-2.7999999999999998E-4</v>
      </c>
      <c r="R1397" s="264">
        <v>3.6000000000000029E-4</v>
      </c>
      <c r="S1397" s="265">
        <v>1.3937282229965073E-4</v>
      </c>
      <c r="U1397" s="26"/>
      <c r="AE1397" s="23">
        <v>43284</v>
      </c>
      <c r="AF1397" s="33">
        <v>1.7442108574186885E-3</v>
      </c>
      <c r="AG1397">
        <f t="shared" si="279"/>
        <v>1396</v>
      </c>
      <c r="AH1397">
        <f t="shared" si="280"/>
        <v>0.56564019448946512</v>
      </c>
      <c r="AI1397">
        <f t="shared" si="281"/>
        <v>0.56523500810372773</v>
      </c>
      <c r="AJ1397">
        <f t="shared" si="282"/>
        <v>0.16528506820637998</v>
      </c>
      <c r="AK1397">
        <f t="shared" si="283"/>
        <v>0.67270575349797679</v>
      </c>
      <c r="AL1397">
        <f t="shared" si="284"/>
        <v>0.10747074539424906</v>
      </c>
      <c r="CM1397" s="23">
        <v>43284</v>
      </c>
      <c r="CN1397">
        <v>4.3965297937233966E-3</v>
      </c>
      <c r="CO1397">
        <f t="shared" si="285"/>
        <v>1396</v>
      </c>
      <c r="CP1397">
        <f t="shared" si="286"/>
        <v>0.56335754640839386</v>
      </c>
      <c r="CQ1397">
        <f t="shared" si="287"/>
        <v>0.56295399515738498</v>
      </c>
      <c r="CR1397">
        <f t="shared" si="288"/>
        <v>0.15948737133762833</v>
      </c>
      <c r="CS1397">
        <f t="shared" si="289"/>
        <v>0.67390067172901669</v>
      </c>
      <c r="CT1397">
        <f t="shared" si="290"/>
        <v>0.11094667657163171</v>
      </c>
      <c r="DH1397">
        <f t="shared" ca="1" si="291"/>
        <v>0.25583881128985542</v>
      </c>
      <c r="DI1397">
        <v>0.30724599047709528</v>
      </c>
      <c r="DJ1397">
        <v>4.1950591042230301E-4</v>
      </c>
    </row>
    <row r="1398" spans="12:114" x14ac:dyDescent="0.3">
      <c r="L1398" s="23">
        <v>43284</v>
      </c>
      <c r="M1398" s="24">
        <v>1.0131134089316689E-2</v>
      </c>
      <c r="N1398" s="24">
        <v>1.393413036236585E-2</v>
      </c>
      <c r="O1398" s="24">
        <v>5.2382615235533067E-3</v>
      </c>
      <c r="P1398" s="24">
        <v>-3.2985611027321672E-3</v>
      </c>
      <c r="Q1398" s="264">
        <v>-1.000000000000003E-5</v>
      </c>
      <c r="R1398" s="264">
        <v>5.0000000000003384E-5</v>
      </c>
      <c r="S1398" s="265">
        <v>-3.5335689045934954E-5</v>
      </c>
      <c r="U1398" s="26"/>
      <c r="AE1398" s="23">
        <v>43286</v>
      </c>
      <c r="AF1398" s="33">
        <v>1.7752000739276578E-3</v>
      </c>
      <c r="AG1398">
        <f t="shared" si="279"/>
        <v>1397</v>
      </c>
      <c r="AH1398">
        <f t="shared" si="280"/>
        <v>0.56604538087520262</v>
      </c>
      <c r="AI1398">
        <f t="shared" si="281"/>
        <v>0.56564019448946512</v>
      </c>
      <c r="AJ1398">
        <f t="shared" si="282"/>
        <v>0.16631477621701218</v>
      </c>
      <c r="AK1398">
        <f t="shared" si="283"/>
        <v>0.67593132085754848</v>
      </c>
      <c r="AL1398">
        <f t="shared" si="284"/>
        <v>0.11029112636808336</v>
      </c>
      <c r="CM1398" s="23">
        <v>43286</v>
      </c>
      <c r="CN1398">
        <v>4.4550248327064699E-3</v>
      </c>
      <c r="CO1398">
        <f t="shared" si="285"/>
        <v>1397</v>
      </c>
      <c r="CP1398">
        <f t="shared" si="286"/>
        <v>0.56376109765940274</v>
      </c>
      <c r="CQ1398">
        <f t="shared" si="287"/>
        <v>0.56335754640839386</v>
      </c>
      <c r="CR1398">
        <f t="shared" si="288"/>
        <v>0.16051195540136437</v>
      </c>
      <c r="CS1398">
        <f t="shared" si="289"/>
        <v>0.67633915725613547</v>
      </c>
      <c r="CT1398">
        <f t="shared" si="290"/>
        <v>0.11298161084774161</v>
      </c>
      <c r="DH1398">
        <f t="shared" ca="1" si="291"/>
        <v>0.24789945759497886</v>
      </c>
      <c r="DI1398">
        <v>0.29652274761272418</v>
      </c>
      <c r="DJ1398">
        <v>1.5050240175895914E-3</v>
      </c>
    </row>
    <row r="1399" spans="12:114" x14ac:dyDescent="0.3">
      <c r="L1399" s="23">
        <v>43286</v>
      </c>
      <c r="M1399" s="24">
        <v>3.3712683797510858E-3</v>
      </c>
      <c r="N1399" s="24">
        <v>5.9550874779327034E-3</v>
      </c>
      <c r="O1399" s="24">
        <v>1.5394489213712329E-3</v>
      </c>
      <c r="P1399" s="24">
        <v>8.5796708005259278E-3</v>
      </c>
      <c r="Q1399" s="264">
        <v>-4.0000000000000003E-5</v>
      </c>
      <c r="R1399" s="264">
        <v>-6.9000000000000398E-4</v>
      </c>
      <c r="S1399" s="265">
        <v>7.0422535211267176E-5</v>
      </c>
      <c r="U1399" s="26"/>
      <c r="AE1399" s="23">
        <v>43287</v>
      </c>
      <c r="AF1399" s="33">
        <v>-3.2951110319528304E-4</v>
      </c>
      <c r="AG1399">
        <f t="shared" si="279"/>
        <v>1398</v>
      </c>
      <c r="AH1399">
        <f t="shared" si="280"/>
        <v>0.56645056726094001</v>
      </c>
      <c r="AI1399">
        <f t="shared" si="281"/>
        <v>0.56604538087520262</v>
      </c>
      <c r="AJ1399">
        <f t="shared" si="282"/>
        <v>0.1673446606012185</v>
      </c>
      <c r="AK1399">
        <f t="shared" si="283"/>
        <v>0.43966858591141761</v>
      </c>
      <c r="AL1399">
        <f t="shared" si="284"/>
        <v>0.12637679496378501</v>
      </c>
      <c r="CM1399" s="23">
        <v>43287</v>
      </c>
      <c r="CN1399">
        <v>-6.1795328990310139E-4</v>
      </c>
      <c r="CO1399">
        <f t="shared" si="285"/>
        <v>1398</v>
      </c>
      <c r="CP1399">
        <f t="shared" si="286"/>
        <v>0.56416464891041163</v>
      </c>
      <c r="CQ1399">
        <f t="shared" si="287"/>
        <v>0.56376109765940274</v>
      </c>
      <c r="CR1399">
        <f t="shared" si="288"/>
        <v>0.16153670799389822</v>
      </c>
      <c r="CS1399">
        <f t="shared" si="289"/>
        <v>0.44821151040935947</v>
      </c>
      <c r="CT1399">
        <f t="shared" si="290"/>
        <v>0.11554958725004327</v>
      </c>
      <c r="DH1399">
        <f t="shared" ca="1" si="291"/>
        <v>0.32026047260011947</v>
      </c>
      <c r="DI1399">
        <v>0.30071392071790232</v>
      </c>
      <c r="DJ1399">
        <v>-6.7631600393654959E-3</v>
      </c>
    </row>
    <row r="1400" spans="12:114" x14ac:dyDescent="0.3">
      <c r="L1400" s="23">
        <v>43287</v>
      </c>
      <c r="M1400" s="24">
        <v>-1.5959848400844379E-3</v>
      </c>
      <c r="N1400" s="24">
        <v>-9.1073208058684333E-4</v>
      </c>
      <c r="O1400" s="24">
        <v>-7.092991779584372E-4</v>
      </c>
      <c r="P1400" s="24">
        <v>0</v>
      </c>
      <c r="Q1400" s="264">
        <v>-1.699999999999998E-4</v>
      </c>
      <c r="R1400" s="264">
        <v>-2.9999999999996701E-5</v>
      </c>
      <c r="S1400" s="265">
        <v>-1.4184397163120605E-4</v>
      </c>
      <c r="U1400" s="26"/>
      <c r="AE1400" s="23">
        <v>43290</v>
      </c>
      <c r="AF1400" s="33">
        <v>4.1752787427753197E-3</v>
      </c>
      <c r="AG1400">
        <f t="shared" si="279"/>
        <v>1399</v>
      </c>
      <c r="AH1400">
        <f t="shared" si="280"/>
        <v>0.56685575364667751</v>
      </c>
      <c r="AI1400">
        <f t="shared" si="281"/>
        <v>0.56645056726094001</v>
      </c>
      <c r="AJ1400">
        <f t="shared" si="282"/>
        <v>0.16837472251216504</v>
      </c>
      <c r="AK1400">
        <f t="shared" si="283"/>
        <v>0.87489907810745138</v>
      </c>
      <c r="AL1400">
        <f t="shared" si="284"/>
        <v>0.30844851084651137</v>
      </c>
      <c r="CM1400" s="23">
        <v>43290</v>
      </c>
      <c r="CN1400">
        <v>1.0335032521273966E-2</v>
      </c>
      <c r="CO1400">
        <f t="shared" si="285"/>
        <v>1399</v>
      </c>
      <c r="CP1400">
        <f t="shared" si="286"/>
        <v>0.56456820016142051</v>
      </c>
      <c r="CQ1400">
        <f t="shared" si="287"/>
        <v>0.56416464891041163</v>
      </c>
      <c r="CR1400">
        <f t="shared" si="288"/>
        <v>0.16256163024714643</v>
      </c>
      <c r="CS1400">
        <f t="shared" si="289"/>
        <v>0.87257373607239674</v>
      </c>
      <c r="CT1400">
        <f t="shared" si="290"/>
        <v>0.30840908716198512</v>
      </c>
      <c r="DH1400">
        <f t="shared" ca="1" si="291"/>
        <v>0.36689068245137013</v>
      </c>
      <c r="DI1400">
        <v>0.30213213913297604</v>
      </c>
      <c r="DJ1400">
        <v>4.9275864350830229E-3</v>
      </c>
    </row>
    <row r="1401" spans="12:114" x14ac:dyDescent="0.3">
      <c r="L1401" s="23">
        <v>43290</v>
      </c>
      <c r="M1401" s="24">
        <v>2.4398535887611488E-3</v>
      </c>
      <c r="N1401" s="24">
        <v>1.3217728800890021E-2</v>
      </c>
      <c r="O1401" s="24">
        <v>1.680286061718634E-2</v>
      </c>
      <c r="P1401" s="24">
        <v>1.944141239483162E-3</v>
      </c>
      <c r="Q1401" s="264">
        <v>3.2999999999999978E-4</v>
      </c>
      <c r="R1401" s="264">
        <v>4.8000000000000045E-4</v>
      </c>
      <c r="S1401" s="265">
        <v>-3.4965034965034755E-5</v>
      </c>
      <c r="U1401" s="26"/>
      <c r="AE1401" s="23">
        <v>43291</v>
      </c>
      <c r="AF1401" s="33">
        <v>4.4426609730897799E-3</v>
      </c>
      <c r="AG1401">
        <f t="shared" si="279"/>
        <v>1400</v>
      </c>
      <c r="AH1401">
        <f t="shared" si="280"/>
        <v>0.5672609400324149</v>
      </c>
      <c r="AI1401">
        <f t="shared" si="281"/>
        <v>0.56685575364667751</v>
      </c>
      <c r="AJ1401">
        <f t="shared" si="282"/>
        <v>0.16940496310436667</v>
      </c>
      <c r="AK1401">
        <f t="shared" si="283"/>
        <v>0.89011124136011566</v>
      </c>
      <c r="AL1401">
        <f t="shared" si="284"/>
        <v>0.32325548771343815</v>
      </c>
      <c r="CM1401" s="23">
        <v>43291</v>
      </c>
      <c r="CN1401">
        <v>1.1027005220180897E-2</v>
      </c>
      <c r="CO1401">
        <f t="shared" si="285"/>
        <v>1400</v>
      </c>
      <c r="CP1401">
        <f t="shared" si="286"/>
        <v>0.56497175141242939</v>
      </c>
      <c r="CQ1401">
        <f t="shared" si="287"/>
        <v>0.56456820016142051</v>
      </c>
      <c r="CR1401">
        <f t="shared" si="288"/>
        <v>0.16358672329430102</v>
      </c>
      <c r="CS1401">
        <f t="shared" si="289"/>
        <v>0.88854030692052632</v>
      </c>
      <c r="CT1401">
        <f t="shared" si="290"/>
        <v>0.32397210675910582</v>
      </c>
      <c r="DH1401">
        <f t="shared" ca="1" si="291"/>
        <v>0.33091005996054335</v>
      </c>
      <c r="DI1401">
        <v>0.29873011343417427</v>
      </c>
      <c r="DJ1401">
        <v>6.8896905898144824E-3</v>
      </c>
    </row>
    <row r="1402" spans="12:114" x14ac:dyDescent="0.3">
      <c r="L1402" s="23">
        <v>43291</v>
      </c>
      <c r="M1402" s="24">
        <v>-1.846428840177391E-3</v>
      </c>
      <c r="N1402" s="24">
        <v>6.7477047712007328E-3</v>
      </c>
      <c r="O1402" s="24">
        <v>1.489542445552601E-2</v>
      </c>
      <c r="P1402" s="24">
        <v>1.1643560844581459E-2</v>
      </c>
      <c r="Q1402" s="264">
        <v>7.0000000000000075E-5</v>
      </c>
      <c r="R1402" s="264">
        <v>-1.3000000000000349E-4</v>
      </c>
      <c r="S1402" s="265">
        <v>6.9686411149825364E-5</v>
      </c>
      <c r="U1402" s="26"/>
      <c r="AE1402" s="23">
        <v>43292</v>
      </c>
      <c r="AF1402" s="33">
        <v>-2.4602035699403026E-3</v>
      </c>
      <c r="AG1402">
        <f t="shared" si="279"/>
        <v>1401</v>
      </c>
      <c r="AH1402">
        <f t="shared" si="280"/>
        <v>0.56766612641815239</v>
      </c>
      <c r="AI1402">
        <f t="shared" si="281"/>
        <v>0.5672609400324149</v>
      </c>
      <c r="AJ1402">
        <f t="shared" si="282"/>
        <v>0.17043538353369894</v>
      </c>
      <c r="AK1402">
        <f t="shared" si="283"/>
        <v>0.22139876645871226</v>
      </c>
      <c r="AL1402">
        <f t="shared" si="284"/>
        <v>0.34586217357370264</v>
      </c>
      <c r="CM1402" s="23">
        <v>43292</v>
      </c>
      <c r="CN1402">
        <v>-6.1567589248507568E-3</v>
      </c>
      <c r="CO1402">
        <f t="shared" si="285"/>
        <v>1401</v>
      </c>
      <c r="CP1402">
        <f t="shared" si="286"/>
        <v>0.56537530266343827</v>
      </c>
      <c r="CQ1402">
        <f t="shared" si="287"/>
        <v>0.56497175141242939</v>
      </c>
      <c r="CR1402">
        <f t="shared" si="288"/>
        <v>0.16461198826983831</v>
      </c>
      <c r="CS1402">
        <f t="shared" si="289"/>
        <v>0.22011308906969099</v>
      </c>
      <c r="CT1402">
        <f t="shared" si="290"/>
        <v>0.34485866234273843</v>
      </c>
      <c r="DH1402">
        <f t="shared" ca="1" si="291"/>
        <v>0.34903727497285958</v>
      </c>
      <c r="DI1402">
        <v>0.25771358753737178</v>
      </c>
      <c r="DJ1402">
        <v>-2.7177035699402969E-3</v>
      </c>
    </row>
    <row r="1403" spans="12:114" x14ac:dyDescent="0.3">
      <c r="L1403" s="23">
        <v>43292</v>
      </c>
      <c r="M1403" s="24">
        <v>-1.084672496426472E-2</v>
      </c>
      <c r="N1403" s="24">
        <v>-1.8319905990413009E-2</v>
      </c>
      <c r="O1403" s="24">
        <v>-7.7972211327436338E-3</v>
      </c>
      <c r="P1403" s="24">
        <v>3.5965052367019031E-3</v>
      </c>
      <c r="Q1403" s="264">
        <v>5.0000000000000023E-5</v>
      </c>
      <c r="R1403" s="264">
        <v>-4.9999999999998932E-5</v>
      </c>
      <c r="S1403" s="265">
        <v>0</v>
      </c>
      <c r="U1403" s="26"/>
      <c r="AE1403" s="23">
        <v>43293</v>
      </c>
      <c r="AF1403" s="33">
        <v>1.4329680346132606E-3</v>
      </c>
      <c r="AG1403">
        <f t="shared" si="279"/>
        <v>1402</v>
      </c>
      <c r="AH1403">
        <f t="shared" si="280"/>
        <v>0.56807131280388978</v>
      </c>
      <c r="AI1403">
        <f t="shared" si="281"/>
        <v>0.56766612641815239</v>
      </c>
      <c r="AJ1403">
        <f t="shared" si="282"/>
        <v>0.17146598495740573</v>
      </c>
      <c r="AK1403">
        <f t="shared" si="283"/>
        <v>0.63962725539159759</v>
      </c>
      <c r="AL1403">
        <f t="shared" si="284"/>
        <v>7.1961128973445199E-2</v>
      </c>
      <c r="CM1403" s="23">
        <v>43293</v>
      </c>
      <c r="CN1403">
        <v>3.4547227181120988E-3</v>
      </c>
      <c r="CO1403">
        <f t="shared" si="285"/>
        <v>1402</v>
      </c>
      <c r="CP1403">
        <f t="shared" si="286"/>
        <v>0.56577885391444716</v>
      </c>
      <c r="CQ1403">
        <f t="shared" si="287"/>
        <v>0.56537530266343827</v>
      </c>
      <c r="CR1403">
        <f t="shared" si="288"/>
        <v>0.16563742630952863</v>
      </c>
      <c r="CS1403">
        <f t="shared" si="289"/>
        <v>0.63367720482150536</v>
      </c>
      <c r="CT1403">
        <f t="shared" si="290"/>
        <v>6.8301902158067085E-2</v>
      </c>
      <c r="DH1403">
        <f t="shared" ca="1" si="291"/>
        <v>0.35829423393519172</v>
      </c>
      <c r="DI1403">
        <v>0.31329342465247983</v>
      </c>
      <c r="DJ1403">
        <v>6.8937838240869338E-3</v>
      </c>
    </row>
    <row r="1404" spans="12:114" x14ac:dyDescent="0.3">
      <c r="L1404" s="23">
        <v>43293</v>
      </c>
      <c r="M1404" s="24">
        <v>4.165232949381442E-3</v>
      </c>
      <c r="N1404" s="24">
        <v>8.1928581829602415E-3</v>
      </c>
      <c r="O1404" s="24">
        <v>-1.1533940567362721E-4</v>
      </c>
      <c r="P1404" s="24">
        <v>6.4508374305930266E-3</v>
      </c>
      <c r="Q1404" s="264">
        <v>-4.0000000000000003E-5</v>
      </c>
      <c r="R1404" s="264">
        <v>4.700000000000015E-4</v>
      </c>
      <c r="S1404" s="265">
        <v>7.0175438596490803E-5</v>
      </c>
      <c r="U1404" s="26"/>
      <c r="AE1404" s="23">
        <v>43294</v>
      </c>
      <c r="AF1404" s="33">
        <v>2.3755212534065659E-3</v>
      </c>
      <c r="AG1404">
        <f t="shared" si="279"/>
        <v>1403</v>
      </c>
      <c r="AH1404">
        <f t="shared" si="280"/>
        <v>0.56847649918962728</v>
      </c>
      <c r="AI1404">
        <f t="shared" si="281"/>
        <v>0.56807131280388978</v>
      </c>
      <c r="AJ1404">
        <f t="shared" si="282"/>
        <v>0.17249676853411072</v>
      </c>
      <c r="AK1404">
        <f t="shared" si="283"/>
        <v>0.73559232691015142</v>
      </c>
      <c r="AL1404">
        <f t="shared" si="284"/>
        <v>0.16752101410626163</v>
      </c>
      <c r="CM1404" s="23">
        <v>43294</v>
      </c>
      <c r="CN1404">
        <v>5.8733084338697724E-3</v>
      </c>
      <c r="CO1404">
        <f t="shared" si="285"/>
        <v>1403</v>
      </c>
      <c r="CP1404">
        <f t="shared" si="286"/>
        <v>0.56618240516545604</v>
      </c>
      <c r="CQ1404">
        <f t="shared" si="287"/>
        <v>0.56577885391444716</v>
      </c>
      <c r="CR1404">
        <f t="shared" si="288"/>
        <v>0.16666303855044551</v>
      </c>
      <c r="CS1404">
        <f t="shared" si="289"/>
        <v>0.73295800531816302</v>
      </c>
      <c r="CT1404">
        <f t="shared" si="290"/>
        <v>0.16717915140371586</v>
      </c>
      <c r="DH1404">
        <f t="shared" ca="1" si="291"/>
        <v>0.30910990834894581</v>
      </c>
      <c r="DI1404">
        <v>0.38485673878000753</v>
      </c>
      <c r="DJ1404">
        <v>3.2521113594136449E-3</v>
      </c>
    </row>
    <row r="1405" spans="12:114" x14ac:dyDescent="0.3">
      <c r="L1405" s="23">
        <v>43294</v>
      </c>
      <c r="M1405" s="24">
        <v>-4.4018963278226958E-3</v>
      </c>
      <c r="N1405" s="24">
        <v>-2.2571749120621491E-3</v>
      </c>
      <c r="O1405" s="24">
        <v>1.363820516666721E-2</v>
      </c>
      <c r="P1405" s="24">
        <v>1.4244664437961889E-3</v>
      </c>
      <c r="Q1405" s="264">
        <v>1.7000000000000001E-4</v>
      </c>
      <c r="R1405" s="264">
        <v>8.1999999999999846E-4</v>
      </c>
      <c r="S1405" s="265">
        <v>-7.067137809187236E-5</v>
      </c>
      <c r="U1405" s="26"/>
      <c r="AE1405" s="23">
        <v>43297</v>
      </c>
      <c r="AF1405" s="33">
        <v>-9.217645653403874E-4</v>
      </c>
      <c r="AG1405">
        <f t="shared" si="279"/>
        <v>1404</v>
      </c>
      <c r="AH1405">
        <f t="shared" si="280"/>
        <v>0.56888168557536467</v>
      </c>
      <c r="AI1405">
        <f t="shared" si="281"/>
        <v>0.56847649918962728</v>
      </c>
      <c r="AJ1405">
        <f t="shared" si="282"/>
        <v>0.17352773542382538</v>
      </c>
      <c r="AK1405">
        <f t="shared" si="283"/>
        <v>0.37336941640629834</v>
      </c>
      <c r="AL1405">
        <f t="shared" si="284"/>
        <v>0.19510708278332894</v>
      </c>
      <c r="CM1405" s="23">
        <v>43297</v>
      </c>
      <c r="CN1405">
        <v>-2.3111877291404426E-3</v>
      </c>
      <c r="CO1405">
        <f t="shared" si="285"/>
        <v>1404</v>
      </c>
      <c r="CP1405">
        <f t="shared" si="286"/>
        <v>0.56658595641646492</v>
      </c>
      <c r="CQ1405">
        <f t="shared" si="287"/>
        <v>0.56618240516545604</v>
      </c>
      <c r="CR1405">
        <f t="shared" si="288"/>
        <v>0.16768882613097519</v>
      </c>
      <c r="CS1405">
        <f t="shared" si="289"/>
        <v>0.37208731966806202</v>
      </c>
      <c r="CT1405">
        <f t="shared" si="290"/>
        <v>0.19409508549739402</v>
      </c>
      <c r="DH1405">
        <f t="shared" ca="1" si="291"/>
        <v>0.3670663587422397</v>
      </c>
      <c r="DI1405">
        <v>0.38421074601945904</v>
      </c>
      <c r="DJ1405">
        <v>-3.5824224600772155E-3</v>
      </c>
    </row>
    <row r="1406" spans="12:114" x14ac:dyDescent="0.3">
      <c r="L1406" s="23">
        <v>43297</v>
      </c>
      <c r="M1406" s="24">
        <v>-5.1014369092636193E-4</v>
      </c>
      <c r="N1406" s="24">
        <v>1.357268309422533E-3</v>
      </c>
      <c r="O1406" s="24">
        <v>-6.8388610007213773E-4</v>
      </c>
      <c r="P1406" s="24">
        <v>-7.1115490949248614E-3</v>
      </c>
      <c r="Q1406" s="264">
        <v>2.9E-4</v>
      </c>
      <c r="R1406" s="264">
        <v>-2.0999999999999911E-4</v>
      </c>
      <c r="S1406" s="265">
        <v>-3.5087719298245401E-5</v>
      </c>
      <c r="U1406" s="26"/>
      <c r="AE1406" s="23">
        <v>43298</v>
      </c>
      <c r="AF1406" s="33">
        <v>1.1556591666938166E-3</v>
      </c>
      <c r="AG1406">
        <f t="shared" si="279"/>
        <v>1405</v>
      </c>
      <c r="AH1406">
        <f t="shared" si="280"/>
        <v>0.56928687196110206</v>
      </c>
      <c r="AI1406">
        <f t="shared" si="281"/>
        <v>0.56888168557536467</v>
      </c>
      <c r="AJ1406">
        <f t="shared" si="282"/>
        <v>0.17455888678796028</v>
      </c>
      <c r="AK1406">
        <f t="shared" si="283"/>
        <v>0.60923803565345291</v>
      </c>
      <c r="AL1406">
        <f t="shared" si="284"/>
        <v>4.0356350078088243E-2</v>
      </c>
      <c r="CM1406" s="23">
        <v>43298</v>
      </c>
      <c r="CN1406">
        <v>2.8478192454058702E-3</v>
      </c>
      <c r="CO1406">
        <f t="shared" si="285"/>
        <v>1405</v>
      </c>
      <c r="CP1406">
        <f t="shared" si="286"/>
        <v>0.5669895076674738</v>
      </c>
      <c r="CQ1406">
        <f t="shared" si="287"/>
        <v>0.56658595641646492</v>
      </c>
      <c r="CR1406">
        <f t="shared" si="288"/>
        <v>0.16871479019082572</v>
      </c>
      <c r="CS1406">
        <f t="shared" si="289"/>
        <v>0.60692104241409184</v>
      </c>
      <c r="CT1406">
        <f t="shared" si="290"/>
        <v>4.0335085997626918E-2</v>
      </c>
      <c r="DH1406">
        <f t="shared" ca="1" si="291"/>
        <v>0.32759756591051126</v>
      </c>
      <c r="DI1406">
        <v>0.3989116878937552</v>
      </c>
      <c r="DJ1406">
        <v>3.2972745513092159E-3</v>
      </c>
    </row>
    <row r="1407" spans="12:114" x14ac:dyDescent="0.3">
      <c r="L1407" s="23">
        <v>43298</v>
      </c>
      <c r="M1407" s="24">
        <v>-1.080394698075848E-2</v>
      </c>
      <c r="N1407" s="24">
        <v>9.9413481925201622E-3</v>
      </c>
      <c r="O1407" s="24">
        <v>6.275624981620073E-3</v>
      </c>
      <c r="P1407" s="24">
        <v>-8.3542843926402753E-4</v>
      </c>
      <c r="Q1407" s="264">
        <v>-4.9999999999999969E-5</v>
      </c>
      <c r="R1407" s="264">
        <v>1.0599999999999991E-3</v>
      </c>
      <c r="S1407" s="265">
        <v>-6.993006993006951E-5</v>
      </c>
      <c r="U1407" s="26"/>
      <c r="AE1407" s="23">
        <v>43299</v>
      </c>
      <c r="AF1407" s="33">
        <v>-1.7849670692454424E-3</v>
      </c>
      <c r="AG1407">
        <f t="shared" si="279"/>
        <v>1406</v>
      </c>
      <c r="AH1407">
        <f t="shared" si="280"/>
        <v>0.56969205834683956</v>
      </c>
      <c r="AI1407">
        <f t="shared" si="281"/>
        <v>0.56928687196110206</v>
      </c>
      <c r="AJ1407">
        <f t="shared" si="282"/>
        <v>0.17559022378933434</v>
      </c>
      <c r="AK1407">
        <f t="shared" si="283"/>
        <v>0.28353679400749943</v>
      </c>
      <c r="AL1407">
        <f t="shared" si="284"/>
        <v>0.28575007795360263</v>
      </c>
      <c r="CM1407" s="23">
        <v>43299</v>
      </c>
      <c r="CN1407">
        <v>-4.5061676731136067E-3</v>
      </c>
      <c r="CO1407">
        <f t="shared" si="285"/>
        <v>1406</v>
      </c>
      <c r="CP1407">
        <f t="shared" si="286"/>
        <v>0.56739305891848268</v>
      </c>
      <c r="CQ1407">
        <f t="shared" si="287"/>
        <v>0.5669895076674738</v>
      </c>
      <c r="CR1407">
        <f t="shared" si="288"/>
        <v>0.16974093187103684</v>
      </c>
      <c r="CS1407">
        <f t="shared" si="289"/>
        <v>0.28075421914037357</v>
      </c>
      <c r="CT1407">
        <f t="shared" si="290"/>
        <v>0.28623528852710023</v>
      </c>
      <c r="DH1407">
        <f t="shared" ca="1" si="291"/>
        <v>0.39682889588976833</v>
      </c>
      <c r="DI1407">
        <v>0.36432804855911544</v>
      </c>
      <c r="DJ1407">
        <v>2.4725329307545719E-3</v>
      </c>
    </row>
    <row r="1408" spans="12:114" x14ac:dyDescent="0.3">
      <c r="L1408" s="23">
        <v>43299</v>
      </c>
      <c r="M1408" s="24">
        <v>2.5798933830391122E-4</v>
      </c>
      <c r="N1408" s="24">
        <v>-1.3423348122839781E-3</v>
      </c>
      <c r="O1408" s="24">
        <v>-1.3608326109248361E-3</v>
      </c>
      <c r="P1408" s="24">
        <v>-1.242527453554847E-2</v>
      </c>
      <c r="Q1408" s="264">
        <v>-2.5000000000000001E-4</v>
      </c>
      <c r="R1408" s="264">
        <v>-4.000000000000004E-4</v>
      </c>
      <c r="S1408" s="265">
        <v>1.3888888888888927E-4</v>
      </c>
      <c r="U1408" s="26"/>
      <c r="AE1408" s="23">
        <v>43300</v>
      </c>
      <c r="AF1408" s="33">
        <v>-1.1556656809416513E-3</v>
      </c>
      <c r="AG1408">
        <f t="shared" si="279"/>
        <v>1407</v>
      </c>
      <c r="AH1408">
        <f t="shared" si="280"/>
        <v>0.57009724473257695</v>
      </c>
      <c r="AI1408">
        <f t="shared" si="281"/>
        <v>0.56969205834683956</v>
      </c>
      <c r="AJ1408">
        <f t="shared" si="282"/>
        <v>0.1766217475921836</v>
      </c>
      <c r="AK1408">
        <f t="shared" si="283"/>
        <v>0.34807282751091506</v>
      </c>
      <c r="AL1408">
        <f t="shared" si="284"/>
        <v>0.2216192308359245</v>
      </c>
      <c r="CM1408" s="23">
        <v>43300</v>
      </c>
      <c r="CN1408">
        <v>-2.6748508220724365E-3</v>
      </c>
      <c r="CO1408">
        <f t="shared" si="285"/>
        <v>1407</v>
      </c>
      <c r="CP1408">
        <f t="shared" si="286"/>
        <v>0.56779661016949157</v>
      </c>
      <c r="CQ1408">
        <f t="shared" si="287"/>
        <v>0.56739305891848268</v>
      </c>
      <c r="CR1408">
        <f t="shared" si="288"/>
        <v>0.17076725231398909</v>
      </c>
      <c r="CS1408">
        <f t="shared" si="289"/>
        <v>0.3562659615436175</v>
      </c>
      <c r="CT1408">
        <f t="shared" si="290"/>
        <v>0.21112709737486518</v>
      </c>
      <c r="DH1408">
        <f t="shared" ca="1" si="291"/>
        <v>0.39168131284184138</v>
      </c>
      <c r="DI1408">
        <v>0.26883411002128033</v>
      </c>
      <c r="DJ1408">
        <v>-8.5314755400966256E-3</v>
      </c>
    </row>
    <row r="1409" spans="12:114" x14ac:dyDescent="0.3">
      <c r="L1409" s="23">
        <v>43300</v>
      </c>
      <c r="M1409" s="24">
        <v>-4.2988565780905617E-3</v>
      </c>
      <c r="N1409" s="24">
        <v>-2.68797979479477E-3</v>
      </c>
      <c r="O1409" s="24">
        <v>-3.9739915225415114E-3</v>
      </c>
      <c r="P1409" s="24">
        <v>-1.213596651443609E-4</v>
      </c>
      <c r="Q1409" s="264">
        <v>-1.1E-4</v>
      </c>
      <c r="R1409" s="264">
        <v>9.0000000000003407E-5</v>
      </c>
      <c r="S1409" s="265">
        <v>-1.7605633802817041E-4</v>
      </c>
      <c r="U1409" s="26"/>
      <c r="AE1409" s="23">
        <v>43301</v>
      </c>
      <c r="AF1409" s="33">
        <v>1.3605734253416359E-3</v>
      </c>
      <c r="AG1409">
        <f t="shared" si="279"/>
        <v>1408</v>
      </c>
      <c r="AH1409">
        <f t="shared" si="280"/>
        <v>0.57050243111831445</v>
      </c>
      <c r="AI1409">
        <f t="shared" si="281"/>
        <v>0.57009724473257695</v>
      </c>
      <c r="AJ1409">
        <f t="shared" si="282"/>
        <v>0.17765345936217308</v>
      </c>
      <c r="AK1409">
        <f t="shared" si="283"/>
        <v>0.63176968472906703</v>
      </c>
      <c r="AL1409">
        <f t="shared" si="284"/>
        <v>6.167243999649008E-2</v>
      </c>
      <c r="CM1409" s="23">
        <v>43301</v>
      </c>
      <c r="CN1409">
        <v>3.7151749128350588E-3</v>
      </c>
      <c r="CO1409">
        <f t="shared" si="285"/>
        <v>1408</v>
      </c>
      <c r="CP1409">
        <f t="shared" si="286"/>
        <v>0.56820016142050045</v>
      </c>
      <c r="CQ1409">
        <f t="shared" si="287"/>
        <v>0.56779661016949157</v>
      </c>
      <c r="CR1409">
        <f t="shared" si="288"/>
        <v>0.1717937526634134</v>
      </c>
      <c r="CS1409">
        <f t="shared" si="289"/>
        <v>0.64497163939654734</v>
      </c>
      <c r="CT1409">
        <f t="shared" si="290"/>
        <v>7.7175029227055769E-2</v>
      </c>
      <c r="DH1409">
        <f t="shared" ca="1" si="291"/>
        <v>0.39715137810659634</v>
      </c>
      <c r="DI1409">
        <v>0.36496796779442875</v>
      </c>
      <c r="DJ1409">
        <v>-1.3184584014104729E-2</v>
      </c>
    </row>
    <row r="1410" spans="12:114" x14ac:dyDescent="0.3">
      <c r="L1410" s="23">
        <v>43301</v>
      </c>
      <c r="M1410" s="24">
        <v>6.4761247988278188E-3</v>
      </c>
      <c r="N1410" s="24">
        <v>8.086122316556631E-3</v>
      </c>
      <c r="O1410" s="24">
        <v>3.8758880373810129E-3</v>
      </c>
      <c r="P1410" s="24">
        <v>4.8421858139917291E-4</v>
      </c>
      <c r="Q1410" s="264">
        <v>2.1000000000000001E-4</v>
      </c>
      <c r="R1410" s="264">
        <v>-7.5000000000000175E-4</v>
      </c>
      <c r="S1410" s="265">
        <v>-2.4221453287197203E-4</v>
      </c>
      <c r="U1410" s="26"/>
      <c r="AE1410" s="23">
        <v>43304</v>
      </c>
      <c r="AF1410" s="33">
        <v>-1.6042206729867665E-3</v>
      </c>
      <c r="AG1410">
        <f t="shared" si="279"/>
        <v>1409</v>
      </c>
      <c r="AH1410">
        <f t="shared" si="280"/>
        <v>0.57090761750405183</v>
      </c>
      <c r="AI1410">
        <f t="shared" si="281"/>
        <v>0.57050243111831445</v>
      </c>
      <c r="AJ1410">
        <f t="shared" si="282"/>
        <v>0.17868536026640447</v>
      </c>
      <c r="AK1410">
        <f t="shared" si="283"/>
        <v>0.30148313555989936</v>
      </c>
      <c r="AL1410">
        <f t="shared" si="284"/>
        <v>0.26901929555841508</v>
      </c>
      <c r="CM1410" s="23">
        <v>43304</v>
      </c>
      <c r="CN1410">
        <v>-3.9973084392236728E-3</v>
      </c>
      <c r="CO1410">
        <f t="shared" si="285"/>
        <v>1409</v>
      </c>
      <c r="CP1410">
        <f t="shared" si="286"/>
        <v>0.56860371267150933</v>
      </c>
      <c r="CQ1410">
        <f t="shared" si="287"/>
        <v>0.56820016142050045</v>
      </c>
      <c r="CR1410">
        <f t="shared" si="288"/>
        <v>0.17282043406440059</v>
      </c>
      <c r="CS1410">
        <f t="shared" si="289"/>
        <v>0.30095534770314813</v>
      </c>
      <c r="CT1410">
        <f t="shared" si="290"/>
        <v>0.26724481371735231</v>
      </c>
      <c r="DH1410">
        <f t="shared" ca="1" si="291"/>
        <v>0.30343645320847812</v>
      </c>
      <c r="DI1410">
        <v>0.35247389568915477</v>
      </c>
      <c r="DJ1410">
        <v>-3.3406531054192062E-3</v>
      </c>
    </row>
    <row r="1411" spans="12:114" x14ac:dyDescent="0.3">
      <c r="L1411" s="23">
        <v>43304</v>
      </c>
      <c r="M1411" s="24">
        <v>-4.8043755113996583E-3</v>
      </c>
      <c r="N1411" s="24">
        <v>2.6738032724458538E-3</v>
      </c>
      <c r="O1411" s="24">
        <v>-4.883036429411184E-3</v>
      </c>
      <c r="P1411" s="24">
        <v>-5.4420244696799687E-3</v>
      </c>
      <c r="Q1411" s="264">
        <v>1.1999999999999989E-4</v>
      </c>
      <c r="R1411" s="264">
        <v>-6.4999999999999943E-4</v>
      </c>
      <c r="S1411" s="265">
        <v>3.3783783783783574E-5</v>
      </c>
      <c r="U1411" s="26"/>
      <c r="AE1411" s="23">
        <v>43305</v>
      </c>
      <c r="AF1411" s="33">
        <v>1.9554579810269169E-4</v>
      </c>
      <c r="AG1411">
        <f t="shared" ref="AG1411:AG1474" si="292">ROW()-1</f>
        <v>1410</v>
      </c>
      <c r="AH1411">
        <f t="shared" ref="AH1411:AH1474" si="293">AG1411/COUNT($AG$2:$AG$2469)</f>
        <v>0.57131280388978933</v>
      </c>
      <c r="AI1411">
        <f t="shared" ref="AI1411:AI1474" si="294">(AG1411-1)/COUNT($AG$2:$AG$2469)</f>
        <v>0.57090761750405183</v>
      </c>
      <c r="AJ1411">
        <f t="shared" ref="AJ1411:AJ1474" si="295">IF(AH1411&lt;1,NORMSINV(AH1411),"")</f>
        <v>0.17971745147342813</v>
      </c>
      <c r="AK1411">
        <f t="shared" ref="AK1411:AK1474" si="296">_xlfn.NORM.DIST(AF1411,$AD$6,$AD$7,TRUE)</f>
        <v>0.49996282121848085</v>
      </c>
      <c r="AL1411">
        <f t="shared" ref="AL1411:AL1474" si="297">ABS(AK1411-AI1411)</f>
        <v>7.0944796285570988E-2</v>
      </c>
      <c r="CM1411" s="23">
        <v>43305</v>
      </c>
      <c r="CN1411">
        <v>4.9447890203638961E-4</v>
      </c>
      <c r="CO1411">
        <f t="shared" ref="CO1411:CO1474" si="298">ROW()-1</f>
        <v>1410</v>
      </c>
      <c r="CP1411">
        <f t="shared" ref="CP1411:CP1474" si="299">CO1411/COUNT(_xlfn.ANCHORARRAY($CN$2))</f>
        <v>0.56900726392251821</v>
      </c>
      <c r="CQ1411">
        <f t="shared" ref="CQ1411:CQ1474" si="300">(CO1411-1)/COUNT(_xlfn.ANCHORARRAY($CN$2))</f>
        <v>0.56860371267150933</v>
      </c>
      <c r="CR1411">
        <f t="shared" ref="CR1411:CR1474" si="301">IF(CP1411&lt;1,NORMSINV(CP1411),"")</f>
        <v>0.173847297663411</v>
      </c>
      <c r="CS1411">
        <f t="shared" ref="CS1411:CS1474" si="302">_xlfn.NORM.DIST(CN1411,$CL$7,$CL$8,TRUE)</f>
        <v>0.49947573553172497</v>
      </c>
      <c r="CT1411">
        <f t="shared" ref="CT1411:CT1474" si="303">ABS(CS1411-CQ1411)</f>
        <v>6.9127977139784358E-2</v>
      </c>
      <c r="DH1411">
        <f t="shared" ref="DH1411:DH1474" ca="1" si="304">_xlfn.NORM.S.DIST(RAND(),FALSE)</f>
        <v>0.34830454742989386</v>
      </c>
      <c r="DI1411">
        <v>0.32854846744643668</v>
      </c>
      <c r="DJ1411">
        <v>3.7721528962815151E-4</v>
      </c>
    </row>
    <row r="1412" spans="12:114" x14ac:dyDescent="0.3">
      <c r="L1412" s="23">
        <v>43305</v>
      </c>
      <c r="M1412" s="24">
        <v>3.4483620689658391E-4</v>
      </c>
      <c r="N1412" s="24">
        <v>1.0666692452597659E-2</v>
      </c>
      <c r="O1412" s="24">
        <v>3.7659898127656742E-3</v>
      </c>
      <c r="P1412" s="24">
        <v>-9.1196702514640127E-3</v>
      </c>
      <c r="Q1412" s="264">
        <v>-4.0000000000000003E-5</v>
      </c>
      <c r="R1412" s="264">
        <v>-2.7000000000000136E-4</v>
      </c>
      <c r="S1412" s="265">
        <v>3.3898305084746731E-5</v>
      </c>
      <c r="U1412" s="26"/>
      <c r="AE1412" s="23">
        <v>43306</v>
      </c>
      <c r="AF1412" s="33">
        <v>9.6526033244505854E-3</v>
      </c>
      <c r="AG1412">
        <f t="shared" si="292"/>
        <v>1411</v>
      </c>
      <c r="AH1412">
        <f t="shared" si="293"/>
        <v>0.57171799027552672</v>
      </c>
      <c r="AI1412">
        <f t="shared" si="294"/>
        <v>0.57131280388978933</v>
      </c>
      <c r="AJ1412">
        <f t="shared" si="295"/>
        <v>0.18074973415325096</v>
      </c>
      <c r="AK1412">
        <f t="shared" si="296"/>
        <v>0.99685763670665339</v>
      </c>
      <c r="AL1412">
        <f t="shared" si="297"/>
        <v>0.42554483281686406</v>
      </c>
      <c r="CM1412" s="23">
        <v>43306</v>
      </c>
      <c r="CN1412">
        <v>2.4312069535616248E-2</v>
      </c>
      <c r="CO1412">
        <f t="shared" si="298"/>
        <v>1411</v>
      </c>
      <c r="CP1412">
        <f t="shared" si="299"/>
        <v>0.56941081517352699</v>
      </c>
      <c r="CQ1412">
        <f t="shared" si="300"/>
        <v>0.56900726392251821</v>
      </c>
      <c r="CR1412">
        <f t="shared" si="301"/>
        <v>0.17487434460828366</v>
      </c>
      <c r="CS1412">
        <f t="shared" si="302"/>
        <v>0.99709022654670987</v>
      </c>
      <c r="CT1412">
        <f t="shared" si="303"/>
        <v>0.42808296262419165</v>
      </c>
      <c r="DH1412">
        <f t="shared" ca="1" si="304"/>
        <v>0.3163276766340356</v>
      </c>
      <c r="DI1412">
        <v>0.35379174597697427</v>
      </c>
      <c r="DJ1412">
        <v>3.5123788346546597E-3</v>
      </c>
    </row>
    <row r="1413" spans="12:114" x14ac:dyDescent="0.3">
      <c r="L1413" s="23">
        <v>43306</v>
      </c>
      <c r="M1413" s="24">
        <v>5.5153308728427457E-3</v>
      </c>
      <c r="N1413" s="24">
        <v>4.8374328597386822E-3</v>
      </c>
      <c r="O1413" s="24">
        <v>-6.8223221407886147E-4</v>
      </c>
      <c r="P1413" s="24">
        <v>7.7923667024126189E-2</v>
      </c>
      <c r="Q1413" s="264">
        <v>-9.9999999999999991E-5</v>
      </c>
      <c r="R1413" s="264">
        <v>-1.9999999999997803E-5</v>
      </c>
      <c r="S1413" s="265">
        <v>-1.3605442176870783E-4</v>
      </c>
      <c r="U1413" s="26"/>
      <c r="AE1413" s="23">
        <v>43307</v>
      </c>
      <c r="AF1413" s="33">
        <v>1.0599010561344324E-3</v>
      </c>
      <c r="AG1413">
        <f t="shared" si="292"/>
        <v>1412</v>
      </c>
      <c r="AH1413">
        <f t="shared" si="293"/>
        <v>0.57212317666126422</v>
      </c>
      <c r="AI1413">
        <f t="shared" si="294"/>
        <v>0.57171799027552672</v>
      </c>
      <c r="AJ1413">
        <f t="shared" si="295"/>
        <v>0.18178220947734838</v>
      </c>
      <c r="AK1413">
        <f t="shared" si="296"/>
        <v>0.59857644998099613</v>
      </c>
      <c r="AL1413">
        <f t="shared" si="297"/>
        <v>2.6858459705469406E-2</v>
      </c>
      <c r="CM1413" s="23">
        <v>43307</v>
      </c>
      <c r="CN1413">
        <v>2.6067492846313829E-3</v>
      </c>
      <c r="CO1413">
        <f t="shared" si="298"/>
        <v>1412</v>
      </c>
      <c r="CP1413">
        <f t="shared" si="299"/>
        <v>0.56981436642453587</v>
      </c>
      <c r="CQ1413">
        <f t="shared" si="300"/>
        <v>0.56941081517352699</v>
      </c>
      <c r="CR1413">
        <f t="shared" si="301"/>
        <v>0.17590157604824708</v>
      </c>
      <c r="CS1413">
        <f t="shared" si="302"/>
        <v>0.59614328912387671</v>
      </c>
      <c r="CT1413">
        <f t="shared" si="303"/>
        <v>2.6732473950349722E-2</v>
      </c>
      <c r="DH1413">
        <f t="shared" ca="1" si="304"/>
        <v>0.38345032436267318</v>
      </c>
      <c r="DI1413">
        <v>0.28573912660680828</v>
      </c>
      <c r="DJ1413">
        <v>2.560833942040442E-3</v>
      </c>
    </row>
    <row r="1414" spans="12:114" x14ac:dyDescent="0.3">
      <c r="L1414" s="23">
        <v>43307</v>
      </c>
      <c r="M1414" s="24">
        <v>-7.7991343846417821E-3</v>
      </c>
      <c r="N1414" s="24">
        <v>-4.376539397574623E-3</v>
      </c>
      <c r="O1414" s="24">
        <v>3.754237710139162E-3</v>
      </c>
      <c r="P1414" s="24">
        <v>7.7411706129349419E-3</v>
      </c>
      <c r="Q1414" s="264">
        <v>2.0000000000000049E-5</v>
      </c>
      <c r="R1414" s="264">
        <v>-3.0000000000000247E-4</v>
      </c>
      <c r="S1414" s="265">
        <v>6.7114093959731131E-5</v>
      </c>
      <c r="U1414" s="26"/>
      <c r="AE1414" s="23">
        <v>43308</v>
      </c>
      <c r="AF1414" s="33">
        <v>9.9261099450558715E-4</v>
      </c>
      <c r="AG1414">
        <f t="shared" si="292"/>
        <v>1413</v>
      </c>
      <c r="AH1414">
        <f t="shared" si="293"/>
        <v>0.57252836304700161</v>
      </c>
      <c r="AI1414">
        <f t="shared" si="294"/>
        <v>0.57212317666126422</v>
      </c>
      <c r="AJ1414">
        <f t="shared" si="295"/>
        <v>0.18281487861867229</v>
      </c>
      <c r="AK1414">
        <f t="shared" si="296"/>
        <v>0.59103979164777176</v>
      </c>
      <c r="AL1414">
        <f t="shared" si="297"/>
        <v>1.8916614986507541E-2</v>
      </c>
      <c r="CM1414" s="23">
        <v>43308</v>
      </c>
      <c r="CN1414">
        <v>2.576290999777481E-3</v>
      </c>
      <c r="CO1414">
        <f t="shared" si="298"/>
        <v>1413</v>
      </c>
      <c r="CP1414">
        <f t="shared" si="299"/>
        <v>0.57021791767554475</v>
      </c>
      <c r="CQ1414">
        <f t="shared" si="300"/>
        <v>0.56981436642453587</v>
      </c>
      <c r="CR1414">
        <f t="shared" si="301"/>
        <v>0.1769289931339271</v>
      </c>
      <c r="CS1414">
        <f t="shared" si="302"/>
        <v>0.594776166276062</v>
      </c>
      <c r="CT1414">
        <f t="shared" si="303"/>
        <v>2.4961799851526134E-2</v>
      </c>
      <c r="DH1414">
        <f t="shared" ca="1" si="304"/>
        <v>0.37516077703592332</v>
      </c>
      <c r="DI1414">
        <v>0.24649886178945024</v>
      </c>
      <c r="DJ1414">
        <v>-3.770024140629537E-3</v>
      </c>
    </row>
    <row r="1415" spans="12:114" x14ac:dyDescent="0.3">
      <c r="L1415" s="23">
        <v>43308</v>
      </c>
      <c r="M1415" s="24">
        <v>5.183121841144182E-4</v>
      </c>
      <c r="N1415" s="24">
        <v>-5.7142182402866708E-3</v>
      </c>
      <c r="O1415" s="24">
        <v>-1.1331627643055839E-3</v>
      </c>
      <c r="P1415" s="24">
        <v>1.2765497351096529E-2</v>
      </c>
      <c r="Q1415" s="264">
        <v>9.9999999999999937E-5</v>
      </c>
      <c r="R1415" s="264">
        <v>-3.5000000000000141E-4</v>
      </c>
      <c r="S1415" s="265">
        <v>-6.7567567567567148E-5</v>
      </c>
      <c r="U1415" s="26"/>
      <c r="AE1415" s="23">
        <v>43311</v>
      </c>
      <c r="AF1415" s="33">
        <v>4.9240534954401788E-4</v>
      </c>
      <c r="AG1415">
        <f t="shared" si="292"/>
        <v>1414</v>
      </c>
      <c r="AH1415">
        <f t="shared" si="293"/>
        <v>0.57293354943273911</v>
      </c>
      <c r="AI1415">
        <f t="shared" si="294"/>
        <v>0.57252836304700161</v>
      </c>
      <c r="AJ1415">
        <f t="shared" si="295"/>
        <v>0.18384774275166321</v>
      </c>
      <c r="AK1415">
        <f t="shared" si="296"/>
        <v>0.53414159339447576</v>
      </c>
      <c r="AL1415">
        <f t="shared" si="297"/>
        <v>3.8386769652525854E-2</v>
      </c>
      <c r="CM1415" s="23">
        <v>43311</v>
      </c>
      <c r="CN1415">
        <v>1.1092600181553478E-3</v>
      </c>
      <c r="CO1415">
        <f t="shared" si="298"/>
        <v>1414</v>
      </c>
      <c r="CP1415">
        <f t="shared" si="299"/>
        <v>0.57062146892655363</v>
      </c>
      <c r="CQ1415">
        <f t="shared" si="300"/>
        <v>0.57021791767554475</v>
      </c>
      <c r="CR1415">
        <f t="shared" si="301"/>
        <v>0.17795659701735783</v>
      </c>
      <c r="CS1415">
        <f t="shared" si="302"/>
        <v>0.52786486737411675</v>
      </c>
      <c r="CT1415">
        <f t="shared" si="303"/>
        <v>4.2353050301427997E-2</v>
      </c>
      <c r="DH1415">
        <f t="shared" ca="1" si="304"/>
        <v>0.35822662549889994</v>
      </c>
      <c r="DI1415">
        <v>0.39268447620249358</v>
      </c>
      <c r="DJ1415">
        <v>7.688382354500427E-4</v>
      </c>
    </row>
    <row r="1416" spans="12:114" x14ac:dyDescent="0.3">
      <c r="L1416" s="23">
        <v>43311</v>
      </c>
      <c r="M1416" s="24">
        <v>-1.5540015271690371E-3</v>
      </c>
      <c r="N1416" s="24">
        <v>0</v>
      </c>
      <c r="O1416" s="24">
        <v>8.5098977256570507E-3</v>
      </c>
      <c r="P1416" s="24">
        <v>-8.7002077908847186E-3</v>
      </c>
      <c r="Q1416" s="264">
        <v>4.4999999999999999E-4</v>
      </c>
      <c r="R1416" s="264">
        <v>-5.2999999999999944E-4</v>
      </c>
      <c r="S1416" s="265">
        <v>6.7114093959731131E-5</v>
      </c>
      <c r="U1416" s="26"/>
      <c r="AE1416" s="23">
        <v>43312</v>
      </c>
      <c r="AF1416" s="33">
        <v>2.5939520099325171E-3</v>
      </c>
      <c r="AG1416">
        <f t="shared" si="292"/>
        <v>1415</v>
      </c>
      <c r="AH1416">
        <f t="shared" si="293"/>
        <v>0.5733387358184765</v>
      </c>
      <c r="AI1416">
        <f t="shared" si="294"/>
        <v>0.57293354943273911</v>
      </c>
      <c r="AJ1416">
        <f t="shared" si="295"/>
        <v>0.18488080305225801</v>
      </c>
      <c r="AK1416">
        <f t="shared" si="296"/>
        <v>0.75582372181293089</v>
      </c>
      <c r="AL1416">
        <f t="shared" si="297"/>
        <v>0.18289017238019178</v>
      </c>
      <c r="CM1416" s="23">
        <v>43312</v>
      </c>
      <c r="CN1416">
        <v>6.5931570518583185E-3</v>
      </c>
      <c r="CO1416">
        <f t="shared" si="298"/>
        <v>1415</v>
      </c>
      <c r="CP1416">
        <f t="shared" si="299"/>
        <v>0.57102502017756251</v>
      </c>
      <c r="CQ1416">
        <f t="shared" si="300"/>
        <v>0.57062146892655363</v>
      </c>
      <c r="CR1416">
        <f t="shared" si="301"/>
        <v>0.17898438885199081</v>
      </c>
      <c r="CS1416">
        <f t="shared" si="302"/>
        <v>0.75964873037090608</v>
      </c>
      <c r="CT1416">
        <f t="shared" si="303"/>
        <v>0.18902726144435245</v>
      </c>
      <c r="DH1416">
        <f t="shared" ca="1" si="304"/>
        <v>0.3975732857816015</v>
      </c>
      <c r="DI1416">
        <v>0.30751443954249813</v>
      </c>
      <c r="DJ1416">
        <v>-7.8481826033771889E-4</v>
      </c>
    </row>
    <row r="1417" spans="12:114" x14ac:dyDescent="0.3">
      <c r="L1417" s="23">
        <v>43312</v>
      </c>
      <c r="M1417" s="24">
        <v>2.9398702474730549E-3</v>
      </c>
      <c r="N1417" s="24">
        <v>4.8628010149991694E-3</v>
      </c>
      <c r="O1417" s="24">
        <v>3.9380537855908636E-3</v>
      </c>
      <c r="P1417" s="24">
        <v>1.271485436278565E-2</v>
      </c>
      <c r="Q1417" s="264">
        <v>-9.0000000000000006E-5</v>
      </c>
      <c r="R1417" s="264">
        <v>5.2999999999999944E-4</v>
      </c>
      <c r="S1417" s="265">
        <v>-1.351351351351343E-4</v>
      </c>
      <c r="U1417" s="26"/>
      <c r="AE1417" s="23">
        <v>43313</v>
      </c>
      <c r="AF1417" s="33">
        <v>-2.8953122586744314E-3</v>
      </c>
      <c r="AG1417">
        <f t="shared" si="292"/>
        <v>1416</v>
      </c>
      <c r="AH1417">
        <f t="shared" si="293"/>
        <v>0.57374392220421389</v>
      </c>
      <c r="AI1417">
        <f t="shared" si="294"/>
        <v>0.5733387358184765</v>
      </c>
      <c r="AJ1417">
        <f t="shared" si="295"/>
        <v>0.18591406069790214</v>
      </c>
      <c r="AK1417">
        <f t="shared" si="296"/>
        <v>0.18587414992794377</v>
      </c>
      <c r="AL1417">
        <f t="shared" si="297"/>
        <v>0.38746458589053273</v>
      </c>
      <c r="CM1417" s="23">
        <v>43313</v>
      </c>
      <c r="CN1417">
        <v>-7.2420306466860762E-3</v>
      </c>
      <c r="CO1417">
        <f t="shared" si="298"/>
        <v>1416</v>
      </c>
      <c r="CP1417">
        <f t="shared" si="299"/>
        <v>0.5714285714285714</v>
      </c>
      <c r="CQ1417">
        <f t="shared" si="300"/>
        <v>0.57102502017756251</v>
      </c>
      <c r="CR1417">
        <f t="shared" si="301"/>
        <v>0.18001236979270496</v>
      </c>
      <c r="CS1417">
        <f t="shared" si="302"/>
        <v>0.18471752216966641</v>
      </c>
      <c r="CT1417">
        <f t="shared" si="303"/>
        <v>0.3863074980078961</v>
      </c>
      <c r="DH1417">
        <f t="shared" ca="1" si="304"/>
        <v>0.39851868484593511</v>
      </c>
      <c r="DI1417">
        <v>0.39671867303372149</v>
      </c>
      <c r="DJ1417">
        <v>-2.746812258674446E-3</v>
      </c>
    </row>
    <row r="1418" spans="12:114" x14ac:dyDescent="0.3">
      <c r="L1418" s="23">
        <v>43313</v>
      </c>
      <c r="M1418" s="24">
        <v>-7.3282094547496828E-3</v>
      </c>
      <c r="N1418" s="24">
        <v>-7.0390427183198928E-3</v>
      </c>
      <c r="O1418" s="24">
        <v>-1.1094922331422631E-2</v>
      </c>
      <c r="P1418" s="24">
        <v>-1.4443816927179279E-3</v>
      </c>
      <c r="Q1418" s="264">
        <v>0</v>
      </c>
      <c r="R1418" s="264">
        <v>-5.6999999999999944E-4</v>
      </c>
      <c r="S1418" s="265">
        <v>6.6666666666666263E-5</v>
      </c>
      <c r="U1418" s="26"/>
      <c r="AE1418" s="23">
        <v>43314</v>
      </c>
      <c r="AF1418" s="33">
        <v>6.8678501752358087E-4</v>
      </c>
      <c r="AG1418">
        <f t="shared" si="292"/>
        <v>1417</v>
      </c>
      <c r="AH1418">
        <f t="shared" si="293"/>
        <v>0.57414910858995138</v>
      </c>
      <c r="AI1418">
        <f t="shared" si="294"/>
        <v>0.57374392220421389</v>
      </c>
      <c r="AJ1418">
        <f t="shared" si="295"/>
        <v>0.18694751686755887</v>
      </c>
      <c r="AK1418">
        <f t="shared" si="296"/>
        <v>0.55640132526348818</v>
      </c>
      <c r="AL1418">
        <f t="shared" si="297"/>
        <v>1.7342596940725707E-2</v>
      </c>
      <c r="CM1418" s="23">
        <v>43314</v>
      </c>
      <c r="CN1418">
        <v>1.7574575102519061E-3</v>
      </c>
      <c r="CO1418">
        <f t="shared" si="298"/>
        <v>1417</v>
      </c>
      <c r="CP1418">
        <f t="shared" si="299"/>
        <v>0.57183212267958028</v>
      </c>
      <c r="CQ1418">
        <f t="shared" si="300"/>
        <v>0.5714285714285714</v>
      </c>
      <c r="CR1418">
        <f t="shared" si="301"/>
        <v>0.18104054099581621</v>
      </c>
      <c r="CS1418">
        <f t="shared" si="302"/>
        <v>0.55764167706826284</v>
      </c>
      <c r="CT1418">
        <f t="shared" si="303"/>
        <v>1.3786894360308555E-2</v>
      </c>
      <c r="DH1418">
        <f t="shared" ca="1" si="304"/>
        <v>0.39860353698245127</v>
      </c>
      <c r="DI1418">
        <v>0.39398164730221213</v>
      </c>
      <c r="DJ1418">
        <v>-8.1581565361738603E-4</v>
      </c>
    </row>
    <row r="1419" spans="12:114" x14ac:dyDescent="0.3">
      <c r="L1419" s="23">
        <v>43314</v>
      </c>
      <c r="M1419" s="24">
        <v>-5.3847664181410973E-3</v>
      </c>
      <c r="N1419" s="24">
        <v>-8.4182416811066415E-3</v>
      </c>
      <c r="O1419" s="24">
        <v>5.8930902757296389E-3</v>
      </c>
      <c r="P1419" s="24">
        <v>2.6704152917786921E-3</v>
      </c>
      <c r="Q1419" s="264">
        <v>-9.9999999999999991E-6</v>
      </c>
      <c r="R1419" s="264">
        <v>-1.2099999999999999E-3</v>
      </c>
      <c r="S1419" s="265">
        <v>1.006711409395967E-4</v>
      </c>
      <c r="U1419" s="26"/>
      <c r="AE1419" s="23">
        <v>43315</v>
      </c>
      <c r="AF1419" s="33">
        <v>1.1195225074726422E-3</v>
      </c>
      <c r="AG1419">
        <f t="shared" si="292"/>
        <v>1418</v>
      </c>
      <c r="AH1419">
        <f t="shared" si="293"/>
        <v>0.57455429497568877</v>
      </c>
      <c r="AI1419">
        <f t="shared" si="294"/>
        <v>0.57414910858995138</v>
      </c>
      <c r="AJ1419">
        <f t="shared" si="295"/>
        <v>0.18798117274171824</v>
      </c>
      <c r="AK1419">
        <f t="shared" si="296"/>
        <v>0.60522379460254494</v>
      </c>
      <c r="AL1419">
        <f t="shared" si="297"/>
        <v>3.1074686012593555E-2</v>
      </c>
      <c r="CM1419" s="23">
        <v>43315</v>
      </c>
      <c r="CN1419">
        <v>2.8556706754612644E-3</v>
      </c>
      <c r="CO1419">
        <f t="shared" si="298"/>
        <v>1418</v>
      </c>
      <c r="CP1419">
        <f t="shared" si="299"/>
        <v>0.57223567393058916</v>
      </c>
      <c r="CQ1419">
        <f t="shared" si="300"/>
        <v>0.57183212267958028</v>
      </c>
      <c r="CR1419">
        <f t="shared" si="301"/>
        <v>0.18206890361908709</v>
      </c>
      <c r="CS1419">
        <f t="shared" si="302"/>
        <v>0.60727073833928247</v>
      </c>
      <c r="CT1419">
        <f t="shared" si="303"/>
        <v>3.5438615659702188E-2</v>
      </c>
      <c r="DH1419">
        <f t="shared" ca="1" si="304"/>
        <v>0.28912898099799339</v>
      </c>
      <c r="DI1419">
        <v>0.3988179931147311</v>
      </c>
      <c r="DJ1419">
        <v>1.4936919989981079E-3</v>
      </c>
    </row>
    <row r="1420" spans="12:114" x14ac:dyDescent="0.3">
      <c r="L1420" s="23">
        <v>43315</v>
      </c>
      <c r="M1420" s="24">
        <v>3.4928485022576719E-3</v>
      </c>
      <c r="N1420" s="24">
        <v>0</v>
      </c>
      <c r="O1420" s="24">
        <v>9.4636333283042266E-3</v>
      </c>
      <c r="P1420" s="24">
        <v>-6.1036265396040073E-3</v>
      </c>
      <c r="Q1420" s="264">
        <v>-2.5999999999999998E-4</v>
      </c>
      <c r="R1420" s="264">
        <v>-2.4000000000000022E-4</v>
      </c>
      <c r="S1420" s="265">
        <v>3.3898305084746731E-5</v>
      </c>
      <c r="U1420" s="26"/>
      <c r="AE1420" s="23">
        <v>43318</v>
      </c>
      <c r="AF1420" s="33">
        <v>-7.3613056048335069E-5</v>
      </c>
      <c r="AG1420">
        <f t="shared" si="292"/>
        <v>1419</v>
      </c>
      <c r="AH1420">
        <f t="shared" si="293"/>
        <v>0.57495948136142627</v>
      </c>
      <c r="AI1420">
        <f t="shared" si="294"/>
        <v>0.57455429497568877</v>
      </c>
      <c r="AJ1420">
        <f t="shared" si="295"/>
        <v>0.18901502950240992</v>
      </c>
      <c r="AK1420">
        <f t="shared" si="296"/>
        <v>0.46896683461855276</v>
      </c>
      <c r="AL1420">
        <f t="shared" si="297"/>
        <v>0.10558746035713601</v>
      </c>
      <c r="CM1420" s="23">
        <v>43318</v>
      </c>
      <c r="CN1420">
        <v>-5.5971415631042099E-5</v>
      </c>
      <c r="CO1420">
        <f t="shared" si="298"/>
        <v>1419</v>
      </c>
      <c r="CP1420">
        <f t="shared" si="299"/>
        <v>0.57263922518159804</v>
      </c>
      <c r="CQ1420">
        <f t="shared" si="300"/>
        <v>0.57223567393058916</v>
      </c>
      <c r="CR1420">
        <f t="shared" si="301"/>
        <v>0.18309745882173703</v>
      </c>
      <c r="CS1420">
        <f t="shared" si="302"/>
        <v>0.47405524174150249</v>
      </c>
      <c r="CT1420">
        <f t="shared" si="303"/>
        <v>9.8180432189086675E-2</v>
      </c>
      <c r="DH1420">
        <f t="shared" ca="1" si="304"/>
        <v>0.29644391944535048</v>
      </c>
      <c r="DI1420">
        <v>0.30848855521062951</v>
      </c>
      <c r="DJ1420">
        <v>-4.2358375458442562E-3</v>
      </c>
    </row>
    <row r="1421" spans="12:114" x14ac:dyDescent="0.3">
      <c r="L1421" s="23">
        <v>43318</v>
      </c>
      <c r="M1421" s="24">
        <v>-5.1339715477545823E-3</v>
      </c>
      <c r="N1421" s="24">
        <v>-5.3618438608370239E-3</v>
      </c>
      <c r="O1421" s="24">
        <v>7.812286748077994E-4</v>
      </c>
      <c r="P1421" s="24">
        <v>2.9030399821477712E-3</v>
      </c>
      <c r="Q1421" s="264">
        <v>-8.9999999999999965E-5</v>
      </c>
      <c r="R1421" s="264">
        <v>3.8000000000000262E-4</v>
      </c>
      <c r="S1421" s="265">
        <v>-1.3605442176870783E-4</v>
      </c>
      <c r="U1421" s="26"/>
      <c r="AE1421" s="23">
        <v>43319</v>
      </c>
      <c r="AF1421" s="33">
        <v>1.147903546565125E-3</v>
      </c>
      <c r="AG1421">
        <f t="shared" si="292"/>
        <v>1420</v>
      </c>
      <c r="AH1421">
        <f t="shared" si="293"/>
        <v>0.57536466774716366</v>
      </c>
      <c r="AI1421">
        <f t="shared" si="294"/>
        <v>0.57495948136142627</v>
      </c>
      <c r="AJ1421">
        <f t="shared" si="295"/>
        <v>0.19004908833321027</v>
      </c>
      <c r="AK1421">
        <f t="shared" si="296"/>
        <v>0.6083774670494817</v>
      </c>
      <c r="AL1421">
        <f t="shared" si="297"/>
        <v>3.3417985688055429E-2</v>
      </c>
      <c r="CM1421" s="23">
        <v>43319</v>
      </c>
      <c r="CN1421">
        <v>2.7267555107081155E-3</v>
      </c>
      <c r="CO1421">
        <f t="shared" si="298"/>
        <v>1420</v>
      </c>
      <c r="CP1421">
        <f t="shared" si="299"/>
        <v>0.57304277643260693</v>
      </c>
      <c r="CQ1421">
        <f t="shared" si="300"/>
        <v>0.57263922518159804</v>
      </c>
      <c r="CR1421">
        <f t="shared" si="301"/>
        <v>0.18412620776445149</v>
      </c>
      <c r="CS1421">
        <f t="shared" si="302"/>
        <v>0.60151820698108027</v>
      </c>
      <c r="CT1421">
        <f t="shared" si="303"/>
        <v>2.8878981799482228E-2</v>
      </c>
      <c r="DH1421">
        <f t="shared" ca="1" si="304"/>
        <v>0.28909018988321761</v>
      </c>
      <c r="DI1421">
        <v>0.39703620710291765</v>
      </c>
      <c r="DJ1421">
        <v>5.5988364324711382E-3</v>
      </c>
    </row>
    <row r="1422" spans="12:114" x14ac:dyDescent="0.3">
      <c r="L1422" s="23">
        <v>43319</v>
      </c>
      <c r="M1422" s="24">
        <v>2.2740662595283258E-3</v>
      </c>
      <c r="N1422" s="24">
        <v>1.212930814293103E-2</v>
      </c>
      <c r="O1422" s="24">
        <v>1.115145709442295E-3</v>
      </c>
      <c r="P1422" s="24">
        <v>1.00216746786422E-3</v>
      </c>
      <c r="Q1422" s="264">
        <v>1.2E-4</v>
      </c>
      <c r="R1422" s="264">
        <v>2.9999999999999813E-4</v>
      </c>
      <c r="S1422" s="265">
        <v>6.7114093959731131E-5</v>
      </c>
      <c r="U1422" s="26"/>
      <c r="AE1422" s="23">
        <v>43320</v>
      </c>
      <c r="AF1422" s="33">
        <v>1.6481522983556964E-4</v>
      </c>
      <c r="AG1422">
        <f t="shared" si="292"/>
        <v>1421</v>
      </c>
      <c r="AH1422">
        <f t="shared" si="293"/>
        <v>0.57576985413290116</v>
      </c>
      <c r="AI1422">
        <f t="shared" si="294"/>
        <v>0.57536466774716366</v>
      </c>
      <c r="AJ1422">
        <f t="shared" si="295"/>
        <v>0.1910833504192555</v>
      </c>
      <c r="AK1422">
        <f t="shared" si="296"/>
        <v>0.49642039575165064</v>
      </c>
      <c r="AL1422">
        <f t="shared" si="297"/>
        <v>7.8944271995513016E-2</v>
      </c>
      <c r="CM1422" s="23">
        <v>43320</v>
      </c>
      <c r="CN1422">
        <v>3.9926780431865418E-4</v>
      </c>
      <c r="CO1422">
        <f t="shared" si="298"/>
        <v>1421</v>
      </c>
      <c r="CP1422">
        <f t="shared" si="299"/>
        <v>0.57344632768361581</v>
      </c>
      <c r="CQ1422">
        <f t="shared" si="300"/>
        <v>0.57304277643260693</v>
      </c>
      <c r="CR1422">
        <f t="shared" si="301"/>
        <v>0.18515515160939242</v>
      </c>
      <c r="CS1422">
        <f t="shared" si="302"/>
        <v>0.49507572317042736</v>
      </c>
      <c r="CT1422">
        <f t="shared" si="303"/>
        <v>7.7967053262179564E-2</v>
      </c>
      <c r="DH1422">
        <f t="shared" ca="1" si="304"/>
        <v>0.38585235560096265</v>
      </c>
      <c r="DI1422">
        <v>0.37477709111823637</v>
      </c>
      <c r="DJ1422">
        <v>2.3875179325382593E-3</v>
      </c>
    </row>
    <row r="1423" spans="12:114" x14ac:dyDescent="0.3">
      <c r="L1423" s="23">
        <v>43320</v>
      </c>
      <c r="M1423" s="24">
        <v>2.7926347078326228E-3</v>
      </c>
      <c r="N1423" s="24">
        <v>-1.2427821221002061E-2</v>
      </c>
      <c r="O1423" s="24">
        <v>3.1189851830334711E-3</v>
      </c>
      <c r="P1423" s="24">
        <v>1.334625572892162E-3</v>
      </c>
      <c r="Q1423" s="264">
        <v>-1.7000000000000001E-4</v>
      </c>
      <c r="R1423" s="264">
        <v>-4.6999999999999711E-4</v>
      </c>
      <c r="S1423" s="265">
        <v>1.0135135135135074E-4</v>
      </c>
      <c r="U1423" s="26"/>
      <c r="AE1423" s="23">
        <v>43321</v>
      </c>
      <c r="AF1423" s="33">
        <v>-1.1531664460076667E-3</v>
      </c>
      <c r="AG1423">
        <f t="shared" si="292"/>
        <v>1422</v>
      </c>
      <c r="AH1423">
        <f t="shared" si="293"/>
        <v>0.57617504051863855</v>
      </c>
      <c r="AI1423">
        <f t="shared" si="294"/>
        <v>0.57576985413290116</v>
      </c>
      <c r="AJ1423">
        <f t="shared" si="295"/>
        <v>0.19211781694724953</v>
      </c>
      <c r="AK1423">
        <f t="shared" si="296"/>
        <v>0.34833981235324418</v>
      </c>
      <c r="AL1423">
        <f t="shared" si="297"/>
        <v>0.22743004177965698</v>
      </c>
      <c r="CM1423" s="23">
        <v>43321</v>
      </c>
      <c r="CN1423">
        <v>-3.1232915416403292E-3</v>
      </c>
      <c r="CO1423">
        <f t="shared" si="298"/>
        <v>1422</v>
      </c>
      <c r="CP1423">
        <f t="shared" si="299"/>
        <v>0.57384987893462469</v>
      </c>
      <c r="CQ1423">
        <f t="shared" si="300"/>
        <v>0.57344632768361581</v>
      </c>
      <c r="CR1423">
        <f t="shared" si="301"/>
        <v>0.18618429152020782</v>
      </c>
      <c r="CS1423">
        <f t="shared" si="302"/>
        <v>0.33709431485516206</v>
      </c>
      <c r="CT1423">
        <f t="shared" si="303"/>
        <v>0.23635201282845375</v>
      </c>
      <c r="DH1423">
        <f t="shared" ca="1" si="304"/>
        <v>0.39887715424464942</v>
      </c>
      <c r="DI1423">
        <v>0.25381245053344997</v>
      </c>
      <c r="DJ1423">
        <v>9.1737004481903354E-3</v>
      </c>
    </row>
    <row r="1424" spans="12:114" x14ac:dyDescent="0.3">
      <c r="L1424" s="23">
        <v>43321</v>
      </c>
      <c r="M1424" s="24">
        <v>-1.479470838761791E-3</v>
      </c>
      <c r="N1424" s="24">
        <v>-4.9438649123934933E-3</v>
      </c>
      <c r="O1424" s="24">
        <v>-5.8079916288278936E-3</v>
      </c>
      <c r="P1424" s="24">
        <v>1.2218650218833609E-3</v>
      </c>
      <c r="Q1424" s="264">
        <v>-7.9999999999999993E-5</v>
      </c>
      <c r="R1424" s="264">
        <v>2.4000000000000022E-4</v>
      </c>
      <c r="S1424" s="265">
        <v>2.0477815699658814E-4</v>
      </c>
      <c r="U1424" s="26"/>
      <c r="AE1424" s="23">
        <v>43322</v>
      </c>
      <c r="AF1424" s="33">
        <v>9.4730182855238567E-4</v>
      </c>
      <c r="AG1424">
        <f t="shared" si="292"/>
        <v>1423</v>
      </c>
      <c r="AH1424">
        <f t="shared" si="293"/>
        <v>0.57658022690437605</v>
      </c>
      <c r="AI1424">
        <f t="shared" si="294"/>
        <v>0.57617504051863855</v>
      </c>
      <c r="AJ1424">
        <f t="shared" si="295"/>
        <v>0.19315248910547625</v>
      </c>
      <c r="AK1424">
        <f t="shared" si="296"/>
        <v>0.58594583541345102</v>
      </c>
      <c r="AL1424">
        <f t="shared" si="297"/>
        <v>9.7707948948124734E-3</v>
      </c>
      <c r="CM1424" s="23">
        <v>43322</v>
      </c>
      <c r="CN1424">
        <v>2.6624531776527406E-3</v>
      </c>
      <c r="CO1424">
        <f t="shared" si="298"/>
        <v>1423</v>
      </c>
      <c r="CP1424">
        <f t="shared" si="299"/>
        <v>0.57425343018563357</v>
      </c>
      <c r="CQ1424">
        <f t="shared" si="300"/>
        <v>0.57384987893462469</v>
      </c>
      <c r="CR1424">
        <f t="shared" si="301"/>
        <v>0.18721362866204175</v>
      </c>
      <c r="CS1424">
        <f t="shared" si="302"/>
        <v>0.59864051639837834</v>
      </c>
      <c r="CT1424">
        <f t="shared" si="303"/>
        <v>2.4790637463753651E-2</v>
      </c>
      <c r="DH1424">
        <f t="shared" ca="1" si="304"/>
        <v>0.34424396112873129</v>
      </c>
      <c r="DI1424">
        <v>0.39571557169074312</v>
      </c>
      <c r="DJ1424">
        <v>-5.4509629798099798E-3</v>
      </c>
    </row>
    <row r="1425" spans="12:114" x14ac:dyDescent="0.3">
      <c r="L1425" s="23">
        <v>43322</v>
      </c>
      <c r="M1425" s="24">
        <v>-4.3573296907320008E-4</v>
      </c>
      <c r="N1425" s="24">
        <v>-1.8970284541984371E-2</v>
      </c>
      <c r="O1425" s="24">
        <v>1.3144660550034401E-2</v>
      </c>
      <c r="P1425" s="24">
        <v>-2.2186244621673298E-3</v>
      </c>
      <c r="Q1425" s="264">
        <v>-5.1999999999999995E-4</v>
      </c>
      <c r="R1425" s="264">
        <v>-1.0000000000000011E-3</v>
      </c>
      <c r="S1425" s="265">
        <v>-3.4843205574912682E-5</v>
      </c>
      <c r="U1425" s="26"/>
      <c r="AE1425" s="23">
        <v>43325</v>
      </c>
      <c r="AF1425" s="33">
        <v>-1.6003291539719133E-3</v>
      </c>
      <c r="AG1425">
        <f t="shared" si="292"/>
        <v>1424</v>
      </c>
      <c r="AH1425">
        <f t="shared" si="293"/>
        <v>0.57698541329011344</v>
      </c>
      <c r="AI1425">
        <f t="shared" si="294"/>
        <v>0.57658022690437605</v>
      </c>
      <c r="AJ1425">
        <f t="shared" si="295"/>
        <v>0.19418736808380796</v>
      </c>
      <c r="AK1425">
        <f t="shared" si="296"/>
        <v>0.30187508851920253</v>
      </c>
      <c r="AL1425">
        <f t="shared" si="297"/>
        <v>0.27470513838517352</v>
      </c>
      <c r="CM1425" s="23">
        <v>43325</v>
      </c>
      <c r="CN1425">
        <v>-3.8355103849297824E-3</v>
      </c>
      <c r="CO1425">
        <f t="shared" si="298"/>
        <v>1424</v>
      </c>
      <c r="CP1425">
        <f t="shared" si="299"/>
        <v>0.57465698143664246</v>
      </c>
      <c r="CQ1425">
        <f t="shared" si="300"/>
        <v>0.57425343018563357</v>
      </c>
      <c r="CR1425">
        <f t="shared" si="301"/>
        <v>0.18824316420154419</v>
      </c>
      <c r="CS1425">
        <f t="shared" si="302"/>
        <v>0.30751318158759938</v>
      </c>
      <c r="CT1425">
        <f t="shared" si="303"/>
        <v>0.26674024859803419</v>
      </c>
      <c r="DH1425">
        <f t="shared" ca="1" si="304"/>
        <v>0.2641820083292456</v>
      </c>
      <c r="DI1425">
        <v>0.30625449674473415</v>
      </c>
      <c r="DJ1425">
        <v>-8.3487041539719586E-3</v>
      </c>
    </row>
    <row r="1426" spans="12:114" x14ac:dyDescent="0.3">
      <c r="L1426" s="23">
        <v>43325</v>
      </c>
      <c r="M1426" s="24">
        <v>-1.508416574968767E-2</v>
      </c>
      <c r="N1426" s="24">
        <v>1.841795500699645E-3</v>
      </c>
      <c r="O1426" s="24">
        <v>-5.9882721956563438E-3</v>
      </c>
      <c r="P1426" s="24">
        <v>7.7802092330827189E-4</v>
      </c>
      <c r="Q1426" s="264">
        <v>2.0000000000000049E-5</v>
      </c>
      <c r="R1426" s="264">
        <v>-1.0499999999999999E-3</v>
      </c>
      <c r="S1426" s="265">
        <v>-3.4722222222223218E-5</v>
      </c>
      <c r="U1426" s="26"/>
      <c r="AE1426" s="23">
        <v>43326</v>
      </c>
      <c r="AF1426" s="33">
        <v>2.7236206261531211E-3</v>
      </c>
      <c r="AG1426">
        <f t="shared" si="292"/>
        <v>1425</v>
      </c>
      <c r="AH1426">
        <f t="shared" si="293"/>
        <v>0.57739059967585094</v>
      </c>
      <c r="AI1426">
        <f t="shared" si="294"/>
        <v>0.57698541329011344</v>
      </c>
      <c r="AJ1426">
        <f t="shared" si="295"/>
        <v>0.19522245507371788</v>
      </c>
      <c r="AK1426">
        <f t="shared" si="296"/>
        <v>0.76742698863938585</v>
      </c>
      <c r="AL1426">
        <f t="shared" si="297"/>
        <v>0.19044157534927242</v>
      </c>
      <c r="CM1426" s="23">
        <v>43326</v>
      </c>
      <c r="CN1426">
        <v>6.6010195584623879E-3</v>
      </c>
      <c r="CO1426">
        <f t="shared" si="298"/>
        <v>1425</v>
      </c>
      <c r="CP1426">
        <f t="shared" si="299"/>
        <v>0.57506053268765134</v>
      </c>
      <c r="CQ1426">
        <f t="shared" si="300"/>
        <v>0.57465698143664246</v>
      </c>
      <c r="CR1426">
        <f t="shared" si="301"/>
        <v>0.18927289930688124</v>
      </c>
      <c r="CS1426">
        <f t="shared" si="302"/>
        <v>0.759932012742359</v>
      </c>
      <c r="CT1426">
        <f t="shared" si="303"/>
        <v>0.18527503130571654</v>
      </c>
      <c r="DH1426">
        <f t="shared" ca="1" si="304"/>
        <v>0.35106145856820892</v>
      </c>
      <c r="DI1426">
        <v>0.25730877083050624</v>
      </c>
      <c r="DJ1426">
        <v>1.0052688100201577E-2</v>
      </c>
    </row>
    <row r="1427" spans="12:114" x14ac:dyDescent="0.3">
      <c r="L1427" s="23">
        <v>43326</v>
      </c>
      <c r="M1427" s="24">
        <v>9.7380489530631909E-4</v>
      </c>
      <c r="N1427" s="24">
        <v>-9.1920476315282584E-4</v>
      </c>
      <c r="O1427" s="24">
        <v>1.349858852998238E-2</v>
      </c>
      <c r="P1427" s="24">
        <v>1.5553115085202309E-3</v>
      </c>
      <c r="Q1427" s="264">
        <v>8.9999999999999911E-5</v>
      </c>
      <c r="R1427" s="264">
        <v>5.4999999999999721E-4</v>
      </c>
      <c r="S1427" s="265">
        <v>1.0380622837370299E-4</v>
      </c>
      <c r="U1427" s="26"/>
      <c r="AE1427" s="23">
        <v>43327</v>
      </c>
      <c r="AF1427" s="33">
        <v>-1.3922120404457053E-3</v>
      </c>
      <c r="AG1427">
        <f t="shared" si="292"/>
        <v>1426</v>
      </c>
      <c r="AH1427">
        <f t="shared" si="293"/>
        <v>0.57779578606158832</v>
      </c>
      <c r="AI1427">
        <f t="shared" si="294"/>
        <v>0.57739059967585094</v>
      </c>
      <c r="AJ1427">
        <f t="shared" si="295"/>
        <v>0.19625775126828821</v>
      </c>
      <c r="AK1427">
        <f t="shared" si="296"/>
        <v>0.32316043705976233</v>
      </c>
      <c r="AL1427">
        <f t="shared" si="297"/>
        <v>0.25423016261608861</v>
      </c>
      <c r="CM1427" s="23">
        <v>43327</v>
      </c>
      <c r="CN1427">
        <v>-3.2211944367785987E-3</v>
      </c>
      <c r="CO1427">
        <f t="shared" si="298"/>
        <v>1426</v>
      </c>
      <c r="CP1427">
        <f t="shared" si="299"/>
        <v>0.57546408393866022</v>
      </c>
      <c r="CQ1427">
        <f t="shared" si="300"/>
        <v>0.57506053268765134</v>
      </c>
      <c r="CR1427">
        <f t="shared" si="301"/>
        <v>0.19030283514774482</v>
      </c>
      <c r="CS1427">
        <f t="shared" si="302"/>
        <v>0.33296240328102733</v>
      </c>
      <c r="CT1427">
        <f t="shared" si="303"/>
        <v>0.24209812940662401</v>
      </c>
      <c r="DH1427">
        <f t="shared" ca="1" si="304"/>
        <v>0.36154487007557273</v>
      </c>
      <c r="DI1427">
        <v>0.34186217942243186</v>
      </c>
      <c r="DJ1427">
        <v>-8.5309043481379982E-3</v>
      </c>
    </row>
    <row r="1428" spans="12:114" x14ac:dyDescent="0.3">
      <c r="L1428" s="23">
        <v>43327</v>
      </c>
      <c r="M1428" s="24">
        <v>-1.6626850623507439E-2</v>
      </c>
      <c r="N1428" s="24">
        <v>0</v>
      </c>
      <c r="O1428" s="24">
        <v>-6.9345064841709768E-3</v>
      </c>
      <c r="P1428" s="24">
        <v>5.6573672887445794E-3</v>
      </c>
      <c r="Q1428" s="264">
        <v>-3.1000000000000011E-4</v>
      </c>
      <c r="R1428" s="264">
        <v>-1.1399999999999989E-3</v>
      </c>
      <c r="S1428" s="265">
        <v>-3.4965034965034755E-5</v>
      </c>
      <c r="U1428" s="26"/>
      <c r="AE1428" s="23">
        <v>43328</v>
      </c>
      <c r="AF1428" s="33">
        <v>1.6964716556148368E-2</v>
      </c>
      <c r="AG1428">
        <f t="shared" si="292"/>
        <v>1427</v>
      </c>
      <c r="AH1428">
        <f t="shared" si="293"/>
        <v>0.57820097244732582</v>
      </c>
      <c r="AI1428">
        <f t="shared" si="294"/>
        <v>0.57779578606158832</v>
      </c>
      <c r="AJ1428">
        <f t="shared" si="295"/>
        <v>0.19729325786222279</v>
      </c>
      <c r="AK1428">
        <f t="shared" si="296"/>
        <v>0.99999936819988833</v>
      </c>
      <c r="AL1428">
        <f t="shared" si="297"/>
        <v>0.4222035821383</v>
      </c>
      <c r="CM1428" s="23">
        <v>43328</v>
      </c>
      <c r="CN1428">
        <v>4.2298041390370918E-2</v>
      </c>
      <c r="CO1428">
        <f t="shared" si="298"/>
        <v>1427</v>
      </c>
      <c r="CP1428">
        <f t="shared" si="299"/>
        <v>0.5758676351896691</v>
      </c>
      <c r="CQ1428">
        <f t="shared" si="300"/>
        <v>0.57546408393866022</v>
      </c>
      <c r="CR1428">
        <f t="shared" si="301"/>
        <v>0.19133297289536297</v>
      </c>
      <c r="CS1428">
        <f t="shared" si="302"/>
        <v>0.99999935511060967</v>
      </c>
      <c r="CT1428">
        <f t="shared" si="303"/>
        <v>0.42453527117194945</v>
      </c>
      <c r="DH1428">
        <f t="shared" ca="1" si="304"/>
        <v>0.2622497830139327</v>
      </c>
      <c r="DI1428">
        <v>0.31707245724569955</v>
      </c>
      <c r="DJ1428">
        <v>1.9247216556148375E-2</v>
      </c>
    </row>
    <row r="1429" spans="12:114" x14ac:dyDescent="0.3">
      <c r="L1429" s="23">
        <v>43328</v>
      </c>
      <c r="M1429" s="24">
        <v>-8.0946126792953482E-4</v>
      </c>
      <c r="N1429" s="24">
        <v>-5.9797919763775829E-3</v>
      </c>
      <c r="O1429" s="24">
        <v>9.3327283603191993E-2</v>
      </c>
      <c r="P1429" s="24">
        <v>2.0958791010840419E-3</v>
      </c>
      <c r="Q1429" s="264">
        <v>2.2000000000000009E-4</v>
      </c>
      <c r="R1429" s="264">
        <v>4.700000000000015E-4</v>
      </c>
      <c r="S1429" s="265">
        <v>0</v>
      </c>
      <c r="U1429" s="26"/>
      <c r="AE1429" s="23">
        <v>43329</v>
      </c>
      <c r="AF1429" s="33">
        <v>5.712249295759575E-4</v>
      </c>
      <c r="AG1429">
        <f t="shared" si="292"/>
        <v>1428</v>
      </c>
      <c r="AH1429">
        <f t="shared" si="293"/>
        <v>0.57860615883306321</v>
      </c>
      <c r="AI1429">
        <f t="shared" si="294"/>
        <v>0.57820097244732582</v>
      </c>
      <c r="AJ1429">
        <f t="shared" si="295"/>
        <v>0.19832897605185548</v>
      </c>
      <c r="AK1429">
        <f t="shared" si="296"/>
        <v>0.54318463734148803</v>
      </c>
      <c r="AL1429">
        <f t="shared" si="297"/>
        <v>3.5016335105837793E-2</v>
      </c>
      <c r="CM1429" s="23">
        <v>43329</v>
      </c>
      <c r="CN1429">
        <v>1.3095692925810083E-3</v>
      </c>
      <c r="CO1429">
        <f t="shared" si="298"/>
        <v>1428</v>
      </c>
      <c r="CP1429">
        <f t="shared" si="299"/>
        <v>0.57627118644067798</v>
      </c>
      <c r="CQ1429">
        <f t="shared" si="300"/>
        <v>0.5758676351896691</v>
      </c>
      <c r="CR1429">
        <f t="shared" si="301"/>
        <v>0.19236331372250978</v>
      </c>
      <c r="CS1429">
        <f t="shared" si="302"/>
        <v>0.53709116531004497</v>
      </c>
      <c r="CT1429">
        <f t="shared" si="303"/>
        <v>3.8776469879624131E-2</v>
      </c>
      <c r="DH1429">
        <f t="shared" ca="1" si="304"/>
        <v>0.36290552135026838</v>
      </c>
      <c r="DI1429">
        <v>0.28050972799777874</v>
      </c>
      <c r="DJ1429">
        <v>7.7885489713878124E-3</v>
      </c>
    </row>
    <row r="1430" spans="12:114" x14ac:dyDescent="0.3">
      <c r="L1430" s="23">
        <v>43329</v>
      </c>
      <c r="M1430" s="24">
        <v>9.2709182587024323E-3</v>
      </c>
      <c r="N1430" s="24">
        <v>1.7121761080749191E-2</v>
      </c>
      <c r="O1430" s="24">
        <v>-8.0087388810916663E-3</v>
      </c>
      <c r="P1430" s="24">
        <v>5.3933764743453547E-3</v>
      </c>
      <c r="Q1430" s="264">
        <v>-2.5000000000000022E-4</v>
      </c>
      <c r="R1430" s="264">
        <v>-1.2000000000000011E-4</v>
      </c>
      <c r="S1430" s="265">
        <v>1.7421602787456462E-4</v>
      </c>
      <c r="U1430" s="26"/>
      <c r="AE1430" s="23">
        <v>43332</v>
      </c>
      <c r="AF1430" s="33">
        <v>-3.3673109555536584E-3</v>
      </c>
      <c r="AG1430">
        <f t="shared" si="292"/>
        <v>1429</v>
      </c>
      <c r="AH1430">
        <f t="shared" si="293"/>
        <v>0.5790113452188006</v>
      </c>
      <c r="AI1430">
        <f t="shared" si="294"/>
        <v>0.57860615883306321</v>
      </c>
      <c r="AJ1430">
        <f t="shared" si="295"/>
        <v>0.19936490703516252</v>
      </c>
      <c r="AK1430">
        <f t="shared" si="296"/>
        <v>0.15160163928894382</v>
      </c>
      <c r="AL1430">
        <f t="shared" si="297"/>
        <v>0.42700451954411939</v>
      </c>
      <c r="CM1430" s="23">
        <v>43332</v>
      </c>
      <c r="CN1430">
        <v>-8.4060965378203161E-3</v>
      </c>
      <c r="CO1430">
        <f t="shared" si="298"/>
        <v>1429</v>
      </c>
      <c r="CP1430">
        <f t="shared" si="299"/>
        <v>0.57667473769168687</v>
      </c>
      <c r="CQ1430">
        <f t="shared" si="300"/>
        <v>0.57627118644067798</v>
      </c>
      <c r="CR1430">
        <f t="shared" si="301"/>
        <v>0.19339385880351539</v>
      </c>
      <c r="CS1430">
        <f t="shared" si="302"/>
        <v>0.15094692241677798</v>
      </c>
      <c r="CT1430">
        <f t="shared" si="303"/>
        <v>0.4253242640239</v>
      </c>
      <c r="DH1430">
        <f t="shared" ca="1" si="304"/>
        <v>0.36247095003099089</v>
      </c>
      <c r="DI1430">
        <v>0.32579987494164536</v>
      </c>
      <c r="DJ1430">
        <v>-4.3546726576813421E-3</v>
      </c>
    </row>
    <row r="1431" spans="12:114" x14ac:dyDescent="0.3">
      <c r="L1431" s="23">
        <v>43332</v>
      </c>
      <c r="M1431" s="24">
        <v>4.9942478817689064E-3</v>
      </c>
      <c r="N1431" s="24">
        <v>1.819655297259321E-3</v>
      </c>
      <c r="O1431" s="24">
        <v>-1.8906578367800349E-2</v>
      </c>
      <c r="P1431" s="24">
        <v>-1.861247872885424E-3</v>
      </c>
      <c r="Q1431" s="264">
        <v>5.0000000000000131E-5</v>
      </c>
      <c r="R1431" s="264">
        <v>7.6000000000000069E-4</v>
      </c>
      <c r="S1431" s="265">
        <v>-1.0638297872340484E-4</v>
      </c>
      <c r="U1431" s="26"/>
      <c r="AE1431" s="23">
        <v>43333</v>
      </c>
      <c r="AF1431" s="33">
        <v>9.9476687012636116E-4</v>
      </c>
      <c r="AG1431">
        <f t="shared" si="292"/>
        <v>1430</v>
      </c>
      <c r="AH1431">
        <f t="shared" si="293"/>
        <v>0.5794165316045381</v>
      </c>
      <c r="AI1431">
        <f t="shared" si="294"/>
        <v>0.5790113452188006</v>
      </c>
      <c r="AJ1431">
        <f t="shared" si="295"/>
        <v>0.20040105201177225</v>
      </c>
      <c r="AK1431">
        <f t="shared" si="296"/>
        <v>0.59128179390878011</v>
      </c>
      <c r="AL1431">
        <f t="shared" si="297"/>
        <v>1.2270448689979507E-2</v>
      </c>
      <c r="CM1431" s="23">
        <v>43333</v>
      </c>
      <c r="CN1431">
        <v>2.2472461226843233E-3</v>
      </c>
      <c r="CO1431">
        <f t="shared" si="298"/>
        <v>1430</v>
      </c>
      <c r="CP1431">
        <f t="shared" si="299"/>
        <v>0.57707828894269575</v>
      </c>
      <c r="CQ1431">
        <f t="shared" si="300"/>
        <v>0.57667473769168687</v>
      </c>
      <c r="CR1431">
        <f t="shared" si="301"/>
        <v>0.19442460931427646</v>
      </c>
      <c r="CS1431">
        <f t="shared" si="302"/>
        <v>0.57993653022311165</v>
      </c>
      <c r="CT1431">
        <f t="shared" si="303"/>
        <v>3.2617925314247787E-3</v>
      </c>
      <c r="DH1431">
        <f t="shared" ca="1" si="304"/>
        <v>0.39742511465770342</v>
      </c>
      <c r="DI1431">
        <v>0.39713466561305921</v>
      </c>
      <c r="DJ1431">
        <v>9.6777405543369104E-3</v>
      </c>
    </row>
    <row r="1432" spans="12:114" x14ac:dyDescent="0.3">
      <c r="L1432" s="23">
        <v>43333</v>
      </c>
      <c r="M1432" s="24">
        <v>2.928343190552048E-3</v>
      </c>
      <c r="N1432" s="24">
        <v>1.8165518091061421E-2</v>
      </c>
      <c r="O1432" s="24">
        <v>8.3322280579077406E-4</v>
      </c>
      <c r="P1432" s="24">
        <v>-3.180982161074159E-3</v>
      </c>
      <c r="Q1432" s="264">
        <v>7.9999999999999993E-5</v>
      </c>
      <c r="R1432" s="264">
        <v>8.0999999999999963E-4</v>
      </c>
      <c r="S1432" s="265">
        <v>1.0526315789473742E-4</v>
      </c>
      <c r="U1432" s="26"/>
      <c r="AE1432" s="23">
        <v>43334</v>
      </c>
      <c r="AF1432" s="33">
        <v>-6.8009668810105263E-4</v>
      </c>
      <c r="AG1432">
        <f t="shared" si="292"/>
        <v>1431</v>
      </c>
      <c r="AH1432">
        <f t="shared" si="293"/>
        <v>0.57982171799027549</v>
      </c>
      <c r="AI1432">
        <f t="shared" si="294"/>
        <v>0.5794165316045381</v>
      </c>
      <c r="AJ1432">
        <f t="shared" si="295"/>
        <v>0.20143741218297467</v>
      </c>
      <c r="AK1432">
        <f t="shared" si="296"/>
        <v>0.40009083856717781</v>
      </c>
      <c r="AL1432">
        <f t="shared" si="297"/>
        <v>0.17932569303736029</v>
      </c>
      <c r="CM1432" s="23">
        <v>43334</v>
      </c>
      <c r="CN1432">
        <v>-1.5889917202526319E-3</v>
      </c>
      <c r="CO1432">
        <f t="shared" si="298"/>
        <v>1431</v>
      </c>
      <c r="CP1432">
        <f t="shared" si="299"/>
        <v>0.57748184019370463</v>
      </c>
      <c r="CQ1432">
        <f t="shared" si="300"/>
        <v>0.57707828894269575</v>
      </c>
      <c r="CR1432">
        <f t="shared" si="301"/>
        <v>0.19545556643226597</v>
      </c>
      <c r="CS1432">
        <f t="shared" si="302"/>
        <v>0.4041309308741155</v>
      </c>
      <c r="CT1432">
        <f t="shared" si="303"/>
        <v>0.17294735806858025</v>
      </c>
      <c r="DH1432">
        <f t="shared" ca="1" si="304"/>
        <v>0.32420833745566408</v>
      </c>
      <c r="DI1432">
        <v>0.30269186334214382</v>
      </c>
      <c r="DJ1432">
        <v>-4.8835966881010514E-3</v>
      </c>
    </row>
    <row r="1433" spans="12:114" x14ac:dyDescent="0.3">
      <c r="L1433" s="23">
        <v>43334</v>
      </c>
      <c r="M1433" s="24">
        <v>2.211997935197255E-3</v>
      </c>
      <c r="N1433" s="24">
        <v>7.5824176041809233E-3</v>
      </c>
      <c r="O1433" s="24">
        <v>-4.2671483485617464E-3</v>
      </c>
      <c r="P1433" s="24">
        <v>-3.080750230810073E-3</v>
      </c>
      <c r="Q1433" s="264">
        <v>-1.9999999999999839E-5</v>
      </c>
      <c r="R1433" s="264">
        <v>-8.4999999999999963E-4</v>
      </c>
      <c r="S1433" s="265">
        <v>0</v>
      </c>
      <c r="U1433" s="26"/>
      <c r="AE1433" s="23">
        <v>43335</v>
      </c>
      <c r="AF1433" s="33">
        <v>-1.7689302874671286E-3</v>
      </c>
      <c r="AG1433">
        <f t="shared" si="292"/>
        <v>1432</v>
      </c>
      <c r="AH1433">
        <f t="shared" si="293"/>
        <v>0.58022690437601299</v>
      </c>
      <c r="AI1433">
        <f t="shared" si="294"/>
        <v>0.57982171799027549</v>
      </c>
      <c r="AJ1433">
        <f t="shared" si="295"/>
        <v>0.20247398875173434</v>
      </c>
      <c r="AK1433">
        <f t="shared" si="296"/>
        <v>0.28510820404616133</v>
      </c>
      <c r="AL1433">
        <f t="shared" si="297"/>
        <v>0.29471351394411416</v>
      </c>
      <c r="CM1433" s="23">
        <v>43335</v>
      </c>
      <c r="CN1433">
        <v>-4.3973257186678202E-3</v>
      </c>
      <c r="CO1433">
        <f t="shared" si="298"/>
        <v>1432</v>
      </c>
      <c r="CP1433">
        <f t="shared" si="299"/>
        <v>0.57788539144471351</v>
      </c>
      <c r="CQ1433">
        <f t="shared" si="300"/>
        <v>0.57748184019370463</v>
      </c>
      <c r="CR1433">
        <f t="shared" si="301"/>
        <v>0.19648673133654368</v>
      </c>
      <c r="CS1433">
        <f t="shared" si="302"/>
        <v>0.28501956161152542</v>
      </c>
      <c r="CT1433">
        <f t="shared" si="303"/>
        <v>0.29246227858217921</v>
      </c>
      <c r="DH1433">
        <f t="shared" ca="1" si="304"/>
        <v>0.39436554404340407</v>
      </c>
      <c r="DI1433">
        <v>0.34636206803996034</v>
      </c>
      <c r="DJ1433">
        <v>-4.0719302874671418E-3</v>
      </c>
    </row>
    <row r="1434" spans="12:114" x14ac:dyDescent="0.3">
      <c r="L1434" s="23">
        <v>43335</v>
      </c>
      <c r="M1434" s="24">
        <v>-9.4464556223128292E-3</v>
      </c>
      <c r="N1434" s="24">
        <v>-8.4107887318310478E-3</v>
      </c>
      <c r="O1434" s="24">
        <v>-5.1217223216796972E-3</v>
      </c>
      <c r="P1434" s="24">
        <v>3.3108851376218552E-4</v>
      </c>
      <c r="Q1434" s="264">
        <v>1.2999999999999991E-4</v>
      </c>
      <c r="R1434" s="264">
        <v>-4.6000000000000262E-4</v>
      </c>
      <c r="S1434" s="265">
        <v>0</v>
      </c>
      <c r="U1434" s="26"/>
      <c r="AE1434" s="23">
        <v>43336</v>
      </c>
      <c r="AF1434" s="33">
        <v>7.87618818106589E-4</v>
      </c>
      <c r="AG1434">
        <f t="shared" si="292"/>
        <v>1433</v>
      </c>
      <c r="AH1434">
        <f t="shared" si="293"/>
        <v>0.58063209076175037</v>
      </c>
      <c r="AI1434">
        <f t="shared" si="294"/>
        <v>0.58022690437601299</v>
      </c>
      <c r="AJ1434">
        <f t="shared" si="295"/>
        <v>0.2035107829226985</v>
      </c>
      <c r="AK1434">
        <f t="shared" si="296"/>
        <v>0.56788323727585377</v>
      </c>
      <c r="AL1434">
        <f t="shared" si="297"/>
        <v>1.2343667100159217E-2</v>
      </c>
      <c r="CM1434" s="23">
        <v>43336</v>
      </c>
      <c r="CN1434">
        <v>2.1449778963303018E-3</v>
      </c>
      <c r="CO1434">
        <f t="shared" si="298"/>
        <v>1433</v>
      </c>
      <c r="CP1434">
        <f t="shared" si="299"/>
        <v>0.5782889426957224</v>
      </c>
      <c r="CQ1434">
        <f t="shared" si="300"/>
        <v>0.57788539144471351</v>
      </c>
      <c r="CR1434">
        <f t="shared" si="301"/>
        <v>0.19751810520776616</v>
      </c>
      <c r="CS1434">
        <f t="shared" si="302"/>
        <v>0.57530001836718159</v>
      </c>
      <c r="CT1434">
        <f t="shared" si="303"/>
        <v>2.5853730775319272E-3</v>
      </c>
      <c r="DH1434">
        <f t="shared" ca="1" si="304"/>
        <v>0.25447376783860309</v>
      </c>
      <c r="DI1434">
        <v>0.34419198069719065</v>
      </c>
      <c r="DJ1434">
        <v>-6.1792428840210939E-3</v>
      </c>
    </row>
    <row r="1435" spans="12:114" x14ac:dyDescent="0.3">
      <c r="L1435" s="23">
        <v>43336</v>
      </c>
      <c r="M1435" s="24">
        <v>1.7468868559773709E-2</v>
      </c>
      <c r="N1435" s="24">
        <v>8.4821301364042413E-3</v>
      </c>
      <c r="O1435" s="24">
        <v>-2.4167264513946202E-3</v>
      </c>
      <c r="P1435" s="24">
        <v>7.7228813831446664E-4</v>
      </c>
      <c r="Q1435" s="264">
        <v>0</v>
      </c>
      <c r="R1435" s="264">
        <v>-4.4999999999999928E-4</v>
      </c>
      <c r="S1435" s="265">
        <v>-1.0638297872340484E-4</v>
      </c>
      <c r="U1435" s="26"/>
      <c r="AE1435" s="23">
        <v>43339</v>
      </c>
      <c r="AF1435" s="33">
        <v>1.6344115427552634E-4</v>
      </c>
      <c r="AG1435">
        <f t="shared" si="292"/>
        <v>1434</v>
      </c>
      <c r="AH1435">
        <f t="shared" si="293"/>
        <v>0.58103727714748787</v>
      </c>
      <c r="AI1435">
        <f t="shared" si="294"/>
        <v>0.58063209076175037</v>
      </c>
      <c r="AJ1435">
        <f t="shared" si="295"/>
        <v>0.20454779590221009</v>
      </c>
      <c r="AK1435">
        <f t="shared" si="296"/>
        <v>0.49626200553019761</v>
      </c>
      <c r="AL1435">
        <f t="shared" si="297"/>
        <v>8.4370085231552761E-2</v>
      </c>
      <c r="CM1435" s="23">
        <v>43339</v>
      </c>
      <c r="CN1435">
        <v>5.3202393832039389E-4</v>
      </c>
      <c r="CO1435">
        <f t="shared" si="298"/>
        <v>1434</v>
      </c>
      <c r="CP1435">
        <f t="shared" si="299"/>
        <v>0.57869249394673128</v>
      </c>
      <c r="CQ1435">
        <f t="shared" si="300"/>
        <v>0.5782889426957224</v>
      </c>
      <c r="CR1435">
        <f t="shared" si="301"/>
        <v>0.19854968922819724</v>
      </c>
      <c r="CS1435">
        <f t="shared" si="302"/>
        <v>0.50121086017191407</v>
      </c>
      <c r="CT1435">
        <f t="shared" si="303"/>
        <v>7.7078082523808322E-2</v>
      </c>
      <c r="DH1435">
        <f t="shared" ca="1" si="304"/>
        <v>0.38999280435166261</v>
      </c>
      <c r="DI1435">
        <v>0.36566449728417422</v>
      </c>
      <c r="DJ1435">
        <v>-5.633032529934961E-3</v>
      </c>
    </row>
    <row r="1436" spans="12:114" x14ac:dyDescent="0.3">
      <c r="L1436" s="23">
        <v>43339</v>
      </c>
      <c r="M1436" s="24">
        <v>3.766573098578366E-3</v>
      </c>
      <c r="N1436" s="24">
        <v>1.593619507384781E-2</v>
      </c>
      <c r="O1436" s="24">
        <v>-4.3179319978329947E-3</v>
      </c>
      <c r="P1436" s="24">
        <v>-3.3062837515719011E-4</v>
      </c>
      <c r="Q1436" s="264">
        <v>8.9999999999999911E-5</v>
      </c>
      <c r="R1436" s="264">
        <v>-2.19999999999998E-4</v>
      </c>
      <c r="S1436" s="265">
        <v>-1.052631578947362E-4</v>
      </c>
      <c r="U1436" s="26"/>
      <c r="AE1436" s="23">
        <v>43340</v>
      </c>
      <c r="AF1436" s="33">
        <v>2.0258986258063589E-3</v>
      </c>
      <c r="AG1436">
        <f t="shared" si="292"/>
        <v>1435</v>
      </c>
      <c r="AH1436">
        <f t="shared" si="293"/>
        <v>0.58144246353322526</v>
      </c>
      <c r="AI1436">
        <f t="shared" si="294"/>
        <v>0.58103727714748787</v>
      </c>
      <c r="AJ1436">
        <f t="shared" si="295"/>
        <v>0.20558502889831612</v>
      </c>
      <c r="AK1436">
        <f t="shared" si="296"/>
        <v>0.70152485517763097</v>
      </c>
      <c r="AL1436">
        <f t="shared" si="297"/>
        <v>0.12048757803014309</v>
      </c>
      <c r="CM1436" s="23">
        <v>43340</v>
      </c>
      <c r="CN1436">
        <v>5.1225590645158992E-3</v>
      </c>
      <c r="CO1436">
        <f t="shared" si="298"/>
        <v>1435</v>
      </c>
      <c r="CP1436">
        <f t="shared" si="299"/>
        <v>0.57909604519774016</v>
      </c>
      <c r="CQ1436">
        <f t="shared" si="300"/>
        <v>0.57869249394673128</v>
      </c>
      <c r="CR1436">
        <f t="shared" si="301"/>
        <v>0.19958148458171809</v>
      </c>
      <c r="CS1436">
        <f t="shared" si="302"/>
        <v>0.70361112598998687</v>
      </c>
      <c r="CT1436">
        <f t="shared" si="303"/>
        <v>0.1249186320432556</v>
      </c>
      <c r="DH1436">
        <f t="shared" ca="1" si="304"/>
        <v>0.34367161599704815</v>
      </c>
      <c r="DI1436">
        <v>0.30019251010414266</v>
      </c>
      <c r="DJ1436">
        <v>-3.6447637419370301E-4</v>
      </c>
    </row>
    <row r="1437" spans="12:114" x14ac:dyDescent="0.3">
      <c r="L1437" s="23">
        <v>43340</v>
      </c>
      <c r="M1437" s="24">
        <v>-7.9413215094273366E-3</v>
      </c>
      <c r="N1437" s="24">
        <v>-4.7928789191538012E-3</v>
      </c>
      <c r="O1437" s="24">
        <v>1.6183704526748031E-2</v>
      </c>
      <c r="P1437" s="24">
        <v>-2.53658383844461E-3</v>
      </c>
      <c r="Q1437" s="264">
        <v>1.000000000000003E-5</v>
      </c>
      <c r="R1437" s="264">
        <v>-1.7000000000000351E-4</v>
      </c>
      <c r="S1437" s="265">
        <v>-3.4722222222223218E-5</v>
      </c>
      <c r="U1437" s="26"/>
      <c r="AE1437" s="23">
        <v>43341</v>
      </c>
      <c r="AF1437" s="33">
        <v>-1.7676688606357372E-5</v>
      </c>
      <c r="AG1437">
        <f t="shared" si="292"/>
        <v>1436</v>
      </c>
      <c r="AH1437">
        <f t="shared" si="293"/>
        <v>0.58184764991896276</v>
      </c>
      <c r="AI1437">
        <f t="shared" si="294"/>
        <v>0.58144246353322526</v>
      </c>
      <c r="AJ1437">
        <f t="shared" si="295"/>
        <v>0.20662248312078071</v>
      </c>
      <c r="AK1437">
        <f t="shared" si="296"/>
        <v>0.47539916074767269</v>
      </c>
      <c r="AL1437">
        <f t="shared" si="297"/>
        <v>0.10604330278555257</v>
      </c>
      <c r="CM1437" s="23">
        <v>43341</v>
      </c>
      <c r="CN1437">
        <v>-2.6347372843630928E-4</v>
      </c>
      <c r="CO1437">
        <f t="shared" si="298"/>
        <v>1436</v>
      </c>
      <c r="CP1437">
        <f t="shared" si="299"/>
        <v>0.57949959644874904</v>
      </c>
      <c r="CQ1437">
        <f t="shared" si="300"/>
        <v>0.57909604519774016</v>
      </c>
      <c r="CR1437">
        <f t="shared" si="301"/>
        <v>0.20061349245383769</v>
      </c>
      <c r="CS1437">
        <f t="shared" si="302"/>
        <v>0.46449430521137419</v>
      </c>
      <c r="CT1437">
        <f t="shared" si="303"/>
        <v>0.11460173998636597</v>
      </c>
      <c r="DH1437">
        <f t="shared" ca="1" si="304"/>
        <v>0.39288074326212258</v>
      </c>
      <c r="DI1437">
        <v>0.27554462450267886</v>
      </c>
      <c r="DJ1437">
        <v>7.3528907854421132E-3</v>
      </c>
    </row>
    <row r="1438" spans="12:114" x14ac:dyDescent="0.3">
      <c r="L1438" s="23">
        <v>43341</v>
      </c>
      <c r="M1438" s="24">
        <v>4.5742171006332632E-3</v>
      </c>
      <c r="N1438" s="24">
        <v>4.8159612382480633E-3</v>
      </c>
      <c r="O1438" s="24">
        <v>-4.4758602501131428E-3</v>
      </c>
      <c r="P1438" s="24">
        <v>2.1007027762714272E-3</v>
      </c>
      <c r="Q1438" s="264">
        <v>1.2999999999999999E-4</v>
      </c>
      <c r="R1438" s="264">
        <v>5.6000000000000049E-4</v>
      </c>
      <c r="S1438" s="265">
        <v>1.0380622837370299E-4</v>
      </c>
      <c r="U1438" s="26"/>
      <c r="AE1438" s="23">
        <v>43342</v>
      </c>
      <c r="AF1438" s="33">
        <v>4.9966711081690261E-4</v>
      </c>
      <c r="AG1438">
        <f t="shared" si="292"/>
        <v>1437</v>
      </c>
      <c r="AH1438">
        <f t="shared" si="293"/>
        <v>0.58225283630470015</v>
      </c>
      <c r="AI1438">
        <f t="shared" si="294"/>
        <v>0.58184764991896276</v>
      </c>
      <c r="AJ1438">
        <f t="shared" si="295"/>
        <v>0.2076601597810937</v>
      </c>
      <c r="AK1438">
        <f t="shared" si="296"/>
        <v>0.53497555172010669</v>
      </c>
      <c r="AL1438">
        <f t="shared" si="297"/>
        <v>4.6872098198856071E-2</v>
      </c>
      <c r="CM1438" s="23">
        <v>43342</v>
      </c>
      <c r="CN1438">
        <v>1.3841677770422564E-3</v>
      </c>
      <c r="CO1438">
        <f t="shared" si="298"/>
        <v>1437</v>
      </c>
      <c r="CP1438">
        <f t="shared" si="299"/>
        <v>0.57990314769975781</v>
      </c>
      <c r="CQ1438">
        <f t="shared" si="300"/>
        <v>0.57949959644874904</v>
      </c>
      <c r="CR1438">
        <f t="shared" si="301"/>
        <v>0.20164571403170301</v>
      </c>
      <c r="CS1438">
        <f t="shared" si="302"/>
        <v>0.54052236559143241</v>
      </c>
      <c r="CT1438">
        <f t="shared" si="303"/>
        <v>3.8977230857316636E-2</v>
      </c>
      <c r="DH1438">
        <f t="shared" ca="1" si="304"/>
        <v>0.28004515329721102</v>
      </c>
      <c r="DI1438">
        <v>0.34444860761243473</v>
      </c>
      <c r="DJ1438">
        <v>-3.0283328891831007E-3</v>
      </c>
    </row>
    <row r="1439" spans="12:114" x14ac:dyDescent="0.3">
      <c r="L1439" s="23">
        <v>43342</v>
      </c>
      <c r="M1439" s="24">
        <v>-4.9036603740015257E-3</v>
      </c>
      <c r="N1439" s="24">
        <v>-5.2287227000897014E-3</v>
      </c>
      <c r="O1439" s="24">
        <v>4.8094431462912682E-3</v>
      </c>
      <c r="P1439" s="24">
        <v>1.4344364290151781E-3</v>
      </c>
      <c r="Q1439" s="264">
        <v>-1.8000000000000001E-4</v>
      </c>
      <c r="R1439" s="264">
        <v>-7.2000000000000059E-4</v>
      </c>
      <c r="S1439" s="265">
        <v>0</v>
      </c>
      <c r="U1439" s="26"/>
      <c r="AE1439" s="23">
        <v>43343</v>
      </c>
      <c r="AF1439" s="33">
        <v>-9.5667564988223769E-4</v>
      </c>
      <c r="AG1439">
        <f t="shared" si="292"/>
        <v>1438</v>
      </c>
      <c r="AH1439">
        <f t="shared" si="293"/>
        <v>0.58265802269043765</v>
      </c>
      <c r="AI1439">
        <f t="shared" si="294"/>
        <v>0.58225283630470015</v>
      </c>
      <c r="AJ1439">
        <f t="shared" si="295"/>
        <v>0.20869806009248376</v>
      </c>
      <c r="AK1439">
        <f t="shared" si="296"/>
        <v>0.36955579036121289</v>
      </c>
      <c r="AL1439">
        <f t="shared" si="297"/>
        <v>0.21269704594348726</v>
      </c>
      <c r="CM1439" s="23">
        <v>43343</v>
      </c>
      <c r="CN1439">
        <v>-2.1905964673629382E-3</v>
      </c>
      <c r="CO1439">
        <f t="shared" si="298"/>
        <v>1438</v>
      </c>
      <c r="CP1439">
        <f t="shared" si="299"/>
        <v>0.5803066989507667</v>
      </c>
      <c r="CQ1439">
        <f t="shared" si="300"/>
        <v>0.57990314769975781</v>
      </c>
      <c r="CR1439">
        <f t="shared" si="301"/>
        <v>0.2026781505041102</v>
      </c>
      <c r="CS1439">
        <f t="shared" si="302"/>
        <v>0.3773832997245089</v>
      </c>
      <c r="CT1439">
        <f t="shared" si="303"/>
        <v>0.20251984797524891</v>
      </c>
      <c r="DH1439">
        <f t="shared" ca="1" si="304"/>
        <v>0.33665899104544089</v>
      </c>
      <c r="DI1439">
        <v>0.39863881613831703</v>
      </c>
      <c r="DJ1439">
        <v>-9.1219448806514163E-3</v>
      </c>
    </row>
    <row r="1440" spans="12:114" x14ac:dyDescent="0.3">
      <c r="L1440" s="23">
        <v>43343</v>
      </c>
      <c r="M1440" s="24">
        <v>-1.1439370040825421E-3</v>
      </c>
      <c r="N1440" s="24">
        <v>-1.0074374465641861E-2</v>
      </c>
      <c r="O1440" s="24">
        <v>-2.4971905044907572E-3</v>
      </c>
      <c r="P1440" s="24">
        <v>1.542720398204106E-3</v>
      </c>
      <c r="Q1440" s="264">
        <v>2.0000000000000049E-5</v>
      </c>
      <c r="R1440" s="264">
        <v>-3.8999999999999701E-4</v>
      </c>
      <c r="S1440" s="265">
        <v>-1.3986013986013902E-4</v>
      </c>
      <c r="U1440" s="26"/>
      <c r="AE1440" s="23">
        <v>43347</v>
      </c>
      <c r="AF1440" s="33">
        <v>-8.8605608118944447E-4</v>
      </c>
      <c r="AG1440">
        <f t="shared" si="292"/>
        <v>1439</v>
      </c>
      <c r="AH1440">
        <f t="shared" si="293"/>
        <v>0.58306320907617504</v>
      </c>
      <c r="AI1440">
        <f t="shared" si="294"/>
        <v>0.58265802269043765</v>
      </c>
      <c r="AJ1440">
        <f t="shared" si="295"/>
        <v>0.20973618526992657</v>
      </c>
      <c r="AK1440">
        <f t="shared" si="296"/>
        <v>0.37728301973352757</v>
      </c>
      <c r="AL1440">
        <f t="shared" si="297"/>
        <v>0.20537500295691008</v>
      </c>
      <c r="CM1440" s="23">
        <v>43347</v>
      </c>
      <c r="CN1440">
        <v>-2.498890202973612E-3</v>
      </c>
      <c r="CO1440">
        <f t="shared" si="298"/>
        <v>1439</v>
      </c>
      <c r="CP1440">
        <f t="shared" si="299"/>
        <v>0.58071025020177558</v>
      </c>
      <c r="CQ1440">
        <f t="shared" si="300"/>
        <v>0.5803066989507667</v>
      </c>
      <c r="CR1440">
        <f t="shared" si="301"/>
        <v>0.20371080306151382</v>
      </c>
      <c r="CS1440">
        <f t="shared" si="302"/>
        <v>0.3638922945242079</v>
      </c>
      <c r="CT1440">
        <f t="shared" si="303"/>
        <v>0.21641440442655879</v>
      </c>
      <c r="DH1440">
        <f t="shared" ca="1" si="304"/>
        <v>0.29948110660675475</v>
      </c>
      <c r="DI1440">
        <v>0.32157205140744305</v>
      </c>
      <c r="DJ1440">
        <v>9.1384439188105515E-3</v>
      </c>
    </row>
    <row r="1441" spans="12:114" x14ac:dyDescent="0.3">
      <c r="L1441" s="23">
        <v>43347</v>
      </c>
      <c r="M1441" s="24">
        <v>-5.1096994959086801E-3</v>
      </c>
      <c r="N1441" s="24">
        <v>-2.2124273049601339E-3</v>
      </c>
      <c r="O1441" s="24">
        <v>-5.2157541120427999E-3</v>
      </c>
      <c r="P1441" s="24">
        <v>2.4201626608853421E-3</v>
      </c>
      <c r="Q1441" s="264">
        <v>1.2E-4</v>
      </c>
      <c r="R1441" s="264">
        <v>2.0299999999999988E-3</v>
      </c>
      <c r="S1441" s="265">
        <v>0</v>
      </c>
      <c r="U1441" s="26"/>
      <c r="AE1441" s="23">
        <v>43348</v>
      </c>
      <c r="AF1441" s="33">
        <v>2.6355053546543686E-3</v>
      </c>
      <c r="AG1441">
        <f t="shared" si="292"/>
        <v>1440</v>
      </c>
      <c r="AH1441">
        <f t="shared" si="293"/>
        <v>0.58346839546191243</v>
      </c>
      <c r="AI1441">
        <f t="shared" si="294"/>
        <v>0.58306320907617504</v>
      </c>
      <c r="AJ1441">
        <f t="shared" si="295"/>
        <v>0.21077453653015826</v>
      </c>
      <c r="AK1441">
        <f t="shared" si="296"/>
        <v>0.75957571518141587</v>
      </c>
      <c r="AL1441">
        <f t="shared" si="297"/>
        <v>0.17651250610524083</v>
      </c>
      <c r="CM1441" s="23">
        <v>43348</v>
      </c>
      <c r="CN1441">
        <v>6.3649271797393712E-3</v>
      </c>
      <c r="CO1441">
        <f t="shared" si="298"/>
        <v>1440</v>
      </c>
      <c r="CP1441">
        <f t="shared" si="299"/>
        <v>0.58111380145278446</v>
      </c>
      <c r="CQ1441">
        <f t="shared" si="300"/>
        <v>0.58071025020177558</v>
      </c>
      <c r="CR1441">
        <f t="shared" si="301"/>
        <v>0.2047436728960379</v>
      </c>
      <c r="CS1441">
        <f t="shared" si="302"/>
        <v>0.75134688829975405</v>
      </c>
      <c r="CT1441">
        <f t="shared" si="303"/>
        <v>0.17063663809797847</v>
      </c>
      <c r="DH1441">
        <f t="shared" ca="1" si="304"/>
        <v>0.29344780487807903</v>
      </c>
      <c r="DI1441">
        <v>0.3920505784418572</v>
      </c>
      <c r="DJ1441">
        <v>1.0085419147757797E-2</v>
      </c>
    </row>
    <row r="1442" spans="12:114" x14ac:dyDescent="0.3">
      <c r="L1442" s="23">
        <v>43348</v>
      </c>
      <c r="M1442" s="24">
        <v>3.453466749313613E-3</v>
      </c>
      <c r="N1442" s="24">
        <v>-1.019966285157476E-2</v>
      </c>
      <c r="O1442" s="24">
        <v>1.321309441439021E-2</v>
      </c>
      <c r="P1442" s="24">
        <v>4.6093547193419224E-3</v>
      </c>
      <c r="Q1442" s="264">
        <v>1.3999999999999999E-4</v>
      </c>
      <c r="R1442" s="264">
        <v>8.8999999999999973E-4</v>
      </c>
      <c r="S1442" s="265">
        <v>6.8965517241378907E-5</v>
      </c>
      <c r="U1442" s="26"/>
      <c r="AE1442" s="23">
        <v>43349</v>
      </c>
      <c r="AF1442" s="33">
        <v>6.918922834183612E-4</v>
      </c>
      <c r="AG1442">
        <f t="shared" si="292"/>
        <v>1441</v>
      </c>
      <c r="AH1442">
        <f t="shared" si="293"/>
        <v>0.58387358184764993</v>
      </c>
      <c r="AI1442">
        <f t="shared" si="294"/>
        <v>0.58346839546191243</v>
      </c>
      <c r="AJ1442">
        <f t="shared" si="295"/>
        <v>0.21181311509168516</v>
      </c>
      <c r="AK1442">
        <f t="shared" si="296"/>
        <v>0.55698411175058093</v>
      </c>
      <c r="AL1442">
        <f t="shared" si="297"/>
        <v>2.6484283711331491E-2</v>
      </c>
      <c r="CM1442" s="23">
        <v>43349</v>
      </c>
      <c r="CN1442">
        <v>1.9291057085459027E-3</v>
      </c>
      <c r="CO1442">
        <f t="shared" si="298"/>
        <v>1441</v>
      </c>
      <c r="CP1442">
        <f t="shared" si="299"/>
        <v>0.58151735270379334</v>
      </c>
      <c r="CQ1442">
        <f t="shared" si="300"/>
        <v>0.58111380145278446</v>
      </c>
      <c r="CR1442">
        <f t="shared" si="301"/>
        <v>0.20577676120148641</v>
      </c>
      <c r="CS1442">
        <f t="shared" si="302"/>
        <v>0.56547955228824742</v>
      </c>
      <c r="CT1442">
        <f t="shared" si="303"/>
        <v>1.563424916453704E-2</v>
      </c>
      <c r="DH1442">
        <f t="shared" ca="1" si="304"/>
        <v>0.39557820864433973</v>
      </c>
      <c r="DI1442">
        <v>0.25850720613768441</v>
      </c>
      <c r="DJ1442">
        <v>-6.3953577165816351E-3</v>
      </c>
    </row>
    <row r="1443" spans="12:114" x14ac:dyDescent="0.3">
      <c r="L1443" s="23">
        <v>43349</v>
      </c>
      <c r="M1443" s="24">
        <v>1.941413695729003E-3</v>
      </c>
      <c r="N1443" s="24">
        <v>-8.9594353173521701E-4</v>
      </c>
      <c r="O1443" s="24">
        <v>-1.7597370823968881E-3</v>
      </c>
      <c r="P1443" s="24">
        <v>8.8387428347946329E-3</v>
      </c>
      <c r="Q1443" s="264">
        <v>-8.0000000000000101E-5</v>
      </c>
      <c r="R1443" s="264">
        <v>4.400000000000004E-4</v>
      </c>
      <c r="S1443" s="265">
        <v>-2.0833333333333329E-4</v>
      </c>
      <c r="U1443" s="26"/>
      <c r="AE1443" s="23">
        <v>43350</v>
      </c>
      <c r="AF1443" s="33">
        <v>-1.5502309403306489E-3</v>
      </c>
      <c r="AG1443">
        <f t="shared" si="292"/>
        <v>1442</v>
      </c>
      <c r="AH1443">
        <f t="shared" si="293"/>
        <v>0.58427876823338731</v>
      </c>
      <c r="AI1443">
        <f t="shared" si="294"/>
        <v>0.58387358184764993</v>
      </c>
      <c r="AJ1443">
        <f t="shared" si="295"/>
        <v>0.21285192217479376</v>
      </c>
      <c r="AK1443">
        <f t="shared" si="296"/>
        <v>0.30694127480395317</v>
      </c>
      <c r="AL1443">
        <f t="shared" si="297"/>
        <v>0.27693230704369676</v>
      </c>
      <c r="CM1443" s="23">
        <v>43350</v>
      </c>
      <c r="CN1443">
        <v>-3.9455773508266234E-3</v>
      </c>
      <c r="CO1443">
        <f t="shared" si="298"/>
        <v>1442</v>
      </c>
      <c r="CP1443">
        <f t="shared" si="299"/>
        <v>0.58192090395480223</v>
      </c>
      <c r="CQ1443">
        <f t="shared" si="300"/>
        <v>0.58151735270379334</v>
      </c>
      <c r="CR1443">
        <f t="shared" si="301"/>
        <v>0.20681006917335401</v>
      </c>
      <c r="CS1443">
        <f t="shared" si="302"/>
        <v>0.30304520075134711</v>
      </c>
      <c r="CT1443">
        <f t="shared" si="303"/>
        <v>0.27847215195244623</v>
      </c>
      <c r="DH1443">
        <f t="shared" ca="1" si="304"/>
        <v>0.36384167515323551</v>
      </c>
      <c r="DI1443">
        <v>0.3223476195360237</v>
      </c>
      <c r="DJ1443">
        <v>-2.9323094033063672E-4</v>
      </c>
    </row>
    <row r="1444" spans="12:114" x14ac:dyDescent="0.3">
      <c r="L1444" s="23">
        <v>43350</v>
      </c>
      <c r="M1444" s="24">
        <v>-2.7302976683962451E-3</v>
      </c>
      <c r="N1444" s="24">
        <v>-3.5874358656675831E-3</v>
      </c>
      <c r="O1444" s="24">
        <v>-6.428079789381075E-3</v>
      </c>
      <c r="P1444" s="24">
        <v>-7.6183626414203951E-4</v>
      </c>
      <c r="Q1444" s="264">
        <v>1.500000000000001E-4</v>
      </c>
      <c r="R1444" s="264">
        <v>2.6000000000000247E-4</v>
      </c>
      <c r="S1444" s="265">
        <v>0</v>
      </c>
      <c r="U1444" s="26"/>
      <c r="AE1444" s="23">
        <v>43353</v>
      </c>
      <c r="AF1444" s="33">
        <v>2.3962544648599912E-3</v>
      </c>
      <c r="AG1444">
        <f t="shared" si="292"/>
        <v>1443</v>
      </c>
      <c r="AH1444">
        <f t="shared" si="293"/>
        <v>0.58468395461912481</v>
      </c>
      <c r="AI1444">
        <f t="shared" si="294"/>
        <v>0.58427876823338731</v>
      </c>
      <c r="AJ1444">
        <f t="shared" si="295"/>
        <v>0.21389095900156416</v>
      </c>
      <c r="AK1444">
        <f t="shared" si="296"/>
        <v>0.73754867295419058</v>
      </c>
      <c r="AL1444">
        <f t="shared" si="297"/>
        <v>0.15326990472080326</v>
      </c>
      <c r="CM1444" s="23">
        <v>43353</v>
      </c>
      <c r="CN1444">
        <v>5.9424473866397732E-3</v>
      </c>
      <c r="CO1444">
        <f t="shared" si="298"/>
        <v>1443</v>
      </c>
      <c r="CP1444">
        <f t="shared" si="299"/>
        <v>0.58232445520581111</v>
      </c>
      <c r="CQ1444">
        <f t="shared" si="300"/>
        <v>0.58192090395480223</v>
      </c>
      <c r="CR1444">
        <f t="shared" si="301"/>
        <v>0.20784359800883617</v>
      </c>
      <c r="CS1444">
        <f t="shared" si="302"/>
        <v>0.73558502569614337</v>
      </c>
      <c r="CT1444">
        <f t="shared" si="303"/>
        <v>0.15366412174134114</v>
      </c>
      <c r="DH1444">
        <f t="shared" ca="1" si="304"/>
        <v>0.31001429394975694</v>
      </c>
      <c r="DI1444">
        <v>0.39122265854831684</v>
      </c>
      <c r="DJ1444">
        <v>2.9915299750640466E-3</v>
      </c>
    </row>
    <row r="1445" spans="12:114" x14ac:dyDescent="0.3">
      <c r="L1445" s="23">
        <v>43353</v>
      </c>
      <c r="M1445" s="24">
        <v>-7.0653535176534233E-4</v>
      </c>
      <c r="N1445" s="24">
        <v>3.6003518971925962E-3</v>
      </c>
      <c r="O1445" s="24">
        <v>1.116535896640434E-2</v>
      </c>
      <c r="P1445" s="24">
        <v>1.416031025877972E-3</v>
      </c>
      <c r="Q1445" s="264">
        <v>1.2999999999999999E-4</v>
      </c>
      <c r="R1445" s="264">
        <v>1.3499999999999979E-3</v>
      </c>
      <c r="S1445" s="265">
        <v>-1.3605442176870783E-4</v>
      </c>
      <c r="U1445" s="26"/>
      <c r="AE1445" s="23">
        <v>43354</v>
      </c>
      <c r="AF1445" s="33">
        <v>7.0799018025734084E-6</v>
      </c>
      <c r="AG1445">
        <f t="shared" si="292"/>
        <v>1444</v>
      </c>
      <c r="AH1445">
        <f t="shared" si="293"/>
        <v>0.5850891410048622</v>
      </c>
      <c r="AI1445">
        <f t="shared" si="294"/>
        <v>0.58468395461912481</v>
      </c>
      <c r="AJ1445">
        <f t="shared" si="295"/>
        <v>0.21493022679587842</v>
      </c>
      <c r="AK1445">
        <f t="shared" si="296"/>
        <v>0.47824815929363695</v>
      </c>
      <c r="AL1445">
        <f t="shared" si="297"/>
        <v>0.10643579532548786</v>
      </c>
      <c r="CM1445" s="23">
        <v>43354</v>
      </c>
      <c r="CN1445">
        <v>-4.0051923345915284E-5</v>
      </c>
      <c r="CO1445">
        <f t="shared" si="298"/>
        <v>1444</v>
      </c>
      <c r="CP1445">
        <f t="shared" si="299"/>
        <v>0.58272800645681999</v>
      </c>
      <c r="CQ1445">
        <f t="shared" si="300"/>
        <v>0.58232445520581111</v>
      </c>
      <c r="CR1445">
        <f t="shared" si="301"/>
        <v>0.20887734890684004</v>
      </c>
      <c r="CS1445">
        <f t="shared" si="302"/>
        <v>0.47478944106461551</v>
      </c>
      <c r="CT1445">
        <f t="shared" si="303"/>
        <v>0.1075350141411956</v>
      </c>
      <c r="DH1445">
        <f t="shared" ca="1" si="304"/>
        <v>0.3513277846368128</v>
      </c>
      <c r="DI1445">
        <v>0.31291158544085185</v>
      </c>
      <c r="DJ1445">
        <v>-1.2995365524441703E-4</v>
      </c>
    </row>
    <row r="1446" spans="12:114" x14ac:dyDescent="0.3">
      <c r="L1446" s="23">
        <v>43354</v>
      </c>
      <c r="M1446" s="24">
        <v>6.1863896387731132E-4</v>
      </c>
      <c r="N1446" s="24">
        <v>-1.3453444496440291E-3</v>
      </c>
      <c r="O1446" s="24">
        <v>-2.6829586732419119E-3</v>
      </c>
      <c r="P1446" s="24">
        <v>4.3504436605564106E-3</v>
      </c>
      <c r="Q1446" s="264">
        <v>2.399999999999999E-4</v>
      </c>
      <c r="R1446" s="264">
        <v>-3.200000000000003E-4</v>
      </c>
      <c r="S1446" s="265">
        <v>3.3557046979865565E-5</v>
      </c>
      <c r="U1446" s="26"/>
      <c r="AE1446" s="23">
        <v>43355</v>
      </c>
      <c r="AF1446" s="33">
        <v>-1.4295746930772979E-3</v>
      </c>
      <c r="AG1446">
        <f t="shared" si="292"/>
        <v>1445</v>
      </c>
      <c r="AH1446">
        <f t="shared" si="293"/>
        <v>0.5854943273905997</v>
      </c>
      <c r="AI1446">
        <f t="shared" si="294"/>
        <v>0.5850891410048622</v>
      </c>
      <c r="AJ1446">
        <f t="shared" si="295"/>
        <v>0.21596972678343401</v>
      </c>
      <c r="AK1446">
        <f t="shared" si="296"/>
        <v>0.31929351655109922</v>
      </c>
      <c r="AL1446">
        <f t="shared" si="297"/>
        <v>0.26579562445376298</v>
      </c>
      <c r="CM1446" s="23">
        <v>43355</v>
      </c>
      <c r="CN1446">
        <v>-3.5114367326932443E-3</v>
      </c>
      <c r="CO1446">
        <f t="shared" si="298"/>
        <v>1445</v>
      </c>
      <c r="CP1446">
        <f t="shared" si="299"/>
        <v>0.58313155770782887</v>
      </c>
      <c r="CQ1446">
        <f t="shared" si="300"/>
        <v>0.58272800645681999</v>
      </c>
      <c r="CR1446">
        <f t="shared" si="301"/>
        <v>0.20991132306799515</v>
      </c>
      <c r="CS1446">
        <f t="shared" si="302"/>
        <v>0.32083321097698236</v>
      </c>
      <c r="CT1446">
        <f t="shared" si="303"/>
        <v>0.26189479547983763</v>
      </c>
      <c r="DH1446">
        <f t="shared" ca="1" si="304"/>
        <v>0.38545367453819002</v>
      </c>
      <c r="DI1446">
        <v>0.38928908866196837</v>
      </c>
      <c r="DJ1446">
        <v>-2.3895746930772989E-3</v>
      </c>
    </row>
    <row r="1447" spans="12:114" x14ac:dyDescent="0.3">
      <c r="L1447" s="23">
        <v>43355</v>
      </c>
      <c r="M1447" s="24">
        <v>8.3907171136662542E-3</v>
      </c>
      <c r="N1447" s="24">
        <v>4.9394255440515546E-3</v>
      </c>
      <c r="O1447" s="24">
        <v>-6.9331185792682994E-3</v>
      </c>
      <c r="P1447" s="24">
        <v>-6.3893654991488049E-3</v>
      </c>
      <c r="Q1447" s="264">
        <v>-1.4999999999999999E-4</v>
      </c>
      <c r="R1447" s="264">
        <v>-2.000000000000002E-4</v>
      </c>
      <c r="S1447" s="265">
        <v>0</v>
      </c>
      <c r="U1447" s="26"/>
      <c r="AE1447" s="23">
        <v>43356</v>
      </c>
      <c r="AF1447" s="33">
        <v>-1.0226375215388473E-3</v>
      </c>
      <c r="AG1447">
        <f t="shared" si="292"/>
        <v>1446</v>
      </c>
      <c r="AH1447">
        <f t="shared" si="293"/>
        <v>0.58589951377633709</v>
      </c>
      <c r="AI1447">
        <f t="shared" si="294"/>
        <v>0.5854943273905997</v>
      </c>
      <c r="AJ1447">
        <f t="shared" si="295"/>
        <v>0.21700946019175282</v>
      </c>
      <c r="AK1447">
        <f t="shared" si="296"/>
        <v>0.36238542088795433</v>
      </c>
      <c r="AL1447">
        <f t="shared" si="297"/>
        <v>0.22310890650264537</v>
      </c>
      <c r="CM1447" s="23">
        <v>43356</v>
      </c>
      <c r="CN1447">
        <v>-2.5158362280895412E-3</v>
      </c>
      <c r="CO1447">
        <f t="shared" si="298"/>
        <v>1446</v>
      </c>
      <c r="CP1447">
        <f t="shared" si="299"/>
        <v>0.58353510895883776</v>
      </c>
      <c r="CQ1447">
        <f t="shared" si="300"/>
        <v>0.58313155770782887</v>
      </c>
      <c r="CR1447">
        <f t="shared" si="301"/>
        <v>0.21094552169466396</v>
      </c>
      <c r="CS1447">
        <f t="shared" si="302"/>
        <v>0.36315542726050482</v>
      </c>
      <c r="CT1447">
        <f t="shared" si="303"/>
        <v>0.21997613044732406</v>
      </c>
      <c r="DH1447">
        <f t="shared" ca="1" si="304"/>
        <v>0.33958208723768663</v>
      </c>
      <c r="DI1447">
        <v>0.30987333269725936</v>
      </c>
      <c r="DJ1447">
        <v>-3.4446375215388806E-3</v>
      </c>
    </row>
    <row r="1448" spans="12:114" x14ac:dyDescent="0.3">
      <c r="L1448" s="23">
        <v>43356</v>
      </c>
      <c r="M1448" s="24">
        <v>-3.5911010526601451E-3</v>
      </c>
      <c r="N1448" s="24">
        <v>7.1492739473570481E-3</v>
      </c>
      <c r="O1448" s="24">
        <v>-8.8568962094285678E-3</v>
      </c>
      <c r="P1448" s="24">
        <v>3.0518267699798101E-3</v>
      </c>
      <c r="Q1448" s="264">
        <v>7.9999999999999939E-5</v>
      </c>
      <c r="R1448" s="264">
        <v>1.2000000000000011E-4</v>
      </c>
      <c r="S1448" s="265">
        <v>-6.7340067340068094E-5</v>
      </c>
      <c r="U1448" s="26"/>
      <c r="AE1448" s="23">
        <v>43357</v>
      </c>
      <c r="AF1448" s="33">
        <v>-1.6525582785708037E-3</v>
      </c>
      <c r="AG1448">
        <f t="shared" si="292"/>
        <v>1447</v>
      </c>
      <c r="AH1448">
        <f t="shared" si="293"/>
        <v>0.58630470016207459</v>
      </c>
      <c r="AI1448">
        <f t="shared" si="294"/>
        <v>0.58589951377633709</v>
      </c>
      <c r="AJ1448">
        <f t="shared" si="295"/>
        <v>0.21804942825019452</v>
      </c>
      <c r="AK1448">
        <f t="shared" si="296"/>
        <v>0.29663379921183181</v>
      </c>
      <c r="AL1448">
        <f t="shared" si="297"/>
        <v>0.28926571456450528</v>
      </c>
      <c r="CM1448" s="23">
        <v>43357</v>
      </c>
      <c r="CN1448">
        <v>-4.1488956964270095E-3</v>
      </c>
      <c r="CO1448">
        <f t="shared" si="298"/>
        <v>1447</v>
      </c>
      <c r="CP1448">
        <f t="shared" si="299"/>
        <v>0.58393866020984664</v>
      </c>
      <c r="CQ1448">
        <f t="shared" si="300"/>
        <v>0.58353510895883776</v>
      </c>
      <c r="CR1448">
        <f t="shared" si="301"/>
        <v>0.21197994599095241</v>
      </c>
      <c r="CS1448">
        <f t="shared" si="302"/>
        <v>0.29486922755122347</v>
      </c>
      <c r="CT1448">
        <f t="shared" si="303"/>
        <v>0.28866588140761429</v>
      </c>
      <c r="DH1448">
        <f t="shared" ca="1" si="304"/>
        <v>0.39433707961481468</v>
      </c>
      <c r="DI1448">
        <v>0.39620215054791558</v>
      </c>
      <c r="DJ1448">
        <v>-2.9795582785707942E-3</v>
      </c>
    </row>
    <row r="1449" spans="12:114" x14ac:dyDescent="0.3">
      <c r="L1449" s="23">
        <v>43357</v>
      </c>
      <c r="M1449" s="24">
        <v>-6.5049664819801642E-3</v>
      </c>
      <c r="N1449" s="24">
        <v>-6.6549499650020074E-3</v>
      </c>
      <c r="O1449" s="24">
        <v>-5.571932892935472E-3</v>
      </c>
      <c r="P1449" s="24">
        <v>0</v>
      </c>
      <c r="Q1449" s="264">
        <v>2.0000000000000009E-4</v>
      </c>
      <c r="R1449" s="264">
        <v>-2.5999999999999803E-4</v>
      </c>
      <c r="S1449" s="265">
        <v>0</v>
      </c>
      <c r="U1449" s="26"/>
      <c r="AE1449" s="23">
        <v>43360</v>
      </c>
      <c r="AF1449" s="33">
        <v>1.1290293468343841E-3</v>
      </c>
      <c r="AG1449">
        <f t="shared" si="292"/>
        <v>1448</v>
      </c>
      <c r="AH1449">
        <f t="shared" si="293"/>
        <v>0.58670988654781198</v>
      </c>
      <c r="AI1449">
        <f t="shared" si="294"/>
        <v>0.58630470016207459</v>
      </c>
      <c r="AJ1449">
        <f t="shared" si="295"/>
        <v>0.21908963218996511</v>
      </c>
      <c r="AK1449">
        <f t="shared" si="296"/>
        <v>0.60628096443200752</v>
      </c>
      <c r="AL1449">
        <f t="shared" si="297"/>
        <v>1.9976264269932931E-2</v>
      </c>
      <c r="CM1449" s="23">
        <v>43360</v>
      </c>
      <c r="CN1449">
        <v>3.0945758754471631E-3</v>
      </c>
      <c r="CO1449">
        <f t="shared" si="298"/>
        <v>1448</v>
      </c>
      <c r="CP1449">
        <f t="shared" si="299"/>
        <v>0.58434221146085552</v>
      </c>
      <c r="CQ1449">
        <f t="shared" si="300"/>
        <v>0.58393866020984664</v>
      </c>
      <c r="CR1449">
        <f t="shared" si="301"/>
        <v>0.21301459716272111</v>
      </c>
      <c r="CS1449">
        <f t="shared" si="302"/>
        <v>0.61786872817882799</v>
      </c>
      <c r="CT1449">
        <f t="shared" si="303"/>
        <v>3.3930067968981348E-2</v>
      </c>
      <c r="DH1449">
        <f t="shared" ca="1" si="304"/>
        <v>0.39877535033830247</v>
      </c>
      <c r="DI1449">
        <v>0.26764943672313957</v>
      </c>
      <c r="DJ1449">
        <v>-1.095526998426925E-2</v>
      </c>
    </row>
    <row r="1450" spans="12:114" x14ac:dyDescent="0.3">
      <c r="L1450" s="23">
        <v>43360</v>
      </c>
      <c r="M1450" s="24">
        <v>5.2203505190324268E-3</v>
      </c>
      <c r="N1450" s="24">
        <v>8.4859686406113556E-3</v>
      </c>
      <c r="O1450" s="24">
        <v>2.4317217598616081E-3</v>
      </c>
      <c r="P1450" s="24">
        <v>8.6931255320229649E-4</v>
      </c>
      <c r="Q1450" s="264">
        <v>1.2999999999999999E-4</v>
      </c>
      <c r="R1450" s="264">
        <v>-6.3000000000000165E-4</v>
      </c>
      <c r="S1450" s="265">
        <v>-2.00668896321069E-4</v>
      </c>
      <c r="U1450" s="26"/>
      <c r="AE1450" s="23">
        <v>43361</v>
      </c>
      <c r="AF1450" s="33">
        <v>1.6242020400574284E-3</v>
      </c>
      <c r="AG1450">
        <f t="shared" si="292"/>
        <v>1449</v>
      </c>
      <c r="AH1450">
        <f t="shared" si="293"/>
        <v>0.58711507293354948</v>
      </c>
      <c r="AI1450">
        <f t="shared" si="294"/>
        <v>0.58670988654781198</v>
      </c>
      <c r="AJ1450">
        <f t="shared" si="295"/>
        <v>0.22013007324413103</v>
      </c>
      <c r="AK1450">
        <f t="shared" si="296"/>
        <v>0.6600941593866021</v>
      </c>
      <c r="AL1450">
        <f t="shared" si="297"/>
        <v>7.3384272838790121E-2</v>
      </c>
      <c r="CM1450" s="23">
        <v>43361</v>
      </c>
      <c r="CN1450">
        <v>4.0186608378484905E-3</v>
      </c>
      <c r="CO1450">
        <f t="shared" si="298"/>
        <v>1449</v>
      </c>
      <c r="CP1450">
        <f t="shared" si="299"/>
        <v>0.5847457627118644</v>
      </c>
      <c r="CQ1450">
        <f t="shared" si="300"/>
        <v>0.58434221146085552</v>
      </c>
      <c r="CR1450">
        <f t="shared" si="301"/>
        <v>0.2140494764175957</v>
      </c>
      <c r="CS1450">
        <f t="shared" si="302"/>
        <v>0.65797269893972532</v>
      </c>
      <c r="CT1450">
        <f t="shared" si="303"/>
        <v>7.3630487478869799E-2</v>
      </c>
      <c r="DH1450">
        <f t="shared" ca="1" si="304"/>
        <v>0.34390212110059215</v>
      </c>
      <c r="DI1450">
        <v>0.37965147719140302</v>
      </c>
      <c r="DJ1450">
        <v>1.3622348269426545E-3</v>
      </c>
    </row>
    <row r="1451" spans="12:114" x14ac:dyDescent="0.3">
      <c r="L1451" s="23">
        <v>43361</v>
      </c>
      <c r="M1451" s="24">
        <v>-1.496338337326395E-3</v>
      </c>
      <c r="N1451" s="24">
        <v>-4.4283809666130692E-4</v>
      </c>
      <c r="O1451" s="24">
        <v>6.4331642440776096E-3</v>
      </c>
      <c r="P1451" s="24">
        <v>4.3426943171822547E-3</v>
      </c>
      <c r="Q1451" s="264">
        <v>1.9000000000000001E-4</v>
      </c>
      <c r="R1451" s="264">
        <v>8.4000000000000079E-4</v>
      </c>
      <c r="S1451" s="265">
        <v>-9.8360655737705468E-5</v>
      </c>
      <c r="U1451" s="26"/>
      <c r="AE1451" s="23">
        <v>43362</v>
      </c>
      <c r="AF1451" s="33">
        <v>-1.947070418157993E-3</v>
      </c>
      <c r="AG1451">
        <f t="shared" si="292"/>
        <v>1450</v>
      </c>
      <c r="AH1451">
        <f t="shared" si="293"/>
        <v>0.58752025931928686</v>
      </c>
      <c r="AI1451">
        <f t="shared" si="294"/>
        <v>0.58711507293354948</v>
      </c>
      <c r="AJ1451">
        <f t="shared" si="295"/>
        <v>0.22117075264762764</v>
      </c>
      <c r="AK1451">
        <f t="shared" si="296"/>
        <v>0.26789007024397687</v>
      </c>
      <c r="AL1451">
        <f t="shared" si="297"/>
        <v>0.3192250026895726</v>
      </c>
      <c r="CM1451" s="23">
        <v>43362</v>
      </c>
      <c r="CN1451">
        <v>-4.8367020194209562E-3</v>
      </c>
      <c r="CO1451">
        <f t="shared" si="298"/>
        <v>1450</v>
      </c>
      <c r="CP1451">
        <f t="shared" si="299"/>
        <v>0.58514931396287329</v>
      </c>
      <c r="CQ1451">
        <f t="shared" si="300"/>
        <v>0.5847457627118644</v>
      </c>
      <c r="CR1451">
        <f t="shared" si="301"/>
        <v>0.21508458496497793</v>
      </c>
      <c r="CS1451">
        <f t="shared" si="302"/>
        <v>0.267993620297726</v>
      </c>
      <c r="CT1451">
        <f t="shared" si="303"/>
        <v>0.3167521424141384</v>
      </c>
      <c r="DH1451">
        <f t="shared" ca="1" si="304"/>
        <v>0.3945442904944112</v>
      </c>
      <c r="DI1451">
        <v>0.34335414751793891</v>
      </c>
      <c r="DJ1451">
        <v>-4.1836418467293942E-3</v>
      </c>
    </row>
    <row r="1452" spans="12:114" x14ac:dyDescent="0.3">
      <c r="L1452" s="23">
        <v>43362</v>
      </c>
      <c r="M1452" s="24">
        <v>3.8786582531971049E-3</v>
      </c>
      <c r="N1452" s="24">
        <v>-8.861177605600524E-4</v>
      </c>
      <c r="O1452" s="24">
        <v>-1.99090809498923E-3</v>
      </c>
      <c r="P1452" s="24">
        <v>-1.405267471729311E-2</v>
      </c>
      <c r="Q1452" s="264">
        <v>9.9999999999999991E-5</v>
      </c>
      <c r="R1452" s="264">
        <v>-7.4000000000000292E-4</v>
      </c>
      <c r="S1452" s="265">
        <v>3.2467532467533396E-5</v>
      </c>
      <c r="U1452" s="26"/>
      <c r="AE1452" s="23">
        <v>43363</v>
      </c>
      <c r="AF1452" s="33">
        <v>2.6978720724017682E-3</v>
      </c>
      <c r="AG1452">
        <f t="shared" si="292"/>
        <v>1451</v>
      </c>
      <c r="AH1452">
        <f t="shared" si="293"/>
        <v>0.58792544570502436</v>
      </c>
      <c r="AI1452">
        <f t="shared" si="294"/>
        <v>0.58752025931928686</v>
      </c>
      <c r="AJ1452">
        <f t="shared" si="295"/>
        <v>0.22221167163727318</v>
      </c>
      <c r="AK1452">
        <f t="shared" si="296"/>
        <v>0.76514758646793646</v>
      </c>
      <c r="AL1452">
        <f t="shared" si="297"/>
        <v>0.17762732714864959</v>
      </c>
      <c r="CM1452" s="23">
        <v>43363</v>
      </c>
      <c r="CN1452">
        <v>6.8121801810044191E-3</v>
      </c>
      <c r="CO1452">
        <f t="shared" si="298"/>
        <v>1451</v>
      </c>
      <c r="CP1452">
        <f t="shared" si="299"/>
        <v>0.58555286521388217</v>
      </c>
      <c r="CQ1452">
        <f t="shared" si="300"/>
        <v>0.58514931396287329</v>
      </c>
      <c r="CR1452">
        <f t="shared" si="301"/>
        <v>0.21611992401605634</v>
      </c>
      <c r="CS1452">
        <f t="shared" si="302"/>
        <v>0.76747153127554124</v>
      </c>
      <c r="CT1452">
        <f t="shared" si="303"/>
        <v>0.18232221731266796</v>
      </c>
      <c r="DH1452">
        <f t="shared" ca="1" si="304"/>
        <v>0.39178188010237641</v>
      </c>
      <c r="DI1452">
        <v>0.26713636491968656</v>
      </c>
      <c r="DJ1452">
        <v>1.0348720724017778E-3</v>
      </c>
    </row>
    <row r="1453" spans="12:114" x14ac:dyDescent="0.3">
      <c r="L1453" s="23">
        <v>43363</v>
      </c>
      <c r="M1453" s="24">
        <v>3.4246576244641152E-3</v>
      </c>
      <c r="N1453" s="24">
        <v>1.6851464926890849E-2</v>
      </c>
      <c r="O1453" s="24">
        <v>5.3549182782970288E-3</v>
      </c>
      <c r="P1453" s="24">
        <v>5.591489048172864E-3</v>
      </c>
      <c r="Q1453" s="264">
        <v>-9.9999999999999991E-5</v>
      </c>
      <c r="R1453" s="264">
        <v>-3.3999999999999807E-4</v>
      </c>
      <c r="S1453" s="265">
        <v>0</v>
      </c>
      <c r="U1453" s="26"/>
      <c r="AE1453" s="23">
        <v>43364</v>
      </c>
      <c r="AF1453" s="33">
        <v>-1.0127451928736478E-4</v>
      </c>
      <c r="AG1453">
        <f t="shared" si="292"/>
        <v>1452</v>
      </c>
      <c r="AH1453">
        <f t="shared" si="293"/>
        <v>0.58833063209076175</v>
      </c>
      <c r="AI1453">
        <f t="shared" si="294"/>
        <v>0.58792544570502436</v>
      </c>
      <c r="AJ1453">
        <f t="shared" si="295"/>
        <v>0.2232528314517776</v>
      </c>
      <c r="AK1453">
        <f t="shared" si="296"/>
        <v>0.46578882817009076</v>
      </c>
      <c r="AL1453">
        <f t="shared" si="297"/>
        <v>0.1221366175349336</v>
      </c>
      <c r="CM1453" s="23">
        <v>43364</v>
      </c>
      <c r="CN1453">
        <v>-2.6279134707834573E-4</v>
      </c>
      <c r="CO1453">
        <f t="shared" si="298"/>
        <v>1452</v>
      </c>
      <c r="CP1453">
        <f t="shared" si="299"/>
        <v>0.58595641646489105</v>
      </c>
      <c r="CQ1453">
        <f t="shared" si="300"/>
        <v>0.58555286521388217</v>
      </c>
      <c r="CR1453">
        <f t="shared" si="301"/>
        <v>0.21715549478381732</v>
      </c>
      <c r="CS1453">
        <f t="shared" si="302"/>
        <v>0.46452571628429057</v>
      </c>
      <c r="CT1453">
        <f t="shared" si="303"/>
        <v>0.1210271489295916</v>
      </c>
      <c r="DH1453">
        <f t="shared" ca="1" si="304"/>
        <v>0.24387617709046569</v>
      </c>
      <c r="DI1453">
        <v>0.39871499501264596</v>
      </c>
      <c r="DJ1453">
        <v>1.1880854155660219E-3</v>
      </c>
    </row>
    <row r="1454" spans="12:114" x14ac:dyDescent="0.3">
      <c r="L1454" s="23">
        <v>43364</v>
      </c>
      <c r="M1454" s="24">
        <v>-6.8259299945549459E-3</v>
      </c>
      <c r="N1454" s="24">
        <v>5.2332827156778717E-3</v>
      </c>
      <c r="O1454" s="24">
        <v>1.5663367257695319E-3</v>
      </c>
      <c r="P1454" s="24">
        <v>-3.2709022769212069E-3</v>
      </c>
      <c r="Q1454" s="264">
        <v>-9.0000000000000006E-5</v>
      </c>
      <c r="R1454" s="264">
        <v>5.5000000000000155E-4</v>
      </c>
      <c r="S1454" s="265">
        <v>-3.2573289902281063E-5</v>
      </c>
      <c r="U1454" s="26"/>
      <c r="AE1454" s="23">
        <v>43367</v>
      </c>
      <c r="AF1454" s="33">
        <v>-3.0958665932442385E-3</v>
      </c>
      <c r="AG1454">
        <f t="shared" si="292"/>
        <v>1453</v>
      </c>
      <c r="AH1454">
        <f t="shared" si="293"/>
        <v>0.58873581847649914</v>
      </c>
      <c r="AI1454">
        <f t="shared" si="294"/>
        <v>0.58833063209076175</v>
      </c>
      <c r="AJ1454">
        <f t="shared" si="295"/>
        <v>0.22429423333175599</v>
      </c>
      <c r="AK1454">
        <f t="shared" si="296"/>
        <v>0.17076312053391884</v>
      </c>
      <c r="AL1454">
        <f t="shared" si="297"/>
        <v>0.41756751155684291</v>
      </c>
      <c r="CM1454" s="23">
        <v>43367</v>
      </c>
      <c r="CN1454">
        <v>-7.6066145350586478E-3</v>
      </c>
      <c r="CO1454">
        <f t="shared" si="298"/>
        <v>1453</v>
      </c>
      <c r="CP1454">
        <f t="shared" si="299"/>
        <v>0.58635996771589993</v>
      </c>
      <c r="CQ1454">
        <f t="shared" si="300"/>
        <v>0.58595641646489105</v>
      </c>
      <c r="CR1454">
        <f t="shared" si="301"/>
        <v>0.2181912984830558</v>
      </c>
      <c r="CS1454">
        <f t="shared" si="302"/>
        <v>0.17366867574779302</v>
      </c>
      <c r="CT1454">
        <f t="shared" si="303"/>
        <v>0.41228774071709806</v>
      </c>
      <c r="DH1454">
        <f t="shared" ca="1" si="304"/>
        <v>0.25944315569388432</v>
      </c>
      <c r="DI1454">
        <v>0.38678044064145589</v>
      </c>
      <c r="DJ1454">
        <v>-1.1495723736101379E-2</v>
      </c>
    </row>
    <row r="1455" spans="12:114" x14ac:dyDescent="0.3">
      <c r="L1455" s="23">
        <v>43367</v>
      </c>
      <c r="M1455" s="24">
        <v>-1.7620054940879979E-4</v>
      </c>
      <c r="N1455" s="24">
        <v>4.338084116549728E-4</v>
      </c>
      <c r="O1455" s="24">
        <v>-1.021878980814458E-2</v>
      </c>
      <c r="P1455" s="24">
        <v>-9.9538472221022915E-3</v>
      </c>
      <c r="Q1455" s="264">
        <v>3.1E-4</v>
      </c>
      <c r="R1455" s="264">
        <v>-1.1000000000000031E-3</v>
      </c>
      <c r="S1455" s="265">
        <v>-6.4935064935064542E-5</v>
      </c>
      <c r="U1455" s="26"/>
      <c r="AE1455" s="23">
        <v>43368</v>
      </c>
      <c r="AF1455" s="33">
        <v>4.9920058735963184E-4</v>
      </c>
      <c r="AG1455">
        <f t="shared" si="292"/>
        <v>1454</v>
      </c>
      <c r="AH1455">
        <f t="shared" si="293"/>
        <v>0.58914100486223664</v>
      </c>
      <c r="AI1455">
        <f t="shared" si="294"/>
        <v>0.58873581847649914</v>
      </c>
      <c r="AJ1455">
        <f t="shared" si="295"/>
        <v>0.22533587851973919</v>
      </c>
      <c r="AK1455">
        <f t="shared" si="296"/>
        <v>0.53492197960968901</v>
      </c>
      <c r="AL1455">
        <f t="shared" si="297"/>
        <v>5.3813838866810126E-2</v>
      </c>
      <c r="CM1455" s="23">
        <v>43368</v>
      </c>
      <c r="CN1455">
        <v>9.6159017807649931E-4</v>
      </c>
      <c r="CO1455">
        <f t="shared" si="298"/>
        <v>1454</v>
      </c>
      <c r="CP1455">
        <f t="shared" si="299"/>
        <v>0.58676351896690881</v>
      </c>
      <c r="CQ1455">
        <f t="shared" si="300"/>
        <v>0.58635996771589993</v>
      </c>
      <c r="CR1455">
        <f t="shared" si="301"/>
        <v>0.21922733633038663</v>
      </c>
      <c r="CS1455">
        <f t="shared" si="302"/>
        <v>0.52105328734397061</v>
      </c>
      <c r="CT1455">
        <f t="shared" si="303"/>
        <v>6.5306680371929327E-2</v>
      </c>
      <c r="DH1455">
        <f t="shared" ca="1" si="304"/>
        <v>0.26724929788273194</v>
      </c>
      <c r="DI1455">
        <v>0.29545001508955027</v>
      </c>
      <c r="DJ1455">
        <v>9.1140876841337981E-3</v>
      </c>
    </row>
    <row r="1456" spans="12:114" x14ac:dyDescent="0.3">
      <c r="L1456" s="23">
        <v>43368</v>
      </c>
      <c r="M1456" s="24">
        <v>1.5863311748803479E-3</v>
      </c>
      <c r="N1456" s="24">
        <v>2.6019625073439231E-3</v>
      </c>
      <c r="O1456" s="24">
        <v>1.896299604878169E-3</v>
      </c>
      <c r="P1456" s="24">
        <v>-1.436357632573287E-3</v>
      </c>
      <c r="Q1456" s="264">
        <v>2.7E-4</v>
      </c>
      <c r="R1456" s="264">
        <v>5.9000000000000166E-4</v>
      </c>
      <c r="S1456" s="265">
        <v>1.2903225806451535E-4</v>
      </c>
      <c r="U1456" s="26"/>
      <c r="AE1456" s="23">
        <v>43369</v>
      </c>
      <c r="AF1456" s="33">
        <v>-1.9878015276604739E-3</v>
      </c>
      <c r="AG1456">
        <f t="shared" si="292"/>
        <v>1455</v>
      </c>
      <c r="AH1456">
        <f t="shared" si="293"/>
        <v>0.58954619124797403</v>
      </c>
      <c r="AI1456">
        <f t="shared" si="294"/>
        <v>0.58914100486223664</v>
      </c>
      <c r="AJ1456">
        <f t="shared" si="295"/>
        <v>0.22637776826018438</v>
      </c>
      <c r="AK1456">
        <f t="shared" si="296"/>
        <v>0.26402806584560151</v>
      </c>
      <c r="AL1456">
        <f t="shared" si="297"/>
        <v>0.32511293901663513</v>
      </c>
      <c r="CM1456" s="23">
        <v>43369</v>
      </c>
      <c r="CN1456">
        <v>-5.0282538191511834E-3</v>
      </c>
      <c r="CO1456">
        <f t="shared" si="298"/>
        <v>1455</v>
      </c>
      <c r="CP1456">
        <f t="shared" si="299"/>
        <v>0.5871670702179177</v>
      </c>
      <c r="CQ1456">
        <f t="shared" si="300"/>
        <v>0.58676351896690881</v>
      </c>
      <c r="CR1456">
        <f t="shared" si="301"/>
        <v>0.22026360954425517</v>
      </c>
      <c r="CS1456">
        <f t="shared" si="302"/>
        <v>0.26073461292353883</v>
      </c>
      <c r="CT1456">
        <f t="shared" si="303"/>
        <v>0.32602890604336998</v>
      </c>
      <c r="DH1456">
        <f t="shared" ca="1" si="304"/>
        <v>0.35250847299420512</v>
      </c>
      <c r="DI1456">
        <v>0.36159682885758221</v>
      </c>
      <c r="DJ1456">
        <v>4.3969847233952348E-4</v>
      </c>
    </row>
    <row r="1457" spans="12:114" x14ac:dyDescent="0.3">
      <c r="L1457" s="23">
        <v>43369</v>
      </c>
      <c r="M1457" s="24">
        <v>-5.2793575841731779E-3</v>
      </c>
      <c r="N1457" s="24">
        <v>0</v>
      </c>
      <c r="O1457" s="24">
        <v>-5.3628919574105552E-3</v>
      </c>
      <c r="P1457" s="24">
        <v>-6.7493312355019312E-3</v>
      </c>
      <c r="Q1457" s="264">
        <v>-1.000000000000003E-5</v>
      </c>
      <c r="R1457" s="264">
        <v>4.8999999999999933E-4</v>
      </c>
      <c r="S1457" s="265">
        <v>0</v>
      </c>
      <c r="U1457" s="26"/>
      <c r="AE1457" s="23">
        <v>43370</v>
      </c>
      <c r="AF1457" s="33">
        <v>-1.0290937315943439E-3</v>
      </c>
      <c r="AG1457">
        <f t="shared" si="292"/>
        <v>1456</v>
      </c>
      <c r="AH1457">
        <f t="shared" si="293"/>
        <v>0.58995137763371153</v>
      </c>
      <c r="AI1457">
        <f t="shared" si="294"/>
        <v>0.58954619124797403</v>
      </c>
      <c r="AJ1457">
        <f t="shared" si="295"/>
        <v>0.22741990379948862</v>
      </c>
      <c r="AK1457">
        <f t="shared" si="296"/>
        <v>0.36168614003057498</v>
      </c>
      <c r="AL1457">
        <f t="shared" si="297"/>
        <v>0.22786005121739905</v>
      </c>
      <c r="CM1457" s="23">
        <v>43370</v>
      </c>
      <c r="CN1457">
        <v>-2.5257490348682141E-3</v>
      </c>
      <c r="CO1457">
        <f t="shared" si="298"/>
        <v>1456</v>
      </c>
      <c r="CP1457">
        <f t="shared" si="299"/>
        <v>0.58757062146892658</v>
      </c>
      <c r="CQ1457">
        <f t="shared" si="300"/>
        <v>0.5871670702179177</v>
      </c>
      <c r="CR1457">
        <f t="shared" si="301"/>
        <v>0.22130011934494848</v>
      </c>
      <c r="CS1457">
        <f t="shared" si="302"/>
        <v>0.36272462126391158</v>
      </c>
      <c r="CT1457">
        <f t="shared" si="303"/>
        <v>0.22444244895400611</v>
      </c>
      <c r="DH1457">
        <f t="shared" ca="1" si="304"/>
        <v>0.3149005363719411</v>
      </c>
      <c r="DI1457">
        <v>0.33349459891539718</v>
      </c>
      <c r="DJ1457">
        <v>-2.7887113786531233E-3</v>
      </c>
    </row>
    <row r="1458" spans="12:114" x14ac:dyDescent="0.3">
      <c r="L1458" s="23">
        <v>43370</v>
      </c>
      <c r="M1458" s="24">
        <v>-8.8456432858298999E-3</v>
      </c>
      <c r="N1458" s="24">
        <v>2.5952578808859099E-3</v>
      </c>
      <c r="O1458" s="24">
        <v>-4.862910791768385E-3</v>
      </c>
      <c r="P1458" s="24">
        <v>8.911859514491706E-4</v>
      </c>
      <c r="Q1458" s="264">
        <v>-9.9999999999999178E-6</v>
      </c>
      <c r="R1458" s="264">
        <v>-6.4999999999999943E-4</v>
      </c>
      <c r="S1458" s="265">
        <v>3.2679738562092435E-5</v>
      </c>
      <c r="U1458" s="26"/>
      <c r="AE1458" s="23">
        <v>43371</v>
      </c>
      <c r="AF1458" s="33">
        <v>-4.4184981096239751E-4</v>
      </c>
      <c r="AG1458">
        <f t="shared" si="292"/>
        <v>1457</v>
      </c>
      <c r="AH1458">
        <f t="shared" si="293"/>
        <v>0.59035656401944892</v>
      </c>
      <c r="AI1458">
        <f t="shared" si="294"/>
        <v>0.58995137763371153</v>
      </c>
      <c r="AJ1458">
        <f t="shared" si="295"/>
        <v>0.22846228638599816</v>
      </c>
      <c r="AK1458">
        <f t="shared" si="296"/>
        <v>0.42690081010678499</v>
      </c>
      <c r="AL1458">
        <f t="shared" si="297"/>
        <v>0.16305056752692654</v>
      </c>
      <c r="CM1458" s="23">
        <v>43371</v>
      </c>
      <c r="CN1458">
        <v>-6.0458354379943789E-4</v>
      </c>
      <c r="CO1458">
        <f t="shared" si="298"/>
        <v>1457</v>
      </c>
      <c r="CP1458">
        <f t="shared" si="299"/>
        <v>0.58797417271993546</v>
      </c>
      <c r="CQ1458">
        <f t="shared" si="300"/>
        <v>0.58757062146892658</v>
      </c>
      <c r="CR1458">
        <f t="shared" si="301"/>
        <v>0.22233686695460661</v>
      </c>
      <c r="CS1458">
        <f t="shared" si="302"/>
        <v>0.44882423511477865</v>
      </c>
      <c r="CT1458">
        <f t="shared" si="303"/>
        <v>0.13874638635414793</v>
      </c>
      <c r="DH1458">
        <f t="shared" ca="1" si="304"/>
        <v>0.31189459341593528</v>
      </c>
      <c r="DI1458">
        <v>0.39852950710059715</v>
      </c>
      <c r="DJ1458">
        <v>-1.7920472761782026E-2</v>
      </c>
    </row>
    <row r="1459" spans="12:114" x14ac:dyDescent="0.3">
      <c r="L1459" s="23">
        <v>43371</v>
      </c>
      <c r="M1459" s="24">
        <v>6.3364478446287613E-3</v>
      </c>
      <c r="N1459" s="24">
        <v>-1.380511541926787E-2</v>
      </c>
      <c r="O1459" s="24">
        <v>-2.3371536088066659E-3</v>
      </c>
      <c r="P1459" s="24">
        <v>5.6761234444214518E-3</v>
      </c>
      <c r="Q1459" s="264">
        <v>-2.3000000000000009E-4</v>
      </c>
      <c r="R1459" s="264">
        <v>-2.359999999999998E-3</v>
      </c>
      <c r="S1459" s="265">
        <v>-1.3114754098360575E-4</v>
      </c>
      <c r="U1459" s="26"/>
      <c r="AE1459" s="23">
        <v>43374</v>
      </c>
      <c r="AF1459" s="33">
        <v>3.2421756037808727E-4</v>
      </c>
      <c r="AG1459">
        <f t="shared" si="292"/>
        <v>1458</v>
      </c>
      <c r="AH1459">
        <f t="shared" si="293"/>
        <v>0.59076175040518641</v>
      </c>
      <c r="AI1459">
        <f t="shared" si="294"/>
        <v>0.59035656401944892</v>
      </c>
      <c r="AJ1459">
        <f t="shared" si="295"/>
        <v>0.22950491727002215</v>
      </c>
      <c r="AK1459">
        <f t="shared" si="296"/>
        <v>0.51479209795006642</v>
      </c>
      <c r="AL1459">
        <f t="shared" si="297"/>
        <v>7.5564466069382497E-2</v>
      </c>
      <c r="CM1459" s="23">
        <v>43374</v>
      </c>
      <c r="CN1459">
        <v>8.4616283298405415E-4</v>
      </c>
      <c r="CO1459">
        <f t="shared" si="298"/>
        <v>1458</v>
      </c>
      <c r="CP1459">
        <f t="shared" si="299"/>
        <v>0.58837772397094434</v>
      </c>
      <c r="CQ1459">
        <f t="shared" si="300"/>
        <v>0.58797417271993546</v>
      </c>
      <c r="CR1459">
        <f t="shared" si="301"/>
        <v>0.22337385359723336</v>
      </c>
      <c r="CS1459">
        <f t="shared" si="302"/>
        <v>0.51572457330542609</v>
      </c>
      <c r="CT1459">
        <f t="shared" si="303"/>
        <v>7.2249599414509369E-2</v>
      </c>
      <c r="DH1459">
        <f t="shared" ca="1" si="304"/>
        <v>0.35292734046794472</v>
      </c>
      <c r="DI1459">
        <v>0.38588108059547999</v>
      </c>
      <c r="DJ1459">
        <v>-1.2882921483598113E-3</v>
      </c>
    </row>
    <row r="1460" spans="12:114" x14ac:dyDescent="0.3">
      <c r="L1460" s="23">
        <v>43374</v>
      </c>
      <c r="M1460" s="24">
        <v>-1.685012385863623E-3</v>
      </c>
      <c r="N1460" s="24">
        <v>-5.249356322105915E-3</v>
      </c>
      <c r="O1460" s="24">
        <v>5.2176185067768941E-3</v>
      </c>
      <c r="P1460" s="24">
        <v>-2.1027614563995981E-3</v>
      </c>
      <c r="Q1460" s="264">
        <v>2.0000000000000002E-5</v>
      </c>
      <c r="R1460" s="264">
        <v>-1.49E-3</v>
      </c>
      <c r="S1460" s="265">
        <v>1.294498381877015E-4</v>
      </c>
      <c r="U1460" s="26"/>
      <c r="AE1460" s="23">
        <v>43375</v>
      </c>
      <c r="AF1460" s="33">
        <v>1.0845707197402346E-3</v>
      </c>
      <c r="AG1460">
        <f t="shared" si="292"/>
        <v>1459</v>
      </c>
      <c r="AH1460">
        <f t="shared" si="293"/>
        <v>0.5911669367909238</v>
      </c>
      <c r="AI1460">
        <f t="shared" si="294"/>
        <v>0.59076175040518641</v>
      </c>
      <c r="AJ1460">
        <f t="shared" si="295"/>
        <v>0.23054779770384212</v>
      </c>
      <c r="AK1460">
        <f t="shared" si="296"/>
        <v>0.60133051323899855</v>
      </c>
      <c r="AL1460">
        <f t="shared" si="297"/>
        <v>1.056876283381214E-2</v>
      </c>
      <c r="CM1460" s="23">
        <v>43375</v>
      </c>
      <c r="CN1460">
        <v>3.315279258366981E-3</v>
      </c>
      <c r="CO1460">
        <f t="shared" si="298"/>
        <v>1459</v>
      </c>
      <c r="CP1460">
        <f t="shared" si="299"/>
        <v>0.58878127522195323</v>
      </c>
      <c r="CQ1460">
        <f t="shared" si="300"/>
        <v>0.58837772397094434</v>
      </c>
      <c r="CR1460">
        <f t="shared" si="301"/>
        <v>0.22441108049870775</v>
      </c>
      <c r="CS1460">
        <f t="shared" si="302"/>
        <v>0.62758160550796238</v>
      </c>
      <c r="CT1460">
        <f t="shared" si="303"/>
        <v>3.9203881537018037E-2</v>
      </c>
      <c r="DH1460">
        <f t="shared" ca="1" si="304"/>
        <v>0.33682738087221187</v>
      </c>
      <c r="DI1460">
        <v>0.37796257335864081</v>
      </c>
      <c r="DJ1460">
        <v>-2.0302986657308973E-2</v>
      </c>
    </row>
    <row r="1461" spans="12:114" x14ac:dyDescent="0.3">
      <c r="L1461" s="23">
        <v>43375</v>
      </c>
      <c r="M1461" s="24">
        <v>1.1548396553255791E-2</v>
      </c>
      <c r="N1461" s="24">
        <v>-5.2770086624989634E-3</v>
      </c>
      <c r="O1461" s="24">
        <v>7.9450699212878732E-3</v>
      </c>
      <c r="P1461" s="24">
        <v>-2.6615431737412949E-3</v>
      </c>
      <c r="Q1461" s="264">
        <v>-2.5000000000000001E-4</v>
      </c>
      <c r="R1461" s="264">
        <v>-1.380000000000003E-3</v>
      </c>
      <c r="S1461" s="265">
        <v>-3.2786885245901666E-4</v>
      </c>
      <c r="U1461" s="26"/>
      <c r="AE1461" s="23">
        <v>43376</v>
      </c>
      <c r="AF1461" s="33">
        <v>-3.0941793182786667E-3</v>
      </c>
      <c r="AG1461">
        <f t="shared" si="292"/>
        <v>1460</v>
      </c>
      <c r="AH1461">
        <f t="shared" si="293"/>
        <v>0.5915721231766613</v>
      </c>
      <c r="AI1461">
        <f t="shared" si="294"/>
        <v>0.5911669367909238</v>
      </c>
      <c r="AJ1461">
        <f t="shared" si="295"/>
        <v>0.23159092894172592</v>
      </c>
      <c r="AK1461">
        <f t="shared" si="296"/>
        <v>0.17088687782744336</v>
      </c>
      <c r="AL1461">
        <f t="shared" si="297"/>
        <v>0.42028005896348042</v>
      </c>
      <c r="CM1461" s="23">
        <v>43376</v>
      </c>
      <c r="CN1461">
        <v>-7.7913411528395243E-3</v>
      </c>
      <c r="CO1461">
        <f t="shared" si="298"/>
        <v>1460</v>
      </c>
      <c r="CP1461">
        <f t="shared" si="299"/>
        <v>0.58918482647296211</v>
      </c>
      <c r="CQ1461">
        <f t="shared" si="300"/>
        <v>0.58878127522195323</v>
      </c>
      <c r="CR1461">
        <f t="shared" si="301"/>
        <v>0.22544854888679511</v>
      </c>
      <c r="CS1461">
        <f t="shared" si="302"/>
        <v>0.16823442600520808</v>
      </c>
      <c r="CT1461">
        <f t="shared" si="303"/>
        <v>0.42054684921674512</v>
      </c>
      <c r="DH1461">
        <f t="shared" ca="1" si="304"/>
        <v>0.39673128838223376</v>
      </c>
      <c r="DI1461">
        <v>0.39165328394949489</v>
      </c>
      <c r="DJ1461">
        <v>-2.7998221754214903E-3</v>
      </c>
    </row>
    <row r="1462" spans="12:114" x14ac:dyDescent="0.3">
      <c r="L1462" s="23">
        <v>43376</v>
      </c>
      <c r="M1462" s="24">
        <v>-3.9519187507177844E-3</v>
      </c>
      <c r="N1462" s="24">
        <v>-5.7471563321921338E-3</v>
      </c>
      <c r="O1462" s="24">
        <v>-1.1350451610559619E-2</v>
      </c>
      <c r="P1462" s="24">
        <v>-4.6702884273671181E-3</v>
      </c>
      <c r="Q1462" s="264">
        <v>1.9000000000000001E-4</v>
      </c>
      <c r="R1462" s="264">
        <v>1.2099999999999999E-3</v>
      </c>
      <c r="S1462" s="265">
        <v>-1.2698412698412622E-4</v>
      </c>
      <c r="U1462" s="26"/>
      <c r="AE1462" s="23">
        <v>43377</v>
      </c>
      <c r="AF1462" s="33">
        <v>-1.2393101953938606E-3</v>
      </c>
      <c r="AG1462">
        <f t="shared" si="292"/>
        <v>1461</v>
      </c>
      <c r="AH1462">
        <f t="shared" si="293"/>
        <v>0.59197730956239869</v>
      </c>
      <c r="AI1462">
        <f t="shared" si="294"/>
        <v>0.5915721231766613</v>
      </c>
      <c r="AJ1462">
        <f t="shared" si="295"/>
        <v>0.23263431223993725</v>
      </c>
      <c r="AK1462">
        <f t="shared" si="296"/>
        <v>0.33918152049303785</v>
      </c>
      <c r="AL1462">
        <f t="shared" si="297"/>
        <v>0.25239060268362346</v>
      </c>
      <c r="CM1462" s="23">
        <v>43377</v>
      </c>
      <c r="CN1462">
        <v>-3.0259596577636469E-3</v>
      </c>
      <c r="CO1462">
        <f t="shared" si="298"/>
        <v>1461</v>
      </c>
      <c r="CP1462">
        <f t="shared" si="299"/>
        <v>0.58958837772397099</v>
      </c>
      <c r="CQ1462">
        <f t="shared" si="300"/>
        <v>0.58918482647296211</v>
      </c>
      <c r="CR1462">
        <f t="shared" si="301"/>
        <v>0.22648625999115829</v>
      </c>
      <c r="CS1462">
        <f t="shared" si="302"/>
        <v>0.34122170343947966</v>
      </c>
      <c r="CT1462">
        <f t="shared" si="303"/>
        <v>0.24796312303348245</v>
      </c>
      <c r="DH1462">
        <f t="shared" ca="1" si="304"/>
        <v>0.3966540327691041</v>
      </c>
      <c r="DI1462">
        <v>0.38436187035835101</v>
      </c>
      <c r="DJ1462">
        <v>-8.0420170919456337E-3</v>
      </c>
    </row>
    <row r="1463" spans="12:114" x14ac:dyDescent="0.3">
      <c r="L1463" s="23">
        <v>43377</v>
      </c>
      <c r="M1463" s="24">
        <v>5.2905132303026183E-4</v>
      </c>
      <c r="N1463" s="24">
        <v>-1.556244352603737E-2</v>
      </c>
      <c r="O1463" s="24">
        <v>1.4880529392255241E-3</v>
      </c>
      <c r="P1463" s="24">
        <v>-5.3626231827961588E-3</v>
      </c>
      <c r="Q1463" s="264">
        <v>3.8999999999999988E-4</v>
      </c>
      <c r="R1463" s="264">
        <v>-2.2999999999999692E-4</v>
      </c>
      <c r="S1463" s="265">
        <v>-1.2539184952978198E-4</v>
      </c>
      <c r="U1463" s="26"/>
      <c r="AE1463" s="23">
        <v>43378</v>
      </c>
      <c r="AF1463" s="33">
        <v>-1.0783234719963619E-3</v>
      </c>
      <c r="AG1463">
        <f t="shared" si="292"/>
        <v>1462</v>
      </c>
      <c r="AH1463">
        <f t="shared" si="293"/>
        <v>0.59238249594813619</v>
      </c>
      <c r="AI1463">
        <f t="shared" si="294"/>
        <v>0.59197730956239869</v>
      </c>
      <c r="AJ1463">
        <f t="shared" si="295"/>
        <v>0.2336779488567495</v>
      </c>
      <c r="AK1463">
        <f t="shared" si="296"/>
        <v>0.35636933323093645</v>
      </c>
      <c r="AL1463">
        <f t="shared" si="297"/>
        <v>0.23560797633146224</v>
      </c>
      <c r="CM1463" s="23">
        <v>43378</v>
      </c>
      <c r="CN1463">
        <v>-2.6145586799909051E-3</v>
      </c>
      <c r="CO1463">
        <f t="shared" si="298"/>
        <v>1462</v>
      </c>
      <c r="CP1463">
        <f t="shared" si="299"/>
        <v>0.58999192897497987</v>
      </c>
      <c r="CQ1463">
        <f t="shared" si="300"/>
        <v>0.58958837772397099</v>
      </c>
      <c r="CR1463">
        <f t="shared" si="301"/>
        <v>0.22752421504336895</v>
      </c>
      <c r="CS1463">
        <f t="shared" si="302"/>
        <v>0.35887280298323443</v>
      </c>
      <c r="CT1463">
        <f t="shared" si="303"/>
        <v>0.23071557474073656</v>
      </c>
      <c r="DH1463">
        <f t="shared" ca="1" si="304"/>
        <v>0.28455253112462409</v>
      </c>
      <c r="DI1463">
        <v>0.31984874638888761</v>
      </c>
      <c r="DJ1463">
        <v>-4.90182347199636E-3</v>
      </c>
    </row>
    <row r="1464" spans="12:114" x14ac:dyDescent="0.3">
      <c r="L1464" s="23">
        <v>43378</v>
      </c>
      <c r="M1464" s="24">
        <v>2.8198800805460619E-3</v>
      </c>
      <c r="N1464" s="24">
        <v>-1.219510055105652E-2</v>
      </c>
      <c r="O1464" s="24">
        <v>-9.5529432329677973E-3</v>
      </c>
      <c r="P1464" s="24">
        <v>1.0445915586107831E-2</v>
      </c>
      <c r="Q1464" s="264">
        <v>6.0000000000000049E-5</v>
      </c>
      <c r="R1464" s="264">
        <v>-7.6999999999999953E-4</v>
      </c>
      <c r="S1464" s="265">
        <v>0</v>
      </c>
      <c r="U1464" s="26"/>
      <c r="AE1464" s="23">
        <v>43381</v>
      </c>
      <c r="AF1464" s="33">
        <v>2.841732817143497E-3</v>
      </c>
      <c r="AG1464">
        <f t="shared" si="292"/>
        <v>1463</v>
      </c>
      <c r="AH1464">
        <f t="shared" si="293"/>
        <v>0.59278768233387358</v>
      </c>
      <c r="AI1464">
        <f t="shared" si="294"/>
        <v>0.59238249594813619</v>
      </c>
      <c r="AJ1464">
        <f t="shared" si="295"/>
        <v>0.23472184005245539</v>
      </c>
      <c r="AK1464">
        <f t="shared" si="296"/>
        <v>0.77772375332739307</v>
      </c>
      <c r="AL1464">
        <f t="shared" si="297"/>
        <v>0.18534125737925689</v>
      </c>
      <c r="CM1464" s="23">
        <v>43381</v>
      </c>
      <c r="CN1464">
        <v>7.2559226001342823E-3</v>
      </c>
      <c r="CO1464">
        <f t="shared" si="298"/>
        <v>1463</v>
      </c>
      <c r="CP1464">
        <f t="shared" si="299"/>
        <v>0.59039548022598876</v>
      </c>
      <c r="CQ1464">
        <f t="shared" si="300"/>
        <v>0.58999192897497987</v>
      </c>
      <c r="CR1464">
        <f t="shared" si="301"/>
        <v>0.22856241527691895</v>
      </c>
      <c r="CS1464">
        <f t="shared" si="302"/>
        <v>0.7828779041815116</v>
      </c>
      <c r="CT1464">
        <f t="shared" si="303"/>
        <v>0.19288597520653172</v>
      </c>
      <c r="DH1464">
        <f t="shared" ca="1" si="304"/>
        <v>0.33653273679119866</v>
      </c>
      <c r="DI1464">
        <v>0.38116363647222612</v>
      </c>
      <c r="DJ1464">
        <v>-2.3532532509678785E-3</v>
      </c>
    </row>
    <row r="1465" spans="12:114" x14ac:dyDescent="0.3">
      <c r="L1465" s="23">
        <v>43381</v>
      </c>
      <c r="M1465" s="24">
        <v>-1.1072073521825831E-2</v>
      </c>
      <c r="N1465" s="24">
        <v>-1.005948256382061E-2</v>
      </c>
      <c r="O1465" s="24">
        <v>1.478930062123859E-2</v>
      </c>
      <c r="P1465" s="24">
        <v>1.022669491452142E-2</v>
      </c>
      <c r="Q1465" s="264">
        <v>-7.9999999999999993E-5</v>
      </c>
      <c r="R1465" s="264">
        <v>-1.6100000000000001E-3</v>
      </c>
      <c r="S1465" s="265">
        <v>6.1919504643964625E-5</v>
      </c>
      <c r="U1465" s="26"/>
      <c r="AE1465" s="23">
        <v>43382</v>
      </c>
      <c r="AF1465" s="33">
        <v>5.2254408917692249E-3</v>
      </c>
      <c r="AG1465">
        <f t="shared" si="292"/>
        <v>1464</v>
      </c>
      <c r="AH1465">
        <f t="shared" si="293"/>
        <v>0.59319286871961097</v>
      </c>
      <c r="AI1465">
        <f t="shared" si="294"/>
        <v>0.59278768233387358</v>
      </c>
      <c r="AJ1465">
        <f t="shared" si="295"/>
        <v>0.23576598708938085</v>
      </c>
      <c r="AK1465">
        <f t="shared" si="296"/>
        <v>0.92693057791357503</v>
      </c>
      <c r="AL1465">
        <f t="shared" si="297"/>
        <v>0.33414289557970145</v>
      </c>
      <c r="CM1465" s="23">
        <v>43382</v>
      </c>
      <c r="CN1465">
        <v>1.2987398958395027E-2</v>
      </c>
      <c r="CO1465">
        <f t="shared" si="298"/>
        <v>1464</v>
      </c>
      <c r="CP1465">
        <f t="shared" si="299"/>
        <v>0.59079903147699753</v>
      </c>
      <c r="CQ1465">
        <f t="shared" si="300"/>
        <v>0.59039548022598876</v>
      </c>
      <c r="CR1465">
        <f t="shared" si="301"/>
        <v>0.22960086192723139</v>
      </c>
      <c r="CS1465">
        <f t="shared" si="302"/>
        <v>0.92589725758339614</v>
      </c>
      <c r="CT1465">
        <f t="shared" si="303"/>
        <v>0.33550177735740738</v>
      </c>
      <c r="DH1465">
        <f t="shared" ca="1" si="304"/>
        <v>0.397249321986335</v>
      </c>
      <c r="DI1465">
        <v>0.39845830823704004</v>
      </c>
      <c r="DJ1465">
        <v>5.718090424479451E-3</v>
      </c>
    </row>
    <row r="1466" spans="12:114" x14ac:dyDescent="0.3">
      <c r="L1466" s="23">
        <v>43382</v>
      </c>
      <c r="M1466" s="24">
        <v>5.3311710917787925E-4</v>
      </c>
      <c r="N1466" s="24">
        <v>9.2377263267288175E-4</v>
      </c>
      <c r="O1466" s="24">
        <v>2.5240247709119121E-2</v>
      </c>
      <c r="P1466" s="24">
        <v>4.2915420623328452E-3</v>
      </c>
      <c r="Q1466" s="264">
        <v>2.5000000000000001E-4</v>
      </c>
      <c r="R1466" s="264">
        <v>3.8999999999999701E-4</v>
      </c>
      <c r="S1466" s="265">
        <v>-3.1152647975078781E-5</v>
      </c>
      <c r="U1466" s="26"/>
      <c r="AE1466" s="23">
        <v>43383</v>
      </c>
      <c r="AF1466" s="33">
        <v>-5.0030135728109174E-3</v>
      </c>
      <c r="AG1466">
        <f t="shared" si="292"/>
        <v>1465</v>
      </c>
      <c r="AH1466">
        <f t="shared" si="293"/>
        <v>0.59359805510534847</v>
      </c>
      <c r="AI1466">
        <f t="shared" si="294"/>
        <v>0.59319286871961097</v>
      </c>
      <c r="AJ1466">
        <f t="shared" si="295"/>
        <v>0.23681039123189612</v>
      </c>
      <c r="AK1466">
        <f t="shared" si="296"/>
        <v>6.6519094789688038E-2</v>
      </c>
      <c r="AL1466">
        <f t="shared" si="297"/>
        <v>0.52667377392992298</v>
      </c>
      <c r="CM1466" s="23">
        <v>43383</v>
      </c>
      <c r="CN1466">
        <v>-1.2830787037617352E-2</v>
      </c>
      <c r="CO1466">
        <f t="shared" si="298"/>
        <v>1465</v>
      </c>
      <c r="CP1466">
        <f t="shared" si="299"/>
        <v>0.59120258272800641</v>
      </c>
      <c r="CQ1466">
        <f t="shared" si="300"/>
        <v>0.59079903147699753</v>
      </c>
      <c r="CR1466">
        <f t="shared" si="301"/>
        <v>0.23063955623167323</v>
      </c>
      <c r="CS1466">
        <f t="shared" si="302"/>
        <v>6.117934608511031E-2</v>
      </c>
      <c r="CT1466">
        <f t="shared" si="303"/>
        <v>0.5296196853918872</v>
      </c>
      <c r="DH1466">
        <f t="shared" ca="1" si="304"/>
        <v>0.33498448546321502</v>
      </c>
      <c r="DI1466">
        <v>0.27115726983817007</v>
      </c>
      <c r="DJ1466">
        <v>7.0908094085554933E-3</v>
      </c>
    </row>
    <row r="1467" spans="12:114" x14ac:dyDescent="0.3">
      <c r="L1467" s="23">
        <v>43383</v>
      </c>
      <c r="M1467" s="24">
        <v>2.486669671166457E-3</v>
      </c>
      <c r="N1467" s="24">
        <v>-2.6765091666549619E-2</v>
      </c>
      <c r="O1467" s="24">
        <v>-1.359710146729771E-2</v>
      </c>
      <c r="P1467" s="24">
        <v>-1.0627850059942349E-2</v>
      </c>
      <c r="Q1467" s="264">
        <v>6.9999999999999967E-5</v>
      </c>
      <c r="R1467" s="264">
        <v>2.1000000000000351E-4</v>
      </c>
      <c r="S1467" s="265">
        <v>2.4844720496894259E-4</v>
      </c>
      <c r="U1467" s="26"/>
      <c r="AE1467" s="23">
        <v>43384</v>
      </c>
      <c r="AF1467" s="33">
        <v>-5.9876115920339552E-3</v>
      </c>
      <c r="AG1467">
        <f t="shared" si="292"/>
        <v>1466</v>
      </c>
      <c r="AH1467">
        <f t="shared" si="293"/>
        <v>0.59400324149108585</v>
      </c>
      <c r="AI1467">
        <f t="shared" si="294"/>
        <v>0.59359805510534847</v>
      </c>
      <c r="AJ1467">
        <f t="shared" si="295"/>
        <v>0.23785505374642651</v>
      </c>
      <c r="AK1467">
        <f t="shared" si="296"/>
        <v>3.6990576295400396E-2</v>
      </c>
      <c r="AL1467">
        <f t="shared" si="297"/>
        <v>0.5566074788099481</v>
      </c>
      <c r="CM1467" s="23">
        <v>43384</v>
      </c>
      <c r="CN1467">
        <v>-1.4809450954607183E-2</v>
      </c>
      <c r="CO1467">
        <f t="shared" si="298"/>
        <v>1466</v>
      </c>
      <c r="CP1467">
        <f t="shared" si="299"/>
        <v>0.59160613397901529</v>
      </c>
      <c r="CQ1467">
        <f t="shared" si="300"/>
        <v>0.59120258272800641</v>
      </c>
      <c r="CR1467">
        <f t="shared" si="301"/>
        <v>0.23167849942956484</v>
      </c>
      <c r="CS1467">
        <f t="shared" si="302"/>
        <v>3.8018150450902066E-2</v>
      </c>
      <c r="CT1467">
        <f t="shared" si="303"/>
        <v>0.55318443227710434</v>
      </c>
      <c r="DH1467">
        <f t="shared" ca="1" si="304"/>
        <v>0.39468944656307997</v>
      </c>
      <c r="DI1467">
        <v>0.39865193613135935</v>
      </c>
      <c r="DJ1467">
        <v>-1.0690901400951103E-2</v>
      </c>
    </row>
    <row r="1468" spans="12:114" x14ac:dyDescent="0.3">
      <c r="L1468" s="23">
        <v>43384</v>
      </c>
      <c r="M1468" s="24">
        <v>2.5691017692000832E-2</v>
      </c>
      <c r="N1468" s="24">
        <v>-9.0092584263795818E-3</v>
      </c>
      <c r="O1468" s="24">
        <v>-1.9214853904470221E-2</v>
      </c>
      <c r="P1468" s="24">
        <v>-2.5027719527995349E-2</v>
      </c>
      <c r="Q1468" s="264">
        <v>-1.6000000000000001E-4</v>
      </c>
      <c r="R1468" s="264">
        <v>-6.7000000000000176E-4</v>
      </c>
      <c r="S1468" s="265">
        <v>-3.1847133757960479E-5</v>
      </c>
      <c r="U1468" s="26"/>
      <c r="AE1468" s="23">
        <v>43385</v>
      </c>
      <c r="AF1468" s="33">
        <v>2.4684205483898563E-3</v>
      </c>
      <c r="AG1468">
        <f t="shared" si="292"/>
        <v>1467</v>
      </c>
      <c r="AH1468">
        <f t="shared" si="293"/>
        <v>0.59440842787682335</v>
      </c>
      <c r="AI1468">
        <f t="shared" si="294"/>
        <v>0.59400324149108585</v>
      </c>
      <c r="AJ1468">
        <f t="shared" si="295"/>
        <v>0.23889997590146675</v>
      </c>
      <c r="AK1468">
        <f t="shared" si="296"/>
        <v>0.7442998622074557</v>
      </c>
      <c r="AL1468">
        <f t="shared" si="297"/>
        <v>0.15029662071636984</v>
      </c>
      <c r="CM1468" s="23">
        <v>43385</v>
      </c>
      <c r="CN1468">
        <v>6.2217656566889278E-3</v>
      </c>
      <c r="CO1468">
        <f t="shared" si="298"/>
        <v>1467</v>
      </c>
      <c r="CP1468">
        <f t="shared" si="299"/>
        <v>0.59200968523002417</v>
      </c>
      <c r="CQ1468">
        <f t="shared" si="300"/>
        <v>0.59160613397901529</v>
      </c>
      <c r="CR1468">
        <f t="shared" si="301"/>
        <v>0.23271769276219287</v>
      </c>
      <c r="CS1468">
        <f t="shared" si="302"/>
        <v>0.74606248308411116</v>
      </c>
      <c r="CT1468">
        <f t="shared" si="303"/>
        <v>0.15445634910509587</v>
      </c>
      <c r="DH1468">
        <f t="shared" ca="1" si="304"/>
        <v>0.29822412936907761</v>
      </c>
      <c r="DI1468">
        <v>0.39616786841690882</v>
      </c>
      <c r="DJ1468">
        <v>1.0661348341041012E-3</v>
      </c>
    </row>
    <row r="1469" spans="12:114" x14ac:dyDescent="0.3">
      <c r="L1469" s="23">
        <v>43385</v>
      </c>
      <c r="M1469" s="24">
        <v>-4.7503541609117414E-3</v>
      </c>
      <c r="N1469" s="24">
        <v>4.7848785727518236E-3</v>
      </c>
      <c r="O1469" s="24">
        <v>9.4763574794676161E-3</v>
      </c>
      <c r="P1469" s="24">
        <v>5.7927206258944737E-3</v>
      </c>
      <c r="Q1469" s="264">
        <v>-5.9999999999999941E-5</v>
      </c>
      <c r="R1469" s="264">
        <v>0</v>
      </c>
      <c r="S1469" s="265">
        <v>-3.1746031746032659E-5</v>
      </c>
      <c r="U1469" s="26"/>
      <c r="AE1469" s="23">
        <v>43388</v>
      </c>
      <c r="AF1469" s="33">
        <v>-1.6262265445520531E-3</v>
      </c>
      <c r="AG1469">
        <f t="shared" si="292"/>
        <v>1468</v>
      </c>
      <c r="AH1469">
        <f t="shared" si="293"/>
        <v>0.59481361426256074</v>
      </c>
      <c r="AI1469">
        <f t="shared" si="294"/>
        <v>0.59440842787682335</v>
      </c>
      <c r="AJ1469">
        <f t="shared" si="295"/>
        <v>0.23994515896759058</v>
      </c>
      <c r="AK1469">
        <f t="shared" si="296"/>
        <v>0.29927103161437241</v>
      </c>
      <c r="AL1469">
        <f t="shared" si="297"/>
        <v>0.29513739626245095</v>
      </c>
      <c r="CM1469" s="23">
        <v>43388</v>
      </c>
      <c r="CN1469">
        <v>-4.0705663613801318E-3</v>
      </c>
      <c r="CO1469">
        <f t="shared" si="298"/>
        <v>1468</v>
      </c>
      <c r="CP1469">
        <f t="shared" si="299"/>
        <v>0.59241323648103306</v>
      </c>
      <c r="CQ1469">
        <f t="shared" si="300"/>
        <v>0.59200968523002417</v>
      </c>
      <c r="CR1469">
        <f t="shared" si="301"/>
        <v>0.23375713747282117</v>
      </c>
      <c r="CS1469">
        <f t="shared" si="302"/>
        <v>0.29800701715055128</v>
      </c>
      <c r="CT1469">
        <f t="shared" si="303"/>
        <v>0.2940026680794729</v>
      </c>
      <c r="DH1469">
        <f t="shared" ca="1" si="304"/>
        <v>0.25944335525644163</v>
      </c>
      <c r="DI1469">
        <v>0.38556295363582249</v>
      </c>
      <c r="DJ1469">
        <v>-5.1922654455206318E-4</v>
      </c>
    </row>
    <row r="1470" spans="12:114" x14ac:dyDescent="0.3">
      <c r="L1470" s="23">
        <v>43388</v>
      </c>
      <c r="M1470" s="24">
        <v>6.6822613898569767E-3</v>
      </c>
      <c r="N1470" s="24">
        <v>2.8572555229224349E-3</v>
      </c>
      <c r="O1470" s="24">
        <v>-1.044194656651308E-2</v>
      </c>
      <c r="P1470" s="24">
        <v>-1.354978439552914E-3</v>
      </c>
      <c r="Q1470" s="264">
        <v>-9.0000000000000019E-5</v>
      </c>
      <c r="R1470" s="264">
        <v>2.19999999999998E-4</v>
      </c>
      <c r="S1470" s="265">
        <v>0</v>
      </c>
      <c r="U1470" s="26"/>
      <c r="AE1470" s="23">
        <v>43389</v>
      </c>
      <c r="AF1470" s="33">
        <v>7.2343116819019813E-3</v>
      </c>
      <c r="AG1470">
        <f t="shared" si="292"/>
        <v>1469</v>
      </c>
      <c r="AH1470">
        <f t="shared" si="293"/>
        <v>0.59521880064829824</v>
      </c>
      <c r="AI1470">
        <f t="shared" si="294"/>
        <v>0.59481361426256074</v>
      </c>
      <c r="AJ1470">
        <f t="shared" si="295"/>
        <v>0.24099060421746518</v>
      </c>
      <c r="AK1470">
        <f t="shared" si="296"/>
        <v>0.9790127786456877</v>
      </c>
      <c r="AL1470">
        <f t="shared" si="297"/>
        <v>0.38419916438312696</v>
      </c>
      <c r="CM1470" s="23">
        <v>43389</v>
      </c>
      <c r="CN1470">
        <v>1.8098833002223303E-2</v>
      </c>
      <c r="CO1470">
        <f t="shared" si="298"/>
        <v>1469</v>
      </c>
      <c r="CP1470">
        <f t="shared" si="299"/>
        <v>0.59281678773204194</v>
      </c>
      <c r="CQ1470">
        <f t="shared" si="300"/>
        <v>0.59241323648103306</v>
      </c>
      <c r="CR1470">
        <f t="shared" si="301"/>
        <v>0.23479683480670283</v>
      </c>
      <c r="CS1470">
        <f t="shared" si="302"/>
        <v>0.97922610232462359</v>
      </c>
      <c r="CT1470">
        <f t="shared" si="303"/>
        <v>0.38681286584359054</v>
      </c>
      <c r="DH1470">
        <f t="shared" ca="1" si="304"/>
        <v>0.39729488665967166</v>
      </c>
      <c r="DI1470">
        <v>0.32724230121149922</v>
      </c>
      <c r="DJ1470">
        <v>7.8283813021552198E-3</v>
      </c>
    </row>
    <row r="1471" spans="12:114" x14ac:dyDescent="0.3">
      <c r="L1471" s="23">
        <v>43389</v>
      </c>
      <c r="M1471" s="24">
        <v>-1.724112068965484E-3</v>
      </c>
      <c r="N1471" s="24">
        <v>1.7569014634459E-2</v>
      </c>
      <c r="O1471" s="24">
        <v>2.121098564884525E-2</v>
      </c>
      <c r="P1471" s="24">
        <v>2.058134472337355E-2</v>
      </c>
      <c r="Q1471" s="264">
        <v>-1.1E-4</v>
      </c>
      <c r="R1471" s="264">
        <v>9.6999999999999973E-4</v>
      </c>
      <c r="S1471" s="265">
        <v>-9.4936708860757812E-5</v>
      </c>
      <c r="U1471" s="26"/>
      <c r="AE1471" s="23">
        <v>43390</v>
      </c>
      <c r="AF1471" s="33">
        <v>8.2436611775392867E-4</v>
      </c>
      <c r="AG1471">
        <f t="shared" si="292"/>
        <v>1470</v>
      </c>
      <c r="AH1471">
        <f t="shared" si="293"/>
        <v>0.59562398703403563</v>
      </c>
      <c r="AI1471">
        <f t="shared" si="294"/>
        <v>0.59521880064829824</v>
      </c>
      <c r="AJ1471">
        <f t="shared" si="295"/>
        <v>0.24203631292586075</v>
      </c>
      <c r="AK1471">
        <f t="shared" si="296"/>
        <v>0.57205395140024384</v>
      </c>
      <c r="AL1471">
        <f t="shared" si="297"/>
        <v>2.3164849248054398E-2</v>
      </c>
      <c r="CM1471" s="23">
        <v>43390</v>
      </c>
      <c r="CN1471">
        <v>2.1641323790243202E-3</v>
      </c>
      <c r="CO1471">
        <f t="shared" si="298"/>
        <v>1470</v>
      </c>
      <c r="CP1471">
        <f t="shared" si="299"/>
        <v>0.59322033898305082</v>
      </c>
      <c r="CQ1471">
        <f t="shared" si="300"/>
        <v>0.59281678773204194</v>
      </c>
      <c r="CR1471">
        <f t="shared" si="301"/>
        <v>0.23583678601109134</v>
      </c>
      <c r="CS1471">
        <f t="shared" si="302"/>
        <v>0.57616923450527802</v>
      </c>
      <c r="CT1471">
        <f t="shared" si="303"/>
        <v>1.6647553226763923E-2</v>
      </c>
      <c r="DH1471">
        <f t="shared" ca="1" si="304"/>
        <v>0.39884267072376633</v>
      </c>
      <c r="DI1471">
        <v>0.37812744517487262</v>
      </c>
      <c r="DJ1471">
        <v>-6.370304339702133E-4</v>
      </c>
    </row>
    <row r="1472" spans="12:114" x14ac:dyDescent="0.3">
      <c r="L1472" s="23">
        <v>43390</v>
      </c>
      <c r="M1472" s="24">
        <v>-8.6373054757175324E-5</v>
      </c>
      <c r="N1472" s="24">
        <v>-7.4663058995889644E-3</v>
      </c>
      <c r="O1472" s="24">
        <v>7.8276290291041592E-3</v>
      </c>
      <c r="P1472" s="24">
        <v>-1.219044564012596E-3</v>
      </c>
      <c r="Q1472" s="264">
        <v>-2.6000000000000009E-4</v>
      </c>
      <c r="R1472" s="264">
        <v>-8.699999999999974E-4</v>
      </c>
      <c r="S1472" s="265">
        <v>6.2695924764889904E-5</v>
      </c>
      <c r="U1472" s="26"/>
      <c r="AE1472" s="23">
        <v>43391</v>
      </c>
      <c r="AF1472" s="33">
        <v>-1.5034295734938394E-3</v>
      </c>
      <c r="AG1472">
        <f t="shared" si="292"/>
        <v>1471</v>
      </c>
      <c r="AH1472">
        <f t="shared" si="293"/>
        <v>0.59602917341977313</v>
      </c>
      <c r="AI1472">
        <f t="shared" si="294"/>
        <v>0.59562398703403563</v>
      </c>
      <c r="AJ1472">
        <f t="shared" si="295"/>
        <v>0.24308228636966531</v>
      </c>
      <c r="AK1472">
        <f t="shared" si="296"/>
        <v>0.31170763431691717</v>
      </c>
      <c r="AL1472">
        <f t="shared" si="297"/>
        <v>0.28391635271711846</v>
      </c>
      <c r="CM1472" s="23">
        <v>43391</v>
      </c>
      <c r="CN1472">
        <v>-3.4496070567629879E-3</v>
      </c>
      <c r="CO1472">
        <f t="shared" si="298"/>
        <v>1471</v>
      </c>
      <c r="CP1472">
        <f t="shared" si="299"/>
        <v>0.5936238902340597</v>
      </c>
      <c r="CQ1472">
        <f t="shared" si="300"/>
        <v>0.59322033898305082</v>
      </c>
      <c r="CR1472">
        <f t="shared" si="301"/>
        <v>0.23687699233525267</v>
      </c>
      <c r="CS1472">
        <f t="shared" si="302"/>
        <v>0.32340164531907983</v>
      </c>
      <c r="CT1472">
        <f t="shared" si="303"/>
        <v>0.26981869366397099</v>
      </c>
      <c r="DH1472">
        <f t="shared" ca="1" si="304"/>
        <v>0.27494146247866069</v>
      </c>
      <c r="DI1472">
        <v>0.36905006148275987</v>
      </c>
      <c r="DJ1472">
        <v>-1.2021517901569578E-2</v>
      </c>
    </row>
    <row r="1473" spans="12:114" x14ac:dyDescent="0.3">
      <c r="L1473" s="23">
        <v>43391</v>
      </c>
      <c r="M1473" s="24">
        <v>1.1226962507756E-3</v>
      </c>
      <c r="N1473" s="24">
        <v>-1.175363582704593E-2</v>
      </c>
      <c r="O1473" s="24">
        <v>-4.0387363559311199E-3</v>
      </c>
      <c r="P1473" s="24">
        <v>-3.3281403913778618E-4</v>
      </c>
      <c r="Q1473" s="264">
        <v>-1.7000000000000001E-4</v>
      </c>
      <c r="R1473" s="264">
        <v>-1.2800000000000012E-3</v>
      </c>
      <c r="S1473" s="265">
        <v>-9.4637223974763929E-5</v>
      </c>
      <c r="U1473" s="26"/>
      <c r="AE1473" s="23">
        <v>43392</v>
      </c>
      <c r="AF1473" s="33">
        <v>2.5879956159517532E-3</v>
      </c>
      <c r="AG1473">
        <f t="shared" si="292"/>
        <v>1472</v>
      </c>
      <c r="AH1473">
        <f t="shared" si="293"/>
        <v>0.59643435980551052</v>
      </c>
      <c r="AI1473">
        <f t="shared" si="294"/>
        <v>0.59602917341977313</v>
      </c>
      <c r="AJ1473">
        <f t="shared" si="295"/>
        <v>0.24412852582789443</v>
      </c>
      <c r="AK1473">
        <f t="shared" si="296"/>
        <v>0.75528332336073389</v>
      </c>
      <c r="AL1473">
        <f t="shared" si="297"/>
        <v>0.15925414994096077</v>
      </c>
      <c r="CM1473" s="23">
        <v>43392</v>
      </c>
      <c r="CN1473">
        <v>6.3562390398793824E-3</v>
      </c>
      <c r="CO1473">
        <f t="shared" si="298"/>
        <v>1472</v>
      </c>
      <c r="CP1473">
        <f t="shared" si="299"/>
        <v>0.59402744148506859</v>
      </c>
      <c r="CQ1473">
        <f t="shared" si="300"/>
        <v>0.5936238902340597</v>
      </c>
      <c r="CR1473">
        <f t="shared" si="301"/>
        <v>0.23791745503047643</v>
      </c>
      <c r="CS1473">
        <f t="shared" si="302"/>
        <v>0.75102786802871613</v>
      </c>
      <c r="CT1473">
        <f t="shared" si="303"/>
        <v>0.15740397779465642</v>
      </c>
      <c r="DH1473">
        <f t="shared" ca="1" si="304"/>
        <v>0.30299845545569498</v>
      </c>
      <c r="DI1473">
        <v>0.36140148949841688</v>
      </c>
      <c r="DJ1473">
        <v>6.8904956159517626E-3</v>
      </c>
    </row>
    <row r="1474" spans="12:114" x14ac:dyDescent="0.3">
      <c r="L1474" s="23">
        <v>43392</v>
      </c>
      <c r="M1474" s="24">
        <v>7.7643203548013616E-4</v>
      </c>
      <c r="N1474" s="24">
        <v>3.8057318231232728E-3</v>
      </c>
      <c r="O1474" s="24">
        <v>1.019035508788145E-2</v>
      </c>
      <c r="P1474" s="24">
        <v>3.6624590869205938E-3</v>
      </c>
      <c r="Q1474" s="264">
        <v>2.0000000000000002E-5</v>
      </c>
      <c r="R1474" s="264">
        <v>8.7000000000000185E-4</v>
      </c>
      <c r="S1474" s="265">
        <v>0</v>
      </c>
      <c r="U1474" s="26"/>
      <c r="AE1474" s="23">
        <v>43395</v>
      </c>
      <c r="AF1474" s="33">
        <v>-9.7126514637850493E-4</v>
      </c>
      <c r="AG1474">
        <f t="shared" si="292"/>
        <v>1473</v>
      </c>
      <c r="AH1474">
        <f t="shared" si="293"/>
        <v>0.59683954619124802</v>
      </c>
      <c r="AI1474">
        <f t="shared" si="294"/>
        <v>0.59643435980551052</v>
      </c>
      <c r="AJ1474">
        <f t="shared" si="295"/>
        <v>0.24517503258170581</v>
      </c>
      <c r="AK1474">
        <f t="shared" si="296"/>
        <v>0.36796582881796186</v>
      </c>
      <c r="AL1474">
        <f t="shared" si="297"/>
        <v>0.22846853098754866</v>
      </c>
      <c r="CM1474" s="23">
        <v>43395</v>
      </c>
      <c r="CN1474">
        <v>-2.6998816159462631E-3</v>
      </c>
      <c r="CO1474">
        <f t="shared" si="298"/>
        <v>1473</v>
      </c>
      <c r="CP1474">
        <f t="shared" si="299"/>
        <v>0.59443099273607747</v>
      </c>
      <c r="CQ1474">
        <f t="shared" si="300"/>
        <v>0.59402744148506859</v>
      </c>
      <c r="CR1474">
        <f t="shared" si="301"/>
        <v>0.23895817535008818</v>
      </c>
      <c r="CS1474">
        <f t="shared" si="302"/>
        <v>0.35518567110092059</v>
      </c>
      <c r="CT1474">
        <f t="shared" si="303"/>
        <v>0.238841770384148</v>
      </c>
      <c r="DH1474">
        <f t="shared" ca="1" si="304"/>
        <v>0.39777976483267241</v>
      </c>
      <c r="DI1474">
        <v>0.39798711154411875</v>
      </c>
      <c r="DJ1474">
        <v>8.5767973536215181E-3</v>
      </c>
    </row>
    <row r="1475" spans="12:114" x14ac:dyDescent="0.3">
      <c r="L1475" s="23">
        <v>43395</v>
      </c>
      <c r="M1475" s="24">
        <v>-2.586009782156575E-3</v>
      </c>
      <c r="N1475" s="24">
        <v>-4.7393130558115552E-3</v>
      </c>
      <c r="O1475" s="24">
        <v>-1.030647954098931E-4</v>
      </c>
      <c r="P1475" s="24">
        <v>-5.7498055561834641E-3</v>
      </c>
      <c r="Q1475" s="264">
        <v>1.2E-4</v>
      </c>
      <c r="R1475" s="264">
        <v>1.09E-3</v>
      </c>
      <c r="S1475" s="265">
        <v>9.3750000000000517E-5</v>
      </c>
      <c r="U1475" s="26"/>
      <c r="AE1475" s="23">
        <v>43396</v>
      </c>
      <c r="AF1475" s="33">
        <v>-9.9667634106069092E-4</v>
      </c>
      <c r="AG1475">
        <f t="shared" ref="AG1475:AG1538" si="305">ROW()-1</f>
        <v>1474</v>
      </c>
      <c r="AH1475">
        <f t="shared" ref="AH1475:AH1538" si="306">AG1475/COUNT($AG$2:$AG$2469)</f>
        <v>0.5972447325769854</v>
      </c>
      <c r="AI1475">
        <f t="shared" ref="AI1475:AI1538" si="307">(AG1475-1)/COUNT($AG$2:$AG$2469)</f>
        <v>0.59683954619124802</v>
      </c>
      <c r="AJ1475">
        <f t="shared" ref="AJ1475:AJ1538" si="308">IF(AH1475&lt;1,NORMSINV(AH1475),"")</f>
        <v>0.2462218079144092</v>
      </c>
      <c r="AK1475">
        <f t="shared" ref="AK1475:AK1538" si="309">_xlfn.NORM.DIST(AF1475,$AD$6,$AD$7,TRUE)</f>
        <v>0.36520192819055897</v>
      </c>
      <c r="AL1475">
        <f t="shared" ref="AL1475:AL1538" si="310">ABS(AK1475-AI1475)</f>
        <v>0.23163761800068905</v>
      </c>
      <c r="CM1475" s="23">
        <v>43396</v>
      </c>
      <c r="CN1475">
        <v>-2.536363565585481E-3</v>
      </c>
      <c r="CO1475">
        <f t="shared" ref="CO1475:CO1538" si="311">ROW()-1</f>
        <v>1474</v>
      </c>
      <c r="CP1475">
        <f t="shared" ref="CP1475:CP1538" si="312">CO1475/COUNT(_xlfn.ANCHORARRAY($CN$2))</f>
        <v>0.59483454398708635</v>
      </c>
      <c r="CQ1475">
        <f t="shared" ref="CQ1475:CQ1538" si="313">(CO1475-1)/COUNT(_xlfn.ANCHORARRAY($CN$2))</f>
        <v>0.59443099273607747</v>
      </c>
      <c r="CR1475">
        <f t="shared" ref="CR1475:CR1538" si="314">IF(CP1475&lt;1,NORMSINV(CP1475),"")</f>
        <v>0.23999915454946086</v>
      </c>
      <c r="CS1475">
        <f t="shared" ref="CS1475:CS1538" si="315">_xlfn.NORM.DIST(CN1475,$CL$7,$CL$8,TRUE)</f>
        <v>0.36226351126030404</v>
      </c>
      <c r="CT1475">
        <f t="shared" ref="CT1475:CT1538" si="316">ABS(CS1475-CQ1475)</f>
        <v>0.23216748147577343</v>
      </c>
      <c r="DH1475">
        <f t="shared" ref="DH1475:DH1538" ca="1" si="317">_xlfn.NORM.S.DIST(RAND(),FALSE)</f>
        <v>0.39695479382334214</v>
      </c>
      <c r="DI1475">
        <v>0.39884158466197417</v>
      </c>
      <c r="DJ1475">
        <v>4.0043630911159459E-3</v>
      </c>
    </row>
    <row r="1476" spans="12:114" x14ac:dyDescent="0.3">
      <c r="L1476" s="23">
        <v>43396</v>
      </c>
      <c r="M1476" s="24">
        <v>5.8767609184752203E-3</v>
      </c>
      <c r="N1476" s="24">
        <v>-8.0951344407071673E-3</v>
      </c>
      <c r="O1476" s="24">
        <v>6.7944459710584451E-3</v>
      </c>
      <c r="P1476" s="24">
        <v>-1.71262867242171E-2</v>
      </c>
      <c r="Q1476" s="264">
        <v>-3.2000000000000003E-4</v>
      </c>
      <c r="R1476" s="264">
        <v>-9.9000000000000195E-4</v>
      </c>
      <c r="S1476" s="265">
        <v>2.2082018927444772E-4</v>
      </c>
      <c r="U1476" s="26"/>
      <c r="AE1476" s="23">
        <v>43397</v>
      </c>
      <c r="AF1476" s="33">
        <v>-3.6543362413888466E-3</v>
      </c>
      <c r="AG1476">
        <f t="shared" si="305"/>
        <v>1475</v>
      </c>
      <c r="AH1476">
        <f t="shared" si="306"/>
        <v>0.5976499189627229</v>
      </c>
      <c r="AI1476">
        <f t="shared" si="307"/>
        <v>0.5972447325769854</v>
      </c>
      <c r="AJ1476">
        <f t="shared" si="308"/>
        <v>0.24726885311148131</v>
      </c>
      <c r="AK1476">
        <f t="shared" si="309"/>
        <v>0.13295625558094543</v>
      </c>
      <c r="AL1476">
        <f t="shared" si="310"/>
        <v>0.46428847699603998</v>
      </c>
      <c r="CM1476" s="23">
        <v>43397</v>
      </c>
      <c r="CN1476">
        <v>-8.9281793131495354E-3</v>
      </c>
      <c r="CO1476">
        <f t="shared" si="311"/>
        <v>1475</v>
      </c>
      <c r="CP1476">
        <f t="shared" si="312"/>
        <v>0.59523809523809523</v>
      </c>
      <c r="CQ1476">
        <f t="shared" si="313"/>
        <v>0.59483454398708635</v>
      </c>
      <c r="CR1476">
        <f t="shared" si="314"/>
        <v>0.24104039388602685</v>
      </c>
      <c r="CS1476">
        <f t="shared" si="315"/>
        <v>0.13722761650182325</v>
      </c>
      <c r="CT1476">
        <f t="shared" si="316"/>
        <v>0.4576069274852631</v>
      </c>
      <c r="DH1476">
        <f t="shared" ca="1" si="317"/>
        <v>0.32275105641937868</v>
      </c>
      <c r="DI1476">
        <v>0.29383063564411005</v>
      </c>
      <c r="DJ1476">
        <v>-1.1271723338163096E-2</v>
      </c>
    </row>
    <row r="1477" spans="12:114" x14ac:dyDescent="0.3">
      <c r="L1477" s="23">
        <v>43397</v>
      </c>
      <c r="M1477" s="24">
        <v>2.3198299022237951E-3</v>
      </c>
      <c r="N1477" s="24">
        <v>-2.9764813861799778E-2</v>
      </c>
      <c r="O1477" s="24">
        <v>-2.4541115604635451E-3</v>
      </c>
      <c r="P1477" s="24">
        <v>-1.3125246727832E-2</v>
      </c>
      <c r="Q1477" s="264">
        <v>-6.0000000000000002E-5</v>
      </c>
      <c r="R1477" s="264">
        <v>-3.7999999999999812E-4</v>
      </c>
      <c r="S1477" s="265">
        <v>-1.290322580645176E-4</v>
      </c>
      <c r="U1477" s="26"/>
      <c r="AE1477" s="23">
        <v>43398</v>
      </c>
      <c r="AF1477" s="33">
        <v>2.1825406689561939E-4</v>
      </c>
      <c r="AG1477">
        <f t="shared" si="305"/>
        <v>1476</v>
      </c>
      <c r="AH1477">
        <f t="shared" si="306"/>
        <v>0.59805510534846029</v>
      </c>
      <c r="AI1477">
        <f t="shared" si="307"/>
        <v>0.5976499189627229</v>
      </c>
      <c r="AJ1477">
        <f t="shared" si="308"/>
        <v>0.24831616946057555</v>
      </c>
      <c r="AK1477">
        <f t="shared" si="309"/>
        <v>0.50258050426120249</v>
      </c>
      <c r="AL1477">
        <f t="shared" si="310"/>
        <v>9.5069414701520416E-2</v>
      </c>
      <c r="CM1477" s="23">
        <v>43398</v>
      </c>
      <c r="CN1477">
        <v>1.8316701437280647E-4</v>
      </c>
      <c r="CO1477">
        <f t="shared" si="311"/>
        <v>1476</v>
      </c>
      <c r="CP1477">
        <f t="shared" si="312"/>
        <v>0.59564164648910412</v>
      </c>
      <c r="CQ1477">
        <f t="shared" si="313"/>
        <v>0.59523809523809523</v>
      </c>
      <c r="CR1477">
        <f t="shared" si="314"/>
        <v>0.24208189461928961</v>
      </c>
      <c r="CS1477">
        <f t="shared" si="315"/>
        <v>0.48509207042957103</v>
      </c>
      <c r="CT1477">
        <f t="shared" si="316"/>
        <v>0.1101460248085242</v>
      </c>
      <c r="DH1477">
        <f t="shared" ca="1" si="317"/>
        <v>0.27600320325377359</v>
      </c>
      <c r="DI1477">
        <v>0.30095722435320271</v>
      </c>
      <c r="DJ1477">
        <v>1.4369992920398846E-2</v>
      </c>
    </row>
    <row r="1478" spans="12:114" x14ac:dyDescent="0.3">
      <c r="L1478" s="23">
        <v>43398</v>
      </c>
      <c r="M1478" s="24">
        <v>-2.228715850206898E-3</v>
      </c>
      <c r="N1478" s="24">
        <v>7.4219760972910141E-3</v>
      </c>
      <c r="O1478" s="24">
        <v>1.6605363134139881E-2</v>
      </c>
      <c r="P1478" s="24">
        <v>-2.7287261633122482E-2</v>
      </c>
      <c r="Q1478" s="264">
        <v>2.0000000000000002E-5</v>
      </c>
      <c r="R1478" s="264">
        <v>1.1399999999999989E-3</v>
      </c>
      <c r="S1478" s="265">
        <v>1.9108280254777173E-4</v>
      </c>
      <c r="U1478" s="26"/>
      <c r="AE1478" s="23">
        <v>43399</v>
      </c>
      <c r="AF1478" s="33">
        <v>-1.0173750475834641E-4</v>
      </c>
      <c r="AG1478">
        <f t="shared" si="305"/>
        <v>1477</v>
      </c>
      <c r="AH1478">
        <f t="shared" si="306"/>
        <v>0.59846029173419768</v>
      </c>
      <c r="AI1478">
        <f t="shared" si="307"/>
        <v>0.59805510534846029</v>
      </c>
      <c r="AJ1478">
        <f t="shared" si="308"/>
        <v>0.24936375825153681</v>
      </c>
      <c r="AK1478">
        <f t="shared" si="309"/>
        <v>0.46573565407754192</v>
      </c>
      <c r="AL1478">
        <f t="shared" si="310"/>
        <v>0.13231945127091838</v>
      </c>
      <c r="CM1478" s="23">
        <v>43399</v>
      </c>
      <c r="CN1478">
        <v>-2.4684376189586601E-4</v>
      </c>
      <c r="CO1478">
        <f t="shared" si="311"/>
        <v>1477</v>
      </c>
      <c r="CP1478">
        <f t="shared" si="312"/>
        <v>0.596045197740113</v>
      </c>
      <c r="CQ1478">
        <f t="shared" si="313"/>
        <v>0.59564164648910412</v>
      </c>
      <c r="CR1478">
        <f t="shared" si="314"/>
        <v>0.24312365801083591</v>
      </c>
      <c r="CS1478">
        <f t="shared" si="315"/>
        <v>0.46525987092544541</v>
      </c>
      <c r="CT1478">
        <f t="shared" si="316"/>
        <v>0.13038177556365871</v>
      </c>
      <c r="DH1478">
        <f t="shared" ca="1" si="317"/>
        <v>0.37531344558296537</v>
      </c>
      <c r="DI1478">
        <v>0.3988311942605533</v>
      </c>
      <c r="DJ1478">
        <v>3.0352624952416454E-3</v>
      </c>
    </row>
    <row r="1479" spans="12:114" x14ac:dyDescent="0.3">
      <c r="L1479" s="23">
        <v>43399</v>
      </c>
      <c r="M1479" s="24">
        <v>3.178651148133167E-3</v>
      </c>
      <c r="N1479" s="24">
        <v>1.473590090286637E-3</v>
      </c>
      <c r="O1479" s="24">
        <v>-2.4198889783842892E-3</v>
      </c>
      <c r="P1479" s="24">
        <v>1.0606254450579221E-3</v>
      </c>
      <c r="Q1479" s="264">
        <v>-3.4000000000000002E-4</v>
      </c>
      <c r="R1479" s="264">
        <v>6.1999999999999837E-4</v>
      </c>
      <c r="S1479" s="265">
        <v>0</v>
      </c>
      <c r="U1479" s="26"/>
      <c r="AE1479" s="23">
        <v>43402</v>
      </c>
      <c r="AF1479" s="33">
        <v>3.2375934622465531E-3</v>
      </c>
      <c r="AG1479">
        <f t="shared" si="305"/>
        <v>1478</v>
      </c>
      <c r="AH1479">
        <f t="shared" si="306"/>
        <v>0.59886547811993518</v>
      </c>
      <c r="AI1479">
        <f t="shared" si="307"/>
        <v>0.59846029173419768</v>
      </c>
      <c r="AJ1479">
        <f t="shared" si="308"/>
        <v>0.25041162077641288</v>
      </c>
      <c r="AK1479">
        <f t="shared" si="309"/>
        <v>0.81027579311628117</v>
      </c>
      <c r="AL1479">
        <f t="shared" si="310"/>
        <v>0.21181550138208349</v>
      </c>
      <c r="CM1479" s="23">
        <v>43402</v>
      </c>
      <c r="CN1479">
        <v>8.0988375517202765E-3</v>
      </c>
      <c r="CO1479">
        <f t="shared" si="311"/>
        <v>1478</v>
      </c>
      <c r="CP1479">
        <f t="shared" si="312"/>
        <v>0.59644874899112188</v>
      </c>
      <c r="CQ1479">
        <f t="shared" si="313"/>
        <v>0.596045197740113</v>
      </c>
      <c r="CR1479">
        <f t="shared" si="314"/>
        <v>0.24416568532434726</v>
      </c>
      <c r="CS1479">
        <f t="shared" si="315"/>
        <v>0.81046066056358601</v>
      </c>
      <c r="CT1479">
        <f t="shared" si="316"/>
        <v>0.21441546282347301</v>
      </c>
      <c r="DH1479">
        <f t="shared" ca="1" si="317"/>
        <v>0.39236688566119943</v>
      </c>
      <c r="DI1479">
        <v>0.26997363616888481</v>
      </c>
      <c r="DJ1479">
        <v>2.3383791765322617E-3</v>
      </c>
    </row>
    <row r="1480" spans="12:114" x14ac:dyDescent="0.3">
      <c r="L1480" s="23">
        <v>43402</v>
      </c>
      <c r="M1480" s="24">
        <v>-3.9393595257179847E-3</v>
      </c>
      <c r="N1480" s="24">
        <v>-4.9044490421386666E-3</v>
      </c>
      <c r="O1480" s="24">
        <v>8.6920531102039518E-3</v>
      </c>
      <c r="P1480" s="24">
        <v>1.7426261381284731E-2</v>
      </c>
      <c r="Q1480" s="264">
        <v>7.0000000000000021E-5</v>
      </c>
      <c r="R1480" s="264">
        <v>9.9000000000000195E-4</v>
      </c>
      <c r="S1480" s="265">
        <v>-1.298701298701302E-4</v>
      </c>
      <c r="U1480" s="26"/>
      <c r="AE1480" s="23">
        <v>43403</v>
      </c>
      <c r="AF1480" s="33">
        <v>7.8410883211449157E-3</v>
      </c>
      <c r="AG1480">
        <f t="shared" si="305"/>
        <v>1479</v>
      </c>
      <c r="AH1480">
        <f t="shared" si="306"/>
        <v>0.59927066450567257</v>
      </c>
      <c r="AI1480">
        <f t="shared" si="307"/>
        <v>0.59886547811993518</v>
      </c>
      <c r="AJ1480">
        <f t="shared" si="308"/>
        <v>0.25145975832946615</v>
      </c>
      <c r="AK1480">
        <f t="shared" si="309"/>
        <v>0.98641625681728273</v>
      </c>
      <c r="AL1480">
        <f t="shared" si="310"/>
        <v>0.38755077869734755</v>
      </c>
      <c r="CM1480" s="23">
        <v>43403</v>
      </c>
      <c r="CN1480">
        <v>1.9880893879785363E-2</v>
      </c>
      <c r="CO1480">
        <f t="shared" si="311"/>
        <v>1479</v>
      </c>
      <c r="CP1480">
        <f t="shared" si="312"/>
        <v>0.59685230024213076</v>
      </c>
      <c r="CQ1480">
        <f t="shared" si="313"/>
        <v>0.59644874899112188</v>
      </c>
      <c r="CR1480">
        <f t="shared" si="314"/>
        <v>0.24520797782561271</v>
      </c>
      <c r="CS1480">
        <f t="shared" si="315"/>
        <v>0.98759859258880811</v>
      </c>
      <c r="CT1480">
        <f t="shared" si="316"/>
        <v>0.39114984359768623</v>
      </c>
      <c r="DH1480">
        <f t="shared" ca="1" si="317"/>
        <v>0.36853409540890225</v>
      </c>
      <c r="DI1480">
        <v>0.2521204334658218</v>
      </c>
      <c r="DJ1480">
        <v>-3.5785655250089102E-3</v>
      </c>
    </row>
    <row r="1481" spans="12:114" x14ac:dyDescent="0.3">
      <c r="L1481" s="23">
        <v>43403</v>
      </c>
      <c r="M1481" s="24">
        <v>-4.3847907210864999E-3</v>
      </c>
      <c r="N1481" s="24">
        <v>0</v>
      </c>
      <c r="O1481" s="24">
        <v>2.6252425764314719E-2</v>
      </c>
      <c r="P1481" s="24">
        <v>2.7890416544027141E-2</v>
      </c>
      <c r="Q1481" s="264">
        <v>4.0000000000000017E-5</v>
      </c>
      <c r="R1481" s="264">
        <v>-1.440000000000001E-3</v>
      </c>
      <c r="S1481" s="265">
        <v>-9.6153846153845571E-5</v>
      </c>
      <c r="U1481" s="26"/>
      <c r="AE1481" s="23">
        <v>43404</v>
      </c>
      <c r="AF1481" s="33">
        <v>-1.8662383283828577E-3</v>
      </c>
      <c r="AG1481">
        <f t="shared" si="305"/>
        <v>1480</v>
      </c>
      <c r="AH1481">
        <f t="shared" si="306"/>
        <v>0.59967585089141007</v>
      </c>
      <c r="AI1481">
        <f t="shared" si="307"/>
        <v>0.59927066450567257</v>
      </c>
      <c r="AJ1481">
        <f t="shared" si="308"/>
        <v>0.25250817220718846</v>
      </c>
      <c r="AK1481">
        <f t="shared" si="309"/>
        <v>0.27563765856557687</v>
      </c>
      <c r="AL1481">
        <f t="shared" si="310"/>
        <v>0.3236330059400957</v>
      </c>
      <c r="CM1481" s="23">
        <v>43404</v>
      </c>
      <c r="CN1481">
        <v>-4.7950601066714289E-3</v>
      </c>
      <c r="CO1481">
        <f t="shared" si="311"/>
        <v>1480</v>
      </c>
      <c r="CP1481">
        <f t="shared" si="312"/>
        <v>0.59725585149313964</v>
      </c>
      <c r="CQ1481">
        <f t="shared" si="313"/>
        <v>0.59685230024213076</v>
      </c>
      <c r="CR1481">
        <f t="shared" si="314"/>
        <v>0.24625053678254022</v>
      </c>
      <c r="CS1481">
        <f t="shared" si="315"/>
        <v>0.26958503239095749</v>
      </c>
      <c r="CT1481">
        <f t="shared" si="316"/>
        <v>0.32726726785117327</v>
      </c>
      <c r="DH1481">
        <f t="shared" ca="1" si="317"/>
        <v>0.38307223628063919</v>
      </c>
      <c r="DI1481">
        <v>0.39629557660876857</v>
      </c>
      <c r="DJ1481">
        <v>1.947547385902796E-3</v>
      </c>
    </row>
    <row r="1482" spans="12:114" x14ac:dyDescent="0.3">
      <c r="L1482" s="23">
        <v>43404</v>
      </c>
      <c r="M1482" s="24">
        <v>-5.6131345696079403E-3</v>
      </c>
      <c r="N1482" s="24">
        <v>2.267139498012426E-2</v>
      </c>
      <c r="O1482" s="24">
        <v>-2.0894201219481871E-2</v>
      </c>
      <c r="P1482" s="24">
        <v>7.3180145022975684E-3</v>
      </c>
      <c r="Q1482" s="264">
        <v>1.2999999999999999E-4</v>
      </c>
      <c r="R1482" s="264">
        <v>4.8999999999999933E-4</v>
      </c>
      <c r="S1482" s="265">
        <v>3.174603174603045E-5</v>
      </c>
      <c r="U1482" s="26"/>
      <c r="AE1482" s="23">
        <v>43405</v>
      </c>
      <c r="AF1482" s="33">
        <v>-2.0203212601313758E-4</v>
      </c>
      <c r="AG1482">
        <f t="shared" si="305"/>
        <v>1481</v>
      </c>
      <c r="AH1482">
        <f t="shared" si="306"/>
        <v>0.60008103727714746</v>
      </c>
      <c r="AI1482">
        <f t="shared" si="307"/>
        <v>0.59967585089141007</v>
      </c>
      <c r="AJ1482">
        <f t="shared" si="308"/>
        <v>0.2535568637083111</v>
      </c>
      <c r="AK1482">
        <f t="shared" si="309"/>
        <v>0.45423278773871067</v>
      </c>
      <c r="AL1482">
        <f t="shared" si="310"/>
        <v>0.14544306315269939</v>
      </c>
      <c r="CM1482" s="23">
        <v>43405</v>
      </c>
      <c r="CN1482">
        <v>-3.0595611121119089E-4</v>
      </c>
      <c r="CO1482">
        <f t="shared" si="311"/>
        <v>1481</v>
      </c>
      <c r="CP1482">
        <f t="shared" si="312"/>
        <v>0.59765940274414853</v>
      </c>
      <c r="CQ1482">
        <f t="shared" si="313"/>
        <v>0.59725585149313964</v>
      </c>
      <c r="CR1482">
        <f t="shared" si="314"/>
        <v>0.247293363465169</v>
      </c>
      <c r="CS1482">
        <f t="shared" si="315"/>
        <v>0.46253921873448139</v>
      </c>
      <c r="CT1482">
        <f t="shared" si="316"/>
        <v>0.13471663275865825</v>
      </c>
      <c r="DH1482">
        <f t="shared" ca="1" si="317"/>
        <v>0.39891259146514807</v>
      </c>
      <c r="DI1482">
        <v>0.38300166653917811</v>
      </c>
      <c r="DJ1482">
        <v>-8.895350597350634E-3</v>
      </c>
    </row>
    <row r="1483" spans="12:114" x14ac:dyDescent="0.3">
      <c r="L1483" s="23">
        <v>43405</v>
      </c>
      <c r="M1483" s="24">
        <v>1.2852757049887E-2</v>
      </c>
      <c r="N1483" s="24">
        <v>1.15660243920967E-2</v>
      </c>
      <c r="O1483" s="24">
        <v>2.9914803324388758E-3</v>
      </c>
      <c r="P1483" s="24">
        <v>-1.542424645381235E-2</v>
      </c>
      <c r="Q1483" s="264">
        <v>7.9999999999999993E-5</v>
      </c>
      <c r="R1483" s="264">
        <v>5.4000000000000272E-4</v>
      </c>
      <c r="S1483" s="265">
        <v>-2.5477707006369267E-4</v>
      </c>
      <c r="U1483" s="26"/>
      <c r="AE1483" s="23">
        <v>43406</v>
      </c>
      <c r="AF1483" s="33">
        <v>6.3277944078477135E-5</v>
      </c>
      <c r="AG1483">
        <f t="shared" si="305"/>
        <v>1482</v>
      </c>
      <c r="AH1483">
        <f t="shared" si="306"/>
        <v>0.60048622366288495</v>
      </c>
      <c r="AI1483">
        <f t="shared" si="307"/>
        <v>0.60008103727714746</v>
      </c>
      <c r="AJ1483">
        <f t="shared" si="308"/>
        <v>0.25460583413381987</v>
      </c>
      <c r="AK1483">
        <f t="shared" si="309"/>
        <v>0.48471935149416612</v>
      </c>
      <c r="AL1483">
        <f t="shared" si="310"/>
        <v>0.11536168578298134</v>
      </c>
      <c r="CM1483" s="23">
        <v>43406</v>
      </c>
      <c r="CN1483">
        <v>-4.7930916201322556E-5</v>
      </c>
      <c r="CO1483">
        <f t="shared" si="311"/>
        <v>1482</v>
      </c>
      <c r="CP1483">
        <f t="shared" si="312"/>
        <v>0.59806295399515741</v>
      </c>
      <c r="CQ1483">
        <f t="shared" si="313"/>
        <v>0.59765940274414853</v>
      </c>
      <c r="CR1483">
        <f t="shared" si="314"/>
        <v>0.24833645914568195</v>
      </c>
      <c r="CS1483">
        <f t="shared" si="315"/>
        <v>0.47442605484892691</v>
      </c>
      <c r="CT1483">
        <f t="shared" si="316"/>
        <v>0.12323334789522161</v>
      </c>
      <c r="DH1483">
        <f t="shared" ca="1" si="317"/>
        <v>0.37739613310832659</v>
      </c>
      <c r="DI1483">
        <v>0.26429911370094933</v>
      </c>
      <c r="DJ1483">
        <v>6.4078586894200738E-3</v>
      </c>
    </row>
    <row r="1484" spans="12:114" x14ac:dyDescent="0.3">
      <c r="L1484" s="23">
        <v>43406</v>
      </c>
      <c r="M1484" s="24">
        <v>1.7152534094635709E-4</v>
      </c>
      <c r="N1484" s="24">
        <v>1.4295201004086179E-3</v>
      </c>
      <c r="O1484" s="24">
        <v>7.5561904133292111E-3</v>
      </c>
      <c r="P1484" s="24">
        <v>-1.2373565088037171E-2</v>
      </c>
      <c r="Q1484" s="264">
        <v>1.8000000000000001E-4</v>
      </c>
      <c r="R1484" s="264">
        <v>7.2999999999999953E-4</v>
      </c>
      <c r="S1484" s="265">
        <v>6.2111801242235648E-5</v>
      </c>
      <c r="U1484" s="26"/>
      <c r="AE1484" s="23">
        <v>43409</v>
      </c>
      <c r="AF1484" s="33">
        <v>3.7591911138197837E-3</v>
      </c>
      <c r="AG1484">
        <f t="shared" si="305"/>
        <v>1483</v>
      </c>
      <c r="AH1484">
        <f t="shared" si="306"/>
        <v>0.60089141004862234</v>
      </c>
      <c r="AI1484">
        <f t="shared" si="307"/>
        <v>0.60048622366288495</v>
      </c>
      <c r="AJ1484">
        <f t="shared" si="308"/>
        <v>0.2556550847869658</v>
      </c>
      <c r="AK1484">
        <f t="shared" si="309"/>
        <v>0.84840809819687379</v>
      </c>
      <c r="AL1484">
        <f t="shared" si="310"/>
        <v>0.24792187453398884</v>
      </c>
      <c r="CM1484" s="23">
        <v>43409</v>
      </c>
      <c r="CN1484">
        <v>9.5045402845494592E-3</v>
      </c>
      <c r="CO1484">
        <f t="shared" si="311"/>
        <v>1483</v>
      </c>
      <c r="CP1484">
        <f t="shared" si="312"/>
        <v>0.59846650524616629</v>
      </c>
      <c r="CQ1484">
        <f t="shared" si="313"/>
        <v>0.59806295399515741</v>
      </c>
      <c r="CR1484">
        <f t="shared" si="314"/>
        <v>0.24937982509841719</v>
      </c>
      <c r="CS1484">
        <f t="shared" si="315"/>
        <v>0.85139509173471495</v>
      </c>
      <c r="CT1484">
        <f t="shared" si="316"/>
        <v>0.25333213773955754</v>
      </c>
      <c r="DH1484">
        <f t="shared" ca="1" si="317"/>
        <v>0.37450852743797763</v>
      </c>
      <c r="DI1484">
        <v>0.24354127506684253</v>
      </c>
      <c r="DJ1484">
        <v>2.4631611381979506E-4</v>
      </c>
    </row>
    <row r="1485" spans="12:114" x14ac:dyDescent="0.3">
      <c r="L1485" s="23">
        <v>43409</v>
      </c>
      <c r="M1485" s="24">
        <v>-2.4003342923217749E-3</v>
      </c>
      <c r="N1485" s="24">
        <v>0</v>
      </c>
      <c r="O1485" s="24">
        <v>1.549255482514723E-2</v>
      </c>
      <c r="P1485" s="24">
        <v>8.9654119899894129E-3</v>
      </c>
      <c r="Q1485" s="264">
        <v>-6.999999999999998E-5</v>
      </c>
      <c r="R1485" s="264">
        <v>-1.5000000000000118E-4</v>
      </c>
      <c r="S1485" s="265">
        <v>-6.2499999999999622E-5</v>
      </c>
      <c r="U1485" s="26"/>
      <c r="AE1485" s="23">
        <v>43410</v>
      </c>
      <c r="AF1485" s="33">
        <v>7.3697451592418851E-4</v>
      </c>
      <c r="AG1485">
        <f t="shared" si="305"/>
        <v>1484</v>
      </c>
      <c r="AH1485">
        <f t="shared" si="306"/>
        <v>0.60129659643435984</v>
      </c>
      <c r="AI1485">
        <f t="shared" si="307"/>
        <v>0.60089141004862234</v>
      </c>
      <c r="AJ1485">
        <f t="shared" si="308"/>
        <v>0.25670461697327979</v>
      </c>
      <c r="AK1485">
        <f t="shared" si="309"/>
        <v>0.5621229269921284</v>
      </c>
      <c r="AL1485">
        <f t="shared" si="310"/>
        <v>3.8768483056493941E-2</v>
      </c>
      <c r="CM1485" s="23">
        <v>43410</v>
      </c>
      <c r="CN1485">
        <v>1.9311862898104711E-3</v>
      </c>
      <c r="CO1485">
        <f t="shared" si="311"/>
        <v>1484</v>
      </c>
      <c r="CP1485">
        <f t="shared" si="312"/>
        <v>0.59887005649717517</v>
      </c>
      <c r="CQ1485">
        <f t="shared" si="313"/>
        <v>0.59846650524616629</v>
      </c>
      <c r="CR1485">
        <f t="shared" si="314"/>
        <v>0.25042346259988096</v>
      </c>
      <c r="CS1485">
        <f t="shared" si="315"/>
        <v>0.56557440542297266</v>
      </c>
      <c r="CT1485">
        <f t="shared" si="316"/>
        <v>3.2892099823193632E-2</v>
      </c>
      <c r="DH1485">
        <f t="shared" ca="1" si="317"/>
        <v>0.34251205513565325</v>
      </c>
      <c r="DI1485">
        <v>0.28922365095306191</v>
      </c>
      <c r="DJ1485">
        <v>-3.4845254840758099E-3</v>
      </c>
    </row>
    <row r="1486" spans="12:114" x14ac:dyDescent="0.3">
      <c r="L1486" s="23">
        <v>43410</v>
      </c>
      <c r="M1486" s="24">
        <v>-2.8357995316026009E-3</v>
      </c>
      <c r="N1486" s="24">
        <v>1.427109826937441E-3</v>
      </c>
      <c r="O1486" s="24">
        <v>4.0811552841502419E-3</v>
      </c>
      <c r="P1486" s="24">
        <v>5.6982318939538849E-4</v>
      </c>
      <c r="Q1486" s="264">
        <v>6.999999999999998E-5</v>
      </c>
      <c r="R1486" s="264">
        <v>-8.4999999999999963E-4</v>
      </c>
      <c r="S1486" s="265">
        <v>0</v>
      </c>
      <c r="U1486" s="26"/>
      <c r="AE1486" s="23">
        <v>43411</v>
      </c>
      <c r="AF1486" s="33">
        <v>4.9912747053493947E-3</v>
      </c>
      <c r="AG1486">
        <f t="shared" si="305"/>
        <v>1485</v>
      </c>
      <c r="AH1486">
        <f t="shared" si="306"/>
        <v>0.60170178282009723</v>
      </c>
      <c r="AI1486">
        <f t="shared" si="307"/>
        <v>0.60129659643435984</v>
      </c>
      <c r="AJ1486">
        <f t="shared" si="308"/>
        <v>0.25775443200058368</v>
      </c>
      <c r="AK1486">
        <f t="shared" si="309"/>
        <v>0.91707203826397277</v>
      </c>
      <c r="AL1486">
        <f t="shared" si="310"/>
        <v>0.31577544182961292</v>
      </c>
      <c r="CM1486" s="23">
        <v>43411</v>
      </c>
      <c r="CN1486">
        <v>1.2454312539771004E-2</v>
      </c>
      <c r="CO1486">
        <f t="shared" si="311"/>
        <v>1485</v>
      </c>
      <c r="CP1486">
        <f t="shared" si="312"/>
        <v>0.59927360774818406</v>
      </c>
      <c r="CQ1486">
        <f t="shared" si="313"/>
        <v>0.59887005649717517</v>
      </c>
      <c r="CR1486">
        <f t="shared" si="314"/>
        <v>0.25146737292875981</v>
      </c>
      <c r="CS1486">
        <f t="shared" si="315"/>
        <v>0.91684297165862605</v>
      </c>
      <c r="CT1486">
        <f t="shared" si="316"/>
        <v>0.31797291516145088</v>
      </c>
      <c r="DH1486">
        <f t="shared" ca="1" si="317"/>
        <v>0.3464433473381574</v>
      </c>
      <c r="DI1486">
        <v>0.32063877228866583</v>
      </c>
      <c r="DJ1486">
        <v>5.5326939600077096E-3</v>
      </c>
    </row>
    <row r="1487" spans="12:114" x14ac:dyDescent="0.3">
      <c r="L1487" s="23">
        <v>43411</v>
      </c>
      <c r="M1487" s="24">
        <v>-8.6194414975919087E-5</v>
      </c>
      <c r="N1487" s="24">
        <v>1.900238556808824E-2</v>
      </c>
      <c r="O1487" s="24">
        <v>9.5809736948583319E-3</v>
      </c>
      <c r="P1487" s="24">
        <v>1.821685844378991E-2</v>
      </c>
      <c r="Q1487" s="264">
        <v>4.0000000000000003E-5</v>
      </c>
      <c r="R1487" s="264">
        <v>6.7000000000000176E-4</v>
      </c>
      <c r="S1487" s="265">
        <v>-6.2111801242237803E-5</v>
      </c>
      <c r="U1487" s="26"/>
      <c r="AE1487" s="23">
        <v>43412</v>
      </c>
      <c r="AF1487" s="33">
        <v>1.4006003092689571E-3</v>
      </c>
      <c r="AG1487">
        <f t="shared" si="305"/>
        <v>1486</v>
      </c>
      <c r="AH1487">
        <f t="shared" si="306"/>
        <v>0.60210696920583473</v>
      </c>
      <c r="AI1487">
        <f t="shared" si="307"/>
        <v>0.60170178282009723</v>
      </c>
      <c r="AJ1487">
        <f t="shared" si="308"/>
        <v>0.25880453117900487</v>
      </c>
      <c r="AK1487">
        <f t="shared" si="309"/>
        <v>0.63612118147757912</v>
      </c>
      <c r="AL1487">
        <f t="shared" si="310"/>
        <v>3.4419398657481892E-2</v>
      </c>
      <c r="CM1487" s="23">
        <v>43412</v>
      </c>
      <c r="CN1487">
        <v>3.3778896620612793E-3</v>
      </c>
      <c r="CO1487">
        <f t="shared" si="311"/>
        <v>1486</v>
      </c>
      <c r="CP1487">
        <f t="shared" si="312"/>
        <v>0.59967715899919294</v>
      </c>
      <c r="CQ1487">
        <f t="shared" si="313"/>
        <v>0.59927360774818406</v>
      </c>
      <c r="CR1487">
        <f t="shared" si="314"/>
        <v>0.25251155736593239</v>
      </c>
      <c r="CS1487">
        <f t="shared" si="315"/>
        <v>0.63032260174563648</v>
      </c>
      <c r="CT1487">
        <f t="shared" si="316"/>
        <v>3.1048993997452423E-2</v>
      </c>
      <c r="DH1487">
        <f t="shared" ca="1" si="317"/>
        <v>0.38156181969128228</v>
      </c>
      <c r="DI1487">
        <v>0.24734329626679577</v>
      </c>
      <c r="DJ1487">
        <v>5.3866003092690436E-3</v>
      </c>
    </row>
    <row r="1488" spans="12:114" x14ac:dyDescent="0.3">
      <c r="L1488" s="23">
        <v>43412</v>
      </c>
      <c r="M1488" s="24">
        <v>-2.154615204297296E-3</v>
      </c>
      <c r="N1488" s="24">
        <v>-2.7972612063294228E-3</v>
      </c>
      <c r="O1488" s="24">
        <v>5.3681567188833988E-3</v>
      </c>
      <c r="P1488" s="24">
        <v>5.1435549840854189E-3</v>
      </c>
      <c r="Q1488" s="264">
        <v>9.0000000000000046E-5</v>
      </c>
      <c r="R1488" s="264">
        <v>-5.8000000000000271E-4</v>
      </c>
      <c r="S1488" s="265">
        <v>1.5432098765432323E-4</v>
      </c>
      <c r="U1488" s="26"/>
      <c r="AE1488" s="23">
        <v>43413</v>
      </c>
      <c r="AF1488" s="33">
        <v>1.0091076299941345E-3</v>
      </c>
      <c r="AG1488">
        <f t="shared" si="305"/>
        <v>1487</v>
      </c>
      <c r="AH1488">
        <f t="shared" si="306"/>
        <v>0.60251215559157212</v>
      </c>
      <c r="AI1488">
        <f t="shared" si="307"/>
        <v>0.60210696920583473</v>
      </c>
      <c r="AJ1488">
        <f t="shared" si="308"/>
        <v>0.25985491582098741</v>
      </c>
      <c r="AK1488">
        <f t="shared" si="309"/>
        <v>0.59289068906859421</v>
      </c>
      <c r="AL1488">
        <f t="shared" si="310"/>
        <v>9.2162801372405179E-3</v>
      </c>
      <c r="CM1488" s="23">
        <v>43413</v>
      </c>
      <c r="CN1488">
        <v>2.5765190749853359E-3</v>
      </c>
      <c r="CO1488">
        <f t="shared" si="311"/>
        <v>1487</v>
      </c>
      <c r="CP1488">
        <f t="shared" si="312"/>
        <v>0.60008071025020182</v>
      </c>
      <c r="CQ1488">
        <f t="shared" si="313"/>
        <v>0.59967715899919294</v>
      </c>
      <c r="CR1488">
        <f t="shared" si="314"/>
        <v>0.25355601719448256</v>
      </c>
      <c r="CS1488">
        <f t="shared" si="315"/>
        <v>0.59478640777335978</v>
      </c>
      <c r="CT1488">
        <f t="shared" si="316"/>
        <v>4.8907512258331565E-3</v>
      </c>
      <c r="DH1488">
        <f t="shared" ca="1" si="317"/>
        <v>0.35544339816178305</v>
      </c>
      <c r="DI1488">
        <v>0.26580705947055377</v>
      </c>
      <c r="DJ1488">
        <v>1.1026076299941513E-3</v>
      </c>
    </row>
    <row r="1489" spans="12:114" x14ac:dyDescent="0.3">
      <c r="L1489" s="23">
        <v>43413</v>
      </c>
      <c r="M1489" s="24">
        <v>-1.12281569461752E-2</v>
      </c>
      <c r="N1489" s="24">
        <v>-7.9476411701791729E-3</v>
      </c>
      <c r="O1489" s="24">
        <v>6.4836239238471368E-3</v>
      </c>
      <c r="P1489" s="24">
        <v>6.3411731831803713E-3</v>
      </c>
      <c r="Q1489" s="264">
        <v>-2.2000000000000001E-4</v>
      </c>
      <c r="R1489" s="264">
        <v>1.000000000000334E-5</v>
      </c>
      <c r="S1489" s="265">
        <v>0</v>
      </c>
      <c r="U1489" s="26"/>
      <c r="AE1489" s="23">
        <v>43416</v>
      </c>
      <c r="AF1489" s="33">
        <v>-3.388522431383319E-3</v>
      </c>
      <c r="AG1489">
        <f t="shared" si="305"/>
        <v>1488</v>
      </c>
      <c r="AH1489">
        <f t="shared" si="306"/>
        <v>0.60291734197730962</v>
      </c>
      <c r="AI1489">
        <f t="shared" si="307"/>
        <v>0.60251215559157212</v>
      </c>
      <c r="AJ1489">
        <f t="shared" si="308"/>
        <v>0.26090558724130708</v>
      </c>
      <c r="AK1489">
        <f t="shared" si="309"/>
        <v>0.15016698519359498</v>
      </c>
      <c r="AL1489">
        <f t="shared" si="310"/>
        <v>0.45234517039797717</v>
      </c>
      <c r="CM1489" s="23">
        <v>43416</v>
      </c>
      <c r="CN1489">
        <v>-8.5588883668595503E-3</v>
      </c>
      <c r="CO1489">
        <f t="shared" si="311"/>
        <v>1488</v>
      </c>
      <c r="CP1489">
        <f t="shared" si="312"/>
        <v>0.6004842615012107</v>
      </c>
      <c r="CQ1489">
        <f t="shared" si="313"/>
        <v>0.60008071025020182</v>
      </c>
      <c r="CR1489">
        <f t="shared" si="314"/>
        <v>0.25460075369971136</v>
      </c>
      <c r="CS1489">
        <f t="shared" si="315"/>
        <v>0.14684056559845893</v>
      </c>
      <c r="CT1489">
        <f t="shared" si="316"/>
        <v>0.45324014465174289</v>
      </c>
      <c r="DH1489">
        <f t="shared" ca="1" si="317"/>
        <v>0.36394478626223647</v>
      </c>
      <c r="DI1489">
        <v>0.36346506276118312</v>
      </c>
      <c r="DJ1489">
        <v>1.0897361893062374E-3</v>
      </c>
    </row>
    <row r="1490" spans="12:114" x14ac:dyDescent="0.3">
      <c r="L1490" s="23">
        <v>43416</v>
      </c>
      <c r="M1490" s="24">
        <v>-7.1628142777039909E-3</v>
      </c>
      <c r="N1490" s="24">
        <v>-1.319504398958302E-2</v>
      </c>
      <c r="O1490" s="24">
        <v>-1.6009810088886731E-2</v>
      </c>
      <c r="P1490" s="24">
        <v>4.4218939497845293E-3</v>
      </c>
      <c r="Q1490" s="264">
        <v>-1E-4</v>
      </c>
      <c r="R1490" s="264">
        <v>-5.1000000000000166E-4</v>
      </c>
      <c r="S1490" s="265">
        <v>1.5673981191222368E-4</v>
      </c>
      <c r="U1490" s="26"/>
      <c r="AE1490" s="23">
        <v>43417</v>
      </c>
      <c r="AF1490" s="33">
        <v>-1.5282141945185148E-3</v>
      </c>
      <c r="AG1490">
        <f t="shared" si="305"/>
        <v>1489</v>
      </c>
      <c r="AH1490">
        <f t="shared" si="306"/>
        <v>0.60332252836304701</v>
      </c>
      <c r="AI1490">
        <f t="shared" si="307"/>
        <v>0.60291734197730962</v>
      </c>
      <c r="AJ1490">
        <f t="shared" si="308"/>
        <v>0.26195654675708213</v>
      </c>
      <c r="AK1490">
        <f t="shared" si="309"/>
        <v>0.30917951372722174</v>
      </c>
      <c r="AL1490">
        <f t="shared" si="310"/>
        <v>0.29373782825008787</v>
      </c>
      <c r="CM1490" s="23">
        <v>43417</v>
      </c>
      <c r="CN1490">
        <v>-3.9159415372517015E-3</v>
      </c>
      <c r="CO1490">
        <f t="shared" si="311"/>
        <v>1489</v>
      </c>
      <c r="CP1490">
        <f t="shared" si="312"/>
        <v>0.60088781275221959</v>
      </c>
      <c r="CQ1490">
        <f t="shared" si="313"/>
        <v>0.6004842615012107</v>
      </c>
      <c r="CR1490">
        <f t="shared" si="314"/>
        <v>0.25564576816914958</v>
      </c>
      <c r="CS1490">
        <f t="shared" si="315"/>
        <v>0.30424535774686579</v>
      </c>
      <c r="CT1490">
        <f t="shared" si="316"/>
        <v>0.29623890375434492</v>
      </c>
      <c r="DH1490">
        <f t="shared" ca="1" si="317"/>
        <v>0.28429754291176962</v>
      </c>
      <c r="DI1490">
        <v>0.25366634889835971</v>
      </c>
      <c r="DJ1490">
        <v>1.2398654233159174E-3</v>
      </c>
    </row>
    <row r="1491" spans="12:114" x14ac:dyDescent="0.3">
      <c r="L1491" s="23">
        <v>43417</v>
      </c>
      <c r="M1491" s="24">
        <v>3.5186519965277758E-4</v>
      </c>
      <c r="N1491" s="24">
        <v>2.8652833373524929E-3</v>
      </c>
      <c r="O1491" s="24">
        <v>-8.9536071827699248E-3</v>
      </c>
      <c r="P1491" s="24">
        <v>-8.8058931757547946E-4</v>
      </c>
      <c r="Q1491" s="264">
        <v>1E-4</v>
      </c>
      <c r="R1491" s="264">
        <v>-9.999999999998898E-6</v>
      </c>
      <c r="S1491" s="265">
        <v>6.3694267515924279E-5</v>
      </c>
      <c r="U1491" s="26"/>
      <c r="AE1491" s="23">
        <v>43418</v>
      </c>
      <c r="AF1491" s="33">
        <v>-1.9957867627820132E-3</v>
      </c>
      <c r="AG1491">
        <f t="shared" si="305"/>
        <v>1490</v>
      </c>
      <c r="AH1491">
        <f t="shared" si="306"/>
        <v>0.60372771474878439</v>
      </c>
      <c r="AI1491">
        <f t="shared" si="307"/>
        <v>0.60332252836304701</v>
      </c>
      <c r="AJ1491">
        <f t="shared" si="308"/>
        <v>0.26300779568778854</v>
      </c>
      <c r="AK1491">
        <f t="shared" si="309"/>
        <v>0.26327426917013219</v>
      </c>
      <c r="AL1491">
        <f t="shared" si="310"/>
        <v>0.34004825919291481</v>
      </c>
      <c r="CM1491" s="23">
        <v>43418</v>
      </c>
      <c r="CN1491">
        <v>-4.9467745992627255E-3</v>
      </c>
      <c r="CO1491">
        <f t="shared" si="311"/>
        <v>1490</v>
      </c>
      <c r="CP1491">
        <f t="shared" si="312"/>
        <v>0.60129136400322836</v>
      </c>
      <c r="CQ1491">
        <f t="shared" si="313"/>
        <v>0.60088781275221959</v>
      </c>
      <c r="CR1491">
        <f t="shared" si="314"/>
        <v>0.25669106189257024</v>
      </c>
      <c r="CS1491">
        <f t="shared" si="315"/>
        <v>0.26380992433739719</v>
      </c>
      <c r="CT1491">
        <f t="shared" si="316"/>
        <v>0.33707788841482239</v>
      </c>
      <c r="DH1491">
        <f t="shared" ca="1" si="317"/>
        <v>0.35072531943033569</v>
      </c>
      <c r="DI1491">
        <v>0.26234277729905126</v>
      </c>
      <c r="DJ1491">
        <v>-3.2824021473973645E-3</v>
      </c>
    </row>
    <row r="1492" spans="12:114" x14ac:dyDescent="0.3">
      <c r="L1492" s="23">
        <v>43418</v>
      </c>
      <c r="M1492" s="24">
        <v>8.2673880809337828E-3</v>
      </c>
      <c r="N1492" s="24">
        <v>-2.3807819727019982E-3</v>
      </c>
      <c r="O1492" s="24">
        <v>-1.3697477613986341E-2</v>
      </c>
      <c r="P1492" s="24">
        <v>2.5336212235030548E-3</v>
      </c>
      <c r="Q1492" s="264">
        <v>-4.0000000000000003E-5</v>
      </c>
      <c r="R1492" s="264">
        <v>-5.5000000000000155E-4</v>
      </c>
      <c r="S1492" s="265">
        <v>3.2051282051282966E-5</v>
      </c>
      <c r="U1492" s="26"/>
      <c r="AE1492" s="23">
        <v>43419</v>
      </c>
      <c r="AF1492" s="33">
        <v>-2.5494930222444037E-3</v>
      </c>
      <c r="AG1492">
        <f t="shared" si="305"/>
        <v>1491</v>
      </c>
      <c r="AH1492">
        <f t="shared" si="306"/>
        <v>0.60413290113452189</v>
      </c>
      <c r="AI1492">
        <f t="shared" si="307"/>
        <v>0.60372771474878439</v>
      </c>
      <c r="AJ1492">
        <f t="shared" si="308"/>
        <v>0.26405933535527221</v>
      </c>
      <c r="AK1492">
        <f t="shared" si="309"/>
        <v>0.21380790548533218</v>
      </c>
      <c r="AL1492">
        <f t="shared" si="310"/>
        <v>0.38991980926345221</v>
      </c>
      <c r="CM1492" s="23">
        <v>43419</v>
      </c>
      <c r="CN1492">
        <v>-6.4185034559325529E-3</v>
      </c>
      <c r="CO1492">
        <f t="shared" si="311"/>
        <v>1491</v>
      </c>
      <c r="CP1492">
        <f t="shared" si="312"/>
        <v>0.60169491525423724</v>
      </c>
      <c r="CQ1492">
        <f t="shared" si="313"/>
        <v>0.60129136400322836</v>
      </c>
      <c r="CR1492">
        <f t="shared" si="314"/>
        <v>0.25773663616200188</v>
      </c>
      <c r="CS1492">
        <f t="shared" si="315"/>
        <v>0.21123815244991057</v>
      </c>
      <c r="CT1492">
        <f t="shared" si="316"/>
        <v>0.39005321155331779</v>
      </c>
      <c r="DH1492">
        <f t="shared" ca="1" si="317"/>
        <v>0.34910527547835052</v>
      </c>
      <c r="DI1492">
        <v>0.33602999264782613</v>
      </c>
      <c r="DJ1492">
        <v>2.455434630488685E-3</v>
      </c>
    </row>
    <row r="1493" spans="12:114" x14ac:dyDescent="0.3">
      <c r="L1493" s="23">
        <v>43419</v>
      </c>
      <c r="M1493" s="24">
        <v>1.1339672115663619E-3</v>
      </c>
      <c r="N1493" s="24">
        <v>-5.727989562294907E-3</v>
      </c>
      <c r="O1493" s="24">
        <v>-1.9600106688453359E-2</v>
      </c>
      <c r="P1493" s="24">
        <v>1.0658225035941819E-2</v>
      </c>
      <c r="Q1493" s="264">
        <v>-3.2000000000000003E-4</v>
      </c>
      <c r="R1493" s="264">
        <v>1.2999999999999901E-4</v>
      </c>
      <c r="S1493" s="265">
        <v>9.6463022508037996E-5</v>
      </c>
      <c r="U1493" s="26"/>
      <c r="AE1493" s="23">
        <v>43420</v>
      </c>
      <c r="AF1493" s="33">
        <v>-1.7859553153198628E-3</v>
      </c>
      <c r="AG1493">
        <f t="shared" si="305"/>
        <v>1492</v>
      </c>
      <c r="AH1493">
        <f t="shared" si="306"/>
        <v>0.60453808752025928</v>
      </c>
      <c r="AI1493">
        <f t="shared" si="307"/>
        <v>0.60413290113452189</v>
      </c>
      <c r="AJ1493">
        <f t="shared" si="308"/>
        <v>0.2651111670837612</v>
      </c>
      <c r="AK1493">
        <f t="shared" si="309"/>
        <v>0.28344009380129398</v>
      </c>
      <c r="AL1493">
        <f t="shared" si="310"/>
        <v>0.32069280733322791</v>
      </c>
      <c r="CM1493" s="23">
        <v>43420</v>
      </c>
      <c r="CN1493">
        <v>-4.5491902363516048E-3</v>
      </c>
      <c r="CO1493">
        <f t="shared" si="311"/>
        <v>1492</v>
      </c>
      <c r="CP1493">
        <f t="shared" si="312"/>
        <v>0.60209846650524612</v>
      </c>
      <c r="CQ1493">
        <f t="shared" si="313"/>
        <v>0.60169491525423724</v>
      </c>
      <c r="CR1493">
        <f t="shared" si="314"/>
        <v>0.25878249227173999</v>
      </c>
      <c r="CS1493">
        <f t="shared" si="315"/>
        <v>0.27907678766469701</v>
      </c>
      <c r="CT1493">
        <f t="shared" si="316"/>
        <v>0.32261812758954023</v>
      </c>
      <c r="DH1493">
        <f t="shared" ca="1" si="317"/>
        <v>0.39064986972219662</v>
      </c>
      <c r="DI1493">
        <v>0.39113898139797731</v>
      </c>
      <c r="DJ1493">
        <v>1.047401827537268E-3</v>
      </c>
    </row>
    <row r="1494" spans="12:114" x14ac:dyDescent="0.3">
      <c r="L1494" s="23">
        <v>43420</v>
      </c>
      <c r="M1494" s="24">
        <v>7.4061690530495819E-3</v>
      </c>
      <c r="N1494" s="24">
        <v>7.6809981812426039E-3</v>
      </c>
      <c r="O1494" s="24">
        <v>-1.8585347262421819E-2</v>
      </c>
      <c r="P1494" s="24">
        <v>6.9580826620813758E-3</v>
      </c>
      <c r="Q1494" s="264">
        <v>4.9999999999999969E-5</v>
      </c>
      <c r="R1494" s="264">
        <v>-9.999999999998898E-6</v>
      </c>
      <c r="S1494" s="265">
        <v>6.4935064935064542E-5</v>
      </c>
      <c r="U1494" s="26"/>
      <c r="AE1494" s="23">
        <v>43423</v>
      </c>
      <c r="AF1494" s="33">
        <v>-2.6118872018693583E-3</v>
      </c>
      <c r="AG1494">
        <f t="shared" si="305"/>
        <v>1493</v>
      </c>
      <c r="AH1494">
        <f t="shared" si="306"/>
        <v>0.60494327390599678</v>
      </c>
      <c r="AI1494">
        <f t="shared" si="307"/>
        <v>0.60453808752025928</v>
      </c>
      <c r="AJ1494">
        <f t="shared" si="308"/>
        <v>0.266163292199881</v>
      </c>
      <c r="AK1494">
        <f t="shared" si="309"/>
        <v>0.2085946848486368</v>
      </c>
      <c r="AL1494">
        <f t="shared" si="310"/>
        <v>0.39594340267162248</v>
      </c>
      <c r="CM1494" s="23">
        <v>43423</v>
      </c>
      <c r="CN1494">
        <v>-6.4134680046733956E-3</v>
      </c>
      <c r="CO1494">
        <f t="shared" si="311"/>
        <v>1493</v>
      </c>
      <c r="CP1494">
        <f t="shared" si="312"/>
        <v>0.602502017756255</v>
      </c>
      <c r="CQ1494">
        <f t="shared" si="313"/>
        <v>0.60209846650524612</v>
      </c>
      <c r="CR1494">
        <f t="shared" si="314"/>
        <v>0.25982863151836044</v>
      </c>
      <c r="CS1494">
        <f t="shared" si="315"/>
        <v>0.21140688640859306</v>
      </c>
      <c r="CT1494">
        <f t="shared" si="316"/>
        <v>0.39069158009665306</v>
      </c>
      <c r="DH1494">
        <f t="shared" ca="1" si="317"/>
        <v>0.34404530206181977</v>
      </c>
      <c r="DI1494">
        <v>0.34704703491179772</v>
      </c>
      <c r="DJ1494">
        <v>-6.9123872018693674E-3</v>
      </c>
    </row>
    <row r="1495" spans="12:114" x14ac:dyDescent="0.3">
      <c r="L1495" s="23">
        <v>43423</v>
      </c>
      <c r="M1495" s="24">
        <v>4.3240787668903441E-4</v>
      </c>
      <c r="N1495" s="24">
        <v>-1.6674473295801961E-2</v>
      </c>
      <c r="O1495" s="24">
        <v>-9.3152987927704704E-3</v>
      </c>
      <c r="P1495" s="24">
        <v>3.2399525146835541E-4</v>
      </c>
      <c r="Q1495" s="264">
        <v>-3.0000000000000021E-5</v>
      </c>
      <c r="R1495" s="264">
        <v>-8.7000000000000185E-4</v>
      </c>
      <c r="S1495" s="265">
        <v>0</v>
      </c>
      <c r="U1495" s="26"/>
      <c r="AE1495" s="23">
        <v>43424</v>
      </c>
      <c r="AF1495" s="33">
        <v>-7.8191629171287056E-3</v>
      </c>
      <c r="AG1495">
        <f t="shared" si="305"/>
        <v>1494</v>
      </c>
      <c r="AH1495">
        <f t="shared" si="306"/>
        <v>0.60534846029173417</v>
      </c>
      <c r="AI1495">
        <f t="shared" si="307"/>
        <v>0.60494327390599678</v>
      </c>
      <c r="AJ1495">
        <f t="shared" si="308"/>
        <v>0.26721571203266603</v>
      </c>
      <c r="AK1495">
        <f t="shared" si="309"/>
        <v>1.0280209196721466E-2</v>
      </c>
      <c r="AL1495">
        <f t="shared" si="310"/>
        <v>0.59466306470927532</v>
      </c>
      <c r="CM1495" s="23">
        <v>43424</v>
      </c>
      <c r="CN1495">
        <v>-1.9452907292821765E-2</v>
      </c>
      <c r="CO1495">
        <f t="shared" si="311"/>
        <v>1494</v>
      </c>
      <c r="CP1495">
        <f t="shared" si="312"/>
        <v>0.60290556900726389</v>
      </c>
      <c r="CQ1495">
        <f t="shared" si="313"/>
        <v>0.602502017756255</v>
      </c>
      <c r="CR1495">
        <f t="shared" si="314"/>
        <v>0.26087505520073206</v>
      </c>
      <c r="CS1495">
        <f t="shared" si="315"/>
        <v>1.0386837058122024E-2</v>
      </c>
      <c r="CT1495">
        <f t="shared" si="316"/>
        <v>0.59211518069813296</v>
      </c>
      <c r="DH1495">
        <f t="shared" ca="1" si="317"/>
        <v>0.38710070480076919</v>
      </c>
      <c r="DI1495">
        <v>0.3905863189702769</v>
      </c>
      <c r="DJ1495">
        <v>-9.8641629171286986E-3</v>
      </c>
    </row>
    <row r="1496" spans="12:114" x14ac:dyDescent="0.3">
      <c r="L1496" s="23">
        <v>43424</v>
      </c>
      <c r="M1496" s="24">
        <v>0</v>
      </c>
      <c r="N1496" s="24">
        <v>-2.325587023618517E-2</v>
      </c>
      <c r="O1496" s="24">
        <v>-2.7071618374945431E-2</v>
      </c>
      <c r="P1496" s="24">
        <v>-1.2952218615049469E-2</v>
      </c>
      <c r="Q1496" s="264">
        <v>-1.7000000000000001E-4</v>
      </c>
      <c r="R1496" s="264">
        <v>-4.1999999999999823E-4</v>
      </c>
      <c r="S1496" s="265">
        <v>0</v>
      </c>
      <c r="U1496" s="26"/>
      <c r="AE1496" s="23">
        <v>43425</v>
      </c>
      <c r="AF1496" s="33">
        <v>-6.8315077560384058E-5</v>
      </c>
      <c r="AG1496">
        <f t="shared" si="305"/>
        <v>1495</v>
      </c>
      <c r="AH1496">
        <f t="shared" si="306"/>
        <v>0.60575364667747167</v>
      </c>
      <c r="AI1496">
        <f t="shared" si="307"/>
        <v>0.60534846029173417</v>
      </c>
      <c r="AJ1496">
        <f t="shared" si="308"/>
        <v>0.26826842791357436</v>
      </c>
      <c r="AK1496">
        <f t="shared" si="309"/>
        <v>0.46957574768698346</v>
      </c>
      <c r="AL1496">
        <f t="shared" si="310"/>
        <v>0.13577271260475071</v>
      </c>
      <c r="CM1496" s="23">
        <v>43425</v>
      </c>
      <c r="CN1496">
        <v>-3.4453769390096003E-4</v>
      </c>
      <c r="CO1496">
        <f t="shared" si="311"/>
        <v>1495</v>
      </c>
      <c r="CP1496">
        <f t="shared" si="312"/>
        <v>0.60330912025827277</v>
      </c>
      <c r="CQ1496">
        <f t="shared" si="313"/>
        <v>0.60290556900726389</v>
      </c>
      <c r="CR1496">
        <f t="shared" si="314"/>
        <v>0.26192176462002947</v>
      </c>
      <c r="CS1496">
        <f t="shared" si="315"/>
        <v>0.46076443397570888</v>
      </c>
      <c r="CT1496">
        <f t="shared" si="316"/>
        <v>0.14214113503155501</v>
      </c>
      <c r="DH1496">
        <f t="shared" ca="1" si="317"/>
        <v>0.31041041404681596</v>
      </c>
      <c r="DI1496">
        <v>0.35481159962657893</v>
      </c>
      <c r="DJ1496">
        <v>6.7111849224396171E-3</v>
      </c>
    </row>
    <row r="1497" spans="12:114" x14ac:dyDescent="0.3">
      <c r="L1497" s="23">
        <v>43425</v>
      </c>
      <c r="M1497" s="24">
        <v>1.642629923793983E-3</v>
      </c>
      <c r="N1497" s="24">
        <v>3.9683555702974844E-3</v>
      </c>
      <c r="O1497" s="24">
        <v>1.0615538522688081E-4</v>
      </c>
      <c r="P1497" s="24">
        <v>-3.7176734501098469E-3</v>
      </c>
      <c r="Q1497" s="264">
        <v>1.000000000000003E-5</v>
      </c>
      <c r="R1497" s="264">
        <v>1.3700000000000001E-3</v>
      </c>
      <c r="S1497" s="265">
        <v>0</v>
      </c>
      <c r="U1497" s="26"/>
      <c r="AE1497" s="23">
        <v>43427</v>
      </c>
      <c r="AF1497" s="33">
        <v>1.3850388988303475E-3</v>
      </c>
      <c r="AG1497">
        <f t="shared" si="305"/>
        <v>1496</v>
      </c>
      <c r="AH1497">
        <f t="shared" si="306"/>
        <v>0.60615883306320906</v>
      </c>
      <c r="AI1497">
        <f t="shared" si="307"/>
        <v>0.60575364667747167</v>
      </c>
      <c r="AJ1497">
        <f t="shared" si="308"/>
        <v>0.26932144117649987</v>
      </c>
      <c r="AK1497">
        <f t="shared" si="309"/>
        <v>0.63443148212322986</v>
      </c>
      <c r="AL1497">
        <f t="shared" si="310"/>
        <v>2.8677835445758193E-2</v>
      </c>
      <c r="CM1497" s="23">
        <v>43427</v>
      </c>
      <c r="CN1497">
        <v>3.5351177388791475E-3</v>
      </c>
      <c r="CO1497">
        <f t="shared" si="311"/>
        <v>1496</v>
      </c>
      <c r="CP1497">
        <f t="shared" si="312"/>
        <v>0.60371267150928165</v>
      </c>
      <c r="CQ1497">
        <f t="shared" si="313"/>
        <v>0.60330912025827277</v>
      </c>
      <c r="CR1497">
        <f t="shared" si="314"/>
        <v>0.26296876107974593</v>
      </c>
      <c r="CS1497">
        <f t="shared" si="315"/>
        <v>0.63717641947613668</v>
      </c>
      <c r="CT1497">
        <f t="shared" si="316"/>
        <v>3.3867299217863911E-2</v>
      </c>
      <c r="DH1497">
        <f t="shared" ca="1" si="317"/>
        <v>0.39762138937047614</v>
      </c>
      <c r="DI1497">
        <v>0.26428776126103654</v>
      </c>
      <c r="DJ1497">
        <v>1.9472274234205262E-3</v>
      </c>
    </row>
    <row r="1498" spans="12:114" x14ac:dyDescent="0.3">
      <c r="L1498" s="23">
        <v>43427</v>
      </c>
      <c r="M1498" s="24">
        <v>-7.7683410342792346E-4</v>
      </c>
      <c r="N1498" s="24">
        <v>0</v>
      </c>
      <c r="O1498" s="24">
        <v>9.8757862213072149E-3</v>
      </c>
      <c r="P1498" s="24">
        <v>-2.963530519727088E-3</v>
      </c>
      <c r="Q1498" s="264">
        <v>-3.4000000000000002E-4</v>
      </c>
      <c r="R1498" s="264">
        <v>6.8999999999999953E-4</v>
      </c>
      <c r="S1498" s="265">
        <v>-6.5573770491802877E-5</v>
      </c>
      <c r="U1498" s="26"/>
      <c r="AE1498" s="23">
        <v>43430</v>
      </c>
      <c r="AF1498" s="33">
        <v>6.2271671822654794E-4</v>
      </c>
      <c r="AG1498">
        <f t="shared" si="305"/>
        <v>1497</v>
      </c>
      <c r="AH1498">
        <f t="shared" si="306"/>
        <v>0.60656401944894656</v>
      </c>
      <c r="AI1498">
        <f t="shared" si="307"/>
        <v>0.60615883306320906</v>
      </c>
      <c r="AJ1498">
        <f t="shared" si="308"/>
        <v>0.27037475315778725</v>
      </c>
      <c r="AK1498">
        <f t="shared" si="309"/>
        <v>0.54908057897432261</v>
      </c>
      <c r="AL1498">
        <f t="shared" si="310"/>
        <v>5.7078254088886449E-2</v>
      </c>
      <c r="CM1498" s="23">
        <v>43430</v>
      </c>
      <c r="CN1498">
        <v>1.2826468444263059E-3</v>
      </c>
      <c r="CO1498">
        <f t="shared" si="311"/>
        <v>1497</v>
      </c>
      <c r="CP1498">
        <f t="shared" si="312"/>
        <v>0.60411622276029053</v>
      </c>
      <c r="CQ1498">
        <f t="shared" si="313"/>
        <v>0.60371267150928165</v>
      </c>
      <c r="CR1498">
        <f t="shared" si="314"/>
        <v>0.26401604588570593</v>
      </c>
      <c r="CS1498">
        <f t="shared" si="315"/>
        <v>0.53585216025393667</v>
      </c>
      <c r="CT1498">
        <f t="shared" si="316"/>
        <v>6.786051125534498E-2</v>
      </c>
      <c r="DH1498">
        <f t="shared" ca="1" si="317"/>
        <v>0.26193631417280228</v>
      </c>
      <c r="DI1498">
        <v>0.30005874548919781</v>
      </c>
      <c r="DJ1498">
        <v>9.4588567833730659E-3</v>
      </c>
    </row>
    <row r="1499" spans="12:114" x14ac:dyDescent="0.3">
      <c r="L1499" s="23">
        <v>43430</v>
      </c>
      <c r="M1499" s="24">
        <v>-1.1228988802686119E-3</v>
      </c>
      <c r="N1499" s="24">
        <v>-5.9288130012134718E-3</v>
      </c>
      <c r="O1499" s="24">
        <v>5.258800492028028E-4</v>
      </c>
      <c r="P1499" s="24">
        <v>6.6050116841350733E-3</v>
      </c>
      <c r="Q1499" s="264">
        <v>2.0000000000000001E-4</v>
      </c>
      <c r="R1499" s="264">
        <v>1.4999999999999992E-3</v>
      </c>
      <c r="S1499" s="265">
        <v>3.2573289902278806E-5</v>
      </c>
      <c r="U1499" s="26"/>
      <c r="AE1499" s="23">
        <v>43431</v>
      </c>
      <c r="AF1499" s="33">
        <v>1.1180005179214042E-3</v>
      </c>
      <c r="AG1499">
        <f t="shared" si="305"/>
        <v>1498</v>
      </c>
      <c r="AH1499">
        <f t="shared" si="306"/>
        <v>0.60696920583468394</v>
      </c>
      <c r="AI1499">
        <f t="shared" si="307"/>
        <v>0.60656401944894656</v>
      </c>
      <c r="AJ1499">
        <f t="shared" si="308"/>
        <v>0.27142836519624364</v>
      </c>
      <c r="AK1499">
        <f t="shared" si="309"/>
        <v>0.60505447568283122</v>
      </c>
      <c r="AL1499">
        <f t="shared" si="310"/>
        <v>1.5095437661153399E-3</v>
      </c>
      <c r="CM1499" s="23">
        <v>43431</v>
      </c>
      <c r="CN1499">
        <v>2.8687512948035107E-3</v>
      </c>
      <c r="CO1499">
        <f t="shared" si="311"/>
        <v>1498</v>
      </c>
      <c r="CP1499">
        <f t="shared" si="312"/>
        <v>0.60451977401129942</v>
      </c>
      <c r="CQ1499">
        <f t="shared" si="313"/>
        <v>0.60411622276029053</v>
      </c>
      <c r="CR1499">
        <f t="shared" si="314"/>
        <v>0.26506362034607861</v>
      </c>
      <c r="CS1499">
        <f t="shared" si="315"/>
        <v>0.60785314546091262</v>
      </c>
      <c r="CT1499">
        <f t="shared" si="316"/>
        <v>3.7369227006220918E-3</v>
      </c>
      <c r="DH1499">
        <f t="shared" ca="1" si="317"/>
        <v>0.36813647623950035</v>
      </c>
      <c r="DI1499">
        <v>0.38804418683052772</v>
      </c>
      <c r="DJ1499">
        <v>-8.5499482078591404E-5</v>
      </c>
    </row>
    <row r="1500" spans="12:114" x14ac:dyDescent="0.3">
      <c r="L1500" s="23">
        <v>43431</v>
      </c>
      <c r="M1500" s="24">
        <v>-5.9668108437116721E-3</v>
      </c>
      <c r="N1500" s="24">
        <v>2.9821143208189241E-2</v>
      </c>
      <c r="O1500" s="24">
        <v>-1.156168013871155E-3</v>
      </c>
      <c r="P1500" s="24">
        <v>-3.281763067058427E-4</v>
      </c>
      <c r="Q1500" s="264">
        <v>-1.7000000000000001E-4</v>
      </c>
      <c r="R1500" s="264">
        <v>-2.4999999999999914E-4</v>
      </c>
      <c r="S1500" s="265">
        <v>0</v>
      </c>
      <c r="U1500" s="26"/>
      <c r="AE1500" s="23">
        <v>43432</v>
      </c>
      <c r="AF1500" s="33">
        <v>7.3311906347824753E-3</v>
      </c>
      <c r="AG1500">
        <f t="shared" si="305"/>
        <v>1499</v>
      </c>
      <c r="AH1500">
        <f t="shared" si="306"/>
        <v>0.60737439222042144</v>
      </c>
      <c r="AI1500">
        <f t="shared" si="307"/>
        <v>0.60696920583468394</v>
      </c>
      <c r="AJ1500">
        <f t="shared" si="308"/>
        <v>0.27248227863315433</v>
      </c>
      <c r="AK1500">
        <f t="shared" si="309"/>
        <v>0.98038502986985387</v>
      </c>
      <c r="AL1500">
        <f t="shared" si="310"/>
        <v>0.37341582403516993</v>
      </c>
      <c r="CM1500" s="23">
        <v>43432</v>
      </c>
      <c r="CN1500">
        <v>1.8141432469309125E-2</v>
      </c>
      <c r="CO1500">
        <f t="shared" si="311"/>
        <v>1499</v>
      </c>
      <c r="CP1500">
        <f t="shared" si="312"/>
        <v>0.6049233252623083</v>
      </c>
      <c r="CQ1500">
        <f t="shared" si="313"/>
        <v>0.60451977401129942</v>
      </c>
      <c r="CR1500">
        <f t="shared" si="314"/>
        <v>0.26611148577139038</v>
      </c>
      <c r="CS1500">
        <f t="shared" si="315"/>
        <v>0.9794716134356044</v>
      </c>
      <c r="CT1500">
        <f t="shared" si="316"/>
        <v>0.37495183942430499</v>
      </c>
      <c r="DH1500">
        <f t="shared" ca="1" si="317"/>
        <v>0.34543253159616888</v>
      </c>
      <c r="DI1500">
        <v>0.38195132685819483</v>
      </c>
      <c r="DJ1500">
        <v>1.3001337693606087E-2</v>
      </c>
    </row>
    <row r="1501" spans="12:114" x14ac:dyDescent="0.3">
      <c r="L1501" s="23">
        <v>43432</v>
      </c>
      <c r="M1501" s="24">
        <v>3.7407569484321679E-3</v>
      </c>
      <c r="N1501" s="24">
        <v>1.110039341762795E-2</v>
      </c>
      <c r="O1501" s="24">
        <v>2.5462994899592369E-2</v>
      </c>
      <c r="P1501" s="24">
        <v>1.531571498478586E-2</v>
      </c>
      <c r="Q1501" s="264">
        <v>1.7000000000000001E-4</v>
      </c>
      <c r="R1501" s="264">
        <v>2.7000000000000136E-4</v>
      </c>
      <c r="S1501" s="265">
        <v>9.8039215686276173E-5</v>
      </c>
      <c r="U1501" s="26"/>
      <c r="AE1501" s="23">
        <v>43433</v>
      </c>
      <c r="AF1501" s="33">
        <v>-9.1787596267745608E-5</v>
      </c>
      <c r="AG1501">
        <f t="shared" si="305"/>
        <v>1500</v>
      </c>
      <c r="AH1501">
        <f t="shared" si="306"/>
        <v>0.60777957860615883</v>
      </c>
      <c r="AI1501">
        <f t="shared" si="307"/>
        <v>0.60737439222042144</v>
      </c>
      <c r="AJ1501">
        <f t="shared" si="308"/>
        <v>0.27353649481229408</v>
      </c>
      <c r="AK1501">
        <f t="shared" si="309"/>
        <v>0.46687853873794005</v>
      </c>
      <c r="AL1501">
        <f t="shared" si="310"/>
        <v>0.14049585348248139</v>
      </c>
      <c r="CM1501" s="23">
        <v>43433</v>
      </c>
      <c r="CN1501">
        <v>-3.0497641641193747E-4</v>
      </c>
      <c r="CO1501">
        <f t="shared" si="311"/>
        <v>1500</v>
      </c>
      <c r="CP1501">
        <f t="shared" si="312"/>
        <v>0.60532687651331718</v>
      </c>
      <c r="CQ1501">
        <f t="shared" si="313"/>
        <v>0.6049233252623083</v>
      </c>
      <c r="CR1501">
        <f t="shared" si="314"/>
        <v>0.26715964347453808</v>
      </c>
      <c r="CS1501">
        <f t="shared" si="315"/>
        <v>0.46258429536852474</v>
      </c>
      <c r="CT1501">
        <f t="shared" si="316"/>
        <v>0.14233902989378355</v>
      </c>
      <c r="DH1501">
        <f t="shared" ca="1" si="317"/>
        <v>0.39884857336908336</v>
      </c>
      <c r="DI1501">
        <v>0.2926340315489393</v>
      </c>
      <c r="DJ1501">
        <v>6.029306463138164E-3</v>
      </c>
    </row>
    <row r="1502" spans="12:114" x14ac:dyDescent="0.3">
      <c r="L1502" s="23">
        <v>43433</v>
      </c>
      <c r="M1502" s="24">
        <v>3.1201335531322368E-3</v>
      </c>
      <c r="N1502" s="24">
        <v>-7.637372401819921E-3</v>
      </c>
      <c r="O1502" s="24">
        <v>-1.744482321238231E-3</v>
      </c>
      <c r="P1502" s="24">
        <v>4.0608910368911027E-3</v>
      </c>
      <c r="Q1502" s="264">
        <v>-3.1E-4</v>
      </c>
      <c r="R1502" s="264">
        <v>6.2999999999999721E-4</v>
      </c>
      <c r="S1502" s="265">
        <v>6.6006600660065623E-5</v>
      </c>
      <c r="U1502" s="26"/>
      <c r="AE1502" s="23">
        <v>43434</v>
      </c>
      <c r="AF1502" s="33">
        <v>2.1011044670135922E-3</v>
      </c>
      <c r="AG1502">
        <f t="shared" si="305"/>
        <v>1501</v>
      </c>
      <c r="AH1502">
        <f t="shared" si="306"/>
        <v>0.60818476499189622</v>
      </c>
      <c r="AI1502">
        <f t="shared" si="307"/>
        <v>0.60777957860615883</v>
      </c>
      <c r="AJ1502">
        <f t="shared" si="308"/>
        <v>0.27459101507994299</v>
      </c>
      <c r="AK1502">
        <f t="shared" si="309"/>
        <v>0.70901934187859994</v>
      </c>
      <c r="AL1502">
        <f t="shared" si="310"/>
        <v>0.10123976327244111</v>
      </c>
      <c r="CM1502" s="23">
        <v>43434</v>
      </c>
      <c r="CN1502">
        <v>5.1706349216868053E-3</v>
      </c>
      <c r="CO1502">
        <f t="shared" si="311"/>
        <v>1501</v>
      </c>
      <c r="CP1502">
        <f t="shared" si="312"/>
        <v>0.60573042776432606</v>
      </c>
      <c r="CQ1502">
        <f t="shared" si="313"/>
        <v>0.60532687651331718</v>
      </c>
      <c r="CR1502">
        <f t="shared" si="314"/>
        <v>0.26820809477080204</v>
      </c>
      <c r="CS1502">
        <f t="shared" si="315"/>
        <v>0.70553398226414332</v>
      </c>
      <c r="CT1502">
        <f t="shared" si="316"/>
        <v>0.10020710575082614</v>
      </c>
      <c r="DH1502">
        <f t="shared" ca="1" si="317"/>
        <v>0.32897666943684478</v>
      </c>
      <c r="DI1502">
        <v>0.35261495624295092</v>
      </c>
      <c r="DJ1502">
        <v>5.9593038025617375E-3</v>
      </c>
    </row>
    <row r="1503" spans="12:114" x14ac:dyDescent="0.3">
      <c r="L1503" s="23">
        <v>43434</v>
      </c>
      <c r="M1503" s="24">
        <v>-1.727985168964632E-3</v>
      </c>
      <c r="N1503" s="24">
        <v>2.404936992540845E-3</v>
      </c>
      <c r="O1503" s="24">
        <v>3.700453923611732E-3</v>
      </c>
      <c r="P1503" s="24">
        <v>1.11087204143939E-2</v>
      </c>
      <c r="Q1503" s="264">
        <v>-6.0000000000000049E-5</v>
      </c>
      <c r="R1503" s="264">
        <v>-1.2000000000000011E-4</v>
      </c>
      <c r="S1503" s="265">
        <v>9.9667774086378147E-5</v>
      </c>
      <c r="U1503" s="26"/>
      <c r="AE1503" s="23">
        <v>43437</v>
      </c>
      <c r="AF1503" s="33">
        <v>1.9389304884067393E-3</v>
      </c>
      <c r="AG1503">
        <f t="shared" si="305"/>
        <v>1502</v>
      </c>
      <c r="AH1503">
        <f t="shared" si="306"/>
        <v>0.60858995137763372</v>
      </c>
      <c r="AI1503">
        <f t="shared" si="307"/>
        <v>0.60818476499189622</v>
      </c>
      <c r="AJ1503">
        <f t="shared" si="308"/>
        <v>0.27564584078489929</v>
      </c>
      <c r="AK1503">
        <f t="shared" si="309"/>
        <v>0.69275039711218145</v>
      </c>
      <c r="AL1503">
        <f t="shared" si="310"/>
        <v>8.4565632120285228E-2</v>
      </c>
      <c r="CM1503" s="23">
        <v>43437</v>
      </c>
      <c r="CN1503">
        <v>4.5205644760504052E-3</v>
      </c>
      <c r="CO1503">
        <f t="shared" si="311"/>
        <v>1502</v>
      </c>
      <c r="CP1503">
        <f t="shared" si="312"/>
        <v>0.60613397901533494</v>
      </c>
      <c r="CQ1503">
        <f t="shared" si="313"/>
        <v>0.60573042776432606</v>
      </c>
      <c r="CR1503">
        <f t="shared" si="314"/>
        <v>0.26925684097785946</v>
      </c>
      <c r="CS1503">
        <f t="shared" si="315"/>
        <v>0.67906234152042844</v>
      </c>
      <c r="CT1503">
        <f t="shared" si="316"/>
        <v>7.3331913756102374E-2</v>
      </c>
      <c r="DH1503">
        <f t="shared" ca="1" si="317"/>
        <v>0.38112473199317076</v>
      </c>
      <c r="DI1503">
        <v>0.39560277337042671</v>
      </c>
      <c r="DJ1503">
        <v>1.6090695589077882E-2</v>
      </c>
    </row>
    <row r="1504" spans="12:114" x14ac:dyDescent="0.3">
      <c r="L1504" s="23">
        <v>43437</v>
      </c>
      <c r="M1504" s="24">
        <v>7.5298856886802084E-3</v>
      </c>
      <c r="N1504" s="24">
        <v>5.278519272515895E-3</v>
      </c>
      <c r="O1504" s="24">
        <v>1.12648375446729E-2</v>
      </c>
      <c r="P1504" s="24">
        <v>-7.1466243749541041E-3</v>
      </c>
      <c r="Q1504" s="264">
        <v>-1.2E-4</v>
      </c>
      <c r="R1504" s="264">
        <v>7.4000000000000292E-4</v>
      </c>
      <c r="S1504" s="265">
        <v>2.3489932885906013E-4</v>
      </c>
      <c r="U1504" s="26"/>
      <c r="AE1504" s="23">
        <v>43438</v>
      </c>
      <c r="AF1504" s="33">
        <v>-5.8958420463826357E-3</v>
      </c>
      <c r="AG1504">
        <f t="shared" si="305"/>
        <v>1503</v>
      </c>
      <c r="AH1504">
        <f t="shared" si="306"/>
        <v>0.60899513776337111</v>
      </c>
      <c r="AI1504">
        <f t="shared" si="307"/>
        <v>0.60858995137763372</v>
      </c>
      <c r="AJ1504">
        <f t="shared" si="308"/>
        <v>0.27670097327849225</v>
      </c>
      <c r="AK1504">
        <f t="shared" si="309"/>
        <v>3.9185857774805925E-2</v>
      </c>
      <c r="AL1504">
        <f t="shared" si="310"/>
        <v>0.56940409360282784</v>
      </c>
      <c r="CM1504" s="23">
        <v>43438</v>
      </c>
      <c r="CN1504">
        <v>-1.462085511595659E-2</v>
      </c>
      <c r="CO1504">
        <f t="shared" si="311"/>
        <v>1503</v>
      </c>
      <c r="CP1504">
        <f t="shared" si="312"/>
        <v>0.60653753026634383</v>
      </c>
      <c r="CQ1504">
        <f t="shared" si="313"/>
        <v>0.60613397901533494</v>
      </c>
      <c r="CR1504">
        <f t="shared" si="314"/>
        <v>0.2703058834157972</v>
      </c>
      <c r="CS1504">
        <f t="shared" si="315"/>
        <v>3.9859837929844898E-2</v>
      </c>
      <c r="CT1504">
        <f t="shared" si="316"/>
        <v>0.56627414108549001</v>
      </c>
      <c r="DH1504">
        <f t="shared" ca="1" si="317"/>
        <v>0.39620248230009936</v>
      </c>
      <c r="DI1504">
        <v>0.3977154674347339</v>
      </c>
      <c r="DJ1504">
        <v>-6.4573420463826308E-3</v>
      </c>
    </row>
    <row r="1505" spans="12:114" x14ac:dyDescent="0.3">
      <c r="L1505" s="23">
        <v>43438</v>
      </c>
      <c r="M1505" s="24">
        <v>6.0991235770423676E-3</v>
      </c>
      <c r="N1505" s="24">
        <v>-1.4320371296438069E-3</v>
      </c>
      <c r="O1505" s="24">
        <v>-2.9772158365744469E-2</v>
      </c>
      <c r="P1505" s="24">
        <v>-4.9420490787183934E-3</v>
      </c>
      <c r="Q1505" s="264">
        <v>-4.0999999999999999E-4</v>
      </c>
      <c r="R1505" s="264">
        <v>-1.2999999999999901E-4</v>
      </c>
      <c r="S1505" s="265">
        <v>0</v>
      </c>
      <c r="U1505" s="26"/>
      <c r="AE1505" s="23">
        <v>43440</v>
      </c>
      <c r="AF1505" s="33">
        <v>-2.114460369701714E-3</v>
      </c>
      <c r="AG1505">
        <f t="shared" si="305"/>
        <v>1504</v>
      </c>
      <c r="AH1505">
        <f t="shared" si="306"/>
        <v>0.60940032414910861</v>
      </c>
      <c r="AI1505">
        <f t="shared" si="307"/>
        <v>0.60899513776337111</v>
      </c>
      <c r="AJ1505">
        <f t="shared" si="308"/>
        <v>0.27775641391459821</v>
      </c>
      <c r="AK1505">
        <f t="shared" si="309"/>
        <v>0.2522026270654541</v>
      </c>
      <c r="AL1505">
        <f t="shared" si="310"/>
        <v>0.35679251069791701</v>
      </c>
      <c r="CM1505" s="23">
        <v>43440</v>
      </c>
      <c r="CN1505">
        <v>-5.2645481367978387E-3</v>
      </c>
      <c r="CO1505">
        <f t="shared" si="311"/>
        <v>1504</v>
      </c>
      <c r="CP1505">
        <f t="shared" si="312"/>
        <v>0.60694108151735271</v>
      </c>
      <c r="CQ1505">
        <f t="shared" si="313"/>
        <v>0.60653753026634383</v>
      </c>
      <c r="CR1505">
        <f t="shared" si="314"/>
        <v>0.27135522340712526</v>
      </c>
      <c r="CS1505">
        <f t="shared" si="315"/>
        <v>0.25192151987373779</v>
      </c>
      <c r="CT1505">
        <f t="shared" si="316"/>
        <v>0.35461601039260604</v>
      </c>
      <c r="DH1505">
        <f t="shared" ca="1" si="317"/>
        <v>0.37962032610821445</v>
      </c>
      <c r="DI1505">
        <v>0.38808282457063464</v>
      </c>
      <c r="DJ1505">
        <v>-1.2529307529770078E-3</v>
      </c>
    </row>
    <row r="1506" spans="12:114" x14ac:dyDescent="0.3">
      <c r="L1506" s="23">
        <v>43440</v>
      </c>
      <c r="M1506" s="24">
        <v>1.707308699437629E-4</v>
      </c>
      <c r="N1506" s="24">
        <v>-2.5812785433920609E-2</v>
      </c>
      <c r="O1506" s="24">
        <v>-5.4571868750039297E-3</v>
      </c>
      <c r="P1506" s="24">
        <v>2.5911733214269189E-3</v>
      </c>
      <c r="Q1506" s="264">
        <v>-1.7000000000000001E-4</v>
      </c>
      <c r="R1506" s="264">
        <v>-4.6000000000000262E-4</v>
      </c>
      <c r="S1506" s="265">
        <v>6.9686411149825364E-5</v>
      </c>
      <c r="U1506" s="26"/>
      <c r="AE1506" s="23">
        <v>43441</v>
      </c>
      <c r="AF1506" s="33">
        <v>-4.6963344982121373E-3</v>
      </c>
      <c r="AG1506">
        <f t="shared" si="305"/>
        <v>1505</v>
      </c>
      <c r="AH1506">
        <f t="shared" si="306"/>
        <v>0.609805510534846</v>
      </c>
      <c r="AI1506">
        <f t="shared" si="307"/>
        <v>0.60940032414910861</v>
      </c>
      <c r="AJ1506">
        <f t="shared" si="308"/>
        <v>0.27881216404965192</v>
      </c>
      <c r="AK1506">
        <f t="shared" si="309"/>
        <v>7.8737840308368723E-2</v>
      </c>
      <c r="AL1506">
        <f t="shared" si="310"/>
        <v>0.53066248384073988</v>
      </c>
      <c r="CM1506" s="23">
        <v>43441</v>
      </c>
      <c r="CN1506">
        <v>-1.1877086245530345E-2</v>
      </c>
      <c r="CO1506">
        <f t="shared" si="311"/>
        <v>1505</v>
      </c>
      <c r="CP1506">
        <f t="shared" si="312"/>
        <v>0.60734463276836159</v>
      </c>
      <c r="CQ1506">
        <f t="shared" si="313"/>
        <v>0.60694108151735271</v>
      </c>
      <c r="CR1506">
        <f t="shared" si="314"/>
        <v>0.27240486227679012</v>
      </c>
      <c r="CS1506">
        <f t="shared" si="315"/>
        <v>7.5719182617989864E-2</v>
      </c>
      <c r="CT1506">
        <f t="shared" si="316"/>
        <v>0.53122189889936289</v>
      </c>
      <c r="DH1506">
        <f t="shared" ca="1" si="317"/>
        <v>0.29300770711197482</v>
      </c>
      <c r="DI1506">
        <v>0.27684420326391412</v>
      </c>
      <c r="DJ1506">
        <v>-1.5228344982121398E-3</v>
      </c>
    </row>
    <row r="1507" spans="12:114" x14ac:dyDescent="0.3">
      <c r="L1507" s="23">
        <v>43441</v>
      </c>
      <c r="M1507" s="24">
        <v>8.1099283601666766E-3</v>
      </c>
      <c r="N1507" s="24">
        <v>1.472307401619593E-3</v>
      </c>
      <c r="O1507" s="24">
        <v>-1.6671879207435271E-2</v>
      </c>
      <c r="P1507" s="24">
        <v>-1.7768600752875851E-2</v>
      </c>
      <c r="Q1507" s="264">
        <v>2.2000000000000009E-4</v>
      </c>
      <c r="R1507" s="264">
        <v>6.4999999999999943E-4</v>
      </c>
      <c r="S1507" s="265">
        <v>0</v>
      </c>
      <c r="U1507" s="26"/>
      <c r="AE1507" s="23">
        <v>43444</v>
      </c>
      <c r="AF1507" s="33">
        <v>1.2672555048756058E-3</v>
      </c>
      <c r="AG1507">
        <f t="shared" si="305"/>
        <v>1506</v>
      </c>
      <c r="AH1507">
        <f t="shared" si="306"/>
        <v>0.6102106969205835</v>
      </c>
      <c r="AI1507">
        <f t="shared" si="307"/>
        <v>0.609805510534846</v>
      </c>
      <c r="AJ1507">
        <f t="shared" si="308"/>
        <v>0.27986822504266318</v>
      </c>
      <c r="AK1507">
        <f t="shared" si="309"/>
        <v>0.6215596820647733</v>
      </c>
      <c r="AL1507">
        <f t="shared" si="310"/>
        <v>1.1754171529927304E-2</v>
      </c>
      <c r="CM1507" s="23">
        <v>43444</v>
      </c>
      <c r="CN1507">
        <v>3.2997834990311204E-3</v>
      </c>
      <c r="CO1507">
        <f t="shared" si="311"/>
        <v>1506</v>
      </c>
      <c r="CP1507">
        <f t="shared" si="312"/>
        <v>0.60774818401937047</v>
      </c>
      <c r="CQ1507">
        <f t="shared" si="313"/>
        <v>0.60734463276836159</v>
      </c>
      <c r="CR1507">
        <f t="shared" si="314"/>
        <v>0.27345480135218814</v>
      </c>
      <c r="CS1507">
        <f t="shared" si="315"/>
        <v>0.62690221775368959</v>
      </c>
      <c r="CT1507">
        <f t="shared" si="316"/>
        <v>1.9557584985328003E-2</v>
      </c>
      <c r="DH1507">
        <f t="shared" ca="1" si="317"/>
        <v>0.38203532997687806</v>
      </c>
      <c r="DI1507">
        <v>0.35624133885018006</v>
      </c>
      <c r="DJ1507">
        <v>-3.1378760740717829E-3</v>
      </c>
    </row>
    <row r="1508" spans="12:114" x14ac:dyDescent="0.3">
      <c r="L1508" s="23">
        <v>43444</v>
      </c>
      <c r="M1508" s="24">
        <v>-3.471894435494709E-3</v>
      </c>
      <c r="N1508" s="24">
        <v>-1.4701428993474459E-3</v>
      </c>
      <c r="O1508" s="24">
        <v>8.0482017441902646E-3</v>
      </c>
      <c r="P1508" s="24">
        <v>6.577430521725598E-4</v>
      </c>
      <c r="Q1508" s="264">
        <v>-8.000000000000021E-5</v>
      </c>
      <c r="R1508" s="264">
        <v>3.6999999999999924E-4</v>
      </c>
      <c r="S1508" s="265">
        <v>-1.4035087719298283E-4</v>
      </c>
      <c r="U1508" s="26"/>
      <c r="AE1508" s="23">
        <v>43445</v>
      </c>
      <c r="AF1508" s="33">
        <v>6.825326503151918E-4</v>
      </c>
      <c r="AG1508">
        <f t="shared" si="305"/>
        <v>1507</v>
      </c>
      <c r="AH1508">
        <f t="shared" si="306"/>
        <v>0.61061588330632088</v>
      </c>
      <c r="AI1508">
        <f t="shared" si="307"/>
        <v>0.6102106969205835</v>
      </c>
      <c r="AJ1508">
        <f t="shared" si="308"/>
        <v>0.28092459825522842</v>
      </c>
      <c r="AK1508">
        <f t="shared" si="309"/>
        <v>0.55591599751961973</v>
      </c>
      <c r="AL1508">
        <f t="shared" si="310"/>
        <v>5.4294699400963764E-2</v>
      </c>
      <c r="CM1508" s="23">
        <v>43445</v>
      </c>
      <c r="CN1508">
        <v>1.655436297068256E-3</v>
      </c>
      <c r="CO1508">
        <f t="shared" si="311"/>
        <v>1507</v>
      </c>
      <c r="CP1508">
        <f t="shared" si="312"/>
        <v>0.60815173527037936</v>
      </c>
      <c r="CQ1508">
        <f t="shared" si="313"/>
        <v>0.60774818401937047</v>
      </c>
      <c r="CR1508">
        <f t="shared" si="314"/>
        <v>0.27450504196317871</v>
      </c>
      <c r="CS1508">
        <f t="shared" si="315"/>
        <v>0.55297222293239934</v>
      </c>
      <c r="CT1508">
        <f t="shared" si="316"/>
        <v>5.4775961086971137E-2</v>
      </c>
      <c r="DH1508">
        <f t="shared" ca="1" si="317"/>
        <v>0.29287407608753685</v>
      </c>
      <c r="DI1508">
        <v>0.28968806820213971</v>
      </c>
      <c r="DJ1508">
        <v>-3.665012332383736E-3</v>
      </c>
    </row>
    <row r="1509" spans="12:114" x14ac:dyDescent="0.3">
      <c r="L1509" s="23">
        <v>43445</v>
      </c>
      <c r="M1509" s="24">
        <v>-1.189658395649244E-3</v>
      </c>
      <c r="N1509" s="24">
        <v>1.1285801877021721E-2</v>
      </c>
      <c r="O1509" s="24">
        <v>-9.5817060653770813E-4</v>
      </c>
      <c r="P1509" s="24">
        <v>2.191507580249278E-3</v>
      </c>
      <c r="Q1509" s="264">
        <v>6.3000000000000013E-4</v>
      </c>
      <c r="R1509" s="264">
        <v>-2.2999999999999692E-4</v>
      </c>
      <c r="S1509" s="265">
        <v>-6.920415224913452E-5</v>
      </c>
      <c r="U1509" s="26"/>
      <c r="AE1509" s="23">
        <v>43446</v>
      </c>
      <c r="AF1509" s="33">
        <v>-1.9678711019295914E-3</v>
      </c>
      <c r="AG1509">
        <f t="shared" si="305"/>
        <v>1508</v>
      </c>
      <c r="AH1509">
        <f t="shared" si="306"/>
        <v>0.61102106969205838</v>
      </c>
      <c r="AI1509">
        <f t="shared" si="307"/>
        <v>0.61061588330632088</v>
      </c>
      <c r="AJ1509">
        <f t="shared" si="308"/>
        <v>0.28198128505154701</v>
      </c>
      <c r="AK1509">
        <f t="shared" si="309"/>
        <v>0.26591426032229099</v>
      </c>
      <c r="AL1509">
        <f t="shared" si="310"/>
        <v>0.3447016229840299</v>
      </c>
      <c r="CM1509" s="23">
        <v>43446</v>
      </c>
      <c r="CN1509">
        <v>-5.1409277548239776E-3</v>
      </c>
      <c r="CO1509">
        <f t="shared" si="311"/>
        <v>1508</v>
      </c>
      <c r="CP1509">
        <f t="shared" si="312"/>
        <v>0.60855528652138824</v>
      </c>
      <c r="CQ1509">
        <f t="shared" si="313"/>
        <v>0.60815173527037936</v>
      </c>
      <c r="CR1509">
        <f t="shared" si="314"/>
        <v>0.27555558544209807</v>
      </c>
      <c r="CS1509">
        <f t="shared" si="315"/>
        <v>0.25651250360972622</v>
      </c>
      <c r="CT1509">
        <f t="shared" si="316"/>
        <v>0.35163923166065314</v>
      </c>
      <c r="DH1509">
        <f t="shared" ca="1" si="317"/>
        <v>0.28720167266203356</v>
      </c>
      <c r="DI1509">
        <v>0.32889411129224894</v>
      </c>
      <c r="DJ1509">
        <v>3.2586288980703993E-3</v>
      </c>
    </row>
    <row r="1510" spans="12:114" x14ac:dyDescent="0.3">
      <c r="L1510" s="23">
        <v>43446</v>
      </c>
      <c r="M1510" s="24">
        <v>2.1269354932198789E-3</v>
      </c>
      <c r="N1510" s="24">
        <v>9.7027924006382841E-4</v>
      </c>
      <c r="O1510" s="24">
        <v>-7.8849702418859972E-3</v>
      </c>
      <c r="P1510" s="24">
        <v>-6.340864049382138E-3</v>
      </c>
      <c r="Q1510" s="264">
        <v>3.4999999999999989E-4</v>
      </c>
      <c r="R1510" s="264">
        <v>1.069999999999998E-3</v>
      </c>
      <c r="S1510" s="265">
        <v>0</v>
      </c>
      <c r="U1510" s="26"/>
      <c r="AE1510" s="23">
        <v>43447</v>
      </c>
      <c r="AF1510" s="33">
        <v>3.5720823630493571E-4</v>
      </c>
      <c r="AG1510">
        <f t="shared" si="305"/>
        <v>1509</v>
      </c>
      <c r="AH1510">
        <f t="shared" si="306"/>
        <v>0.61142625607779577</v>
      </c>
      <c r="AI1510">
        <f t="shared" si="307"/>
        <v>0.61102106969205838</v>
      </c>
      <c r="AJ1510">
        <f t="shared" si="308"/>
        <v>0.28303828679843301</v>
      </c>
      <c r="AK1510">
        <f t="shared" si="309"/>
        <v>0.51859176215128711</v>
      </c>
      <c r="AL1510">
        <f t="shared" si="310"/>
        <v>9.2429307540771277E-2</v>
      </c>
      <c r="CM1510" s="23">
        <v>43447</v>
      </c>
      <c r="CN1510">
        <v>7.8320100313347381E-4</v>
      </c>
      <c r="CO1510">
        <f t="shared" si="311"/>
        <v>1509</v>
      </c>
      <c r="CP1510">
        <f t="shared" si="312"/>
        <v>0.60895883777239712</v>
      </c>
      <c r="CQ1510">
        <f t="shared" si="313"/>
        <v>0.60855528652138824</v>
      </c>
      <c r="CR1510">
        <f t="shared" si="314"/>
        <v>0.27660643312377253</v>
      </c>
      <c r="CS1510">
        <f t="shared" si="315"/>
        <v>0.51281668947124226</v>
      </c>
      <c r="CT1510">
        <f t="shared" si="316"/>
        <v>9.5738597050145979E-2</v>
      </c>
      <c r="DH1510">
        <f t="shared" ca="1" si="317"/>
        <v>0.35628138759371841</v>
      </c>
      <c r="DI1510">
        <v>0.25143163208856611</v>
      </c>
      <c r="DJ1510">
        <v>5.615063906408012E-3</v>
      </c>
    </row>
    <row r="1511" spans="12:114" x14ac:dyDescent="0.3">
      <c r="L1511" s="23">
        <v>43447</v>
      </c>
      <c r="M1511" s="24">
        <v>-2.2073350691286611E-3</v>
      </c>
      <c r="N1511" s="24">
        <v>9.6944632545819425E-4</v>
      </c>
      <c r="O1511" s="24">
        <v>-1.610915751945241E-3</v>
      </c>
      <c r="P1511" s="24">
        <v>5.3910687735865253E-3</v>
      </c>
      <c r="Q1511" s="264">
        <v>-9.0000000000000019E-5</v>
      </c>
      <c r="R1511" s="264">
        <v>4.400000000000004E-4</v>
      </c>
      <c r="S1511" s="265">
        <v>6.8728522336769347E-5</v>
      </c>
      <c r="U1511" s="26"/>
      <c r="AE1511" s="23">
        <v>43448</v>
      </c>
      <c r="AF1511" s="33">
        <v>-2.3073920117161629E-3</v>
      </c>
      <c r="AG1511">
        <f t="shared" si="305"/>
        <v>1510</v>
      </c>
      <c r="AH1511">
        <f t="shared" si="306"/>
        <v>0.61183144246353327</v>
      </c>
      <c r="AI1511">
        <f t="shared" si="307"/>
        <v>0.61142625607779577</v>
      </c>
      <c r="AJ1511">
        <f t="shared" si="308"/>
        <v>0.28409560486533236</v>
      </c>
      <c r="AK1511">
        <f t="shared" si="309"/>
        <v>0.23474088847199051</v>
      </c>
      <c r="AL1511">
        <f t="shared" si="310"/>
        <v>0.37668536760580529</v>
      </c>
      <c r="CM1511" s="23">
        <v>43448</v>
      </c>
      <c r="CN1511">
        <v>-5.854012036210823E-3</v>
      </c>
      <c r="CO1511">
        <f t="shared" si="311"/>
        <v>1510</v>
      </c>
      <c r="CP1511">
        <f t="shared" si="312"/>
        <v>0.609362389023406</v>
      </c>
      <c r="CQ1511">
        <f t="shared" si="313"/>
        <v>0.60895883777239712</v>
      </c>
      <c r="CR1511">
        <f t="shared" si="314"/>
        <v>0.27765758634553245</v>
      </c>
      <c r="CS1511">
        <f t="shared" si="315"/>
        <v>0.23064014005500472</v>
      </c>
      <c r="CT1511">
        <f t="shared" si="316"/>
        <v>0.3783186977173924</v>
      </c>
      <c r="DH1511">
        <f t="shared" ca="1" si="317"/>
        <v>0.39807986270617018</v>
      </c>
      <c r="DI1511">
        <v>0.25219466218171449</v>
      </c>
      <c r="DJ1511">
        <v>3.4026754623323009E-3</v>
      </c>
    </row>
    <row r="1512" spans="12:114" x14ac:dyDescent="0.3">
      <c r="L1512" s="23">
        <v>43448</v>
      </c>
      <c r="M1512" s="24">
        <v>-3.998987526580431E-3</v>
      </c>
      <c r="N1512" s="24">
        <v>5.8112057226495113E-3</v>
      </c>
      <c r="O1512" s="24">
        <v>-1.1940478924073459E-2</v>
      </c>
      <c r="P1512" s="24">
        <v>-2.6265214868026448E-3</v>
      </c>
      <c r="Q1512" s="264">
        <v>-2.3000000000000009E-4</v>
      </c>
      <c r="R1512" s="264">
        <v>2.0999999999999911E-4</v>
      </c>
      <c r="S1512" s="265">
        <v>1.0380622837370299E-4</v>
      </c>
      <c r="U1512" s="26"/>
      <c r="AE1512" s="23">
        <v>43451</v>
      </c>
      <c r="AF1512" s="33">
        <v>-5.4548825355330557E-3</v>
      </c>
      <c r="AG1512">
        <f t="shared" si="305"/>
        <v>1511</v>
      </c>
      <c r="AH1512">
        <f t="shared" si="306"/>
        <v>0.61223662884927066</v>
      </c>
      <c r="AI1512">
        <f t="shared" si="307"/>
        <v>0.61183144246353327</v>
      </c>
      <c r="AJ1512">
        <f t="shared" si="308"/>
        <v>0.28515324062433395</v>
      </c>
      <c r="AK1512">
        <f t="shared" si="309"/>
        <v>5.125588124365265E-2</v>
      </c>
      <c r="AL1512">
        <f t="shared" si="310"/>
        <v>0.56057556121988061</v>
      </c>
      <c r="CM1512" s="23">
        <v>43451</v>
      </c>
      <c r="CN1512">
        <v>-1.3777048996175295E-2</v>
      </c>
      <c r="CO1512">
        <f t="shared" si="311"/>
        <v>1511</v>
      </c>
      <c r="CP1512">
        <f t="shared" si="312"/>
        <v>0.60976594027441489</v>
      </c>
      <c r="CQ1512">
        <f t="shared" si="313"/>
        <v>0.609362389023406</v>
      </c>
      <c r="CR1512">
        <f t="shared" si="314"/>
        <v>0.27870904644722527</v>
      </c>
      <c r="CS1512">
        <f t="shared" si="315"/>
        <v>4.9006268628300355E-2</v>
      </c>
      <c r="CT1512">
        <f t="shared" si="316"/>
        <v>0.56035612039510563</v>
      </c>
      <c r="DH1512">
        <f t="shared" ca="1" si="317"/>
        <v>0.39842406519810497</v>
      </c>
      <c r="DI1512">
        <v>0.3075009269458438</v>
      </c>
      <c r="DJ1512">
        <v>3.8588669523619175E-4</v>
      </c>
    </row>
    <row r="1513" spans="12:114" x14ac:dyDescent="0.3">
      <c r="L1513" s="23">
        <v>43451</v>
      </c>
      <c r="M1513" s="24">
        <v>6.919571278311519E-3</v>
      </c>
      <c r="N1513" s="24">
        <v>-1.6369766655976021E-2</v>
      </c>
      <c r="O1513" s="24">
        <v>-1.175856423311088E-2</v>
      </c>
      <c r="P1513" s="24">
        <v>-2.293172081664583E-2</v>
      </c>
      <c r="Q1513" s="264">
        <v>-2.9999999999999858E-5</v>
      </c>
      <c r="R1513" s="264">
        <v>-8.0000000000000074E-5</v>
      </c>
      <c r="S1513" s="265">
        <v>1.3986013986014021E-4</v>
      </c>
      <c r="U1513" s="26"/>
      <c r="AE1513" s="23">
        <v>43452</v>
      </c>
      <c r="AF1513" s="33">
        <v>7.8390135588021596E-4</v>
      </c>
      <c r="AG1513">
        <f t="shared" si="305"/>
        <v>1512</v>
      </c>
      <c r="AH1513">
        <f t="shared" si="306"/>
        <v>0.61264181523500816</v>
      </c>
      <c r="AI1513">
        <f t="shared" si="307"/>
        <v>0.61223662884927066</v>
      </c>
      <c r="AJ1513">
        <f t="shared" si="308"/>
        <v>0.28621119545018692</v>
      </c>
      <c r="AK1513">
        <f t="shared" si="309"/>
        <v>0.56746088610458223</v>
      </c>
      <c r="AL1513">
        <f t="shared" si="310"/>
        <v>4.4775742744688429E-2</v>
      </c>
      <c r="CM1513" s="23">
        <v>43452</v>
      </c>
      <c r="CN1513">
        <v>1.8065353045941567E-3</v>
      </c>
      <c r="CO1513">
        <f t="shared" si="311"/>
        <v>1512</v>
      </c>
      <c r="CP1513">
        <f t="shared" si="312"/>
        <v>0.61016949152542377</v>
      </c>
      <c r="CQ1513">
        <f t="shared" si="313"/>
        <v>0.60976594027441489</v>
      </c>
      <c r="CR1513">
        <f t="shared" si="314"/>
        <v>0.27976081477122983</v>
      </c>
      <c r="CS1513">
        <f t="shared" si="315"/>
        <v>0.55988513174865195</v>
      </c>
      <c r="CT1513">
        <f t="shared" si="316"/>
        <v>4.9880808525762932E-2</v>
      </c>
      <c r="DH1513">
        <f t="shared" ca="1" si="317"/>
        <v>0.39345151088046026</v>
      </c>
      <c r="DI1513">
        <v>0.37615673623695817</v>
      </c>
      <c r="DJ1513">
        <v>9.2753375260929936E-3</v>
      </c>
    </row>
    <row r="1514" spans="12:114" x14ac:dyDescent="0.3">
      <c r="L1514" s="23">
        <v>43452</v>
      </c>
      <c r="M1514" s="24">
        <v>2.375489886090897E-3</v>
      </c>
      <c r="N1514" s="24">
        <v>-3.4264686074393022E-3</v>
      </c>
      <c r="O1514" s="24">
        <v>3.4152215634945149E-3</v>
      </c>
      <c r="P1514" s="24">
        <v>1.5721682181982111E-3</v>
      </c>
      <c r="Q1514" s="264">
        <v>-2.400000000000002E-4</v>
      </c>
      <c r="R1514" s="264">
        <v>1.1000000000000121E-4</v>
      </c>
      <c r="S1514" s="265">
        <v>1.7730496453900724E-4</v>
      </c>
      <c r="U1514" s="26"/>
      <c r="AE1514" s="23">
        <v>43453</v>
      </c>
      <c r="AF1514" s="33">
        <v>-3.2370780379171156E-3</v>
      </c>
      <c r="AG1514">
        <f t="shared" si="305"/>
        <v>1513</v>
      </c>
      <c r="AH1514">
        <f t="shared" si="306"/>
        <v>0.61304700162074555</v>
      </c>
      <c r="AI1514">
        <f t="shared" si="307"/>
        <v>0.61264181523500816</v>
      </c>
      <c r="AJ1514">
        <f t="shared" si="308"/>
        <v>0.2872694707203125</v>
      </c>
      <c r="AK1514">
        <f t="shared" si="309"/>
        <v>0.16060918185743131</v>
      </c>
      <c r="AL1514">
        <f t="shared" si="310"/>
        <v>0.45203263337757682</v>
      </c>
      <c r="CM1514" s="23">
        <v>43453</v>
      </c>
      <c r="CN1514">
        <v>-8.1802176579696823E-3</v>
      </c>
      <c r="CO1514">
        <f t="shared" si="311"/>
        <v>1513</v>
      </c>
      <c r="CP1514">
        <f t="shared" si="312"/>
        <v>0.61057304277643265</v>
      </c>
      <c r="CQ1514">
        <f t="shared" si="313"/>
        <v>0.61016949152542377</v>
      </c>
      <c r="CR1514">
        <f t="shared" si="314"/>
        <v>0.28081289266246984</v>
      </c>
      <c r="CS1514">
        <f t="shared" si="315"/>
        <v>0.15715626888675202</v>
      </c>
      <c r="CT1514">
        <f t="shared" si="316"/>
        <v>0.45301322263867172</v>
      </c>
      <c r="DH1514">
        <f t="shared" ca="1" si="317"/>
        <v>0.36737945361251773</v>
      </c>
      <c r="DI1514">
        <v>0.39337031295741409</v>
      </c>
      <c r="DJ1514">
        <v>1.3398154638879036E-3</v>
      </c>
    </row>
    <row r="1515" spans="12:114" x14ac:dyDescent="0.3">
      <c r="L1515" s="23">
        <v>43453</v>
      </c>
      <c r="M1515" s="24">
        <v>-6.0939651951930889E-3</v>
      </c>
      <c r="N1515" s="24">
        <v>-4.4202795830242973E-3</v>
      </c>
      <c r="O1515" s="24">
        <v>-5.8191240764186233E-3</v>
      </c>
      <c r="P1515" s="24">
        <v>-1.4239304344169951E-2</v>
      </c>
      <c r="Q1515" s="264">
        <v>-1.099999999999999E-4</v>
      </c>
      <c r="R1515" s="264">
        <v>1.57E-3</v>
      </c>
      <c r="S1515" s="265">
        <v>-7.2202166064982767E-5</v>
      </c>
      <c r="U1515" s="26"/>
      <c r="AE1515" s="23">
        <v>43454</v>
      </c>
      <c r="AF1515" s="33">
        <v>-5.9729517043665336E-3</v>
      </c>
      <c r="AG1515">
        <f t="shared" si="305"/>
        <v>1514</v>
      </c>
      <c r="AH1515">
        <f t="shared" si="306"/>
        <v>0.61345218800648293</v>
      </c>
      <c r="AI1515">
        <f t="shared" si="307"/>
        <v>0.61304700162074555</v>
      </c>
      <c r="AJ1515">
        <f t="shared" si="308"/>
        <v>0.2883280678148204</v>
      </c>
      <c r="AK1515">
        <f t="shared" si="309"/>
        <v>3.7334362327109523E-2</v>
      </c>
      <c r="AL1515">
        <f t="shared" si="310"/>
        <v>0.57571263929363603</v>
      </c>
      <c r="CM1515" s="23">
        <v>43454</v>
      </c>
      <c r="CN1515">
        <v>-1.4884879260916337E-2</v>
      </c>
      <c r="CO1515">
        <f t="shared" si="311"/>
        <v>1514</v>
      </c>
      <c r="CP1515">
        <f t="shared" si="312"/>
        <v>0.61097659402744153</v>
      </c>
      <c r="CQ1515">
        <f t="shared" si="313"/>
        <v>0.61057304277643265</v>
      </c>
      <c r="CR1515">
        <f t="shared" si="314"/>
        <v>0.28186528146842776</v>
      </c>
      <c r="CS1515">
        <f t="shared" si="315"/>
        <v>3.7301278452793504E-2</v>
      </c>
      <c r="CT1515">
        <f t="shared" si="316"/>
        <v>0.57327176432363913</v>
      </c>
      <c r="DH1515">
        <f t="shared" ca="1" si="317"/>
        <v>0.32702630421129508</v>
      </c>
      <c r="DI1515">
        <v>0.31352378726726321</v>
      </c>
      <c r="DJ1515">
        <v>-3.5109517043665317E-3</v>
      </c>
    </row>
    <row r="1516" spans="12:114" x14ac:dyDescent="0.3">
      <c r="L1516" s="23">
        <v>43454</v>
      </c>
      <c r="M1516" s="24">
        <v>1.541342076130455E-2</v>
      </c>
      <c r="N1516" s="24">
        <v>-9.8677338137881853E-4</v>
      </c>
      <c r="O1516" s="24">
        <v>-3.6112584397275937E-2</v>
      </c>
      <c r="P1516" s="24">
        <v>3.4117196498963538E-4</v>
      </c>
      <c r="Q1516" s="264">
        <v>-4.2999999999999999E-4</v>
      </c>
      <c r="R1516" s="264">
        <v>4.8000000000000045E-4</v>
      </c>
      <c r="S1516" s="265">
        <v>0</v>
      </c>
      <c r="U1516" s="26"/>
      <c r="AE1516" s="23">
        <v>43455</v>
      </c>
      <c r="AF1516" s="33">
        <v>-1.7116028761293603E-3</v>
      </c>
      <c r="AG1516">
        <f t="shared" si="305"/>
        <v>1515</v>
      </c>
      <c r="AH1516">
        <f t="shared" si="306"/>
        <v>0.61385737439222043</v>
      </c>
      <c r="AI1516">
        <f t="shared" si="307"/>
        <v>0.61345218800648293</v>
      </c>
      <c r="AJ1516">
        <f t="shared" si="308"/>
        <v>0.28938698811652286</v>
      </c>
      <c r="AK1516">
        <f t="shared" si="309"/>
        <v>0.29075928034273224</v>
      </c>
      <c r="AL1516">
        <f t="shared" si="310"/>
        <v>0.32269290766375069</v>
      </c>
      <c r="CM1516" s="23">
        <v>43455</v>
      </c>
      <c r="CN1516">
        <v>-4.4543700935492066E-3</v>
      </c>
      <c r="CO1516">
        <f t="shared" si="311"/>
        <v>1515</v>
      </c>
      <c r="CP1516">
        <f t="shared" si="312"/>
        <v>0.61138014527845042</v>
      </c>
      <c r="CQ1516">
        <f t="shared" si="313"/>
        <v>0.61097659402744153</v>
      </c>
      <c r="CR1516">
        <f t="shared" si="314"/>
        <v>0.28291798253915829</v>
      </c>
      <c r="CS1516">
        <f t="shared" si="315"/>
        <v>0.2827802314403024</v>
      </c>
      <c r="CT1516">
        <f t="shared" si="316"/>
        <v>0.32819636258713913</v>
      </c>
      <c r="DH1516">
        <f t="shared" ca="1" si="317"/>
        <v>0.29129833061097193</v>
      </c>
      <c r="DI1516">
        <v>0.33607585270696327</v>
      </c>
      <c r="DJ1516">
        <v>2.0007680916125856E-3</v>
      </c>
    </row>
    <row r="1517" spans="12:114" x14ac:dyDescent="0.3">
      <c r="L1517" s="23">
        <v>43455</v>
      </c>
      <c r="M1517" s="24">
        <v>-4.360927614239004E-3</v>
      </c>
      <c r="N1517" s="24">
        <v>-2.469134448962217E-2</v>
      </c>
      <c r="O1517" s="24">
        <v>-1.7186171313427439E-3</v>
      </c>
      <c r="P1517" s="24">
        <v>6.8212335385524217E-4</v>
      </c>
      <c r="Q1517" s="264">
        <v>3.2000000000000003E-4</v>
      </c>
      <c r="R1517" s="264">
        <v>-8.4999999999999963E-4</v>
      </c>
      <c r="S1517" s="265">
        <v>1.7921146953405034E-4</v>
      </c>
      <c r="U1517" s="26"/>
      <c r="AE1517" s="23">
        <v>43461</v>
      </c>
      <c r="AF1517" s="33">
        <v>1.0380675738929592E-2</v>
      </c>
      <c r="AG1517">
        <f t="shared" si="305"/>
        <v>1516</v>
      </c>
      <c r="AH1517">
        <f t="shared" si="306"/>
        <v>0.61426256077795782</v>
      </c>
      <c r="AI1517">
        <f t="shared" si="307"/>
        <v>0.61385737439222043</v>
      </c>
      <c r="AJ1517">
        <f t="shared" si="308"/>
        <v>0.29044623301094785</v>
      </c>
      <c r="AK1517">
        <f t="shared" si="309"/>
        <v>0.99837434919438939</v>
      </c>
      <c r="AL1517">
        <f t="shared" si="310"/>
        <v>0.38451697480216895</v>
      </c>
      <c r="CM1517" s="23">
        <v>43461</v>
      </c>
      <c r="CN1517">
        <v>2.5726120755266216E-2</v>
      </c>
      <c r="CO1517">
        <f t="shared" si="311"/>
        <v>1516</v>
      </c>
      <c r="CP1517">
        <f t="shared" si="312"/>
        <v>0.61178369652945919</v>
      </c>
      <c r="CQ1517">
        <f t="shared" si="313"/>
        <v>0.61138014527845042</v>
      </c>
      <c r="CR1517">
        <f t="shared" si="314"/>
        <v>0.2839709972273029</v>
      </c>
      <c r="CS1517">
        <f t="shared" si="315"/>
        <v>0.99825873394043607</v>
      </c>
      <c r="CT1517">
        <f t="shared" si="316"/>
        <v>0.38687858866198566</v>
      </c>
      <c r="DH1517">
        <f t="shared" ca="1" si="317"/>
        <v>0.38798976319644762</v>
      </c>
      <c r="DI1517">
        <v>0.28962068182914102</v>
      </c>
      <c r="DJ1517">
        <v>2.2141191984416903E-2</v>
      </c>
    </row>
    <row r="1518" spans="12:114" x14ac:dyDescent="0.3">
      <c r="L1518" s="23">
        <v>43461</v>
      </c>
      <c r="M1518" s="24">
        <v>1.558287554259705E-2</v>
      </c>
      <c r="N1518" s="24">
        <v>3.0380943784294469E-3</v>
      </c>
      <c r="O1518" s="24">
        <v>5.1187996387543483E-2</v>
      </c>
      <c r="P1518" s="24">
        <v>1.0228576192264341E-3</v>
      </c>
      <c r="Q1518" s="264">
        <v>-2.8000000000000008E-4</v>
      </c>
      <c r="R1518" s="264">
        <v>7.3999999999999847E-4</v>
      </c>
      <c r="S1518" s="265">
        <v>1.8050541516245381E-4</v>
      </c>
      <c r="U1518" s="26"/>
      <c r="AE1518" s="23">
        <v>43462</v>
      </c>
      <c r="AF1518" s="33">
        <v>1.4441779259478985E-3</v>
      </c>
      <c r="AG1518">
        <f t="shared" si="305"/>
        <v>1517</v>
      </c>
      <c r="AH1518">
        <f t="shared" si="306"/>
        <v>0.61466774716369532</v>
      </c>
      <c r="AI1518">
        <f t="shared" si="307"/>
        <v>0.61426256077795782</v>
      </c>
      <c r="AJ1518">
        <f t="shared" si="308"/>
        <v>0.29150580388635616</v>
      </c>
      <c r="AK1518">
        <f t="shared" si="309"/>
        <v>0.64083879686342515</v>
      </c>
      <c r="AL1518">
        <f t="shared" si="310"/>
        <v>2.6576236085467331E-2</v>
      </c>
      <c r="CM1518" s="23">
        <v>43462</v>
      </c>
      <c r="CN1518">
        <v>3.505113932516804E-3</v>
      </c>
      <c r="CO1518">
        <f t="shared" si="311"/>
        <v>1517</v>
      </c>
      <c r="CP1518">
        <f t="shared" si="312"/>
        <v>0.61218724778046807</v>
      </c>
      <c r="CQ1518">
        <f t="shared" si="313"/>
        <v>0.61178369652945919</v>
      </c>
      <c r="CR1518">
        <f t="shared" si="314"/>
        <v>0.28502432688810408</v>
      </c>
      <c r="CS1518">
        <f t="shared" si="315"/>
        <v>0.63587181697957729</v>
      </c>
      <c r="CT1518">
        <f t="shared" si="316"/>
        <v>2.40881204501181E-2</v>
      </c>
      <c r="DH1518">
        <f t="shared" ca="1" si="317"/>
        <v>0.25016209041374937</v>
      </c>
      <c r="DI1518">
        <v>0.36686714492297279</v>
      </c>
      <c r="DJ1518">
        <v>6.2212808671244114E-3</v>
      </c>
    </row>
    <row r="1519" spans="12:114" x14ac:dyDescent="0.3">
      <c r="L1519" s="23">
        <v>43462</v>
      </c>
      <c r="M1519" s="24">
        <v>4.0640126067844401E-3</v>
      </c>
      <c r="N1519" s="24">
        <v>6.4865050839039489E-3</v>
      </c>
      <c r="O1519" s="24">
        <v>5.8957865863288501E-3</v>
      </c>
      <c r="P1519" s="24">
        <v>-1.702774302313232E-3</v>
      </c>
      <c r="Q1519" s="264">
        <v>-5.9999999999999941E-5</v>
      </c>
      <c r="R1519" s="264">
        <v>-2.9999999999996701E-5</v>
      </c>
      <c r="S1519" s="265">
        <v>1.1029411764705942E-4</v>
      </c>
      <c r="U1519" s="26"/>
      <c r="AE1519" s="23">
        <v>43468</v>
      </c>
      <c r="AF1519" s="33">
        <v>3.1830872836418967E-3</v>
      </c>
      <c r="AG1519">
        <f t="shared" si="305"/>
        <v>1518</v>
      </c>
      <c r="AH1519">
        <f t="shared" si="306"/>
        <v>0.61507293354943271</v>
      </c>
      <c r="AI1519">
        <f t="shared" si="307"/>
        <v>0.61466774716369532</v>
      </c>
      <c r="AJ1519">
        <f t="shared" si="308"/>
        <v>0.29256570213375371</v>
      </c>
      <c r="AK1519">
        <f t="shared" si="309"/>
        <v>0.80597617968928503</v>
      </c>
      <c r="AL1519">
        <f t="shared" si="310"/>
        <v>0.19130843252558971</v>
      </c>
      <c r="CM1519" s="23">
        <v>43468</v>
      </c>
      <c r="CN1519">
        <v>8.7011166466047403E-3</v>
      </c>
      <c r="CO1519">
        <f t="shared" si="311"/>
        <v>1518</v>
      </c>
      <c r="CP1519">
        <f t="shared" si="312"/>
        <v>0.61259079903147695</v>
      </c>
      <c r="CQ1519">
        <f t="shared" si="313"/>
        <v>0.61218724778046807</v>
      </c>
      <c r="CR1519">
        <f t="shared" si="314"/>
        <v>0.286077972879418</v>
      </c>
      <c r="CS1519">
        <f t="shared" si="315"/>
        <v>0.82878243429294762</v>
      </c>
      <c r="CT1519">
        <f t="shared" si="316"/>
        <v>0.21659518651247955</v>
      </c>
      <c r="DH1519">
        <f t="shared" ca="1" si="317"/>
        <v>0.29328510148507514</v>
      </c>
      <c r="DI1519">
        <v>0.37349318319498498</v>
      </c>
      <c r="DJ1519">
        <v>-2.2619490841358055E-2</v>
      </c>
    </row>
    <row r="1520" spans="12:114" x14ac:dyDescent="0.3">
      <c r="L1520" s="23">
        <v>43468</v>
      </c>
      <c r="M1520" s="24">
        <v>1.131671916928343E-2</v>
      </c>
      <c r="N1520" s="24">
        <v>1.507297089665462E-2</v>
      </c>
      <c r="O1520" s="24">
        <v>7.9234846563893818E-3</v>
      </c>
      <c r="P1520" s="24">
        <v>6.0260886959716169E-3</v>
      </c>
      <c r="Q1520" s="264">
        <v>-3.5999999999999959E-4</v>
      </c>
      <c r="R1520" s="264">
        <v>-1.360000000000001E-3</v>
      </c>
      <c r="S1520" s="265">
        <v>-4.2968749999999876E-4</v>
      </c>
      <c r="U1520" s="26"/>
      <c r="AE1520" s="23">
        <v>43469</v>
      </c>
      <c r="AF1520" s="33">
        <v>5.2116604923503297E-3</v>
      </c>
      <c r="AG1520">
        <f t="shared" si="305"/>
        <v>1519</v>
      </c>
      <c r="AH1520">
        <f t="shared" si="306"/>
        <v>0.61547811993517021</v>
      </c>
      <c r="AI1520">
        <f t="shared" si="307"/>
        <v>0.61507293354943271</v>
      </c>
      <c r="AJ1520">
        <f t="shared" si="308"/>
        <v>0.29362592914690849</v>
      </c>
      <c r="AK1520">
        <f t="shared" si="309"/>
        <v>0.92637644029364397</v>
      </c>
      <c r="AL1520">
        <f t="shared" si="310"/>
        <v>0.31130350674421126</v>
      </c>
      <c r="CM1520" s="23">
        <v>43469</v>
      </c>
      <c r="CN1520">
        <v>1.300805572525785E-2</v>
      </c>
      <c r="CO1520">
        <f t="shared" si="311"/>
        <v>1519</v>
      </c>
      <c r="CP1520">
        <f t="shared" si="312"/>
        <v>0.61299435028248583</v>
      </c>
      <c r="CQ1520">
        <f t="shared" si="313"/>
        <v>0.61259079903147695</v>
      </c>
      <c r="CR1520">
        <f t="shared" si="314"/>
        <v>0.28713193656172992</v>
      </c>
      <c r="CS1520">
        <f t="shared" si="315"/>
        <v>0.92623231262948724</v>
      </c>
      <c r="CT1520">
        <f t="shared" si="316"/>
        <v>0.31364151359801029</v>
      </c>
      <c r="DH1520">
        <f t="shared" ca="1" si="317"/>
        <v>0.3988717906965849</v>
      </c>
      <c r="DI1520">
        <v>0.38303199313965147</v>
      </c>
      <c r="DJ1520">
        <v>-1.1395748517784628E-4</v>
      </c>
    </row>
    <row r="1521" spans="12:114" x14ac:dyDescent="0.3">
      <c r="L1521" s="23">
        <v>43469</v>
      </c>
      <c r="M1521" s="24">
        <v>-8.0862370334068446E-3</v>
      </c>
      <c r="N1521" s="24">
        <v>2.2017234379732228E-2</v>
      </c>
      <c r="O1521" s="24">
        <v>6.2461963535565164E-3</v>
      </c>
      <c r="P1521" s="24">
        <v>2.6559594124179201E-2</v>
      </c>
      <c r="Q1521" s="264">
        <v>6.0999999999999987E-4</v>
      </c>
      <c r="R1521" s="264">
        <v>-4.0000000000000044E-5</v>
      </c>
      <c r="S1521" s="265">
        <v>-1.1235955056179968E-4</v>
      </c>
      <c r="U1521" s="26"/>
      <c r="AE1521" s="23">
        <v>43472</v>
      </c>
      <c r="AF1521" s="33">
        <v>3.0720719106953958E-3</v>
      </c>
      <c r="AG1521">
        <f t="shared" si="305"/>
        <v>1520</v>
      </c>
      <c r="AH1521">
        <f t="shared" si="306"/>
        <v>0.6158833063209076</v>
      </c>
      <c r="AI1521">
        <f t="shared" si="307"/>
        <v>0.61547811993517021</v>
      </c>
      <c r="AJ1521">
        <f t="shared" si="308"/>
        <v>0.29468648632236316</v>
      </c>
      <c r="AK1521">
        <f t="shared" si="309"/>
        <v>0.79703726560159971</v>
      </c>
      <c r="AL1521">
        <f t="shared" si="310"/>
        <v>0.1815591456664295</v>
      </c>
      <c r="CM1521" s="23">
        <v>43472</v>
      </c>
      <c r="CN1521">
        <v>7.9176797767384881E-3</v>
      </c>
      <c r="CO1521">
        <f t="shared" si="311"/>
        <v>1520</v>
      </c>
      <c r="CP1521">
        <f t="shared" si="312"/>
        <v>0.61339790153349472</v>
      </c>
      <c r="CQ1521">
        <f t="shared" si="313"/>
        <v>0.61299435028248583</v>
      </c>
      <c r="CR1521">
        <f t="shared" si="314"/>
        <v>0.28818621929816784</v>
      </c>
      <c r="CS1521">
        <f t="shared" si="315"/>
        <v>0.80472195465247476</v>
      </c>
      <c r="CT1521">
        <f t="shared" si="316"/>
        <v>0.19172760436998892</v>
      </c>
      <c r="DH1521">
        <f t="shared" ca="1" si="317"/>
        <v>0.39170039754748048</v>
      </c>
      <c r="DI1521">
        <v>0.30753967189010134</v>
      </c>
      <c r="DJ1521">
        <v>-2.3939280893045742E-3</v>
      </c>
    </row>
    <row r="1522" spans="12:114" x14ac:dyDescent="0.3">
      <c r="L1522" s="23">
        <v>43472</v>
      </c>
      <c r="M1522" s="24">
        <v>3.4584897322382292E-3</v>
      </c>
      <c r="N1522" s="24">
        <v>1.052100406685447E-2</v>
      </c>
      <c r="O1522" s="24">
        <v>1.177205136025769E-2</v>
      </c>
      <c r="P1522" s="24">
        <v>2.4225868468640481E-3</v>
      </c>
      <c r="Q1522" s="264">
        <v>-3.9000000000000021E-4</v>
      </c>
      <c r="R1522" s="264">
        <v>-1.2000000000000011E-4</v>
      </c>
      <c r="S1522" s="265">
        <v>-1.1111111111111043E-4</v>
      </c>
      <c r="U1522" s="26"/>
      <c r="AE1522" s="23">
        <v>43473</v>
      </c>
      <c r="AF1522" s="33">
        <v>3.3363239101741951E-3</v>
      </c>
      <c r="AG1522">
        <f t="shared" si="305"/>
        <v>1521</v>
      </c>
      <c r="AH1522">
        <f t="shared" si="306"/>
        <v>0.6162884927066451</v>
      </c>
      <c r="AI1522">
        <f t="shared" si="307"/>
        <v>0.6158833063209076</v>
      </c>
      <c r="AJ1522">
        <f t="shared" si="308"/>
        <v>0.29574737505945237</v>
      </c>
      <c r="AK1522">
        <f t="shared" si="309"/>
        <v>0.81791329881225538</v>
      </c>
      <c r="AL1522">
        <f t="shared" si="310"/>
        <v>0.20202999249134779</v>
      </c>
      <c r="CM1522" s="23">
        <v>43473</v>
      </c>
      <c r="CN1522">
        <v>8.3832685666442794E-3</v>
      </c>
      <c r="CO1522">
        <f t="shared" si="311"/>
        <v>1521</v>
      </c>
      <c r="CP1522">
        <f t="shared" si="312"/>
        <v>0.6138014527845036</v>
      </c>
      <c r="CQ1522">
        <f t="shared" si="313"/>
        <v>0.61339790153349472</v>
      </c>
      <c r="CR1522">
        <f t="shared" si="314"/>
        <v>0.28924082245451677</v>
      </c>
      <c r="CS1522">
        <f t="shared" si="315"/>
        <v>0.81925889049799028</v>
      </c>
      <c r="CT1522">
        <f t="shared" si="316"/>
        <v>0.20586098896449556</v>
      </c>
      <c r="DH1522">
        <f t="shared" ca="1" si="317"/>
        <v>0.39823471617487777</v>
      </c>
      <c r="DI1522">
        <v>0.33453337087775242</v>
      </c>
      <c r="DJ1522">
        <v>-1.3750442216939238E-3</v>
      </c>
    </row>
    <row r="1523" spans="12:114" x14ac:dyDescent="0.3">
      <c r="L1523" s="23">
        <v>43473</v>
      </c>
      <c r="M1523" s="24">
        <v>-2.7080419932049181E-3</v>
      </c>
      <c r="N1523" s="24">
        <v>8.9241659646436024E-3</v>
      </c>
      <c r="O1523" s="24">
        <v>6.9812773798280624E-3</v>
      </c>
      <c r="P1523" s="24">
        <v>1.4167712271454301E-2</v>
      </c>
      <c r="Q1523" s="264">
        <v>3.0000000000000008E-4</v>
      </c>
      <c r="R1523" s="264">
        <v>-6.0999999999999943E-4</v>
      </c>
      <c r="S1523" s="265">
        <v>-3.6630036630036406E-5</v>
      </c>
      <c r="U1523" s="26"/>
      <c r="AE1523" s="23">
        <v>43474</v>
      </c>
      <c r="AF1523" s="33">
        <v>-1.9530408354933811E-4</v>
      </c>
      <c r="AG1523">
        <f t="shared" si="305"/>
        <v>1522</v>
      </c>
      <c r="AH1523">
        <f t="shared" si="306"/>
        <v>0.61669367909238249</v>
      </c>
      <c r="AI1523">
        <f t="shared" si="307"/>
        <v>0.6162884927066451</v>
      </c>
      <c r="AJ1523">
        <f t="shared" si="308"/>
        <v>0.29680859676031535</v>
      </c>
      <c r="AK1523">
        <f t="shared" si="309"/>
        <v>0.45500334075188176</v>
      </c>
      <c r="AL1523">
        <f t="shared" si="310"/>
        <v>0.16128515195476334</v>
      </c>
      <c r="CM1523" s="23">
        <v>43474</v>
      </c>
      <c r="CN1523">
        <v>-5.6826020887334539E-4</v>
      </c>
      <c r="CO1523">
        <f t="shared" si="311"/>
        <v>1522</v>
      </c>
      <c r="CP1523">
        <f t="shared" si="312"/>
        <v>0.61420500403551248</v>
      </c>
      <c r="CQ1523">
        <f t="shared" si="313"/>
        <v>0.6138014527845036</v>
      </c>
      <c r="CR1523">
        <f t="shared" si="314"/>
        <v>0.29029574739923331</v>
      </c>
      <c r="CS1523">
        <f t="shared" si="315"/>
        <v>0.45048951653770231</v>
      </c>
      <c r="CT1523">
        <f t="shared" si="316"/>
        <v>0.16331193624680129</v>
      </c>
      <c r="DH1523">
        <f t="shared" ca="1" si="317"/>
        <v>0.38818069123061866</v>
      </c>
      <c r="DI1523">
        <v>0.39664066492809574</v>
      </c>
      <c r="DJ1523">
        <v>3.0736959164506541E-3</v>
      </c>
    </row>
    <row r="1524" spans="12:114" x14ac:dyDescent="0.3">
      <c r="L1524" s="23">
        <v>43474</v>
      </c>
      <c r="M1524" s="24">
        <v>6.4181601778832351E-3</v>
      </c>
      <c r="N1524" s="24">
        <v>1.2776559822930271E-2</v>
      </c>
      <c r="O1524" s="24">
        <v>-3.2562203215765161E-3</v>
      </c>
      <c r="P1524" s="24">
        <v>-5.0898115894209327E-3</v>
      </c>
      <c r="Q1524" s="264">
        <v>-1.000000000000003E-5</v>
      </c>
      <c r="R1524" s="264">
        <v>6.5999999999999837E-4</v>
      </c>
      <c r="S1524" s="265">
        <v>0</v>
      </c>
      <c r="U1524" s="26"/>
      <c r="AE1524" s="23">
        <v>43475</v>
      </c>
      <c r="AF1524" s="33">
        <v>1.4312292931244388E-3</v>
      </c>
      <c r="AG1524">
        <f t="shared" si="305"/>
        <v>1523</v>
      </c>
      <c r="AH1524">
        <f t="shared" si="306"/>
        <v>0.61709886547811998</v>
      </c>
      <c r="AI1524">
        <f t="shared" si="307"/>
        <v>0.61669367909238249</v>
      </c>
      <c r="AJ1524">
        <f t="shared" si="308"/>
        <v>0.29787015282991325</v>
      </c>
      <c r="AK1524">
        <f t="shared" si="309"/>
        <v>0.63943920984955027</v>
      </c>
      <c r="AL1524">
        <f t="shared" si="310"/>
        <v>2.2745530757167787E-2</v>
      </c>
      <c r="CM1524" s="23">
        <v>43475</v>
      </c>
      <c r="CN1524">
        <v>3.4211480503293446E-3</v>
      </c>
      <c r="CO1524">
        <f t="shared" si="311"/>
        <v>1523</v>
      </c>
      <c r="CP1524">
        <f t="shared" si="312"/>
        <v>0.61460855528652136</v>
      </c>
      <c r="CQ1524">
        <f t="shared" si="313"/>
        <v>0.61420500403551248</v>
      </c>
      <c r="CR1524">
        <f t="shared" si="314"/>
        <v>0.29135099550345944</v>
      </c>
      <c r="CS1524">
        <f t="shared" si="315"/>
        <v>0.6322125423970546</v>
      </c>
      <c r="CT1524">
        <f t="shared" si="316"/>
        <v>1.8007538361542119E-2</v>
      </c>
      <c r="DH1524">
        <f t="shared" ca="1" si="317"/>
        <v>0.38099737285457963</v>
      </c>
      <c r="DI1524">
        <v>0.39387614746506627</v>
      </c>
      <c r="DJ1524">
        <v>6.5344665194018324E-3</v>
      </c>
    </row>
    <row r="1525" spans="12:114" x14ac:dyDescent="0.3">
      <c r="L1525" s="23">
        <v>43475</v>
      </c>
      <c r="M1525" s="24">
        <v>-5.8866978315214582E-3</v>
      </c>
      <c r="N1525" s="24">
        <v>-4.3667958863214161E-3</v>
      </c>
      <c r="O1525" s="24">
        <v>7.3749308515939883E-4</v>
      </c>
      <c r="P1525" s="24">
        <v>1.436821601837052E-2</v>
      </c>
      <c r="Q1525" s="264">
        <v>1.100000000000001E-4</v>
      </c>
      <c r="R1525" s="264">
        <v>4.9999999999998932E-5</v>
      </c>
      <c r="S1525" s="265">
        <v>1.094890510948911E-4</v>
      </c>
      <c r="U1525" s="26"/>
      <c r="AE1525" s="23">
        <v>43476</v>
      </c>
      <c r="AF1525" s="33">
        <v>-1.3334588736473931E-5</v>
      </c>
      <c r="AG1525">
        <f t="shared" si="305"/>
        <v>1524</v>
      </c>
      <c r="AH1525">
        <f t="shared" si="306"/>
        <v>0.61750405186385737</v>
      </c>
      <c r="AI1525">
        <f t="shared" si="307"/>
        <v>0.61709886547811998</v>
      </c>
      <c r="AJ1525">
        <f t="shared" si="308"/>
        <v>0.29893204467604195</v>
      </c>
      <c r="AK1525">
        <f t="shared" si="309"/>
        <v>0.47589876457143948</v>
      </c>
      <c r="AL1525">
        <f t="shared" si="310"/>
        <v>0.1412001009066805</v>
      </c>
      <c r="CM1525" s="23">
        <v>43476</v>
      </c>
      <c r="CN1525">
        <v>-5.9586471841185191E-5</v>
      </c>
      <c r="CO1525">
        <f t="shared" si="311"/>
        <v>1524</v>
      </c>
      <c r="CP1525">
        <f t="shared" si="312"/>
        <v>0.61501210653753025</v>
      </c>
      <c r="CQ1525">
        <f t="shared" si="313"/>
        <v>0.61460855528652136</v>
      </c>
      <c r="CR1525">
        <f t="shared" si="314"/>
        <v>0.29240656814103738</v>
      </c>
      <c r="CS1525">
        <f t="shared" si="315"/>
        <v>0.47388852927568803</v>
      </c>
      <c r="CT1525">
        <f t="shared" si="316"/>
        <v>0.14072002601083333</v>
      </c>
      <c r="DH1525">
        <f t="shared" ca="1" si="317"/>
        <v>0.26690595586420773</v>
      </c>
      <c r="DI1525">
        <v>0.37217014120277875</v>
      </c>
      <c r="DJ1525">
        <v>1.4301654112635223E-3</v>
      </c>
    </row>
    <row r="1526" spans="12:114" x14ac:dyDescent="0.3">
      <c r="L1526" s="23">
        <v>43476</v>
      </c>
      <c r="M1526" s="24">
        <v>1.7271733440965371E-3</v>
      </c>
      <c r="N1526" s="24">
        <v>-8.2847606549300238E-3</v>
      </c>
      <c r="O1526" s="24">
        <v>-1.2636549674515519E-3</v>
      </c>
      <c r="P1526" s="24">
        <v>4.936043438841453E-3</v>
      </c>
      <c r="Q1526" s="264">
        <v>-4.0000000000000112E-5</v>
      </c>
      <c r="R1526" s="264">
        <v>2.8999999999999924E-4</v>
      </c>
      <c r="S1526" s="265">
        <v>0</v>
      </c>
      <c r="U1526" s="26"/>
      <c r="AE1526" s="23">
        <v>43479</v>
      </c>
      <c r="AF1526" s="33">
        <v>-9.1375832200355455E-4</v>
      </c>
      <c r="AG1526">
        <f t="shared" si="305"/>
        <v>1525</v>
      </c>
      <c r="AH1526">
        <f t="shared" si="306"/>
        <v>0.61790923824959476</v>
      </c>
      <c r="AI1526">
        <f t="shared" si="307"/>
        <v>0.61750405186385737</v>
      </c>
      <c r="AJ1526">
        <f t="shared" si="308"/>
        <v>0.29999427370934922</v>
      </c>
      <c r="AK1526">
        <f t="shared" si="309"/>
        <v>0.37424577122129588</v>
      </c>
      <c r="AL1526">
        <f t="shared" si="310"/>
        <v>0.2432582806425615</v>
      </c>
      <c r="CM1526" s="23">
        <v>43479</v>
      </c>
      <c r="CN1526">
        <v>-2.2403828898797337E-3</v>
      </c>
      <c r="CO1526">
        <f t="shared" si="311"/>
        <v>1525</v>
      </c>
      <c r="CP1526">
        <f t="shared" si="312"/>
        <v>0.61541565778853913</v>
      </c>
      <c r="CQ1526">
        <f t="shared" si="313"/>
        <v>0.61501210653753025</v>
      </c>
      <c r="CR1526">
        <f t="shared" si="314"/>
        <v>0.29346246668852405</v>
      </c>
      <c r="CS1526">
        <f t="shared" si="315"/>
        <v>0.3751939800412013</v>
      </c>
      <c r="CT1526">
        <f t="shared" si="316"/>
        <v>0.23981812649632894</v>
      </c>
      <c r="DH1526">
        <f t="shared" ca="1" si="317"/>
        <v>0.34032224383653009</v>
      </c>
      <c r="DI1526">
        <v>0.37583117539351796</v>
      </c>
      <c r="DJ1526">
        <v>-1.7476697611179923E-3</v>
      </c>
    </row>
    <row r="1527" spans="12:114" x14ac:dyDescent="0.3">
      <c r="L1527" s="23">
        <v>43479</v>
      </c>
      <c r="M1527" s="24">
        <v>2.3808948510452461E-3</v>
      </c>
      <c r="N1527" s="24">
        <v>-9.3364880264656756E-3</v>
      </c>
      <c r="O1527" s="24">
        <v>1.1597457228073359E-3</v>
      </c>
      <c r="P1527" s="24">
        <v>-5.7661374588006912E-3</v>
      </c>
      <c r="Q1527" s="264">
        <v>-9.0000000000000019E-5</v>
      </c>
      <c r="R1527" s="264">
        <v>1.6000000000000009E-4</v>
      </c>
      <c r="S1527" s="265">
        <v>-3.6900369003691097E-5</v>
      </c>
      <c r="U1527" s="26"/>
      <c r="AE1527" s="23">
        <v>43480</v>
      </c>
      <c r="AF1527" s="33">
        <v>3.151193762044082E-3</v>
      </c>
      <c r="AG1527">
        <f t="shared" si="305"/>
        <v>1526</v>
      </c>
      <c r="AH1527">
        <f t="shared" si="306"/>
        <v>0.61831442463533226</v>
      </c>
      <c r="AI1527">
        <f t="shared" si="307"/>
        <v>0.61790923824959476</v>
      </c>
      <c r="AJ1527">
        <f t="shared" si="308"/>
        <v>0.3010568413433492</v>
      </c>
      <c r="AK1527">
        <f t="shared" si="309"/>
        <v>0.8034330117769144</v>
      </c>
      <c r="AL1527">
        <f t="shared" si="310"/>
        <v>0.18552377352731964</v>
      </c>
      <c r="CM1527" s="23">
        <v>43480</v>
      </c>
      <c r="CN1527">
        <v>7.9493446992278498E-3</v>
      </c>
      <c r="CO1527">
        <f t="shared" si="311"/>
        <v>1526</v>
      </c>
      <c r="CP1527">
        <f t="shared" si="312"/>
        <v>0.61581920903954801</v>
      </c>
      <c r="CQ1527">
        <f t="shared" si="313"/>
        <v>0.61541565778853913</v>
      </c>
      <c r="CR1527">
        <f t="shared" si="314"/>
        <v>0.29451869252520524</v>
      </c>
      <c r="CS1527">
        <f t="shared" si="315"/>
        <v>0.80573257786335073</v>
      </c>
      <c r="CT1527">
        <f t="shared" si="316"/>
        <v>0.1903169200748116</v>
      </c>
      <c r="DH1527">
        <f t="shared" ca="1" si="317"/>
        <v>0.39631362391142816</v>
      </c>
      <c r="DI1527">
        <v>0.35502188456635975</v>
      </c>
      <c r="DJ1527">
        <v>5.273261149852668E-4</v>
      </c>
    </row>
    <row r="1528" spans="12:114" x14ac:dyDescent="0.3">
      <c r="L1528" s="23">
        <v>43480</v>
      </c>
      <c r="M1528" s="24">
        <v>-1.720034457204801E-3</v>
      </c>
      <c r="N1528" s="24">
        <v>-1.9841904482781059E-3</v>
      </c>
      <c r="O1528" s="24">
        <v>1.369148177056397E-2</v>
      </c>
      <c r="P1528" s="24">
        <v>7.1957473587138197E-3</v>
      </c>
      <c r="Q1528" s="264">
        <v>-2.0000000000000049E-5</v>
      </c>
      <c r="R1528" s="264">
        <v>-2.000000000000002E-4</v>
      </c>
      <c r="S1528" s="265">
        <v>-3.6764705882352714E-5</v>
      </c>
      <c r="U1528" s="26"/>
      <c r="AE1528" s="23">
        <v>43481</v>
      </c>
      <c r="AF1528" s="33">
        <v>-8.7950491479474595E-4</v>
      </c>
      <c r="AG1528">
        <f t="shared" si="305"/>
        <v>1527</v>
      </c>
      <c r="AH1528">
        <f t="shared" si="306"/>
        <v>0.61871961102106965</v>
      </c>
      <c r="AI1528">
        <f t="shared" si="307"/>
        <v>0.61831442463533226</v>
      </c>
      <c r="AJ1528">
        <f t="shared" si="308"/>
        <v>0.30211974899443667</v>
      </c>
      <c r="AK1528">
        <f t="shared" si="309"/>
        <v>0.37800240283204511</v>
      </c>
      <c r="AL1528">
        <f t="shared" si="310"/>
        <v>0.24031202180328715</v>
      </c>
      <c r="CM1528" s="23">
        <v>43481</v>
      </c>
      <c r="CN1528">
        <v>-2.2988447045692835E-3</v>
      </c>
      <c r="CO1528">
        <f t="shared" si="311"/>
        <v>1527</v>
      </c>
      <c r="CP1528">
        <f t="shared" si="312"/>
        <v>0.61622276029055689</v>
      </c>
      <c r="CQ1528">
        <f t="shared" si="313"/>
        <v>0.61581920903954801</v>
      </c>
      <c r="CR1528">
        <f t="shared" si="314"/>
        <v>0.29557524703311078</v>
      </c>
      <c r="CS1528">
        <f t="shared" si="315"/>
        <v>0.37262829458342972</v>
      </c>
      <c r="CT1528">
        <f t="shared" si="316"/>
        <v>0.24319091445611829</v>
      </c>
      <c r="DH1528">
        <f t="shared" ca="1" si="317"/>
        <v>0.39863025502803034</v>
      </c>
      <c r="DI1528">
        <v>0.39332740747769496</v>
      </c>
      <c r="DJ1528">
        <v>1.2657588214690253E-3</v>
      </c>
    </row>
    <row r="1529" spans="12:114" x14ac:dyDescent="0.3">
      <c r="L1529" s="23">
        <v>43481</v>
      </c>
      <c r="M1529" s="24">
        <v>3.1998688020972018E-3</v>
      </c>
      <c r="N1529" s="24">
        <v>2.485009393918072E-3</v>
      </c>
      <c r="O1529" s="24">
        <v>1.039048586544604E-3</v>
      </c>
      <c r="P1529" s="24">
        <v>-1.151619785635126E-2</v>
      </c>
      <c r="Q1529" s="264">
        <v>1.7999999999999979E-4</v>
      </c>
      <c r="R1529" s="264">
        <v>1.1000000000000031E-3</v>
      </c>
      <c r="S1529" s="265">
        <v>-7.3260073260072813E-5</v>
      </c>
      <c r="U1529" s="26"/>
      <c r="AE1529" s="23">
        <v>43482</v>
      </c>
      <c r="AF1529" s="33">
        <v>1.7236452188018419E-3</v>
      </c>
      <c r="AG1529">
        <f t="shared" si="305"/>
        <v>1528</v>
      </c>
      <c r="AH1529">
        <f t="shared" si="306"/>
        <v>0.61912479740680715</v>
      </c>
      <c r="AI1529">
        <f t="shared" si="307"/>
        <v>0.61871961102106965</v>
      </c>
      <c r="AJ1529">
        <f t="shared" si="308"/>
        <v>0.30318299808190474</v>
      </c>
      <c r="AK1529">
        <f t="shared" si="309"/>
        <v>0.67055798214867379</v>
      </c>
      <c r="AL1529">
        <f t="shared" si="310"/>
        <v>5.1838371127604144E-2</v>
      </c>
      <c r="CM1529" s="23">
        <v>43482</v>
      </c>
      <c r="CN1529">
        <v>4.4689994106409687E-3</v>
      </c>
      <c r="CO1529">
        <f t="shared" si="311"/>
        <v>1528</v>
      </c>
      <c r="CP1529">
        <f t="shared" si="312"/>
        <v>0.61662631154156577</v>
      </c>
      <c r="CQ1529">
        <f t="shared" si="313"/>
        <v>0.61622276029055689</v>
      </c>
      <c r="CR1529">
        <f t="shared" si="314"/>
        <v>0.2966321315970285</v>
      </c>
      <c r="CS1529">
        <f t="shared" si="315"/>
        <v>0.67692060252080144</v>
      </c>
      <c r="CT1529">
        <f t="shared" si="316"/>
        <v>6.0697842230244548E-2</v>
      </c>
      <c r="DH1529">
        <f t="shared" ca="1" si="317"/>
        <v>0.3504963526605343</v>
      </c>
      <c r="DI1529">
        <v>0.36951575685876442</v>
      </c>
      <c r="DJ1529">
        <v>-4.8098547811981701E-3</v>
      </c>
    </row>
    <row r="1530" spans="12:114" x14ac:dyDescent="0.3">
      <c r="L1530" s="23">
        <v>43482</v>
      </c>
      <c r="M1530" s="24">
        <v>-1.308546691139664E-3</v>
      </c>
      <c r="N1530" s="24">
        <v>5.4536599287512586E-3</v>
      </c>
      <c r="O1530" s="24">
        <v>4.0476052294357179E-3</v>
      </c>
      <c r="P1530" s="24">
        <v>6.688150332829536E-3</v>
      </c>
      <c r="Q1530" s="264">
        <v>2.0000000000000049E-5</v>
      </c>
      <c r="R1530" s="264">
        <v>-9.999999999998898E-6</v>
      </c>
      <c r="S1530" s="265">
        <v>-1.4545454545454584E-4</v>
      </c>
      <c r="U1530" s="26"/>
      <c r="AE1530" s="23">
        <v>43483</v>
      </c>
      <c r="AF1530" s="33">
        <v>3.6321815228161167E-3</v>
      </c>
      <c r="AG1530">
        <f t="shared" si="305"/>
        <v>1529</v>
      </c>
      <c r="AH1530">
        <f t="shared" si="306"/>
        <v>0.61952998379254454</v>
      </c>
      <c r="AI1530">
        <f t="shared" si="307"/>
        <v>0.61912479740680715</v>
      </c>
      <c r="AJ1530">
        <f t="shared" si="308"/>
        <v>0.30424659002795745</v>
      </c>
      <c r="AK1530">
        <f t="shared" si="309"/>
        <v>0.83962799983156089</v>
      </c>
      <c r="AL1530">
        <f t="shared" si="310"/>
        <v>0.22050320242475374</v>
      </c>
      <c r="CM1530" s="23">
        <v>43483</v>
      </c>
      <c r="CN1530">
        <v>9.0604538070402918E-3</v>
      </c>
      <c r="CO1530">
        <f t="shared" si="311"/>
        <v>1529</v>
      </c>
      <c r="CP1530">
        <f t="shared" si="312"/>
        <v>0.61702986279257466</v>
      </c>
      <c r="CQ1530">
        <f t="shared" si="313"/>
        <v>0.61662631154156577</v>
      </c>
      <c r="CR1530">
        <f t="shared" si="314"/>
        <v>0.29768934760451993</v>
      </c>
      <c r="CS1530">
        <f t="shared" si="315"/>
        <v>0.83915509307743719</v>
      </c>
      <c r="CT1530">
        <f t="shared" si="316"/>
        <v>0.22252878153587141</v>
      </c>
      <c r="DH1530">
        <f t="shared" ca="1" si="317"/>
        <v>0.33771694269602526</v>
      </c>
      <c r="DI1530">
        <v>0.36358803168968978</v>
      </c>
      <c r="DJ1530">
        <v>4.9291815228161067E-3</v>
      </c>
    </row>
    <row r="1531" spans="12:114" x14ac:dyDescent="0.3">
      <c r="L1531" s="23">
        <v>43483</v>
      </c>
      <c r="M1531" s="24">
        <v>-8.9264105402799346E-3</v>
      </c>
      <c r="N1531" s="24">
        <v>1.183448829544502E-2</v>
      </c>
      <c r="O1531" s="24">
        <v>1.023377106423283E-2</v>
      </c>
      <c r="P1531" s="24">
        <v>1.232311972488687E-2</v>
      </c>
      <c r="Q1531" s="264">
        <v>-4.9999999999999697E-5</v>
      </c>
      <c r="R1531" s="264">
        <v>2.5999999999999803E-4</v>
      </c>
      <c r="S1531" s="265">
        <v>0</v>
      </c>
      <c r="U1531" s="26"/>
      <c r="AE1531" s="23">
        <v>43487</v>
      </c>
      <c r="AF1531" s="33">
        <v>-7.1953784925735825E-4</v>
      </c>
      <c r="AG1531">
        <f t="shared" si="305"/>
        <v>1530</v>
      </c>
      <c r="AH1531">
        <f t="shared" si="306"/>
        <v>0.61993517017828204</v>
      </c>
      <c r="AI1531">
        <f t="shared" si="307"/>
        <v>0.61952998379254454</v>
      </c>
      <c r="AJ1531">
        <f t="shared" si="308"/>
        <v>0.30531052625772825</v>
      </c>
      <c r="AK1531">
        <f t="shared" si="309"/>
        <v>0.39569402151539201</v>
      </c>
      <c r="AL1531">
        <f t="shared" si="310"/>
        <v>0.22383596227715252</v>
      </c>
      <c r="CM1531" s="23">
        <v>43487</v>
      </c>
      <c r="CN1531">
        <v>-1.6679778348222291E-3</v>
      </c>
      <c r="CO1531">
        <f t="shared" si="311"/>
        <v>1530</v>
      </c>
      <c r="CP1531">
        <f t="shared" si="312"/>
        <v>0.61743341404358354</v>
      </c>
      <c r="CQ1531">
        <f t="shared" si="313"/>
        <v>0.61702986279257466</v>
      </c>
      <c r="CR1531">
        <f t="shared" si="314"/>
        <v>0.29874689644593377</v>
      </c>
      <c r="CS1531">
        <f t="shared" si="315"/>
        <v>0.4005905183812975</v>
      </c>
      <c r="CT1531">
        <f t="shared" si="316"/>
        <v>0.21643934441127716</v>
      </c>
      <c r="DH1531">
        <f t="shared" ca="1" si="317"/>
        <v>0.38618918048351875</v>
      </c>
      <c r="DI1531">
        <v>0.38289739631106778</v>
      </c>
      <c r="DJ1531">
        <v>-4.7908626667755817E-3</v>
      </c>
    </row>
    <row r="1532" spans="12:114" x14ac:dyDescent="0.3">
      <c r="L1532" s="23">
        <v>43487</v>
      </c>
      <c r="M1532" s="24">
        <v>3.5531318018458772E-3</v>
      </c>
      <c r="N1532" s="24">
        <v>-1.608196750406906E-2</v>
      </c>
      <c r="O1532" s="24">
        <v>-2.4557753404017739E-3</v>
      </c>
      <c r="P1532" s="24">
        <v>4.3400183054695058E-3</v>
      </c>
      <c r="Q1532" s="264">
        <v>-1.100000000000001E-4</v>
      </c>
      <c r="R1532" s="264">
        <v>-1.6999999999999901E-4</v>
      </c>
      <c r="S1532" s="265">
        <v>-7.2992700729926566E-5</v>
      </c>
      <c r="U1532" s="26"/>
      <c r="AE1532" s="23">
        <v>43488</v>
      </c>
      <c r="AF1532" s="33">
        <v>2.2965811965839755E-3</v>
      </c>
      <c r="AG1532">
        <f t="shared" si="305"/>
        <v>1531</v>
      </c>
      <c r="AH1532">
        <f t="shared" si="306"/>
        <v>0.62034035656401942</v>
      </c>
      <c r="AI1532">
        <f t="shared" si="307"/>
        <v>0.61993517017828204</v>
      </c>
      <c r="AJ1532">
        <f t="shared" si="308"/>
        <v>0.30637480819929275</v>
      </c>
      <c r="AK1532">
        <f t="shared" si="309"/>
        <v>0.72807638026842947</v>
      </c>
      <c r="AL1532">
        <f t="shared" si="310"/>
        <v>0.10814121009014743</v>
      </c>
      <c r="CM1532" s="23">
        <v>43488</v>
      </c>
      <c r="CN1532">
        <v>5.5884095131990682E-3</v>
      </c>
      <c r="CO1532">
        <f t="shared" si="311"/>
        <v>1531</v>
      </c>
      <c r="CP1532">
        <f t="shared" si="312"/>
        <v>0.61783696529459242</v>
      </c>
      <c r="CQ1532">
        <f t="shared" si="313"/>
        <v>0.61743341404358354</v>
      </c>
      <c r="CR1532">
        <f t="shared" si="314"/>
        <v>0.29980477951442197</v>
      </c>
      <c r="CS1532">
        <f t="shared" si="315"/>
        <v>0.72199571003303775</v>
      </c>
      <c r="CT1532">
        <f t="shared" si="316"/>
        <v>0.10456229598945421</v>
      </c>
      <c r="DH1532">
        <f t="shared" ca="1" si="317"/>
        <v>0.39849830446470474</v>
      </c>
      <c r="DI1532">
        <v>0.39158526189836002</v>
      </c>
      <c r="DJ1532">
        <v>8.5591029357143696E-3</v>
      </c>
    </row>
    <row r="1533" spans="12:114" x14ac:dyDescent="0.3">
      <c r="L1533" s="23">
        <v>43488</v>
      </c>
      <c r="M1533" s="24">
        <v>-1.3997365516607841E-3</v>
      </c>
      <c r="N1533" s="24">
        <v>-4.9525751799321194E-4</v>
      </c>
      <c r="O1533" s="24">
        <v>1.251421036485109E-2</v>
      </c>
      <c r="P1533" s="24">
        <v>3.1606624696324059E-4</v>
      </c>
      <c r="Q1533" s="264">
        <v>-2.0000000000000049E-5</v>
      </c>
      <c r="R1533" s="264">
        <v>-4.0000000000000044E-5</v>
      </c>
      <c r="S1533" s="265">
        <v>1.4492753623188319E-4</v>
      </c>
      <c r="U1533" s="26"/>
      <c r="AE1533" s="23">
        <v>43489</v>
      </c>
      <c r="AF1533" s="33">
        <v>-1.4936411343648426E-3</v>
      </c>
      <c r="AG1533">
        <f t="shared" si="305"/>
        <v>1532</v>
      </c>
      <c r="AH1533">
        <f t="shared" si="306"/>
        <v>0.62074554294975692</v>
      </c>
      <c r="AI1533">
        <f t="shared" si="307"/>
        <v>0.62034035656401942</v>
      </c>
      <c r="AJ1533">
        <f t="shared" si="308"/>
        <v>0.30743943728368683</v>
      </c>
      <c r="AK1533">
        <f t="shared" si="309"/>
        <v>0.31270854896558931</v>
      </c>
      <c r="AL1533">
        <f t="shared" si="310"/>
        <v>0.30763180759843012</v>
      </c>
      <c r="CM1533" s="23">
        <v>43489</v>
      </c>
      <c r="CN1533">
        <v>-3.5686616594415195E-3</v>
      </c>
      <c r="CO1533">
        <f t="shared" si="311"/>
        <v>1532</v>
      </c>
      <c r="CP1533">
        <f t="shared" si="312"/>
        <v>0.6182405165456013</v>
      </c>
      <c r="CQ1533">
        <f t="shared" si="313"/>
        <v>0.61783696529459242</v>
      </c>
      <c r="CR1533">
        <f t="shared" si="314"/>
        <v>0.30086299820595408</v>
      </c>
      <c r="CS1533">
        <f t="shared" si="315"/>
        <v>0.31846367363047612</v>
      </c>
      <c r="CT1533">
        <f t="shared" si="316"/>
        <v>0.2993732916641163</v>
      </c>
      <c r="DH1533">
        <f t="shared" ca="1" si="317"/>
        <v>0.24808015412257423</v>
      </c>
      <c r="DI1533">
        <v>0.3170884737465311</v>
      </c>
      <c r="DJ1533">
        <v>-3.8031117226000923E-3</v>
      </c>
    </row>
    <row r="1534" spans="12:114" x14ac:dyDescent="0.3">
      <c r="L1534" s="23">
        <v>43489</v>
      </c>
      <c r="M1534" s="24">
        <v>-1.566647440358277E-3</v>
      </c>
      <c r="N1534" s="24">
        <v>-1.486614918857872E-3</v>
      </c>
      <c r="O1534" s="24">
        <v>-3.545681705365936E-3</v>
      </c>
      <c r="P1534" s="24">
        <v>-5.2677864579401233E-3</v>
      </c>
      <c r="Q1534" s="264">
        <v>-4.2000000000000002E-4</v>
      </c>
      <c r="R1534" s="264">
        <v>8.4000000000000079E-4</v>
      </c>
      <c r="S1534" s="265">
        <v>-1.4705882352941086E-4</v>
      </c>
      <c r="U1534" s="26"/>
      <c r="AE1534" s="23">
        <v>43490</v>
      </c>
      <c r="AF1534" s="33">
        <v>-1.0784503371680139E-3</v>
      </c>
      <c r="AG1534">
        <f t="shared" si="305"/>
        <v>1533</v>
      </c>
      <c r="AH1534">
        <f t="shared" si="306"/>
        <v>0.62115072933549431</v>
      </c>
      <c r="AI1534">
        <f t="shared" si="307"/>
        <v>0.62074554294975692</v>
      </c>
      <c r="AJ1534">
        <f t="shared" si="308"/>
        <v>0.30850441494492048</v>
      </c>
      <c r="AK1534">
        <f t="shared" si="309"/>
        <v>0.3563556672849304</v>
      </c>
      <c r="AL1534">
        <f t="shared" si="310"/>
        <v>0.26438987566482652</v>
      </c>
      <c r="CM1534" s="23">
        <v>43490</v>
      </c>
      <c r="CN1534">
        <v>-2.8018867124852513E-3</v>
      </c>
      <c r="CO1534">
        <f t="shared" si="311"/>
        <v>1533</v>
      </c>
      <c r="CP1534">
        <f t="shared" si="312"/>
        <v>0.61864406779661019</v>
      </c>
      <c r="CQ1534">
        <f t="shared" si="313"/>
        <v>0.6182405165456013</v>
      </c>
      <c r="CR1534">
        <f t="shared" si="314"/>
        <v>0.30192155391933229</v>
      </c>
      <c r="CS1534">
        <f t="shared" si="315"/>
        <v>0.35079539412076732</v>
      </c>
      <c r="CT1534">
        <f t="shared" si="316"/>
        <v>0.26744512242483398</v>
      </c>
      <c r="DH1534">
        <f t="shared" ca="1" si="317"/>
        <v>0.39520951501621515</v>
      </c>
      <c r="DI1534">
        <v>0.39429041082601296</v>
      </c>
      <c r="DJ1534">
        <v>1.5946800976145751E-3</v>
      </c>
    </row>
    <row r="1535" spans="12:114" x14ac:dyDescent="0.3">
      <c r="L1535" s="23">
        <v>43490</v>
      </c>
      <c r="M1535" s="24">
        <v>1.4617268630515091E-2</v>
      </c>
      <c r="N1535" s="24">
        <v>4.9626721784906888E-3</v>
      </c>
      <c r="O1535" s="24">
        <v>-1.4436787807774571E-2</v>
      </c>
      <c r="P1535" s="24">
        <v>5.1898860480803569E-3</v>
      </c>
      <c r="Q1535" s="264">
        <v>1.4999999999999999E-4</v>
      </c>
      <c r="R1535" s="264">
        <v>2.19999999999998E-4</v>
      </c>
      <c r="S1535" s="265">
        <v>3.6231884057970797E-5</v>
      </c>
      <c r="U1535" s="26"/>
      <c r="AE1535" s="23">
        <v>43493</v>
      </c>
      <c r="AF1535" s="33">
        <v>8.0738644034998412E-5</v>
      </c>
      <c r="AG1535">
        <f t="shared" si="305"/>
        <v>1534</v>
      </c>
      <c r="AH1535">
        <f t="shared" si="306"/>
        <v>0.62155591572123181</v>
      </c>
      <c r="AI1535">
        <f t="shared" si="307"/>
        <v>0.62115072933549431</v>
      </c>
      <c r="AJ1535">
        <f t="shared" si="308"/>
        <v>0.30956974261999498</v>
      </c>
      <c r="AK1535">
        <f t="shared" si="309"/>
        <v>0.48673084699322516</v>
      </c>
      <c r="AL1535">
        <f t="shared" si="310"/>
        <v>0.13441988234226915</v>
      </c>
      <c r="CM1535" s="23">
        <v>43493</v>
      </c>
      <c r="CN1535">
        <v>1.4786933736022408E-4</v>
      </c>
      <c r="CO1535">
        <f t="shared" si="311"/>
        <v>1534</v>
      </c>
      <c r="CP1535">
        <f t="shared" si="312"/>
        <v>0.61904761904761907</v>
      </c>
      <c r="CQ1535">
        <f t="shared" si="313"/>
        <v>0.61864406779661019</v>
      </c>
      <c r="CR1535">
        <f t="shared" si="314"/>
        <v>0.30298044805620661</v>
      </c>
      <c r="CS1535">
        <f t="shared" si="315"/>
        <v>0.48346207265918245</v>
      </c>
      <c r="CT1535">
        <f t="shared" si="316"/>
        <v>0.13518199513742774</v>
      </c>
      <c r="DH1535">
        <f t="shared" ca="1" si="317"/>
        <v>0.3251178441547195</v>
      </c>
      <c r="DI1535">
        <v>0.32761287833293962</v>
      </c>
      <c r="DJ1535">
        <v>4.0362386440349627E-3</v>
      </c>
    </row>
    <row r="1536" spans="12:114" x14ac:dyDescent="0.3">
      <c r="L1536" s="23">
        <v>43493</v>
      </c>
      <c r="M1536" s="24">
        <v>3.4999185780570431E-3</v>
      </c>
      <c r="N1536" s="24">
        <v>3.456954011609554E-3</v>
      </c>
      <c r="O1536" s="24">
        <v>1.23776754983693E-3</v>
      </c>
      <c r="P1536" s="24">
        <v>-4.2148437464837986E-3</v>
      </c>
      <c r="Q1536" s="264">
        <v>-1.8000000000000001E-4</v>
      </c>
      <c r="R1536" s="264">
        <v>-1.9000000000000131E-4</v>
      </c>
      <c r="S1536" s="265">
        <v>1.0909090909090843E-4</v>
      </c>
      <c r="U1536" s="26"/>
      <c r="AE1536" s="23">
        <v>43494</v>
      </c>
      <c r="AF1536" s="33">
        <v>3.1212100640996246E-4</v>
      </c>
      <c r="AG1536">
        <f t="shared" si="305"/>
        <v>1535</v>
      </c>
      <c r="AH1536">
        <f t="shared" si="306"/>
        <v>0.6219611021069692</v>
      </c>
      <c r="AI1536">
        <f t="shared" si="307"/>
        <v>0.62155591572123181</v>
      </c>
      <c r="AJ1536">
        <f t="shared" si="308"/>
        <v>0.31063542174891734</v>
      </c>
      <c r="AK1536">
        <f t="shared" si="309"/>
        <v>0.51339853599851426</v>
      </c>
      <c r="AL1536">
        <f t="shared" si="310"/>
        <v>0.10815737972271755</v>
      </c>
      <c r="CM1536" s="23">
        <v>43494</v>
      </c>
      <c r="CN1536">
        <v>6.5508192778961202E-4</v>
      </c>
      <c r="CO1536">
        <f t="shared" si="311"/>
        <v>1535</v>
      </c>
      <c r="CP1536">
        <f t="shared" si="312"/>
        <v>0.61945117029862795</v>
      </c>
      <c r="CQ1536">
        <f t="shared" si="313"/>
        <v>0.61904761904761907</v>
      </c>
      <c r="CR1536">
        <f t="shared" si="314"/>
        <v>0.30403968202108972</v>
      </c>
      <c r="CS1536">
        <f t="shared" si="315"/>
        <v>0.50689758694512332</v>
      </c>
      <c r="CT1536">
        <f t="shared" si="316"/>
        <v>0.11215003210249574</v>
      </c>
      <c r="DH1536">
        <f t="shared" ca="1" si="317"/>
        <v>0.28693001066318691</v>
      </c>
      <c r="DI1536">
        <v>0.33371161793490028</v>
      </c>
      <c r="DJ1536">
        <v>5.2708563005276019E-3</v>
      </c>
    </row>
    <row r="1537" spans="12:114" x14ac:dyDescent="0.3">
      <c r="L1537" s="23">
        <v>43494</v>
      </c>
      <c r="M1537" s="24">
        <v>5.5965771303707968E-3</v>
      </c>
      <c r="N1537" s="24">
        <v>6.3975785953359968E-3</v>
      </c>
      <c r="O1537" s="24">
        <v>-3.6061116527814139E-3</v>
      </c>
      <c r="P1537" s="24">
        <v>2.7512648401226969E-3</v>
      </c>
      <c r="Q1537" s="264">
        <v>0</v>
      </c>
      <c r="R1537" s="264">
        <v>3.4000000000000252E-4</v>
      </c>
      <c r="S1537" s="265">
        <v>7.3529411764705429E-5</v>
      </c>
      <c r="U1537" s="26"/>
      <c r="AE1537" s="23">
        <v>43495</v>
      </c>
      <c r="AF1537" s="33">
        <v>-3.1634878870794906E-3</v>
      </c>
      <c r="AG1537">
        <f t="shared" si="305"/>
        <v>1536</v>
      </c>
      <c r="AH1537">
        <f t="shared" si="306"/>
        <v>0.6223662884927067</v>
      </c>
      <c r="AI1537">
        <f t="shared" si="307"/>
        <v>0.6219611021069692</v>
      </c>
      <c r="AJ1537">
        <f t="shared" si="308"/>
        <v>0.31170145377471814</v>
      </c>
      <c r="AK1537">
        <f t="shared" si="309"/>
        <v>0.16585052716773599</v>
      </c>
      <c r="AL1537">
        <f t="shared" si="310"/>
        <v>0.45611057493923324</v>
      </c>
      <c r="CM1537" s="23">
        <v>43495</v>
      </c>
      <c r="CN1537">
        <v>-8.2428863843653968E-3</v>
      </c>
      <c r="CO1537">
        <f t="shared" si="311"/>
        <v>1536</v>
      </c>
      <c r="CP1537">
        <f t="shared" si="312"/>
        <v>0.61985472154963683</v>
      </c>
      <c r="CQ1537">
        <f t="shared" si="313"/>
        <v>0.61945117029862795</v>
      </c>
      <c r="CR1537">
        <f t="shared" si="314"/>
        <v>0.30509925722137238</v>
      </c>
      <c r="CS1537">
        <f t="shared" si="315"/>
        <v>0.15541692269078183</v>
      </c>
      <c r="CT1537">
        <f t="shared" si="316"/>
        <v>0.46403424760784612</v>
      </c>
      <c r="DH1537">
        <f t="shared" ca="1" si="317"/>
        <v>0.3975158068761932</v>
      </c>
      <c r="DI1537">
        <v>0.34111881709865521</v>
      </c>
      <c r="DJ1537">
        <v>1.0069512112920544E-2</v>
      </c>
    </row>
    <row r="1538" spans="12:114" x14ac:dyDescent="0.3">
      <c r="L1538" s="23">
        <v>43495</v>
      </c>
      <c r="M1538" s="24">
        <v>5.7267219133718726E-3</v>
      </c>
      <c r="N1538" s="24">
        <v>-2.9340268493181229E-3</v>
      </c>
      <c r="O1538" s="24">
        <v>-1.9749592294405909E-2</v>
      </c>
      <c r="P1538" s="24">
        <v>1.8994749928826511E-3</v>
      </c>
      <c r="Q1538" s="264">
        <v>0</v>
      </c>
      <c r="R1538" s="264">
        <v>3.3999999999999807E-4</v>
      </c>
      <c r="S1538" s="265">
        <v>2.5925925925926024E-4</v>
      </c>
      <c r="U1538" s="26"/>
      <c r="AE1538" s="23">
        <v>43496</v>
      </c>
      <c r="AF1538" s="33">
        <v>3.4280856418094207E-3</v>
      </c>
      <c r="AG1538">
        <f t="shared" si="305"/>
        <v>1537</v>
      </c>
      <c r="AH1538">
        <f t="shared" si="306"/>
        <v>0.62277147487844409</v>
      </c>
      <c r="AI1538">
        <f t="shared" si="307"/>
        <v>0.6223662884927067</v>
      </c>
      <c r="AJ1538">
        <f t="shared" si="308"/>
        <v>0.3127678401434652</v>
      </c>
      <c r="AK1538">
        <f t="shared" si="309"/>
        <v>0.82483675482682628</v>
      </c>
      <c r="AL1538">
        <f t="shared" si="310"/>
        <v>0.20247046633411958</v>
      </c>
      <c r="CM1538" s="23">
        <v>43496</v>
      </c>
      <c r="CN1538">
        <v>8.942143762318229E-3</v>
      </c>
      <c r="CO1538">
        <f t="shared" si="311"/>
        <v>1537</v>
      </c>
      <c r="CP1538">
        <f t="shared" si="312"/>
        <v>0.62025827280064572</v>
      </c>
      <c r="CQ1538">
        <f t="shared" si="313"/>
        <v>0.61985472154963683</v>
      </c>
      <c r="CR1538">
        <f t="shared" si="314"/>
        <v>0.30615917506733892</v>
      </c>
      <c r="CS1538">
        <f t="shared" si="315"/>
        <v>0.83578620341513832</v>
      </c>
      <c r="CT1538">
        <f t="shared" si="316"/>
        <v>0.21593148186550148</v>
      </c>
      <c r="DH1538">
        <f t="shared" ca="1" si="317"/>
        <v>0.31474022512613831</v>
      </c>
      <c r="DI1538">
        <v>0.32723135530885672</v>
      </c>
      <c r="DJ1538">
        <v>-7.9673288068598282E-3</v>
      </c>
    </row>
    <row r="1539" spans="12:114" x14ac:dyDescent="0.3">
      <c r="L1539" s="23">
        <v>43496</v>
      </c>
      <c r="M1539" s="24">
        <v>4.8117731203495457E-4</v>
      </c>
      <c r="N1539" s="24">
        <v>1.1770537712338819E-2</v>
      </c>
      <c r="O1539" s="24">
        <v>1.086497683011509E-2</v>
      </c>
      <c r="P1539" s="24">
        <v>7.6890390815623801E-3</v>
      </c>
      <c r="Q1539" s="264">
        <v>-3.3E-4</v>
      </c>
      <c r="R1539" s="264">
        <v>8.0000000000000074E-5</v>
      </c>
      <c r="S1539" s="265">
        <v>-2.6615969581749154E-4</v>
      </c>
      <c r="U1539" s="26"/>
      <c r="AE1539" s="23">
        <v>43497</v>
      </c>
      <c r="AF1539" s="33">
        <v>-4.077127063054708E-3</v>
      </c>
      <c r="AG1539">
        <f t="shared" ref="AG1539:AG1602" si="318">ROW()-1</f>
        <v>1538</v>
      </c>
      <c r="AH1539">
        <f t="shared" ref="AH1539:AH1602" si="319">AG1539/COUNT($AG$2:$AG$2469)</f>
        <v>0.62317666126418148</v>
      </c>
      <c r="AI1539">
        <f t="shared" ref="AI1539:AI1602" si="320">(AG1539-1)/COUNT($AG$2:$AG$2469)</f>
        <v>0.62277147487844409</v>
      </c>
      <c r="AJ1539">
        <f t="shared" ref="AJ1539:AJ1602" si="321">IF(AH1539&lt;1,NORMSINV(AH1539),"")</f>
        <v>0.31383458230428174</v>
      </c>
      <c r="AK1539">
        <f t="shared" ref="AK1539:AK1602" si="322">_xlfn.NORM.DIST(AF1539,$AD$6,$AD$7,TRUE)</f>
        <v>0.10847271349805637</v>
      </c>
      <c r="AL1539">
        <f t="shared" ref="AL1539:AL1602" si="323">ABS(AK1539-AI1539)</f>
        <v>0.51429876138038777</v>
      </c>
      <c r="CM1539" s="23">
        <v>43497</v>
      </c>
      <c r="CN1539">
        <v>-9.8828176576367683E-3</v>
      </c>
      <c r="CO1539">
        <f t="shared" ref="CO1539:CO1602" si="324">ROW()-1</f>
        <v>1538</v>
      </c>
      <c r="CP1539">
        <f t="shared" ref="CP1539:CP1602" si="325">CO1539/COUNT(_xlfn.ANCHORARRAY($CN$2))</f>
        <v>0.6206618240516546</v>
      </c>
      <c r="CQ1539">
        <f t="shared" ref="CQ1539:CQ1602" si="326">(CO1539-1)/COUNT(_xlfn.ANCHORARRAY($CN$2))</f>
        <v>0.62025827280064572</v>
      </c>
      <c r="CR1539">
        <f t="shared" ref="CR1539:CR1602" si="327">IF(CP1539&lt;1,NORMSINV(CP1539),"")</f>
        <v>0.3072194369721819</v>
      </c>
      <c r="CS1539">
        <f t="shared" ref="CS1539:CS1602" si="328">_xlfn.NORM.DIST(CN1539,$CL$7,$CL$8,TRUE)</f>
        <v>0.11440151040554521</v>
      </c>
      <c r="CT1539">
        <f t="shared" ref="CT1539:CT1602" si="329">ABS(CS1539-CQ1539)</f>
        <v>0.50585676239510047</v>
      </c>
      <c r="DH1539">
        <f t="shared" ref="DH1539:DH1602" ca="1" si="330">_xlfn.NORM.S.DIST(RAND(),FALSE)</f>
        <v>0.36481850685886802</v>
      </c>
      <c r="DI1539">
        <v>0.39835838743584095</v>
      </c>
      <c r="DJ1539">
        <v>-1.6050127063054673E-2</v>
      </c>
    </row>
    <row r="1540" spans="12:114" x14ac:dyDescent="0.3">
      <c r="L1540" s="23">
        <v>43497</v>
      </c>
      <c r="M1540" s="24">
        <v>-2.004008016032064E-3</v>
      </c>
      <c r="N1540" s="24">
        <v>2.4235766231737359E-3</v>
      </c>
      <c r="O1540" s="24">
        <v>-2.0557289502185119E-2</v>
      </c>
      <c r="P1540" s="24">
        <v>-2.0905496334490009E-3</v>
      </c>
      <c r="Q1540" s="264">
        <v>-2.9999999999999648E-5</v>
      </c>
      <c r="R1540" s="264">
        <v>-1.419999999999999E-3</v>
      </c>
      <c r="S1540" s="265">
        <v>-1.1111111111111043E-4</v>
      </c>
      <c r="U1540" s="26"/>
      <c r="AE1540" s="23">
        <v>43500</v>
      </c>
      <c r="AF1540" s="33">
        <v>2.2454185308717401E-3</v>
      </c>
      <c r="AG1540">
        <f t="shared" si="318"/>
        <v>1539</v>
      </c>
      <c r="AH1540">
        <f t="shared" si="319"/>
        <v>0.62358184764991897</v>
      </c>
      <c r="AI1540">
        <f t="shared" si="320"/>
        <v>0.62317666126418148</v>
      </c>
      <c r="AJ1540">
        <f t="shared" si="321"/>
        <v>0.31490168170936189</v>
      </c>
      <c r="AK1540">
        <f t="shared" si="322"/>
        <v>0.72314902067020592</v>
      </c>
      <c r="AL1540">
        <f t="shared" si="323"/>
        <v>9.9972359406024447E-2</v>
      </c>
      <c r="CM1540" s="23">
        <v>43500</v>
      </c>
      <c r="CN1540">
        <v>5.4973787447617668E-3</v>
      </c>
      <c r="CO1540">
        <f t="shared" si="324"/>
        <v>1539</v>
      </c>
      <c r="CP1540">
        <f t="shared" si="325"/>
        <v>0.62106537530266348</v>
      </c>
      <c r="CQ1540">
        <f t="shared" si="326"/>
        <v>0.6206618240516546</v>
      </c>
      <c r="CR1540">
        <f t="shared" si="327"/>
        <v>0.30828004435201822</v>
      </c>
      <c r="CS1540">
        <f t="shared" si="328"/>
        <v>0.71844732329470473</v>
      </c>
      <c r="CT1540">
        <f t="shared" si="329"/>
        <v>9.7785499243050134E-2</v>
      </c>
      <c r="DH1540">
        <f t="shared" ca="1" si="330"/>
        <v>0.37715348925650077</v>
      </c>
      <c r="DI1540">
        <v>0.38703617552266423</v>
      </c>
      <c r="DJ1540">
        <v>4.522654794608034E-3</v>
      </c>
    </row>
    <row r="1541" spans="12:114" x14ac:dyDescent="0.3">
      <c r="L1541" s="23">
        <v>43500</v>
      </c>
      <c r="M1541" s="24">
        <v>-4.3373574297189046E-3</v>
      </c>
      <c r="N1541" s="24">
        <v>-9.6699360605321529E-4</v>
      </c>
      <c r="O1541" s="24">
        <v>9.6952227096924297E-3</v>
      </c>
      <c r="P1541" s="24">
        <v>5.5515142507686294E-3</v>
      </c>
      <c r="Q1541" s="264">
        <v>2.2999999999999971E-4</v>
      </c>
      <c r="R1541" s="264">
        <v>-1.9000000000000131E-4</v>
      </c>
      <c r="S1541" s="265">
        <v>7.3260073260074087E-5</v>
      </c>
      <c r="U1541" s="26"/>
      <c r="AE1541" s="23">
        <v>43501</v>
      </c>
      <c r="AF1541" s="33">
        <v>3.694078860173772E-3</v>
      </c>
      <c r="AG1541">
        <f t="shared" si="318"/>
        <v>1540</v>
      </c>
      <c r="AH1541">
        <f t="shared" si="319"/>
        <v>0.62398703403565636</v>
      </c>
      <c r="AI1541">
        <f t="shared" si="320"/>
        <v>0.62358184764991897</v>
      </c>
      <c r="AJ1541">
        <f t="shared" si="321"/>
        <v>0.31596913981398561</v>
      </c>
      <c r="AK1541">
        <f t="shared" si="322"/>
        <v>0.84394763081650659</v>
      </c>
      <c r="AL1541">
        <f t="shared" si="323"/>
        <v>0.22036578316658761</v>
      </c>
      <c r="CM1541" s="23">
        <v>43501</v>
      </c>
      <c r="CN1541">
        <v>9.2536842353052786E-3</v>
      </c>
      <c r="CO1541">
        <f t="shared" si="324"/>
        <v>1540</v>
      </c>
      <c r="CP1541">
        <f t="shared" si="325"/>
        <v>0.62146892655367236</v>
      </c>
      <c r="CQ1541">
        <f t="shared" si="326"/>
        <v>0.62106537530266348</v>
      </c>
      <c r="CR1541">
        <f t="shared" si="327"/>
        <v>0.30934099862590392</v>
      </c>
      <c r="CS1541">
        <f t="shared" si="328"/>
        <v>0.84455961959133363</v>
      </c>
      <c r="CT1541">
        <f t="shared" si="329"/>
        <v>0.22349424428867015</v>
      </c>
      <c r="DH1541">
        <f t="shared" ca="1" si="330"/>
        <v>0.27179639305963432</v>
      </c>
      <c r="DI1541">
        <v>0.33657467099678634</v>
      </c>
      <c r="DJ1541">
        <v>3.2649902992881049E-3</v>
      </c>
    </row>
    <row r="1542" spans="12:114" x14ac:dyDescent="0.3">
      <c r="L1542" s="23">
        <v>43501</v>
      </c>
      <c r="M1542" s="24">
        <v>2.5814779169206631E-3</v>
      </c>
      <c r="N1542" s="24">
        <v>8.7124032277800991E-3</v>
      </c>
      <c r="O1542" s="24">
        <v>8.757946124216676E-3</v>
      </c>
      <c r="P1542" s="24">
        <v>1.2604191526610039E-2</v>
      </c>
      <c r="Q1542" s="264">
        <v>-3.0000000000000079E-5</v>
      </c>
      <c r="R1542" s="264">
        <v>-4.1999999999999823E-4</v>
      </c>
      <c r="S1542" s="265">
        <v>3.6900369003688536E-5</v>
      </c>
      <c r="U1542" s="26"/>
      <c r="AE1542" s="23">
        <v>43502</v>
      </c>
      <c r="AF1542" s="33">
        <v>-8.4029402664990592E-4</v>
      </c>
      <c r="AG1542">
        <f t="shared" si="318"/>
        <v>1541</v>
      </c>
      <c r="AH1542">
        <f t="shared" si="319"/>
        <v>0.62439222042139386</v>
      </c>
      <c r="AI1542">
        <f t="shared" si="320"/>
        <v>0.62398703403565636</v>
      </c>
      <c r="AJ1542">
        <f t="shared" si="321"/>
        <v>0.31703695807653737</v>
      </c>
      <c r="AK1542">
        <f t="shared" si="322"/>
        <v>0.38231691476631174</v>
      </c>
      <c r="AL1542">
        <f t="shared" si="323"/>
        <v>0.24167011926934462</v>
      </c>
      <c r="CM1542" s="23">
        <v>43502</v>
      </c>
      <c r="CN1542">
        <v>-2.219068399958099E-3</v>
      </c>
      <c r="CO1542">
        <f t="shared" si="324"/>
        <v>1541</v>
      </c>
      <c r="CP1542">
        <f t="shared" si="325"/>
        <v>0.62187247780468125</v>
      </c>
      <c r="CQ1542">
        <f t="shared" si="326"/>
        <v>0.62146892655367236</v>
      </c>
      <c r="CR1542">
        <f t="shared" si="327"/>
        <v>0.31040230121585038</v>
      </c>
      <c r="CS1542">
        <f t="shared" si="328"/>
        <v>0.37613078089247687</v>
      </c>
      <c r="CT1542">
        <f t="shared" si="329"/>
        <v>0.24533814566119549</v>
      </c>
      <c r="DH1542">
        <f t="shared" ca="1" si="330"/>
        <v>0.37344883746816399</v>
      </c>
      <c r="DI1542">
        <v>0.37650968517308375</v>
      </c>
      <c r="DJ1542">
        <v>5.3607059733501447E-3</v>
      </c>
    </row>
    <row r="1543" spans="12:114" x14ac:dyDescent="0.3">
      <c r="L1543" s="23">
        <v>43502</v>
      </c>
      <c r="M1543" s="24">
        <v>-6.7589073604675262E-3</v>
      </c>
      <c r="N1543" s="24">
        <v>0</v>
      </c>
      <c r="O1543" s="24">
        <v>4.1859924016587782E-4</v>
      </c>
      <c r="P1543" s="24">
        <v>-5.6577982446598171E-3</v>
      </c>
      <c r="Q1543" s="264">
        <v>-1.4999999999999999E-4</v>
      </c>
      <c r="R1543" s="264">
        <v>-4.2000000000000262E-4</v>
      </c>
      <c r="S1543" s="265">
        <v>1.8518518518518659E-4</v>
      </c>
      <c r="U1543" s="26"/>
      <c r="AE1543" s="23">
        <v>43503</v>
      </c>
      <c r="AF1543" s="33">
        <v>1.7378675128604739E-3</v>
      </c>
      <c r="AG1543">
        <f t="shared" si="318"/>
        <v>1542</v>
      </c>
      <c r="AH1543">
        <f t="shared" si="319"/>
        <v>0.62479740680713125</v>
      </c>
      <c r="AI1543">
        <f t="shared" si="320"/>
        <v>0.62439222042139386</v>
      </c>
      <c r="AJ1543">
        <f t="shared" si="321"/>
        <v>0.31810513795852013</v>
      </c>
      <c r="AK1543">
        <f t="shared" si="322"/>
        <v>0.67204389203129122</v>
      </c>
      <c r="AL1543">
        <f t="shared" si="323"/>
        <v>4.7651671609897361E-2</v>
      </c>
      <c r="CM1543" s="23">
        <v>43503</v>
      </c>
      <c r="CN1543">
        <v>4.5110131217738275E-3</v>
      </c>
      <c r="CO1543">
        <f t="shared" si="324"/>
        <v>1542</v>
      </c>
      <c r="CP1543">
        <f t="shared" si="325"/>
        <v>0.62227602905569013</v>
      </c>
      <c r="CQ1543">
        <f t="shared" si="326"/>
        <v>0.62187247780468125</v>
      </c>
      <c r="CR1543">
        <f t="shared" si="327"/>
        <v>0.31146395354683937</v>
      </c>
      <c r="CS1543">
        <f t="shared" si="328"/>
        <v>0.6786660755593884</v>
      </c>
      <c r="CT1543">
        <f t="shared" si="329"/>
        <v>5.6793597754707159E-2</v>
      </c>
      <c r="DH1543">
        <f t="shared" ca="1" si="330"/>
        <v>0.31477977384580796</v>
      </c>
      <c r="DI1543">
        <v>0.26392612870369841</v>
      </c>
      <c r="DJ1543">
        <v>-3.0436833619613924E-4</v>
      </c>
    </row>
    <row r="1544" spans="12:114" x14ac:dyDescent="0.3">
      <c r="L1544" s="23">
        <v>43503</v>
      </c>
      <c r="M1544" s="24">
        <v>2.4302980811681529E-3</v>
      </c>
      <c r="N1544" s="24">
        <v>-1.199618557144563E-2</v>
      </c>
      <c r="O1544" s="24">
        <v>1.1396802269526709E-2</v>
      </c>
      <c r="P1544" s="24">
        <v>2.3795494296570169E-3</v>
      </c>
      <c r="Q1544" s="264">
        <v>-4.5000000000000031E-4</v>
      </c>
      <c r="R1544" s="264">
        <v>-1.1099999999999979E-3</v>
      </c>
      <c r="S1544" s="265">
        <v>7.5471698113207091E-5</v>
      </c>
      <c r="U1544" s="26"/>
      <c r="AE1544" s="23">
        <v>43504</v>
      </c>
      <c r="AF1544" s="33">
        <v>-1.2905697442376839E-3</v>
      </c>
      <c r="AG1544">
        <f t="shared" si="318"/>
        <v>1543</v>
      </c>
      <c r="AH1544">
        <f t="shared" si="319"/>
        <v>0.62520259319286875</v>
      </c>
      <c r="AI1544">
        <f t="shared" si="320"/>
        <v>0.62479740680713125</v>
      </c>
      <c r="AJ1544">
        <f t="shared" si="321"/>
        <v>0.31917368092457388</v>
      </c>
      <c r="AK1544">
        <f t="shared" si="322"/>
        <v>0.33377624198998851</v>
      </c>
      <c r="AL1544">
        <f t="shared" si="323"/>
        <v>0.29102116481714274</v>
      </c>
      <c r="CM1544" s="23">
        <v>43504</v>
      </c>
      <c r="CN1544">
        <v>-3.0471230297957315E-3</v>
      </c>
      <c r="CO1544">
        <f t="shared" si="324"/>
        <v>1543</v>
      </c>
      <c r="CP1544">
        <f t="shared" si="325"/>
        <v>0.6226795803066989</v>
      </c>
      <c r="CQ1544">
        <f t="shared" si="326"/>
        <v>0.62227602905569013</v>
      </c>
      <c r="CR1544">
        <f t="shared" si="327"/>
        <v>0.31252595704683855</v>
      </c>
      <c r="CS1544">
        <f t="shared" si="328"/>
        <v>0.34032262540850167</v>
      </c>
      <c r="CT1544">
        <f t="shared" si="329"/>
        <v>0.28195340364718846</v>
      </c>
      <c r="DH1544">
        <f t="shared" ca="1" si="330"/>
        <v>0.37553078251800909</v>
      </c>
      <c r="DI1544">
        <v>0.38741958510036323</v>
      </c>
      <c r="DJ1544">
        <v>-6.0679024438574317E-3</v>
      </c>
    </row>
    <row r="1545" spans="12:114" x14ac:dyDescent="0.3">
      <c r="L1545" s="23">
        <v>43504</v>
      </c>
      <c r="M1545" s="24">
        <v>3.798294873093471E-3</v>
      </c>
      <c r="N1545" s="24">
        <v>2.4283890799642279E-3</v>
      </c>
      <c r="O1545" s="24">
        <v>-1.188863932292843E-2</v>
      </c>
      <c r="P1545" s="24">
        <v>5.4699750355863067E-3</v>
      </c>
      <c r="Q1545" s="264">
        <v>-2.2999999999999971E-4</v>
      </c>
      <c r="R1545" s="264">
        <v>-2.8999999999999924E-4</v>
      </c>
      <c r="S1545" s="265">
        <v>-7.6045627376425395E-5</v>
      </c>
      <c r="U1545" s="26"/>
      <c r="AE1545" s="23">
        <v>43507</v>
      </c>
      <c r="AF1545" s="33">
        <v>8.7397197721074578E-4</v>
      </c>
      <c r="AG1545">
        <f t="shared" si="318"/>
        <v>1544</v>
      </c>
      <c r="AH1545">
        <f t="shared" si="319"/>
        <v>0.62560777957860614</v>
      </c>
      <c r="AI1545">
        <f t="shared" si="320"/>
        <v>0.62520259319286875</v>
      </c>
      <c r="AJ1545">
        <f t="shared" si="321"/>
        <v>0.32024258844249015</v>
      </c>
      <c r="AK1545">
        <f t="shared" si="322"/>
        <v>0.57767124785749102</v>
      </c>
      <c r="AL1545">
        <f t="shared" si="323"/>
        <v>4.7531345335377728E-2</v>
      </c>
      <c r="CM1545" s="23">
        <v>43507</v>
      </c>
      <c r="CN1545">
        <v>2.1535384335929033E-3</v>
      </c>
      <c r="CO1545">
        <f t="shared" si="324"/>
        <v>1544</v>
      </c>
      <c r="CP1545">
        <f t="shared" si="325"/>
        <v>0.62308313155770778</v>
      </c>
      <c r="CQ1545">
        <f t="shared" si="326"/>
        <v>0.6226795803066989</v>
      </c>
      <c r="CR1545">
        <f t="shared" si="327"/>
        <v>0.31358831314681884</v>
      </c>
      <c r="CS1545">
        <f t="shared" si="328"/>
        <v>0.57568853468163117</v>
      </c>
      <c r="CT1545">
        <f t="shared" si="329"/>
        <v>4.6991045625067729E-2</v>
      </c>
      <c r="DH1545">
        <f t="shared" ca="1" si="330"/>
        <v>0.3607919334074402</v>
      </c>
      <c r="DI1545">
        <v>0.3289096592234389</v>
      </c>
      <c r="DJ1545">
        <v>9.7075750795610864E-5</v>
      </c>
    </row>
    <row r="1546" spans="12:114" x14ac:dyDescent="0.3">
      <c r="L1546" s="23">
        <v>43507</v>
      </c>
      <c r="M1546" s="24">
        <v>-4.911045849054366E-3</v>
      </c>
      <c r="N1546" s="24">
        <v>-9.6891948144177647E-4</v>
      </c>
      <c r="O1546" s="24">
        <v>6.4864482171830924E-3</v>
      </c>
      <c r="P1546" s="24">
        <v>-5.1303529000155175E-4</v>
      </c>
      <c r="Q1546" s="264">
        <v>1.9999999999999971E-4</v>
      </c>
      <c r="R1546" s="264">
        <v>8.699999999999974E-4</v>
      </c>
      <c r="S1546" s="265">
        <v>-1.1320754716981196E-4</v>
      </c>
      <c r="U1546" s="26"/>
      <c r="AE1546" s="23">
        <v>43508</v>
      </c>
      <c r="AF1546" s="33">
        <v>3.7095554380851292E-3</v>
      </c>
      <c r="AG1546">
        <f t="shared" si="318"/>
        <v>1545</v>
      </c>
      <c r="AH1546">
        <f t="shared" si="319"/>
        <v>0.62601296596434364</v>
      </c>
      <c r="AI1546">
        <f t="shared" si="320"/>
        <v>0.62560777957860614</v>
      </c>
      <c r="AJ1546">
        <f t="shared" si="321"/>
        <v>0.32131186198323097</v>
      </c>
      <c r="AK1546">
        <f t="shared" si="322"/>
        <v>0.84501559955408334</v>
      </c>
      <c r="AL1546">
        <f t="shared" si="323"/>
        <v>0.2194078199754772</v>
      </c>
      <c r="CM1546" s="23">
        <v>43508</v>
      </c>
      <c r="CN1546">
        <v>9.2923214310337184E-3</v>
      </c>
      <c r="CO1546">
        <f t="shared" si="324"/>
        <v>1545</v>
      </c>
      <c r="CP1546">
        <f t="shared" si="325"/>
        <v>0.62348668280871666</v>
      </c>
      <c r="CQ1546">
        <f t="shared" si="326"/>
        <v>0.62308313155770778</v>
      </c>
      <c r="CR1546">
        <f t="shared" si="327"/>
        <v>0.31465102328076788</v>
      </c>
      <c r="CS1546">
        <f t="shared" si="328"/>
        <v>0.84562573247694539</v>
      </c>
      <c r="CT1546">
        <f t="shared" si="329"/>
        <v>0.22254260091923761</v>
      </c>
      <c r="DH1546">
        <f t="shared" ca="1" si="330"/>
        <v>0.38970168073102412</v>
      </c>
      <c r="DI1546">
        <v>0.37048989621205486</v>
      </c>
      <c r="DJ1546">
        <v>9.596151395777101E-4</v>
      </c>
    </row>
    <row r="1547" spans="12:114" x14ac:dyDescent="0.3">
      <c r="L1547" s="23">
        <v>43508</v>
      </c>
      <c r="M1547" s="24">
        <v>2.1035841764333808E-3</v>
      </c>
      <c r="N1547" s="24">
        <v>1.066917843056015E-2</v>
      </c>
      <c r="O1547" s="24">
        <v>8.0042390497181704E-3</v>
      </c>
      <c r="P1547" s="24">
        <v>1.3145384253692129E-2</v>
      </c>
      <c r="Q1547" s="264">
        <v>2.0000000000000009E-4</v>
      </c>
      <c r="R1547" s="264">
        <v>4.6000000000000262E-4</v>
      </c>
      <c r="S1547" s="265">
        <v>-1.1194029850746201E-4</v>
      </c>
      <c r="U1547" s="26"/>
      <c r="AE1547" s="23">
        <v>43509</v>
      </c>
      <c r="AF1547" s="33">
        <v>1.6787849686263655E-3</v>
      </c>
      <c r="AG1547">
        <f t="shared" si="318"/>
        <v>1546</v>
      </c>
      <c r="AH1547">
        <f t="shared" si="319"/>
        <v>0.62641815235008103</v>
      </c>
      <c r="AI1547">
        <f t="shared" si="320"/>
        <v>0.62601296596434364</v>
      </c>
      <c r="AJ1547">
        <f t="shared" si="321"/>
        <v>0.32238150302094282</v>
      </c>
      <c r="AK1547">
        <f t="shared" si="322"/>
        <v>0.665853513060503</v>
      </c>
      <c r="AL1547">
        <f t="shared" si="323"/>
        <v>3.9840547096159362E-2</v>
      </c>
      <c r="CM1547" s="23">
        <v>43509</v>
      </c>
      <c r="CN1547">
        <v>3.8731478459201598E-3</v>
      </c>
      <c r="CO1547">
        <f t="shared" si="324"/>
        <v>1546</v>
      </c>
      <c r="CP1547">
        <f t="shared" si="325"/>
        <v>0.62389023405972555</v>
      </c>
      <c r="CQ1547">
        <f t="shared" si="326"/>
        <v>0.62348668280871666</v>
      </c>
      <c r="CR1547">
        <f t="shared" si="327"/>
        <v>0.31571408888570718</v>
      </c>
      <c r="CS1547">
        <f t="shared" si="328"/>
        <v>0.65176127455194388</v>
      </c>
      <c r="CT1547">
        <f t="shared" si="329"/>
        <v>2.8274591743227218E-2</v>
      </c>
      <c r="DH1547">
        <f t="shared" ca="1" si="330"/>
        <v>0.39223024780418536</v>
      </c>
      <c r="DI1547">
        <v>0.26384873916142121</v>
      </c>
      <c r="DJ1547">
        <v>1.2784842164198257E-2</v>
      </c>
    </row>
    <row r="1548" spans="12:114" x14ac:dyDescent="0.3">
      <c r="L1548" s="23">
        <v>43509</v>
      </c>
      <c r="M1548" s="24">
        <v>-3.9560632653313152E-3</v>
      </c>
      <c r="N1548" s="24">
        <v>0</v>
      </c>
      <c r="O1548" s="24">
        <v>1.0003193364838899E-2</v>
      </c>
      <c r="P1548" s="24">
        <v>-9.121141347837626E-4</v>
      </c>
      <c r="Q1548" s="264">
        <v>1.700000000000005E-4</v>
      </c>
      <c r="R1548" s="264">
        <v>5.8999999999999721E-4</v>
      </c>
      <c r="S1548" s="265">
        <v>1.8450184501844907E-4</v>
      </c>
      <c r="U1548" s="26"/>
      <c r="AE1548" s="23">
        <v>43510</v>
      </c>
      <c r="AF1548" s="33">
        <v>1.6787828994399615E-3</v>
      </c>
      <c r="AG1548">
        <f t="shared" si="318"/>
        <v>1547</v>
      </c>
      <c r="AH1548">
        <f t="shared" si="319"/>
        <v>0.62682333873581852</v>
      </c>
      <c r="AI1548">
        <f t="shared" si="320"/>
        <v>0.62641815235008103</v>
      </c>
      <c r="AJ1548">
        <f t="shared" si="321"/>
        <v>0.32345151303297603</v>
      </c>
      <c r="AK1548">
        <f t="shared" si="322"/>
        <v>0.66585329545679561</v>
      </c>
      <c r="AL1548">
        <f t="shared" si="323"/>
        <v>3.9435143106714587E-2</v>
      </c>
      <c r="CM1548" s="23">
        <v>43510</v>
      </c>
      <c r="CN1548">
        <v>4.3432072485999037E-3</v>
      </c>
      <c r="CO1548">
        <f t="shared" si="324"/>
        <v>1547</v>
      </c>
      <c r="CP1548">
        <f t="shared" si="325"/>
        <v>0.62429378531073443</v>
      </c>
      <c r="CQ1548">
        <f t="shared" si="326"/>
        <v>0.62389023405972555</v>
      </c>
      <c r="CR1548">
        <f t="shared" si="327"/>
        <v>0.31677751140170818</v>
      </c>
      <c r="CS1548">
        <f t="shared" si="328"/>
        <v>0.67167131130852964</v>
      </c>
      <c r="CT1548">
        <f t="shared" si="329"/>
        <v>4.7781077248804094E-2</v>
      </c>
      <c r="DH1548">
        <f t="shared" ca="1" si="330"/>
        <v>0.33564455131534116</v>
      </c>
      <c r="DI1548">
        <v>0.39708768150025703</v>
      </c>
      <c r="DJ1548">
        <v>7.3528289943996595E-4</v>
      </c>
    </row>
    <row r="1549" spans="12:114" x14ac:dyDescent="0.3">
      <c r="L1549" s="23">
        <v>43510</v>
      </c>
      <c r="M1549" s="24">
        <v>5.5928911665828213E-3</v>
      </c>
      <c r="N1549" s="24">
        <v>1.43963684288125E-3</v>
      </c>
      <c r="O1549" s="24">
        <v>5.9219754639599897E-3</v>
      </c>
      <c r="P1549" s="24">
        <v>2.8408544894729438E-3</v>
      </c>
      <c r="Q1549" s="264">
        <v>-4.8000000000000001E-4</v>
      </c>
      <c r="R1549" s="264">
        <v>-2.0999999999999911E-4</v>
      </c>
      <c r="S1549" s="265">
        <v>0</v>
      </c>
      <c r="U1549" s="26"/>
      <c r="AE1549" s="23">
        <v>43511</v>
      </c>
      <c r="AF1549" s="33">
        <v>3.8015233701828911E-3</v>
      </c>
      <c r="AG1549">
        <f t="shared" si="318"/>
        <v>1548</v>
      </c>
      <c r="AH1549">
        <f t="shared" si="319"/>
        <v>0.62722852512155591</v>
      </c>
      <c r="AI1549">
        <f t="shared" si="320"/>
        <v>0.62682333873581852</v>
      </c>
      <c r="AJ1549">
        <f t="shared" si="321"/>
        <v>0.32452189349989935</v>
      </c>
      <c r="AK1549">
        <f t="shared" si="322"/>
        <v>0.85126212935748913</v>
      </c>
      <c r="AL1549">
        <f t="shared" si="323"/>
        <v>0.2244387906216706</v>
      </c>
      <c r="CM1549" s="23">
        <v>43511</v>
      </c>
      <c r="CN1549">
        <v>9.4963084254572269E-3</v>
      </c>
      <c r="CO1549">
        <f t="shared" si="324"/>
        <v>1548</v>
      </c>
      <c r="CP1549">
        <f t="shared" si="325"/>
        <v>0.62469733656174331</v>
      </c>
      <c r="CQ1549">
        <f t="shared" si="326"/>
        <v>0.62429378531073443</v>
      </c>
      <c r="CR1549">
        <f t="shared" si="327"/>
        <v>0.31784129227190783</v>
      </c>
      <c r="CS1549">
        <f t="shared" si="328"/>
        <v>0.85117402437960887</v>
      </c>
      <c r="CT1549">
        <f t="shared" si="329"/>
        <v>0.22688023906887445</v>
      </c>
      <c r="DH1549">
        <f t="shared" ca="1" si="330"/>
        <v>0.39878172222133168</v>
      </c>
      <c r="DI1549">
        <v>0.38770183753549725</v>
      </c>
      <c r="DJ1549">
        <v>4.0985233701829023E-3</v>
      </c>
    </row>
    <row r="1550" spans="12:114" x14ac:dyDescent="0.3">
      <c r="L1550" s="23">
        <v>43511</v>
      </c>
      <c r="M1550" s="24">
        <v>5.9648961142173378E-3</v>
      </c>
      <c r="N1550" s="24">
        <v>1.006225232387644E-2</v>
      </c>
      <c r="O1550" s="24">
        <v>1.492085491800225E-2</v>
      </c>
      <c r="P1550" s="24">
        <v>2.2257737611733439E-3</v>
      </c>
      <c r="Q1550" s="264">
        <v>0</v>
      </c>
      <c r="R1550" s="264">
        <v>6.0000000000002272E-5</v>
      </c>
      <c r="S1550" s="265">
        <v>0</v>
      </c>
      <c r="U1550" s="26"/>
      <c r="AE1550" s="23">
        <v>43515</v>
      </c>
      <c r="AF1550" s="33">
        <v>4.3900432547318985E-3</v>
      </c>
      <c r="AG1550">
        <f t="shared" si="318"/>
        <v>1549</v>
      </c>
      <c r="AH1550">
        <f t="shared" si="319"/>
        <v>0.6276337115072933</v>
      </c>
      <c r="AI1550">
        <f t="shared" si="320"/>
        <v>0.62722852512155591</v>
      </c>
      <c r="AJ1550">
        <f t="shared" si="321"/>
        <v>0.32559264590551856</v>
      </c>
      <c r="AK1550">
        <f t="shared" si="322"/>
        <v>0.88722771793128197</v>
      </c>
      <c r="AL1550">
        <f t="shared" si="323"/>
        <v>0.25999919280972605</v>
      </c>
      <c r="CM1550" s="23">
        <v>43515</v>
      </c>
      <c r="CN1550">
        <v>1.0963858136829747E-2</v>
      </c>
      <c r="CO1550">
        <f t="shared" si="324"/>
        <v>1549</v>
      </c>
      <c r="CP1550">
        <f t="shared" si="325"/>
        <v>0.62510088781275219</v>
      </c>
      <c r="CQ1550">
        <f t="shared" si="326"/>
        <v>0.62469733656174331</v>
      </c>
      <c r="CR1550">
        <f t="shared" si="327"/>
        <v>0.31890543294252499</v>
      </c>
      <c r="CS1550">
        <f t="shared" si="328"/>
        <v>0.88714555151940211</v>
      </c>
      <c r="CT1550">
        <f t="shared" si="329"/>
        <v>0.2624482149576588</v>
      </c>
      <c r="DH1550">
        <f t="shared" ca="1" si="330"/>
        <v>0.28484263132900878</v>
      </c>
      <c r="DI1550">
        <v>0.35435827541852954</v>
      </c>
      <c r="DJ1550">
        <v>5.0375432547318947E-3</v>
      </c>
    </row>
    <row r="1551" spans="12:114" x14ac:dyDescent="0.3">
      <c r="L1551" s="23">
        <v>43515</v>
      </c>
      <c r="M1551" s="24">
        <v>1.522431053146683E-2</v>
      </c>
      <c r="N1551" s="24">
        <v>-5.6928831947749342E-3</v>
      </c>
      <c r="O1551" s="24">
        <v>2.2102206329226722E-2</v>
      </c>
      <c r="P1551" s="24">
        <v>2.020602905868414E-4</v>
      </c>
      <c r="Q1551" s="264">
        <v>-2.0000000000000049E-5</v>
      </c>
      <c r="R1551" s="264">
        <v>1.2999999999999901E-4</v>
      </c>
      <c r="S1551" s="265">
        <v>0</v>
      </c>
      <c r="U1551" s="26"/>
      <c r="AE1551" s="23">
        <v>43516</v>
      </c>
      <c r="AF1551" s="33">
        <v>-4.4147143447860471E-3</v>
      </c>
      <c r="AG1551">
        <f t="shared" si="318"/>
        <v>1550</v>
      </c>
      <c r="AH1551">
        <f t="shared" si="319"/>
        <v>0.6280388978930308</v>
      </c>
      <c r="AI1551">
        <f t="shared" si="320"/>
        <v>0.6276337115072933</v>
      </c>
      <c r="AJ1551">
        <f t="shared" si="321"/>
        <v>0.32666377173689309</v>
      </c>
      <c r="AK1551">
        <f t="shared" si="322"/>
        <v>9.13910222968978E-2</v>
      </c>
      <c r="AL1551">
        <f t="shared" si="323"/>
        <v>0.53624268921039553</v>
      </c>
      <c r="CM1551" s="23">
        <v>43516</v>
      </c>
      <c r="CN1551">
        <v>-1.07657245412104E-2</v>
      </c>
      <c r="CO1551">
        <f t="shared" si="324"/>
        <v>1550</v>
      </c>
      <c r="CP1551">
        <f t="shared" si="325"/>
        <v>0.62550443906376108</v>
      </c>
      <c r="CQ1551">
        <f t="shared" si="326"/>
        <v>0.62510088781275219</v>
      </c>
      <c r="CR1551">
        <f t="shared" si="327"/>
        <v>0.31996993486287639</v>
      </c>
      <c r="CS1551">
        <f t="shared" si="328"/>
        <v>9.5822833922374812E-2</v>
      </c>
      <c r="CT1551">
        <f t="shared" si="329"/>
        <v>0.52927805389037741</v>
      </c>
      <c r="DH1551">
        <f t="shared" ca="1" si="330"/>
        <v>0.34134359463684799</v>
      </c>
      <c r="DI1551">
        <v>0.30816052656374376</v>
      </c>
      <c r="DJ1551">
        <v>-1.4744742646672856E-2</v>
      </c>
    </row>
    <row r="1552" spans="12:114" x14ac:dyDescent="0.3">
      <c r="L1552" s="23">
        <v>43516</v>
      </c>
      <c r="M1552" s="24">
        <v>-1.7363378469535389E-3</v>
      </c>
      <c r="N1552" s="24">
        <v>-3.8166103448936321E-3</v>
      </c>
      <c r="O1552" s="24">
        <v>-2.270048823146887E-2</v>
      </c>
      <c r="P1552" s="24">
        <v>1.0091274002568811E-3</v>
      </c>
      <c r="Q1552" s="264">
        <v>-4.0000000000000112E-5</v>
      </c>
      <c r="R1552" s="264">
        <v>-7.2999999999999953E-4</v>
      </c>
      <c r="S1552" s="265">
        <v>-1.5094339622641548E-4</v>
      </c>
      <c r="U1552" s="26"/>
      <c r="AE1552" s="23">
        <v>43517</v>
      </c>
      <c r="AF1552" s="33">
        <v>-1.4510793210941164E-3</v>
      </c>
      <c r="AG1552">
        <f t="shared" si="318"/>
        <v>1551</v>
      </c>
      <c r="AH1552">
        <f t="shared" si="319"/>
        <v>0.62844408427876819</v>
      </c>
      <c r="AI1552">
        <f t="shared" si="320"/>
        <v>0.6280388978930308</v>
      </c>
      <c r="AJ1552">
        <f t="shared" si="321"/>
        <v>0.32773527248435158</v>
      </c>
      <c r="AK1552">
        <f t="shared" si="322"/>
        <v>0.31707669869991584</v>
      </c>
      <c r="AL1552">
        <f t="shared" si="323"/>
        <v>0.31096219919311496</v>
      </c>
      <c r="CM1552" s="23">
        <v>43517</v>
      </c>
      <c r="CN1552">
        <v>-3.8687345480884513E-3</v>
      </c>
      <c r="CO1552">
        <f t="shared" si="324"/>
        <v>1551</v>
      </c>
      <c r="CP1552">
        <f t="shared" si="325"/>
        <v>0.62590799031476996</v>
      </c>
      <c r="CQ1552">
        <f t="shared" si="326"/>
        <v>0.62550443906376108</v>
      </c>
      <c r="CR1552">
        <f t="shared" si="327"/>
        <v>0.32103479948539321</v>
      </c>
      <c r="CS1552">
        <f t="shared" si="328"/>
        <v>0.30616144996566708</v>
      </c>
      <c r="CT1552">
        <f t="shared" si="329"/>
        <v>0.319342989098094</v>
      </c>
      <c r="DH1552">
        <f t="shared" ca="1" si="330"/>
        <v>0.3987438938173975</v>
      </c>
      <c r="DI1552">
        <v>0.37272097069866583</v>
      </c>
      <c r="DJ1552">
        <v>6.6799559948910155E-3</v>
      </c>
    </row>
    <row r="1553" spans="12:114" x14ac:dyDescent="0.3">
      <c r="L1553" s="23">
        <v>43517</v>
      </c>
      <c r="M1553" s="24">
        <v>-1.130613508919661E-2</v>
      </c>
      <c r="N1553" s="24">
        <v>-6.225996762007603E-3</v>
      </c>
      <c r="O1553" s="24">
        <v>-4.9058489607610254E-3</v>
      </c>
      <c r="P1553" s="24">
        <v>1.411763246721133E-3</v>
      </c>
      <c r="Q1553" s="264">
        <v>1.4000000000000039E-4</v>
      </c>
      <c r="R1553" s="264">
        <v>3.0999999999999691E-4</v>
      </c>
      <c r="S1553" s="265">
        <v>1.4869888475836469E-4</v>
      </c>
      <c r="U1553" s="26"/>
      <c r="AE1553" s="23">
        <v>43518</v>
      </c>
      <c r="AF1553" s="33">
        <v>1.2828225762875473E-3</v>
      </c>
      <c r="AG1553">
        <f t="shared" si="318"/>
        <v>1552</v>
      </c>
      <c r="AH1553">
        <f t="shared" si="319"/>
        <v>0.62884927066450569</v>
      </c>
      <c r="AI1553">
        <f t="shared" si="320"/>
        <v>0.62844408427876819</v>
      </c>
      <c r="AJ1553">
        <f t="shared" si="321"/>
        <v>0.32880714964151164</v>
      </c>
      <c r="AK1553">
        <f t="shared" si="322"/>
        <v>0.6232690195929933</v>
      </c>
      <c r="AL1553">
        <f t="shared" si="323"/>
        <v>5.1750646857748883E-3</v>
      </c>
      <c r="CM1553" s="23">
        <v>43518</v>
      </c>
      <c r="CN1553">
        <v>3.351962101096226E-3</v>
      </c>
      <c r="CO1553">
        <f t="shared" si="324"/>
        <v>1552</v>
      </c>
      <c r="CP1553">
        <f t="shared" si="325"/>
        <v>0.62631154156577884</v>
      </c>
      <c r="CQ1553">
        <f t="shared" si="326"/>
        <v>0.62590799031476996</v>
      </c>
      <c r="CR1553">
        <f t="shared" si="327"/>
        <v>0.32210002826563688</v>
      </c>
      <c r="CS1553">
        <f t="shared" si="328"/>
        <v>0.62918832334647812</v>
      </c>
      <c r="CT1553">
        <f t="shared" si="329"/>
        <v>3.2803330317081603E-3</v>
      </c>
      <c r="DH1553">
        <f t="shared" ca="1" si="330"/>
        <v>0.353708696934111</v>
      </c>
      <c r="DI1553">
        <v>0.39830375782369221</v>
      </c>
      <c r="DJ1553">
        <v>-3.2434415746558304E-3</v>
      </c>
    </row>
    <row r="1554" spans="12:114" x14ac:dyDescent="0.3">
      <c r="L1554" s="23">
        <v>43518</v>
      </c>
      <c r="M1554" s="24">
        <v>3.598536499035479E-3</v>
      </c>
      <c r="N1554" s="24">
        <v>7.2288372966995973E-3</v>
      </c>
      <c r="O1554" s="24">
        <v>1.609732016633241E-3</v>
      </c>
      <c r="P1554" s="24">
        <v>4.1279135974849534E-3</v>
      </c>
      <c r="Q1554" s="264">
        <v>-1.200000000000003E-4</v>
      </c>
      <c r="R1554" s="264">
        <v>-2.4000000000000022E-4</v>
      </c>
      <c r="S1554" s="265">
        <v>-7.5471698113207091E-5</v>
      </c>
      <c r="U1554" s="26"/>
      <c r="AE1554" s="23">
        <v>43521</v>
      </c>
      <c r="AF1554" s="33">
        <v>-1.0609496611929323E-3</v>
      </c>
      <c r="AG1554">
        <f t="shared" si="318"/>
        <v>1553</v>
      </c>
      <c r="AH1554">
        <f t="shared" si="319"/>
        <v>0.62925445705024308</v>
      </c>
      <c r="AI1554">
        <f t="shared" si="320"/>
        <v>0.62884927066450569</v>
      </c>
      <c r="AJ1554">
        <f t="shared" si="321"/>
        <v>0.32987940470529448</v>
      </c>
      <c r="AK1554">
        <f t="shared" si="322"/>
        <v>0.35824257963005812</v>
      </c>
      <c r="AL1554">
        <f t="shared" si="323"/>
        <v>0.27060669103444757</v>
      </c>
      <c r="CM1554" s="23">
        <v>43521</v>
      </c>
      <c r="CN1554">
        <v>-2.976278647364352E-3</v>
      </c>
      <c r="CO1554">
        <f t="shared" si="324"/>
        <v>1553</v>
      </c>
      <c r="CP1554">
        <f t="shared" si="325"/>
        <v>0.62671509281678772</v>
      </c>
      <c r="CQ1554">
        <f t="shared" si="326"/>
        <v>0.62631154156577884</v>
      </c>
      <c r="CR1554">
        <f t="shared" si="327"/>
        <v>0.32316562266231608</v>
      </c>
      <c r="CS1554">
        <f t="shared" si="328"/>
        <v>0.34333582601422108</v>
      </c>
      <c r="CT1554">
        <f t="shared" si="329"/>
        <v>0.28297571555155776</v>
      </c>
      <c r="DH1554">
        <f t="shared" ca="1" si="330"/>
        <v>0.37064502849054631</v>
      </c>
      <c r="DI1554">
        <v>0.39813058824970921</v>
      </c>
      <c r="DJ1554">
        <v>8.2306683163351317E-3</v>
      </c>
    </row>
    <row r="1555" spans="12:114" x14ac:dyDescent="0.3">
      <c r="L1555" s="23">
        <v>43521</v>
      </c>
      <c r="M1555" s="24">
        <v>-1.0358326693227331E-3</v>
      </c>
      <c r="N1555" s="24">
        <v>2.870649245111042E-3</v>
      </c>
      <c r="O1555" s="24">
        <v>-4.3194109100399228E-3</v>
      </c>
      <c r="P1555" s="24">
        <v>-4.311571841162821E-3</v>
      </c>
      <c r="Q1555" s="264">
        <v>3.4999999999999962E-4</v>
      </c>
      <c r="R1555" s="264">
        <v>8.8000000000000079E-4</v>
      </c>
      <c r="S1555" s="265">
        <v>1.1235955056179708E-4</v>
      </c>
      <c r="U1555" s="26"/>
      <c r="AE1555" s="23">
        <v>43522</v>
      </c>
      <c r="AF1555" s="33">
        <v>-6.5924970543060476E-4</v>
      </c>
      <c r="AG1555">
        <f t="shared" si="318"/>
        <v>1554</v>
      </c>
      <c r="AH1555">
        <f t="shared" si="319"/>
        <v>0.62965964343598058</v>
      </c>
      <c r="AI1555">
        <f t="shared" si="320"/>
        <v>0.62925445705024308</v>
      </c>
      <c r="AJ1555">
        <f t="shared" si="321"/>
        <v>0.33095203917594451</v>
      </c>
      <c r="AK1555">
        <f t="shared" si="322"/>
        <v>0.40241998093981535</v>
      </c>
      <c r="AL1555">
        <f t="shared" si="323"/>
        <v>0.22683447611042773</v>
      </c>
      <c r="CM1555" s="23">
        <v>43522</v>
      </c>
      <c r="CN1555">
        <v>-1.4100560817583306E-3</v>
      </c>
      <c r="CO1555">
        <f t="shared" si="324"/>
        <v>1554</v>
      </c>
      <c r="CP1555">
        <f t="shared" si="325"/>
        <v>0.6271186440677966</v>
      </c>
      <c r="CQ1555">
        <f t="shared" si="326"/>
        <v>0.62671509281678772</v>
      </c>
      <c r="CR1555">
        <f t="shared" si="327"/>
        <v>0.32423158413730258</v>
      </c>
      <c r="CS1555">
        <f t="shared" si="328"/>
        <v>0.41218007463384998</v>
      </c>
      <c r="CT1555">
        <f t="shared" si="329"/>
        <v>0.21453501818293774</v>
      </c>
      <c r="DH1555">
        <f t="shared" ca="1" si="330"/>
        <v>0.33349840659053365</v>
      </c>
      <c r="DI1555">
        <v>0.28142134962808479</v>
      </c>
      <c r="DJ1555">
        <v>-6.3497497054305994E-3</v>
      </c>
    </row>
    <row r="1556" spans="12:114" x14ac:dyDescent="0.3">
      <c r="L1556" s="23">
        <v>43522</v>
      </c>
      <c r="M1556" s="24">
        <v>1.6750338595748161E-3</v>
      </c>
      <c r="N1556" s="24">
        <v>0</v>
      </c>
      <c r="O1556" s="24">
        <v>-4.3383105275121214E-3</v>
      </c>
      <c r="P1556" s="24">
        <v>1.309061401845631E-3</v>
      </c>
      <c r="Q1556" s="264">
        <v>-3.6999999999999972E-4</v>
      </c>
      <c r="R1556" s="264">
        <v>5.4000000000000272E-4</v>
      </c>
      <c r="S1556" s="265">
        <v>-1.8939393939393958E-4</v>
      </c>
      <c r="U1556" s="26"/>
      <c r="AE1556" s="23">
        <v>43523</v>
      </c>
      <c r="AF1556" s="33">
        <v>-6.095787959182863E-4</v>
      </c>
      <c r="AG1556">
        <f t="shared" si="318"/>
        <v>1555</v>
      </c>
      <c r="AH1556">
        <f t="shared" si="319"/>
        <v>0.63006482982171796</v>
      </c>
      <c r="AI1556">
        <f t="shared" si="320"/>
        <v>0.62965964343598058</v>
      </c>
      <c r="AJ1556">
        <f t="shared" si="321"/>
        <v>0.33202505455704467</v>
      </c>
      <c r="AK1556">
        <f t="shared" si="322"/>
        <v>0.40798332748500327</v>
      </c>
      <c r="AL1556">
        <f t="shared" si="323"/>
        <v>0.22167631595097731</v>
      </c>
      <c r="CM1556" s="23">
        <v>43523</v>
      </c>
      <c r="CN1556">
        <v>-1.3154107444425557E-3</v>
      </c>
      <c r="CO1556">
        <f t="shared" si="324"/>
        <v>1555</v>
      </c>
      <c r="CP1556">
        <f t="shared" si="325"/>
        <v>0.62752219531880549</v>
      </c>
      <c r="CQ1556">
        <f t="shared" si="326"/>
        <v>0.6271186440677966</v>
      </c>
      <c r="CR1556">
        <f t="shared" si="327"/>
        <v>0.32529791415564863</v>
      </c>
      <c r="CS1556">
        <f t="shared" si="328"/>
        <v>0.41645276593039166</v>
      </c>
      <c r="CT1556">
        <f t="shared" si="329"/>
        <v>0.21066587813740495</v>
      </c>
      <c r="DH1556">
        <f t="shared" ca="1" si="330"/>
        <v>0.37863425050827831</v>
      </c>
      <c r="DI1556">
        <v>0.29961462410302259</v>
      </c>
      <c r="DJ1556">
        <v>-1.0887614111903431E-2</v>
      </c>
    </row>
    <row r="1557" spans="12:114" x14ac:dyDescent="0.3">
      <c r="L1557" s="23">
        <v>43523</v>
      </c>
      <c r="M1557" s="24">
        <v>-7.0871156698977152E-3</v>
      </c>
      <c r="N1557" s="24">
        <v>-2.385215374885731E-3</v>
      </c>
      <c r="O1557" s="24">
        <v>-5.8767120804050239E-3</v>
      </c>
      <c r="P1557" s="24">
        <v>8.1464975160780752E-3</v>
      </c>
      <c r="Q1557" s="264">
        <v>1.9999999999999971E-4</v>
      </c>
      <c r="R1557" s="264">
        <v>-7.2999999999999953E-4</v>
      </c>
      <c r="S1557" s="265">
        <v>-1.4869888475836469E-4</v>
      </c>
      <c r="U1557" s="26"/>
      <c r="AE1557" s="23">
        <v>43524</v>
      </c>
      <c r="AF1557" s="33">
        <v>2.684819368585284E-3</v>
      </c>
      <c r="AG1557">
        <f t="shared" si="318"/>
        <v>1556</v>
      </c>
      <c r="AH1557">
        <f t="shared" si="319"/>
        <v>0.63047001620745546</v>
      </c>
      <c r="AI1557">
        <f t="shared" si="320"/>
        <v>0.63006482982171796</v>
      </c>
      <c r="AJ1557">
        <f t="shared" si="321"/>
        <v>0.33309845235553587</v>
      </c>
      <c r="AK1557">
        <f t="shared" si="322"/>
        <v>0.76398739065663568</v>
      </c>
      <c r="AL1557">
        <f t="shared" si="323"/>
        <v>0.13392256083491771</v>
      </c>
      <c r="CM1557" s="23">
        <v>43524</v>
      </c>
      <c r="CN1557">
        <v>6.7206747950895821E-3</v>
      </c>
      <c r="CO1557">
        <f t="shared" si="324"/>
        <v>1556</v>
      </c>
      <c r="CP1557">
        <f t="shared" si="325"/>
        <v>0.62792574656981437</v>
      </c>
      <c r="CQ1557">
        <f t="shared" si="326"/>
        <v>0.62752219531880549</v>
      </c>
      <c r="CR1557">
        <f t="shared" si="327"/>
        <v>0.32636461418560253</v>
      </c>
      <c r="CS1557">
        <f t="shared" si="328"/>
        <v>0.76422059006846421</v>
      </c>
      <c r="CT1557">
        <f t="shared" si="329"/>
        <v>0.13669839474965872</v>
      </c>
      <c r="DH1557">
        <f t="shared" ca="1" si="330"/>
        <v>0.3695677691734956</v>
      </c>
      <c r="DI1557">
        <v>0.34287647731668669</v>
      </c>
      <c r="DJ1557">
        <v>-1.0907850270190809E-3</v>
      </c>
    </row>
    <row r="1558" spans="12:114" x14ac:dyDescent="0.3">
      <c r="L1558" s="23">
        <v>43524</v>
      </c>
      <c r="M1558" s="24">
        <v>-5.6139545173798863E-3</v>
      </c>
      <c r="N1558" s="24">
        <v>1.434663637306098E-3</v>
      </c>
      <c r="O1558" s="24">
        <v>8.9693487879702327E-3</v>
      </c>
      <c r="P1558" s="24">
        <v>1.007581267112684E-2</v>
      </c>
      <c r="Q1558" s="264">
        <v>3.4000000000000051E-4</v>
      </c>
      <c r="R1558" s="264">
        <v>2.4000000000000022E-4</v>
      </c>
      <c r="S1558" s="265">
        <v>-1.0989010989010923E-4</v>
      </c>
      <c r="U1558" s="26"/>
      <c r="AE1558" s="23">
        <v>43525</v>
      </c>
      <c r="AF1558" s="33">
        <v>-2.371395467395624E-3</v>
      </c>
      <c r="AG1558">
        <f t="shared" si="318"/>
        <v>1557</v>
      </c>
      <c r="AH1558">
        <f t="shared" si="319"/>
        <v>0.63087520259319285</v>
      </c>
      <c r="AI1558">
        <f t="shared" si="320"/>
        <v>0.63047001620745546</v>
      </c>
      <c r="AJ1558">
        <f t="shared" si="321"/>
        <v>0.33417223408173252</v>
      </c>
      <c r="AK1558">
        <f t="shared" si="322"/>
        <v>0.22909928228602466</v>
      </c>
      <c r="AL1558">
        <f t="shared" si="323"/>
        <v>0.4013707339214308</v>
      </c>
      <c r="CM1558" s="23">
        <v>43525</v>
      </c>
      <c r="CN1558">
        <v>-6.2327821467499291E-3</v>
      </c>
      <c r="CO1558">
        <f t="shared" si="324"/>
        <v>1557</v>
      </c>
      <c r="CP1558">
        <f t="shared" si="325"/>
        <v>0.62832929782082325</v>
      </c>
      <c r="CQ1558">
        <f t="shared" si="326"/>
        <v>0.62792574656981437</v>
      </c>
      <c r="CR1558">
        <f t="shared" si="327"/>
        <v>0.32743168569862635</v>
      </c>
      <c r="CS1558">
        <f t="shared" si="328"/>
        <v>0.21751358116970443</v>
      </c>
      <c r="CT1558">
        <f t="shared" si="329"/>
        <v>0.41041216540010994</v>
      </c>
      <c r="DH1558">
        <f t="shared" ca="1" si="330"/>
        <v>0.35485329111728864</v>
      </c>
      <c r="DI1558">
        <v>0.39324585279007557</v>
      </c>
      <c r="DJ1558">
        <v>5.3356262717347558E-3</v>
      </c>
    </row>
    <row r="1559" spans="12:114" x14ac:dyDescent="0.3">
      <c r="L1559" s="23">
        <v>43525</v>
      </c>
      <c r="M1559" s="24">
        <v>-1.701750975106877E-2</v>
      </c>
      <c r="N1559" s="24">
        <v>8.5961103399986513E-3</v>
      </c>
      <c r="O1559" s="24">
        <v>-1.0708107334151701E-2</v>
      </c>
      <c r="P1559" s="24">
        <v>-2.4690394798901629E-3</v>
      </c>
      <c r="Q1559" s="264">
        <v>4.2999999999999983E-4</v>
      </c>
      <c r="R1559" s="264">
        <v>2.6999999999999691E-4</v>
      </c>
      <c r="S1559" s="265">
        <v>1.4492753623188319E-4</v>
      </c>
      <c r="U1559" s="26"/>
      <c r="AE1559" s="23">
        <v>43528</v>
      </c>
      <c r="AF1559" s="33">
        <v>-1.7068527389024382E-3</v>
      </c>
      <c r="AG1559">
        <f t="shared" si="318"/>
        <v>1558</v>
      </c>
      <c r="AH1559">
        <f t="shared" si="319"/>
        <v>0.63128038897893035</v>
      </c>
      <c r="AI1559">
        <f t="shared" si="320"/>
        <v>0.63087520259319285</v>
      </c>
      <c r="AJ1559">
        <f t="shared" si="321"/>
        <v>0.33524640124934252</v>
      </c>
      <c r="AK1559">
        <f t="shared" si="322"/>
        <v>0.29122986743686541</v>
      </c>
      <c r="AL1559">
        <f t="shared" si="323"/>
        <v>0.33964533515632744</v>
      </c>
      <c r="CM1559" s="23">
        <v>43528</v>
      </c>
      <c r="CN1559">
        <v>-4.1508818472560946E-3</v>
      </c>
      <c r="CO1559">
        <f t="shared" si="324"/>
        <v>1558</v>
      </c>
      <c r="CP1559">
        <f t="shared" si="325"/>
        <v>0.62873284907183213</v>
      </c>
      <c r="CQ1559">
        <f t="shared" si="326"/>
        <v>0.62832929782082325</v>
      </c>
      <c r="CR1559">
        <f t="shared" si="327"/>
        <v>0.32849913016941212</v>
      </c>
      <c r="CS1559">
        <f t="shared" si="328"/>
        <v>0.29478986278463482</v>
      </c>
      <c r="CT1559">
        <f t="shared" si="329"/>
        <v>0.33353943503618844</v>
      </c>
      <c r="DH1559">
        <f t="shared" ca="1" si="330"/>
        <v>0.24575860998555585</v>
      </c>
      <c r="DI1559">
        <v>0.27403224027144352</v>
      </c>
      <c r="DJ1559">
        <v>-1.765352738902444E-3</v>
      </c>
    </row>
    <row r="1560" spans="12:114" x14ac:dyDescent="0.3">
      <c r="L1560" s="23">
        <v>43528</v>
      </c>
      <c r="M1560" s="24">
        <v>-2.625525171288032E-3</v>
      </c>
      <c r="N1560" s="24">
        <v>-8.9963976776794088E-3</v>
      </c>
      <c r="O1560" s="24">
        <v>-8.1686547809866803E-4</v>
      </c>
      <c r="P1560" s="24">
        <v>-7.5248430375525763E-3</v>
      </c>
      <c r="Q1560" s="264">
        <v>-4.4999999999999988E-4</v>
      </c>
      <c r="R1560" s="264">
        <v>-3.0000000000001143E-5</v>
      </c>
      <c r="S1560" s="265">
        <v>0</v>
      </c>
      <c r="U1560" s="26"/>
      <c r="AE1560" s="23">
        <v>43529</v>
      </c>
      <c r="AF1560" s="33">
        <v>7.6381894744952561E-4</v>
      </c>
      <c r="AG1560">
        <f t="shared" si="318"/>
        <v>1559</v>
      </c>
      <c r="AH1560">
        <f t="shared" si="319"/>
        <v>0.63168557536466774</v>
      </c>
      <c r="AI1560">
        <f t="shared" si="320"/>
        <v>0.63128038897893035</v>
      </c>
      <c r="AJ1560">
        <f t="shared" si="321"/>
        <v>0.33632095537548207</v>
      </c>
      <c r="AK1560">
        <f t="shared" si="322"/>
        <v>0.56517794697039458</v>
      </c>
      <c r="AL1560">
        <f t="shared" si="323"/>
        <v>6.6102442008535767E-2</v>
      </c>
      <c r="CM1560" s="23">
        <v>43529</v>
      </c>
      <c r="CN1560">
        <v>1.6967164862708719E-3</v>
      </c>
      <c r="CO1560">
        <f t="shared" si="324"/>
        <v>1559</v>
      </c>
      <c r="CP1560">
        <f t="shared" si="325"/>
        <v>0.62913640032284102</v>
      </c>
      <c r="CQ1560">
        <f t="shared" si="326"/>
        <v>0.62873284907183213</v>
      </c>
      <c r="CR1560">
        <f t="shared" si="327"/>
        <v>0.32956694907589867</v>
      </c>
      <c r="CS1560">
        <f t="shared" si="328"/>
        <v>0.55486251627486483</v>
      </c>
      <c r="CT1560">
        <f t="shared" si="329"/>
        <v>7.3870332796967308E-2</v>
      </c>
      <c r="DH1560">
        <f t="shared" ca="1" si="330"/>
        <v>0.30998452000461851</v>
      </c>
      <c r="DI1560">
        <v>0.39841110043173389</v>
      </c>
      <c r="DJ1560">
        <v>7.0709218886260408E-3</v>
      </c>
    </row>
    <row r="1561" spans="12:114" x14ac:dyDescent="0.3">
      <c r="L1561" s="23">
        <v>43529</v>
      </c>
      <c r="M1561" s="24">
        <v>1.316247142419361E-3</v>
      </c>
      <c r="N1561" s="24">
        <v>6.2112258983938748E-3</v>
      </c>
      <c r="O1561" s="24">
        <v>5.0074622525360718E-3</v>
      </c>
      <c r="P1561" s="24">
        <v>-5.2872554313602854E-3</v>
      </c>
      <c r="Q1561" s="264">
        <v>2.0999999999999971E-4</v>
      </c>
      <c r="R1561" s="264">
        <v>2.9000000000000358E-4</v>
      </c>
      <c r="S1561" s="265">
        <v>1.1029411764705942E-4</v>
      </c>
      <c r="U1561" s="26"/>
      <c r="AE1561" s="23">
        <v>43530</v>
      </c>
      <c r="AF1561" s="33">
        <v>-3.2785818582408674E-4</v>
      </c>
      <c r="AG1561">
        <f t="shared" si="318"/>
        <v>1560</v>
      </c>
      <c r="AH1561">
        <f t="shared" si="319"/>
        <v>0.63209076175040524</v>
      </c>
      <c r="AI1561">
        <f t="shared" si="320"/>
        <v>0.63168557536466774</v>
      </c>
      <c r="AJ1561">
        <f t="shared" si="321"/>
        <v>0.33739589798069669</v>
      </c>
      <c r="AK1561">
        <f t="shared" si="322"/>
        <v>0.43985695016421927</v>
      </c>
      <c r="AL1561">
        <f t="shared" si="323"/>
        <v>0.19182862520044847</v>
      </c>
      <c r="CM1561" s="23">
        <v>43530</v>
      </c>
      <c r="CN1561">
        <v>-1.0850032712516669E-3</v>
      </c>
      <c r="CO1561">
        <f t="shared" si="324"/>
        <v>1560</v>
      </c>
      <c r="CP1561">
        <f t="shared" si="325"/>
        <v>0.6295399515738499</v>
      </c>
      <c r="CQ1561">
        <f t="shared" si="326"/>
        <v>0.62913640032284102</v>
      </c>
      <c r="CR1561">
        <f t="shared" si="327"/>
        <v>0.33063514389928905</v>
      </c>
      <c r="CS1561">
        <f t="shared" si="328"/>
        <v>0.42689471277275021</v>
      </c>
      <c r="CT1561">
        <f t="shared" si="329"/>
        <v>0.20224168755009081</v>
      </c>
      <c r="DH1561">
        <f t="shared" ca="1" si="330"/>
        <v>0.26440688414417407</v>
      </c>
      <c r="DI1561">
        <v>0.27989598521488701</v>
      </c>
      <c r="DJ1561">
        <v>1.260431095915733E-2</v>
      </c>
    </row>
    <row r="1562" spans="12:114" x14ac:dyDescent="0.3">
      <c r="L1562" s="23">
        <v>43530</v>
      </c>
      <c r="M1562" s="24">
        <v>-9.037134332590043E-4</v>
      </c>
      <c r="N1562" s="24">
        <v>-6.6475302917158577E-3</v>
      </c>
      <c r="O1562" s="24">
        <v>-8.1338402027918556E-4</v>
      </c>
      <c r="P1562" s="24">
        <v>1.0028371220974529E-3</v>
      </c>
      <c r="Q1562" s="264">
        <v>-2.3999999999999979E-4</v>
      </c>
      <c r="R1562" s="264">
        <v>9.2999999999999973E-4</v>
      </c>
      <c r="S1562" s="265">
        <v>1.8587360594795555E-4</v>
      </c>
      <c r="U1562" s="26"/>
      <c r="AE1562" s="23">
        <v>43531</v>
      </c>
      <c r="AF1562" s="33">
        <v>-1.9427476537429568E-3</v>
      </c>
      <c r="AG1562">
        <f t="shared" si="318"/>
        <v>1561</v>
      </c>
      <c r="AH1562">
        <f t="shared" si="319"/>
        <v>0.63249594813614263</v>
      </c>
      <c r="AI1562">
        <f t="shared" si="320"/>
        <v>0.63209076175040524</v>
      </c>
      <c r="AJ1562">
        <f t="shared" si="321"/>
        <v>0.33847123058897627</v>
      </c>
      <c r="AK1562">
        <f t="shared" si="322"/>
        <v>0.2683016059101142</v>
      </c>
      <c r="AL1562">
        <f t="shared" si="323"/>
        <v>0.36378915584029103</v>
      </c>
      <c r="CM1562" s="23">
        <v>43531</v>
      </c>
      <c r="CN1562">
        <v>-4.878346407084665E-3</v>
      </c>
      <c r="CO1562">
        <f t="shared" si="324"/>
        <v>1561</v>
      </c>
      <c r="CP1562">
        <f t="shared" si="325"/>
        <v>0.62994350282485878</v>
      </c>
      <c r="CQ1562">
        <f t="shared" si="326"/>
        <v>0.6295399515738499</v>
      </c>
      <c r="CR1562">
        <f t="shared" si="327"/>
        <v>0.33170371612406707</v>
      </c>
      <c r="CS1562">
        <f t="shared" si="328"/>
        <v>0.26640685808240311</v>
      </c>
      <c r="CT1562">
        <f t="shared" si="329"/>
        <v>0.36313309349144679</v>
      </c>
      <c r="DH1562">
        <f t="shared" ca="1" si="330"/>
        <v>0.31520955988432864</v>
      </c>
      <c r="DI1562">
        <v>0.33433768741929332</v>
      </c>
      <c r="DJ1562">
        <v>7.8967523462570143E-3</v>
      </c>
    </row>
    <row r="1563" spans="12:114" x14ac:dyDescent="0.3">
      <c r="L1563" s="23">
        <v>43531</v>
      </c>
      <c r="M1563" s="24">
        <v>-8.2229256786205303E-4</v>
      </c>
      <c r="N1563" s="24">
        <v>-1.6252550077471919E-2</v>
      </c>
      <c r="O1563" s="24">
        <v>-8.2435344628786714E-3</v>
      </c>
      <c r="P1563" s="24">
        <v>4.058511046089913E-3</v>
      </c>
      <c r="Q1563" s="264">
        <v>-8.9000000000000017E-4</v>
      </c>
      <c r="R1563" s="264">
        <v>1.2699999999999981E-3</v>
      </c>
      <c r="S1563" s="265">
        <v>7.5757575757575297E-5</v>
      </c>
      <c r="U1563" s="26"/>
      <c r="AE1563" s="23">
        <v>43532</v>
      </c>
      <c r="AF1563" s="33">
        <v>-9.6091542607792686E-4</v>
      </c>
      <c r="AG1563">
        <f t="shared" si="318"/>
        <v>1562</v>
      </c>
      <c r="AH1563">
        <f t="shared" si="319"/>
        <v>0.63290113452188002</v>
      </c>
      <c r="AI1563">
        <f t="shared" si="320"/>
        <v>0.63249594813614263</v>
      </c>
      <c r="AJ1563">
        <f t="shared" si="321"/>
        <v>0.33954695472777519</v>
      </c>
      <c r="AK1563">
        <f t="shared" si="322"/>
        <v>0.36909350870466162</v>
      </c>
      <c r="AL1563">
        <f t="shared" si="323"/>
        <v>0.26340243943148101</v>
      </c>
      <c r="CM1563" s="23">
        <v>43532</v>
      </c>
      <c r="CN1563">
        <v>-2.3276607025993984E-3</v>
      </c>
      <c r="CO1563">
        <f t="shared" si="324"/>
        <v>1562</v>
      </c>
      <c r="CP1563">
        <f t="shared" si="325"/>
        <v>0.63034705407586766</v>
      </c>
      <c r="CQ1563">
        <f t="shared" si="326"/>
        <v>0.62994350282485878</v>
      </c>
      <c r="CR1563">
        <f t="shared" si="327"/>
        <v>0.33277266723801457</v>
      </c>
      <c r="CS1563">
        <f t="shared" si="328"/>
        <v>0.37136572905429721</v>
      </c>
      <c r="CT1563">
        <f t="shared" si="329"/>
        <v>0.25857777377056157</v>
      </c>
      <c r="DH1563">
        <f t="shared" ca="1" si="330"/>
        <v>0.39860801463708018</v>
      </c>
      <c r="DI1563">
        <v>0.3349971669912794</v>
      </c>
      <c r="DJ1563">
        <v>-5.3301787848565162E-3</v>
      </c>
    </row>
    <row r="1564" spans="12:114" x14ac:dyDescent="0.3">
      <c r="L1564" s="23">
        <v>43532</v>
      </c>
      <c r="M1564" s="24">
        <v>1.094555162627682E-2</v>
      </c>
      <c r="N1564" s="24">
        <v>-1.360540995640843E-2</v>
      </c>
      <c r="O1564" s="24">
        <v>1.436654483907223E-3</v>
      </c>
      <c r="P1564" s="24">
        <v>-7.5224818418166677E-3</v>
      </c>
      <c r="Q1564" s="264">
        <v>1.3999999999999991E-4</v>
      </c>
      <c r="R1564" s="264">
        <v>-1.8999999999999681E-4</v>
      </c>
      <c r="S1564" s="265">
        <v>-7.6335877862594961E-5</v>
      </c>
      <c r="U1564" s="26"/>
      <c r="AE1564" s="23">
        <v>43535</v>
      </c>
      <c r="AF1564" s="33">
        <v>3.8499582209363154E-3</v>
      </c>
      <c r="AG1564">
        <f t="shared" si="318"/>
        <v>1563</v>
      </c>
      <c r="AH1564">
        <f t="shared" si="319"/>
        <v>0.63330632090761751</v>
      </c>
      <c r="AI1564">
        <f t="shared" si="320"/>
        <v>0.63290113452188002</v>
      </c>
      <c r="AJ1564">
        <f t="shared" si="321"/>
        <v>0.34062307192802943</v>
      </c>
      <c r="AK1564">
        <f t="shared" si="322"/>
        <v>0.85448326710595957</v>
      </c>
      <c r="AL1564">
        <f t="shared" si="323"/>
        <v>0.22158213258407955</v>
      </c>
      <c r="CM1564" s="23">
        <v>43535</v>
      </c>
      <c r="CN1564">
        <v>9.5758046432498807E-3</v>
      </c>
      <c r="CO1564">
        <f t="shared" si="324"/>
        <v>1563</v>
      </c>
      <c r="CP1564">
        <f t="shared" si="325"/>
        <v>0.63075060532687655</v>
      </c>
      <c r="CQ1564">
        <f t="shared" si="326"/>
        <v>0.63034705407586766</v>
      </c>
      <c r="CR1564">
        <f t="shared" si="327"/>
        <v>0.3338419987322287</v>
      </c>
      <c r="CS1564">
        <f t="shared" si="328"/>
        <v>0.85329972319881164</v>
      </c>
      <c r="CT1564">
        <f t="shared" si="329"/>
        <v>0.22295266912294398</v>
      </c>
      <c r="DH1564">
        <f t="shared" ca="1" si="330"/>
        <v>0.37963243184187345</v>
      </c>
      <c r="DI1564">
        <v>0.38461435056383114</v>
      </c>
      <c r="DJ1564">
        <v>6.0969582209363243E-3</v>
      </c>
    </row>
    <row r="1565" spans="12:114" x14ac:dyDescent="0.3">
      <c r="L1565" s="23">
        <v>43535</v>
      </c>
      <c r="M1565" s="24">
        <v>-4.8843863524710594E-3</v>
      </c>
      <c r="N1565" s="24">
        <v>2.3152817725566838E-2</v>
      </c>
      <c r="O1565" s="24">
        <v>9.1198422587481683E-3</v>
      </c>
      <c r="P1565" s="24">
        <v>9.0953810003128084E-3</v>
      </c>
      <c r="Q1565" s="264">
        <v>-3.0000000000000079E-5</v>
      </c>
      <c r="R1565" s="264">
        <v>-5.7000000000000377E-4</v>
      </c>
      <c r="S1565" s="265">
        <v>1.1363636363636426E-4</v>
      </c>
      <c r="U1565" s="26"/>
      <c r="AE1565" s="23">
        <v>43536</v>
      </c>
      <c r="AF1565" s="33">
        <v>1.0617468945598384E-3</v>
      </c>
      <c r="AG1565">
        <f t="shared" si="318"/>
        <v>1564</v>
      </c>
      <c r="AH1565">
        <f t="shared" si="319"/>
        <v>0.6337115072933549</v>
      </c>
      <c r="AI1565">
        <f t="shared" si="320"/>
        <v>0.63330632090761751</v>
      </c>
      <c r="AJ1565">
        <f t="shared" si="321"/>
        <v>0.34169958372417386</v>
      </c>
      <c r="AK1565">
        <f t="shared" si="322"/>
        <v>0.59878268646941368</v>
      </c>
      <c r="AL1565">
        <f t="shared" si="323"/>
        <v>3.4523634438203832E-2</v>
      </c>
      <c r="CM1565" s="23">
        <v>43536</v>
      </c>
      <c r="CN1565">
        <v>2.644367236399596E-3</v>
      </c>
      <c r="CO1565">
        <f t="shared" si="324"/>
        <v>1564</v>
      </c>
      <c r="CP1565">
        <f t="shared" si="325"/>
        <v>0.63115415657788543</v>
      </c>
      <c r="CQ1565">
        <f t="shared" si="326"/>
        <v>0.63075060532687655</v>
      </c>
      <c r="CR1565">
        <f t="shared" si="327"/>
        <v>0.33491171210113913</v>
      </c>
      <c r="CS1565">
        <f t="shared" si="328"/>
        <v>0.59783015287393126</v>
      </c>
      <c r="CT1565">
        <f t="shared" si="329"/>
        <v>3.2920452452945281E-2</v>
      </c>
      <c r="DH1565">
        <f t="shared" ca="1" si="330"/>
        <v>0.3372616623831155</v>
      </c>
      <c r="DI1565">
        <v>0.2799843805754566</v>
      </c>
      <c r="DJ1565">
        <v>2.2657468945598393E-3</v>
      </c>
    </row>
    <row r="1566" spans="12:114" x14ac:dyDescent="0.3">
      <c r="L1566" s="23">
        <v>43536</v>
      </c>
      <c r="M1566" s="24">
        <v>6.0537059236535368E-3</v>
      </c>
      <c r="N1566" s="24">
        <v>3.85162586584083E-3</v>
      </c>
      <c r="O1566" s="24">
        <v>-1.116965932587737E-3</v>
      </c>
      <c r="P1566" s="24">
        <v>6.6102030878687794E-3</v>
      </c>
      <c r="Q1566" s="264">
        <v>-7.9999999999999776E-5</v>
      </c>
      <c r="R1566" s="264">
        <v>2.4000000000000022E-4</v>
      </c>
      <c r="S1566" s="265">
        <v>0</v>
      </c>
      <c r="U1566" s="26"/>
      <c r="AE1566" s="23">
        <v>43537</v>
      </c>
      <c r="AF1566" s="33">
        <v>2.9493815330563669E-3</v>
      </c>
      <c r="AG1566">
        <f t="shared" si="318"/>
        <v>1565</v>
      </c>
      <c r="AH1566">
        <f t="shared" si="319"/>
        <v>0.6341166936790924</v>
      </c>
      <c r="AI1566">
        <f t="shared" si="320"/>
        <v>0.6337115072933549</v>
      </c>
      <c r="AJ1566">
        <f t="shared" si="321"/>
        <v>0.34277649165416291</v>
      </c>
      <c r="AK1566">
        <f t="shared" si="322"/>
        <v>0.78687748583571526</v>
      </c>
      <c r="AL1566">
        <f t="shared" si="323"/>
        <v>0.15316597854236036</v>
      </c>
      <c r="CM1566" s="23">
        <v>43537</v>
      </c>
      <c r="CN1566">
        <v>7.4234107291926421E-3</v>
      </c>
      <c r="CO1566">
        <f t="shared" si="324"/>
        <v>1565</v>
      </c>
      <c r="CP1566">
        <f t="shared" si="325"/>
        <v>0.63155770782889431</v>
      </c>
      <c r="CQ1566">
        <f t="shared" si="326"/>
        <v>0.63115415657788543</v>
      </c>
      <c r="CR1566">
        <f t="shared" si="327"/>
        <v>0.3359818088425251</v>
      </c>
      <c r="CS1566">
        <f t="shared" si="328"/>
        <v>0.78853601694677578</v>
      </c>
      <c r="CT1566">
        <f t="shared" si="329"/>
        <v>0.15738186036889035</v>
      </c>
      <c r="DH1566">
        <f t="shared" ca="1" si="330"/>
        <v>0.32454938427830243</v>
      </c>
      <c r="DI1566">
        <v>0.38296734060267745</v>
      </c>
      <c r="DJ1566">
        <v>-1.5539115703919434E-3</v>
      </c>
    </row>
    <row r="1567" spans="12:114" x14ac:dyDescent="0.3">
      <c r="L1567" s="23">
        <v>43537</v>
      </c>
      <c r="M1567" s="24">
        <v>6.9929499025951636E-3</v>
      </c>
      <c r="N1567" s="24">
        <v>1.390885570294946E-2</v>
      </c>
      <c r="O1567" s="24">
        <v>6.7092137639611507E-3</v>
      </c>
      <c r="P1567" s="24">
        <v>5.6709090351608387E-3</v>
      </c>
      <c r="Q1567" s="264">
        <v>2.5000000000000022E-4</v>
      </c>
      <c r="R1567" s="264">
        <v>-2.0999999999999911E-4</v>
      </c>
      <c r="S1567" s="265">
        <v>-7.6628352490422334E-5</v>
      </c>
      <c r="U1567" s="26"/>
      <c r="AE1567" s="23">
        <v>43538</v>
      </c>
      <c r="AF1567" s="33">
        <v>-5.9080526942098554E-4</v>
      </c>
      <c r="AG1567">
        <f t="shared" si="318"/>
        <v>1566</v>
      </c>
      <c r="AH1567">
        <f t="shared" si="319"/>
        <v>0.63452188006482979</v>
      </c>
      <c r="AI1567">
        <f t="shared" si="320"/>
        <v>0.6341166936790924</v>
      </c>
      <c r="AJ1567">
        <f t="shared" si="321"/>
        <v>0.343853797259486</v>
      </c>
      <c r="AK1567">
        <f t="shared" si="322"/>
        <v>0.41009094574115007</v>
      </c>
      <c r="AL1567">
        <f t="shared" si="323"/>
        <v>0.22402574793794233</v>
      </c>
      <c r="CM1567" s="23">
        <v>43538</v>
      </c>
      <c r="CN1567">
        <v>-1.7543658351494222E-3</v>
      </c>
      <c r="CO1567">
        <f t="shared" si="324"/>
        <v>1566</v>
      </c>
      <c r="CP1567">
        <f t="shared" si="325"/>
        <v>0.63196125907990319</v>
      </c>
      <c r="CQ1567">
        <f t="shared" si="326"/>
        <v>0.63155770782889431</v>
      </c>
      <c r="CR1567">
        <f t="shared" si="327"/>
        <v>0.33705229045753354</v>
      </c>
      <c r="CS1567">
        <f t="shared" si="328"/>
        <v>0.39672766865705128</v>
      </c>
      <c r="CT1567">
        <f t="shared" si="329"/>
        <v>0.23483003917184303</v>
      </c>
      <c r="DH1567">
        <f t="shared" ca="1" si="330"/>
        <v>0.36243409986864888</v>
      </c>
      <c r="DI1567">
        <v>0.2422702299182182</v>
      </c>
      <c r="DJ1567">
        <v>9.1803601298185745E-3</v>
      </c>
    </row>
    <row r="1568" spans="12:114" x14ac:dyDescent="0.3">
      <c r="L1568" s="23">
        <v>43538</v>
      </c>
      <c r="M1568" s="24">
        <v>-1.154709339622394E-2</v>
      </c>
      <c r="N1568" s="24">
        <v>3.784213681702744E-3</v>
      </c>
      <c r="O1568" s="24">
        <v>-2.8425086434940082E-3</v>
      </c>
      <c r="P1568" s="24">
        <v>7.9155966207672304E-4</v>
      </c>
      <c r="Q1568" s="264">
        <v>1.1999999999999989E-4</v>
      </c>
      <c r="R1568" s="264">
        <v>6.0999999999999943E-4</v>
      </c>
      <c r="S1568" s="265">
        <v>1.5209125475285212E-4</v>
      </c>
      <c r="U1568" s="26"/>
      <c r="AE1568" s="23">
        <v>43539</v>
      </c>
      <c r="AF1568" s="33">
        <v>1.0493877931602345E-3</v>
      </c>
      <c r="AG1568">
        <f t="shared" si="318"/>
        <v>1567</v>
      </c>
      <c r="AH1568">
        <f t="shared" si="319"/>
        <v>0.63492706645056729</v>
      </c>
      <c r="AI1568">
        <f t="shared" si="320"/>
        <v>0.63452188006482979</v>
      </c>
      <c r="AJ1568">
        <f t="shared" si="321"/>
        <v>0.34493150208518852</v>
      </c>
      <c r="AK1568">
        <f t="shared" si="322"/>
        <v>0.59740127558387668</v>
      </c>
      <c r="AL1568">
        <f t="shared" si="323"/>
        <v>3.7120604480953112E-2</v>
      </c>
      <c r="CM1568" s="23">
        <v>43539</v>
      </c>
      <c r="CN1568">
        <v>2.673155776336881E-3</v>
      </c>
      <c r="CO1568">
        <f t="shared" si="324"/>
        <v>1567</v>
      </c>
      <c r="CP1568">
        <f t="shared" si="325"/>
        <v>0.63236481033091207</v>
      </c>
      <c r="CQ1568">
        <f t="shared" si="326"/>
        <v>0.63196125907990319</v>
      </c>
      <c r="CR1568">
        <f t="shared" si="327"/>
        <v>0.3381231584506959</v>
      </c>
      <c r="CS1568">
        <f t="shared" si="328"/>
        <v>0.59911986039542575</v>
      </c>
      <c r="CT1568">
        <f t="shared" si="329"/>
        <v>3.2841398684477441E-2</v>
      </c>
      <c r="DH1568">
        <f t="shared" ca="1" si="330"/>
        <v>0.39388519589363385</v>
      </c>
      <c r="DI1568">
        <v>0.3807484658585491</v>
      </c>
      <c r="DJ1568">
        <v>-6.1518942691704027E-4</v>
      </c>
    </row>
    <row r="1569" spans="12:114" x14ac:dyDescent="0.3">
      <c r="L1569" s="23">
        <v>43539</v>
      </c>
      <c r="M1569" s="24">
        <v>4.5747649840775732E-3</v>
      </c>
      <c r="N1569" s="24">
        <v>1.3195118755059319E-2</v>
      </c>
      <c r="O1569" s="24">
        <v>2.036229767809396E-3</v>
      </c>
      <c r="P1569" s="24">
        <v>-1.87832157164811E-3</v>
      </c>
      <c r="Q1569" s="264">
        <v>-3.0000000000000079E-5</v>
      </c>
      <c r="R1569" s="264">
        <v>9.999999999998898E-6</v>
      </c>
      <c r="S1569" s="265">
        <v>-3.8610038610039717E-5</v>
      </c>
      <c r="U1569" s="26"/>
      <c r="AE1569" s="23">
        <v>43542</v>
      </c>
      <c r="AF1569" s="33">
        <v>3.120844711246296E-3</v>
      </c>
      <c r="AG1569">
        <f t="shared" si="318"/>
        <v>1568</v>
      </c>
      <c r="AH1569">
        <f t="shared" si="319"/>
        <v>0.63533225283630468</v>
      </c>
      <c r="AI1569">
        <f t="shared" si="320"/>
        <v>0.63492706645056729</v>
      </c>
      <c r="AJ1569">
        <f t="shared" si="321"/>
        <v>0.34600960767988809</v>
      </c>
      <c r="AK1569">
        <f t="shared" si="322"/>
        <v>0.80099434113671519</v>
      </c>
      <c r="AL1569">
        <f t="shared" si="323"/>
        <v>0.1660672746861479</v>
      </c>
      <c r="CM1569" s="23">
        <v>43542</v>
      </c>
      <c r="CN1569">
        <v>7.8578810088849697E-3</v>
      </c>
      <c r="CO1569">
        <f t="shared" si="324"/>
        <v>1568</v>
      </c>
      <c r="CP1569">
        <f t="shared" si="325"/>
        <v>0.63276836158192096</v>
      </c>
      <c r="CQ1569">
        <f t="shared" si="326"/>
        <v>0.63236481033091207</v>
      </c>
      <c r="CR1569">
        <f t="shared" si="327"/>
        <v>0.33919441432994607</v>
      </c>
      <c r="CS1569">
        <f t="shared" si="328"/>
        <v>0.80280471463470593</v>
      </c>
      <c r="CT1569">
        <f t="shared" si="329"/>
        <v>0.17043990430379385</v>
      </c>
      <c r="DH1569">
        <f t="shared" ca="1" si="330"/>
        <v>0.39894209205349207</v>
      </c>
      <c r="DI1569">
        <v>0.39603820845854221</v>
      </c>
      <c r="DJ1569">
        <v>3.2353831727848286E-3</v>
      </c>
    </row>
    <row r="1570" spans="12:114" x14ac:dyDescent="0.3">
      <c r="L1570" s="23">
        <v>43542</v>
      </c>
      <c r="M1570" s="24">
        <v>5.6924452655739502E-4</v>
      </c>
      <c r="N1570" s="24">
        <v>5.5814747847672489E-3</v>
      </c>
      <c r="O1570" s="24">
        <v>1.259921155461235E-2</v>
      </c>
      <c r="P1570" s="24">
        <v>4.258733063053995E-3</v>
      </c>
      <c r="Q1570" s="264">
        <v>-2.300000000000002E-4</v>
      </c>
      <c r="R1570" s="264">
        <v>3.6000000000000029E-4</v>
      </c>
      <c r="S1570" s="265">
        <v>-3.8461538461536891E-5</v>
      </c>
      <c r="U1570" s="26"/>
      <c r="AE1570" s="23">
        <v>43543</v>
      </c>
      <c r="AF1570" s="33">
        <v>8.6447089032132653E-4</v>
      </c>
      <c r="AG1570">
        <f t="shared" si="318"/>
        <v>1569</v>
      </c>
      <c r="AH1570">
        <f t="shared" si="319"/>
        <v>0.63573743922204218</v>
      </c>
      <c r="AI1570">
        <f t="shared" si="320"/>
        <v>0.63533225283630468</v>
      </c>
      <c r="AJ1570">
        <f t="shared" si="321"/>
        <v>0.34708811559579567</v>
      </c>
      <c r="AK1570">
        <f t="shared" si="322"/>
        <v>0.57659654402868299</v>
      </c>
      <c r="AL1570">
        <f t="shared" si="323"/>
        <v>5.8735708807621689E-2</v>
      </c>
      <c r="CM1570" s="23">
        <v>43543</v>
      </c>
      <c r="CN1570">
        <v>1.7707030878722819E-3</v>
      </c>
      <c r="CO1570">
        <f t="shared" si="324"/>
        <v>1569</v>
      </c>
      <c r="CP1570">
        <f t="shared" si="325"/>
        <v>0.63317191283292973</v>
      </c>
      <c r="CQ1570">
        <f t="shared" si="326"/>
        <v>0.63276836158192096</v>
      </c>
      <c r="CR1570">
        <f t="shared" si="327"/>
        <v>0.34026605960663747</v>
      </c>
      <c r="CS1570">
        <f t="shared" si="328"/>
        <v>0.55824734700005441</v>
      </c>
      <c r="CT1570">
        <f t="shared" si="329"/>
        <v>7.4521014581866551E-2</v>
      </c>
      <c r="DH1570">
        <f t="shared" ca="1" si="330"/>
        <v>0.25764381268390768</v>
      </c>
      <c r="DI1570">
        <v>0.39631938872175043</v>
      </c>
      <c r="DJ1570">
        <v>1.1479246752390284E-2</v>
      </c>
    </row>
    <row r="1571" spans="12:114" x14ac:dyDescent="0.3">
      <c r="L1571" s="23">
        <v>43543</v>
      </c>
      <c r="M1571" s="24">
        <v>2.7632964664881569E-3</v>
      </c>
      <c r="N1571" s="24">
        <v>7.4005441793724216E-3</v>
      </c>
      <c r="O1571" s="24">
        <v>1.906375853507611E-3</v>
      </c>
      <c r="P1571" s="24">
        <v>-1.3806299554365981E-3</v>
      </c>
      <c r="Q1571" s="264">
        <v>4.8000000000000001E-4</v>
      </c>
      <c r="R1571" s="264">
        <v>-2.4999999999999914E-4</v>
      </c>
      <c r="S1571" s="265">
        <v>2.6819923371647483E-4</v>
      </c>
      <c r="U1571" s="26"/>
      <c r="AE1571" s="23">
        <v>43544</v>
      </c>
      <c r="AF1571" s="33">
        <v>-2.9370630634557855E-3</v>
      </c>
      <c r="AG1571">
        <f t="shared" si="318"/>
        <v>1570</v>
      </c>
      <c r="AH1571">
        <f t="shared" si="319"/>
        <v>0.63614262560777957</v>
      </c>
      <c r="AI1571">
        <f t="shared" si="320"/>
        <v>0.63573743922204218</v>
      </c>
      <c r="AJ1571">
        <f t="shared" si="321"/>
        <v>0.34816702738873112</v>
      </c>
      <c r="AK1571">
        <f t="shared" si="322"/>
        <v>0.18266189604256702</v>
      </c>
      <c r="AL1571">
        <f t="shared" si="323"/>
        <v>0.45307554317947518</v>
      </c>
      <c r="CM1571" s="23">
        <v>43544</v>
      </c>
      <c r="CN1571">
        <v>-7.1601576586394636E-3</v>
      </c>
      <c r="CO1571">
        <f t="shared" si="324"/>
        <v>1570</v>
      </c>
      <c r="CP1571">
        <f t="shared" si="325"/>
        <v>0.63357546408393861</v>
      </c>
      <c r="CQ1571">
        <f t="shared" si="326"/>
        <v>0.63317191283292973</v>
      </c>
      <c r="CR1571">
        <f t="shared" si="327"/>
        <v>0.34133809579556268</v>
      </c>
      <c r="CS1571">
        <f t="shared" si="328"/>
        <v>0.18725753889273586</v>
      </c>
      <c r="CT1571">
        <f t="shared" si="329"/>
        <v>0.44591437394019384</v>
      </c>
      <c r="DH1571">
        <f t="shared" ca="1" si="330"/>
        <v>0.39742443162538954</v>
      </c>
      <c r="DI1571">
        <v>0.29907420494006737</v>
      </c>
      <c r="DJ1571">
        <v>-4.0030630634557869E-3</v>
      </c>
    </row>
    <row r="1572" spans="12:114" x14ac:dyDescent="0.3">
      <c r="L1572" s="23">
        <v>43544</v>
      </c>
      <c r="M1572" s="24">
        <v>6.4840575413533507E-3</v>
      </c>
      <c r="N1572" s="24">
        <v>-6.8869777575612089E-3</v>
      </c>
      <c r="O1572" s="24">
        <v>-1.211835728533296E-2</v>
      </c>
      <c r="P1572" s="24">
        <v>-4.5429180063879283E-3</v>
      </c>
      <c r="Q1572" s="264">
        <v>-6.0999999999999987E-4</v>
      </c>
      <c r="R1572" s="264">
        <v>-2.4000000000000022E-4</v>
      </c>
      <c r="S1572" s="265">
        <v>0</v>
      </c>
      <c r="U1572" s="26"/>
      <c r="AE1572" s="23">
        <v>43545</v>
      </c>
      <c r="AF1572" s="33">
        <v>2.535785391212689E-3</v>
      </c>
      <c r="AG1572">
        <f t="shared" si="318"/>
        <v>1571</v>
      </c>
      <c r="AH1572">
        <f t="shared" si="319"/>
        <v>0.63654781199351707</v>
      </c>
      <c r="AI1572">
        <f t="shared" si="320"/>
        <v>0.63614262560777957</v>
      </c>
      <c r="AJ1572">
        <f t="shared" si="321"/>
        <v>0.34924634461814547</v>
      </c>
      <c r="AK1572">
        <f t="shared" si="322"/>
        <v>0.75051907300141196</v>
      </c>
      <c r="AL1572">
        <f t="shared" si="323"/>
        <v>0.1143764473936324</v>
      </c>
      <c r="CM1572" s="23">
        <v>43545</v>
      </c>
      <c r="CN1572">
        <v>5.8990500922049497E-3</v>
      </c>
      <c r="CO1572">
        <f t="shared" si="324"/>
        <v>1571</v>
      </c>
      <c r="CP1572">
        <f t="shared" si="325"/>
        <v>0.63397901533494749</v>
      </c>
      <c r="CQ1572">
        <f t="shared" si="326"/>
        <v>0.63357546408393861</v>
      </c>
      <c r="CR1572">
        <f t="shared" si="327"/>
        <v>0.34241052441496883</v>
      </c>
      <c r="CS1572">
        <f t="shared" si="328"/>
        <v>0.73393762961357922</v>
      </c>
      <c r="CT1572">
        <f t="shared" si="329"/>
        <v>0.10036216552964061</v>
      </c>
      <c r="DH1572">
        <f t="shared" ca="1" si="330"/>
        <v>0.33879939068143833</v>
      </c>
      <c r="DI1572">
        <v>0.32772417778780882</v>
      </c>
      <c r="DJ1572">
        <v>2.3511155469952867E-2</v>
      </c>
    </row>
    <row r="1573" spans="12:114" x14ac:dyDescent="0.3">
      <c r="L1573" s="23">
        <v>43545</v>
      </c>
      <c r="M1573" s="24">
        <v>-4.0264132710581416E-3</v>
      </c>
      <c r="N1573" s="24">
        <v>6.9347371379850451E-3</v>
      </c>
      <c r="O1573" s="24">
        <v>4.2580824719561502E-3</v>
      </c>
      <c r="P1573" s="24">
        <v>1.1408814841109781E-2</v>
      </c>
      <c r="Q1573" s="264">
        <v>-3.500000000000001E-4</v>
      </c>
      <c r="R1573" s="264">
        <v>6.8000000000000059E-4</v>
      </c>
      <c r="S1573" s="265">
        <v>3.9370078740157512E-4</v>
      </c>
      <c r="U1573" s="26"/>
      <c r="AE1573" s="23">
        <v>43546</v>
      </c>
      <c r="AF1573" s="33">
        <v>-3.012262022846407E-3</v>
      </c>
      <c r="AG1573">
        <f t="shared" si="318"/>
        <v>1572</v>
      </c>
      <c r="AH1573">
        <f t="shared" si="319"/>
        <v>0.63695299837925445</v>
      </c>
      <c r="AI1573">
        <f t="shared" si="320"/>
        <v>0.63654781199351707</v>
      </c>
      <c r="AJ1573">
        <f t="shared" si="321"/>
        <v>0.35032606884713646</v>
      </c>
      <c r="AK1573">
        <f t="shared" si="322"/>
        <v>0.17696425135646868</v>
      </c>
      <c r="AL1573">
        <f t="shared" si="323"/>
        <v>0.45958356063704842</v>
      </c>
      <c r="CM1573" s="23">
        <v>43546</v>
      </c>
      <c r="CN1573">
        <v>-7.4292616144930644E-3</v>
      </c>
      <c r="CO1573">
        <f t="shared" si="324"/>
        <v>1572</v>
      </c>
      <c r="CP1573">
        <f t="shared" si="325"/>
        <v>0.63438256658595638</v>
      </c>
      <c r="CQ1573">
        <f t="shared" si="326"/>
        <v>0.63397901533494749</v>
      </c>
      <c r="CR1573">
        <f t="shared" si="327"/>
        <v>0.34348334698657662</v>
      </c>
      <c r="CS1573">
        <f t="shared" si="328"/>
        <v>0.17898987639529987</v>
      </c>
      <c r="CT1573">
        <f t="shared" si="329"/>
        <v>0.45498913893964765</v>
      </c>
      <c r="DH1573">
        <f t="shared" ca="1" si="330"/>
        <v>0.36058904556310933</v>
      </c>
      <c r="DI1573">
        <v>0.28589007019191909</v>
      </c>
      <c r="DJ1573">
        <v>-1.3714423507153225E-3</v>
      </c>
    </row>
    <row r="1574" spans="12:114" x14ac:dyDescent="0.3">
      <c r="L1574" s="23">
        <v>43546</v>
      </c>
      <c r="M1574" s="24">
        <v>2.3447687580852969E-3</v>
      </c>
      <c r="N1574" s="24">
        <v>-2.8466509160382781E-2</v>
      </c>
      <c r="O1574" s="24">
        <v>-7.8740931406154659E-3</v>
      </c>
      <c r="P1574" s="24">
        <v>-4.9051212178898072E-4</v>
      </c>
      <c r="Q1574" s="264">
        <v>-5.5999999999999973E-4</v>
      </c>
      <c r="R1574" s="264">
        <v>-5.9999999999997833E-5</v>
      </c>
      <c r="S1574" s="265">
        <v>4.0983606557375389E-5</v>
      </c>
      <c r="U1574" s="26"/>
      <c r="AE1574" s="23">
        <v>43549</v>
      </c>
      <c r="AF1574" s="33">
        <v>5.5578900732887327E-5</v>
      </c>
      <c r="AG1574">
        <f t="shared" si="318"/>
        <v>1573</v>
      </c>
      <c r="AH1574">
        <f t="shared" si="319"/>
        <v>0.63735818476499184</v>
      </c>
      <c r="AI1574">
        <f t="shared" si="320"/>
        <v>0.63695299837925445</v>
      </c>
      <c r="AJ1574">
        <f t="shared" si="321"/>
        <v>0.35140620164247027</v>
      </c>
      <c r="AK1574">
        <f t="shared" si="322"/>
        <v>0.48383253209979271</v>
      </c>
      <c r="AL1574">
        <f t="shared" si="323"/>
        <v>0.15312046627946174</v>
      </c>
      <c r="CM1574" s="23">
        <v>43549</v>
      </c>
      <c r="CN1574">
        <v>-1.1989534076037507E-4</v>
      </c>
      <c r="CO1574">
        <f t="shared" si="324"/>
        <v>1573</v>
      </c>
      <c r="CP1574">
        <f t="shared" si="325"/>
        <v>0.63478611783696526</v>
      </c>
      <c r="CQ1574">
        <f t="shared" si="326"/>
        <v>0.63438256658595638</v>
      </c>
      <c r="CR1574">
        <f t="shared" si="327"/>
        <v>0.34455656503559901</v>
      </c>
      <c r="CS1574">
        <f t="shared" si="328"/>
        <v>0.47110801348171277</v>
      </c>
      <c r="CT1574">
        <f t="shared" si="329"/>
        <v>0.1632745531042436</v>
      </c>
      <c r="DH1574">
        <f t="shared" ca="1" si="330"/>
        <v>0.36599014344077518</v>
      </c>
      <c r="DI1574">
        <v>0.29397033564813413</v>
      </c>
      <c r="DJ1574">
        <v>2.0574556739958675E-4</v>
      </c>
    </row>
    <row r="1575" spans="12:114" x14ac:dyDescent="0.3">
      <c r="L1575" s="23">
        <v>43549</v>
      </c>
      <c r="M1575" s="24">
        <v>7.6631200478897354E-3</v>
      </c>
      <c r="N1575" s="24">
        <v>-8.9791900444371846E-3</v>
      </c>
      <c r="O1575" s="24">
        <v>-1.1193463281627129E-3</v>
      </c>
      <c r="P1575" s="24">
        <v>2.7477843146160039E-3</v>
      </c>
      <c r="Q1575" s="264">
        <v>9.9999999999999959E-4</v>
      </c>
      <c r="R1575" s="264">
        <v>-6.7000000000000176E-4</v>
      </c>
      <c r="S1575" s="265">
        <v>8.2304526748972121E-5</v>
      </c>
      <c r="U1575" s="26"/>
      <c r="AE1575" s="23">
        <v>43550</v>
      </c>
      <c r="AF1575" s="33">
        <v>2.4964807538915305E-3</v>
      </c>
      <c r="AG1575">
        <f t="shared" si="318"/>
        <v>1574</v>
      </c>
      <c r="AH1575">
        <f t="shared" si="319"/>
        <v>0.63776337115072934</v>
      </c>
      <c r="AI1575">
        <f t="shared" si="320"/>
        <v>0.63735818476499184</v>
      </c>
      <c r="AJ1575">
        <f t="shared" si="321"/>
        <v>0.35248674457459905</v>
      </c>
      <c r="AK1575">
        <f t="shared" si="322"/>
        <v>0.74690021576744337</v>
      </c>
      <c r="AL1575">
        <f t="shared" si="323"/>
        <v>0.10954203100245152</v>
      </c>
      <c r="CM1575" s="23">
        <v>43550</v>
      </c>
      <c r="CN1575">
        <v>6.1953408888782034E-3</v>
      </c>
      <c r="CO1575">
        <f t="shared" si="324"/>
        <v>1574</v>
      </c>
      <c r="CP1575">
        <f t="shared" si="325"/>
        <v>0.63518966908797414</v>
      </c>
      <c r="CQ1575">
        <f t="shared" si="326"/>
        <v>0.63478611783696526</v>
      </c>
      <c r="CR1575">
        <f t="shared" si="327"/>
        <v>0.34563018009075813</v>
      </c>
      <c r="CS1575">
        <f t="shared" si="328"/>
        <v>0.74508068374764613</v>
      </c>
      <c r="CT1575">
        <f t="shared" si="329"/>
        <v>0.11029456591068088</v>
      </c>
      <c r="DH1575">
        <f t="shared" ca="1" si="330"/>
        <v>0.3584944956587629</v>
      </c>
      <c r="DI1575">
        <v>0.35437211477457087</v>
      </c>
      <c r="DJ1575">
        <v>8.5545761895761459E-3</v>
      </c>
    </row>
    <row r="1576" spans="12:114" x14ac:dyDescent="0.3">
      <c r="L1576" s="23">
        <v>43550</v>
      </c>
      <c r="M1576" s="24">
        <v>-4.963136486761735E-3</v>
      </c>
      <c r="N1576" s="24">
        <v>1.5736606772295849E-2</v>
      </c>
      <c r="O1576" s="24">
        <v>1.528112446154516E-3</v>
      </c>
      <c r="P1576" s="24">
        <v>1.282049695908178E-2</v>
      </c>
      <c r="Q1576" s="264">
        <v>-4.199999999999998E-4</v>
      </c>
      <c r="R1576" s="264">
        <v>4.5999999999999817E-4</v>
      </c>
      <c r="S1576" s="265">
        <v>8.2987551867219413E-5</v>
      </c>
      <c r="U1576" s="26"/>
      <c r="AE1576" s="23">
        <v>43551</v>
      </c>
      <c r="AF1576" s="33">
        <v>-3.0469794834620569E-3</v>
      </c>
      <c r="AG1576">
        <f t="shared" si="318"/>
        <v>1575</v>
      </c>
      <c r="AH1576">
        <f t="shared" si="319"/>
        <v>0.63816855753646673</v>
      </c>
      <c r="AI1576">
        <f t="shared" si="320"/>
        <v>0.63776337115072934</v>
      </c>
      <c r="AJ1576">
        <f t="shared" si="321"/>
        <v>0.35356769921767978</v>
      </c>
      <c r="AK1576">
        <f t="shared" si="322"/>
        <v>0.17437210482475085</v>
      </c>
      <c r="AL1576">
        <f t="shared" si="323"/>
        <v>0.46339126632597849</v>
      </c>
      <c r="CM1576" s="23">
        <v>43551</v>
      </c>
      <c r="CN1576">
        <v>-7.5274487086551423E-3</v>
      </c>
      <c r="CO1576">
        <f t="shared" si="324"/>
        <v>1575</v>
      </c>
      <c r="CP1576">
        <f t="shared" si="325"/>
        <v>0.63559322033898302</v>
      </c>
      <c r="CQ1576">
        <f t="shared" si="326"/>
        <v>0.63518966908797414</v>
      </c>
      <c r="CR1576">
        <f t="shared" si="327"/>
        <v>0.34670419368430444</v>
      </c>
      <c r="CS1576">
        <f t="shared" si="328"/>
        <v>0.176031367792539</v>
      </c>
      <c r="CT1576">
        <f t="shared" si="329"/>
        <v>0.45915830129543511</v>
      </c>
      <c r="DH1576">
        <f t="shared" ca="1" si="330"/>
        <v>0.38043601002787336</v>
      </c>
      <c r="DI1576">
        <v>0.33354025531137471</v>
      </c>
      <c r="DJ1576">
        <v>-1.3589794834620553E-3</v>
      </c>
    </row>
    <row r="1577" spans="12:114" x14ac:dyDescent="0.3">
      <c r="L1577" s="23">
        <v>43551</v>
      </c>
      <c r="M1577" s="24">
        <v>-5.229291909188475E-3</v>
      </c>
      <c r="N1577" s="24">
        <v>-1.8777935573677689E-3</v>
      </c>
      <c r="O1577" s="24">
        <v>-1.128959838061252E-2</v>
      </c>
      <c r="P1577" s="24">
        <v>-5.2178466046961863E-3</v>
      </c>
      <c r="Q1577" s="264">
        <v>-5.1999999999999963E-4</v>
      </c>
      <c r="R1577" s="264">
        <v>3.200000000000003E-4</v>
      </c>
      <c r="S1577" s="265">
        <v>0</v>
      </c>
      <c r="U1577" s="26"/>
      <c r="AE1577" s="23">
        <v>43552</v>
      </c>
      <c r="AF1577" s="33">
        <v>-9.8581274993557173E-4</v>
      </c>
      <c r="AG1577">
        <f t="shared" si="318"/>
        <v>1576</v>
      </c>
      <c r="AH1577">
        <f t="shared" si="319"/>
        <v>0.63857374392220423</v>
      </c>
      <c r="AI1577">
        <f t="shared" si="320"/>
        <v>0.63816855753646673</v>
      </c>
      <c r="AJ1577">
        <f t="shared" si="321"/>
        <v>0.35464906714959515</v>
      </c>
      <c r="AK1577">
        <f t="shared" si="322"/>
        <v>0.36638268188197659</v>
      </c>
      <c r="AL1577">
        <f t="shared" si="323"/>
        <v>0.27178587565449014</v>
      </c>
      <c r="CM1577" s="23">
        <v>43552</v>
      </c>
      <c r="CN1577">
        <v>-2.356639615424704E-3</v>
      </c>
      <c r="CO1577">
        <f t="shared" si="324"/>
        <v>1576</v>
      </c>
      <c r="CP1577">
        <f t="shared" si="325"/>
        <v>0.6359967715899919</v>
      </c>
      <c r="CQ1577">
        <f t="shared" si="326"/>
        <v>0.63559322033898302</v>
      </c>
      <c r="CR1577">
        <f t="shared" si="327"/>
        <v>0.34777860735203442</v>
      </c>
      <c r="CS1577">
        <f t="shared" si="328"/>
        <v>0.370097419860489</v>
      </c>
      <c r="CT1577">
        <f t="shared" si="329"/>
        <v>0.26549580047849403</v>
      </c>
      <c r="DH1577">
        <f t="shared" ca="1" si="330"/>
        <v>0.37046059775883272</v>
      </c>
      <c r="DI1577">
        <v>0.39864365954099046</v>
      </c>
      <c r="DJ1577">
        <v>-6.672346222738882E-3</v>
      </c>
    </row>
    <row r="1578" spans="12:114" x14ac:dyDescent="0.3">
      <c r="L1578" s="23">
        <v>43552</v>
      </c>
      <c r="M1578" s="24">
        <v>-1.415285055959805E-2</v>
      </c>
      <c r="N1578" s="24">
        <v>-1.364062334678569E-2</v>
      </c>
      <c r="O1578" s="24">
        <v>-8.2317035748777335E-4</v>
      </c>
      <c r="P1578" s="24">
        <v>4.6626360576142974E-3</v>
      </c>
      <c r="Q1578" s="264">
        <v>1.399999999999995E-4</v>
      </c>
      <c r="R1578" s="264">
        <v>-3.8999999999999701E-4</v>
      </c>
      <c r="S1578" s="265">
        <v>-8.3682008368200328E-5</v>
      </c>
      <c r="U1578" s="26"/>
      <c r="AE1578" s="23">
        <v>43553</v>
      </c>
      <c r="AF1578" s="33">
        <v>1.5964027208925176E-3</v>
      </c>
      <c r="AG1578">
        <f t="shared" si="318"/>
        <v>1577</v>
      </c>
      <c r="AH1578">
        <f t="shared" si="319"/>
        <v>0.63897893030794162</v>
      </c>
      <c r="AI1578">
        <f t="shared" si="320"/>
        <v>0.63857374392220423</v>
      </c>
      <c r="AJ1578">
        <f t="shared" si="321"/>
        <v>0.3557308499519708</v>
      </c>
      <c r="AK1578">
        <f t="shared" si="322"/>
        <v>0.65714636494820378</v>
      </c>
      <c r="AL1578">
        <f t="shared" si="323"/>
        <v>1.8572621025999547E-2</v>
      </c>
      <c r="CM1578" s="23">
        <v>43553</v>
      </c>
      <c r="CN1578">
        <v>4.2894507856337839E-3</v>
      </c>
      <c r="CO1578">
        <f t="shared" si="324"/>
        <v>1577</v>
      </c>
      <c r="CP1578">
        <f t="shared" si="325"/>
        <v>0.63640032284100079</v>
      </c>
      <c r="CQ1578">
        <f t="shared" si="326"/>
        <v>0.6359967715899919</v>
      </c>
      <c r="CR1578">
        <f t="shared" si="327"/>
        <v>0.3488534226333091</v>
      </c>
      <c r="CS1578">
        <f t="shared" si="328"/>
        <v>0.66941760441841081</v>
      </c>
      <c r="CT1578">
        <f t="shared" si="329"/>
        <v>3.34208328284189E-2</v>
      </c>
      <c r="DH1578">
        <f t="shared" ca="1" si="330"/>
        <v>0.35037671844303653</v>
      </c>
      <c r="DI1578">
        <v>0.37200562052934932</v>
      </c>
      <c r="DJ1578">
        <v>-1.3554979021846124E-2</v>
      </c>
    </row>
    <row r="1579" spans="12:114" x14ac:dyDescent="0.3">
      <c r="L1579" s="23">
        <v>43553</v>
      </c>
      <c r="M1579" s="24">
        <v>9.0237898437441728E-4</v>
      </c>
      <c r="N1579" s="24">
        <v>6.6761114401542249E-3</v>
      </c>
      <c r="O1579" s="24">
        <v>4.1182489453227746E-3</v>
      </c>
      <c r="P1579" s="24">
        <v>4.6407708184794463E-3</v>
      </c>
      <c r="Q1579" s="264">
        <v>3.3000000000000038E-4</v>
      </c>
      <c r="R1579" s="264">
        <v>-6.0000000000002272E-5</v>
      </c>
      <c r="S1579" s="265">
        <v>-3.3195020746888058E-4</v>
      </c>
      <c r="U1579" s="26"/>
      <c r="AE1579" s="23">
        <v>43556</v>
      </c>
      <c r="AF1579" s="33">
        <v>1.090571072768304E-3</v>
      </c>
      <c r="AG1579">
        <f t="shared" si="318"/>
        <v>1578</v>
      </c>
      <c r="AH1579">
        <f t="shared" si="319"/>
        <v>0.63938411669367912</v>
      </c>
      <c r="AI1579">
        <f t="shared" si="320"/>
        <v>0.63897893030794162</v>
      </c>
      <c r="AJ1579">
        <f t="shared" si="321"/>
        <v>0.35681304921019713</v>
      </c>
      <c r="AK1579">
        <f t="shared" si="322"/>
        <v>0.6019996220075865</v>
      </c>
      <c r="AL1579">
        <f t="shared" si="323"/>
        <v>3.6979308300355118E-2</v>
      </c>
      <c r="CM1579" s="23">
        <v>43556</v>
      </c>
      <c r="CN1579">
        <v>2.6349969590291926E-3</v>
      </c>
      <c r="CO1579">
        <f t="shared" si="324"/>
        <v>1578</v>
      </c>
      <c r="CP1579">
        <f t="shared" si="325"/>
        <v>0.63680387409200967</v>
      </c>
      <c r="CQ1579">
        <f t="shared" si="326"/>
        <v>0.63640032284100079</v>
      </c>
      <c r="CR1579">
        <f t="shared" si="327"/>
        <v>0.34992864107107274</v>
      </c>
      <c r="CS1579">
        <f t="shared" si="328"/>
        <v>0.59741014005593385</v>
      </c>
      <c r="CT1579">
        <f t="shared" si="329"/>
        <v>3.899018278506694E-2</v>
      </c>
      <c r="DH1579">
        <f t="shared" ca="1" si="330"/>
        <v>0.33304030717592092</v>
      </c>
      <c r="DI1579">
        <v>0.39561629585231523</v>
      </c>
      <c r="DJ1579">
        <v>1.1762276992743836E-3</v>
      </c>
    </row>
    <row r="1580" spans="12:114" x14ac:dyDescent="0.3">
      <c r="L1580" s="23">
        <v>43556</v>
      </c>
      <c r="M1580" s="24">
        <v>-3.9341282856465848E-3</v>
      </c>
      <c r="N1580" s="24">
        <v>9.9479070653887072E-3</v>
      </c>
      <c r="O1580" s="24">
        <v>2.9735675825030652E-3</v>
      </c>
      <c r="P1580" s="24">
        <v>1.058681615566533E-3</v>
      </c>
      <c r="Q1580" s="264">
        <v>3.4999999999999962E-4</v>
      </c>
      <c r="R1580" s="264">
        <v>-3.2999999999999919E-4</v>
      </c>
      <c r="S1580" s="265">
        <v>4.0160642570282277E-5</v>
      </c>
      <c r="U1580" s="26"/>
      <c r="AE1580" s="23">
        <v>43557</v>
      </c>
      <c r="AF1580" s="33">
        <v>-1.3866819335377695E-3</v>
      </c>
      <c r="AG1580">
        <f t="shared" si="318"/>
        <v>1579</v>
      </c>
      <c r="AH1580">
        <f t="shared" si="319"/>
        <v>0.6397893030794165</v>
      </c>
      <c r="AI1580">
        <f t="shared" si="320"/>
        <v>0.63938411669367912</v>
      </c>
      <c r="AJ1580">
        <f t="shared" si="321"/>
        <v>0.35789566651344618</v>
      </c>
      <c r="AK1580">
        <f t="shared" si="322"/>
        <v>0.32373442644884542</v>
      </c>
      <c r="AL1580">
        <f t="shared" si="323"/>
        <v>0.31564969024483369</v>
      </c>
      <c r="CM1580" s="23">
        <v>43557</v>
      </c>
      <c r="CN1580">
        <v>-3.2527532209411973E-3</v>
      </c>
      <c r="CO1580">
        <f t="shared" si="324"/>
        <v>1579</v>
      </c>
      <c r="CP1580">
        <f t="shared" si="325"/>
        <v>0.63720742534301855</v>
      </c>
      <c r="CQ1580">
        <f t="shared" si="326"/>
        <v>0.63680387409200967</v>
      </c>
      <c r="CR1580">
        <f t="shared" si="327"/>
        <v>0.35100426421187092</v>
      </c>
      <c r="CS1580">
        <f t="shared" si="328"/>
        <v>0.33163477136469316</v>
      </c>
      <c r="CT1580">
        <f t="shared" si="329"/>
        <v>0.30516910272731651</v>
      </c>
      <c r="DH1580">
        <f t="shared" ca="1" si="330"/>
        <v>0.39748362427931283</v>
      </c>
      <c r="DI1580">
        <v>0.35431472989123708</v>
      </c>
      <c r="DJ1580">
        <v>-9.2531658045055202E-3</v>
      </c>
    </row>
    <row r="1581" spans="12:114" x14ac:dyDescent="0.3">
      <c r="L1581" s="23">
        <v>43557</v>
      </c>
      <c r="M1581" s="24">
        <v>3.7028223788596651E-3</v>
      </c>
      <c r="N1581" s="24">
        <v>3.752465683161824E-3</v>
      </c>
      <c r="O1581" s="24">
        <v>-8.9961858003294887E-3</v>
      </c>
      <c r="P1581" s="24">
        <v>-1.924576141849022E-4</v>
      </c>
      <c r="Q1581" s="264">
        <v>-5.9999999999999717E-5</v>
      </c>
      <c r="R1581" s="264">
        <v>-1.399999999999979E-4</v>
      </c>
      <c r="S1581" s="265">
        <v>-1.6129032258064557E-4</v>
      </c>
      <c r="U1581" s="26"/>
      <c r="AE1581" s="23">
        <v>43558</v>
      </c>
      <c r="AF1581" s="33">
        <v>1.2733855834685594E-3</v>
      </c>
      <c r="AG1581">
        <f t="shared" si="318"/>
        <v>1580</v>
      </c>
      <c r="AH1581">
        <f t="shared" si="319"/>
        <v>0.640194489465154</v>
      </c>
      <c r="AI1581">
        <f t="shared" si="320"/>
        <v>0.6397893030794165</v>
      </c>
      <c r="AJ1581">
        <f t="shared" si="321"/>
        <v>0.35897870345469401</v>
      </c>
      <c r="AK1581">
        <f t="shared" si="322"/>
        <v>0.62223307951844964</v>
      </c>
      <c r="AL1581">
        <f t="shared" si="323"/>
        <v>1.7556223560966866E-2</v>
      </c>
      <c r="CM1581" s="23">
        <v>43558</v>
      </c>
      <c r="CN1581">
        <v>3.0175711015285405E-3</v>
      </c>
      <c r="CO1581">
        <f t="shared" si="324"/>
        <v>1580</v>
      </c>
      <c r="CP1581">
        <f t="shared" si="325"/>
        <v>0.63761097659402743</v>
      </c>
      <c r="CQ1581">
        <f t="shared" si="326"/>
        <v>0.63720742534301855</v>
      </c>
      <c r="CR1581">
        <f t="shared" si="327"/>
        <v>0.35208029360586973</v>
      </c>
      <c r="CS1581">
        <f t="shared" si="328"/>
        <v>0.61446195753671851</v>
      </c>
      <c r="CT1581">
        <f t="shared" si="329"/>
        <v>2.2745467806300046E-2</v>
      </c>
      <c r="DH1581">
        <f t="shared" ca="1" si="330"/>
        <v>0.39832720014125816</v>
      </c>
      <c r="DI1581">
        <v>0.32621354148000764</v>
      </c>
      <c r="DJ1581">
        <v>2.1867427263257467E-3</v>
      </c>
    </row>
    <row r="1582" spans="12:114" x14ac:dyDescent="0.3">
      <c r="L1582" s="23">
        <v>43558</v>
      </c>
      <c r="M1582" s="24">
        <v>-1.475651709895372E-3</v>
      </c>
      <c r="N1582" s="24">
        <v>1.401863942965198E-2</v>
      </c>
      <c r="O1582" s="24">
        <v>2.5791470393463139E-3</v>
      </c>
      <c r="P1582" s="24">
        <v>1.9249466124814939E-4</v>
      </c>
      <c r="Q1582" s="264">
        <v>5.6000000000000017E-4</v>
      </c>
      <c r="R1582" s="264">
        <v>-1.5000000000000118E-4</v>
      </c>
      <c r="S1582" s="265">
        <v>3.9682539682540814E-5</v>
      </c>
      <c r="U1582" s="26"/>
      <c r="AE1582" s="23">
        <v>43559</v>
      </c>
      <c r="AF1582" s="33">
        <v>-1.122793204725374E-3</v>
      </c>
      <c r="AG1582">
        <f t="shared" si="318"/>
        <v>1581</v>
      </c>
      <c r="AH1582">
        <f t="shared" si="319"/>
        <v>0.64059967585089139</v>
      </c>
      <c r="AI1582">
        <f t="shared" si="320"/>
        <v>0.640194489465154</v>
      </c>
      <c r="AJ1582">
        <f t="shared" si="321"/>
        <v>0.36006216163073762</v>
      </c>
      <c r="AK1582">
        <f t="shared" si="322"/>
        <v>0.3515904558454126</v>
      </c>
      <c r="AL1582">
        <f t="shared" si="323"/>
        <v>0.28860403361974141</v>
      </c>
      <c r="CM1582" s="23">
        <v>43559</v>
      </c>
      <c r="CN1582">
        <v>-2.8943037289449066E-3</v>
      </c>
      <c r="CO1582">
        <f t="shared" si="324"/>
        <v>1581</v>
      </c>
      <c r="CP1582">
        <f t="shared" si="325"/>
        <v>0.63801452784503632</v>
      </c>
      <c r="CQ1582">
        <f t="shared" si="326"/>
        <v>0.63761097659402743</v>
      </c>
      <c r="CR1582">
        <f t="shared" si="327"/>
        <v>0.35315673080687426</v>
      </c>
      <c r="CS1582">
        <f t="shared" si="328"/>
        <v>0.3468348962958821</v>
      </c>
      <c r="CT1582">
        <f t="shared" si="329"/>
        <v>0.29077608029814533</v>
      </c>
      <c r="DH1582">
        <f t="shared" ca="1" si="330"/>
        <v>0.39890976676446227</v>
      </c>
      <c r="DI1582">
        <v>0.39894076754755692</v>
      </c>
      <c r="DJ1582">
        <v>2.4361071936809297E-3</v>
      </c>
    </row>
    <row r="1583" spans="12:114" x14ac:dyDescent="0.3">
      <c r="L1583" s="23">
        <v>43559</v>
      </c>
      <c r="M1583" s="24">
        <v>2.5451395103823862E-3</v>
      </c>
      <c r="N1583" s="24">
        <v>-1.1981555764993299E-2</v>
      </c>
      <c r="O1583" s="24">
        <v>9.4658795903284163E-3</v>
      </c>
      <c r="P1583" s="24">
        <v>-1.9419580924643021E-2</v>
      </c>
      <c r="Q1583" s="264">
        <v>-1.000000000000003E-5</v>
      </c>
      <c r="R1583" s="264">
        <v>3.6000000000000029E-4</v>
      </c>
      <c r="S1583" s="265">
        <v>3.9840637450197578E-5</v>
      </c>
      <c r="U1583" s="26"/>
      <c r="AE1583" s="23">
        <v>43560</v>
      </c>
      <c r="AF1583" s="33">
        <v>2.3844207890346913E-3</v>
      </c>
      <c r="AG1583">
        <f t="shared" si="318"/>
        <v>1582</v>
      </c>
      <c r="AH1583">
        <f t="shared" si="319"/>
        <v>0.64100486223662889</v>
      </c>
      <c r="AI1583">
        <f t="shared" si="320"/>
        <v>0.64059967585089139</v>
      </c>
      <c r="AJ1583">
        <f t="shared" si="321"/>
        <v>0.36114604264221778</v>
      </c>
      <c r="AK1583">
        <f t="shared" si="322"/>
        <v>0.73643297841365929</v>
      </c>
      <c r="AL1583">
        <f t="shared" si="323"/>
        <v>9.5833302562767897E-2</v>
      </c>
      <c r="CM1583" s="23">
        <v>43560</v>
      </c>
      <c r="CN1583">
        <v>6.0173019725867265E-3</v>
      </c>
      <c r="CO1583">
        <f t="shared" si="324"/>
        <v>1582</v>
      </c>
      <c r="CP1583">
        <f t="shared" si="325"/>
        <v>0.6384180790960452</v>
      </c>
      <c r="CQ1583">
        <f t="shared" si="326"/>
        <v>0.63801452784503632</v>
      </c>
      <c r="CR1583">
        <f t="shared" si="327"/>
        <v>0.35423357737234706</v>
      </c>
      <c r="CS1583">
        <f t="shared" si="328"/>
        <v>0.73841431363194454</v>
      </c>
      <c r="CT1583">
        <f t="shared" si="329"/>
        <v>0.10039978578690822</v>
      </c>
      <c r="DH1583">
        <f t="shared" ca="1" si="330"/>
        <v>0.28543642573883382</v>
      </c>
      <c r="DI1583">
        <v>0.39889404964041697</v>
      </c>
      <c r="DJ1583">
        <v>7.6292078903469722E-4</v>
      </c>
    </row>
    <row r="1584" spans="12:114" x14ac:dyDescent="0.3">
      <c r="L1584" s="23">
        <v>43560</v>
      </c>
      <c r="M1584" s="24">
        <v>-1.0645974853443871E-3</v>
      </c>
      <c r="N1584" s="24">
        <v>1.585821720432758E-2</v>
      </c>
      <c r="O1584" s="24">
        <v>7.3386043195974053E-3</v>
      </c>
      <c r="P1584" s="24">
        <v>1.9608160894276569E-3</v>
      </c>
      <c r="Q1584" s="264">
        <v>-6.0000000000000157E-5</v>
      </c>
      <c r="R1584" s="264">
        <v>3.8999999999999701E-4</v>
      </c>
      <c r="S1584" s="265">
        <v>-7.9999999999999519E-5</v>
      </c>
      <c r="U1584" s="26"/>
      <c r="AE1584" s="23">
        <v>43563</v>
      </c>
      <c r="AF1584" s="33">
        <v>8.8713399338863266E-4</v>
      </c>
      <c r="AG1584">
        <f t="shared" si="318"/>
        <v>1583</v>
      </c>
      <c r="AH1584">
        <f t="shared" si="319"/>
        <v>0.64141004862236628</v>
      </c>
      <c r="AI1584">
        <f t="shared" si="320"/>
        <v>0.64100486223662889</v>
      </c>
      <c r="AJ1584">
        <f t="shared" si="321"/>
        <v>0.36223034809363586</v>
      </c>
      <c r="AK1584">
        <f t="shared" si="322"/>
        <v>0.57915909667520049</v>
      </c>
      <c r="AL1584">
        <f t="shared" si="323"/>
        <v>6.1845765561428401E-2</v>
      </c>
      <c r="CM1584" s="23">
        <v>43563</v>
      </c>
      <c r="CN1584">
        <v>2.3631921263287236E-3</v>
      </c>
      <c r="CO1584">
        <f t="shared" si="324"/>
        <v>1583</v>
      </c>
      <c r="CP1584">
        <f t="shared" si="325"/>
        <v>0.63882163034705408</v>
      </c>
      <c r="CQ1584">
        <f t="shared" si="326"/>
        <v>0.6384180790960452</v>
      </c>
      <c r="CR1584">
        <f t="shared" si="327"/>
        <v>0.35531083486342774</v>
      </c>
      <c r="CS1584">
        <f t="shared" si="328"/>
        <v>0.58517972806954954</v>
      </c>
      <c r="CT1584">
        <f t="shared" si="329"/>
        <v>5.3238351026495656E-2</v>
      </c>
      <c r="DH1584">
        <f t="shared" ca="1" si="330"/>
        <v>0.37126081836599317</v>
      </c>
      <c r="DI1584">
        <v>0.38921978661796347</v>
      </c>
      <c r="DJ1584">
        <v>-5.6770088637541601E-3</v>
      </c>
    </row>
    <row r="1585" spans="12:114" x14ac:dyDescent="0.3">
      <c r="L1585" s="23">
        <v>43563</v>
      </c>
      <c r="M1585" s="24">
        <v>4.3449662810715267E-3</v>
      </c>
      <c r="N1585" s="24">
        <v>2.7549583175893759E-3</v>
      </c>
      <c r="O1585" s="24">
        <v>4.0472376622074776E-3</v>
      </c>
      <c r="P1585" s="24">
        <v>-1.0762292050341929E-3</v>
      </c>
      <c r="Q1585" s="264">
        <v>8.000000000000021E-5</v>
      </c>
      <c r="R1585" s="264">
        <v>-1.679999999999997E-3</v>
      </c>
      <c r="S1585" s="265">
        <v>3.9682539682540814E-5</v>
      </c>
      <c r="U1585" s="26"/>
      <c r="AE1585" s="23">
        <v>43564</v>
      </c>
      <c r="AF1585" s="33">
        <v>-1.7898423188423497E-3</v>
      </c>
      <c r="AG1585">
        <f t="shared" si="318"/>
        <v>1584</v>
      </c>
      <c r="AH1585">
        <f t="shared" si="319"/>
        <v>0.64181523500810378</v>
      </c>
      <c r="AI1585">
        <f t="shared" si="320"/>
        <v>0.64141004862236628</v>
      </c>
      <c r="AJ1585">
        <f t="shared" si="321"/>
        <v>0.3633150795933765</v>
      </c>
      <c r="AK1585">
        <f t="shared" si="322"/>
        <v>0.28305990266749276</v>
      </c>
      <c r="AL1585">
        <f t="shared" si="323"/>
        <v>0.35835014595487352</v>
      </c>
      <c r="CM1585" s="23">
        <v>43564</v>
      </c>
      <c r="CN1585">
        <v>-4.710317948500296E-3</v>
      </c>
      <c r="CO1585">
        <f t="shared" si="324"/>
        <v>1584</v>
      </c>
      <c r="CP1585">
        <f t="shared" si="325"/>
        <v>0.63922518159806296</v>
      </c>
      <c r="CQ1585">
        <f t="shared" si="326"/>
        <v>0.63882163034705408</v>
      </c>
      <c r="CR1585">
        <f t="shared" si="327"/>
        <v>0.35638850484495155</v>
      </c>
      <c r="CS1585">
        <f t="shared" si="328"/>
        <v>0.27283814378781379</v>
      </c>
      <c r="CT1585">
        <f t="shared" si="329"/>
        <v>0.36598348655924029</v>
      </c>
      <c r="DH1585">
        <f t="shared" ca="1" si="330"/>
        <v>0.35674159155745089</v>
      </c>
      <c r="DI1585">
        <v>0.37181945023040802</v>
      </c>
      <c r="DJ1585">
        <v>6.5343588763767391E-3</v>
      </c>
    </row>
    <row r="1586" spans="12:114" x14ac:dyDescent="0.3">
      <c r="L1586" s="23">
        <v>43564</v>
      </c>
      <c r="M1586" s="24">
        <v>5.224063256484157E-3</v>
      </c>
      <c r="N1586" s="24">
        <v>-1.053127507764662E-2</v>
      </c>
      <c r="O1586" s="24">
        <v>-5.4417703160244309E-3</v>
      </c>
      <c r="P1586" s="24">
        <v>-4.407941088903332E-3</v>
      </c>
      <c r="Q1586" s="264">
        <v>9.9999999999999395E-5</v>
      </c>
      <c r="R1586" s="264">
        <v>6.0999999999999943E-4</v>
      </c>
      <c r="S1586" s="265">
        <v>1.195219123505969E-4</v>
      </c>
      <c r="U1586" s="26"/>
      <c r="AE1586" s="23">
        <v>43565</v>
      </c>
      <c r="AF1586" s="33">
        <v>4.0217917471714187E-3</v>
      </c>
      <c r="AG1586">
        <f t="shared" si="318"/>
        <v>1585</v>
      </c>
      <c r="AH1586">
        <f t="shared" si="319"/>
        <v>0.64222042139384117</v>
      </c>
      <c r="AI1586">
        <f t="shared" si="320"/>
        <v>0.64181523500810378</v>
      </c>
      <c r="AJ1586">
        <f t="shared" si="321"/>
        <v>0.36440023875372601</v>
      </c>
      <c r="AK1586">
        <f t="shared" si="322"/>
        <v>0.86553042088735188</v>
      </c>
      <c r="AL1586">
        <f t="shared" si="323"/>
        <v>0.2237151858792481</v>
      </c>
      <c r="CM1586" s="23">
        <v>43565</v>
      </c>
      <c r="CN1586">
        <v>1.0259318077605965E-2</v>
      </c>
      <c r="CO1586">
        <f t="shared" si="324"/>
        <v>1585</v>
      </c>
      <c r="CP1586">
        <f t="shared" si="325"/>
        <v>0.63962873284907185</v>
      </c>
      <c r="CQ1586">
        <f t="shared" si="326"/>
        <v>0.63922518159806296</v>
      </c>
      <c r="CR1586">
        <f t="shared" si="327"/>
        <v>0.35746658888546878</v>
      </c>
      <c r="CS1586">
        <f t="shared" si="328"/>
        <v>0.8707347024413612</v>
      </c>
      <c r="CT1586">
        <f t="shared" si="329"/>
        <v>0.23150952084329823</v>
      </c>
      <c r="DH1586">
        <f t="shared" ca="1" si="330"/>
        <v>0.34967898382894574</v>
      </c>
      <c r="DI1586">
        <v>0.35864356563077809</v>
      </c>
      <c r="DJ1586">
        <v>-2.518211560543597E-4</v>
      </c>
    </row>
    <row r="1587" spans="12:114" x14ac:dyDescent="0.3">
      <c r="L1587" s="23">
        <v>43565</v>
      </c>
      <c r="M1587" s="24">
        <v>3.085643474045603E-3</v>
      </c>
      <c r="N1587" s="24">
        <v>1.388246024055176E-2</v>
      </c>
      <c r="O1587" s="24">
        <v>9.2207506185171036E-3</v>
      </c>
      <c r="P1587" s="24">
        <v>1.2691802480273641E-2</v>
      </c>
      <c r="Q1587" s="264">
        <v>-3.799999999999997E-4</v>
      </c>
      <c r="R1587" s="264">
        <v>2.0999999999999911E-4</v>
      </c>
      <c r="S1587" s="265">
        <v>-1.2096774193548314E-4</v>
      </c>
      <c r="U1587" s="26"/>
      <c r="AE1587" s="23">
        <v>43566</v>
      </c>
      <c r="AF1587" s="33">
        <v>-1.0781354382791216E-3</v>
      </c>
      <c r="AG1587">
        <f t="shared" si="318"/>
        <v>1586</v>
      </c>
      <c r="AH1587">
        <f t="shared" si="319"/>
        <v>0.64262560777957856</v>
      </c>
      <c r="AI1587">
        <f t="shared" si="320"/>
        <v>0.64222042139384117</v>
      </c>
      <c r="AJ1587">
        <f t="shared" si="321"/>
        <v>0.3654858271908934</v>
      </c>
      <c r="AK1587">
        <f t="shared" si="322"/>
        <v>0.35638958860628034</v>
      </c>
      <c r="AL1587">
        <f t="shared" si="323"/>
        <v>0.28583083278756083</v>
      </c>
      <c r="CM1587" s="23">
        <v>43566</v>
      </c>
      <c r="CN1587">
        <v>-2.539985010040431E-3</v>
      </c>
      <c r="CO1587">
        <f t="shared" si="324"/>
        <v>1586</v>
      </c>
      <c r="CP1587">
        <f t="shared" si="325"/>
        <v>0.64003228410008073</v>
      </c>
      <c r="CQ1587">
        <f t="shared" si="326"/>
        <v>0.63962873284907185</v>
      </c>
      <c r="CR1587">
        <f t="shared" si="327"/>
        <v>0.3585450885572633</v>
      </c>
      <c r="CS1587">
        <f t="shared" si="328"/>
        <v>0.3621062363425841</v>
      </c>
      <c r="CT1587">
        <f t="shared" si="329"/>
        <v>0.27752249650648775</v>
      </c>
      <c r="DH1587">
        <f t="shared" ca="1" si="330"/>
        <v>0.3482266634444614</v>
      </c>
      <c r="DI1587">
        <v>0.35159388550445475</v>
      </c>
      <c r="DJ1587">
        <v>-7.8361374303110576E-3</v>
      </c>
    </row>
    <row r="1588" spans="12:114" x14ac:dyDescent="0.3">
      <c r="L1588" s="23">
        <v>43566</v>
      </c>
      <c r="M1588" s="24">
        <v>-1.2790431577676989E-2</v>
      </c>
      <c r="N1588" s="24">
        <v>1.3693794149470359E-3</v>
      </c>
      <c r="O1588" s="24">
        <v>1.204811284116915E-2</v>
      </c>
      <c r="P1588" s="24">
        <v>-2.2928203487142911E-2</v>
      </c>
      <c r="Q1588" s="264">
        <v>6.0000000000000157E-5</v>
      </c>
      <c r="R1588" s="264">
        <v>4.3000000000000151E-4</v>
      </c>
      <c r="S1588" s="265">
        <v>-1.992031872509976E-4</v>
      </c>
      <c r="U1588" s="26"/>
      <c r="AE1588" s="23">
        <v>43567</v>
      </c>
      <c r="AF1588" s="33">
        <v>2.8824617245892569E-3</v>
      </c>
      <c r="AG1588">
        <f t="shared" si="318"/>
        <v>1587</v>
      </c>
      <c r="AH1588">
        <f t="shared" si="319"/>
        <v>0.64303079416531606</v>
      </c>
      <c r="AI1588">
        <f t="shared" si="320"/>
        <v>0.64262560777957856</v>
      </c>
      <c r="AJ1588">
        <f t="shared" si="321"/>
        <v>0.36657184652503111</v>
      </c>
      <c r="AK1588">
        <f t="shared" si="322"/>
        <v>0.78121317246542454</v>
      </c>
      <c r="AL1588">
        <f t="shared" si="323"/>
        <v>0.13858756468584599</v>
      </c>
      <c r="CM1588" s="23">
        <v>43567</v>
      </c>
      <c r="CN1588">
        <v>7.1009589989731395E-3</v>
      </c>
      <c r="CO1588">
        <f t="shared" si="324"/>
        <v>1587</v>
      </c>
      <c r="CP1588">
        <f t="shared" si="325"/>
        <v>0.64043583535108961</v>
      </c>
      <c r="CQ1588">
        <f t="shared" si="326"/>
        <v>0.64003228410008073</v>
      </c>
      <c r="CR1588">
        <f t="shared" si="327"/>
        <v>0.3596240054363728</v>
      </c>
      <c r="CS1588">
        <f t="shared" si="328"/>
        <v>0.77756584393869521</v>
      </c>
      <c r="CT1588">
        <f t="shared" si="329"/>
        <v>0.13753355983861448</v>
      </c>
      <c r="DH1588">
        <f t="shared" ca="1" si="330"/>
        <v>0.39325457055028773</v>
      </c>
      <c r="DI1588">
        <v>0.35389239686504453</v>
      </c>
      <c r="DJ1588">
        <v>3.0081960995892989E-3</v>
      </c>
    </row>
    <row r="1589" spans="12:114" x14ac:dyDescent="0.3">
      <c r="L1589" s="23">
        <v>43567</v>
      </c>
      <c r="M1589" s="24">
        <v>-9.8396886389429724E-4</v>
      </c>
      <c r="N1589" s="24">
        <v>9.115572679957209E-4</v>
      </c>
      <c r="O1589" s="24">
        <v>7.5398011167607977E-3</v>
      </c>
      <c r="P1589" s="24">
        <v>1.213095556444067E-2</v>
      </c>
      <c r="Q1589" s="264">
        <v>3.999999999999998E-4</v>
      </c>
      <c r="R1589" s="264">
        <v>-3.1000000000000141E-4</v>
      </c>
      <c r="S1589" s="265">
        <v>3.9062500000001119E-5</v>
      </c>
      <c r="U1589" s="26"/>
      <c r="AE1589" s="23">
        <v>43570</v>
      </c>
      <c r="AF1589" s="33">
        <v>4.2247188830899342E-3</v>
      </c>
      <c r="AG1589">
        <f t="shared" si="318"/>
        <v>1588</v>
      </c>
      <c r="AH1589">
        <f t="shared" si="319"/>
        <v>0.64343598055105344</v>
      </c>
      <c r="AI1589">
        <f t="shared" si="320"/>
        <v>0.64303079416531606</v>
      </c>
      <c r="AJ1589">
        <f t="shared" si="321"/>
        <v>0.3676582983802536</v>
      </c>
      <c r="AK1589">
        <f t="shared" si="322"/>
        <v>0.87781739153915561</v>
      </c>
      <c r="AL1589">
        <f t="shared" si="323"/>
        <v>0.23478659737383956</v>
      </c>
      <c r="CM1589" s="23">
        <v>43570</v>
      </c>
      <c r="CN1589">
        <v>1.0798635443018956E-2</v>
      </c>
      <c r="CO1589">
        <f t="shared" si="324"/>
        <v>1588</v>
      </c>
      <c r="CP1589">
        <f t="shared" si="325"/>
        <v>0.64083938660209849</v>
      </c>
      <c r="CQ1589">
        <f t="shared" si="326"/>
        <v>0.64043583535108961</v>
      </c>
      <c r="CR1589">
        <f t="shared" si="327"/>
        <v>0.36070334110260721</v>
      </c>
      <c r="CS1589">
        <f t="shared" si="328"/>
        <v>0.88343738274216421</v>
      </c>
      <c r="CT1589">
        <f t="shared" si="329"/>
        <v>0.2430015473910746</v>
      </c>
      <c r="DH1589">
        <f t="shared" ca="1" si="330"/>
        <v>0.38773102837723533</v>
      </c>
      <c r="DI1589">
        <v>0.38630336540236232</v>
      </c>
      <c r="DJ1589">
        <v>-6.5680752345571927E-3</v>
      </c>
    </row>
    <row r="1590" spans="12:114" x14ac:dyDescent="0.3">
      <c r="L1590" s="23">
        <v>43570</v>
      </c>
      <c r="M1590" s="24">
        <v>-1.887909350933064E-3</v>
      </c>
      <c r="N1590" s="24">
        <v>-1.36626135384639E-3</v>
      </c>
      <c r="O1590" s="24">
        <v>8.566343838394953E-3</v>
      </c>
      <c r="P1590" s="24">
        <v>2.4265633785818821E-2</v>
      </c>
      <c r="Q1590" s="264">
        <v>1.3999999999999991E-4</v>
      </c>
      <c r="R1590" s="264">
        <v>-4.0999999999999934E-4</v>
      </c>
      <c r="S1590" s="265">
        <v>-1.9607843137255058E-4</v>
      </c>
      <c r="U1590" s="26"/>
      <c r="AE1590" s="23">
        <v>43571</v>
      </c>
      <c r="AF1590" s="33">
        <v>9.3635734299589305E-4</v>
      </c>
      <c r="AG1590">
        <f t="shared" si="318"/>
        <v>1589</v>
      </c>
      <c r="AH1590">
        <f t="shared" si="319"/>
        <v>0.64384116693679094</v>
      </c>
      <c r="AI1590">
        <f t="shared" si="320"/>
        <v>0.64343598055105344</v>
      </c>
      <c r="AJ1590">
        <f t="shared" si="321"/>
        <v>0.36874518438466047</v>
      </c>
      <c r="AK1590">
        <f t="shared" si="322"/>
        <v>0.58471317793210675</v>
      </c>
      <c r="AL1590">
        <f t="shared" si="323"/>
        <v>5.872280261894669E-2</v>
      </c>
      <c r="CM1590" s="23">
        <v>43571</v>
      </c>
      <c r="CN1590">
        <v>2.3038741267205004E-3</v>
      </c>
      <c r="CO1590">
        <f t="shared" si="324"/>
        <v>1589</v>
      </c>
      <c r="CP1590">
        <f t="shared" si="325"/>
        <v>0.64124293785310738</v>
      </c>
      <c r="CQ1590">
        <f t="shared" si="326"/>
        <v>0.64083938660209849</v>
      </c>
      <c r="CR1590">
        <f t="shared" si="327"/>
        <v>0.36178309713956924</v>
      </c>
      <c r="CS1590">
        <f t="shared" si="328"/>
        <v>0.58249914048491691</v>
      </c>
      <c r="CT1590">
        <f t="shared" si="329"/>
        <v>5.8340246117181582E-2</v>
      </c>
      <c r="DH1590">
        <f t="shared" ca="1" si="330"/>
        <v>0.34971167832597599</v>
      </c>
      <c r="DI1590">
        <v>0.27835589061374599</v>
      </c>
      <c r="DJ1590">
        <v>2.0993188814574745E-3</v>
      </c>
    </row>
    <row r="1591" spans="12:114" x14ac:dyDescent="0.3">
      <c r="L1591" s="23">
        <v>43571</v>
      </c>
      <c r="M1591" s="24">
        <v>-8.9637830421674791E-3</v>
      </c>
      <c r="N1591" s="24">
        <v>3.6478923267069321E-3</v>
      </c>
      <c r="O1591" s="24">
        <v>4.881418103074275E-3</v>
      </c>
      <c r="P1591" s="24">
        <v>1.726460531240164E-3</v>
      </c>
      <c r="Q1591" s="264">
        <v>3.0000000000000079E-5</v>
      </c>
      <c r="R1591" s="264">
        <v>-1.1000000000000121E-4</v>
      </c>
      <c r="S1591" s="265">
        <v>3.8461538461539561E-5</v>
      </c>
      <c r="U1591" s="26"/>
      <c r="AE1591" s="23">
        <v>43572</v>
      </c>
      <c r="AF1591" s="33">
        <v>1.0559834570668307E-3</v>
      </c>
      <c r="AG1591">
        <f t="shared" si="318"/>
        <v>1590</v>
      </c>
      <c r="AH1591">
        <f t="shared" si="319"/>
        <v>0.64424635332252833</v>
      </c>
      <c r="AI1591">
        <f t="shared" si="320"/>
        <v>0.64384116693679094</v>
      </c>
      <c r="AJ1591">
        <f t="shared" si="321"/>
        <v>0.36983250617035446</v>
      </c>
      <c r="AK1591">
        <f t="shared" si="322"/>
        <v>0.59813864366272762</v>
      </c>
      <c r="AL1591">
        <f t="shared" si="323"/>
        <v>4.5702523274063322E-2</v>
      </c>
      <c r="CM1591" s="23">
        <v>43572</v>
      </c>
      <c r="CN1591">
        <v>2.5430860557944883E-3</v>
      </c>
      <c r="CO1591">
        <f t="shared" si="324"/>
        <v>1590</v>
      </c>
      <c r="CP1591">
        <f t="shared" si="325"/>
        <v>0.64164648910411626</v>
      </c>
      <c r="CQ1591">
        <f t="shared" si="326"/>
        <v>0.64124293785310738</v>
      </c>
      <c r="CR1591">
        <f t="shared" si="327"/>
        <v>0.36286327513467326</v>
      </c>
      <c r="CS1591">
        <f t="shared" si="328"/>
        <v>0.59328444121704005</v>
      </c>
      <c r="CT1591">
        <f t="shared" si="329"/>
        <v>4.7958496636067327E-2</v>
      </c>
      <c r="DH1591">
        <f t="shared" ca="1" si="330"/>
        <v>0.36061974046035794</v>
      </c>
      <c r="DI1591">
        <v>0.39378235872088196</v>
      </c>
      <c r="DJ1591">
        <v>3.4781378972213086E-3</v>
      </c>
    </row>
    <row r="1592" spans="12:114" x14ac:dyDescent="0.3">
      <c r="L1592" s="23">
        <v>43572</v>
      </c>
      <c r="M1592" s="24">
        <v>-1.9085801691381299E-3</v>
      </c>
      <c r="N1592" s="24">
        <v>-2.2714756503299629E-3</v>
      </c>
      <c r="O1592" s="24">
        <v>2.2344062978967398E-3</v>
      </c>
      <c r="P1592" s="24">
        <v>6.7983473723533068E-3</v>
      </c>
      <c r="Q1592" s="264">
        <v>1.4000000000000039E-4</v>
      </c>
      <c r="R1592" s="264">
        <v>-2.000000000000002E-4</v>
      </c>
      <c r="S1592" s="265">
        <v>7.7220077220078092E-5</v>
      </c>
      <c r="U1592" s="26"/>
      <c r="AE1592" s="23">
        <v>43573</v>
      </c>
      <c r="AF1592" s="33">
        <v>8.6269142130293076E-4</v>
      </c>
      <c r="AG1592">
        <f t="shared" si="318"/>
        <v>1591</v>
      </c>
      <c r="AH1592">
        <f t="shared" si="319"/>
        <v>0.64465153970826583</v>
      </c>
      <c r="AI1592">
        <f t="shared" si="320"/>
        <v>0.64424635332252833</v>
      </c>
      <c r="AJ1592">
        <f t="shared" si="321"/>
        <v>0.37092026537346506</v>
      </c>
      <c r="AK1592">
        <f t="shared" si="322"/>
        <v>0.57639519793804694</v>
      </c>
      <c r="AL1592">
        <f t="shared" si="323"/>
        <v>6.7851155384481388E-2</v>
      </c>
      <c r="CM1592" s="23">
        <v>43573</v>
      </c>
      <c r="CN1592">
        <v>2.2792285532573266E-3</v>
      </c>
      <c r="CO1592">
        <f t="shared" si="324"/>
        <v>1591</v>
      </c>
      <c r="CP1592">
        <f t="shared" si="325"/>
        <v>0.64205004035512514</v>
      </c>
      <c r="CQ1592">
        <f t="shared" si="326"/>
        <v>0.64164648910411626</v>
      </c>
      <c r="CR1592">
        <f t="shared" si="327"/>
        <v>0.36394387667916472</v>
      </c>
      <c r="CS1592">
        <f t="shared" si="328"/>
        <v>0.58138426809658705</v>
      </c>
      <c r="CT1592">
        <f t="shared" si="329"/>
        <v>6.0262221007529204E-2</v>
      </c>
      <c r="DH1592">
        <f t="shared" ca="1" si="330"/>
        <v>0.39645360125586709</v>
      </c>
      <c r="DI1592">
        <v>0.39786390966624607</v>
      </c>
      <c r="DJ1592">
        <v>1.1626914213029311E-3</v>
      </c>
    </row>
    <row r="1593" spans="12:114" x14ac:dyDescent="0.3">
      <c r="L1593" s="23">
        <v>43573</v>
      </c>
      <c r="M1593" s="24">
        <v>7.4828733578550589E-4</v>
      </c>
      <c r="N1593" s="24">
        <v>2.2766469985515702E-3</v>
      </c>
      <c r="O1593" s="24">
        <v>1.9390505020772E-4</v>
      </c>
      <c r="P1593" s="24">
        <v>5.9910461742717367E-3</v>
      </c>
      <c r="Q1593" s="264">
        <v>-5.1000000000000004E-4</v>
      </c>
      <c r="R1593" s="264">
        <v>4.0000000000000044E-5</v>
      </c>
      <c r="S1593" s="265">
        <v>0</v>
      </c>
      <c r="U1593" s="26"/>
      <c r="AE1593" s="23">
        <v>43578</v>
      </c>
      <c r="AF1593" s="33">
        <v>-5.5833045947816711E-5</v>
      </c>
      <c r="AG1593">
        <f t="shared" si="318"/>
        <v>1592</v>
      </c>
      <c r="AH1593">
        <f t="shared" si="319"/>
        <v>0.64505672609400322</v>
      </c>
      <c r="AI1593">
        <f t="shared" si="320"/>
        <v>0.64465153970826583</v>
      </c>
      <c r="AJ1593">
        <f t="shared" si="321"/>
        <v>0.37200846363416601</v>
      </c>
      <c r="AK1593">
        <f t="shared" si="322"/>
        <v>0.47101062501413549</v>
      </c>
      <c r="AL1593">
        <f t="shared" si="323"/>
        <v>0.17364091469413034</v>
      </c>
      <c r="CM1593" s="23">
        <v>43578</v>
      </c>
      <c r="CN1593">
        <v>-2.7467989113413253E-4</v>
      </c>
      <c r="CO1593">
        <f t="shared" si="324"/>
        <v>1592</v>
      </c>
      <c r="CP1593">
        <f t="shared" si="325"/>
        <v>0.64245359160613402</v>
      </c>
      <c r="CQ1593">
        <f t="shared" si="326"/>
        <v>0.64205004035512514</v>
      </c>
      <c r="CR1593">
        <f t="shared" si="327"/>
        <v>0.36502490336814086</v>
      </c>
      <c r="CS1593">
        <f t="shared" si="328"/>
        <v>0.46397849994926527</v>
      </c>
      <c r="CT1593">
        <f t="shared" si="329"/>
        <v>0.17807154040585987</v>
      </c>
      <c r="DH1593">
        <f t="shared" ca="1" si="330"/>
        <v>0.39775849348303893</v>
      </c>
      <c r="DI1593">
        <v>0.30820221992634828</v>
      </c>
      <c r="DJ1593">
        <v>3.4760190941299602E-3</v>
      </c>
    </row>
    <row r="1594" spans="12:114" x14ac:dyDescent="0.3">
      <c r="L1594" s="23">
        <v>43578</v>
      </c>
      <c r="M1594" s="24">
        <v>-2.0769294157116538E-3</v>
      </c>
      <c r="N1594" s="24">
        <v>-5.9063038924314004E-3</v>
      </c>
      <c r="O1594" s="24">
        <v>-1.0661065521250311E-3</v>
      </c>
      <c r="P1594" s="24">
        <v>4.1597748754225693E-3</v>
      </c>
      <c r="Q1594" s="264">
        <v>1.799999999999996E-4</v>
      </c>
      <c r="R1594" s="264">
        <v>-6.8000000000000059E-4</v>
      </c>
      <c r="S1594" s="265">
        <v>1.5564202334630259E-4</v>
      </c>
      <c r="U1594" s="26"/>
      <c r="AE1594" s="23">
        <v>43579</v>
      </c>
      <c r="AF1594" s="33">
        <v>3.4693223804100508E-4</v>
      </c>
      <c r="AG1594">
        <f t="shared" si="318"/>
        <v>1593</v>
      </c>
      <c r="AH1594">
        <f t="shared" si="319"/>
        <v>0.64546191247974072</v>
      </c>
      <c r="AI1594">
        <f t="shared" si="320"/>
        <v>0.64505672609400322</v>
      </c>
      <c r="AJ1594">
        <f t="shared" si="321"/>
        <v>0.37309710259669998</v>
      </c>
      <c r="AK1594">
        <f t="shared" si="322"/>
        <v>0.51740840042478209</v>
      </c>
      <c r="AL1594">
        <f t="shared" si="323"/>
        <v>0.12764832566922113</v>
      </c>
      <c r="CM1594" s="23">
        <v>43579</v>
      </c>
      <c r="CN1594">
        <v>1.0217969982645677E-3</v>
      </c>
      <c r="CO1594">
        <f t="shared" si="324"/>
        <v>1593</v>
      </c>
      <c r="CP1594">
        <f t="shared" si="325"/>
        <v>0.6428571428571429</v>
      </c>
      <c r="CQ1594">
        <f t="shared" si="326"/>
        <v>0.64245359160613402</v>
      </c>
      <c r="CR1594">
        <f t="shared" si="327"/>
        <v>0.3661063568005698</v>
      </c>
      <c r="CS1594">
        <f t="shared" si="328"/>
        <v>0.52383130853017723</v>
      </c>
      <c r="CT1594">
        <f t="shared" si="329"/>
        <v>0.11862228307595679</v>
      </c>
      <c r="DH1594">
        <f t="shared" ca="1" si="330"/>
        <v>0.39799000119384526</v>
      </c>
      <c r="DI1594">
        <v>0.28784330863376673</v>
      </c>
      <c r="DJ1594">
        <v>-1.3259373271763755E-3</v>
      </c>
    </row>
    <row r="1595" spans="12:114" x14ac:dyDescent="0.3">
      <c r="L1595" s="23">
        <v>43579</v>
      </c>
      <c r="M1595" s="24">
        <v>2.9137361909656249E-3</v>
      </c>
      <c r="N1595" s="24">
        <v>-7.3127504771495358E-3</v>
      </c>
      <c r="O1595" s="24">
        <v>4.4630517555472263E-3</v>
      </c>
      <c r="P1595" s="24">
        <v>-1.035498191763611E-3</v>
      </c>
      <c r="Q1595" s="264">
        <v>-4.3999999999999991E-4</v>
      </c>
      <c r="R1595" s="264">
        <v>0</v>
      </c>
      <c r="S1595" s="265">
        <v>-3.9525691699604507E-5</v>
      </c>
      <c r="U1595" s="26"/>
      <c r="AE1595" s="23">
        <v>43580</v>
      </c>
      <c r="AF1595" s="33">
        <v>-1.3911066119801257E-3</v>
      </c>
      <c r="AG1595">
        <f t="shared" si="318"/>
        <v>1594</v>
      </c>
      <c r="AH1595">
        <f t="shared" si="319"/>
        <v>0.64586709886547811</v>
      </c>
      <c r="AI1595">
        <f t="shared" si="320"/>
        <v>0.64546191247974072</v>
      </c>
      <c r="AJ1595">
        <f t="shared" si="321"/>
        <v>0.37418618390939579</v>
      </c>
      <c r="AK1595">
        <f t="shared" si="322"/>
        <v>0.32327513978893696</v>
      </c>
      <c r="AL1595">
        <f t="shared" si="323"/>
        <v>0.32218677269080376</v>
      </c>
      <c r="CM1595" s="23">
        <v>43580</v>
      </c>
      <c r="CN1595">
        <v>-3.598140545698346E-3</v>
      </c>
      <c r="CO1595">
        <f t="shared" si="324"/>
        <v>1594</v>
      </c>
      <c r="CP1595">
        <f t="shared" si="325"/>
        <v>0.64326069410815179</v>
      </c>
      <c r="CQ1595">
        <f t="shared" si="326"/>
        <v>0.6428571428571429</v>
      </c>
      <c r="CR1595">
        <f t="shared" si="327"/>
        <v>0.36718823857931082</v>
      </c>
      <c r="CS1595">
        <f t="shared" si="328"/>
        <v>0.31724591238084099</v>
      </c>
      <c r="CT1595">
        <f t="shared" si="329"/>
        <v>0.32561123047630192</v>
      </c>
      <c r="DH1595">
        <f t="shared" ca="1" si="330"/>
        <v>0.36371231694667561</v>
      </c>
      <c r="DI1595">
        <v>0.28849807344096934</v>
      </c>
      <c r="DJ1595">
        <v>3.2747044116419504E-3</v>
      </c>
    </row>
    <row r="1596" spans="12:114" x14ac:dyDescent="0.3">
      <c r="L1596" s="23">
        <v>43580</v>
      </c>
      <c r="M1596" s="24">
        <v>8.3007387042353259E-4</v>
      </c>
      <c r="N1596" s="24">
        <v>-1.427242697934707E-2</v>
      </c>
      <c r="O1596" s="24">
        <v>-9.668797978582931E-5</v>
      </c>
      <c r="P1596" s="24">
        <v>-5.5602816549679291E-3</v>
      </c>
      <c r="Q1596" s="264">
        <v>1.000000000000003E-5</v>
      </c>
      <c r="R1596" s="264">
        <v>-1.2000000000000011E-4</v>
      </c>
      <c r="S1596" s="265">
        <v>1.1811023622047309E-4</v>
      </c>
      <c r="U1596" s="26"/>
      <c r="AE1596" s="23">
        <v>43581</v>
      </c>
      <c r="AF1596" s="33">
        <v>-2.5546407606673602E-3</v>
      </c>
      <c r="AG1596">
        <f t="shared" si="318"/>
        <v>1595</v>
      </c>
      <c r="AH1596">
        <f t="shared" si="319"/>
        <v>0.64627228525121561</v>
      </c>
      <c r="AI1596">
        <f t="shared" si="320"/>
        <v>0.64586709886547811</v>
      </c>
      <c r="AJ1596">
        <f t="shared" si="321"/>
        <v>0.37527570922469328</v>
      </c>
      <c r="AK1596">
        <f t="shared" si="322"/>
        <v>0.21337494575018759</v>
      </c>
      <c r="AL1596">
        <f t="shared" si="323"/>
        <v>0.43249215311529055</v>
      </c>
      <c r="CM1596" s="23">
        <v>43581</v>
      </c>
      <c r="CN1596">
        <v>-6.3783897502739783E-3</v>
      </c>
      <c r="CO1596">
        <f t="shared" si="324"/>
        <v>1595</v>
      </c>
      <c r="CP1596">
        <f t="shared" si="325"/>
        <v>0.64366424535916056</v>
      </c>
      <c r="CQ1596">
        <f t="shared" si="326"/>
        <v>0.64326069410815179</v>
      </c>
      <c r="CR1596">
        <f t="shared" si="327"/>
        <v>0.36827055031113437</v>
      </c>
      <c r="CS1596">
        <f t="shared" si="328"/>
        <v>0.21258451922063412</v>
      </c>
      <c r="CT1596">
        <f t="shared" si="329"/>
        <v>0.43067617488751764</v>
      </c>
      <c r="DH1596">
        <f t="shared" ca="1" si="330"/>
        <v>0.37953128060176472</v>
      </c>
      <c r="DI1596">
        <v>0.39279776341044287</v>
      </c>
      <c r="DJ1596">
        <v>-2.3748419558865044E-3</v>
      </c>
    </row>
    <row r="1597" spans="12:114" x14ac:dyDescent="0.3">
      <c r="L1597" s="23">
        <v>43581</v>
      </c>
      <c r="M1597" s="24">
        <v>6.6351745873766592E-3</v>
      </c>
      <c r="N1597" s="24">
        <v>6.0719233033696158E-3</v>
      </c>
      <c r="O1597" s="24">
        <v>-1.922318931049237E-2</v>
      </c>
      <c r="P1597" s="24">
        <v>2.8429172398546968E-3</v>
      </c>
      <c r="Q1597" s="264">
        <v>-5.0000000000000131E-5</v>
      </c>
      <c r="R1597" s="264">
        <v>1.110000000000002E-3</v>
      </c>
      <c r="S1597" s="265">
        <v>-1.1952191235059828E-4</v>
      </c>
      <c r="U1597" s="26"/>
      <c r="AE1597" s="23">
        <v>43584</v>
      </c>
      <c r="AF1597" s="33">
        <v>1.2624537765916766E-3</v>
      </c>
      <c r="AG1597">
        <f t="shared" si="318"/>
        <v>1596</v>
      </c>
      <c r="AH1597">
        <f t="shared" si="319"/>
        <v>0.64667747163695299</v>
      </c>
      <c r="AI1597">
        <f t="shared" si="320"/>
        <v>0.64627228525121561</v>
      </c>
      <c r="AJ1597">
        <f t="shared" si="321"/>
        <v>0.3763656801991615</v>
      </c>
      <c r="AK1597">
        <f t="shared" si="322"/>
        <v>0.62103194762128644</v>
      </c>
      <c r="AL1597">
        <f t="shared" si="323"/>
        <v>2.5240337629929166E-2</v>
      </c>
      <c r="CM1597" s="23">
        <v>43584</v>
      </c>
      <c r="CN1597">
        <v>2.9920104257311593E-3</v>
      </c>
      <c r="CO1597">
        <f t="shared" si="324"/>
        <v>1596</v>
      </c>
      <c r="CP1597">
        <f t="shared" si="325"/>
        <v>0.64406779661016944</v>
      </c>
      <c r="CQ1597">
        <f t="shared" si="326"/>
        <v>0.64366424535916056</v>
      </c>
      <c r="CR1597">
        <f t="shared" si="327"/>
        <v>0.36935329360674291</v>
      </c>
      <c r="CS1597">
        <f t="shared" si="328"/>
        <v>0.61332915739552341</v>
      </c>
      <c r="CT1597">
        <f t="shared" si="329"/>
        <v>3.0335087963637153E-2</v>
      </c>
      <c r="DH1597">
        <f t="shared" ca="1" si="330"/>
        <v>0.3945325374385244</v>
      </c>
      <c r="DI1597">
        <v>0.38932507872191852</v>
      </c>
      <c r="DJ1597">
        <v>6.1457648002137474E-3</v>
      </c>
    </row>
    <row r="1598" spans="12:114" x14ac:dyDescent="0.3">
      <c r="L1598" s="23">
        <v>43584</v>
      </c>
      <c r="M1598" s="24">
        <v>-4.4492130398975423E-3</v>
      </c>
      <c r="N1598" s="24">
        <v>1.1142070008105701E-2</v>
      </c>
      <c r="O1598" s="24">
        <v>2.954434970214586E-4</v>
      </c>
      <c r="P1598" s="24">
        <v>5.9534266162290473E-3</v>
      </c>
      <c r="Q1598" s="264">
        <v>1.6000000000000039E-4</v>
      </c>
      <c r="R1598" s="264">
        <v>-7.0000000000001173E-5</v>
      </c>
      <c r="S1598" s="265">
        <v>1.1811023622047309E-4</v>
      </c>
      <c r="U1598" s="26"/>
      <c r="AE1598" s="23">
        <v>43585</v>
      </c>
      <c r="AF1598" s="33">
        <v>3.0958572441175448E-3</v>
      </c>
      <c r="AG1598">
        <f t="shared" si="318"/>
        <v>1597</v>
      </c>
      <c r="AH1598">
        <f t="shared" si="319"/>
        <v>0.64708265802269038</v>
      </c>
      <c r="AI1598">
        <f t="shared" si="320"/>
        <v>0.64667747163695299</v>
      </c>
      <c r="AJ1598">
        <f t="shared" si="321"/>
        <v>0.37745609849352196</v>
      </c>
      <c r="AK1598">
        <f t="shared" si="322"/>
        <v>0.7989728759225454</v>
      </c>
      <c r="AL1598">
        <f t="shared" si="323"/>
        <v>0.15229540428559241</v>
      </c>
      <c r="CM1598" s="23">
        <v>43585</v>
      </c>
      <c r="CN1598">
        <v>7.7557138274253357E-3</v>
      </c>
      <c r="CO1598">
        <f t="shared" si="324"/>
        <v>1597</v>
      </c>
      <c r="CP1598">
        <f t="shared" si="325"/>
        <v>0.64447134786117832</v>
      </c>
      <c r="CQ1598">
        <f t="shared" si="326"/>
        <v>0.64406779661016944</v>
      </c>
      <c r="CR1598">
        <f t="shared" si="327"/>
        <v>0.37043647008078956</v>
      </c>
      <c r="CS1598">
        <f t="shared" si="328"/>
        <v>0.79950284340526567</v>
      </c>
      <c r="CT1598">
        <f t="shared" si="329"/>
        <v>0.15543504679509623</v>
      </c>
      <c r="DH1598">
        <f t="shared" ca="1" si="330"/>
        <v>0.37067901032169381</v>
      </c>
      <c r="DI1598">
        <v>0.37829237762205342</v>
      </c>
      <c r="DJ1598">
        <v>2.4594568457111258E-3</v>
      </c>
    </row>
    <row r="1599" spans="12:114" x14ac:dyDescent="0.3">
      <c r="L1599" s="23">
        <v>43585</v>
      </c>
      <c r="M1599" s="24">
        <v>3.062112007579069E-3</v>
      </c>
      <c r="N1599" s="24">
        <v>-5.9687238927038618E-3</v>
      </c>
      <c r="O1599" s="24">
        <v>1.260318539852002E-2</v>
      </c>
      <c r="P1599" s="24">
        <v>8.3608437488567593E-3</v>
      </c>
      <c r="Q1599" s="264">
        <v>0</v>
      </c>
      <c r="R1599" s="264">
        <v>2.3000000000000131E-4</v>
      </c>
      <c r="S1599" s="265">
        <v>-3.984063745020035E-5</v>
      </c>
      <c r="U1599" s="26"/>
      <c r="AE1599" s="23">
        <v>43587</v>
      </c>
      <c r="AF1599" s="33">
        <v>-5.8041331864783852E-3</v>
      </c>
      <c r="AG1599">
        <f t="shared" si="318"/>
        <v>1598</v>
      </c>
      <c r="AH1599">
        <f t="shared" si="319"/>
        <v>0.64748784440842788</v>
      </c>
      <c r="AI1599">
        <f t="shared" si="320"/>
        <v>0.64708265802269038</v>
      </c>
      <c r="AJ1599">
        <f t="shared" si="321"/>
        <v>0.37854696577266989</v>
      </c>
      <c r="AK1599">
        <f t="shared" si="322"/>
        <v>4.1484471523058529E-2</v>
      </c>
      <c r="AL1599">
        <f t="shared" si="323"/>
        <v>0.60559818649963182</v>
      </c>
      <c r="CM1599" s="23">
        <v>43587</v>
      </c>
      <c r="CN1599">
        <v>-1.4610700613254786E-2</v>
      </c>
      <c r="CO1599">
        <f t="shared" si="324"/>
        <v>1598</v>
      </c>
      <c r="CP1599">
        <f t="shared" si="325"/>
        <v>0.64487489911218721</v>
      </c>
      <c r="CQ1599">
        <f t="shared" si="326"/>
        <v>0.64447134786117832</v>
      </c>
      <c r="CR1599">
        <f t="shared" si="327"/>
        <v>0.37152008135190051</v>
      </c>
      <c r="CS1599">
        <f t="shared" si="328"/>
        <v>3.9961021720520434E-2</v>
      </c>
      <c r="CT1599">
        <f t="shared" si="329"/>
        <v>0.60451032614065792</v>
      </c>
      <c r="DH1599">
        <f t="shared" ca="1" si="330"/>
        <v>0.32624999822566569</v>
      </c>
      <c r="DI1599">
        <v>0.33867028069032873</v>
      </c>
      <c r="DJ1599">
        <v>-3.5465743629489776E-3</v>
      </c>
    </row>
    <row r="1600" spans="12:114" x14ac:dyDescent="0.3">
      <c r="L1600" s="23">
        <v>43587</v>
      </c>
      <c r="M1600" s="24">
        <v>-1.039599860716159E-2</v>
      </c>
      <c r="N1600" s="24">
        <v>-1.9861571911924409E-2</v>
      </c>
      <c r="O1600" s="24">
        <v>-1.643308483592381E-2</v>
      </c>
      <c r="P1600" s="24">
        <v>-1.0899887579408589E-2</v>
      </c>
      <c r="Q1600" s="264">
        <v>1.7000000000000001E-4</v>
      </c>
      <c r="R1600" s="264">
        <v>1.1000000000000121E-4</v>
      </c>
      <c r="S1600" s="265">
        <v>3.9215686274509568E-5</v>
      </c>
      <c r="U1600" s="26"/>
      <c r="AE1600" s="23">
        <v>43588</v>
      </c>
      <c r="AF1600" s="33">
        <v>2.6013254597716667E-3</v>
      </c>
      <c r="AG1600">
        <f t="shared" si="318"/>
        <v>1599</v>
      </c>
      <c r="AH1600">
        <f t="shared" si="319"/>
        <v>0.64789303079416527</v>
      </c>
      <c r="AI1600">
        <f t="shared" si="320"/>
        <v>0.64748784440842788</v>
      </c>
      <c r="AJ1600">
        <f t="shared" si="321"/>
        <v>0.3796382837056948</v>
      </c>
      <c r="AK1600">
        <f t="shared" si="322"/>
        <v>0.75649179148060075</v>
      </c>
      <c r="AL1600">
        <f t="shared" si="323"/>
        <v>0.10900394707217287</v>
      </c>
      <c r="CM1600" s="23">
        <v>43588</v>
      </c>
      <c r="CN1600">
        <v>6.3816896336811339E-3</v>
      </c>
      <c r="CO1600">
        <f t="shared" si="324"/>
        <v>1599</v>
      </c>
      <c r="CP1600">
        <f t="shared" si="325"/>
        <v>0.64527845036319609</v>
      </c>
      <c r="CQ1600">
        <f t="shared" si="326"/>
        <v>0.64487489911218721</v>
      </c>
      <c r="CR1600">
        <f t="shared" si="327"/>
        <v>0.37260412904269369</v>
      </c>
      <c r="CS1600">
        <f t="shared" si="328"/>
        <v>0.75196177396195574</v>
      </c>
      <c r="CT1600">
        <f t="shared" si="329"/>
        <v>0.10708687484976853</v>
      </c>
      <c r="DH1600">
        <f t="shared" ca="1" si="330"/>
        <v>0.38658131568069759</v>
      </c>
      <c r="DI1600">
        <v>0.27509338500244984</v>
      </c>
      <c r="DJ1600">
        <v>7.8216364833937277E-3</v>
      </c>
    </row>
    <row r="1601" spans="12:114" x14ac:dyDescent="0.3">
      <c r="L1601" s="23">
        <v>43588</v>
      </c>
      <c r="M1601" s="24">
        <v>5.9196263811967728E-3</v>
      </c>
      <c r="N1601" s="24">
        <v>6.5976098561783521E-3</v>
      </c>
      <c r="O1601" s="24">
        <v>9.1942466664320741E-3</v>
      </c>
      <c r="P1601" s="24">
        <v>2.1662568053171698E-3</v>
      </c>
      <c r="Q1601" s="264">
        <v>-4.0000000000000112E-5</v>
      </c>
      <c r="R1601" s="264">
        <v>-1.000000000000334E-5</v>
      </c>
      <c r="S1601" s="265">
        <v>1.1811023622047309E-4</v>
      </c>
      <c r="U1601" s="26"/>
      <c r="AE1601" s="23">
        <v>43591</v>
      </c>
      <c r="AF1601" s="33">
        <v>-1.0733673371068332E-4</v>
      </c>
      <c r="AG1601">
        <f t="shared" si="318"/>
        <v>1600</v>
      </c>
      <c r="AH1601">
        <f t="shared" si="319"/>
        <v>0.64829821717990277</v>
      </c>
      <c r="AI1601">
        <f t="shared" si="320"/>
        <v>0.64789303079416527</v>
      </c>
      <c r="AJ1601">
        <f t="shared" si="321"/>
        <v>0.38073005396590393</v>
      </c>
      <c r="AK1601">
        <f t="shared" si="322"/>
        <v>0.46509262878893909</v>
      </c>
      <c r="AL1601">
        <f t="shared" si="323"/>
        <v>0.18280040200522618</v>
      </c>
      <c r="CM1601" s="23">
        <v>43591</v>
      </c>
      <c r="CN1601">
        <v>-4.4101613706555164E-4</v>
      </c>
      <c r="CO1601">
        <f t="shared" si="324"/>
        <v>1600</v>
      </c>
      <c r="CP1601">
        <f t="shared" si="325"/>
        <v>0.64568200161420497</v>
      </c>
      <c r="CQ1601">
        <f t="shared" si="326"/>
        <v>0.64527845036319609</v>
      </c>
      <c r="CR1601">
        <f t="shared" si="327"/>
        <v>0.37368861477980087</v>
      </c>
      <c r="CS1601">
        <f t="shared" si="328"/>
        <v>0.45632984176207919</v>
      </c>
      <c r="CT1601">
        <f t="shared" si="329"/>
        <v>0.1889486086011169</v>
      </c>
      <c r="DH1601">
        <f t="shared" ca="1" si="330"/>
        <v>0.2929660062866285</v>
      </c>
      <c r="DI1601">
        <v>0.38633252825327674</v>
      </c>
      <c r="DJ1601">
        <v>8.447565656727515E-3</v>
      </c>
    </row>
    <row r="1602" spans="12:114" x14ac:dyDescent="0.3">
      <c r="L1602" s="23">
        <v>43591</v>
      </c>
      <c r="M1602" s="24">
        <v>1.32611684498764E-3</v>
      </c>
      <c r="N1602" s="24">
        <v>-6.0860364623601098E-3</v>
      </c>
      <c r="O1602" s="24">
        <v>3.722519563807833E-3</v>
      </c>
      <c r="P1602" s="24">
        <v>-4.7932257446781272E-3</v>
      </c>
      <c r="Q1602" s="264">
        <v>-1.7000000000000001E-4</v>
      </c>
      <c r="R1602" s="264">
        <v>-4.2999999999999712E-4</v>
      </c>
      <c r="S1602" s="265">
        <v>2.3904382470119379E-4</v>
      </c>
      <c r="U1602" s="26"/>
      <c r="AE1602" s="23">
        <v>43592</v>
      </c>
      <c r="AF1602" s="33">
        <v>-4.3687583169751696E-3</v>
      </c>
      <c r="AG1602">
        <f t="shared" si="318"/>
        <v>1601</v>
      </c>
      <c r="AH1602">
        <f t="shared" si="319"/>
        <v>0.64870340356564016</v>
      </c>
      <c r="AI1602">
        <f t="shared" si="320"/>
        <v>0.64829821717990277</v>
      </c>
      <c r="AJ1602">
        <f t="shared" si="321"/>
        <v>0.38182227823084186</v>
      </c>
      <c r="AK1602">
        <f t="shared" si="322"/>
        <v>9.3591451661340572E-2</v>
      </c>
      <c r="AL1602">
        <f t="shared" si="323"/>
        <v>0.55470676551856224</v>
      </c>
      <c r="CM1602" s="23">
        <v>43592</v>
      </c>
      <c r="CN1602">
        <v>-1.0605722323050166E-2</v>
      </c>
      <c r="CO1602">
        <f t="shared" si="324"/>
        <v>1601</v>
      </c>
      <c r="CP1602">
        <f t="shared" si="325"/>
        <v>0.64608555286521385</v>
      </c>
      <c r="CQ1602">
        <f t="shared" si="326"/>
        <v>0.64568200161420497</v>
      </c>
      <c r="CR1602">
        <f t="shared" si="327"/>
        <v>0.37477354019388703</v>
      </c>
      <c r="CS1602">
        <f t="shared" si="328"/>
        <v>9.9013833011353025E-2</v>
      </c>
      <c r="CT1602">
        <f t="shared" si="329"/>
        <v>0.54666816860285194</v>
      </c>
      <c r="DH1602">
        <f t="shared" ca="1" si="330"/>
        <v>0.34670088804066584</v>
      </c>
      <c r="DI1602">
        <v>0.26621498778651581</v>
      </c>
      <c r="DJ1602">
        <v>-1.3253227704730301E-2</v>
      </c>
    </row>
    <row r="1603" spans="12:114" x14ac:dyDescent="0.3">
      <c r="L1603" s="23">
        <v>43592</v>
      </c>
      <c r="M1603" s="24">
        <v>3.310992522324213E-3</v>
      </c>
      <c r="N1603" s="24">
        <v>-1.789926636106158E-2</v>
      </c>
      <c r="O1603" s="24">
        <v>-1.1321350496150189E-2</v>
      </c>
      <c r="P1603" s="24">
        <v>-1.1049144875987699E-2</v>
      </c>
      <c r="Q1603" s="264">
        <v>-3.6000000000000051E-4</v>
      </c>
      <c r="R1603" s="264">
        <v>-3.4000000000000252E-4</v>
      </c>
      <c r="S1603" s="265">
        <v>-1.6326530612244941E-4</v>
      </c>
      <c r="U1603" s="26"/>
      <c r="AE1603" s="23">
        <v>43593</v>
      </c>
      <c r="AF1603" s="33">
        <v>-1.9580981396112311E-3</v>
      </c>
      <c r="AG1603">
        <f t="shared" ref="AG1603:AG1666" si="331">ROW()-1</f>
        <v>1602</v>
      </c>
      <c r="AH1603">
        <f t="shared" ref="AH1603:AH1666" si="332">AG1603/COUNT($AG$2:$AG$2469)</f>
        <v>0.64910858995137766</v>
      </c>
      <c r="AI1603">
        <f t="shared" ref="AI1603:AI1666" si="333">(AG1603-1)/COUNT($AG$2:$AG$2469)</f>
        <v>0.64870340356564016</v>
      </c>
      <c r="AJ1603">
        <f t="shared" ref="AJ1603:AJ1666" si="334">IF(AH1603&lt;1,NORMSINV(AH1603),"")</f>
        <v>0.38291495818231486</v>
      </c>
      <c r="AK1603">
        <f t="shared" ref="AK1603:AK1666" si="335">_xlfn.NORM.DIST(AF1603,$AD$6,$AD$7,TRUE)</f>
        <v>0.26684165159560697</v>
      </c>
      <c r="AL1603">
        <f t="shared" ref="AL1603:AL1666" si="336">ABS(AK1603-AI1603)</f>
        <v>0.38186175197003319</v>
      </c>
      <c r="CM1603" s="23">
        <v>43593</v>
      </c>
      <c r="CN1603">
        <v>-5.208468240594343E-3</v>
      </c>
      <c r="CO1603">
        <f t="shared" ref="CO1603:CO1666" si="337">ROW()-1</f>
        <v>1602</v>
      </c>
      <c r="CP1603">
        <f t="shared" ref="CP1603:CP1666" si="338">CO1603/COUNT(_xlfn.ANCHORARRAY($CN$2))</f>
        <v>0.64648910411622273</v>
      </c>
      <c r="CQ1603">
        <f t="shared" ref="CQ1603:CQ1666" si="339">(CO1603-1)/COUNT(_xlfn.ANCHORARRAY($CN$2))</f>
        <v>0.64608555286521385</v>
      </c>
      <c r="CR1603">
        <f t="shared" ref="CR1603:CR1666" si="340">IF(CP1603&lt;1,NORMSINV(CP1603),"")</f>
        <v>0.37585890691967255</v>
      </c>
      <c r="CS1603">
        <f t="shared" ref="CS1603:CS1666" si="341">_xlfn.NORM.DIST(CN1603,$CL$7,$CL$8,TRUE)</f>
        <v>0.25399881254755907</v>
      </c>
      <c r="CT1603">
        <f t="shared" ref="CT1603:CT1666" si="342">ABS(CS1603-CQ1603)</f>
        <v>0.39208674031765478</v>
      </c>
      <c r="DH1603">
        <f t="shared" ref="DH1603:DH1666" ca="1" si="343">_xlfn.NORM.S.DIST(RAND(),FALSE)</f>
        <v>0.3247723596432045</v>
      </c>
      <c r="DI1603">
        <v>0.33072875996638901</v>
      </c>
      <c r="DJ1603">
        <v>6.5065283664128854E-3</v>
      </c>
    </row>
    <row r="1604" spans="12:114" x14ac:dyDescent="0.3">
      <c r="L1604" s="23">
        <v>43593</v>
      </c>
      <c r="M1604" s="24">
        <v>-2.4750020829551818E-3</v>
      </c>
      <c r="N1604" s="24">
        <v>-5.2756913623712267E-3</v>
      </c>
      <c r="O1604" s="24">
        <v>-9.8718441428308212E-3</v>
      </c>
      <c r="P1604" s="24">
        <v>9.5490223114248318E-4</v>
      </c>
      <c r="Q1604" s="264">
        <v>3.9000000000000059E-4</v>
      </c>
      <c r="R1604" s="264">
        <v>2.800000000000003E-4</v>
      </c>
      <c r="S1604" s="265">
        <v>1.6064257028112491E-4</v>
      </c>
      <c r="U1604" s="26"/>
      <c r="AE1604" s="23">
        <v>43594</v>
      </c>
      <c r="AF1604" s="33">
        <v>-1.1129126175141473E-4</v>
      </c>
      <c r="AG1604">
        <f t="shared" si="331"/>
        <v>1603</v>
      </c>
      <c r="AH1604">
        <f t="shared" si="332"/>
        <v>0.64951377633711505</v>
      </c>
      <c r="AI1604">
        <f t="shared" si="333"/>
        <v>0.64910858995137766</v>
      </c>
      <c r="AJ1604">
        <f t="shared" si="334"/>
        <v>0.38400809550641107</v>
      </c>
      <c r="AK1604">
        <f t="shared" si="335"/>
        <v>0.4646385386592668</v>
      </c>
      <c r="AL1604">
        <f t="shared" si="336"/>
        <v>0.18447005129211086</v>
      </c>
      <c r="CM1604" s="23">
        <v>43594</v>
      </c>
      <c r="CN1604">
        <v>1.2358580315341644E-5</v>
      </c>
      <c r="CO1604">
        <f t="shared" si="337"/>
        <v>1603</v>
      </c>
      <c r="CP1604">
        <f t="shared" si="338"/>
        <v>0.64689265536723162</v>
      </c>
      <c r="CQ1604">
        <f t="shared" si="339"/>
        <v>0.64648910411622273</v>
      </c>
      <c r="CR1604">
        <f t="shared" si="340"/>
        <v>0.37694471659595291</v>
      </c>
      <c r="CS1604">
        <f t="shared" si="341"/>
        <v>0.47720717981959349</v>
      </c>
      <c r="CT1604">
        <f t="shared" si="342"/>
        <v>0.16928192429662925</v>
      </c>
      <c r="DH1604">
        <f t="shared" ca="1" si="343"/>
        <v>0.34801759140695482</v>
      </c>
      <c r="DI1604">
        <v>0.29807684990574868</v>
      </c>
      <c r="DJ1604">
        <v>-7.2755259556290053E-3</v>
      </c>
    </row>
    <row r="1605" spans="12:114" x14ac:dyDescent="0.3">
      <c r="L1605" s="23">
        <v>43594</v>
      </c>
      <c r="M1605" s="24">
        <v>2.398420233283554E-3</v>
      </c>
      <c r="N1605" s="24">
        <v>-2.410928980036693E-3</v>
      </c>
      <c r="O1605" s="24">
        <v>-2.3053360434664781E-3</v>
      </c>
      <c r="P1605" s="24">
        <v>3.8160663982215229E-3</v>
      </c>
      <c r="Q1605" s="264">
        <v>-4.2999999999999983E-4</v>
      </c>
      <c r="R1605" s="264">
        <v>-7.2999999999999953E-4</v>
      </c>
      <c r="S1605" s="265">
        <v>-8.1632653061225412E-5</v>
      </c>
      <c r="U1605" s="26"/>
      <c r="AE1605" s="23">
        <v>43595</v>
      </c>
      <c r="AF1605" s="33">
        <v>6.839571267860378E-3</v>
      </c>
      <c r="AG1605">
        <f t="shared" si="331"/>
        <v>1604</v>
      </c>
      <c r="AH1605">
        <f t="shared" si="332"/>
        <v>0.64991896272285254</v>
      </c>
      <c r="AI1605">
        <f t="shared" si="333"/>
        <v>0.64951377633711505</v>
      </c>
      <c r="AJ1605">
        <f t="shared" si="334"/>
        <v>0.38510169189352422</v>
      </c>
      <c r="AK1605">
        <f t="shared" si="335"/>
        <v>0.97255287840110116</v>
      </c>
      <c r="AL1605">
        <f t="shared" si="336"/>
        <v>0.32303910206398612</v>
      </c>
      <c r="CM1605" s="23">
        <v>43595</v>
      </c>
      <c r="CN1605">
        <v>1.677760225871977E-2</v>
      </c>
      <c r="CO1605">
        <f t="shared" si="337"/>
        <v>1604</v>
      </c>
      <c r="CP1605">
        <f t="shared" si="338"/>
        <v>0.6472962066182405</v>
      </c>
      <c r="CQ1605">
        <f t="shared" si="339"/>
        <v>0.64689265536723162</v>
      </c>
      <c r="CR1605">
        <f t="shared" si="340"/>
        <v>0.37803097086562037</v>
      </c>
      <c r="CS1605">
        <f t="shared" si="341"/>
        <v>0.97028281740407907</v>
      </c>
      <c r="CT1605">
        <f t="shared" si="342"/>
        <v>0.32339016203684745</v>
      </c>
      <c r="DH1605">
        <f t="shared" ca="1" si="343"/>
        <v>0.25053253245541279</v>
      </c>
      <c r="DI1605">
        <v>0.39273591976551719</v>
      </c>
      <c r="DJ1605">
        <v>1.9059077340734917E-2</v>
      </c>
    </row>
    <row r="1606" spans="12:114" x14ac:dyDescent="0.3">
      <c r="L1606" s="23">
        <v>43595</v>
      </c>
      <c r="M1606" s="24">
        <v>1.897714568425366E-3</v>
      </c>
      <c r="N1606" s="24">
        <v>4.8332523537365354E-3</v>
      </c>
      <c r="O1606" s="24">
        <v>2.3809568223898601E-2</v>
      </c>
      <c r="P1606" s="24">
        <v>1.682179986644565E-2</v>
      </c>
      <c r="Q1606" s="264">
        <v>4.9999999999999257E-5</v>
      </c>
      <c r="R1606" s="264">
        <v>-8.0000000000000074E-5</v>
      </c>
      <c r="S1606" s="265">
        <v>2.8340080971660025E-4</v>
      </c>
      <c r="U1606" s="26"/>
      <c r="AE1606" s="23">
        <v>43598</v>
      </c>
      <c r="AF1606" s="33">
        <v>-4.7102275685253631E-3</v>
      </c>
      <c r="AG1606">
        <f t="shared" si="331"/>
        <v>1605</v>
      </c>
      <c r="AH1606">
        <f t="shared" si="332"/>
        <v>0.65032414910858993</v>
      </c>
      <c r="AI1606">
        <f t="shared" si="333"/>
        <v>0.64991896272285254</v>
      </c>
      <c r="AJ1606">
        <f t="shared" si="334"/>
        <v>0.38619574903837378</v>
      </c>
      <c r="AK1606">
        <f t="shared" si="335"/>
        <v>7.8149842190854774E-2</v>
      </c>
      <c r="AL1606">
        <f t="shared" si="336"/>
        <v>0.5717691205319978</v>
      </c>
      <c r="CM1606" s="23">
        <v>43598</v>
      </c>
      <c r="CN1606">
        <v>-1.1601818921313409E-2</v>
      </c>
      <c r="CO1606">
        <f t="shared" si="337"/>
        <v>1605</v>
      </c>
      <c r="CP1606">
        <f t="shared" si="338"/>
        <v>0.64769975786924938</v>
      </c>
      <c r="CQ1606">
        <f t="shared" si="339"/>
        <v>0.6472962066182405</v>
      </c>
      <c r="CR1606">
        <f t="shared" si="340"/>
        <v>0.37911767137568481</v>
      </c>
      <c r="CS1606">
        <f t="shared" si="341"/>
        <v>8.0370811740280101E-2</v>
      </c>
      <c r="CT1606">
        <f t="shared" si="342"/>
        <v>0.56692539487796045</v>
      </c>
      <c r="DH1606">
        <f t="shared" ca="1" si="343"/>
        <v>0.31251262407645009</v>
      </c>
      <c r="DI1606">
        <v>0.30139334477949736</v>
      </c>
      <c r="DJ1606">
        <v>-1.0075727568525331E-2</v>
      </c>
    </row>
    <row r="1607" spans="12:114" x14ac:dyDescent="0.3">
      <c r="L1607" s="23">
        <v>43598</v>
      </c>
      <c r="M1607" s="24">
        <v>1.0211628098492961E-2</v>
      </c>
      <c r="N1607" s="24">
        <v>-1.635397370343402E-2</v>
      </c>
      <c r="O1607" s="24">
        <v>-1.98213755708442E-2</v>
      </c>
      <c r="P1607" s="24">
        <v>-4.5797579154360814E-3</v>
      </c>
      <c r="Q1607" s="264">
        <v>-1.499999999999995E-4</v>
      </c>
      <c r="R1607" s="264">
        <v>-3.3999999999999807E-4</v>
      </c>
      <c r="S1607" s="265">
        <v>-8.3333333333332829E-5</v>
      </c>
      <c r="U1607" s="26"/>
      <c r="AE1607" s="23">
        <v>43599</v>
      </c>
      <c r="AF1607" s="33">
        <v>8.9101865435869845E-4</v>
      </c>
      <c r="AG1607">
        <f t="shared" si="331"/>
        <v>1606</v>
      </c>
      <c r="AH1607">
        <f t="shared" si="332"/>
        <v>0.65072933549432743</v>
      </c>
      <c r="AI1607">
        <f t="shared" si="333"/>
        <v>0.65032414910858993</v>
      </c>
      <c r="AJ1607">
        <f t="shared" si="334"/>
        <v>0.38729026864003036</v>
      </c>
      <c r="AK1607">
        <f t="shared" si="335"/>
        <v>0.57959800802198747</v>
      </c>
      <c r="AL1607">
        <f t="shared" si="336"/>
        <v>7.0726141086602468E-2</v>
      </c>
      <c r="CM1607" s="23">
        <v>43599</v>
      </c>
      <c r="CN1607">
        <v>2.0526086193678223E-3</v>
      </c>
      <c r="CO1607">
        <f t="shared" si="337"/>
        <v>1606</v>
      </c>
      <c r="CP1607">
        <f t="shared" si="338"/>
        <v>0.64810330912025826</v>
      </c>
      <c r="CQ1607">
        <f t="shared" si="339"/>
        <v>0.64769975786924938</v>
      </c>
      <c r="CR1607">
        <f t="shared" si="340"/>
        <v>0.38020481977729531</v>
      </c>
      <c r="CS1607">
        <f t="shared" si="341"/>
        <v>0.57110330093303874</v>
      </c>
      <c r="CT1607">
        <f t="shared" si="342"/>
        <v>7.6596456936210644E-2</v>
      </c>
      <c r="DH1607">
        <f t="shared" ca="1" si="343"/>
        <v>0.39748724709856148</v>
      </c>
      <c r="DI1607">
        <v>0.39888544379621277</v>
      </c>
      <c r="DJ1607">
        <v>9.1315641089040975E-3</v>
      </c>
    </row>
    <row r="1608" spans="12:114" x14ac:dyDescent="0.3">
      <c r="L1608" s="23">
        <v>43599</v>
      </c>
      <c r="M1608" s="24">
        <v>-1.711901878403964E-3</v>
      </c>
      <c r="N1608" s="24">
        <v>7.8240017591067936E-3</v>
      </c>
      <c r="O1608" s="24">
        <v>4.0044864189399364E-3</v>
      </c>
      <c r="P1608" s="24">
        <v>-2.2535375023695131E-3</v>
      </c>
      <c r="Q1608" s="264">
        <v>-1.3000000000000029E-4</v>
      </c>
      <c r="R1608" s="264">
        <v>-2.000000000000002E-4</v>
      </c>
      <c r="S1608" s="265">
        <v>2.0661157024793263E-4</v>
      </c>
      <c r="U1608" s="26"/>
      <c r="AE1608" s="23">
        <v>43600</v>
      </c>
      <c r="AF1608" s="33">
        <v>3.4060109855178723E-4</v>
      </c>
      <c r="AG1608">
        <f t="shared" si="331"/>
        <v>1607</v>
      </c>
      <c r="AH1608">
        <f t="shared" si="332"/>
        <v>0.65113452188006482</v>
      </c>
      <c r="AI1608">
        <f t="shared" si="333"/>
        <v>0.65072933549432743</v>
      </c>
      <c r="AJ1608">
        <f t="shared" si="334"/>
        <v>0.38838525240193505</v>
      </c>
      <c r="AK1608">
        <f t="shared" si="335"/>
        <v>0.5166792430734457</v>
      </c>
      <c r="AL1608">
        <f t="shared" si="336"/>
        <v>0.13405009242088173</v>
      </c>
      <c r="CM1608" s="23">
        <v>43600</v>
      </c>
      <c r="CN1608">
        <v>1.0489078096706063E-3</v>
      </c>
      <c r="CO1608">
        <f t="shared" si="337"/>
        <v>1607</v>
      </c>
      <c r="CP1608">
        <f t="shared" si="338"/>
        <v>0.64850686037126715</v>
      </c>
      <c r="CQ1608">
        <f t="shared" si="339"/>
        <v>0.64810330912025826</v>
      </c>
      <c r="CR1608">
        <f t="shared" si="340"/>
        <v>0.381292417725761</v>
      </c>
      <c r="CS1608">
        <f t="shared" si="341"/>
        <v>0.52508186669724211</v>
      </c>
      <c r="CT1608">
        <f t="shared" si="342"/>
        <v>0.12302144242301616</v>
      </c>
      <c r="DH1608">
        <f t="shared" ca="1" si="343"/>
        <v>0.29565749508202871</v>
      </c>
      <c r="DI1608">
        <v>0.35677897213108362</v>
      </c>
      <c r="DJ1608">
        <v>-5.6586394077772929E-3</v>
      </c>
    </row>
    <row r="1609" spans="12:114" x14ac:dyDescent="0.3">
      <c r="L1609" s="23">
        <v>43600</v>
      </c>
      <c r="M1609" s="24">
        <v>-5.7161522596446517E-4</v>
      </c>
      <c r="N1609" s="24">
        <v>4.8521686714852438E-4</v>
      </c>
      <c r="O1609" s="24">
        <v>-4.0881142426680804E-3</v>
      </c>
      <c r="P1609" s="24">
        <v>9.6931268143178491E-3</v>
      </c>
      <c r="Q1609" s="264">
        <v>-1.8000000000000001E-4</v>
      </c>
      <c r="R1609" s="264">
        <v>-8.0000000000000074E-5</v>
      </c>
      <c r="S1609" s="265">
        <v>-1.2658227848101188E-4</v>
      </c>
      <c r="U1609" s="26"/>
      <c r="AE1609" s="23">
        <v>43601</v>
      </c>
      <c r="AF1609" s="33">
        <v>3.8101011252867408E-3</v>
      </c>
      <c r="AG1609">
        <f t="shared" si="331"/>
        <v>1608</v>
      </c>
      <c r="AH1609">
        <f t="shared" si="332"/>
        <v>0.65153970826580232</v>
      </c>
      <c r="AI1609">
        <f t="shared" si="333"/>
        <v>0.65113452188006482</v>
      </c>
      <c r="AJ1609">
        <f t="shared" si="334"/>
        <v>0.38948070203192497</v>
      </c>
      <c r="AK1609">
        <f t="shared" si="335"/>
        <v>0.85183603495272464</v>
      </c>
      <c r="AL1609">
        <f t="shared" si="336"/>
        <v>0.20070151307265982</v>
      </c>
      <c r="CM1609" s="23">
        <v>43601</v>
      </c>
      <c r="CN1609">
        <v>9.3683778132168521E-3</v>
      </c>
      <c r="CO1609">
        <f t="shared" si="337"/>
        <v>1608</v>
      </c>
      <c r="CP1609">
        <f t="shared" si="338"/>
        <v>0.64891041162227603</v>
      </c>
      <c r="CQ1609">
        <f t="shared" si="339"/>
        <v>0.64850686037126715</v>
      </c>
      <c r="CR1609">
        <f t="shared" si="340"/>
        <v>0.38238046688057314</v>
      </c>
      <c r="CS1609">
        <f t="shared" si="341"/>
        <v>0.84771019250777835</v>
      </c>
      <c r="CT1609">
        <f t="shared" si="342"/>
        <v>0.1992033321365112</v>
      </c>
      <c r="DH1609">
        <f t="shared" ca="1" si="343"/>
        <v>0.26918530063111595</v>
      </c>
      <c r="DI1609">
        <v>0.39412455595894852</v>
      </c>
      <c r="DJ1609">
        <v>8.7093511252867226E-3</v>
      </c>
    </row>
    <row r="1610" spans="12:114" x14ac:dyDescent="0.3">
      <c r="L1610" s="23">
        <v>43601</v>
      </c>
      <c r="M1610" s="24">
        <v>-7.1901054595155528E-3</v>
      </c>
      <c r="N1610" s="24">
        <v>1.163908957493829E-2</v>
      </c>
      <c r="O1610" s="24">
        <v>1.431698214538721E-2</v>
      </c>
      <c r="P1610" s="24">
        <v>6.6178293902189071E-3</v>
      </c>
      <c r="Q1610" s="264">
        <v>1.3000000000000029E-4</v>
      </c>
      <c r="R1610" s="264">
        <v>6.1999999999999837E-4</v>
      </c>
      <c r="S1610" s="265">
        <v>4.1666666666666415E-5</v>
      </c>
      <c r="U1610" s="26"/>
      <c r="AE1610" s="23">
        <v>43602</v>
      </c>
      <c r="AF1610" s="33">
        <v>-1.1931982763879114E-3</v>
      </c>
      <c r="AG1610">
        <f t="shared" si="331"/>
        <v>1609</v>
      </c>
      <c r="AH1610">
        <f t="shared" si="332"/>
        <v>0.65194489465153971</v>
      </c>
      <c r="AI1610">
        <f t="shared" si="333"/>
        <v>0.65153970826580232</v>
      </c>
      <c r="AJ1610">
        <f t="shared" si="334"/>
        <v>0.39057661924225312</v>
      </c>
      <c r="AK1610">
        <f t="shared" si="335"/>
        <v>0.34407246779008055</v>
      </c>
      <c r="AL1610">
        <f t="shared" si="336"/>
        <v>0.30746724047572177</v>
      </c>
      <c r="CM1610" s="23">
        <v>43602</v>
      </c>
      <c r="CN1610">
        <v>-2.8763534315555533E-3</v>
      </c>
      <c r="CO1610">
        <f t="shared" si="337"/>
        <v>1609</v>
      </c>
      <c r="CP1610">
        <f t="shared" si="338"/>
        <v>0.64931396287328491</v>
      </c>
      <c r="CQ1610">
        <f t="shared" si="339"/>
        <v>0.64891041162227603</v>
      </c>
      <c r="CR1610">
        <f t="shared" si="340"/>
        <v>0.3834689689054257</v>
      </c>
      <c r="CS1610">
        <f t="shared" si="341"/>
        <v>0.34760285761896709</v>
      </c>
      <c r="CT1610">
        <f t="shared" si="342"/>
        <v>0.30130755400330894</v>
      </c>
      <c r="DH1610">
        <f t="shared" ca="1" si="343"/>
        <v>0.26362992641275057</v>
      </c>
      <c r="DI1610">
        <v>0.25198485957782679</v>
      </c>
      <c r="DJ1610">
        <v>-4.3052317491912356E-3</v>
      </c>
    </row>
    <row r="1611" spans="12:114" x14ac:dyDescent="0.3">
      <c r="L1611" s="23">
        <v>43602</v>
      </c>
      <c r="M1611" s="24">
        <v>-7.0776066648406393E-3</v>
      </c>
      <c r="N1611" s="24">
        <v>-3.3557095228000659E-3</v>
      </c>
      <c r="O1611" s="24">
        <v>-4.4416662053393769E-3</v>
      </c>
      <c r="P1611" s="24">
        <v>1.2035016031261821E-3</v>
      </c>
      <c r="Q1611" s="264">
        <v>-1.100000000000003E-4</v>
      </c>
      <c r="R1611" s="264">
        <v>1.2000000000000011E-4</v>
      </c>
      <c r="S1611" s="265">
        <v>-8.3682008368200328E-5</v>
      </c>
      <c r="U1611" s="26"/>
      <c r="AE1611" s="23">
        <v>43605</v>
      </c>
      <c r="AF1611" s="33">
        <v>1.204529533003775E-3</v>
      </c>
      <c r="AG1611">
        <f t="shared" si="331"/>
        <v>1610</v>
      </c>
      <c r="AH1611">
        <f t="shared" si="332"/>
        <v>0.6523500810372771</v>
      </c>
      <c r="AI1611">
        <f t="shared" si="333"/>
        <v>0.65194489465153971</v>
      </c>
      <c r="AJ1611">
        <f t="shared" si="334"/>
        <v>0.39167300574961422</v>
      </c>
      <c r="AK1611">
        <f t="shared" si="335"/>
        <v>0.61464826168072784</v>
      </c>
      <c r="AL1611">
        <f t="shared" si="336"/>
        <v>3.7296632970811872E-2</v>
      </c>
      <c r="CM1611" s="23">
        <v>43605</v>
      </c>
      <c r="CN1611">
        <v>3.127184828360061E-3</v>
      </c>
      <c r="CO1611">
        <f t="shared" si="337"/>
        <v>1610</v>
      </c>
      <c r="CP1611">
        <f t="shared" si="338"/>
        <v>0.64971751412429379</v>
      </c>
      <c r="CQ1611">
        <f t="shared" si="339"/>
        <v>0.64931396287328491</v>
      </c>
      <c r="CR1611">
        <f t="shared" si="340"/>
        <v>0.38455792546823864</v>
      </c>
      <c r="CS1611">
        <f t="shared" si="341"/>
        <v>0.61930865305843685</v>
      </c>
      <c r="CT1611">
        <f t="shared" si="342"/>
        <v>3.0005309814848058E-2</v>
      </c>
      <c r="DH1611">
        <f t="shared" ca="1" si="343"/>
        <v>0.32949361515590692</v>
      </c>
      <c r="DI1611">
        <v>0.3819854117059589</v>
      </c>
      <c r="DJ1611">
        <v>-4.0905659026809161E-3</v>
      </c>
    </row>
    <row r="1612" spans="12:114" x14ac:dyDescent="0.3">
      <c r="L1612" s="23">
        <v>43605</v>
      </c>
      <c r="M1612" s="24">
        <v>-8.2909240233560396E-5</v>
      </c>
      <c r="N1612" s="24">
        <v>-4.3289369703272997E-3</v>
      </c>
      <c r="O1612" s="24">
        <v>6.5437470347377378E-3</v>
      </c>
      <c r="P1612" s="24">
        <v>2.496970866380884E-3</v>
      </c>
      <c r="Q1612" s="264">
        <v>7.0000000000000184E-5</v>
      </c>
      <c r="R1612" s="264">
        <v>-3.200000000000003E-4</v>
      </c>
      <c r="S1612" s="265">
        <v>-8.298755186722085E-5</v>
      </c>
      <c r="U1612" s="26"/>
      <c r="AE1612" s="23">
        <v>43606</v>
      </c>
      <c r="AF1612" s="33">
        <v>7.9782497676144282E-4</v>
      </c>
      <c r="AG1612">
        <f t="shared" si="331"/>
        <v>1611</v>
      </c>
      <c r="AH1612">
        <f t="shared" si="332"/>
        <v>0.6527552674230146</v>
      </c>
      <c r="AI1612">
        <f t="shared" si="333"/>
        <v>0.6523500810372771</v>
      </c>
      <c r="AJ1612">
        <f t="shared" si="334"/>
        <v>0.39276986327516628</v>
      </c>
      <c r="AK1612">
        <f t="shared" si="335"/>
        <v>0.56904238698419496</v>
      </c>
      <c r="AL1612">
        <f t="shared" si="336"/>
        <v>8.3307694053082137E-2</v>
      </c>
      <c r="CM1612" s="23">
        <v>43606</v>
      </c>
      <c r="CN1612">
        <v>1.6893772567184208E-3</v>
      </c>
      <c r="CO1612">
        <f t="shared" si="337"/>
        <v>1611</v>
      </c>
      <c r="CP1612">
        <f t="shared" si="338"/>
        <v>0.65012106537530268</v>
      </c>
      <c r="CQ1612">
        <f t="shared" si="339"/>
        <v>0.64971751412429379</v>
      </c>
      <c r="CR1612">
        <f t="shared" si="340"/>
        <v>0.38564733824117786</v>
      </c>
      <c r="CS1612">
        <f t="shared" si="341"/>
        <v>0.55452652979004391</v>
      </c>
      <c r="CT1612">
        <f t="shared" si="342"/>
        <v>9.5190984334249884E-2</v>
      </c>
      <c r="DH1612">
        <f t="shared" ca="1" si="343"/>
        <v>0.38873455845573529</v>
      </c>
      <c r="DI1612">
        <v>0.33314235249880331</v>
      </c>
      <c r="DJ1612">
        <v>1.116615831009481E-2</v>
      </c>
    </row>
    <row r="1613" spans="12:114" x14ac:dyDescent="0.3">
      <c r="L1613" s="23">
        <v>43606</v>
      </c>
      <c r="M1613" s="24">
        <v>-2.320938348151066E-3</v>
      </c>
      <c r="N1613" s="24">
        <v>9.1785717723172847E-3</v>
      </c>
      <c r="O1613" s="24">
        <v>-3.9401902502391277E-3</v>
      </c>
      <c r="P1613" s="24">
        <v>8.210362125351367E-3</v>
      </c>
      <c r="Q1613" s="264">
        <v>1.7000000000000001E-4</v>
      </c>
      <c r="R1613" s="264">
        <v>6.2000000000000282E-4</v>
      </c>
      <c r="S1613" s="265">
        <v>1.6460905349794281E-4</v>
      </c>
      <c r="U1613" s="26"/>
      <c r="AE1613" s="23">
        <v>43607</v>
      </c>
      <c r="AF1613" s="33">
        <v>2.2766160155897612E-3</v>
      </c>
      <c r="AG1613">
        <f t="shared" si="331"/>
        <v>1612</v>
      </c>
      <c r="AH1613">
        <f t="shared" si="332"/>
        <v>0.65316045380875198</v>
      </c>
      <c r="AI1613">
        <f t="shared" si="333"/>
        <v>0.6527552674230146</v>
      </c>
      <c r="AJ1613">
        <f t="shared" si="334"/>
        <v>0.39386719354455235</v>
      </c>
      <c r="AK1613">
        <f t="shared" si="335"/>
        <v>0.72615877883435065</v>
      </c>
      <c r="AL1613">
        <f t="shared" si="336"/>
        <v>7.3403511411336053E-2</v>
      </c>
      <c r="CM1613" s="23">
        <v>43607</v>
      </c>
      <c r="CN1613">
        <v>5.353721001317497E-3</v>
      </c>
      <c r="CO1613">
        <f t="shared" si="337"/>
        <v>1612</v>
      </c>
      <c r="CP1613">
        <f t="shared" si="338"/>
        <v>0.65052461662631156</v>
      </c>
      <c r="CQ1613">
        <f t="shared" si="339"/>
        <v>0.65012106537530268</v>
      </c>
      <c r="CR1613">
        <f t="shared" si="340"/>
        <v>0.38673720890067836</v>
      </c>
      <c r="CS1613">
        <f t="shared" si="341"/>
        <v>0.71280348741005428</v>
      </c>
      <c r="CT1613">
        <f t="shared" si="342"/>
        <v>6.2682422034751606E-2</v>
      </c>
      <c r="DH1613">
        <f t="shared" ca="1" si="343"/>
        <v>0.35921025782796656</v>
      </c>
      <c r="DI1613">
        <v>0.24633646932194278</v>
      </c>
      <c r="DJ1613">
        <v>1.7674249906803184E-2</v>
      </c>
    </row>
    <row r="1614" spans="12:114" x14ac:dyDescent="0.3">
      <c r="L1614" s="23">
        <v>43607</v>
      </c>
      <c r="M1614" s="24">
        <v>-9.970338900212952E-4</v>
      </c>
      <c r="N1614" s="24">
        <v>4.7876460784564541E-4</v>
      </c>
      <c r="O1614" s="24">
        <v>1.09771840102777E-2</v>
      </c>
      <c r="P1614" s="24">
        <v>1.28095789596577E-3</v>
      </c>
      <c r="Q1614" s="264">
        <v>-2.0000000000000009E-4</v>
      </c>
      <c r="R1614" s="264">
        <v>8.9999999999998976E-5</v>
      </c>
      <c r="S1614" s="265">
        <v>3.3472803347280424E-4</v>
      </c>
      <c r="U1614" s="26"/>
      <c r="AE1614" s="23">
        <v>43608</v>
      </c>
      <c r="AF1614" s="33">
        <v>-9.4984193239764042E-4</v>
      </c>
      <c r="AG1614">
        <f t="shared" si="331"/>
        <v>1613</v>
      </c>
      <c r="AH1614">
        <f t="shared" si="332"/>
        <v>0.65356564019448948</v>
      </c>
      <c r="AI1614">
        <f t="shared" si="333"/>
        <v>0.65316045380875198</v>
      </c>
      <c r="AJ1614">
        <f t="shared" si="334"/>
        <v>0.39496499828792664</v>
      </c>
      <c r="AK1614">
        <f t="shared" si="335"/>
        <v>0.37030129778474496</v>
      </c>
      <c r="AL1614">
        <f t="shared" si="336"/>
        <v>0.28285915602400702</v>
      </c>
      <c r="CM1614" s="23">
        <v>43608</v>
      </c>
      <c r="CN1614">
        <v>-2.249653532292803E-3</v>
      </c>
      <c r="CO1614">
        <f t="shared" si="337"/>
        <v>1613</v>
      </c>
      <c r="CP1614">
        <f t="shared" si="338"/>
        <v>0.65092816787732044</v>
      </c>
      <c r="CQ1614">
        <f t="shared" si="339"/>
        <v>0.65052461662631156</v>
      </c>
      <c r="CR1614">
        <f t="shared" si="340"/>
        <v>0.38782753912746587</v>
      </c>
      <c r="CS1614">
        <f t="shared" si="341"/>
        <v>0.37478675192577715</v>
      </c>
      <c r="CT1614">
        <f t="shared" si="342"/>
        <v>0.27573786470053441</v>
      </c>
      <c r="DH1614">
        <f t="shared" ca="1" si="343"/>
        <v>0.39364964337808617</v>
      </c>
      <c r="DI1614">
        <v>0.34332460312686408</v>
      </c>
      <c r="DJ1614">
        <v>-3.069913360969052E-3</v>
      </c>
    </row>
    <row r="1615" spans="12:114" x14ac:dyDescent="0.3">
      <c r="L1615" s="23">
        <v>43608</v>
      </c>
      <c r="M1615" s="24">
        <v>7.7345310667753572E-3</v>
      </c>
      <c r="N1615" s="24">
        <v>-1.3396995246011029E-2</v>
      </c>
      <c r="O1615" s="24">
        <v>-3.619468871292152E-3</v>
      </c>
      <c r="P1615" s="24">
        <v>1.462174710321638E-3</v>
      </c>
      <c r="Q1615" s="264">
        <v>-2.7999999999999938E-4</v>
      </c>
      <c r="R1615" s="264">
        <v>-4.9999999999998932E-5</v>
      </c>
      <c r="S1615" s="265">
        <v>-4.3290043290043033E-5</v>
      </c>
      <c r="U1615" s="26"/>
      <c r="AE1615" s="23">
        <v>43609</v>
      </c>
      <c r="AF1615" s="33">
        <v>9.5364452421870937E-4</v>
      </c>
      <c r="AG1615">
        <f t="shared" si="331"/>
        <v>1614</v>
      </c>
      <c r="AH1615">
        <f t="shared" si="332"/>
        <v>0.65397082658022687</v>
      </c>
      <c r="AI1615">
        <f t="shared" si="333"/>
        <v>0.65356564019448948</v>
      </c>
      <c r="AJ1615">
        <f t="shared" si="334"/>
        <v>0.39606327923997559</v>
      </c>
      <c r="AK1615">
        <f t="shared" si="335"/>
        <v>0.58665981516619425</v>
      </c>
      <c r="AL1615">
        <f t="shared" si="336"/>
        <v>6.6905825028295229E-2</v>
      </c>
      <c r="CM1615" s="23">
        <v>43609</v>
      </c>
      <c r="CN1615">
        <v>2.3103613105467731E-3</v>
      </c>
      <c r="CO1615">
        <f t="shared" si="337"/>
        <v>1614</v>
      </c>
      <c r="CP1615">
        <f t="shared" si="338"/>
        <v>0.65133171912832932</v>
      </c>
      <c r="CQ1615">
        <f t="shared" si="339"/>
        <v>0.65092816787732044</v>
      </c>
      <c r="CR1615">
        <f t="shared" si="340"/>
        <v>0.38891833060657904</v>
      </c>
      <c r="CS1615">
        <f t="shared" si="341"/>
        <v>0.58279248627376745</v>
      </c>
      <c r="CT1615">
        <f t="shared" si="342"/>
        <v>6.8135681603552989E-2</v>
      </c>
      <c r="DH1615">
        <f t="shared" ca="1" si="343"/>
        <v>0.32098380883958472</v>
      </c>
      <c r="DI1615">
        <v>0.35304825397731465</v>
      </c>
      <c r="DJ1615">
        <v>5.3891445242187077E-3</v>
      </c>
    </row>
    <row r="1616" spans="12:114" x14ac:dyDescent="0.3">
      <c r="L1616" s="23">
        <v>43609</v>
      </c>
      <c r="M1616" s="24">
        <v>1.0729141053546689E-3</v>
      </c>
      <c r="N1616" s="24">
        <v>1.2609000719316621E-2</v>
      </c>
      <c r="O1616" s="24">
        <v>7.9519971376894941E-3</v>
      </c>
      <c r="P1616" s="24">
        <v>-1.0584845625736789E-2</v>
      </c>
      <c r="Q1616" s="264">
        <v>-1.500000000000008E-4</v>
      </c>
      <c r="R1616" s="264">
        <v>8.8999999999999973E-4</v>
      </c>
      <c r="S1616" s="265">
        <v>0</v>
      </c>
      <c r="U1616" s="26"/>
      <c r="AE1616" s="23">
        <v>43613</v>
      </c>
      <c r="AF1616" s="33">
        <v>-1.5210326260528565E-3</v>
      </c>
      <c r="AG1616">
        <f t="shared" si="331"/>
        <v>1615</v>
      </c>
      <c r="AH1616">
        <f t="shared" si="332"/>
        <v>0.65437601296596437</v>
      </c>
      <c r="AI1616">
        <f t="shared" si="333"/>
        <v>0.65397082658022687</v>
      </c>
      <c r="AJ1616">
        <f t="shared" si="334"/>
        <v>0.39716203813994283</v>
      </c>
      <c r="AK1616">
        <f t="shared" si="335"/>
        <v>0.30991113741977067</v>
      </c>
      <c r="AL1616">
        <f t="shared" si="336"/>
        <v>0.34405968916045621</v>
      </c>
      <c r="CM1616" s="23">
        <v>43613</v>
      </c>
      <c r="CN1616">
        <v>-3.6298603261940882E-3</v>
      </c>
      <c r="CO1616">
        <f t="shared" si="337"/>
        <v>1615</v>
      </c>
      <c r="CP1616">
        <f t="shared" si="338"/>
        <v>0.65173527037933821</v>
      </c>
      <c r="CQ1616">
        <f t="shared" si="339"/>
        <v>0.65133171912832932</v>
      </c>
      <c r="CR1616">
        <f t="shared" si="340"/>
        <v>0.39000958502739147</v>
      </c>
      <c r="CS1616">
        <f t="shared" si="341"/>
        <v>0.31593778736126732</v>
      </c>
      <c r="CT1616">
        <f t="shared" si="342"/>
        <v>0.335393931767062</v>
      </c>
      <c r="DH1616">
        <f t="shared" ca="1" si="343"/>
        <v>0.39526726272732071</v>
      </c>
      <c r="DI1616">
        <v>0.32466000175035875</v>
      </c>
      <c r="DJ1616">
        <v>-6.3407936879997864E-3</v>
      </c>
    </row>
    <row r="1617" spans="12:114" x14ac:dyDescent="0.3">
      <c r="L1617" s="23">
        <v>43613</v>
      </c>
      <c r="M1617" s="24">
        <v>-3.8746989973282241E-3</v>
      </c>
      <c r="N1617" s="24">
        <v>-1.005753723283348E-2</v>
      </c>
      <c r="O1617" s="24">
        <v>-2.4348842583767519E-3</v>
      </c>
      <c r="P1617" s="24">
        <v>-2.3978205553797289E-3</v>
      </c>
      <c r="Q1617" s="264">
        <v>-1.9999999999999971E-4</v>
      </c>
      <c r="R1617" s="264">
        <v>-1.380000000000003E-3</v>
      </c>
      <c r="S1617" s="265">
        <v>4.4247787610619205E-5</v>
      </c>
      <c r="U1617" s="26"/>
      <c r="AE1617" s="23">
        <v>43614</v>
      </c>
      <c r="AF1617" s="33">
        <v>-2.6394062448163507E-3</v>
      </c>
      <c r="AG1617">
        <f t="shared" si="331"/>
        <v>1616</v>
      </c>
      <c r="AH1617">
        <f t="shared" si="332"/>
        <v>0.65478119935170176</v>
      </c>
      <c r="AI1617">
        <f t="shared" si="333"/>
        <v>0.65437601296596437</v>
      </c>
      <c r="AJ1617">
        <f t="shared" si="334"/>
        <v>0.39826127673165151</v>
      </c>
      <c r="AK1617">
        <f t="shared" si="335"/>
        <v>0.20631940829204359</v>
      </c>
      <c r="AL1617">
        <f t="shared" si="336"/>
        <v>0.44805660467392078</v>
      </c>
      <c r="CM1617" s="23">
        <v>43614</v>
      </c>
      <c r="CN1617">
        <v>-6.7572656120408765E-3</v>
      </c>
      <c r="CO1617">
        <f t="shared" si="337"/>
        <v>1616</v>
      </c>
      <c r="CP1617">
        <f t="shared" si="338"/>
        <v>0.65213882163034709</v>
      </c>
      <c r="CQ1617">
        <f t="shared" si="339"/>
        <v>0.65173527037933821</v>
      </c>
      <c r="CR1617">
        <f t="shared" si="340"/>
        <v>0.39110130408363458</v>
      </c>
      <c r="CS1617">
        <f t="shared" si="341"/>
        <v>0.20006876509037147</v>
      </c>
      <c r="CT1617">
        <f t="shared" si="342"/>
        <v>0.45166650528896674</v>
      </c>
      <c r="DH1617">
        <f t="shared" ca="1" si="343"/>
        <v>0.31418704738261921</v>
      </c>
      <c r="DI1617">
        <v>0.39435214655125506</v>
      </c>
      <c r="DJ1617">
        <v>5.4650937551836212E-3</v>
      </c>
    </row>
    <row r="1618" spans="12:114" x14ac:dyDescent="0.3">
      <c r="L1618" s="23">
        <v>43614</v>
      </c>
      <c r="M1618" s="24">
        <v>3.3105188560705092E-4</v>
      </c>
      <c r="N1618" s="24">
        <v>-2.0803039162990509E-2</v>
      </c>
      <c r="O1618" s="24">
        <v>-2.9289434246054509E-3</v>
      </c>
      <c r="P1618" s="24">
        <v>-8.5977403641860801E-3</v>
      </c>
      <c r="Q1618" s="264">
        <v>-1.800000000000005E-4</v>
      </c>
      <c r="R1618" s="264">
        <v>4.3000000000000151E-4</v>
      </c>
      <c r="S1618" s="265">
        <v>1.3333333333333253E-4</v>
      </c>
      <c r="U1618" s="26"/>
      <c r="AE1618" s="23">
        <v>43616</v>
      </c>
      <c r="AF1618" s="33">
        <v>2.1373537845357305E-3</v>
      </c>
      <c r="AG1618">
        <f t="shared" si="331"/>
        <v>1617</v>
      </c>
      <c r="AH1618">
        <f t="shared" si="332"/>
        <v>0.65518638573743926</v>
      </c>
      <c r="AI1618">
        <f t="shared" si="333"/>
        <v>0.65478119935170176</v>
      </c>
      <c r="AJ1618">
        <f t="shared" si="334"/>
        <v>0.39936099676352943</v>
      </c>
      <c r="AK1618">
        <f t="shared" si="335"/>
        <v>0.71260001410648066</v>
      </c>
      <c r="AL1618">
        <f t="shared" si="336"/>
        <v>5.7818814754778902E-2</v>
      </c>
      <c r="CM1618" s="23">
        <v>43616</v>
      </c>
      <c r="CN1618">
        <v>5.010393807133715E-3</v>
      </c>
      <c r="CO1618">
        <f t="shared" si="337"/>
        <v>1617</v>
      </c>
      <c r="CP1618">
        <f t="shared" si="338"/>
        <v>0.65254237288135597</v>
      </c>
      <c r="CQ1618">
        <f t="shared" si="339"/>
        <v>0.65213882163034709</v>
      </c>
      <c r="CR1618">
        <f t="shared" si="340"/>
        <v>0.39219348947341937</v>
      </c>
      <c r="CS1618">
        <f t="shared" si="341"/>
        <v>0.69910270336910374</v>
      </c>
      <c r="CT1618">
        <f t="shared" si="342"/>
        <v>4.6963881738756652E-2</v>
      </c>
      <c r="DH1618">
        <f t="shared" ca="1" si="343"/>
        <v>0.24834431397792675</v>
      </c>
      <c r="DI1618">
        <v>0.25843904808284657</v>
      </c>
      <c r="DJ1618">
        <v>1.582878369107785E-2</v>
      </c>
    </row>
    <row r="1619" spans="12:114" x14ac:dyDescent="0.3">
      <c r="L1619" s="23">
        <v>43616</v>
      </c>
      <c r="M1619" s="24">
        <v>2.035243599687837E-2</v>
      </c>
      <c r="N1619" s="24">
        <v>0</v>
      </c>
      <c r="O1619" s="24">
        <v>-6.6589571804074694E-3</v>
      </c>
      <c r="P1619" s="24">
        <v>1.9675471326843028E-2</v>
      </c>
      <c r="Q1619" s="264">
        <v>-4.9999999999999697E-5</v>
      </c>
      <c r="R1619" s="264">
        <v>-1.799999999999979E-4</v>
      </c>
      <c r="S1619" s="265">
        <v>3.2710280373831897E-4</v>
      </c>
      <c r="U1619" s="26"/>
      <c r="AE1619" s="23">
        <v>43619</v>
      </c>
      <c r="AF1619" s="33">
        <v>4.0613634781385089E-3</v>
      </c>
      <c r="AG1619">
        <f t="shared" si="331"/>
        <v>1618</v>
      </c>
      <c r="AH1619">
        <f t="shared" si="332"/>
        <v>0.65559157212317665</v>
      </c>
      <c r="AI1619">
        <f t="shared" si="333"/>
        <v>0.65518638573743926</v>
      </c>
      <c r="AJ1619">
        <f t="shared" si="334"/>
        <v>0.40046119998863139</v>
      </c>
      <c r="AK1619">
        <f t="shared" si="335"/>
        <v>0.86799069305380316</v>
      </c>
      <c r="AL1619">
        <f t="shared" si="336"/>
        <v>0.21280430731636391</v>
      </c>
      <c r="CM1619" s="23">
        <v>43619</v>
      </c>
      <c r="CN1619">
        <v>1.0358897825781054E-2</v>
      </c>
      <c r="CO1619">
        <f t="shared" si="337"/>
        <v>1618</v>
      </c>
      <c r="CP1619">
        <f t="shared" si="338"/>
        <v>0.65294592413236485</v>
      </c>
      <c r="CQ1619">
        <f t="shared" si="339"/>
        <v>0.65254237288135597</v>
      </c>
      <c r="CR1619">
        <f t="shared" si="340"/>
        <v>0.39328614289925989</v>
      </c>
      <c r="CS1619">
        <f t="shared" si="341"/>
        <v>0.87314961224873766</v>
      </c>
      <c r="CT1619">
        <f t="shared" si="342"/>
        <v>0.22060723936738169</v>
      </c>
      <c r="DH1619">
        <f t="shared" ca="1" si="343"/>
        <v>0.36859043492869742</v>
      </c>
      <c r="DI1619">
        <v>0.37936254144743375</v>
      </c>
      <c r="DJ1619">
        <v>-2.2580060870788961E-3</v>
      </c>
    </row>
    <row r="1620" spans="12:114" x14ac:dyDescent="0.3">
      <c r="L1620" s="23">
        <v>43619</v>
      </c>
      <c r="M1620" s="24">
        <v>1.4432814166337271E-2</v>
      </c>
      <c r="N1620" s="24">
        <v>6.9169532699339641E-3</v>
      </c>
      <c r="O1620" s="24">
        <v>5.1262353526215576E-3</v>
      </c>
      <c r="P1620" s="24">
        <v>1.8472802124588409E-2</v>
      </c>
      <c r="Q1620" s="264">
        <v>-1.799999999999996E-4</v>
      </c>
      <c r="R1620" s="264">
        <v>8.8999999999999973E-4</v>
      </c>
      <c r="S1620" s="265">
        <v>-2.4154589371980697E-4</v>
      </c>
      <c r="U1620" s="26"/>
      <c r="AE1620" s="23">
        <v>43620</v>
      </c>
      <c r="AF1620" s="33">
        <v>1.1056056297256869E-3</v>
      </c>
      <c r="AG1620">
        <f t="shared" si="331"/>
        <v>1619</v>
      </c>
      <c r="AH1620">
        <f t="shared" si="332"/>
        <v>0.65599675850891415</v>
      </c>
      <c r="AI1620">
        <f t="shared" si="333"/>
        <v>0.65559157212317665</v>
      </c>
      <c r="AJ1620">
        <f t="shared" si="334"/>
        <v>0.40156188816466515</v>
      </c>
      <c r="AK1620">
        <f t="shared" si="335"/>
        <v>0.60367482797516225</v>
      </c>
      <c r="AL1620">
        <f t="shared" si="336"/>
        <v>5.1916744148014393E-2</v>
      </c>
      <c r="CM1620" s="23">
        <v>43620</v>
      </c>
      <c r="CN1620">
        <v>2.6627640743142169E-3</v>
      </c>
      <c r="CO1620">
        <f t="shared" si="337"/>
        <v>1619</v>
      </c>
      <c r="CP1620">
        <f t="shared" si="338"/>
        <v>0.65334947538337373</v>
      </c>
      <c r="CQ1620">
        <f t="shared" si="339"/>
        <v>0.65294592413236485</v>
      </c>
      <c r="CR1620">
        <f t="shared" si="340"/>
        <v>0.39437926606809492</v>
      </c>
      <c r="CS1620">
        <f t="shared" si="341"/>
        <v>0.59865444281957336</v>
      </c>
      <c r="CT1620">
        <f t="shared" si="342"/>
        <v>5.429148131279149E-2</v>
      </c>
      <c r="DH1620">
        <f t="shared" ca="1" si="343"/>
        <v>0.31792179777301788</v>
      </c>
      <c r="DI1620">
        <v>0.39270411809491346</v>
      </c>
      <c r="DJ1620">
        <v>3.4991056297256837E-3</v>
      </c>
    </row>
    <row r="1621" spans="12:114" x14ac:dyDescent="0.3">
      <c r="L1621" s="23">
        <v>43620</v>
      </c>
      <c r="M1621" s="24">
        <v>3.1972663800077612E-4</v>
      </c>
      <c r="N1621" s="24">
        <v>-1.9624562122556792E-3</v>
      </c>
      <c r="O1621" s="24">
        <v>5.8847077479871474E-3</v>
      </c>
      <c r="P1621" s="24">
        <v>7.1834749000325535E-4</v>
      </c>
      <c r="Q1621" s="264">
        <v>1.6000000000000039E-4</v>
      </c>
      <c r="R1621" s="264">
        <v>4.8999999999999933E-4</v>
      </c>
      <c r="S1621" s="265">
        <v>0</v>
      </c>
      <c r="U1621" s="26"/>
      <c r="AE1621" s="23">
        <v>43621</v>
      </c>
      <c r="AF1621" s="33">
        <v>6.6176518283262232E-3</v>
      </c>
      <c r="AG1621">
        <f t="shared" si="331"/>
        <v>1620</v>
      </c>
      <c r="AH1621">
        <f t="shared" si="332"/>
        <v>0.65640194489465153</v>
      </c>
      <c r="AI1621">
        <f t="shared" si="333"/>
        <v>0.65599675850891415</v>
      </c>
      <c r="AJ1621">
        <f t="shared" si="334"/>
        <v>0.40266306305401295</v>
      </c>
      <c r="AK1621">
        <f t="shared" si="335"/>
        <v>0.96824386505813798</v>
      </c>
      <c r="AL1621">
        <f t="shared" si="336"/>
        <v>0.31224710654922383</v>
      </c>
      <c r="CM1621" s="23">
        <v>43621</v>
      </c>
      <c r="CN1621">
        <v>1.655162957081556E-2</v>
      </c>
      <c r="CO1621">
        <f t="shared" si="337"/>
        <v>1620</v>
      </c>
      <c r="CP1621">
        <f t="shared" si="338"/>
        <v>0.65375302663438262</v>
      </c>
      <c r="CQ1621">
        <f t="shared" si="339"/>
        <v>0.65334947538337373</v>
      </c>
      <c r="CR1621">
        <f t="shared" si="340"/>
        <v>0.39547286069131171</v>
      </c>
      <c r="CS1621">
        <f t="shared" si="341"/>
        <v>0.96847148708381836</v>
      </c>
      <c r="CT1621">
        <f t="shared" si="342"/>
        <v>0.31512201170044463</v>
      </c>
      <c r="DH1621">
        <f t="shared" ca="1" si="343"/>
        <v>0.36238471329216904</v>
      </c>
      <c r="DI1621">
        <v>0.39887253799637279</v>
      </c>
      <c r="DJ1621">
        <v>8.542651828326215E-3</v>
      </c>
    </row>
    <row r="1622" spans="12:114" x14ac:dyDescent="0.3">
      <c r="L1622" s="23">
        <v>43621</v>
      </c>
      <c r="M1622" s="24">
        <v>2.556923650708337E-3</v>
      </c>
      <c r="N1622" s="24">
        <v>1.9173809598164001E-2</v>
      </c>
      <c r="O1622" s="24">
        <v>1.8135522032290401E-2</v>
      </c>
      <c r="P1622" s="24">
        <v>1.785558678751718E-2</v>
      </c>
      <c r="Q1622" s="264">
        <v>-2.200000000000006E-4</v>
      </c>
      <c r="R1622" s="264">
        <v>3.7999999999999812E-4</v>
      </c>
      <c r="S1622" s="265">
        <v>0</v>
      </c>
      <c r="U1622" s="26"/>
      <c r="AE1622" s="23">
        <v>43622</v>
      </c>
      <c r="AF1622" s="33">
        <v>2.1204068838983096E-3</v>
      </c>
      <c r="AG1622">
        <f t="shared" si="331"/>
        <v>1621</v>
      </c>
      <c r="AH1622">
        <f t="shared" si="332"/>
        <v>0.65680713128038903</v>
      </c>
      <c r="AI1622">
        <f t="shared" si="333"/>
        <v>0.65640194489465153</v>
      </c>
      <c r="AJ1622">
        <f t="shared" si="334"/>
        <v>0.4037647264237586</v>
      </c>
      <c r="AK1622">
        <f t="shared" si="335"/>
        <v>0.71092861062374435</v>
      </c>
      <c r="AL1622">
        <f t="shared" si="336"/>
        <v>5.4526665729092816E-2</v>
      </c>
      <c r="CM1622" s="23">
        <v>43622</v>
      </c>
      <c r="CN1622">
        <v>5.1343190965382254E-3</v>
      </c>
      <c r="CO1622">
        <f t="shared" si="337"/>
        <v>1621</v>
      </c>
      <c r="CP1622">
        <f t="shared" si="338"/>
        <v>0.6541565778853915</v>
      </c>
      <c r="CQ1622">
        <f t="shared" si="339"/>
        <v>0.65375302663438262</v>
      </c>
      <c r="CR1622">
        <f t="shared" si="340"/>
        <v>0.39656692848476871</v>
      </c>
      <c r="CS1622">
        <f t="shared" si="341"/>
        <v>0.70408201528225178</v>
      </c>
      <c r="CT1622">
        <f t="shared" si="342"/>
        <v>5.0328988647869166E-2</v>
      </c>
      <c r="DH1622">
        <f t="shared" ca="1" si="343"/>
        <v>0.29304120782890375</v>
      </c>
      <c r="DI1622">
        <v>0.37352089879840211</v>
      </c>
      <c r="DJ1622">
        <v>8.2166521669172123E-3</v>
      </c>
    </row>
    <row r="1623" spans="12:114" x14ac:dyDescent="0.3">
      <c r="L1623" s="23">
        <v>43622</v>
      </c>
      <c r="M1623" s="24">
        <v>3.267681491450747E-3</v>
      </c>
      <c r="N1623" s="24">
        <v>4.8256316221643878E-4</v>
      </c>
      <c r="O1623" s="24">
        <v>6.6079561318271524E-3</v>
      </c>
      <c r="P1623" s="24">
        <v>5.6940571411050493E-3</v>
      </c>
      <c r="Q1623" s="264">
        <v>4.9999999999999697E-5</v>
      </c>
      <c r="R1623" s="264">
        <v>-4.0000000000000044E-5</v>
      </c>
      <c r="S1623" s="265">
        <v>1.4150943396226494E-4</v>
      </c>
      <c r="U1623" s="26"/>
      <c r="AE1623" s="23">
        <v>43623</v>
      </c>
      <c r="AF1623" s="33">
        <v>2.906620808941936E-3</v>
      </c>
      <c r="AG1623">
        <f t="shared" si="331"/>
        <v>1622</v>
      </c>
      <c r="AH1623">
        <f t="shared" si="332"/>
        <v>0.65721231766612642</v>
      </c>
      <c r="AI1623">
        <f t="shared" si="333"/>
        <v>0.65680713128038903</v>
      </c>
      <c r="AJ1623">
        <f t="shared" si="334"/>
        <v>0.40486688004570953</v>
      </c>
      <c r="AK1623">
        <f t="shared" si="335"/>
        <v>0.78326800187761314</v>
      </c>
      <c r="AL1623">
        <f t="shared" si="336"/>
        <v>0.12646087059722411</v>
      </c>
      <c r="CM1623" s="23">
        <v>43623</v>
      </c>
      <c r="CN1623">
        <v>7.4720185295318736E-3</v>
      </c>
      <c r="CO1623">
        <f t="shared" si="337"/>
        <v>1622</v>
      </c>
      <c r="CP1623">
        <f t="shared" si="338"/>
        <v>0.65456012913640027</v>
      </c>
      <c r="CQ1623">
        <f t="shared" si="339"/>
        <v>0.6541565778853915</v>
      </c>
      <c r="CR1623">
        <f t="shared" si="340"/>
        <v>0.39766147116881834</v>
      </c>
      <c r="CS1623">
        <f t="shared" si="341"/>
        <v>0.79016178483729727</v>
      </c>
      <c r="CT1623">
        <f t="shared" si="342"/>
        <v>0.13600520695190577</v>
      </c>
      <c r="DH1623">
        <f t="shared" ca="1" si="343"/>
        <v>0.3973238426470978</v>
      </c>
      <c r="DI1623">
        <v>0.39225810891714796</v>
      </c>
      <c r="DJ1623">
        <v>-3.4118528752685919E-3</v>
      </c>
    </row>
    <row r="1624" spans="12:114" x14ac:dyDescent="0.3">
      <c r="L1624" s="23">
        <v>43623</v>
      </c>
      <c r="M1624" s="24">
        <v>5.6402845322596909E-3</v>
      </c>
      <c r="N1624" s="24">
        <v>4.821496431767395E-3</v>
      </c>
      <c r="O1624" s="24">
        <v>9.0381922029712722E-3</v>
      </c>
      <c r="P1624" s="24">
        <v>6.9559802742932423E-3</v>
      </c>
      <c r="Q1624" s="264">
        <v>-1.799999999999996E-4</v>
      </c>
      <c r="R1624" s="264">
        <v>1.2999999999999989E-3</v>
      </c>
      <c r="S1624" s="265">
        <v>-2.8708133971291861E-4</v>
      </c>
      <c r="U1624" s="26"/>
      <c r="AE1624" s="23">
        <v>43627</v>
      </c>
      <c r="AF1624" s="33">
        <v>2.9818807627011242E-3</v>
      </c>
      <c r="AG1624">
        <f t="shared" si="331"/>
        <v>1623</v>
      </c>
      <c r="AH1624">
        <f t="shared" si="332"/>
        <v>0.65761750405186381</v>
      </c>
      <c r="AI1624">
        <f t="shared" si="333"/>
        <v>0.65721231766612642</v>
      </c>
      <c r="AJ1624">
        <f t="shared" si="334"/>
        <v>0.40596952569642308</v>
      </c>
      <c r="AK1624">
        <f t="shared" si="335"/>
        <v>0.78959717931292228</v>
      </c>
      <c r="AL1624">
        <f t="shared" si="336"/>
        <v>0.13238486164679586</v>
      </c>
      <c r="CM1624" s="23">
        <v>43627</v>
      </c>
      <c r="CN1624">
        <v>7.2963007439621136E-3</v>
      </c>
      <c r="CO1624">
        <f t="shared" si="337"/>
        <v>1623</v>
      </c>
      <c r="CP1624">
        <f t="shared" si="338"/>
        <v>0.65496368038740915</v>
      </c>
      <c r="CQ1624">
        <f t="shared" si="339"/>
        <v>0.65456012913640027</v>
      </c>
      <c r="CR1624">
        <f t="shared" si="340"/>
        <v>0.39875649046833089</v>
      </c>
      <c r="CS1624">
        <f t="shared" si="341"/>
        <v>0.78424990949987272</v>
      </c>
      <c r="CT1624">
        <f t="shared" si="342"/>
        <v>0.12968978036347245</v>
      </c>
      <c r="DH1624">
        <f t="shared" ca="1" si="343"/>
        <v>0.39830791156795048</v>
      </c>
      <c r="DI1624">
        <v>0.39384846260078638</v>
      </c>
      <c r="DJ1624">
        <v>6.0225668092127324E-3</v>
      </c>
    </row>
    <row r="1625" spans="12:114" x14ac:dyDescent="0.3">
      <c r="L1625" s="23">
        <v>43627</v>
      </c>
      <c r="M1625" s="24">
        <v>-1.113828931632159E-2</v>
      </c>
      <c r="N1625" s="24">
        <v>2.5911664204050899E-2</v>
      </c>
      <c r="O1625" s="24">
        <v>1.7725799131025791E-2</v>
      </c>
      <c r="P1625" s="24">
        <v>-1.0668014745281911E-2</v>
      </c>
      <c r="Q1625" s="264">
        <v>3.2000000000000003E-4</v>
      </c>
      <c r="R1625" s="264">
        <v>-2.0999999999999911E-4</v>
      </c>
      <c r="S1625" s="265">
        <v>9.3023255813952927E-5</v>
      </c>
      <c r="U1625" s="26"/>
      <c r="AE1625" s="23">
        <v>43628</v>
      </c>
      <c r="AF1625" s="33">
        <v>2.8466734439455141E-3</v>
      </c>
      <c r="AG1625">
        <f t="shared" si="331"/>
        <v>1624</v>
      </c>
      <c r="AH1625">
        <f t="shared" si="332"/>
        <v>0.65802269043760131</v>
      </c>
      <c r="AI1625">
        <f t="shared" si="333"/>
        <v>0.65761750405186381</v>
      </c>
      <c r="AJ1625">
        <f t="shared" si="334"/>
        <v>0.40707266515723028</v>
      </c>
      <c r="AK1625">
        <f t="shared" si="335"/>
        <v>0.77814872268861324</v>
      </c>
      <c r="AL1625">
        <f t="shared" si="336"/>
        <v>0.12053121863674943</v>
      </c>
      <c r="CM1625" s="23">
        <v>43628</v>
      </c>
      <c r="CN1625">
        <v>6.9069829056384348E-3</v>
      </c>
      <c r="CO1625">
        <f t="shared" si="337"/>
        <v>1624</v>
      </c>
      <c r="CP1625">
        <f t="shared" si="338"/>
        <v>0.65536723163841804</v>
      </c>
      <c r="CQ1625">
        <f t="shared" si="339"/>
        <v>0.65496368038740915</v>
      </c>
      <c r="CR1625">
        <f t="shared" si="340"/>
        <v>0.39985198811271688</v>
      </c>
      <c r="CS1625">
        <f t="shared" si="341"/>
        <v>0.77081316654157206</v>
      </c>
      <c r="CT1625">
        <f t="shared" si="342"/>
        <v>0.11584948615416291</v>
      </c>
      <c r="DH1625">
        <f t="shared" ca="1" si="343"/>
        <v>0.34610792918347988</v>
      </c>
      <c r="DI1625">
        <v>0.3262255169389317</v>
      </c>
      <c r="DJ1625">
        <v>9.7368213312694143E-3</v>
      </c>
    </row>
    <row r="1626" spans="12:114" x14ac:dyDescent="0.3">
      <c r="L1626" s="23">
        <v>43628</v>
      </c>
      <c r="M1626" s="24">
        <v>5.1925387442082324E-3</v>
      </c>
      <c r="N1626" s="24">
        <v>-4.6764164321272638E-4</v>
      </c>
      <c r="O1626" s="24">
        <v>8.1528340610730558E-3</v>
      </c>
      <c r="P1626" s="24">
        <v>9.0151609209028569E-3</v>
      </c>
      <c r="Q1626" s="264">
        <v>1.399999999999995E-4</v>
      </c>
      <c r="R1626" s="264">
        <v>1.2999999999999901E-4</v>
      </c>
      <c r="S1626" s="265">
        <v>1.4084507042253435E-4</v>
      </c>
      <c r="U1626" s="26"/>
      <c r="AE1626" s="23">
        <v>43629</v>
      </c>
      <c r="AF1626" s="33">
        <v>-1.0418281221613859E-3</v>
      </c>
      <c r="AG1626">
        <f t="shared" si="331"/>
        <v>1625</v>
      </c>
      <c r="AH1626">
        <f t="shared" si="332"/>
        <v>0.6584278768233387</v>
      </c>
      <c r="AI1626">
        <f t="shared" si="333"/>
        <v>0.65802269043760131</v>
      </c>
      <c r="AJ1626">
        <f t="shared" si="334"/>
        <v>0.40817630021425977</v>
      </c>
      <c r="AK1626">
        <f t="shared" si="335"/>
        <v>0.36030821609379104</v>
      </c>
      <c r="AL1626">
        <f t="shared" si="336"/>
        <v>0.29771447434381026</v>
      </c>
      <c r="CM1626" s="23">
        <v>43629</v>
      </c>
      <c r="CN1626">
        <v>-2.6368917339748953E-3</v>
      </c>
      <c r="CO1626">
        <f t="shared" si="337"/>
        <v>1625</v>
      </c>
      <c r="CP1626">
        <f t="shared" si="338"/>
        <v>0.65577078288942692</v>
      </c>
      <c r="CQ1626">
        <f t="shared" si="339"/>
        <v>0.65536723163841804</v>
      </c>
      <c r="CR1626">
        <f t="shared" si="340"/>
        <v>0.4009479658359511</v>
      </c>
      <c r="CS1626">
        <f t="shared" si="341"/>
        <v>0.35790641812095453</v>
      </c>
      <c r="CT1626">
        <f t="shared" si="342"/>
        <v>0.29746081351746351</v>
      </c>
      <c r="DH1626">
        <f t="shared" ca="1" si="343"/>
        <v>0.30931702784062931</v>
      </c>
      <c r="DI1626">
        <v>0.39285995956277986</v>
      </c>
      <c r="DJ1626">
        <v>1.0461004492672516E-3</v>
      </c>
    </row>
    <row r="1627" spans="12:114" x14ac:dyDescent="0.3">
      <c r="L1627" s="23">
        <v>43629</v>
      </c>
      <c r="M1627" s="24">
        <v>6.1193355142758893E-3</v>
      </c>
      <c r="N1627" s="24">
        <v>-8.8910524774598147E-3</v>
      </c>
      <c r="O1627" s="24">
        <v>-1.5624795798501389E-3</v>
      </c>
      <c r="P1627" s="24">
        <v>-4.4674181308447811E-3</v>
      </c>
      <c r="Q1627" s="264">
        <v>-8.000000000000021E-5</v>
      </c>
      <c r="R1627" s="264">
        <v>-9.999999999998898E-6</v>
      </c>
      <c r="S1627" s="265">
        <v>4.7619047619048976E-5</v>
      </c>
      <c r="U1627" s="26"/>
      <c r="AE1627" s="23">
        <v>43630</v>
      </c>
      <c r="AF1627" s="33">
        <v>1.5725022518375412E-3</v>
      </c>
      <c r="AG1627">
        <f t="shared" si="331"/>
        <v>1626</v>
      </c>
      <c r="AH1627">
        <f t="shared" si="332"/>
        <v>0.6588330632090762</v>
      </c>
      <c r="AI1627">
        <f t="shared" si="333"/>
        <v>0.6584278768233387</v>
      </c>
      <c r="AJ1627">
        <f t="shared" si="334"/>
        <v>0.40928043265846531</v>
      </c>
      <c r="AK1627">
        <f t="shared" si="335"/>
        <v>0.65460431902454064</v>
      </c>
      <c r="AL1627">
        <f t="shared" si="336"/>
        <v>3.8235577987980607E-3</v>
      </c>
      <c r="CM1627" s="23">
        <v>43630</v>
      </c>
      <c r="CN1627">
        <v>3.923755629593852E-3</v>
      </c>
      <c r="CO1627">
        <f t="shared" si="337"/>
        <v>1626</v>
      </c>
      <c r="CP1627">
        <f t="shared" si="338"/>
        <v>0.6561743341404358</v>
      </c>
      <c r="CQ1627">
        <f t="shared" si="339"/>
        <v>0.65577078288942692</v>
      </c>
      <c r="CR1627">
        <f t="shared" si="340"/>
        <v>0.40204442537659635</v>
      </c>
      <c r="CS1627">
        <f t="shared" si="341"/>
        <v>0.65392626188654945</v>
      </c>
      <c r="CT1627">
        <f t="shared" si="342"/>
        <v>1.8445210028774639E-3</v>
      </c>
      <c r="DH1627">
        <f t="shared" ca="1" si="343"/>
        <v>0.35011909511783207</v>
      </c>
      <c r="DI1627">
        <v>0.28107257441942163</v>
      </c>
      <c r="DJ1627">
        <v>3.0815022518375533E-3</v>
      </c>
    </row>
    <row r="1628" spans="12:114" x14ac:dyDescent="0.3">
      <c r="L1628" s="23">
        <v>43630</v>
      </c>
      <c r="M1628" s="24">
        <v>-3.159557711841848E-4</v>
      </c>
      <c r="N1628" s="24">
        <v>-1.888533533633207E-3</v>
      </c>
      <c r="O1628" s="24">
        <v>3.865717468856166E-3</v>
      </c>
      <c r="P1628" s="24">
        <v>8.1832306102277361E-3</v>
      </c>
      <c r="Q1628" s="264">
        <v>-1.199999999999995E-4</v>
      </c>
      <c r="R1628" s="264">
        <v>3.0000000000000247E-4</v>
      </c>
      <c r="S1628" s="265">
        <v>0</v>
      </c>
      <c r="U1628" s="26"/>
      <c r="AE1628" s="23">
        <v>43633</v>
      </c>
      <c r="AF1628" s="33">
        <v>-5.7170883245169675E-4</v>
      </c>
      <c r="AG1628">
        <f t="shared" si="331"/>
        <v>1627</v>
      </c>
      <c r="AH1628">
        <f t="shared" si="332"/>
        <v>0.65923824959481359</v>
      </c>
      <c r="AI1628">
        <f t="shared" si="333"/>
        <v>0.6588330632090762</v>
      </c>
      <c r="AJ1628">
        <f t="shared" si="334"/>
        <v>0.41038506428564736</v>
      </c>
      <c r="AK1628">
        <f t="shared" si="335"/>
        <v>0.41223748328061222</v>
      </c>
      <c r="AL1628">
        <f t="shared" si="336"/>
        <v>0.24659557992846398</v>
      </c>
      <c r="CM1628" s="23">
        <v>43633</v>
      </c>
      <c r="CN1628">
        <v>-1.6795053347177574E-3</v>
      </c>
      <c r="CO1628">
        <f t="shared" si="337"/>
        <v>1627</v>
      </c>
      <c r="CP1628">
        <f t="shared" si="338"/>
        <v>0.65657788539144468</v>
      </c>
      <c r="CQ1628">
        <f t="shared" si="339"/>
        <v>0.6561743341404358</v>
      </c>
      <c r="CR1628">
        <f t="shared" si="340"/>
        <v>0.40314136847782667</v>
      </c>
      <c r="CS1628">
        <f t="shared" si="341"/>
        <v>0.40007449340333356</v>
      </c>
      <c r="CT1628">
        <f t="shared" si="342"/>
        <v>0.25609984073710224</v>
      </c>
      <c r="DH1628">
        <f t="shared" ca="1" si="343"/>
        <v>0.29121460988340986</v>
      </c>
      <c r="DI1628">
        <v>0.27792466759886542</v>
      </c>
      <c r="DJ1628">
        <v>8.3275280096535148E-3</v>
      </c>
    </row>
    <row r="1629" spans="12:114" x14ac:dyDescent="0.3">
      <c r="L1629" s="23">
        <v>43633</v>
      </c>
      <c r="M1629" s="24">
        <v>-6.3207175461552003E-4</v>
      </c>
      <c r="N1629" s="24">
        <v>-2.8381602612771481E-3</v>
      </c>
      <c r="O1629" s="24">
        <v>8.2528383350798074E-4</v>
      </c>
      <c r="P1629" s="24">
        <v>-5.323913228509859E-3</v>
      </c>
      <c r="Q1629" s="264">
        <v>1.000000000000003E-4</v>
      </c>
      <c r="R1629" s="264">
        <v>5.0999999999999711E-4</v>
      </c>
      <c r="S1629" s="265">
        <v>1.4354066985645847E-4</v>
      </c>
      <c r="U1629" s="26"/>
      <c r="AE1629" s="23">
        <v>43634</v>
      </c>
      <c r="AF1629" s="33">
        <v>1.5229664081591497E-3</v>
      </c>
      <c r="AG1629">
        <f t="shared" si="331"/>
        <v>1628</v>
      </c>
      <c r="AH1629">
        <f t="shared" si="332"/>
        <v>0.65964343598055108</v>
      </c>
      <c r="AI1629">
        <f t="shared" si="333"/>
        <v>0.65923824959481359</v>
      </c>
      <c r="AJ1629">
        <f t="shared" si="334"/>
        <v>0.41149019689648225</v>
      </c>
      <c r="AK1629">
        <f t="shared" si="335"/>
        <v>0.6493135540717585</v>
      </c>
      <c r="AL1629">
        <f t="shared" si="336"/>
        <v>9.9246955230550826E-3</v>
      </c>
      <c r="CM1629" s="23">
        <v>43634</v>
      </c>
      <c r="CN1629">
        <v>3.5785810689415625E-3</v>
      </c>
      <c r="CO1629">
        <f t="shared" si="337"/>
        <v>1628</v>
      </c>
      <c r="CP1629">
        <f t="shared" si="338"/>
        <v>0.65698143664245356</v>
      </c>
      <c r="CQ1629">
        <f t="shared" si="339"/>
        <v>0.65657788539144468</v>
      </c>
      <c r="CR1629">
        <f t="shared" si="340"/>
        <v>0.40423879688745129</v>
      </c>
      <c r="CS1629">
        <f t="shared" si="341"/>
        <v>0.63906343466244597</v>
      </c>
      <c r="CT1629">
        <f t="shared" si="342"/>
        <v>1.7514450728998709E-2</v>
      </c>
      <c r="DH1629">
        <f t="shared" ca="1" si="343"/>
        <v>0.38744330364508262</v>
      </c>
      <c r="DI1629">
        <v>0.39783330309599696</v>
      </c>
      <c r="DJ1629">
        <v>1.7250830485829101E-2</v>
      </c>
    </row>
    <row r="1630" spans="12:114" x14ac:dyDescent="0.3">
      <c r="L1630" s="23">
        <v>43634</v>
      </c>
      <c r="M1630" s="24">
        <v>5.0600884315285836E-3</v>
      </c>
      <c r="N1630" s="24">
        <v>8.5388166532762971E-3</v>
      </c>
      <c r="O1630" s="24">
        <v>4.4888013324012729E-3</v>
      </c>
      <c r="P1630" s="24">
        <v>-6.141988507031306E-4</v>
      </c>
      <c r="Q1630" s="264">
        <v>-6.6000000000000086E-4</v>
      </c>
      <c r="R1630" s="264">
        <v>1.840000000000002E-3</v>
      </c>
      <c r="S1630" s="265">
        <v>1.4563106796116584E-4</v>
      </c>
      <c r="U1630" s="26"/>
      <c r="AE1630" s="23">
        <v>43635</v>
      </c>
      <c r="AF1630" s="33">
        <v>1.2170579678798714E-3</v>
      </c>
      <c r="AG1630">
        <f t="shared" si="331"/>
        <v>1629</v>
      </c>
      <c r="AH1630">
        <f t="shared" si="332"/>
        <v>0.66004862236628847</v>
      </c>
      <c r="AI1630">
        <f t="shared" si="333"/>
        <v>0.65964343598055108</v>
      </c>
      <c r="AJ1630">
        <f t="shared" si="334"/>
        <v>0.41259583229654334</v>
      </c>
      <c r="AK1630">
        <f t="shared" si="335"/>
        <v>0.61603169115796041</v>
      </c>
      <c r="AL1630">
        <f t="shared" si="336"/>
        <v>4.361174482259067E-2</v>
      </c>
      <c r="CM1630" s="23">
        <v>43635</v>
      </c>
      <c r="CN1630">
        <v>2.8593074812760313E-3</v>
      </c>
      <c r="CO1630">
        <f t="shared" si="337"/>
        <v>1629</v>
      </c>
      <c r="CP1630">
        <f t="shared" si="338"/>
        <v>0.65738498789346245</v>
      </c>
      <c r="CQ1630">
        <f t="shared" si="339"/>
        <v>0.65698143664245356</v>
      </c>
      <c r="CR1630">
        <f t="shared" si="340"/>
        <v>0.40533671235793911</v>
      </c>
      <c r="CS1630">
        <f t="shared" si="341"/>
        <v>0.60743268921436488</v>
      </c>
      <c r="CT1630">
        <f t="shared" si="342"/>
        <v>4.954874742808868E-2</v>
      </c>
      <c r="DH1630">
        <f t="shared" ca="1" si="343"/>
        <v>0.39177815087937368</v>
      </c>
      <c r="DI1630">
        <v>0.38932217233077343</v>
      </c>
      <c r="DJ1630">
        <v>4.7402205294562747E-3</v>
      </c>
    </row>
    <row r="1631" spans="12:114" x14ac:dyDescent="0.3">
      <c r="L1631" s="23">
        <v>43635</v>
      </c>
      <c r="M1631" s="24">
        <v>6.0572371131867118E-3</v>
      </c>
      <c r="N1631" s="24">
        <v>7.0555278445362463E-3</v>
      </c>
      <c r="O1631" s="24">
        <v>-2.7359134589634548E-4</v>
      </c>
      <c r="P1631" s="24">
        <v>4.5653829944699012E-3</v>
      </c>
      <c r="Q1631" s="264">
        <v>3.7000000000000048E-4</v>
      </c>
      <c r="R1631" s="264">
        <v>-1.6000000000000009E-4</v>
      </c>
      <c r="S1631" s="265">
        <v>9.8522167487685846E-5</v>
      </c>
      <c r="U1631" s="26"/>
      <c r="AE1631" s="23">
        <v>43636</v>
      </c>
      <c r="AF1631" s="33">
        <v>4.3098204091070015E-3</v>
      </c>
      <c r="AG1631">
        <f t="shared" si="331"/>
        <v>1630</v>
      </c>
      <c r="AH1631">
        <f t="shared" si="332"/>
        <v>0.66045380875202597</v>
      </c>
      <c r="AI1631">
        <f t="shared" si="333"/>
        <v>0.66004862236628847</v>
      </c>
      <c r="AJ1631">
        <f t="shared" si="334"/>
        <v>0.41370197229633021</v>
      </c>
      <c r="AK1631">
        <f t="shared" si="335"/>
        <v>0.88272808997905028</v>
      </c>
      <c r="AL1631">
        <f t="shared" si="336"/>
        <v>0.22267946761276181</v>
      </c>
      <c r="CM1631" s="23">
        <v>43636</v>
      </c>
      <c r="CN1631">
        <v>1.1225371918289893E-2</v>
      </c>
      <c r="CO1631">
        <f t="shared" si="337"/>
        <v>1630</v>
      </c>
      <c r="CP1631">
        <f t="shared" si="338"/>
        <v>0.65778853914447133</v>
      </c>
      <c r="CQ1631">
        <f t="shared" si="339"/>
        <v>0.65738498789346245</v>
      </c>
      <c r="CR1631">
        <f t="shared" si="340"/>
        <v>0.40643511664644222</v>
      </c>
      <c r="CS1631">
        <f t="shared" si="341"/>
        <v>0.89284135690943733</v>
      </c>
      <c r="CT1631">
        <f t="shared" si="342"/>
        <v>0.23545636901597489</v>
      </c>
      <c r="DH1631">
        <f t="shared" ca="1" si="343"/>
        <v>0.3806653056700004</v>
      </c>
      <c r="DI1631">
        <v>0.38157500668898342</v>
      </c>
      <c r="DJ1631">
        <v>-1.0411687053579633E-2</v>
      </c>
    </row>
    <row r="1632" spans="12:114" x14ac:dyDescent="0.3">
      <c r="L1632" s="23">
        <v>43636</v>
      </c>
      <c r="M1632" s="24">
        <v>2.5177903082163659E-2</v>
      </c>
      <c r="N1632" s="24">
        <v>9.808514581141136E-3</v>
      </c>
      <c r="O1632" s="24">
        <v>6.385609262616416E-3</v>
      </c>
      <c r="P1632" s="24">
        <v>1.433325094026797E-2</v>
      </c>
      <c r="Q1632" s="264">
        <v>-3.1000000000000038E-4</v>
      </c>
      <c r="R1632" s="264">
        <v>-2.9999999999999813E-4</v>
      </c>
      <c r="S1632" s="265">
        <v>-2.9850746268656885E-4</v>
      </c>
      <c r="U1632" s="26"/>
      <c r="AE1632" s="23">
        <v>43637</v>
      </c>
      <c r="AF1632" s="33">
        <v>1.8964956242968753E-3</v>
      </c>
      <c r="AG1632">
        <f t="shared" si="331"/>
        <v>1631</v>
      </c>
      <c r="AH1632">
        <f t="shared" si="332"/>
        <v>0.66085899513776336</v>
      </c>
      <c r="AI1632">
        <f t="shared" si="333"/>
        <v>0.66045380875202597</v>
      </c>
      <c r="AJ1632">
        <f t="shared" si="334"/>
        <v>0.41480861871129127</v>
      </c>
      <c r="AK1632">
        <f t="shared" si="335"/>
        <v>0.68842819729213378</v>
      </c>
      <c r="AL1632">
        <f t="shared" si="336"/>
        <v>2.7974388540107809E-2</v>
      </c>
      <c r="CM1632" s="23">
        <v>43637</v>
      </c>
      <c r="CN1632">
        <v>4.3769999303074052E-3</v>
      </c>
      <c r="CO1632">
        <f t="shared" si="337"/>
        <v>1631</v>
      </c>
      <c r="CP1632">
        <f t="shared" si="338"/>
        <v>0.65819209039548021</v>
      </c>
      <c r="CQ1632">
        <f t="shared" si="339"/>
        <v>0.65778853914447133</v>
      </c>
      <c r="CR1632">
        <f t="shared" si="340"/>
        <v>0.40753401151482005</v>
      </c>
      <c r="CS1632">
        <f t="shared" si="341"/>
        <v>0.67308486409137447</v>
      </c>
      <c r="CT1632">
        <f t="shared" si="342"/>
        <v>1.5296324946903139E-2</v>
      </c>
      <c r="DH1632">
        <f t="shared" ca="1" si="343"/>
        <v>0.27695665632784372</v>
      </c>
      <c r="DI1632">
        <v>0.32251698656274846</v>
      </c>
      <c r="DJ1632">
        <v>1.1977365189514276E-2</v>
      </c>
    </row>
    <row r="1633" spans="12:114" x14ac:dyDescent="0.3">
      <c r="L1633" s="23">
        <v>43637</v>
      </c>
      <c r="M1633" s="24">
        <v>6.6356112681288798E-3</v>
      </c>
      <c r="N1633" s="24">
        <v>6.4753956467829606E-3</v>
      </c>
      <c r="O1633" s="24">
        <v>7.3421901632932506E-3</v>
      </c>
      <c r="P1633" s="24">
        <v>-1.8955399670625311E-3</v>
      </c>
      <c r="Q1633" s="264">
        <v>4.3000000000000069E-4</v>
      </c>
      <c r="R1633" s="264">
        <v>-1.2000000000000011E-4</v>
      </c>
      <c r="S1633" s="265">
        <v>2.4154589371980697E-4</v>
      </c>
      <c r="U1633" s="26"/>
      <c r="AE1633" s="23">
        <v>43640</v>
      </c>
      <c r="AF1633" s="33">
        <v>1.897080705564577E-3</v>
      </c>
      <c r="AG1633">
        <f t="shared" si="331"/>
        <v>1632</v>
      </c>
      <c r="AH1633">
        <f t="shared" si="332"/>
        <v>0.66126418152350086</v>
      </c>
      <c r="AI1633">
        <f t="shared" si="333"/>
        <v>0.66085899513776336</v>
      </c>
      <c r="AJ1633">
        <f t="shared" si="334"/>
        <v>0.41591577336185215</v>
      </c>
      <c r="AK1633">
        <f t="shared" si="335"/>
        <v>0.68848796942857482</v>
      </c>
      <c r="AL1633">
        <f t="shared" si="336"/>
        <v>2.7628974290811459E-2</v>
      </c>
      <c r="CM1633" s="23">
        <v>43640</v>
      </c>
      <c r="CN1633">
        <v>4.6900656252975813E-3</v>
      </c>
      <c r="CO1633">
        <f t="shared" si="337"/>
        <v>1632</v>
      </c>
      <c r="CP1633">
        <f t="shared" si="338"/>
        <v>0.65859564164648909</v>
      </c>
      <c r="CQ1633">
        <f t="shared" si="339"/>
        <v>0.65819209039548021</v>
      </c>
      <c r="CR1633">
        <f t="shared" si="340"/>
        <v>0.40863339872966425</v>
      </c>
      <c r="CS1633">
        <f t="shared" si="341"/>
        <v>0.68606033405308686</v>
      </c>
      <c r="CT1633">
        <f t="shared" si="342"/>
        <v>2.7868243657606651E-2</v>
      </c>
      <c r="DH1633">
        <f t="shared" ca="1" si="343"/>
        <v>0.37527505219660551</v>
      </c>
      <c r="DI1633">
        <v>0.37920174294331854</v>
      </c>
      <c r="DJ1633">
        <v>6.5064717946734458E-3</v>
      </c>
    </row>
    <row r="1634" spans="12:114" x14ac:dyDescent="0.3">
      <c r="L1634" s="23">
        <v>43640</v>
      </c>
      <c r="M1634" s="24">
        <v>1.485078087136776E-2</v>
      </c>
      <c r="N1634" s="24">
        <v>-1.8382942928799439E-3</v>
      </c>
      <c r="O1634" s="24">
        <v>9.8996356298410699E-4</v>
      </c>
      <c r="P1634" s="24">
        <v>9.7548476286504378E-3</v>
      </c>
      <c r="Q1634" s="264">
        <v>-2.5000000000000022E-4</v>
      </c>
      <c r="R1634" s="264">
        <v>2.9999999999996701E-5</v>
      </c>
      <c r="S1634" s="265">
        <v>9.900990099009842E-5</v>
      </c>
      <c r="U1634" s="26"/>
      <c r="AE1634" s="23">
        <v>43641</v>
      </c>
      <c r="AF1634" s="33">
        <v>-1.5916665711937041E-3</v>
      </c>
      <c r="AG1634">
        <f t="shared" si="331"/>
        <v>1633</v>
      </c>
      <c r="AH1634">
        <f t="shared" si="332"/>
        <v>0.66166936790923825</v>
      </c>
      <c r="AI1634">
        <f t="shared" si="333"/>
        <v>0.66126418152350086</v>
      </c>
      <c r="AJ1634">
        <f t="shared" si="334"/>
        <v>0.41702343807343922</v>
      </c>
      <c r="AK1634">
        <f t="shared" si="335"/>
        <v>0.30274840304508116</v>
      </c>
      <c r="AL1634">
        <f t="shared" si="336"/>
        <v>0.3585157784784197</v>
      </c>
      <c r="CM1634" s="23">
        <v>43641</v>
      </c>
      <c r="CN1634">
        <v>-3.656666427984262E-3</v>
      </c>
      <c r="CO1634">
        <f t="shared" si="337"/>
        <v>1633</v>
      </c>
      <c r="CP1634">
        <f t="shared" si="338"/>
        <v>0.65899919289749798</v>
      </c>
      <c r="CQ1634">
        <f t="shared" si="339"/>
        <v>0.65859564164648909</v>
      </c>
      <c r="CR1634">
        <f t="shared" si="340"/>
        <v>0.40973328006232285</v>
      </c>
      <c r="CS1634">
        <f t="shared" si="341"/>
        <v>0.31483409589551459</v>
      </c>
      <c r="CT1634">
        <f t="shared" si="342"/>
        <v>0.34376154575097451</v>
      </c>
      <c r="DH1634">
        <f t="shared" ca="1" si="343"/>
        <v>0.39643993317630088</v>
      </c>
      <c r="DI1634">
        <v>0.37748050504902558</v>
      </c>
      <c r="DJ1634">
        <v>-1.254466657119363E-2</v>
      </c>
    </row>
    <row r="1635" spans="12:114" x14ac:dyDescent="0.3">
      <c r="L1635" s="23">
        <v>43641</v>
      </c>
      <c r="M1635" s="24">
        <v>1.941130327891167E-3</v>
      </c>
      <c r="N1635" s="24">
        <v>-2.3018532199314341E-3</v>
      </c>
      <c r="O1635" s="24">
        <v>-4.6744735092935068E-3</v>
      </c>
      <c r="P1635" s="24">
        <v>-4.7020051355899624E-3</v>
      </c>
      <c r="Q1635" s="264">
        <v>-1.800000000000005E-4</v>
      </c>
      <c r="R1635" s="264">
        <v>3.0000000000001143E-5</v>
      </c>
      <c r="S1635" s="265">
        <v>-2.4999999999999849E-4</v>
      </c>
      <c r="U1635" s="26"/>
      <c r="AE1635" s="23">
        <v>43642</v>
      </c>
      <c r="AF1635" s="33">
        <v>-3.6496050912560923E-3</v>
      </c>
      <c r="AG1635">
        <f t="shared" si="331"/>
        <v>1634</v>
      </c>
      <c r="AH1635">
        <f t="shared" si="332"/>
        <v>0.66207455429497564</v>
      </c>
      <c r="AI1635">
        <f t="shared" si="333"/>
        <v>0.66166936790923825</v>
      </c>
      <c r="AJ1635">
        <f t="shared" si="334"/>
        <v>0.41813161467650745</v>
      </c>
      <c r="AK1635">
        <f t="shared" si="335"/>
        <v>0.13325020135687801</v>
      </c>
      <c r="AL1635">
        <f t="shared" si="336"/>
        <v>0.52841916655236021</v>
      </c>
      <c r="CM1635" s="23">
        <v>43642</v>
      </c>
      <c r="CN1635">
        <v>-9.3935249232621823E-3</v>
      </c>
      <c r="CO1635">
        <f t="shared" si="337"/>
        <v>1634</v>
      </c>
      <c r="CP1635">
        <f t="shared" si="338"/>
        <v>0.65940274414850686</v>
      </c>
      <c r="CQ1635">
        <f t="shared" si="339"/>
        <v>0.65899919289749798</v>
      </c>
      <c r="CR1635">
        <f t="shared" si="340"/>
        <v>0.4108336572889249</v>
      </c>
      <c r="CS1635">
        <f t="shared" si="341"/>
        <v>0.1257389713318614</v>
      </c>
      <c r="CT1635">
        <f t="shared" si="342"/>
        <v>0.53326022156563657</v>
      </c>
      <c r="DH1635">
        <f t="shared" ca="1" si="343"/>
        <v>0.35898094484642123</v>
      </c>
      <c r="DI1635">
        <v>0.24952201631563678</v>
      </c>
      <c r="DJ1635">
        <v>5.7100778355732105E-3</v>
      </c>
    </row>
    <row r="1636" spans="12:114" x14ac:dyDescent="0.3">
      <c r="L1636" s="23">
        <v>43642</v>
      </c>
      <c r="M1636" s="24">
        <v>-9.1653951378255234E-3</v>
      </c>
      <c r="N1636" s="24">
        <v>-1.015216407531897E-2</v>
      </c>
      <c r="O1636" s="24">
        <v>-5.0580298013292169E-3</v>
      </c>
      <c r="P1636" s="24">
        <v>-1.571902658173132E-2</v>
      </c>
      <c r="Q1636" s="264">
        <v>1.2999999999999991E-4</v>
      </c>
      <c r="R1636" s="264">
        <v>1.4000000000000229E-4</v>
      </c>
      <c r="S1636" s="265">
        <v>1.9512195121951272E-4</v>
      </c>
      <c r="U1636" s="26"/>
      <c r="AE1636" s="23">
        <v>43643</v>
      </c>
      <c r="AF1636" s="33">
        <v>1.7392182901825822E-3</v>
      </c>
      <c r="AG1636">
        <f t="shared" si="331"/>
        <v>1635</v>
      </c>
      <c r="AH1636">
        <f t="shared" si="332"/>
        <v>0.66247974068071314</v>
      </c>
      <c r="AI1636">
        <f t="shared" si="333"/>
        <v>0.66207455429497564</v>
      </c>
      <c r="AJ1636">
        <f t="shared" si="334"/>
        <v>0.41924030500656584</v>
      </c>
      <c r="AK1636">
        <f t="shared" si="335"/>
        <v>0.67218487685115713</v>
      </c>
      <c r="AL1636">
        <f t="shared" si="336"/>
        <v>1.0110322556181495E-2</v>
      </c>
      <c r="CM1636" s="23">
        <v>43643</v>
      </c>
      <c r="CN1636">
        <v>4.3145755762027255E-3</v>
      </c>
      <c r="CO1636">
        <f t="shared" si="337"/>
        <v>1635</v>
      </c>
      <c r="CP1636">
        <f t="shared" si="338"/>
        <v>0.65980629539951574</v>
      </c>
      <c r="CQ1636">
        <f t="shared" si="339"/>
        <v>0.65940274414850686</v>
      </c>
      <c r="CR1636">
        <f t="shared" si="340"/>
        <v>0.41193453219040493</v>
      </c>
      <c r="CS1636">
        <f t="shared" si="341"/>
        <v>0.67047171691886753</v>
      </c>
      <c r="CT1636">
        <f t="shared" si="342"/>
        <v>1.1068972770360674E-2</v>
      </c>
      <c r="DH1636">
        <f t="shared" ca="1" si="343"/>
        <v>0.39328760005035829</v>
      </c>
      <c r="DI1636">
        <v>0.27209741124011677</v>
      </c>
      <c r="DJ1636">
        <v>4.4786362006302427E-3</v>
      </c>
    </row>
    <row r="1637" spans="12:114" x14ac:dyDescent="0.3">
      <c r="L1637" s="23">
        <v>43643</v>
      </c>
      <c r="M1637" s="24">
        <v>-9.7770172988103417E-4</v>
      </c>
      <c r="N1637" s="24">
        <v>1.0081606657091201E-2</v>
      </c>
      <c r="O1637" s="24">
        <v>-5.4449629069924018E-4</v>
      </c>
      <c r="P1637" s="24">
        <v>1.0908466813773511E-2</v>
      </c>
      <c r="Q1637" s="264">
        <v>-1.399999999999995E-4</v>
      </c>
      <c r="R1637" s="264">
        <v>9.9999999999997863E-5</v>
      </c>
      <c r="S1637" s="265">
        <v>4.9751243781092506E-5</v>
      </c>
      <c r="U1637" s="26"/>
      <c r="AE1637" s="23">
        <v>43644</v>
      </c>
      <c r="AF1637" s="33">
        <v>2.492028023868691E-4</v>
      </c>
      <c r="AG1637">
        <f t="shared" si="331"/>
        <v>1636</v>
      </c>
      <c r="AH1637">
        <f t="shared" si="332"/>
        <v>0.66288492706645052</v>
      </c>
      <c r="AI1637">
        <f t="shared" si="333"/>
        <v>0.66247974068071314</v>
      </c>
      <c r="AJ1637">
        <f t="shared" si="334"/>
        <v>0.42034951090420286</v>
      </c>
      <c r="AK1637">
        <f t="shared" si="335"/>
        <v>0.50614790167681378</v>
      </c>
      <c r="AL1637">
        <f t="shared" si="336"/>
        <v>0.15633183900389935</v>
      </c>
      <c r="CM1637" s="23">
        <v>43644</v>
      </c>
      <c r="CN1637">
        <v>7.505070059671715E-4</v>
      </c>
      <c r="CO1637">
        <f t="shared" si="337"/>
        <v>1636</v>
      </c>
      <c r="CP1637">
        <f t="shared" si="338"/>
        <v>0.66020984665052462</v>
      </c>
      <c r="CQ1637">
        <f t="shared" si="339"/>
        <v>0.65980629539951574</v>
      </c>
      <c r="CR1637">
        <f t="shared" si="340"/>
        <v>0.41303590655252848</v>
      </c>
      <c r="CS1637">
        <f t="shared" si="341"/>
        <v>0.51130644289221405</v>
      </c>
      <c r="CT1637">
        <f t="shared" si="342"/>
        <v>0.14849985250730169</v>
      </c>
      <c r="DH1637">
        <f t="shared" ca="1" si="343"/>
        <v>0.34727525876796289</v>
      </c>
      <c r="DI1637">
        <v>0.32362234400728501</v>
      </c>
      <c r="DJ1637">
        <v>-4.2947971976130834E-3</v>
      </c>
    </row>
    <row r="1638" spans="12:114" x14ac:dyDescent="0.3">
      <c r="L1638" s="23">
        <v>43644</v>
      </c>
      <c r="M1638" s="24">
        <v>2.710034709726901E-3</v>
      </c>
      <c r="N1638" s="24">
        <v>4.7298242984232622E-4</v>
      </c>
      <c r="O1638" s="24">
        <v>3.542121848581352E-3</v>
      </c>
      <c r="P1638" s="24">
        <v>-4.0573002332518586E-3</v>
      </c>
      <c r="Q1638" s="264">
        <v>-5.0000000000000572E-5</v>
      </c>
      <c r="R1638" s="264">
        <v>4.3000000000000151E-4</v>
      </c>
      <c r="S1638" s="265">
        <v>-1.4999999999999909E-4</v>
      </c>
      <c r="U1638" s="26"/>
      <c r="AE1638" s="23">
        <v>43647</v>
      </c>
      <c r="AF1638" s="33">
        <v>-1.22015820402567E-4</v>
      </c>
      <c r="AG1638">
        <f t="shared" si="331"/>
        <v>1637</v>
      </c>
      <c r="AH1638">
        <f t="shared" si="332"/>
        <v>0.66329011345218802</v>
      </c>
      <c r="AI1638">
        <f t="shared" si="333"/>
        <v>0.66288492706645052</v>
      </c>
      <c r="AJ1638">
        <f t="shared" si="334"/>
        <v>0.42145923421511516</v>
      </c>
      <c r="AK1638">
        <f t="shared" si="335"/>
        <v>0.46340729364369376</v>
      </c>
      <c r="AL1638">
        <f t="shared" si="336"/>
        <v>0.19947763342275676</v>
      </c>
      <c r="CM1638" s="23">
        <v>43647</v>
      </c>
      <c r="CN1638">
        <v>-6.683831470655308E-4</v>
      </c>
      <c r="CO1638">
        <f t="shared" si="337"/>
        <v>1637</v>
      </c>
      <c r="CP1638">
        <f t="shared" si="338"/>
        <v>0.66061339790153351</v>
      </c>
      <c r="CQ1638">
        <f t="shared" si="339"/>
        <v>0.66020984665052462</v>
      </c>
      <c r="CR1638">
        <f t="shared" si="340"/>
        <v>0.41413778216591668</v>
      </c>
      <c r="CS1638">
        <f t="shared" si="341"/>
        <v>0.44590147435171956</v>
      </c>
      <c r="CT1638">
        <f t="shared" si="342"/>
        <v>0.21430837229880506</v>
      </c>
      <c r="DH1638">
        <f t="shared" ca="1" si="343"/>
        <v>0.39842059813381775</v>
      </c>
      <c r="DI1638">
        <v>0.31550140849850183</v>
      </c>
      <c r="DJ1638">
        <v>1.527639058353833E-2</v>
      </c>
    </row>
    <row r="1639" spans="12:114" x14ac:dyDescent="0.3">
      <c r="L1639" s="23">
        <v>43647</v>
      </c>
      <c r="M1639" s="24">
        <v>-1.9369384820631851E-2</v>
      </c>
      <c r="N1639" s="24">
        <v>7.5650306519882502E-3</v>
      </c>
      <c r="O1639" s="24">
        <v>1.1765843950375431E-3</v>
      </c>
      <c r="P1639" s="24">
        <v>-6.934588496936209E-4</v>
      </c>
      <c r="Q1639" s="264">
        <v>-9.9999999999999395E-5</v>
      </c>
      <c r="R1639" s="264">
        <v>8.8999999999999973E-4</v>
      </c>
      <c r="S1639" s="265">
        <v>2.4630541871921202E-4</v>
      </c>
      <c r="U1639" s="26"/>
      <c r="AE1639" s="23">
        <v>43648</v>
      </c>
      <c r="AF1639" s="33">
        <v>3.4327600787521827E-3</v>
      </c>
      <c r="AG1639">
        <f t="shared" si="331"/>
        <v>1638</v>
      </c>
      <c r="AH1639">
        <f t="shared" si="332"/>
        <v>0.66369529983792541</v>
      </c>
      <c r="AI1639">
        <f t="shared" si="333"/>
        <v>0.66329011345218802</v>
      </c>
      <c r="AJ1639">
        <f t="shared" si="334"/>
        <v>0.42256947679013152</v>
      </c>
      <c r="AK1639">
        <f t="shared" si="335"/>
        <v>0.82518491521977899</v>
      </c>
      <c r="AL1639">
        <f t="shared" si="336"/>
        <v>0.16189480176759097</v>
      </c>
      <c r="CM1639" s="23">
        <v>43648</v>
      </c>
      <c r="CN1639">
        <v>8.3107638332440923E-3</v>
      </c>
      <c r="CO1639">
        <f t="shared" si="337"/>
        <v>1638</v>
      </c>
      <c r="CP1639">
        <f t="shared" si="338"/>
        <v>0.66101694915254239</v>
      </c>
      <c r="CQ1639">
        <f t="shared" si="339"/>
        <v>0.66061339790153351</v>
      </c>
      <c r="CR1639">
        <f t="shared" si="340"/>
        <v>0.4152401608260714</v>
      </c>
      <c r="CS1639">
        <f t="shared" si="341"/>
        <v>0.81704080282241442</v>
      </c>
      <c r="CT1639">
        <f t="shared" si="342"/>
        <v>0.15642740492088092</v>
      </c>
      <c r="DH1639">
        <f t="shared" ca="1" si="343"/>
        <v>0.2628854660456908</v>
      </c>
      <c r="DI1639">
        <v>0.39704196066116432</v>
      </c>
      <c r="DJ1639">
        <v>1.5078760078752151E-2</v>
      </c>
    </row>
    <row r="1640" spans="12:114" x14ac:dyDescent="0.3">
      <c r="L1640" s="23">
        <v>43648</v>
      </c>
      <c r="M1640" s="24">
        <v>2.1359738989425E-2</v>
      </c>
      <c r="N1640" s="24">
        <v>3.284807998421175E-3</v>
      </c>
      <c r="O1640" s="24">
        <v>8.8591142901888967E-3</v>
      </c>
      <c r="P1640" s="24">
        <v>5.2042707478544611E-3</v>
      </c>
      <c r="Q1640" s="264">
        <v>-9.000000000000067E-5</v>
      </c>
      <c r="R1640" s="264">
        <v>1.439999999999999E-3</v>
      </c>
      <c r="S1640" s="265">
        <v>1.0101010101010041E-4</v>
      </c>
      <c r="U1640" s="26"/>
      <c r="AE1640" s="23">
        <v>43649</v>
      </c>
      <c r="AF1640" s="33">
        <v>3.0839395500165132E-3</v>
      </c>
      <c r="AG1640">
        <f t="shared" si="331"/>
        <v>1639</v>
      </c>
      <c r="AH1640">
        <f t="shared" si="332"/>
        <v>0.66410048622366291</v>
      </c>
      <c r="AI1640">
        <f t="shared" si="333"/>
        <v>0.66369529983792541</v>
      </c>
      <c r="AJ1640">
        <f t="shared" si="334"/>
        <v>0.42368024048524217</v>
      </c>
      <c r="AK1640">
        <f t="shared" si="335"/>
        <v>0.79800442178211817</v>
      </c>
      <c r="AL1640">
        <f t="shared" si="336"/>
        <v>0.13430912194419276</v>
      </c>
      <c r="CM1640" s="23">
        <v>43649</v>
      </c>
      <c r="CN1640">
        <v>7.6335988750412826E-3</v>
      </c>
      <c r="CO1640">
        <f t="shared" si="337"/>
        <v>1639</v>
      </c>
      <c r="CP1640">
        <f t="shared" si="338"/>
        <v>0.66142050040355127</v>
      </c>
      <c r="CQ1640">
        <f t="shared" si="339"/>
        <v>0.66101694915254239</v>
      </c>
      <c r="CR1640">
        <f t="shared" si="340"/>
        <v>0.41634304433340064</v>
      </c>
      <c r="CS1640">
        <f t="shared" si="341"/>
        <v>0.79551303387956462</v>
      </c>
      <c r="CT1640">
        <f t="shared" si="342"/>
        <v>0.13449608472702224</v>
      </c>
      <c r="DH1640">
        <f t="shared" ca="1" si="343"/>
        <v>0.37291901704901548</v>
      </c>
      <c r="DI1640">
        <v>0.27415852556727016</v>
      </c>
      <c r="DJ1640">
        <v>1.539543955001651E-2</v>
      </c>
    </row>
    <row r="1641" spans="12:114" x14ac:dyDescent="0.3">
      <c r="L1641" s="23">
        <v>43649</v>
      </c>
      <c r="M1641" s="24">
        <v>1.6490592414645669E-3</v>
      </c>
      <c r="N1641" s="24">
        <v>7.951321333945981E-3</v>
      </c>
      <c r="O1641" s="24">
        <v>6.4516220517951781E-3</v>
      </c>
      <c r="P1641" s="24">
        <v>1.1390050859013611E-2</v>
      </c>
      <c r="Q1641" s="264">
        <v>-9.1999999999999981E-4</v>
      </c>
      <c r="R1641" s="264">
        <v>2.4499999999999991E-3</v>
      </c>
      <c r="S1641" s="265">
        <v>0</v>
      </c>
      <c r="U1641" s="26"/>
      <c r="AE1641" s="23">
        <v>43651</v>
      </c>
      <c r="AF1641" s="33">
        <v>-2.7477225441886067E-3</v>
      </c>
      <c r="AG1641">
        <f t="shared" si="331"/>
        <v>1640</v>
      </c>
      <c r="AH1641">
        <f t="shared" si="332"/>
        <v>0.6645056726094003</v>
      </c>
      <c r="AI1641">
        <f t="shared" si="333"/>
        <v>0.66410048622366291</v>
      </c>
      <c r="AJ1641">
        <f t="shared" si="334"/>
        <v>0.42479152716162327</v>
      </c>
      <c r="AK1641">
        <f t="shared" si="335"/>
        <v>0.19750775508042592</v>
      </c>
      <c r="AL1641">
        <f t="shared" si="336"/>
        <v>0.46659273114323696</v>
      </c>
      <c r="CM1641" s="23">
        <v>43651</v>
      </c>
      <c r="CN1641">
        <v>-6.6716593016479895E-3</v>
      </c>
      <c r="CO1641">
        <f t="shared" si="337"/>
        <v>1640</v>
      </c>
      <c r="CP1641">
        <f t="shared" si="338"/>
        <v>0.66182405165456015</v>
      </c>
      <c r="CQ1641">
        <f t="shared" si="339"/>
        <v>0.66142050040355127</v>
      </c>
      <c r="CR1641">
        <f t="shared" si="340"/>
        <v>0.41744643449324403</v>
      </c>
      <c r="CS1641">
        <f t="shared" si="341"/>
        <v>0.20285725480284938</v>
      </c>
      <c r="CT1641">
        <f t="shared" si="342"/>
        <v>0.45856324560070189</v>
      </c>
      <c r="DH1641">
        <f t="shared" ca="1" si="343"/>
        <v>0.39892921847069435</v>
      </c>
      <c r="DI1641">
        <v>0.3946940106838876</v>
      </c>
      <c r="DJ1641">
        <v>-1.1584546073600276E-2</v>
      </c>
    </row>
    <row r="1642" spans="12:114" x14ac:dyDescent="0.3">
      <c r="L1642" s="23">
        <v>43651</v>
      </c>
      <c r="M1642" s="24">
        <v>-1.115023530830536E-2</v>
      </c>
      <c r="N1642" s="24">
        <v>-1.6241273873253598E-2</v>
      </c>
      <c r="O1642" s="24">
        <v>-3.0270100425929709E-3</v>
      </c>
      <c r="P1642" s="24">
        <v>-6.2281731987569823E-3</v>
      </c>
      <c r="Q1642" s="264">
        <v>1.000000000000003E-4</v>
      </c>
      <c r="R1642" s="264">
        <v>-1.339999999999999E-3</v>
      </c>
      <c r="S1642" s="265">
        <v>-4.9019607843135254E-5</v>
      </c>
      <c r="U1642" s="26"/>
      <c r="AE1642" s="23">
        <v>43654</v>
      </c>
      <c r="AF1642" s="33">
        <v>1.1444532710871869E-3</v>
      </c>
      <c r="AG1642">
        <f t="shared" si="331"/>
        <v>1641</v>
      </c>
      <c r="AH1642">
        <f t="shared" si="332"/>
        <v>0.6649108589951378</v>
      </c>
      <c r="AI1642">
        <f t="shared" si="333"/>
        <v>0.6645056726094003</v>
      </c>
      <c r="AJ1642">
        <f t="shared" si="334"/>
        <v>0.42590333868566654</v>
      </c>
      <c r="AK1642">
        <f t="shared" si="335"/>
        <v>0.60799445146253539</v>
      </c>
      <c r="AL1642">
        <f t="shared" si="336"/>
        <v>5.6511221146864909E-2</v>
      </c>
      <c r="CM1642" s="23">
        <v>43654</v>
      </c>
      <c r="CN1642">
        <v>3.0008892752789447E-3</v>
      </c>
      <c r="CO1642">
        <f t="shared" si="337"/>
        <v>1641</v>
      </c>
      <c r="CP1642">
        <f t="shared" si="338"/>
        <v>0.66222760290556903</v>
      </c>
      <c r="CQ1642">
        <f t="shared" si="339"/>
        <v>0.66182405165456015</v>
      </c>
      <c r="CR1642">
        <f t="shared" si="340"/>
        <v>0.41855033311589818</v>
      </c>
      <c r="CS1642">
        <f t="shared" si="341"/>
        <v>0.61372276099559087</v>
      </c>
      <c r="CT1642">
        <f t="shared" si="342"/>
        <v>4.8101290658969287E-2</v>
      </c>
      <c r="DH1642">
        <f t="shared" ca="1" si="343"/>
        <v>0.38042352277444486</v>
      </c>
      <c r="DI1642">
        <v>0.34980210927099398</v>
      </c>
      <c r="DJ1642">
        <v>-4.8948881923274977E-3</v>
      </c>
    </row>
    <row r="1643" spans="12:114" x14ac:dyDescent="0.3">
      <c r="L1643" s="23">
        <v>43654</v>
      </c>
      <c r="M1643" s="24">
        <v>-6.4326169701271092E-3</v>
      </c>
      <c r="N1643" s="24">
        <v>-2.8301095217432549E-3</v>
      </c>
      <c r="O1643" s="24">
        <v>6.6083493921007897E-3</v>
      </c>
      <c r="P1643" s="24">
        <v>3.5199402299344981E-3</v>
      </c>
      <c r="Q1643" s="264">
        <v>5.0000000000000572E-5</v>
      </c>
      <c r="R1643" s="264">
        <v>-3.400000000000003E-4</v>
      </c>
      <c r="S1643" s="265">
        <v>-9.7560975609757214E-5</v>
      </c>
      <c r="U1643" s="26"/>
      <c r="AE1643" s="23">
        <v>43655</v>
      </c>
      <c r="AF1643" s="33">
        <v>3.692301142934276E-4</v>
      </c>
      <c r="AG1643">
        <f t="shared" si="331"/>
        <v>1642</v>
      </c>
      <c r="AH1643">
        <f t="shared" si="332"/>
        <v>0.66531604538087519</v>
      </c>
      <c r="AI1643">
        <f t="shared" si="333"/>
        <v>0.6649108589951378</v>
      </c>
      <c r="AJ1643">
        <f t="shared" si="334"/>
        <v>0.42701567692900344</v>
      </c>
      <c r="AK1643">
        <f t="shared" si="335"/>
        <v>0.51997596695730142</v>
      </c>
      <c r="AL1643">
        <f t="shared" si="336"/>
        <v>0.14493489203783638</v>
      </c>
      <c r="CM1643" s="23">
        <v>43655</v>
      </c>
      <c r="CN1643">
        <v>8.0182528573356912E-4</v>
      </c>
      <c r="CO1643">
        <f t="shared" si="337"/>
        <v>1642</v>
      </c>
      <c r="CP1643">
        <f t="shared" si="338"/>
        <v>0.66263115415657792</v>
      </c>
      <c r="CQ1643">
        <f t="shared" si="339"/>
        <v>0.66222760290556903</v>
      </c>
      <c r="CR1643">
        <f t="shared" si="340"/>
        <v>0.41965474201664266</v>
      </c>
      <c r="CS1643">
        <f t="shared" si="341"/>
        <v>0.51367692745403071</v>
      </c>
      <c r="CT1643">
        <f t="shared" si="342"/>
        <v>0.14855067545153833</v>
      </c>
      <c r="DH1643">
        <f t="shared" ca="1" si="343"/>
        <v>0.24568319019687768</v>
      </c>
      <c r="DI1643">
        <v>0.24635067702391278</v>
      </c>
      <c r="DJ1643">
        <v>2.2417301142934236E-3</v>
      </c>
    </row>
    <row r="1644" spans="12:114" x14ac:dyDescent="0.3">
      <c r="L1644" s="23">
        <v>43655</v>
      </c>
      <c r="M1644" s="24">
        <v>3.5037476161643962E-3</v>
      </c>
      <c r="N1644" s="24">
        <v>-3.7844527061323108E-3</v>
      </c>
      <c r="O1644" s="24">
        <v>1.419372382807304E-3</v>
      </c>
      <c r="P1644" s="24">
        <v>1.0267299642653621E-3</v>
      </c>
      <c r="Q1644" s="264">
        <v>2.8999999999999951E-4</v>
      </c>
      <c r="R1644" s="264">
        <v>3.8999999999999918E-4</v>
      </c>
      <c r="S1644" s="265">
        <v>0</v>
      </c>
      <c r="U1644" s="26"/>
      <c r="AE1644" s="23">
        <v>43656</v>
      </c>
      <c r="AF1644" s="33">
        <v>1.8059152854288476E-3</v>
      </c>
      <c r="AG1644">
        <f t="shared" si="331"/>
        <v>1643</v>
      </c>
      <c r="AH1644">
        <f t="shared" si="332"/>
        <v>0.66572123176661269</v>
      </c>
      <c r="AI1644">
        <f t="shared" si="333"/>
        <v>0.66531604538087519</v>
      </c>
      <c r="AJ1644">
        <f t="shared" si="334"/>
        <v>0.42812854376853576</v>
      </c>
      <c r="AK1644">
        <f t="shared" si="335"/>
        <v>0.67911538863309928</v>
      </c>
      <c r="AL1644">
        <f t="shared" si="336"/>
        <v>1.3799343252224094E-2</v>
      </c>
      <c r="CM1644" s="23">
        <v>43656</v>
      </c>
      <c r="CN1644">
        <v>4.7258751700938583E-3</v>
      </c>
      <c r="CO1644">
        <f t="shared" si="337"/>
        <v>1643</v>
      </c>
      <c r="CP1644">
        <f t="shared" si="338"/>
        <v>0.6630347054075868</v>
      </c>
      <c r="CQ1644">
        <f t="shared" si="339"/>
        <v>0.66263115415657792</v>
      </c>
      <c r="CR1644">
        <f t="shared" si="340"/>
        <v>0.42075966301576573</v>
      </c>
      <c r="CS1644">
        <f t="shared" si="341"/>
        <v>0.68753034798055634</v>
      </c>
      <c r="CT1644">
        <f t="shared" si="342"/>
        <v>2.4899193823978427E-2</v>
      </c>
      <c r="DH1644">
        <f t="shared" ca="1" si="343"/>
        <v>0.3943773345863093</v>
      </c>
      <c r="DI1644">
        <v>0.28783853814716187</v>
      </c>
      <c r="DJ1644">
        <v>-1.119912819283202E-2</v>
      </c>
    </row>
    <row r="1645" spans="12:114" x14ac:dyDescent="0.3">
      <c r="L1645" s="23">
        <v>43656</v>
      </c>
      <c r="M1645" s="24">
        <v>1.5787491461100631E-2</v>
      </c>
      <c r="N1645" s="24">
        <v>4.748486867692533E-3</v>
      </c>
      <c r="O1645" s="24">
        <v>8.8591931681509682E-4</v>
      </c>
      <c r="P1645" s="24">
        <v>6.665982321740177E-3</v>
      </c>
      <c r="Q1645" s="264">
        <v>4.5999999999999953E-4</v>
      </c>
      <c r="R1645" s="264">
        <v>0</v>
      </c>
      <c r="S1645" s="265">
        <v>-2.8985507246376805E-4</v>
      </c>
      <c r="U1645" s="26"/>
      <c r="AE1645" s="23">
        <v>43657</v>
      </c>
      <c r="AF1645" s="33">
        <v>4.950965346722405E-4</v>
      </c>
      <c r="AG1645">
        <f t="shared" si="331"/>
        <v>1644</v>
      </c>
      <c r="AH1645">
        <f t="shared" si="332"/>
        <v>0.66612641815235007</v>
      </c>
      <c r="AI1645">
        <f t="shared" si="333"/>
        <v>0.66572123176661269</v>
      </c>
      <c r="AJ1645">
        <f t="shared" si="334"/>
        <v>0.42924194108646063</v>
      </c>
      <c r="AK1645">
        <f t="shared" si="335"/>
        <v>0.53445067332260998</v>
      </c>
      <c r="AL1645">
        <f t="shared" si="336"/>
        <v>0.13127055844400271</v>
      </c>
      <c r="CM1645" s="23">
        <v>43657</v>
      </c>
      <c r="CN1645">
        <v>1.0074244352721508E-3</v>
      </c>
      <c r="CO1645">
        <f t="shared" si="337"/>
        <v>1644</v>
      </c>
      <c r="CP1645">
        <f t="shared" si="338"/>
        <v>0.66343825665859568</v>
      </c>
      <c r="CQ1645">
        <f t="shared" si="339"/>
        <v>0.6630347054075868</v>
      </c>
      <c r="CR1645">
        <f t="shared" si="340"/>
        <v>0.42186509793859017</v>
      </c>
      <c r="CS1645">
        <f t="shared" si="341"/>
        <v>0.52316823989218864</v>
      </c>
      <c r="CT1645">
        <f t="shared" si="342"/>
        <v>0.13986646551539816</v>
      </c>
      <c r="DH1645">
        <f t="shared" ca="1" si="343"/>
        <v>0.34036553905348993</v>
      </c>
      <c r="DI1645">
        <v>0.31990203655461946</v>
      </c>
      <c r="DJ1645">
        <v>3.7576458304468766E-3</v>
      </c>
    </row>
    <row r="1646" spans="12:114" x14ac:dyDescent="0.3">
      <c r="L1646" s="23">
        <v>43657</v>
      </c>
      <c r="M1646" s="24">
        <v>-8.443585019149975E-3</v>
      </c>
      <c r="N1646" s="24">
        <v>-3.7807275800188791E-3</v>
      </c>
      <c r="O1646" s="24">
        <v>8.3200445088853475E-3</v>
      </c>
      <c r="P1646" s="24">
        <v>-4.5844124052747863E-3</v>
      </c>
      <c r="Q1646" s="264">
        <v>5.8000000000000065E-4</v>
      </c>
      <c r="R1646" s="264">
        <v>2.6000000000000019E-4</v>
      </c>
      <c r="S1646" s="265">
        <v>4.6948356807511453E-5</v>
      </c>
      <c r="U1646" s="26"/>
      <c r="AE1646" s="23">
        <v>43658</v>
      </c>
      <c r="AF1646" s="33">
        <v>2.1146082410933901E-3</v>
      </c>
      <c r="AG1646">
        <f t="shared" si="331"/>
        <v>1645</v>
      </c>
      <c r="AH1646">
        <f t="shared" si="332"/>
        <v>0.66653160453808757</v>
      </c>
      <c r="AI1646">
        <f t="shared" si="333"/>
        <v>0.66612641815235007</v>
      </c>
      <c r="AJ1646">
        <f t="shared" si="334"/>
        <v>0.43035587077029963</v>
      </c>
      <c r="AK1646">
        <f t="shared" si="335"/>
        <v>0.7103556662754178</v>
      </c>
      <c r="AL1646">
        <f t="shared" si="336"/>
        <v>4.4229248123067721E-2</v>
      </c>
      <c r="CM1646" s="23">
        <v>43658</v>
      </c>
      <c r="CN1646">
        <v>5.1373224895259265E-3</v>
      </c>
      <c r="CO1646">
        <f t="shared" si="337"/>
        <v>1645</v>
      </c>
      <c r="CP1646">
        <f t="shared" si="338"/>
        <v>0.66384180790960456</v>
      </c>
      <c r="CQ1646">
        <f t="shared" si="339"/>
        <v>0.66343825665859568</v>
      </c>
      <c r="CR1646">
        <f t="shared" si="340"/>
        <v>0.42297104861549983</v>
      </c>
      <c r="CS1646">
        <f t="shared" si="341"/>
        <v>0.70420222054110315</v>
      </c>
      <c r="CT1646">
        <f t="shared" si="342"/>
        <v>4.076396388250747E-2</v>
      </c>
      <c r="DH1646">
        <f t="shared" ca="1" si="343"/>
        <v>0.26353979876607175</v>
      </c>
      <c r="DI1646">
        <v>0.38994896682289987</v>
      </c>
      <c r="DJ1646">
        <v>7.5178535241122914E-3</v>
      </c>
    </row>
    <row r="1647" spans="12:114" x14ac:dyDescent="0.3">
      <c r="L1647" s="23">
        <v>43658</v>
      </c>
      <c r="M1647" s="24">
        <v>6.2547250848845734E-3</v>
      </c>
      <c r="N1647" s="24">
        <v>4.7432868880917212E-4</v>
      </c>
      <c r="O1647" s="24">
        <v>5.9691490382087131E-3</v>
      </c>
      <c r="P1647" s="24">
        <v>5.6289682489932893E-3</v>
      </c>
      <c r="Q1647" s="264">
        <v>4.9999999999999697E-5</v>
      </c>
      <c r="R1647" s="264">
        <v>-1.800000000000002E-4</v>
      </c>
      <c r="S1647" s="265">
        <v>1.4150943396226494E-4</v>
      </c>
      <c r="U1647" s="26"/>
      <c r="AE1647" s="23">
        <v>43661</v>
      </c>
      <c r="AF1647" s="33">
        <v>7.3836332786809554E-4</v>
      </c>
      <c r="AG1647">
        <f t="shared" si="331"/>
        <v>1646</v>
      </c>
      <c r="AH1647">
        <f t="shared" si="332"/>
        <v>0.66693679092382496</v>
      </c>
      <c r="AI1647">
        <f t="shared" si="333"/>
        <v>0.66653160453808757</v>
      </c>
      <c r="AJ1647">
        <f t="shared" si="334"/>
        <v>0.43147033471292567</v>
      </c>
      <c r="AK1647">
        <f t="shared" si="335"/>
        <v>0.56228107267193872</v>
      </c>
      <c r="AL1647">
        <f t="shared" si="336"/>
        <v>0.10425053186614885</v>
      </c>
      <c r="CM1647" s="23">
        <v>43661</v>
      </c>
      <c r="CN1647">
        <v>2.0149693244549279E-3</v>
      </c>
      <c r="CO1647">
        <f t="shared" si="337"/>
        <v>1646</v>
      </c>
      <c r="CP1647">
        <f t="shared" si="338"/>
        <v>0.66424535916061345</v>
      </c>
      <c r="CQ1647">
        <f t="shared" si="339"/>
        <v>0.66384180790960456</v>
      </c>
      <c r="CR1647">
        <f t="shared" si="340"/>
        <v>0.42407751688196532</v>
      </c>
      <c r="CS1647">
        <f t="shared" si="341"/>
        <v>0.56939085641148646</v>
      </c>
      <c r="CT1647">
        <f t="shared" si="342"/>
        <v>9.4450951498118108E-2</v>
      </c>
      <c r="DH1647">
        <f t="shared" ca="1" si="343"/>
        <v>0.30133243599293003</v>
      </c>
      <c r="DI1647">
        <v>0.30212533971101335</v>
      </c>
      <c r="DJ1647">
        <v>-3.1284524616056021E-3</v>
      </c>
    </row>
    <row r="1648" spans="12:114" x14ac:dyDescent="0.3">
      <c r="L1648" s="23">
        <v>43661</v>
      </c>
      <c r="M1648" s="24">
        <v>0</v>
      </c>
      <c r="N1648" s="24">
        <v>1.4226087602906821E-3</v>
      </c>
      <c r="O1648" s="24">
        <v>3.3160087810954419E-3</v>
      </c>
      <c r="P1648" s="24">
        <v>1.01771353584655E-3</v>
      </c>
      <c r="Q1648" s="264">
        <v>-2.7999999999999992E-4</v>
      </c>
      <c r="R1648" s="264">
        <v>9.300000000000019E-4</v>
      </c>
      <c r="S1648" s="265">
        <v>-1.9138755980861296E-4</v>
      </c>
      <c r="U1648" s="26"/>
      <c r="AE1648" s="23">
        <v>43662</v>
      </c>
      <c r="AF1648" s="33">
        <v>-6.0749833390191907E-4</v>
      </c>
      <c r="AG1648">
        <f t="shared" si="331"/>
        <v>1647</v>
      </c>
      <c r="AH1648">
        <f t="shared" si="332"/>
        <v>0.66734197730956235</v>
      </c>
      <c r="AI1648">
        <f t="shared" si="333"/>
        <v>0.66693679092382496</v>
      </c>
      <c r="AJ1648">
        <f t="shared" si="334"/>
        <v>0.43258533481259182</v>
      </c>
      <c r="AK1648">
        <f t="shared" si="335"/>
        <v>0.40821676152668568</v>
      </c>
      <c r="AL1648">
        <f t="shared" si="336"/>
        <v>0.25872002939713928</v>
      </c>
      <c r="CM1648" s="23">
        <v>43662</v>
      </c>
      <c r="CN1648">
        <v>-1.8684641446139517E-3</v>
      </c>
      <c r="CO1648">
        <f t="shared" si="337"/>
        <v>1647</v>
      </c>
      <c r="CP1648">
        <f t="shared" si="338"/>
        <v>0.66464891041162233</v>
      </c>
      <c r="CQ1648">
        <f t="shared" si="339"/>
        <v>0.66424535916061345</v>
      </c>
      <c r="CR1648">
        <f t="shared" si="340"/>
        <v>0.42518450457857093</v>
      </c>
      <c r="CS1648">
        <f t="shared" si="341"/>
        <v>0.39164129962113226</v>
      </c>
      <c r="CT1648">
        <f t="shared" si="342"/>
        <v>0.27260405953948119</v>
      </c>
      <c r="DH1648">
        <f t="shared" ca="1" si="343"/>
        <v>0.24749775679639194</v>
      </c>
      <c r="DI1648">
        <v>0.31757216355603546</v>
      </c>
      <c r="DJ1648">
        <v>1.5463346736520592E-2</v>
      </c>
    </row>
    <row r="1649" spans="12:114" x14ac:dyDescent="0.3">
      <c r="L1649" s="23">
        <v>43662</v>
      </c>
      <c r="M1649" s="24">
        <v>-8.4625552944099947E-3</v>
      </c>
      <c r="N1649" s="24">
        <v>-3.314556455140805E-3</v>
      </c>
      <c r="O1649" s="24">
        <v>-1.9135755860383949E-3</v>
      </c>
      <c r="P1649" s="24">
        <v>1.1862776381562779E-3</v>
      </c>
      <c r="Q1649" s="264">
        <v>-2.200000000000006E-4</v>
      </c>
      <c r="R1649" s="264">
        <v>2.7999999999999797E-4</v>
      </c>
      <c r="S1649" s="265">
        <v>3.2863849765258182E-4</v>
      </c>
      <c r="U1649" s="26"/>
      <c r="AE1649" s="23">
        <v>43663</v>
      </c>
      <c r="AF1649" s="33">
        <v>-2.1589904097537712E-4</v>
      </c>
      <c r="AG1649">
        <f t="shared" si="331"/>
        <v>1648</v>
      </c>
      <c r="AH1649">
        <f t="shared" si="332"/>
        <v>0.66774716369529985</v>
      </c>
      <c r="AI1649">
        <f t="shared" si="333"/>
        <v>0.66734197730956235</v>
      </c>
      <c r="AJ1649">
        <f t="shared" si="334"/>
        <v>0.43370087297295945</v>
      </c>
      <c r="AK1649">
        <f t="shared" si="335"/>
        <v>0.45264517639813612</v>
      </c>
      <c r="AL1649">
        <f t="shared" si="336"/>
        <v>0.21469680091142623</v>
      </c>
      <c r="CM1649" s="23">
        <v>43663</v>
      </c>
      <c r="CN1649">
        <v>-5.564709034093162E-4</v>
      </c>
      <c r="CO1649">
        <f t="shared" si="337"/>
        <v>1648</v>
      </c>
      <c r="CP1649">
        <f t="shared" si="338"/>
        <v>0.6650524616626311</v>
      </c>
      <c r="CQ1649">
        <f t="shared" si="339"/>
        <v>0.66464891041162233</v>
      </c>
      <c r="CR1649">
        <f t="shared" si="340"/>
        <v>0.42629201355104063</v>
      </c>
      <c r="CS1649">
        <f t="shared" si="341"/>
        <v>0.45103019848835485</v>
      </c>
      <c r="CT1649">
        <f t="shared" si="342"/>
        <v>0.21361871192326748</v>
      </c>
      <c r="DH1649">
        <f t="shared" ca="1" si="343"/>
        <v>0.37854768256168797</v>
      </c>
      <c r="DI1649">
        <v>0.33802043561909589</v>
      </c>
      <c r="DJ1649">
        <v>4.5873436774711996E-3</v>
      </c>
    </row>
    <row r="1650" spans="12:114" x14ac:dyDescent="0.3">
      <c r="L1650" s="23">
        <v>43663</v>
      </c>
      <c r="M1650" s="24">
        <v>1.6465317966706371E-2</v>
      </c>
      <c r="N1650" s="24">
        <v>-1.2351413932240721E-2</v>
      </c>
      <c r="O1650" s="24">
        <v>-1.3941414178390539E-3</v>
      </c>
      <c r="P1650" s="24">
        <v>1.6912041463902099E-4</v>
      </c>
      <c r="Q1650" s="264">
        <v>-4.0999999999999891E-4</v>
      </c>
      <c r="R1650" s="264">
        <v>8.0000000000000074E-5</v>
      </c>
      <c r="S1650" s="265">
        <v>9.7087378640776123E-5</v>
      </c>
      <c r="U1650" s="26"/>
      <c r="AE1650" s="23">
        <v>43664</v>
      </c>
      <c r="AF1650" s="33">
        <v>2.0258985330070159E-4</v>
      </c>
      <c r="AG1650">
        <f t="shared" si="331"/>
        <v>1649</v>
      </c>
      <c r="AH1650">
        <f t="shared" si="332"/>
        <v>0.66815235008103724</v>
      </c>
      <c r="AI1650">
        <f t="shared" si="333"/>
        <v>0.66774716369529985</v>
      </c>
      <c r="AJ1650">
        <f t="shared" si="334"/>
        <v>0.43481695110312474</v>
      </c>
      <c r="AK1650">
        <f t="shared" si="335"/>
        <v>0.50077482585459787</v>
      </c>
      <c r="AL1650">
        <f t="shared" si="336"/>
        <v>0.16697233784070198</v>
      </c>
      <c r="CM1650" s="23">
        <v>43664</v>
      </c>
      <c r="CN1650">
        <v>5.4412169207528115E-4</v>
      </c>
      <c r="CO1650">
        <f t="shared" si="337"/>
        <v>1649</v>
      </c>
      <c r="CP1650">
        <f t="shared" si="338"/>
        <v>0.66545601291363998</v>
      </c>
      <c r="CQ1650">
        <f t="shared" si="339"/>
        <v>0.6650524616626311</v>
      </c>
      <c r="CR1650">
        <f t="shared" si="340"/>
        <v>0.42740004565026657</v>
      </c>
      <c r="CS1650">
        <f t="shared" si="341"/>
        <v>0.50176994837164091</v>
      </c>
      <c r="CT1650">
        <f t="shared" si="342"/>
        <v>0.16328251329099019</v>
      </c>
      <c r="DH1650">
        <f t="shared" ca="1" si="343"/>
        <v>0.25100798060804769</v>
      </c>
      <c r="DI1650">
        <v>0.3765875912315142</v>
      </c>
      <c r="DJ1650">
        <v>3.2776632388902861E-4</v>
      </c>
    </row>
    <row r="1651" spans="12:114" x14ac:dyDescent="0.3">
      <c r="L1651" s="23">
        <v>43664</v>
      </c>
      <c r="M1651" s="24">
        <v>1.4117951937613969E-2</v>
      </c>
      <c r="N1651" s="24">
        <v>-6.2530401540633563E-3</v>
      </c>
      <c r="O1651" s="24">
        <v>1.0471601831855001E-3</v>
      </c>
      <c r="P1651" s="24">
        <v>-1.8613789787588909E-3</v>
      </c>
      <c r="Q1651" s="264">
        <v>-1.6000000000000039E-4</v>
      </c>
      <c r="R1651" s="264">
        <v>4.6000000000000039E-4</v>
      </c>
      <c r="S1651" s="265">
        <v>-4.9019607843135254E-5</v>
      </c>
      <c r="U1651" s="26"/>
      <c r="AE1651" s="23">
        <v>43665</v>
      </c>
      <c r="AF1651" s="33">
        <v>-2.4589079153541824E-3</v>
      </c>
      <c r="AG1651">
        <f t="shared" si="331"/>
        <v>1650</v>
      </c>
      <c r="AH1651">
        <f t="shared" si="332"/>
        <v>0.66855753646677474</v>
      </c>
      <c r="AI1651">
        <f t="shared" si="333"/>
        <v>0.66815235008103724</v>
      </c>
      <c r="AJ1651">
        <f t="shared" si="334"/>
        <v>0.43593357111765019</v>
      </c>
      <c r="AK1651">
        <f t="shared" si="335"/>
        <v>0.2215100377493488</v>
      </c>
      <c r="AL1651">
        <f t="shared" si="336"/>
        <v>0.44664231233168844</v>
      </c>
      <c r="CM1651" s="23">
        <v>43665</v>
      </c>
      <c r="CN1651">
        <v>-6.0747697883854548E-3</v>
      </c>
      <c r="CO1651">
        <f t="shared" si="337"/>
        <v>1650</v>
      </c>
      <c r="CP1651">
        <f t="shared" si="338"/>
        <v>0.66585956416464886</v>
      </c>
      <c r="CQ1651">
        <f t="shared" si="339"/>
        <v>0.66545601291363998</v>
      </c>
      <c r="CR1651">
        <f t="shared" si="340"/>
        <v>0.42850860273233282</v>
      </c>
      <c r="CS1651">
        <f t="shared" si="341"/>
        <v>0.22293646149089785</v>
      </c>
      <c r="CT1651">
        <f t="shared" si="342"/>
        <v>0.44251955142274213</v>
      </c>
      <c r="DH1651">
        <f t="shared" ca="1" si="343"/>
        <v>0.36776482248055975</v>
      </c>
      <c r="DI1651">
        <v>0.39615119942831767</v>
      </c>
      <c r="DJ1651">
        <v>-4.7239079153541842E-3</v>
      </c>
    </row>
    <row r="1652" spans="12:114" x14ac:dyDescent="0.3">
      <c r="L1652" s="23">
        <v>43665</v>
      </c>
      <c r="M1652" s="24">
        <v>-1.472739638708667E-2</v>
      </c>
      <c r="N1652" s="24">
        <v>1.258477340153631E-2</v>
      </c>
      <c r="O1652" s="24">
        <v>-7.1479423013519252E-3</v>
      </c>
      <c r="P1652" s="24">
        <v>-1.0002480060416451E-2</v>
      </c>
      <c r="Q1652" s="264">
        <v>-5.999999999999929E-5</v>
      </c>
      <c r="R1652" s="264">
        <v>-4.6000000000000039E-4</v>
      </c>
      <c r="S1652" s="265">
        <v>0</v>
      </c>
      <c r="U1652" s="26"/>
      <c r="AE1652" s="23">
        <v>43668</v>
      </c>
      <c r="AF1652" s="33">
        <v>-2.2687439752634431E-3</v>
      </c>
      <c r="AG1652">
        <f t="shared" si="331"/>
        <v>1651</v>
      </c>
      <c r="AH1652">
        <f t="shared" si="332"/>
        <v>0.66896272285251213</v>
      </c>
      <c r="AI1652">
        <f t="shared" si="333"/>
        <v>0.66855753646677474</v>
      </c>
      <c r="AJ1652">
        <f t="shared" si="334"/>
        <v>0.43705073493659041</v>
      </c>
      <c r="AK1652">
        <f t="shared" si="335"/>
        <v>0.23818438132192693</v>
      </c>
      <c r="AL1652">
        <f t="shared" si="336"/>
        <v>0.43037315514484781</v>
      </c>
      <c r="CM1652" s="23">
        <v>43668</v>
      </c>
      <c r="CN1652">
        <v>-5.3859757918171434E-3</v>
      </c>
      <c r="CO1652">
        <f t="shared" si="337"/>
        <v>1651</v>
      </c>
      <c r="CP1652">
        <f t="shared" si="338"/>
        <v>0.66626311541565775</v>
      </c>
      <c r="CQ1652">
        <f t="shared" si="339"/>
        <v>0.66585956416464886</v>
      </c>
      <c r="CR1652">
        <f t="shared" si="340"/>
        <v>0.42961768665854538</v>
      </c>
      <c r="CS1652">
        <f t="shared" si="341"/>
        <v>0.24745454667553451</v>
      </c>
      <c r="CT1652">
        <f t="shared" si="342"/>
        <v>0.41840501748911435</v>
      </c>
      <c r="DH1652">
        <f t="shared" ca="1" si="343"/>
        <v>0.30190486536086542</v>
      </c>
      <c r="DI1652">
        <v>0.38708646932494467</v>
      </c>
      <c r="DJ1652">
        <v>-1.1872756170385428E-2</v>
      </c>
    </row>
    <row r="1653" spans="12:114" x14ac:dyDescent="0.3">
      <c r="L1653" s="23">
        <v>43668</v>
      </c>
      <c r="M1653" s="24">
        <v>-1.4876180450091721E-4</v>
      </c>
      <c r="N1653" s="24">
        <v>-1.386243428536605E-2</v>
      </c>
      <c r="O1653" s="24">
        <v>-9.4819734215638805E-3</v>
      </c>
      <c r="P1653" s="24">
        <v>2.9110200554301499E-3</v>
      </c>
      <c r="Q1653" s="264">
        <v>-1.7000000000000091E-4</v>
      </c>
      <c r="R1653" s="264">
        <v>-6.2999999999999948E-4</v>
      </c>
      <c r="S1653" s="265">
        <v>-1.4634146341463498E-4</v>
      </c>
      <c r="U1653" s="26"/>
      <c r="AE1653" s="23">
        <v>43669</v>
      </c>
      <c r="AF1653" s="33">
        <v>-7.9338240085533366E-4</v>
      </c>
      <c r="AG1653">
        <f t="shared" si="331"/>
        <v>1652</v>
      </c>
      <c r="AH1653">
        <f t="shared" si="332"/>
        <v>0.66936790923824963</v>
      </c>
      <c r="AI1653">
        <f t="shared" si="333"/>
        <v>0.66896272285251213</v>
      </c>
      <c r="AJ1653">
        <f t="shared" si="334"/>
        <v>0.43816844448552295</v>
      </c>
      <c r="AK1653">
        <f t="shared" si="335"/>
        <v>0.38749798448675143</v>
      </c>
      <c r="AL1653">
        <f t="shared" si="336"/>
        <v>0.28146473836576069</v>
      </c>
      <c r="CM1653" s="23">
        <v>43669</v>
      </c>
      <c r="CN1653">
        <v>-2.1882156175229502E-3</v>
      </c>
      <c r="CO1653">
        <f t="shared" si="337"/>
        <v>1652</v>
      </c>
      <c r="CP1653">
        <f t="shared" si="338"/>
        <v>0.66666666666666663</v>
      </c>
      <c r="CQ1653">
        <f t="shared" si="339"/>
        <v>0.66626311541565775</v>
      </c>
      <c r="CR1653">
        <f t="shared" si="340"/>
        <v>0.4307272992954575</v>
      </c>
      <c r="CS1653">
        <f t="shared" si="341"/>
        <v>0.37748809519412552</v>
      </c>
      <c r="CT1653">
        <f t="shared" si="342"/>
        <v>0.28877502022153223</v>
      </c>
      <c r="DH1653">
        <f t="shared" ca="1" si="343"/>
        <v>0.28010840298768835</v>
      </c>
      <c r="DI1653">
        <v>0.39149019863862489</v>
      </c>
      <c r="DJ1653">
        <v>8.8300983683754757E-3</v>
      </c>
    </row>
    <row r="1654" spans="12:114" x14ac:dyDescent="0.3">
      <c r="L1654" s="23">
        <v>43669</v>
      </c>
      <c r="M1654" s="24">
        <v>-5.6526219186156142E-3</v>
      </c>
      <c r="N1654" s="24">
        <v>8.7251664763242191E-3</v>
      </c>
      <c r="O1654" s="24">
        <v>-6.4704688522753163E-3</v>
      </c>
      <c r="P1654" s="24">
        <v>5.1241697240225976E-4</v>
      </c>
      <c r="Q1654" s="264">
        <v>-1.4999999999999999E-4</v>
      </c>
      <c r="R1654" s="264">
        <v>6.4000000000000059E-4</v>
      </c>
      <c r="S1654" s="265">
        <v>1.4423076923077003E-4</v>
      </c>
      <c r="U1654" s="26"/>
      <c r="AE1654" s="23">
        <v>43670</v>
      </c>
      <c r="AF1654" s="33">
        <v>-1.5011226639211166E-3</v>
      </c>
      <c r="AG1654">
        <f t="shared" si="331"/>
        <v>1653</v>
      </c>
      <c r="AH1654">
        <f t="shared" si="332"/>
        <v>0.66977309562398701</v>
      </c>
      <c r="AI1654">
        <f t="shared" si="333"/>
        <v>0.66936790923824963</v>
      </c>
      <c r="AJ1654">
        <f t="shared" si="334"/>
        <v>0.43928670169557565</v>
      </c>
      <c r="AK1654">
        <f t="shared" si="335"/>
        <v>0.31194340195281234</v>
      </c>
      <c r="AL1654">
        <f t="shared" si="336"/>
        <v>0.35742450728543729</v>
      </c>
      <c r="CM1654" s="23">
        <v>43670</v>
      </c>
      <c r="CN1654">
        <v>-3.6531725134613261E-3</v>
      </c>
      <c r="CO1654">
        <f t="shared" si="337"/>
        <v>1653</v>
      </c>
      <c r="CP1654">
        <f t="shared" si="338"/>
        <v>0.66707021791767551</v>
      </c>
      <c r="CQ1654">
        <f t="shared" si="339"/>
        <v>0.66666666666666663</v>
      </c>
      <c r="CR1654">
        <f t="shared" si="340"/>
        <v>0.4318374425148977</v>
      </c>
      <c r="CS1654">
        <f t="shared" si="341"/>
        <v>0.3149778579193982</v>
      </c>
      <c r="CT1654">
        <f t="shared" si="342"/>
        <v>0.35168880874726843</v>
      </c>
      <c r="DH1654">
        <f t="shared" ca="1" si="343"/>
        <v>0.38967097641437393</v>
      </c>
      <c r="DI1654">
        <v>0.37540513385599522</v>
      </c>
      <c r="DJ1654">
        <v>-2.7196348590431086E-3</v>
      </c>
    </row>
    <row r="1655" spans="12:114" x14ac:dyDescent="0.3">
      <c r="L1655" s="23">
        <v>43670</v>
      </c>
      <c r="M1655" s="24">
        <v>5.0863414602985496E-3</v>
      </c>
      <c r="N1655" s="24">
        <v>-1.9220822190744911E-3</v>
      </c>
      <c r="O1655" s="24">
        <v>-8.0289790196528339E-4</v>
      </c>
      <c r="P1655" s="24">
        <v>-1.1861085750289799E-2</v>
      </c>
      <c r="Q1655" s="264">
        <v>-2.7000000000000027E-4</v>
      </c>
      <c r="R1655" s="264">
        <v>1.0599999999999991E-3</v>
      </c>
      <c r="S1655" s="265">
        <v>-1.4634146341463498E-4</v>
      </c>
      <c r="U1655" s="26"/>
      <c r="AE1655" s="23">
        <v>43671</v>
      </c>
      <c r="AF1655" s="33">
        <v>9.6217521296743699E-4</v>
      </c>
      <c r="AG1655">
        <f t="shared" si="331"/>
        <v>1654</v>
      </c>
      <c r="AH1655">
        <f t="shared" si="332"/>
        <v>0.67017828200972451</v>
      </c>
      <c r="AI1655">
        <f t="shared" si="333"/>
        <v>0.66977309562398701</v>
      </c>
      <c r="AJ1655">
        <f t="shared" si="334"/>
        <v>0.44040550850345722</v>
      </c>
      <c r="AK1655">
        <f t="shared" si="335"/>
        <v>0.58761963911745951</v>
      </c>
      <c r="AL1655">
        <f t="shared" si="336"/>
        <v>8.21534565065275E-2</v>
      </c>
      <c r="CM1655" s="23">
        <v>43671</v>
      </c>
      <c r="CN1655">
        <v>2.466688032418592E-3</v>
      </c>
      <c r="CO1655">
        <f t="shared" si="337"/>
        <v>1654</v>
      </c>
      <c r="CP1655">
        <f t="shared" si="338"/>
        <v>0.66747376916868439</v>
      </c>
      <c r="CQ1655">
        <f t="shared" si="339"/>
        <v>0.66707021791767551</v>
      </c>
      <c r="CR1655">
        <f t="shared" si="340"/>
        <v>0.43294811819399753</v>
      </c>
      <c r="CS1655">
        <f t="shared" si="341"/>
        <v>0.58984716614531973</v>
      </c>
      <c r="CT1655">
        <f t="shared" si="342"/>
        <v>7.7223051772355777E-2</v>
      </c>
      <c r="DH1655">
        <f t="shared" ca="1" si="343"/>
        <v>0.39149714669024621</v>
      </c>
      <c r="DI1655">
        <v>0.29373814273030058</v>
      </c>
      <c r="DJ1655">
        <v>-3.523247870325587E-4</v>
      </c>
    </row>
    <row r="1656" spans="12:114" x14ac:dyDescent="0.3">
      <c r="L1656" s="23">
        <v>43671</v>
      </c>
      <c r="M1656" s="24">
        <v>-7.070008449430963E-3</v>
      </c>
      <c r="N1656" s="24">
        <v>-4.8150883301272679E-4</v>
      </c>
      <c r="O1656" s="24">
        <v>1.9642645265579182E-3</v>
      </c>
      <c r="P1656" s="24">
        <v>7.9446849448870007E-3</v>
      </c>
      <c r="Q1656" s="264">
        <v>-1.099999999999999E-4</v>
      </c>
      <c r="R1656" s="264">
        <v>-2.6999999999999908E-4</v>
      </c>
      <c r="S1656" s="265">
        <v>0</v>
      </c>
      <c r="U1656" s="26"/>
      <c r="AE1656" s="23">
        <v>43672</v>
      </c>
      <c r="AF1656" s="33">
        <v>3.0728065600251681E-3</v>
      </c>
      <c r="AG1656">
        <f t="shared" si="331"/>
        <v>1655</v>
      </c>
      <c r="AH1656">
        <f t="shared" si="332"/>
        <v>0.6705834683954619</v>
      </c>
      <c r="AI1656">
        <f t="shared" si="333"/>
        <v>0.67017828200972451</v>
      </c>
      <c r="AJ1656">
        <f t="shared" si="334"/>
        <v>0.44152486685148484</v>
      </c>
      <c r="AK1656">
        <f t="shared" si="335"/>
        <v>0.79709721621176244</v>
      </c>
      <c r="AL1656">
        <f t="shared" si="336"/>
        <v>0.12691893420203793</v>
      </c>
      <c r="CM1656" s="23">
        <v>43672</v>
      </c>
      <c r="CN1656">
        <v>7.6675933231398433E-3</v>
      </c>
      <c r="CO1656">
        <f t="shared" si="337"/>
        <v>1655</v>
      </c>
      <c r="CP1656">
        <f t="shared" si="338"/>
        <v>0.66787732041969328</v>
      </c>
      <c r="CQ1656">
        <f t="shared" si="339"/>
        <v>0.66747376916868439</v>
      </c>
      <c r="CR1656">
        <f t="shared" si="340"/>
        <v>0.43405932821521842</v>
      </c>
      <c r="CS1656">
        <f t="shared" si="341"/>
        <v>0.79662843905989422</v>
      </c>
      <c r="CT1656">
        <f t="shared" si="342"/>
        <v>0.12915466989120983</v>
      </c>
      <c r="DH1656">
        <f t="shared" ca="1" si="343"/>
        <v>0.30699935605993545</v>
      </c>
      <c r="DI1656">
        <v>0.39892706850523463</v>
      </c>
      <c r="DJ1656">
        <v>4.8559604061789918E-3</v>
      </c>
    </row>
    <row r="1657" spans="12:114" x14ac:dyDescent="0.3">
      <c r="L1657" s="23">
        <v>43672</v>
      </c>
      <c r="M1657" s="24">
        <v>1.648935716518272E-3</v>
      </c>
      <c r="N1657" s="24">
        <v>-2.4086032895005811E-3</v>
      </c>
      <c r="O1657" s="24">
        <v>7.1287926761529896E-3</v>
      </c>
      <c r="P1657" s="24">
        <v>1.525012036824399E-2</v>
      </c>
      <c r="Q1657" s="264">
        <v>-1.199999999999995E-4</v>
      </c>
      <c r="R1657" s="264">
        <v>-5.0999999999999928E-4</v>
      </c>
      <c r="S1657" s="265">
        <v>9.6153846153845571E-5</v>
      </c>
      <c r="U1657" s="26"/>
      <c r="AE1657" s="23">
        <v>43675</v>
      </c>
      <c r="AF1657" s="33">
        <v>-1.4850469388940244E-3</v>
      </c>
      <c r="AG1657">
        <f t="shared" si="331"/>
        <v>1656</v>
      </c>
      <c r="AH1657">
        <f t="shared" si="332"/>
        <v>0.6709886547811994</v>
      </c>
      <c r="AI1657">
        <f t="shared" si="333"/>
        <v>0.6705834683954619</v>
      </c>
      <c r="AJ1657">
        <f t="shared" si="334"/>
        <v>0.44264477868761576</v>
      </c>
      <c r="AK1657">
        <f t="shared" si="335"/>
        <v>0.31358848689544117</v>
      </c>
      <c r="AL1657">
        <f t="shared" si="336"/>
        <v>0.35699498150002074</v>
      </c>
      <c r="CM1657" s="23">
        <v>43675</v>
      </c>
      <c r="CN1657">
        <v>-3.6251173472350616E-3</v>
      </c>
      <c r="CO1657">
        <f t="shared" si="337"/>
        <v>1656</v>
      </c>
      <c r="CP1657">
        <f t="shared" si="338"/>
        <v>0.66828087167070216</v>
      </c>
      <c r="CQ1657">
        <f t="shared" si="339"/>
        <v>0.66787732041969328</v>
      </c>
      <c r="CR1657">
        <f t="shared" si="340"/>
        <v>0.43517107446638009</v>
      </c>
      <c r="CS1657">
        <f t="shared" si="341"/>
        <v>0.31613324203905335</v>
      </c>
      <c r="CT1657">
        <f t="shared" si="342"/>
        <v>0.35174407838063992</v>
      </c>
      <c r="DH1657">
        <f t="shared" ca="1" si="343"/>
        <v>0.36026531201294881</v>
      </c>
      <c r="DI1657">
        <v>0.30773402755138501</v>
      </c>
      <c r="DJ1657">
        <v>-1.718046938894025E-3</v>
      </c>
    </row>
    <row r="1658" spans="12:114" x14ac:dyDescent="0.3">
      <c r="L1658" s="23">
        <v>43675</v>
      </c>
      <c r="M1658" s="24">
        <v>6.6596827795547559E-3</v>
      </c>
      <c r="N1658" s="24">
        <v>4.8295438488265359E-4</v>
      </c>
      <c r="O1658" s="24">
        <v>-6.6359217464488102E-3</v>
      </c>
      <c r="P1658" s="24">
        <v>-4.5568020268921114E-3</v>
      </c>
      <c r="Q1658" s="264">
        <v>-3.2000000000000003E-4</v>
      </c>
      <c r="R1658" s="264">
        <v>-6.0000000000000056E-5</v>
      </c>
      <c r="S1658" s="265">
        <v>0</v>
      </c>
      <c r="U1658" s="26"/>
      <c r="AE1658" s="23">
        <v>43676</v>
      </c>
      <c r="AF1658" s="33">
        <v>-1.2371129747189072E-3</v>
      </c>
      <c r="AG1658">
        <f t="shared" si="331"/>
        <v>1657</v>
      </c>
      <c r="AH1658">
        <f t="shared" si="332"/>
        <v>0.67139384116693679</v>
      </c>
      <c r="AI1658">
        <f t="shared" si="333"/>
        <v>0.6709886547811994</v>
      </c>
      <c r="AJ1658">
        <f t="shared" si="334"/>
        <v>0.44376524596547468</v>
      </c>
      <c r="AK1658">
        <f t="shared" si="335"/>
        <v>0.33941396702867016</v>
      </c>
      <c r="AL1658">
        <f t="shared" si="336"/>
        <v>0.33157468775252924</v>
      </c>
      <c r="CM1658" s="23">
        <v>43676</v>
      </c>
      <c r="CN1658">
        <v>-3.4437290387390163E-3</v>
      </c>
      <c r="CO1658">
        <f t="shared" si="337"/>
        <v>1657</v>
      </c>
      <c r="CP1658">
        <f t="shared" si="338"/>
        <v>0.66868442292171104</v>
      </c>
      <c r="CQ1658">
        <f t="shared" si="339"/>
        <v>0.66828087167070216</v>
      </c>
      <c r="CR1658">
        <f t="shared" si="340"/>
        <v>0.43628335884068836</v>
      </c>
      <c r="CS1658">
        <f t="shared" si="341"/>
        <v>0.32364626213320791</v>
      </c>
      <c r="CT1658">
        <f t="shared" si="342"/>
        <v>0.34463460953749425</v>
      </c>
      <c r="DH1658">
        <f t="shared" ca="1" si="343"/>
        <v>0.38648658690224036</v>
      </c>
      <c r="DI1658">
        <v>0.31332558599322158</v>
      </c>
      <c r="DJ1658">
        <v>7.2063724621743187E-3</v>
      </c>
    </row>
    <row r="1659" spans="12:114" x14ac:dyDescent="0.3">
      <c r="L1659" s="23">
        <v>43676</v>
      </c>
      <c r="M1659" s="24">
        <v>3.3449565401393951E-3</v>
      </c>
      <c r="N1659" s="24">
        <v>-2.220073880058961E-2</v>
      </c>
      <c r="O1659" s="24">
        <v>-1.870503086027949E-3</v>
      </c>
      <c r="P1659" s="24">
        <v>4.2385854465385462E-4</v>
      </c>
      <c r="Q1659" s="264">
        <v>5.3999999999999968E-4</v>
      </c>
      <c r="R1659" s="264">
        <v>-2.0000000000000022E-5</v>
      </c>
      <c r="S1659" s="265">
        <v>1.941747572815539E-4</v>
      </c>
      <c r="U1659" s="26"/>
      <c r="AE1659" s="23">
        <v>43677</v>
      </c>
      <c r="AF1659" s="33">
        <v>-4.2485159798943189E-3</v>
      </c>
      <c r="AG1659">
        <f t="shared" si="331"/>
        <v>1658</v>
      </c>
      <c r="AH1659">
        <f t="shared" si="332"/>
        <v>0.67179902755267418</v>
      </c>
      <c r="AI1659">
        <f t="shared" si="333"/>
        <v>0.67139384116693679</v>
      </c>
      <c r="AJ1659">
        <f t="shared" si="334"/>
        <v>0.44488627064438485</v>
      </c>
      <c r="AK1659">
        <f t="shared" si="335"/>
        <v>9.9533462412146778E-2</v>
      </c>
      <c r="AL1659">
        <f t="shared" si="336"/>
        <v>0.57186037875479001</v>
      </c>
      <c r="CM1659" s="23">
        <v>43677</v>
      </c>
      <c r="CN1659">
        <v>-1.1132106781418964E-2</v>
      </c>
      <c r="CO1659">
        <f t="shared" si="337"/>
        <v>1658</v>
      </c>
      <c r="CP1659">
        <f t="shared" si="338"/>
        <v>0.66908797417271992</v>
      </c>
      <c r="CQ1659">
        <f t="shared" si="339"/>
        <v>0.66868442292171104</v>
      </c>
      <c r="CR1659">
        <f t="shared" si="340"/>
        <v>0.43739618323676316</v>
      </c>
      <c r="CS1659">
        <f t="shared" si="341"/>
        <v>8.880202448312785E-2</v>
      </c>
      <c r="CT1659">
        <f t="shared" si="342"/>
        <v>0.57988239843858325</v>
      </c>
      <c r="DH1659">
        <f t="shared" ca="1" si="343"/>
        <v>0.38061342138955617</v>
      </c>
      <c r="DI1659">
        <v>0.37318378617246062</v>
      </c>
      <c r="DJ1659">
        <v>2.4160830554759143E-2</v>
      </c>
    </row>
    <row r="1660" spans="12:114" x14ac:dyDescent="0.3">
      <c r="L1660" s="23">
        <v>43677</v>
      </c>
      <c r="M1660" s="24">
        <v>-1.31129726807816E-2</v>
      </c>
      <c r="N1660" s="24">
        <v>-2.4679940246501888E-3</v>
      </c>
      <c r="O1660" s="24">
        <v>-1.499198266412049E-2</v>
      </c>
      <c r="P1660" s="24">
        <v>-8.5586932518055513E-3</v>
      </c>
      <c r="Q1660" s="264">
        <v>-8.0999999999999996E-4</v>
      </c>
      <c r="R1660" s="264">
        <v>3.6000000000000029E-4</v>
      </c>
      <c r="S1660" s="265">
        <v>5.9405940594059394E-4</v>
      </c>
      <c r="U1660" s="26"/>
      <c r="AE1660" s="23">
        <v>43679</v>
      </c>
      <c r="AF1660" s="33">
        <v>-1.5310109341160098E-3</v>
      </c>
      <c r="AG1660">
        <f t="shared" si="331"/>
        <v>1659</v>
      </c>
      <c r="AH1660">
        <f t="shared" si="332"/>
        <v>0.67220421393841168</v>
      </c>
      <c r="AI1660">
        <f t="shared" si="333"/>
        <v>0.67179902755267418</v>
      </c>
      <c r="AJ1660">
        <f t="shared" si="334"/>
        <v>0.44600785468939863</v>
      </c>
      <c r="AK1660">
        <f t="shared" si="335"/>
        <v>0.30889479972178946</v>
      </c>
      <c r="AL1660">
        <f t="shared" si="336"/>
        <v>0.36290422783088472</v>
      </c>
      <c r="CM1660" s="23">
        <v>43679</v>
      </c>
      <c r="CN1660">
        <v>-4.2628499159351862E-3</v>
      </c>
      <c r="CO1660">
        <f t="shared" si="337"/>
        <v>1659</v>
      </c>
      <c r="CP1660">
        <f t="shared" si="338"/>
        <v>0.66949152542372881</v>
      </c>
      <c r="CQ1660">
        <f t="shared" si="339"/>
        <v>0.66908797417271992</v>
      </c>
      <c r="CR1660">
        <f t="shared" si="340"/>
        <v>0.43850954955866644</v>
      </c>
      <c r="CS1660">
        <f t="shared" si="341"/>
        <v>0.29033173909636489</v>
      </c>
      <c r="CT1660">
        <f t="shared" si="342"/>
        <v>0.37875623507635503</v>
      </c>
      <c r="DH1660">
        <f t="shared" ca="1" si="343"/>
        <v>0.30787346712430208</v>
      </c>
      <c r="DI1660">
        <v>0.24486299535388006</v>
      </c>
      <c r="DJ1660">
        <v>2.5302763259432384E-2</v>
      </c>
    </row>
    <row r="1661" spans="12:114" x14ac:dyDescent="0.3">
      <c r="L1661" s="23">
        <v>43679</v>
      </c>
      <c r="M1661" s="24">
        <v>2.0118548601232331E-2</v>
      </c>
      <c r="N1661" s="24">
        <v>-1.1875390828381341E-2</v>
      </c>
      <c r="O1661" s="24">
        <v>-8.8783766938439687E-3</v>
      </c>
      <c r="P1661" s="24">
        <v>-2.3075117440908479E-3</v>
      </c>
      <c r="Q1661" s="264">
        <v>-9.5000000000000032E-4</v>
      </c>
      <c r="R1661" s="264">
        <v>6.0000000000000056E-5</v>
      </c>
      <c r="S1661" s="265">
        <v>5.913978494623657E-4</v>
      </c>
      <c r="U1661" s="26"/>
      <c r="AE1661" s="23">
        <v>43682</v>
      </c>
      <c r="AF1661" s="33">
        <v>-9.0991762560022216E-3</v>
      </c>
      <c r="AG1661">
        <f t="shared" si="331"/>
        <v>1660</v>
      </c>
      <c r="AH1661">
        <f t="shared" si="332"/>
        <v>0.67260940032414906</v>
      </c>
      <c r="AI1661">
        <f t="shared" si="333"/>
        <v>0.67220421393841168</v>
      </c>
      <c r="AJ1661">
        <f t="shared" si="334"/>
        <v>0.44713000007132514</v>
      </c>
      <c r="AK1661">
        <f t="shared" si="335"/>
        <v>3.6175675014309297E-3</v>
      </c>
      <c r="AL1661">
        <f t="shared" si="336"/>
        <v>0.66858664643698074</v>
      </c>
      <c r="CM1661" s="23">
        <v>43682</v>
      </c>
      <c r="CN1661">
        <v>-2.2792762068576986E-2</v>
      </c>
      <c r="CO1661">
        <f t="shared" si="337"/>
        <v>1660</v>
      </c>
      <c r="CP1661">
        <f t="shared" si="338"/>
        <v>0.66989507667473769</v>
      </c>
      <c r="CQ1661">
        <f t="shared" si="339"/>
        <v>0.66949152542372881</v>
      </c>
      <c r="CR1661">
        <f t="shared" si="340"/>
        <v>0.43962345971593136</v>
      </c>
      <c r="CS1661">
        <f t="shared" si="341"/>
        <v>3.477717319296711E-3</v>
      </c>
      <c r="CT1661">
        <f t="shared" si="342"/>
        <v>0.66601380810443211</v>
      </c>
      <c r="DH1661">
        <f t="shared" ca="1" si="343"/>
        <v>0.27266956223884387</v>
      </c>
      <c r="DI1661">
        <v>0.35573344742396745</v>
      </c>
      <c r="DJ1661">
        <v>-5.1022476845736017E-3</v>
      </c>
    </row>
    <row r="1662" spans="12:114" x14ac:dyDescent="0.3">
      <c r="L1662" s="23">
        <v>43682</v>
      </c>
      <c r="M1662" s="24">
        <v>1.3981853072204529E-2</v>
      </c>
      <c r="N1662" s="24">
        <v>-1.251875180295745E-2</v>
      </c>
      <c r="O1662" s="24">
        <v>-3.2723829671461369E-2</v>
      </c>
      <c r="P1662" s="24">
        <v>-2.5357815704024692E-2</v>
      </c>
      <c r="Q1662" s="264">
        <v>-2.1999999999999971E-4</v>
      </c>
      <c r="R1662" s="264">
        <v>-2.3000000000000131E-4</v>
      </c>
      <c r="S1662" s="265">
        <v>1.1428571428571557E-4</v>
      </c>
      <c r="U1662" s="26"/>
      <c r="AE1662" s="23">
        <v>43683</v>
      </c>
      <c r="AF1662" s="33">
        <v>5.7551486488925351E-3</v>
      </c>
      <c r="AG1662">
        <f t="shared" si="331"/>
        <v>1661</v>
      </c>
      <c r="AH1662">
        <f t="shared" si="332"/>
        <v>0.67301458670988656</v>
      </c>
      <c r="AI1662">
        <f t="shared" si="333"/>
        <v>0.67260940032414906</v>
      </c>
      <c r="AJ1662">
        <f t="shared" si="334"/>
        <v>0.44825270876676382</v>
      </c>
      <c r="AK1662">
        <f t="shared" si="335"/>
        <v>0.94590325129897923</v>
      </c>
      <c r="AL1662">
        <f t="shared" si="336"/>
        <v>0.27329385097483017</v>
      </c>
      <c r="CM1662" s="23">
        <v>43683</v>
      </c>
      <c r="CN1662">
        <v>1.4234063818763128E-2</v>
      </c>
      <c r="CO1662">
        <f t="shared" si="337"/>
        <v>1661</v>
      </c>
      <c r="CP1662">
        <f t="shared" si="338"/>
        <v>0.67029862792574657</v>
      </c>
      <c r="CQ1662">
        <f t="shared" si="339"/>
        <v>0.66989507667473769</v>
      </c>
      <c r="CR1662">
        <f t="shared" si="340"/>
        <v>0.44073791562359049</v>
      </c>
      <c r="CS1662">
        <f t="shared" si="341"/>
        <v>0.94411822163710901</v>
      </c>
      <c r="CT1662">
        <f t="shared" si="342"/>
        <v>0.27422314496237132</v>
      </c>
      <c r="DH1662">
        <f t="shared" ca="1" si="343"/>
        <v>0.2679641914136901</v>
      </c>
      <c r="DI1662">
        <v>0.3987079591221272</v>
      </c>
      <c r="DJ1662">
        <v>1.3663937666233552E-2</v>
      </c>
    </row>
    <row r="1663" spans="12:114" x14ac:dyDescent="0.3">
      <c r="L1663" s="23">
        <v>43683</v>
      </c>
      <c r="M1663" s="24">
        <v>8.1283914427659251E-3</v>
      </c>
      <c r="N1663" s="24">
        <v>7.09958197598587E-3</v>
      </c>
      <c r="O1663" s="24">
        <v>1.370250459658871E-2</v>
      </c>
      <c r="P1663" s="24">
        <v>2.0479806463095291E-2</v>
      </c>
      <c r="Q1663" s="264">
        <v>-1.799999999999996E-4</v>
      </c>
      <c r="R1663" s="264">
        <v>5.5000000000000155E-4</v>
      </c>
      <c r="S1663" s="265">
        <v>1.1560693641618428E-4</v>
      </c>
      <c r="U1663" s="26"/>
      <c r="AE1663" s="23">
        <v>43684</v>
      </c>
      <c r="AF1663" s="33">
        <v>3.1532549214387784E-3</v>
      </c>
      <c r="AG1663">
        <f t="shared" si="331"/>
        <v>1662</v>
      </c>
      <c r="AH1663">
        <f t="shared" si="332"/>
        <v>0.67341977309562395</v>
      </c>
      <c r="AI1663">
        <f t="shared" si="333"/>
        <v>0.67301458670988656</v>
      </c>
      <c r="AJ1663">
        <f t="shared" si="334"/>
        <v>0.44937598275813156</v>
      </c>
      <c r="AK1663">
        <f t="shared" si="335"/>
        <v>0.80359797517041698</v>
      </c>
      <c r="AL1663">
        <f t="shared" si="336"/>
        <v>0.13058338846053041</v>
      </c>
      <c r="CM1663" s="23">
        <v>43684</v>
      </c>
      <c r="CN1663">
        <v>7.8439267772811572E-3</v>
      </c>
      <c r="CO1663">
        <f t="shared" si="337"/>
        <v>1662</v>
      </c>
      <c r="CP1663">
        <f t="shared" si="338"/>
        <v>0.67070217917675545</v>
      </c>
      <c r="CQ1663">
        <f t="shared" si="339"/>
        <v>0.67029862792574657</v>
      </c>
      <c r="CR1663">
        <f t="shared" si="340"/>
        <v>0.44185291920220421</v>
      </c>
      <c r="CS1663">
        <f t="shared" si="341"/>
        <v>0.80235568713023997</v>
      </c>
      <c r="CT1663">
        <f t="shared" si="342"/>
        <v>0.1320570592044934</v>
      </c>
      <c r="DH1663">
        <f t="shared" ca="1" si="343"/>
        <v>0.24243686166728939</v>
      </c>
      <c r="DI1663">
        <v>0.24940905594954643</v>
      </c>
      <c r="DJ1663">
        <v>4.3019917635440507E-3</v>
      </c>
    </row>
    <row r="1664" spans="12:114" x14ac:dyDescent="0.3">
      <c r="L1664" s="23">
        <v>43684</v>
      </c>
      <c r="M1664" s="24">
        <v>1.518969072954612E-2</v>
      </c>
      <c r="N1664" s="24">
        <v>2.517596467913049E-3</v>
      </c>
      <c r="O1664" s="24">
        <v>8.6696540304484204E-3</v>
      </c>
      <c r="P1664" s="24">
        <v>6.4599919455614399E-3</v>
      </c>
      <c r="Q1664" s="264">
        <v>4.0000000000000112E-5</v>
      </c>
      <c r="R1664" s="264">
        <v>7.5999999999999842E-4</v>
      </c>
      <c r="S1664" s="265">
        <v>-5.8479532163742333E-5</v>
      </c>
      <c r="U1664" s="26"/>
      <c r="AE1664" s="23">
        <v>43685</v>
      </c>
      <c r="AF1664" s="33">
        <v>4.0740776518656818E-3</v>
      </c>
      <c r="AG1664">
        <f t="shared" si="331"/>
        <v>1663</v>
      </c>
      <c r="AH1664">
        <f t="shared" si="332"/>
        <v>0.67382495948136145</v>
      </c>
      <c r="AI1664">
        <f t="shared" si="333"/>
        <v>0.67341977309562395</v>
      </c>
      <c r="AJ1664">
        <f t="shared" si="334"/>
        <v>0.45049982403369687</v>
      </c>
      <c r="AK1664">
        <f t="shared" si="335"/>
        <v>0.86877453369247448</v>
      </c>
      <c r="AL1664">
        <f t="shared" si="336"/>
        <v>0.19535476059685053</v>
      </c>
      <c r="CM1664" s="23">
        <v>43685</v>
      </c>
      <c r="CN1664">
        <v>1.0444758083152574E-2</v>
      </c>
      <c r="CO1664">
        <f t="shared" si="337"/>
        <v>1663</v>
      </c>
      <c r="CP1664">
        <f t="shared" si="338"/>
        <v>0.67110573042776434</v>
      </c>
      <c r="CQ1664">
        <f t="shared" si="339"/>
        <v>0.67070217917675545</v>
      </c>
      <c r="CR1664">
        <f t="shared" si="340"/>
        <v>0.44296847237789028</v>
      </c>
      <c r="CS1664">
        <f t="shared" si="341"/>
        <v>0.87520644720522844</v>
      </c>
      <c r="CT1664">
        <f t="shared" si="342"/>
        <v>0.20450426802847299</v>
      </c>
      <c r="DH1664">
        <f t="shared" ca="1" si="343"/>
        <v>0.34485196040556182</v>
      </c>
      <c r="DI1664">
        <v>0.25104027796621775</v>
      </c>
      <c r="DJ1664">
        <v>-6.3056549062738233E-3</v>
      </c>
    </row>
    <row r="1665" spans="12:114" x14ac:dyDescent="0.3">
      <c r="L1665" s="23">
        <v>43685</v>
      </c>
      <c r="M1665" s="24">
        <v>5.0346899720694928E-3</v>
      </c>
      <c r="N1665" s="24">
        <v>1.557000436375874E-2</v>
      </c>
      <c r="O1665" s="24">
        <v>7.8943726579043076E-3</v>
      </c>
      <c r="P1665" s="24">
        <v>1.3864074714788951E-2</v>
      </c>
      <c r="Q1665" s="264">
        <v>9.9999999999995925E-6</v>
      </c>
      <c r="R1665" s="264">
        <v>-1.0499999999999999E-3</v>
      </c>
      <c r="S1665" s="265">
        <v>-1.1627906976744116E-4</v>
      </c>
      <c r="U1665" s="26"/>
      <c r="AE1665" s="23">
        <v>43686</v>
      </c>
      <c r="AF1665" s="33">
        <v>-2.0755271780279589E-3</v>
      </c>
      <c r="AG1665">
        <f t="shared" si="331"/>
        <v>1664</v>
      </c>
      <c r="AH1665">
        <f t="shared" si="332"/>
        <v>0.67423014586709884</v>
      </c>
      <c r="AI1665">
        <f t="shared" si="333"/>
        <v>0.67382495948136145</v>
      </c>
      <c r="AJ1665">
        <f t="shared" si="334"/>
        <v>0.45162423458760687</v>
      </c>
      <c r="AK1665">
        <f t="shared" si="335"/>
        <v>0.25580763118328564</v>
      </c>
      <c r="AL1665">
        <f t="shared" si="336"/>
        <v>0.41801732829807581</v>
      </c>
      <c r="CM1665" s="23">
        <v>43686</v>
      </c>
      <c r="CN1665">
        <v>-5.3007144967940328E-3</v>
      </c>
      <c r="CO1665">
        <f t="shared" si="337"/>
        <v>1664</v>
      </c>
      <c r="CP1665">
        <f t="shared" si="338"/>
        <v>0.67150928167877322</v>
      </c>
      <c r="CQ1665">
        <f t="shared" si="339"/>
        <v>0.67110573042776434</v>
      </c>
      <c r="CR1665">
        <f t="shared" si="340"/>
        <v>0.44408457708235244</v>
      </c>
      <c r="CS1665">
        <f t="shared" si="341"/>
        <v>0.25058662900153755</v>
      </c>
      <c r="CT1665">
        <f t="shared" si="342"/>
        <v>0.42051910142622678</v>
      </c>
      <c r="DH1665">
        <f t="shared" ca="1" si="343"/>
        <v>0.38764673549953726</v>
      </c>
      <c r="DI1665">
        <v>0.26614018504155224</v>
      </c>
      <c r="DJ1665">
        <v>6.7995762702478535E-3</v>
      </c>
    </row>
    <row r="1666" spans="12:114" x14ac:dyDescent="0.3">
      <c r="L1666" s="23">
        <v>43686</v>
      </c>
      <c r="M1666" s="24">
        <v>-3.316171687466896E-3</v>
      </c>
      <c r="N1666" s="24">
        <v>-8.9019828238416435E-3</v>
      </c>
      <c r="O1666" s="24">
        <v>-1.142648904122026E-2</v>
      </c>
      <c r="P1666" s="24">
        <v>4.9801319419369794E-3</v>
      </c>
      <c r="Q1666" s="264">
        <v>-4.4000000000000121E-4</v>
      </c>
      <c r="R1666" s="264">
        <v>-2.8799999999999997E-3</v>
      </c>
      <c r="S1666" s="265">
        <v>5.1724137931034376E-4</v>
      </c>
      <c r="U1666" s="26"/>
      <c r="AE1666" s="23">
        <v>43689</v>
      </c>
      <c r="AF1666" s="33">
        <v>-4.8214942585939743E-3</v>
      </c>
      <c r="AG1666">
        <f t="shared" si="331"/>
        <v>1665</v>
      </c>
      <c r="AH1666">
        <f t="shared" si="332"/>
        <v>0.67463533225283634</v>
      </c>
      <c r="AI1666">
        <f t="shared" si="333"/>
        <v>0.67423014586709884</v>
      </c>
      <c r="AJ1666">
        <f t="shared" si="334"/>
        <v>0.45274921641992194</v>
      </c>
      <c r="AK1666">
        <f t="shared" si="335"/>
        <v>7.3560248774957454E-2</v>
      </c>
      <c r="AL1666">
        <f t="shared" si="336"/>
        <v>0.60066989709214136</v>
      </c>
      <c r="CM1666" s="23">
        <v>43689</v>
      </c>
      <c r="CN1666">
        <v>-1.1916690191939484E-2</v>
      </c>
      <c r="CO1666">
        <f t="shared" si="337"/>
        <v>1665</v>
      </c>
      <c r="CP1666">
        <f t="shared" si="338"/>
        <v>0.6719128329297821</v>
      </c>
      <c r="CQ1666">
        <f t="shared" si="339"/>
        <v>0.67150928167877322</v>
      </c>
      <c r="CR1666">
        <f t="shared" si="340"/>
        <v>0.4452012352529095</v>
      </c>
      <c r="CS1666">
        <f t="shared" si="341"/>
        <v>7.5067159609301382E-2</v>
      </c>
      <c r="CT1666">
        <f t="shared" si="342"/>
        <v>0.59644212206947178</v>
      </c>
      <c r="DH1666">
        <f t="shared" ca="1" si="343"/>
        <v>0.39824199865106991</v>
      </c>
      <c r="DI1666">
        <v>0.36995704426832648</v>
      </c>
      <c r="DJ1666">
        <v>-8.4304942585939208E-3</v>
      </c>
    </row>
    <row r="1667" spans="12:114" x14ac:dyDescent="0.3">
      <c r="L1667" s="23">
        <v>43689</v>
      </c>
      <c r="M1667" s="24">
        <v>9.6984995645795369E-3</v>
      </c>
      <c r="N1667" s="24">
        <v>-5.9881163903453887E-3</v>
      </c>
      <c r="O1667" s="24">
        <v>-1.9201960478279659E-2</v>
      </c>
      <c r="P1667" s="24">
        <v>-1.117081374740744E-2</v>
      </c>
      <c r="Q1667" s="264">
        <v>-1.799999999999979E-4</v>
      </c>
      <c r="R1667" s="264">
        <v>9.0000000000000084E-4</v>
      </c>
      <c r="S1667" s="265">
        <v>-1.818181818181807E-4</v>
      </c>
      <c r="U1667" s="26"/>
      <c r="AE1667" s="23">
        <v>43690</v>
      </c>
      <c r="AF1667" s="33">
        <v>5.4176966990792655E-3</v>
      </c>
      <c r="AG1667">
        <f t="shared" ref="AG1667:AG1730" si="344">ROW()-1</f>
        <v>1666</v>
      </c>
      <c r="AH1667">
        <f t="shared" ref="AH1667:AH1730" si="345">AG1667/COUNT($AG$2:$AG$2469)</f>
        <v>0.67504051863857373</v>
      </c>
      <c r="AI1667">
        <f t="shared" ref="AI1667:AI1730" si="346">(AG1667-1)/COUNT($AG$2:$AG$2469)</f>
        <v>0.67463533225283634</v>
      </c>
      <c r="AJ1667">
        <f t="shared" ref="AJ1667:AJ1730" si="347">IF(AH1667&lt;1,NORMSINV(AH1667),"")</f>
        <v>0.45387477153664446</v>
      </c>
      <c r="AK1667">
        <f t="shared" ref="AK1667:AK1730" si="348">_xlfn.NORM.DIST(AF1667,$AD$6,$AD$7,TRUE)</f>
        <v>0.93433254129691512</v>
      </c>
      <c r="AL1667">
        <f t="shared" ref="AL1667:AL1730" si="349">ABS(AK1667-AI1667)</f>
        <v>0.25969720904407878</v>
      </c>
      <c r="CM1667" s="23">
        <v>43690</v>
      </c>
      <c r="CN1667">
        <v>1.2779063176269593E-2</v>
      </c>
      <c r="CO1667">
        <f t="shared" ref="CO1667:CO1730" si="350">ROW()-1</f>
        <v>1666</v>
      </c>
      <c r="CP1667">
        <f t="shared" ref="CP1667:CP1730" si="351">CO1667/COUNT(_xlfn.ANCHORARRAY($CN$2))</f>
        <v>0.67231638418079098</v>
      </c>
      <c r="CQ1667">
        <f t="shared" ref="CQ1667:CQ1730" si="352">(CO1667-1)/COUNT(_xlfn.ANCHORARRAY($CN$2))</f>
        <v>0.6719128329297821</v>
      </c>
      <c r="CR1667">
        <f t="shared" ref="CR1667:CR1730" si="353">IF(CP1667&lt;1,NORMSINV(CP1667),"")</f>
        <v>0.44631844883252553</v>
      </c>
      <c r="CS1667">
        <f t="shared" ref="CS1667:CS1730" si="354">_xlfn.NORM.DIST(CN1667,$CL$7,$CL$8,TRUE)</f>
        <v>0.92245275761511281</v>
      </c>
      <c r="CT1667">
        <f t="shared" ref="CT1667:CT1730" si="355">ABS(CS1667-CQ1667)</f>
        <v>0.25053992468533071</v>
      </c>
      <c r="DH1667">
        <f t="shared" ref="DH1667:DH1730" ca="1" si="356">_xlfn.NORM.S.DIST(RAND(),FALSE)</f>
        <v>0.39281484770094238</v>
      </c>
      <c r="DI1667">
        <v>0.34956498312912265</v>
      </c>
      <c r="DJ1667">
        <v>3.5011768127650639E-2</v>
      </c>
    </row>
    <row r="1668" spans="12:114" x14ac:dyDescent="0.3">
      <c r="L1668" s="23">
        <v>43690</v>
      </c>
      <c r="M1668" s="24">
        <v>-5.9595174241212964E-3</v>
      </c>
      <c r="N1668" s="24">
        <v>4.5181818057805391E-3</v>
      </c>
      <c r="O1668" s="24">
        <v>2.0813452927469389E-2</v>
      </c>
      <c r="P1668" s="24">
        <v>1.0957236109110421E-2</v>
      </c>
      <c r="Q1668" s="264">
        <v>6.9999999999998883E-5</v>
      </c>
      <c r="R1668" s="264">
        <v>1.1599999999999989E-3</v>
      </c>
      <c r="S1668" s="265">
        <v>5.3571428571428455E-4</v>
      </c>
      <c r="U1668" s="26"/>
      <c r="AE1668" s="23">
        <v>43691</v>
      </c>
      <c r="AF1668" s="33">
        <v>-5.8130030817521864E-3</v>
      </c>
      <c r="AG1668">
        <f t="shared" si="344"/>
        <v>1667</v>
      </c>
      <c r="AH1668">
        <f t="shared" si="345"/>
        <v>0.67544570502431123</v>
      </c>
      <c r="AI1668">
        <f t="shared" si="346"/>
        <v>0.67504051863857373</v>
      </c>
      <c r="AJ1668">
        <f t="shared" si="347"/>
        <v>0.4550009019497514</v>
      </c>
      <c r="AK1668">
        <f t="shared" si="348"/>
        <v>4.1257486852091858E-2</v>
      </c>
      <c r="AL1668">
        <f t="shared" si="349"/>
        <v>0.63378303178648188</v>
      </c>
      <c r="CM1668" s="23">
        <v>43691</v>
      </c>
      <c r="CN1668">
        <v>-1.4931540723248392E-2</v>
      </c>
      <c r="CO1668">
        <f t="shared" si="350"/>
        <v>1667</v>
      </c>
      <c r="CP1668">
        <f t="shared" si="351"/>
        <v>0.67271993543179986</v>
      </c>
      <c r="CQ1668">
        <f t="shared" si="352"/>
        <v>0.67231638418079098</v>
      </c>
      <c r="CR1668">
        <f t="shared" si="353"/>
        <v>0.44743621976983844</v>
      </c>
      <c r="CS1668">
        <f t="shared" si="354"/>
        <v>3.6863362501858891E-2</v>
      </c>
      <c r="CT1668">
        <f t="shared" si="355"/>
        <v>0.63545302167893214</v>
      </c>
      <c r="DH1668">
        <f t="shared" ca="1" si="356"/>
        <v>0.32275461766834684</v>
      </c>
      <c r="DI1668">
        <v>0.36794233380927427</v>
      </c>
      <c r="DJ1668">
        <v>1.9179704465417662E-2</v>
      </c>
    </row>
    <row r="1669" spans="12:114" x14ac:dyDescent="0.3">
      <c r="L1669" s="23">
        <v>43691</v>
      </c>
      <c r="M1669" s="24">
        <v>6.8415926565212944E-3</v>
      </c>
      <c r="N1669" s="24">
        <v>-2.0989646121888039E-2</v>
      </c>
      <c r="O1669" s="24">
        <v>-1.126508970365318E-2</v>
      </c>
      <c r="P1669" s="24">
        <v>-2.5373873696850159E-2</v>
      </c>
      <c r="Q1669" s="264">
        <v>-9.0999999999999935E-4</v>
      </c>
      <c r="R1669" s="264">
        <v>1.0500000000000021E-3</v>
      </c>
      <c r="S1669" s="265">
        <v>4.402515723270446E-4</v>
      </c>
      <c r="U1669" s="26"/>
      <c r="AE1669" s="23">
        <v>43692</v>
      </c>
      <c r="AF1669" s="33">
        <v>1.3368840993677727E-2</v>
      </c>
      <c r="AG1669">
        <f t="shared" si="344"/>
        <v>1668</v>
      </c>
      <c r="AH1669">
        <f t="shared" si="345"/>
        <v>0.67585089141004862</v>
      </c>
      <c r="AI1669">
        <f t="shared" si="346"/>
        <v>0.67544570502431123</v>
      </c>
      <c r="AJ1669">
        <f t="shared" si="347"/>
        <v>0.45612760967722477</v>
      </c>
      <c r="AK1669">
        <f t="shared" si="348"/>
        <v>0.9999294861767577</v>
      </c>
      <c r="AL1669">
        <f t="shared" si="349"/>
        <v>0.32448378115244647</v>
      </c>
      <c r="CM1669" s="23">
        <v>43692</v>
      </c>
      <c r="CN1669">
        <v>3.363789195787853E-2</v>
      </c>
      <c r="CO1669">
        <f t="shared" si="350"/>
        <v>1668</v>
      </c>
      <c r="CP1669">
        <f t="shared" si="351"/>
        <v>0.67312348668280875</v>
      </c>
      <c r="CQ1669">
        <f t="shared" si="352"/>
        <v>0.67271993543179986</v>
      </c>
      <c r="CR1669">
        <f t="shared" si="353"/>
        <v>0.44855455001919059</v>
      </c>
      <c r="CS1669">
        <f t="shared" si="354"/>
        <v>0.99993800691472101</v>
      </c>
      <c r="CT1669">
        <f t="shared" si="355"/>
        <v>0.32721807148292115</v>
      </c>
      <c r="DH1669">
        <f t="shared" ca="1" si="356"/>
        <v>0.36313579152807768</v>
      </c>
      <c r="DI1669">
        <v>0.3972748251285283</v>
      </c>
      <c r="DJ1669">
        <v>1.330757783578298E-2</v>
      </c>
    </row>
    <row r="1670" spans="12:114" x14ac:dyDescent="0.3">
      <c r="L1670" s="23">
        <v>43692</v>
      </c>
      <c r="M1670" s="24">
        <v>6.6549702276707274E-3</v>
      </c>
      <c r="N1670" s="24">
        <v>-4.5940788234684728E-3</v>
      </c>
      <c r="O1670" s="24">
        <v>6.1110933116362627E-2</v>
      </c>
      <c r="P1670" s="24">
        <v>1.896538588479086E-2</v>
      </c>
      <c r="Q1670" s="264">
        <v>-8.4000000000000047E-4</v>
      </c>
      <c r="R1670" s="264">
        <v>1.729999999999998E-3</v>
      </c>
      <c r="S1670" s="265">
        <v>-1.9736842105263152E-4</v>
      </c>
      <c r="U1670" s="26"/>
      <c r="AE1670" s="23">
        <v>43693</v>
      </c>
      <c r="AF1670" s="33">
        <v>1.6424805400607962E-3</v>
      </c>
      <c r="AG1670">
        <f t="shared" si="344"/>
        <v>1669</v>
      </c>
      <c r="AH1670">
        <f t="shared" si="345"/>
        <v>0.67625607779578611</v>
      </c>
      <c r="AI1670">
        <f t="shared" si="346"/>
        <v>0.67585089141004862</v>
      </c>
      <c r="AJ1670">
        <f t="shared" si="347"/>
        <v>0.45725489674308517</v>
      </c>
      <c r="AK1670">
        <f t="shared" si="348"/>
        <v>0.66202707498963409</v>
      </c>
      <c r="AL1670">
        <f t="shared" si="349"/>
        <v>1.3823816420414525E-2</v>
      </c>
      <c r="CM1670" s="23">
        <v>43693</v>
      </c>
      <c r="CN1670">
        <v>4.4341045759584419E-3</v>
      </c>
      <c r="CO1670">
        <f t="shared" si="350"/>
        <v>1669</v>
      </c>
      <c r="CP1670">
        <f t="shared" si="351"/>
        <v>0.67352703793381763</v>
      </c>
      <c r="CQ1670">
        <f t="shared" si="352"/>
        <v>0.67312348668280875</v>
      </c>
      <c r="CR1670">
        <f t="shared" si="353"/>
        <v>0.44967344154065803</v>
      </c>
      <c r="CS1670">
        <f t="shared" si="354"/>
        <v>0.67546791587363664</v>
      </c>
      <c r="CT1670">
        <f t="shared" si="355"/>
        <v>2.3444291908278903E-3</v>
      </c>
      <c r="DH1670">
        <f t="shared" ca="1" si="356"/>
        <v>0.34463722922437634</v>
      </c>
      <c r="DI1670">
        <v>0.37953944137635814</v>
      </c>
      <c r="DJ1670">
        <v>-1.33624872018747E-2</v>
      </c>
    </row>
    <row r="1671" spans="12:114" x14ac:dyDescent="0.3">
      <c r="L1671" s="23">
        <v>43693</v>
      </c>
      <c r="M1671" s="24">
        <v>-6.4022130772904088E-3</v>
      </c>
      <c r="N1671" s="24">
        <v>1.128187735327185E-2</v>
      </c>
      <c r="O1671" s="24">
        <v>2.6621945566838319E-3</v>
      </c>
      <c r="P1671" s="24">
        <v>7.7835781281688334E-3</v>
      </c>
      <c r="Q1671" s="264">
        <v>2.000000000000005E-4</v>
      </c>
      <c r="R1671" s="264">
        <v>-1.2000000000000011E-4</v>
      </c>
      <c r="S1671" s="265">
        <v>-3.2258064516129059E-4</v>
      </c>
      <c r="U1671" s="26"/>
      <c r="AE1671" s="23">
        <v>43696</v>
      </c>
      <c r="AF1671" s="33">
        <v>2.4564941949391066E-3</v>
      </c>
      <c r="AG1671">
        <f t="shared" si="344"/>
        <v>1670</v>
      </c>
      <c r="AH1671">
        <f t="shared" si="345"/>
        <v>0.6766612641815235</v>
      </c>
      <c r="AI1671">
        <f t="shared" si="346"/>
        <v>0.67625607779578611</v>
      </c>
      <c r="AJ1671">
        <f t="shared" si="347"/>
        <v>0.45838276517742121</v>
      </c>
      <c r="AK1671">
        <f t="shared" si="348"/>
        <v>0.74319043136614527</v>
      </c>
      <c r="AL1671">
        <f t="shared" si="349"/>
        <v>6.6934353570359151E-2</v>
      </c>
      <c r="CM1671" s="23">
        <v>43696</v>
      </c>
      <c r="CN1671">
        <v>5.675922987347766E-3</v>
      </c>
      <c r="CO1671">
        <f t="shared" si="350"/>
        <v>1670</v>
      </c>
      <c r="CP1671">
        <f t="shared" si="351"/>
        <v>0.67393058918482651</v>
      </c>
      <c r="CQ1671">
        <f t="shared" si="352"/>
        <v>0.67352703793381763</v>
      </c>
      <c r="CR1671">
        <f t="shared" si="353"/>
        <v>0.45079289630008101</v>
      </c>
      <c r="CS1671">
        <f t="shared" si="354"/>
        <v>0.72538628908882274</v>
      </c>
      <c r="CT1671">
        <f t="shared" si="355"/>
        <v>5.1859251155005115E-2</v>
      </c>
      <c r="DH1671">
        <f t="shared" ca="1" si="356"/>
        <v>0.36434647621716443</v>
      </c>
      <c r="DI1671">
        <v>0.36598707244861656</v>
      </c>
      <c r="DJ1671">
        <v>1.239886919493912E-2</v>
      </c>
    </row>
    <row r="1672" spans="12:114" x14ac:dyDescent="0.3">
      <c r="L1672" s="23">
        <v>43696</v>
      </c>
      <c r="M1672" s="24">
        <v>-1.1696302084999961E-2</v>
      </c>
      <c r="N1672" s="24">
        <v>9.635052326405321E-3</v>
      </c>
      <c r="O1672" s="24">
        <v>7.2572740428543366E-3</v>
      </c>
      <c r="P1672" s="24">
        <v>7.5552819276236329E-3</v>
      </c>
      <c r="Q1672" s="264">
        <v>8.4000000000000047E-4</v>
      </c>
      <c r="R1672" s="264">
        <v>-7.6999999999999953E-4</v>
      </c>
      <c r="S1672" s="265">
        <v>3.1250000000000028E-4</v>
      </c>
      <c r="U1672" s="26"/>
      <c r="AE1672" s="23">
        <v>43697</v>
      </c>
      <c r="AF1672" s="33">
        <v>-4.9628611304917388E-3</v>
      </c>
      <c r="AG1672">
        <f t="shared" si="344"/>
        <v>1671</v>
      </c>
      <c r="AH1672">
        <f t="shared" si="345"/>
        <v>0.67706645056726089</v>
      </c>
      <c r="AI1672">
        <f t="shared" si="346"/>
        <v>0.6766612641815235</v>
      </c>
      <c r="AJ1672">
        <f t="shared" si="347"/>
        <v>0.45951121701642428</v>
      </c>
      <c r="AK1672">
        <f t="shared" si="348"/>
        <v>6.8029851280123829E-2</v>
      </c>
      <c r="AL1672">
        <f t="shared" si="349"/>
        <v>0.60863141290139966</v>
      </c>
      <c r="CM1672" s="23">
        <v>43697</v>
      </c>
      <c r="CN1672">
        <v>-1.2118080245584185E-2</v>
      </c>
      <c r="CO1672">
        <f t="shared" si="350"/>
        <v>1671</v>
      </c>
      <c r="CP1672">
        <f t="shared" si="351"/>
        <v>0.67433414043583539</v>
      </c>
      <c r="CQ1672">
        <f t="shared" si="352"/>
        <v>0.67393058918482651</v>
      </c>
      <c r="CR1672">
        <f t="shared" si="353"/>
        <v>0.45191291626909397</v>
      </c>
      <c r="CS1672">
        <f t="shared" si="354"/>
        <v>7.1817628386369944E-2</v>
      </c>
      <c r="CT1672">
        <f t="shared" si="355"/>
        <v>0.60211296079845655</v>
      </c>
      <c r="DH1672">
        <f t="shared" ca="1" si="356"/>
        <v>0.25193591082985717</v>
      </c>
      <c r="DI1672">
        <v>0.31515598889620983</v>
      </c>
      <c r="DJ1672">
        <v>-1.3481135324040159E-2</v>
      </c>
    </row>
    <row r="1673" spans="12:114" x14ac:dyDescent="0.3">
      <c r="L1673" s="23">
        <v>43697</v>
      </c>
      <c r="M1673" s="24">
        <v>7.7953794359336666E-3</v>
      </c>
      <c r="N1673" s="24">
        <v>-8.0362870707545355E-3</v>
      </c>
      <c r="O1673" s="24">
        <v>-1.5464437618775209E-2</v>
      </c>
      <c r="P1673" s="24">
        <v>-1.59139172105284E-2</v>
      </c>
      <c r="Q1673" s="264">
        <v>-2.9000000000000212E-4</v>
      </c>
      <c r="R1673" s="264">
        <v>5.8999999999999938E-4</v>
      </c>
      <c r="S1673" s="265">
        <v>-2.5806451612903297E-4</v>
      </c>
      <c r="U1673" s="26"/>
      <c r="AE1673" s="23">
        <v>43698</v>
      </c>
      <c r="AF1673" s="33">
        <v>1.4330005103301319E-3</v>
      </c>
      <c r="AG1673">
        <f t="shared" si="344"/>
        <v>1672</v>
      </c>
      <c r="AH1673">
        <f t="shared" si="345"/>
        <v>0.67747163695299839</v>
      </c>
      <c r="AI1673">
        <f t="shared" si="346"/>
        <v>0.67706645056726089</v>
      </c>
      <c r="AJ1673">
        <f t="shared" si="347"/>
        <v>0.46064025430241906</v>
      </c>
      <c r="AK1673">
        <f t="shared" si="348"/>
        <v>0.63963076733139479</v>
      </c>
      <c r="AL1673">
        <f t="shared" si="349"/>
        <v>3.7435683235866102E-2</v>
      </c>
      <c r="CM1673" s="23">
        <v>43698</v>
      </c>
      <c r="CN1673">
        <v>3.4485154267687272E-3</v>
      </c>
      <c r="CO1673">
        <f t="shared" si="350"/>
        <v>1672</v>
      </c>
      <c r="CP1673">
        <f t="shared" si="351"/>
        <v>0.67473769168684428</v>
      </c>
      <c r="CQ1673">
        <f t="shared" si="352"/>
        <v>0.67433414043583539</v>
      </c>
      <c r="CR1673">
        <f t="shared" si="353"/>
        <v>0.45303350342515608</v>
      </c>
      <c r="CS1673">
        <f t="shared" si="354"/>
        <v>0.63340656368954162</v>
      </c>
      <c r="CT1673">
        <f t="shared" si="355"/>
        <v>4.092757674629377E-2</v>
      </c>
      <c r="DH1673">
        <f t="shared" ca="1" si="356"/>
        <v>0.38978438911978242</v>
      </c>
      <c r="DI1673">
        <v>0.36036175496834094</v>
      </c>
      <c r="DJ1673">
        <v>-5.4821598670283973E-3</v>
      </c>
    </row>
    <row r="1674" spans="12:114" x14ac:dyDescent="0.3">
      <c r="L1674" s="23">
        <v>43698</v>
      </c>
      <c r="M1674" s="24">
        <v>-3.1644186614798969E-3</v>
      </c>
      <c r="N1674" s="24">
        <v>1.7215326094900001E-2</v>
      </c>
      <c r="O1674" s="24">
        <v>-2.6770350336016458E-4</v>
      </c>
      <c r="P1674" s="24">
        <v>5.0798789002684253E-3</v>
      </c>
      <c r="Q1674" s="264">
        <v>1.210000000000001E-3</v>
      </c>
      <c r="R1674" s="264">
        <v>3.5000000000000141E-4</v>
      </c>
      <c r="S1674" s="265">
        <v>-1.8867924528301989E-4</v>
      </c>
      <c r="U1674" s="26"/>
      <c r="AE1674" s="23">
        <v>43699</v>
      </c>
      <c r="AF1674" s="33">
        <v>-9.2324334793906495E-4</v>
      </c>
      <c r="AG1674">
        <f t="shared" si="344"/>
        <v>1673</v>
      </c>
      <c r="AH1674">
        <f t="shared" si="345"/>
        <v>0.67787682333873578</v>
      </c>
      <c r="AI1674">
        <f t="shared" si="346"/>
        <v>0.67747163695299839</v>
      </c>
      <c r="AJ1674">
        <f t="shared" si="347"/>
        <v>0.46176987908389588</v>
      </c>
      <c r="AK1674">
        <f t="shared" si="348"/>
        <v>0.37320762192961732</v>
      </c>
      <c r="AL1674">
        <f t="shared" si="349"/>
        <v>0.30426401502338107</v>
      </c>
      <c r="CM1674" s="23">
        <v>43699</v>
      </c>
      <c r="CN1674">
        <v>-3.0213028142921086E-3</v>
      </c>
      <c r="CO1674">
        <f t="shared" si="350"/>
        <v>1673</v>
      </c>
      <c r="CP1674">
        <f t="shared" si="351"/>
        <v>0.67514124293785316</v>
      </c>
      <c r="CQ1674">
        <f t="shared" si="352"/>
        <v>0.67473769168684428</v>
      </c>
      <c r="CR1674">
        <f t="shared" si="353"/>
        <v>0.45415465975158242</v>
      </c>
      <c r="CS1674">
        <f t="shared" si="354"/>
        <v>0.34141966017767361</v>
      </c>
      <c r="CT1674">
        <f t="shared" si="355"/>
        <v>0.33331803150917066</v>
      </c>
      <c r="DH1674">
        <f t="shared" ca="1" si="356"/>
        <v>0.33180429529531114</v>
      </c>
      <c r="DI1674">
        <v>0.39779489636820686</v>
      </c>
      <c r="DJ1674">
        <v>2.6814256652060997E-2</v>
      </c>
    </row>
    <row r="1675" spans="12:114" x14ac:dyDescent="0.3">
      <c r="L1675" s="23">
        <v>43699</v>
      </c>
      <c r="M1675" s="24">
        <v>-2.5395105297514372E-3</v>
      </c>
      <c r="N1675" s="24">
        <v>-4.9775477118602059E-3</v>
      </c>
      <c r="O1675" s="24">
        <v>-9.8187047079122927E-4</v>
      </c>
      <c r="P1675" s="24">
        <v>-5.3911113080067534E-3</v>
      </c>
      <c r="Q1675" s="264">
        <v>4.9999999999999697E-5</v>
      </c>
      <c r="R1675" s="264">
        <v>4.9999999999998932E-5</v>
      </c>
      <c r="S1675" s="265">
        <v>6.1728395061728546E-4</v>
      </c>
      <c r="U1675" s="26"/>
      <c r="AE1675" s="23">
        <v>43700</v>
      </c>
      <c r="AF1675" s="33">
        <v>-3.8268683499591998E-3</v>
      </c>
      <c r="AG1675">
        <f t="shared" si="344"/>
        <v>1674</v>
      </c>
      <c r="AH1675">
        <f t="shared" si="345"/>
        <v>0.67828200972447328</v>
      </c>
      <c r="AI1675">
        <f t="shared" si="346"/>
        <v>0.67787682333873578</v>
      </c>
      <c r="AJ1675">
        <f t="shared" si="347"/>
        <v>0.46290009341554533</v>
      </c>
      <c r="AK1675">
        <f t="shared" si="348"/>
        <v>0.12254088224103704</v>
      </c>
      <c r="AL1675">
        <f t="shared" si="349"/>
        <v>0.55533594109769879</v>
      </c>
      <c r="CM1675" s="23">
        <v>43700</v>
      </c>
      <c r="CN1675">
        <v>-9.3641445591085264E-3</v>
      </c>
      <c r="CO1675">
        <f t="shared" si="350"/>
        <v>1674</v>
      </c>
      <c r="CP1675">
        <f t="shared" si="351"/>
        <v>0.67554479418886193</v>
      </c>
      <c r="CQ1675">
        <f t="shared" si="352"/>
        <v>0.67514124293785316</v>
      </c>
      <c r="CR1675">
        <f t="shared" si="353"/>
        <v>0.45527638723757319</v>
      </c>
      <c r="CS1675">
        <f t="shared" si="354"/>
        <v>0.12644385588892226</v>
      </c>
      <c r="CT1675">
        <f t="shared" si="355"/>
        <v>0.5486973870489309</v>
      </c>
      <c r="DH1675">
        <f t="shared" ca="1" si="356"/>
        <v>0.39690064026618965</v>
      </c>
      <c r="DI1675">
        <v>0.32201136146411902</v>
      </c>
      <c r="DJ1675">
        <v>-8.9377104552223734E-3</v>
      </c>
    </row>
    <row r="1676" spans="12:114" x14ac:dyDescent="0.3">
      <c r="L1676" s="23">
        <v>43700</v>
      </c>
      <c r="M1676" s="24">
        <v>1.9589845244265009E-2</v>
      </c>
      <c r="N1676" s="24">
        <v>-1.1505838689781051E-2</v>
      </c>
      <c r="O1676" s="24">
        <v>-9.6506288938830783E-3</v>
      </c>
      <c r="P1676" s="24">
        <v>-1.8124887302367339E-2</v>
      </c>
      <c r="Q1676" s="264">
        <v>-2.9000000000000033E-4</v>
      </c>
      <c r="R1676" s="264">
        <v>1.400000000000001E-4</v>
      </c>
      <c r="S1676" s="265">
        <v>-1.315789473684214E-4</v>
      </c>
      <c r="U1676" s="26"/>
      <c r="AE1676" s="23">
        <v>43703</v>
      </c>
      <c r="AF1676" s="33">
        <v>3.2237246602304509E-3</v>
      </c>
      <c r="AG1676">
        <f t="shared" si="344"/>
        <v>1675</v>
      </c>
      <c r="AH1676">
        <f t="shared" si="345"/>
        <v>0.67868719611021067</v>
      </c>
      <c r="AI1676">
        <f t="shared" si="346"/>
        <v>0.67828200972447328</v>
      </c>
      <c r="AJ1676">
        <f t="shared" si="347"/>
        <v>0.46403089935828823</v>
      </c>
      <c r="AK1676">
        <f t="shared" si="348"/>
        <v>0.80918737645203132</v>
      </c>
      <c r="AL1676">
        <f t="shared" si="349"/>
        <v>0.13090536672755804</v>
      </c>
      <c r="CM1676" s="23">
        <v>43703</v>
      </c>
      <c r="CN1676">
        <v>7.7578019103163856E-3</v>
      </c>
      <c r="CO1676">
        <f t="shared" si="350"/>
        <v>1675</v>
      </c>
      <c r="CP1676">
        <f t="shared" si="351"/>
        <v>0.67594834543987081</v>
      </c>
      <c r="CQ1676">
        <f t="shared" si="352"/>
        <v>0.67554479418886193</v>
      </c>
      <c r="CR1676">
        <f t="shared" si="353"/>
        <v>0.45639868787824694</v>
      </c>
      <c r="CS1676">
        <f t="shared" si="354"/>
        <v>0.7995706573605551</v>
      </c>
      <c r="CT1676">
        <f t="shared" si="355"/>
        <v>0.12402586317169317</v>
      </c>
      <c r="DH1676">
        <f t="shared" ca="1" si="356"/>
        <v>0.29973626408102549</v>
      </c>
      <c r="DI1676">
        <v>0.39879337771884577</v>
      </c>
      <c r="DJ1676">
        <v>1.698151037451618E-2</v>
      </c>
    </row>
    <row r="1677" spans="12:114" x14ac:dyDescent="0.3">
      <c r="L1677" s="23">
        <v>43703</v>
      </c>
      <c r="M1677" s="24">
        <v>1.3875286313037291E-4</v>
      </c>
      <c r="N1677" s="24">
        <v>5.0601460264951021E-4</v>
      </c>
      <c r="O1677" s="24">
        <v>1.046642420988448E-2</v>
      </c>
      <c r="P1677" s="24">
        <v>9.6610439828361677E-3</v>
      </c>
      <c r="Q1677" s="264">
        <v>-1.799999999999996E-4</v>
      </c>
      <c r="R1677" s="264">
        <v>-1.4999999999999901E-4</v>
      </c>
      <c r="S1677" s="265">
        <v>3.2467532467532495E-4</v>
      </c>
      <c r="U1677" s="26"/>
      <c r="AE1677" s="23">
        <v>43704</v>
      </c>
      <c r="AF1677" s="33">
        <v>1.9359909971719954E-3</v>
      </c>
      <c r="AG1677">
        <f t="shared" si="344"/>
        <v>1676</v>
      </c>
      <c r="AH1677">
        <f t="shared" si="345"/>
        <v>0.67909238249594817</v>
      </c>
      <c r="AI1677">
        <f t="shared" si="346"/>
        <v>0.67868719611021067</v>
      </c>
      <c r="AJ1677">
        <f t="shared" si="347"/>
        <v>0.46516229897931211</v>
      </c>
      <c r="AK1677">
        <f t="shared" si="348"/>
        <v>0.69245184770782542</v>
      </c>
      <c r="AL1677">
        <f t="shared" si="349"/>
        <v>1.3764651597614752E-2</v>
      </c>
      <c r="CM1677" s="23">
        <v>43704</v>
      </c>
      <c r="CN1677">
        <v>4.5552207815205917E-3</v>
      </c>
      <c r="CO1677">
        <f t="shared" si="350"/>
        <v>1676</v>
      </c>
      <c r="CP1677">
        <f t="shared" si="351"/>
        <v>0.67635189669087969</v>
      </c>
      <c r="CQ1677">
        <f t="shared" si="352"/>
        <v>0.67594834543987081</v>
      </c>
      <c r="CR1677">
        <f t="shared" si="353"/>
        <v>0.45752156367466951</v>
      </c>
      <c r="CS1677">
        <f t="shared" si="354"/>
        <v>0.68049844545553417</v>
      </c>
      <c r="CT1677">
        <f t="shared" si="355"/>
        <v>4.5501000156633609E-3</v>
      </c>
      <c r="DH1677">
        <f t="shared" ca="1" si="356"/>
        <v>0.34816937390367858</v>
      </c>
      <c r="DI1677">
        <v>0.39703212735894849</v>
      </c>
      <c r="DJ1677">
        <v>1.7656356768984097E-2</v>
      </c>
    </row>
    <row r="1678" spans="12:114" x14ac:dyDescent="0.3">
      <c r="L1678" s="23">
        <v>43704</v>
      </c>
      <c r="M1678" s="24">
        <v>9.5707398630871191E-3</v>
      </c>
      <c r="N1678" s="24">
        <v>0</v>
      </c>
      <c r="O1678" s="24">
        <v>3.8394859409150699E-3</v>
      </c>
      <c r="P1678" s="24">
        <v>5.980198508572886E-3</v>
      </c>
      <c r="Q1678" s="264">
        <v>-4.3999999999999942E-4</v>
      </c>
      <c r="R1678" s="264">
        <v>1.950000000000001E-3</v>
      </c>
      <c r="S1678" s="265">
        <v>1.3422818791946343E-4</v>
      </c>
      <c r="U1678" s="26"/>
      <c r="AE1678" s="23">
        <v>43705</v>
      </c>
      <c r="AF1678" s="33">
        <v>4.2707663575257166E-4</v>
      </c>
      <c r="AG1678">
        <f t="shared" si="344"/>
        <v>1677</v>
      </c>
      <c r="AH1678">
        <f t="shared" si="345"/>
        <v>0.67949756888168555</v>
      </c>
      <c r="AI1678">
        <f t="shared" si="346"/>
        <v>0.67909238249594817</v>
      </c>
      <c r="AJ1678">
        <f t="shared" si="347"/>
        <v>0.4662942943521009</v>
      </c>
      <c r="AK1678">
        <f t="shared" si="348"/>
        <v>0.52663277982487644</v>
      </c>
      <c r="AL1678">
        <f t="shared" si="349"/>
        <v>0.15245960267107173</v>
      </c>
      <c r="CM1678" s="23">
        <v>43705</v>
      </c>
      <c r="CN1678">
        <v>1.2147834261161227E-3</v>
      </c>
      <c r="CO1678">
        <f t="shared" si="350"/>
        <v>1677</v>
      </c>
      <c r="CP1678">
        <f t="shared" si="351"/>
        <v>0.67675544794188858</v>
      </c>
      <c r="CQ1678">
        <f t="shared" si="352"/>
        <v>0.67635189669087969</v>
      </c>
      <c r="CR1678">
        <f t="shared" si="353"/>
        <v>0.45864501663388668</v>
      </c>
      <c r="CS1678">
        <f t="shared" si="354"/>
        <v>0.53272748374394485</v>
      </c>
      <c r="CT1678">
        <f t="shared" si="355"/>
        <v>0.14362441294693484</v>
      </c>
      <c r="DH1678">
        <f t="shared" ca="1" si="356"/>
        <v>0.2790294079724443</v>
      </c>
      <c r="DI1678">
        <v>0.33170004333799297</v>
      </c>
      <c r="DJ1678">
        <v>-4.185760098941311E-3</v>
      </c>
    </row>
    <row r="1679" spans="12:114" x14ac:dyDescent="0.3">
      <c r="L1679" s="23">
        <v>43705</v>
      </c>
      <c r="M1679" s="24">
        <v>-2.8165348649053612E-3</v>
      </c>
      <c r="N1679" s="24">
        <v>-7.0814145129851971E-3</v>
      </c>
      <c r="O1679" s="24">
        <v>2.6687288036564829E-3</v>
      </c>
      <c r="P1679" s="24">
        <v>4.2462530769598883E-3</v>
      </c>
      <c r="Q1679" s="264">
        <v>-1.1999999999999859E-4</v>
      </c>
      <c r="R1679" s="264">
        <v>8.9999999999999857E-4</v>
      </c>
      <c r="S1679" s="265">
        <v>-2.0408163265306118E-4</v>
      </c>
      <c r="U1679" s="26"/>
      <c r="AE1679" s="23">
        <v>43706</v>
      </c>
      <c r="AF1679" s="33">
        <v>3.4087859145351634E-3</v>
      </c>
      <c r="AG1679">
        <f t="shared" si="344"/>
        <v>1678</v>
      </c>
      <c r="AH1679">
        <f t="shared" si="345"/>
        <v>0.67990275526742305</v>
      </c>
      <c r="AI1679">
        <f t="shared" si="346"/>
        <v>0.67949756888168555</v>
      </c>
      <c r="AJ1679">
        <f t="shared" si="347"/>
        <v>0.46742688755647183</v>
      </c>
      <c r="AK1679">
        <f t="shared" si="348"/>
        <v>0.8233946245790047</v>
      </c>
      <c r="AL1679">
        <f t="shared" si="349"/>
        <v>0.14389705569731914</v>
      </c>
      <c r="CM1679" s="23">
        <v>43706</v>
      </c>
      <c r="CN1679">
        <v>8.44946478633791E-3</v>
      </c>
      <c r="CO1679">
        <f t="shared" si="350"/>
        <v>1678</v>
      </c>
      <c r="CP1679">
        <f t="shared" si="351"/>
        <v>0.67715899919289746</v>
      </c>
      <c r="CQ1679">
        <f t="shared" si="352"/>
        <v>0.67675544794188858</v>
      </c>
      <c r="CR1679">
        <f t="shared" si="353"/>
        <v>0.45976904876895547</v>
      </c>
      <c r="CS1679">
        <f t="shared" si="354"/>
        <v>0.82126919733724291</v>
      </c>
      <c r="CT1679">
        <f t="shared" si="355"/>
        <v>0.14451374939535433</v>
      </c>
      <c r="DH1679">
        <f t="shared" ca="1" si="356"/>
        <v>0.2684499985843285</v>
      </c>
      <c r="DI1679">
        <v>0.39168697767307081</v>
      </c>
      <c r="DJ1679">
        <v>6.2797859145351659E-3</v>
      </c>
    </row>
    <row r="1680" spans="12:114" x14ac:dyDescent="0.3">
      <c r="L1680" s="23">
        <v>43706</v>
      </c>
      <c r="M1680" s="24">
        <v>-7.1645699320867879E-3</v>
      </c>
      <c r="N1680" s="24">
        <v>7.1319185847567223E-3</v>
      </c>
      <c r="O1680" s="24">
        <v>1.206519057683521E-2</v>
      </c>
      <c r="P1680" s="24">
        <v>9.0487533560749366E-3</v>
      </c>
      <c r="Q1680" s="264">
        <v>0</v>
      </c>
      <c r="R1680" s="264">
        <v>5.8000000000000055E-4</v>
      </c>
      <c r="S1680" s="265">
        <v>0</v>
      </c>
      <c r="U1680" s="26"/>
      <c r="AE1680" s="23">
        <v>43707</v>
      </c>
      <c r="AF1680" s="33">
        <v>3.8518500217477514E-4</v>
      </c>
      <c r="AG1680">
        <f t="shared" si="344"/>
        <v>1679</v>
      </c>
      <c r="AH1680">
        <f t="shared" si="345"/>
        <v>0.68030794165316044</v>
      </c>
      <c r="AI1680">
        <f t="shared" si="346"/>
        <v>0.67990275526742305</v>
      </c>
      <c r="AJ1680">
        <f t="shared" si="347"/>
        <v>0.46856008067860555</v>
      </c>
      <c r="AK1680">
        <f t="shared" si="348"/>
        <v>0.5218126456805966</v>
      </c>
      <c r="AL1680">
        <f t="shared" si="349"/>
        <v>0.15809010958682645</v>
      </c>
      <c r="CM1680" s="23">
        <v>43707</v>
      </c>
      <c r="CN1680">
        <v>1.0142125054369384E-3</v>
      </c>
      <c r="CO1680">
        <f t="shared" si="350"/>
        <v>1679</v>
      </c>
      <c r="CP1680">
        <f t="shared" si="351"/>
        <v>0.67756255044390634</v>
      </c>
      <c r="CQ1680">
        <f t="shared" si="352"/>
        <v>0.67715899919289746</v>
      </c>
      <c r="CR1680">
        <f t="shared" si="353"/>
        <v>0.46089366209897537</v>
      </c>
      <c r="CS1680">
        <f t="shared" si="354"/>
        <v>0.52348141110255875</v>
      </c>
      <c r="CT1680">
        <f t="shared" si="355"/>
        <v>0.15367758809033871</v>
      </c>
      <c r="DH1680">
        <f t="shared" ca="1" si="356"/>
        <v>0.24344766835112538</v>
      </c>
      <c r="DI1680">
        <v>0.34817457328963691</v>
      </c>
      <c r="DJ1680">
        <v>-1.7453149978252211E-3</v>
      </c>
    </row>
    <row r="1681" spans="12:114" x14ac:dyDescent="0.3">
      <c r="L1681" s="23">
        <v>43707</v>
      </c>
      <c r="M1681" s="24">
        <v>-2.567270419347355E-3</v>
      </c>
      <c r="N1681" s="24">
        <v>3.540680824032816E-3</v>
      </c>
      <c r="O1681" s="24">
        <v>1.577998011938371E-3</v>
      </c>
      <c r="P1681" s="24">
        <v>2.5140406636288702E-4</v>
      </c>
      <c r="Q1681" s="264">
        <v>9.9999999999978578E-6</v>
      </c>
      <c r="R1681" s="264">
        <v>-4.2999999999999928E-4</v>
      </c>
      <c r="S1681" s="265">
        <v>0</v>
      </c>
      <c r="U1681" s="26"/>
      <c r="AE1681" s="23">
        <v>43711</v>
      </c>
      <c r="AF1681" s="33">
        <v>1.2095888128319647E-3</v>
      </c>
      <c r="AG1681">
        <f t="shared" si="344"/>
        <v>1680</v>
      </c>
      <c r="AH1681">
        <f t="shared" si="345"/>
        <v>0.68071312803889794</v>
      </c>
      <c r="AI1681">
        <f t="shared" si="346"/>
        <v>0.68030794165316044</v>
      </c>
      <c r="AJ1681">
        <f t="shared" si="347"/>
        <v>0.46969387581108379</v>
      </c>
      <c r="AK1681">
        <f t="shared" si="348"/>
        <v>0.61520710012405777</v>
      </c>
      <c r="AL1681">
        <f t="shared" si="349"/>
        <v>6.5100841529102671E-2</v>
      </c>
      <c r="CM1681" s="23">
        <v>43711</v>
      </c>
      <c r="CN1681">
        <v>2.8102220320799123E-3</v>
      </c>
      <c r="CO1681">
        <f t="shared" si="350"/>
        <v>1680</v>
      </c>
      <c r="CP1681">
        <f t="shared" si="351"/>
        <v>0.67796610169491522</v>
      </c>
      <c r="CQ1681">
        <f t="shared" si="352"/>
        <v>0.67756255044390634</v>
      </c>
      <c r="CR1681">
        <f t="shared" si="353"/>
        <v>0.46201885864912062</v>
      </c>
      <c r="CS1681">
        <f t="shared" si="354"/>
        <v>0.60524530355028738</v>
      </c>
      <c r="CT1681">
        <f t="shared" si="355"/>
        <v>7.2317246893618958E-2</v>
      </c>
      <c r="DH1681">
        <f t="shared" ca="1" si="356"/>
        <v>0.3800654386275395</v>
      </c>
      <c r="DI1681">
        <v>0.35732260474587019</v>
      </c>
      <c r="DJ1681">
        <v>9.6740888128319606E-3</v>
      </c>
    </row>
    <row r="1682" spans="12:114" x14ac:dyDescent="0.3">
      <c r="L1682" s="23">
        <v>43711</v>
      </c>
      <c r="M1682" s="24">
        <v>1.391304347826087E-2</v>
      </c>
      <c r="N1682" s="24">
        <v>-4.5362952080774451E-3</v>
      </c>
      <c r="O1682" s="24">
        <v>3.3257743140343702E-3</v>
      </c>
      <c r="P1682" s="24">
        <v>1.5081161545738629E-3</v>
      </c>
      <c r="Q1682" s="264">
        <v>0</v>
      </c>
      <c r="R1682" s="264">
        <v>1.7099999999999991E-3</v>
      </c>
      <c r="S1682" s="265">
        <v>0</v>
      </c>
      <c r="U1682" s="26"/>
      <c r="AE1682" s="23">
        <v>43712</v>
      </c>
      <c r="AF1682" s="33">
        <v>4.1127254829992277E-3</v>
      </c>
      <c r="AG1682">
        <f t="shared" si="344"/>
        <v>1681</v>
      </c>
      <c r="AH1682">
        <f t="shared" si="345"/>
        <v>0.68111831442463533</v>
      </c>
      <c r="AI1682">
        <f t="shared" si="346"/>
        <v>0.68071312803889794</v>
      </c>
      <c r="AJ1682">
        <f t="shared" si="347"/>
        <v>0.47082827505291969</v>
      </c>
      <c r="AK1682">
        <f t="shared" si="348"/>
        <v>0.87113744726120457</v>
      </c>
      <c r="AL1682">
        <f t="shared" si="349"/>
        <v>0.19042431922230663</v>
      </c>
      <c r="CM1682" s="23">
        <v>43712</v>
      </c>
      <c r="CN1682">
        <v>1.0904619829947051E-2</v>
      </c>
      <c r="CO1682">
        <f t="shared" si="350"/>
        <v>1681</v>
      </c>
      <c r="CP1682">
        <f t="shared" si="351"/>
        <v>0.67836965294592411</v>
      </c>
      <c r="CQ1682">
        <f t="shared" si="352"/>
        <v>0.67796610169491522</v>
      </c>
      <c r="CR1682">
        <f t="shared" si="353"/>
        <v>0.46314464045067255</v>
      </c>
      <c r="CS1682">
        <f t="shared" si="354"/>
        <v>0.88582584504294171</v>
      </c>
      <c r="CT1682">
        <f t="shared" si="355"/>
        <v>0.20785974334802648</v>
      </c>
      <c r="DH1682">
        <f t="shared" ca="1" si="356"/>
        <v>0.37256943431180672</v>
      </c>
      <c r="DI1682">
        <v>0.25546545104874807</v>
      </c>
      <c r="DJ1682">
        <v>-2.4287396965980444E-2</v>
      </c>
    </row>
    <row r="1683" spans="12:114" x14ac:dyDescent="0.3">
      <c r="L1683" s="23">
        <v>43712</v>
      </c>
      <c r="M1683" s="24">
        <v>6.2435951972554821E-3</v>
      </c>
      <c r="N1683" s="24">
        <v>1.7215326094900001E-2</v>
      </c>
      <c r="O1683" s="24">
        <v>1.107821879501571E-2</v>
      </c>
      <c r="P1683" s="24">
        <v>9.3702154099812845E-3</v>
      </c>
      <c r="Q1683" s="264">
        <v>3.7000000000000048E-4</v>
      </c>
      <c r="R1683" s="264">
        <v>4.000000000000004E-4</v>
      </c>
      <c r="S1683" s="265">
        <v>-6.8027210884353932E-4</v>
      </c>
      <c r="U1683" s="26"/>
      <c r="AE1683" s="23">
        <v>43713</v>
      </c>
      <c r="AF1683" s="33">
        <v>-2.2240847967516346E-3</v>
      </c>
      <c r="AG1683">
        <f t="shared" si="344"/>
        <v>1682</v>
      </c>
      <c r="AH1683">
        <f t="shared" si="345"/>
        <v>0.68152350081037272</v>
      </c>
      <c r="AI1683">
        <f t="shared" si="346"/>
        <v>0.68111831442463533</v>
      </c>
      <c r="AJ1683">
        <f t="shared" si="347"/>
        <v>0.47196328050959513</v>
      </c>
      <c r="AK1683">
        <f t="shared" si="348"/>
        <v>0.2421976877142758</v>
      </c>
      <c r="AL1683">
        <f t="shared" si="349"/>
        <v>0.43892062671035953</v>
      </c>
      <c r="CM1683" s="23">
        <v>43713</v>
      </c>
      <c r="CN1683">
        <v>-5.8260240937899159E-3</v>
      </c>
      <c r="CO1683">
        <f t="shared" si="350"/>
        <v>1682</v>
      </c>
      <c r="CP1683">
        <f t="shared" si="351"/>
        <v>0.67877320419693299</v>
      </c>
      <c r="CQ1683">
        <f t="shared" si="352"/>
        <v>0.67836965294592411</v>
      </c>
      <c r="CR1683">
        <f t="shared" si="353"/>
        <v>0.46427100954105105</v>
      </c>
      <c r="CS1683">
        <f t="shared" si="354"/>
        <v>0.23162733542024211</v>
      </c>
      <c r="CT1683">
        <f t="shared" si="355"/>
        <v>0.446742317525682</v>
      </c>
      <c r="DH1683">
        <f t="shared" ca="1" si="356"/>
        <v>0.32000388080010383</v>
      </c>
      <c r="DI1683">
        <v>0.39062848423001251</v>
      </c>
      <c r="DJ1683">
        <v>-2.5049255610827808E-3</v>
      </c>
    </row>
    <row r="1684" spans="12:114" x14ac:dyDescent="0.3">
      <c r="L1684" s="23">
        <v>43713</v>
      </c>
      <c r="M1684" s="24">
        <v>-2.4001124396532798E-2</v>
      </c>
      <c r="N1684" s="24">
        <v>8.4618831330270632E-3</v>
      </c>
      <c r="O1684" s="24">
        <v>-4.0550047399264466E-3</v>
      </c>
      <c r="P1684" s="24">
        <v>-8.7152118290453467E-3</v>
      </c>
      <c r="Q1684" s="264">
        <v>1.07E-3</v>
      </c>
      <c r="R1684" s="264">
        <v>-1.16E-3</v>
      </c>
      <c r="S1684" s="265">
        <v>1.2738853503184856E-4</v>
      </c>
      <c r="U1684" s="26"/>
      <c r="AE1684" s="23">
        <v>43714</v>
      </c>
      <c r="AF1684" s="33">
        <v>-1.445514291133169E-3</v>
      </c>
      <c r="AG1684">
        <f t="shared" si="344"/>
        <v>1683</v>
      </c>
      <c r="AH1684">
        <f t="shared" si="345"/>
        <v>0.68192868719611022</v>
      </c>
      <c r="AI1684">
        <f t="shared" si="346"/>
        <v>0.68152350081037272</v>
      </c>
      <c r="AJ1684">
        <f t="shared" si="347"/>
        <v>0.47309889429309337</v>
      </c>
      <c r="AK1684">
        <f t="shared" si="348"/>
        <v>0.31764974813928071</v>
      </c>
      <c r="AL1684">
        <f t="shared" si="349"/>
        <v>0.36387375267109201</v>
      </c>
      <c r="CM1684" s="23">
        <v>43714</v>
      </c>
      <c r="CN1684">
        <v>-2.9643905665426014E-3</v>
      </c>
      <c r="CO1684">
        <f t="shared" si="350"/>
        <v>1683</v>
      </c>
      <c r="CP1684">
        <f t="shared" si="351"/>
        <v>0.67917675544794187</v>
      </c>
      <c r="CQ1684">
        <f t="shared" si="352"/>
        <v>0.67877320419693299</v>
      </c>
      <c r="CR1684">
        <f t="shared" si="353"/>
        <v>0.46539796796384764</v>
      </c>
      <c r="CS1684">
        <f t="shared" si="354"/>
        <v>0.34384244142260706</v>
      </c>
      <c r="CT1684">
        <f t="shared" si="355"/>
        <v>0.33493076277432593</v>
      </c>
      <c r="DH1684">
        <f t="shared" ca="1" si="356"/>
        <v>0.28239274699430439</v>
      </c>
      <c r="DI1684">
        <v>0.38625693865831434</v>
      </c>
      <c r="DJ1684">
        <v>-2.1606562678229906E-2</v>
      </c>
    </row>
    <row r="1685" spans="12:114" x14ac:dyDescent="0.3">
      <c r="L1685" s="23">
        <v>43714</v>
      </c>
      <c r="M1685" s="24">
        <v>-8.5231312597675545E-3</v>
      </c>
      <c r="N1685" s="24">
        <v>9.8715634078227793E-4</v>
      </c>
      <c r="O1685" s="24">
        <v>-6.1503336022939387E-3</v>
      </c>
      <c r="P1685" s="24">
        <v>2.0151876025549659E-3</v>
      </c>
      <c r="Q1685" s="264">
        <v>-5.5000000000000014E-4</v>
      </c>
      <c r="R1685" s="264">
        <v>5.4999999999999938E-4</v>
      </c>
      <c r="S1685" s="265">
        <v>-5.1612903225806356E-4</v>
      </c>
      <c r="U1685" s="26"/>
      <c r="AE1685" s="23">
        <v>43717</v>
      </c>
      <c r="AF1685" s="33">
        <v>5.772504177185573E-4</v>
      </c>
      <c r="AG1685">
        <f t="shared" si="344"/>
        <v>1684</v>
      </c>
      <c r="AH1685">
        <f t="shared" si="345"/>
        <v>0.68233387358184761</v>
      </c>
      <c r="AI1685">
        <f t="shared" si="346"/>
        <v>0.68192868719611022</v>
      </c>
      <c r="AJ1685">
        <f t="shared" si="347"/>
        <v>0.47423511852193417</v>
      </c>
      <c r="AK1685">
        <f t="shared" si="348"/>
        <v>0.54387508792137729</v>
      </c>
      <c r="AL1685">
        <f t="shared" si="349"/>
        <v>0.13805359927473293</v>
      </c>
      <c r="CM1685" s="23">
        <v>43717</v>
      </c>
      <c r="CN1685">
        <v>2.0117916884681746E-3</v>
      </c>
      <c r="CO1685">
        <f t="shared" si="350"/>
        <v>1684</v>
      </c>
      <c r="CP1685">
        <f t="shared" si="351"/>
        <v>0.67958030669895075</v>
      </c>
      <c r="CQ1685">
        <f t="shared" si="352"/>
        <v>0.67917675544794187</v>
      </c>
      <c r="CR1685">
        <f t="shared" si="353"/>
        <v>0.46652551776885803</v>
      </c>
      <c r="CS1685">
        <f t="shared" si="354"/>
        <v>0.5692462258635802</v>
      </c>
      <c r="CT1685">
        <f t="shared" si="355"/>
        <v>0.10993052958436167</v>
      </c>
      <c r="DH1685">
        <f t="shared" ca="1" si="356"/>
        <v>0.28688761310647587</v>
      </c>
      <c r="DI1685">
        <v>0.28747820359779763</v>
      </c>
      <c r="DJ1685">
        <v>-2.7698909091483939E-2</v>
      </c>
    </row>
    <row r="1686" spans="12:114" x14ac:dyDescent="0.3">
      <c r="L1686" s="23">
        <v>43717</v>
      </c>
      <c r="M1686" s="24">
        <v>-3.7344913153113468E-3</v>
      </c>
      <c r="N1686" s="24">
        <v>2.465353989438437E-3</v>
      </c>
      <c r="O1686" s="24">
        <v>1.394577303575641E-2</v>
      </c>
      <c r="P1686" s="24">
        <v>-1.4329890206097869E-2</v>
      </c>
      <c r="Q1686" s="264">
        <v>5.7000000000000106E-4</v>
      </c>
      <c r="R1686" s="264">
        <v>-7.199999999999995E-4</v>
      </c>
      <c r="S1686" s="265">
        <v>-5.5214723926380463E-4</v>
      </c>
      <c r="U1686" s="26"/>
      <c r="AE1686" s="23">
        <v>43718</v>
      </c>
      <c r="AF1686" s="33">
        <v>-4.7914867491223867E-3</v>
      </c>
      <c r="AG1686">
        <f t="shared" si="344"/>
        <v>1685</v>
      </c>
      <c r="AH1686">
        <f t="shared" si="345"/>
        <v>0.6827390599675851</v>
      </c>
      <c r="AI1686">
        <f t="shared" si="346"/>
        <v>0.68233387358184761</v>
      </c>
      <c r="AJ1686">
        <f t="shared" si="347"/>
        <v>0.47537195532120913</v>
      </c>
      <c r="AK1686">
        <f t="shared" si="348"/>
        <v>7.4777221664466723E-2</v>
      </c>
      <c r="AL1686">
        <f t="shared" si="349"/>
        <v>0.60755665191738084</v>
      </c>
      <c r="CM1686" s="23">
        <v>43718</v>
      </c>
      <c r="CN1686">
        <v>-1.1776245942573408E-2</v>
      </c>
      <c r="CO1686">
        <f t="shared" si="350"/>
        <v>1685</v>
      </c>
      <c r="CP1686">
        <f t="shared" si="351"/>
        <v>0.67998385794995964</v>
      </c>
      <c r="CQ1686">
        <f t="shared" si="352"/>
        <v>0.67958030669895075</v>
      </c>
      <c r="CR1686">
        <f t="shared" si="353"/>
        <v>0.4676536610121147</v>
      </c>
      <c r="CS1686">
        <f t="shared" si="354"/>
        <v>7.73988461121798E-2</v>
      </c>
      <c r="CT1686">
        <f t="shared" si="355"/>
        <v>0.60218146058677091</v>
      </c>
      <c r="DH1686">
        <f t="shared" ca="1" si="356"/>
        <v>0.31722657549924393</v>
      </c>
      <c r="DI1686">
        <v>0.29174365039389427</v>
      </c>
      <c r="DJ1686">
        <v>-1.6142335586331734E-2</v>
      </c>
    </row>
    <row r="1687" spans="12:114" x14ac:dyDescent="0.3">
      <c r="L1687" s="23">
        <v>43718</v>
      </c>
      <c r="M1687" s="24">
        <v>-8.5579320217690422E-3</v>
      </c>
      <c r="N1687" s="24">
        <v>1.9677720709513121E-3</v>
      </c>
      <c r="O1687" s="24">
        <v>-2.4069726969162641E-3</v>
      </c>
      <c r="P1687" s="24">
        <v>-3.3497688242627242E-2</v>
      </c>
      <c r="Q1687" s="264">
        <v>3.3000000000000038E-4</v>
      </c>
      <c r="R1687" s="264">
        <v>-7.1000000000000067E-4</v>
      </c>
      <c r="S1687" s="265">
        <v>-1.7441860465116377E-4</v>
      </c>
      <c r="U1687" s="26"/>
      <c r="AE1687" s="23">
        <v>43719</v>
      </c>
      <c r="AF1687" s="33">
        <v>-1.0944532549713557E-3</v>
      </c>
      <c r="AG1687">
        <f t="shared" si="344"/>
        <v>1686</v>
      </c>
      <c r="AH1687">
        <f t="shared" si="345"/>
        <v>0.68314424635332249</v>
      </c>
      <c r="AI1687">
        <f t="shared" si="346"/>
        <v>0.6827390599675851</v>
      </c>
      <c r="AJ1687">
        <f t="shared" si="347"/>
        <v>0.47650940682261561</v>
      </c>
      <c r="AK1687">
        <f t="shared" si="348"/>
        <v>0.35463331371655393</v>
      </c>
      <c r="AL1687">
        <f t="shared" si="349"/>
        <v>0.32810574625103117</v>
      </c>
      <c r="CM1687" s="23">
        <v>43719</v>
      </c>
      <c r="CN1687">
        <v>-2.6514902802855329E-3</v>
      </c>
      <c r="CO1687">
        <f t="shared" si="350"/>
        <v>1686</v>
      </c>
      <c r="CP1687">
        <f t="shared" si="351"/>
        <v>0.68038740920096852</v>
      </c>
      <c r="CQ1687">
        <f t="shared" si="352"/>
        <v>0.67998385794995964</v>
      </c>
      <c r="CR1687">
        <f t="shared" si="353"/>
        <v>0.46878239975591979</v>
      </c>
      <c r="CS1687">
        <f t="shared" si="354"/>
        <v>0.35727520841733718</v>
      </c>
      <c r="CT1687">
        <f t="shared" si="355"/>
        <v>0.32270864953262246</v>
      </c>
      <c r="DH1687">
        <f t="shared" ca="1" si="356"/>
        <v>0.39390340271019836</v>
      </c>
      <c r="DI1687">
        <v>0.28772528868725544</v>
      </c>
      <c r="DJ1687">
        <v>-8.8903103978284336E-3</v>
      </c>
    </row>
    <row r="1688" spans="12:114" x14ac:dyDescent="0.3">
      <c r="L1688" s="23">
        <v>43719</v>
      </c>
      <c r="M1688" s="24">
        <v>6.0636755774414082E-3</v>
      </c>
      <c r="N1688" s="24">
        <v>4.9090249086400743E-3</v>
      </c>
      <c r="O1688" s="24">
        <v>-2.5853962608952838E-4</v>
      </c>
      <c r="P1688" s="24">
        <v>-1.284301757752572E-2</v>
      </c>
      <c r="Q1688" s="264">
        <v>4.3999999999999768E-4</v>
      </c>
      <c r="R1688" s="264">
        <v>5.0000000000000034E-4</v>
      </c>
      <c r="S1688" s="265">
        <v>-2.2857142857142718E-4</v>
      </c>
      <c r="U1688" s="26"/>
      <c r="AE1688" s="23">
        <v>43720</v>
      </c>
      <c r="AF1688" s="33">
        <v>2.6480816335353917E-3</v>
      </c>
      <c r="AG1688">
        <f t="shared" si="344"/>
        <v>1687</v>
      </c>
      <c r="AH1688">
        <f t="shared" si="345"/>
        <v>0.68354943273905999</v>
      </c>
      <c r="AI1688">
        <f t="shared" si="346"/>
        <v>0.68314424635332249</v>
      </c>
      <c r="AJ1688">
        <f t="shared" si="347"/>
        <v>0.47764747516449418</v>
      </c>
      <c r="AK1688">
        <f t="shared" si="348"/>
        <v>0.76070504897938152</v>
      </c>
      <c r="AL1688">
        <f t="shared" si="349"/>
        <v>7.7560802626059022E-2</v>
      </c>
      <c r="CM1688" s="23">
        <v>43720</v>
      </c>
      <c r="CN1688">
        <v>7.0415448659613845E-3</v>
      </c>
      <c r="CO1688">
        <f t="shared" si="350"/>
        <v>1687</v>
      </c>
      <c r="CP1688">
        <f t="shared" si="351"/>
        <v>0.6807909604519774</v>
      </c>
      <c r="CQ1688">
        <f t="shared" si="352"/>
        <v>0.68038740920096852</v>
      </c>
      <c r="CR1688">
        <f t="shared" si="353"/>
        <v>0.46991173606887909</v>
      </c>
      <c r="CS1688">
        <f t="shared" si="354"/>
        <v>0.77550966956623457</v>
      </c>
      <c r="CT1688">
        <f t="shared" si="355"/>
        <v>9.5122260365266054E-2</v>
      </c>
      <c r="DH1688">
        <f t="shared" ca="1" si="356"/>
        <v>0.32879208843091495</v>
      </c>
      <c r="DI1688">
        <v>0.35615736672569637</v>
      </c>
      <c r="DJ1688">
        <v>-1.8279013338531654E-2</v>
      </c>
    </row>
    <row r="1689" spans="12:114" x14ac:dyDescent="0.3">
      <c r="L1689" s="23">
        <v>43720</v>
      </c>
      <c r="M1689" s="24">
        <v>2.0563568180979731E-3</v>
      </c>
      <c r="N1689" s="24">
        <v>7.327923558081692E-3</v>
      </c>
      <c r="O1689" s="24">
        <v>7.7572082610452E-3</v>
      </c>
      <c r="P1689" s="24">
        <v>7.5742980801535029E-3</v>
      </c>
      <c r="Q1689" s="264">
        <v>4.200000000000011E-4</v>
      </c>
      <c r="R1689" s="264">
        <v>1.32E-3</v>
      </c>
      <c r="S1689" s="265">
        <v>-6.1452513966480467E-4</v>
      </c>
      <c r="U1689" s="26"/>
      <c r="AE1689" s="23">
        <v>43721</v>
      </c>
      <c r="AF1689" s="33">
        <v>-1.9764680839388333E-4</v>
      </c>
      <c r="AG1689">
        <f t="shared" si="344"/>
        <v>1688</v>
      </c>
      <c r="AH1689">
        <f t="shared" si="345"/>
        <v>0.68395461912479738</v>
      </c>
      <c r="AI1689">
        <f t="shared" si="346"/>
        <v>0.68354943273905999</v>
      </c>
      <c r="AJ1689">
        <f t="shared" si="347"/>
        <v>0.47878616249186118</v>
      </c>
      <c r="AK1689">
        <f t="shared" si="348"/>
        <v>0.45473501248648723</v>
      </c>
      <c r="AL1689">
        <f t="shared" si="349"/>
        <v>0.22881442025257276</v>
      </c>
      <c r="CM1689" s="23">
        <v>43721</v>
      </c>
      <c r="CN1689">
        <v>-1.0493801788794442E-3</v>
      </c>
      <c r="CO1689">
        <f t="shared" si="350"/>
        <v>1688</v>
      </c>
      <c r="CP1689">
        <f t="shared" si="351"/>
        <v>0.68119451170298628</v>
      </c>
      <c r="CQ1689">
        <f t="shared" si="352"/>
        <v>0.6807909604519774</v>
      </c>
      <c r="CR1689">
        <f t="shared" si="353"/>
        <v>0.47104167202593478</v>
      </c>
      <c r="CS1689">
        <f t="shared" si="354"/>
        <v>0.42851390946747669</v>
      </c>
      <c r="CT1689">
        <f t="shared" si="355"/>
        <v>0.25227705098450071</v>
      </c>
      <c r="DH1689">
        <f t="shared" ca="1" si="356"/>
        <v>0.35846970946715762</v>
      </c>
      <c r="DI1689">
        <v>0.39399932057187442</v>
      </c>
      <c r="DJ1689">
        <v>1.2397774244237693E-2</v>
      </c>
    </row>
    <row r="1690" spans="12:114" x14ac:dyDescent="0.3">
      <c r="L1690" s="23">
        <v>43721</v>
      </c>
      <c r="M1690" s="24">
        <v>-8.2791745120704072E-3</v>
      </c>
      <c r="N1690" s="24">
        <v>5.8194797040988623E-3</v>
      </c>
      <c r="O1690" s="24">
        <v>4.3621015319038822E-3</v>
      </c>
      <c r="P1690" s="24">
        <v>-9.9053705278480467E-3</v>
      </c>
      <c r="Q1690" s="264">
        <v>9.299999999999994E-4</v>
      </c>
      <c r="R1690" s="264">
        <v>-2.6000000000000019E-4</v>
      </c>
      <c r="S1690" s="265">
        <v>3.1578947368421048E-4</v>
      </c>
      <c r="U1690" s="26"/>
      <c r="AE1690" s="23">
        <v>43724</v>
      </c>
      <c r="AF1690" s="33">
        <v>-2.795219481266003E-3</v>
      </c>
      <c r="AG1690">
        <f t="shared" si="344"/>
        <v>1689</v>
      </c>
      <c r="AH1690">
        <f t="shared" si="345"/>
        <v>0.68435980551053488</v>
      </c>
      <c r="AI1690">
        <f t="shared" si="346"/>
        <v>0.68395461912479738</v>
      </c>
      <c r="AJ1690">
        <f t="shared" si="347"/>
        <v>0.47992547095644739</v>
      </c>
      <c r="AK1690">
        <f t="shared" si="348"/>
        <v>0.19371669109829673</v>
      </c>
      <c r="AL1690">
        <f t="shared" si="349"/>
        <v>0.49023792802650068</v>
      </c>
      <c r="CM1690" s="23">
        <v>43724</v>
      </c>
      <c r="CN1690">
        <v>-7.0802226162084867E-3</v>
      </c>
      <c r="CO1690">
        <f t="shared" si="350"/>
        <v>1689</v>
      </c>
      <c r="CP1690">
        <f t="shared" si="351"/>
        <v>0.68159806295399517</v>
      </c>
      <c r="CQ1690">
        <f t="shared" si="352"/>
        <v>0.68119451170298628</v>
      </c>
      <c r="CR1690">
        <f t="shared" si="353"/>
        <v>0.47217220970839913</v>
      </c>
      <c r="CS1690">
        <f t="shared" si="354"/>
        <v>0.18975816035950596</v>
      </c>
      <c r="CT1690">
        <f t="shared" si="355"/>
        <v>0.49143635134348029</v>
      </c>
      <c r="DH1690">
        <f t="shared" ca="1" si="356"/>
        <v>0.38717307828739111</v>
      </c>
      <c r="DI1690">
        <v>0.33553809409470797</v>
      </c>
      <c r="DJ1690">
        <v>5.3998674752556933E-3</v>
      </c>
    </row>
    <row r="1691" spans="12:114" x14ac:dyDescent="0.3">
      <c r="L1691" s="23">
        <v>43724</v>
      </c>
      <c r="M1691" s="24">
        <v>8.348291474061794E-3</v>
      </c>
      <c r="N1691" s="24">
        <v>-4.3394451650005574E-3</v>
      </c>
      <c r="O1691" s="24">
        <v>-1.5839223562010112E-2</v>
      </c>
      <c r="P1691" s="24">
        <v>-4.466519931664801E-4</v>
      </c>
      <c r="Q1691" s="264">
        <v>-4.4999999999999901E-4</v>
      </c>
      <c r="R1691" s="264">
        <v>1.7000000000000017E-4</v>
      </c>
      <c r="S1691" s="265">
        <v>1.630434782608686E-4</v>
      </c>
      <c r="U1691" s="26"/>
      <c r="AE1691" s="23">
        <v>43725</v>
      </c>
      <c r="AF1691" s="33">
        <v>3.5539853389199572E-3</v>
      </c>
      <c r="AG1691">
        <f t="shared" si="344"/>
        <v>1690</v>
      </c>
      <c r="AH1691">
        <f t="shared" si="345"/>
        <v>0.68476499189627227</v>
      </c>
      <c r="AI1691">
        <f t="shared" si="346"/>
        <v>0.68435980551053488</v>
      </c>
      <c r="AJ1691">
        <f t="shared" si="347"/>
        <v>0.48106540271673159</v>
      </c>
      <c r="AK1691">
        <f t="shared" si="348"/>
        <v>0.83406027737871735</v>
      </c>
      <c r="AL1691">
        <f t="shared" si="349"/>
        <v>0.14970047186818247</v>
      </c>
      <c r="CM1691" s="23">
        <v>43725</v>
      </c>
      <c r="CN1691">
        <v>8.972808651167296E-3</v>
      </c>
      <c r="CO1691">
        <f t="shared" si="350"/>
        <v>1690</v>
      </c>
      <c r="CP1691">
        <f t="shared" si="351"/>
        <v>0.68200161420500405</v>
      </c>
      <c r="CQ1691">
        <f t="shared" si="352"/>
        <v>0.68159806295399517</v>
      </c>
      <c r="CR1691">
        <f t="shared" si="353"/>
        <v>0.47330335120398853</v>
      </c>
      <c r="CS1691">
        <f t="shared" si="354"/>
        <v>0.83666375125599635</v>
      </c>
      <c r="CT1691">
        <f t="shared" si="355"/>
        <v>0.15506568830200118</v>
      </c>
      <c r="DH1691">
        <f t="shared" ca="1" si="356"/>
        <v>0.35100220801258158</v>
      </c>
      <c r="DI1691">
        <v>0.3969783583655046</v>
      </c>
      <c r="DJ1691">
        <v>2.297311305770767E-3</v>
      </c>
    </row>
    <row r="1692" spans="12:114" x14ac:dyDescent="0.3">
      <c r="L1692" s="23">
        <v>43725</v>
      </c>
      <c r="M1692" s="24">
        <v>1.9813118180782691E-3</v>
      </c>
      <c r="N1692" s="24">
        <v>-1.452667912027455E-3</v>
      </c>
      <c r="O1692" s="24">
        <v>8.1335241604126376E-3</v>
      </c>
      <c r="P1692" s="24">
        <v>1.7515650321403259E-2</v>
      </c>
      <c r="Q1692" s="264">
        <v>-2.1999999999999971E-4</v>
      </c>
      <c r="R1692" s="264">
        <v>-7.6000000000000069E-4</v>
      </c>
      <c r="S1692" s="265">
        <v>5.5248618784530048E-5</v>
      </c>
      <c r="U1692" s="26"/>
      <c r="AE1692" s="23">
        <v>43726</v>
      </c>
      <c r="AF1692" s="33">
        <v>1.274683203510167E-3</v>
      </c>
      <c r="AG1692">
        <f t="shared" si="344"/>
        <v>1691</v>
      </c>
      <c r="AH1692">
        <f t="shared" si="345"/>
        <v>0.68517017828200977</v>
      </c>
      <c r="AI1692">
        <f t="shared" si="346"/>
        <v>0.68476499189627227</v>
      </c>
      <c r="AJ1692">
        <f t="shared" si="347"/>
        <v>0.4822059599379786</v>
      </c>
      <c r="AK1692">
        <f t="shared" si="348"/>
        <v>0.62237557729165383</v>
      </c>
      <c r="AL1692">
        <f t="shared" si="349"/>
        <v>6.2389414604618443E-2</v>
      </c>
      <c r="CM1692" s="23">
        <v>43726</v>
      </c>
      <c r="CN1692">
        <v>3.1204580087754157E-3</v>
      </c>
      <c r="CO1692">
        <f t="shared" si="350"/>
        <v>1691</v>
      </c>
      <c r="CP1692">
        <f t="shared" si="351"/>
        <v>0.68240516545601293</v>
      </c>
      <c r="CQ1692">
        <f t="shared" si="352"/>
        <v>0.68200161420500405</v>
      </c>
      <c r="CR1692">
        <f t="shared" si="353"/>
        <v>0.47443509860685695</v>
      </c>
      <c r="CS1692">
        <f t="shared" si="354"/>
        <v>0.61901174907595946</v>
      </c>
      <c r="CT1692">
        <f t="shared" si="355"/>
        <v>6.2989865129044587E-2</v>
      </c>
      <c r="DH1692">
        <f t="shared" ca="1" si="356"/>
        <v>0.24915806156743708</v>
      </c>
      <c r="DI1692">
        <v>0.39014168328128668</v>
      </c>
      <c r="DJ1692">
        <v>6.8271832035102405E-3</v>
      </c>
    </row>
    <row r="1693" spans="12:114" x14ac:dyDescent="0.3">
      <c r="L1693" s="23">
        <v>43726</v>
      </c>
      <c r="M1693" s="24">
        <v>-6.2853034059900904E-3</v>
      </c>
      <c r="N1693" s="24">
        <v>0</v>
      </c>
      <c r="O1693" s="24">
        <v>5.5788668756606491E-3</v>
      </c>
      <c r="P1693" s="24">
        <v>4.1278765635476842E-3</v>
      </c>
      <c r="Q1693" s="264">
        <v>-2.9000000000000033E-4</v>
      </c>
      <c r="R1693" s="264">
        <v>6.1000000000000052E-4</v>
      </c>
      <c r="S1693" s="265">
        <v>5.5555555555557137E-5</v>
      </c>
      <c r="U1693" s="26"/>
      <c r="AE1693" s="23">
        <v>43727</v>
      </c>
      <c r="AF1693" s="33">
        <v>9.514625868208928E-4</v>
      </c>
      <c r="AG1693">
        <f t="shared" si="344"/>
        <v>1692</v>
      </c>
      <c r="AH1693">
        <f t="shared" si="345"/>
        <v>0.68557536466774716</v>
      </c>
      <c r="AI1693">
        <f t="shared" si="346"/>
        <v>0.68517017828200977</v>
      </c>
      <c r="AJ1693">
        <f t="shared" si="347"/>
        <v>0.48334714479227414</v>
      </c>
      <c r="AK1693">
        <f t="shared" si="348"/>
        <v>0.58641423269982107</v>
      </c>
      <c r="AL1693">
        <f t="shared" si="349"/>
        <v>9.8755945582188698E-2</v>
      </c>
      <c r="CM1693" s="23">
        <v>43727</v>
      </c>
      <c r="CN1693">
        <v>2.0869106569963657E-3</v>
      </c>
      <c r="CO1693">
        <f t="shared" si="350"/>
        <v>1692</v>
      </c>
      <c r="CP1693">
        <f t="shared" si="351"/>
        <v>0.68280871670702181</v>
      </c>
      <c r="CQ1693">
        <f t="shared" si="352"/>
        <v>0.68240516545601293</v>
      </c>
      <c r="CR1693">
        <f t="shared" si="353"/>
        <v>0.47556745401763123</v>
      </c>
      <c r="CS1693">
        <f t="shared" si="354"/>
        <v>0.57266274900211078</v>
      </c>
      <c r="CT1693">
        <f t="shared" si="355"/>
        <v>0.10974241645390215</v>
      </c>
      <c r="DH1693">
        <f t="shared" ca="1" si="356"/>
        <v>0.25019974109469695</v>
      </c>
      <c r="DI1693">
        <v>0.37089051301152104</v>
      </c>
      <c r="DJ1693">
        <v>1.2403596665033195E-2</v>
      </c>
    </row>
    <row r="1694" spans="12:114" x14ac:dyDescent="0.3">
      <c r="L1694" s="23">
        <v>43727</v>
      </c>
      <c r="M1694" s="24">
        <v>4.050827742478994E-3</v>
      </c>
      <c r="N1694" s="24">
        <v>5.8194797040988623E-3</v>
      </c>
      <c r="O1694" s="24">
        <v>-4.2666763108569541E-4</v>
      </c>
      <c r="P1694" s="24">
        <v>3.4987128564147132E-3</v>
      </c>
      <c r="Q1694" s="264">
        <v>9.9999999999995925E-6</v>
      </c>
      <c r="R1694" s="264">
        <v>-2.000000000000002E-4</v>
      </c>
      <c r="S1694" s="265">
        <v>2.7932960893854773E-4</v>
      </c>
      <c r="U1694" s="26"/>
      <c r="AE1694" s="23">
        <v>43728</v>
      </c>
      <c r="AF1694" s="33">
        <v>1.1256484222605181E-3</v>
      </c>
      <c r="AG1694">
        <f t="shared" si="344"/>
        <v>1693</v>
      </c>
      <c r="AH1694">
        <f t="shared" si="345"/>
        <v>0.68598055105348466</v>
      </c>
      <c r="AI1694">
        <f t="shared" si="346"/>
        <v>0.68557536466774716</v>
      </c>
      <c r="AJ1694">
        <f t="shared" si="347"/>
        <v>0.48448895945856257</v>
      </c>
      <c r="AK1694">
        <f t="shared" si="348"/>
        <v>0.60590509161937545</v>
      </c>
      <c r="AL1694">
        <f t="shared" si="349"/>
        <v>7.9670273048371709E-2</v>
      </c>
      <c r="CM1694" s="23">
        <v>43728</v>
      </c>
      <c r="CN1694">
        <v>2.77856071082371E-3</v>
      </c>
      <c r="CO1694">
        <f t="shared" si="350"/>
        <v>1693</v>
      </c>
      <c r="CP1694">
        <f t="shared" si="351"/>
        <v>0.68321226795803069</v>
      </c>
      <c r="CQ1694">
        <f t="shared" si="352"/>
        <v>0.68280871670702181</v>
      </c>
      <c r="CR1694">
        <f t="shared" si="353"/>
        <v>0.47670041954344444</v>
      </c>
      <c r="CS1694">
        <f t="shared" si="354"/>
        <v>0.6038326190317701</v>
      </c>
      <c r="CT1694">
        <f t="shared" si="355"/>
        <v>7.8976097675251711E-2</v>
      </c>
      <c r="DH1694">
        <f t="shared" ca="1" si="356"/>
        <v>0.30233893934796058</v>
      </c>
      <c r="DI1694">
        <v>0.34045167022564171</v>
      </c>
      <c r="DJ1694">
        <v>4.6548380774328992E-3</v>
      </c>
    </row>
    <row r="1695" spans="12:114" x14ac:dyDescent="0.3">
      <c r="L1695" s="23">
        <v>43728</v>
      </c>
      <c r="M1695" s="24">
        <v>1.182048422862738E-2</v>
      </c>
      <c r="N1695" s="24">
        <v>4.3394451650003779E-3</v>
      </c>
      <c r="O1695" s="24">
        <v>-1.110105192579139E-3</v>
      </c>
      <c r="P1695" s="24">
        <v>4.7938829235561926E-3</v>
      </c>
      <c r="Q1695" s="264">
        <v>-2.1000000000000009E-4</v>
      </c>
      <c r="R1695" s="264">
        <v>-3.3000000000000027E-4</v>
      </c>
      <c r="S1695" s="265">
        <v>1.1494252873563149E-4</v>
      </c>
      <c r="U1695" s="26"/>
      <c r="AE1695" s="23">
        <v>43731</v>
      </c>
      <c r="AF1695" s="33">
        <v>7.131909955271987E-4</v>
      </c>
      <c r="AG1695">
        <f t="shared" si="344"/>
        <v>1694</v>
      </c>
      <c r="AH1695">
        <f t="shared" si="345"/>
        <v>0.68638573743922204</v>
      </c>
      <c r="AI1695">
        <f t="shared" si="346"/>
        <v>0.68598055105348466</v>
      </c>
      <c r="AJ1695">
        <f t="shared" si="347"/>
        <v>0.48563140612268291</v>
      </c>
      <c r="AK1695">
        <f t="shared" si="348"/>
        <v>0.55941314973749312</v>
      </c>
      <c r="AL1695">
        <f t="shared" si="349"/>
        <v>0.12656740131599153</v>
      </c>
      <c r="CM1695" s="23">
        <v>43731</v>
      </c>
      <c r="CN1695">
        <v>1.2984716748645072E-3</v>
      </c>
      <c r="CO1695">
        <f t="shared" si="350"/>
        <v>1694</v>
      </c>
      <c r="CP1695">
        <f t="shared" si="351"/>
        <v>0.68361581920903958</v>
      </c>
      <c r="CQ1695">
        <f t="shared" si="352"/>
        <v>0.68321226795803069</v>
      </c>
      <c r="CR1695">
        <f t="shared" si="353"/>
        <v>0.47783399729797099</v>
      </c>
      <c r="CS1695">
        <f t="shared" si="354"/>
        <v>0.53658048182999818</v>
      </c>
      <c r="CT1695">
        <f t="shared" si="355"/>
        <v>0.14663178612803252</v>
      </c>
      <c r="DH1695">
        <f t="shared" ca="1" si="356"/>
        <v>0.39681408957011138</v>
      </c>
      <c r="DI1695">
        <v>0.31354271338879719</v>
      </c>
      <c r="DJ1695">
        <v>2.5858621228085396E-2</v>
      </c>
    </row>
    <row r="1696" spans="12:114" x14ac:dyDescent="0.3">
      <c r="L1696" s="23">
        <v>43731</v>
      </c>
      <c r="M1696" s="24">
        <v>5.5963834682697042E-3</v>
      </c>
      <c r="N1696" s="24">
        <v>-6.7211547410971993E-3</v>
      </c>
      <c r="O1696" s="24">
        <v>5.470996313722493E-3</v>
      </c>
      <c r="P1696" s="24">
        <v>-2.862676174410632E-3</v>
      </c>
      <c r="Q1696" s="264">
        <v>-5.9000000000000025E-4</v>
      </c>
      <c r="R1696" s="264">
        <v>8.7000000000000076E-4</v>
      </c>
      <c r="S1696" s="265">
        <v>4.6511627906976866E-4</v>
      </c>
      <c r="U1696" s="26"/>
      <c r="AE1696" s="23">
        <v>43732</v>
      </c>
      <c r="AF1696" s="33">
        <v>9.2758625196618988E-4</v>
      </c>
      <c r="AG1696">
        <f t="shared" si="344"/>
        <v>1695</v>
      </c>
      <c r="AH1696">
        <f t="shared" si="345"/>
        <v>0.68679092382495943</v>
      </c>
      <c r="AI1696">
        <f t="shared" si="346"/>
        <v>0.68638573743922204</v>
      </c>
      <c r="AJ1696">
        <f t="shared" si="347"/>
        <v>0.48677448697740644</v>
      </c>
      <c r="AK1696">
        <f t="shared" si="348"/>
        <v>0.58372470307827129</v>
      </c>
      <c r="AL1696">
        <f t="shared" si="349"/>
        <v>0.10266103436095075</v>
      </c>
      <c r="CM1696" s="23">
        <v>43732</v>
      </c>
      <c r="CN1696">
        <v>2.9575936786959637E-3</v>
      </c>
      <c r="CO1696">
        <f t="shared" si="350"/>
        <v>1695</v>
      </c>
      <c r="CP1696">
        <f t="shared" si="351"/>
        <v>0.68401937046004846</v>
      </c>
      <c r="CQ1696">
        <f t="shared" si="352"/>
        <v>0.68361581920903958</v>
      </c>
      <c r="CR1696">
        <f t="shared" si="353"/>
        <v>0.47896818940146163</v>
      </c>
      <c r="CS1696">
        <f t="shared" si="354"/>
        <v>0.61180234808376244</v>
      </c>
      <c r="CT1696">
        <f t="shared" si="355"/>
        <v>7.181347112527714E-2</v>
      </c>
      <c r="DH1696">
        <f t="shared" ca="1" si="356"/>
        <v>0.365978525937595</v>
      </c>
      <c r="DI1696">
        <v>0.37401901572927293</v>
      </c>
      <c r="DJ1696">
        <v>-2.3352084479741169E-2</v>
      </c>
    </row>
    <row r="1697" spans="12:114" x14ac:dyDescent="0.3">
      <c r="L1697" s="23">
        <v>43732</v>
      </c>
      <c r="M1697" s="24">
        <v>5.2869217391304591E-3</v>
      </c>
      <c r="N1697" s="24">
        <v>-7.7331231941159401E-3</v>
      </c>
      <c r="O1697" s="24">
        <v>6.6314476131365853E-3</v>
      </c>
      <c r="P1697" s="24">
        <v>1.4790201071544469E-3</v>
      </c>
      <c r="Q1697" s="264">
        <v>-9.9999999999999395E-5</v>
      </c>
      <c r="R1697" s="264">
        <v>3.0000000000000031E-5</v>
      </c>
      <c r="S1697" s="265">
        <v>-5.4878048780487897E-4</v>
      </c>
      <c r="U1697" s="26"/>
      <c r="AE1697" s="23">
        <v>43733</v>
      </c>
      <c r="AF1697" s="33">
        <v>-2.3921384208082188E-3</v>
      </c>
      <c r="AG1697">
        <f t="shared" si="344"/>
        <v>1696</v>
      </c>
      <c r="AH1697">
        <f t="shared" si="345"/>
        <v>0.68719611021069693</v>
      </c>
      <c r="AI1697">
        <f t="shared" si="346"/>
        <v>0.68679092382495943</v>
      </c>
      <c r="AJ1697">
        <f t="shared" si="347"/>
        <v>0.48791820422247406</v>
      </c>
      <c r="AK1697">
        <f t="shared" si="348"/>
        <v>0.22728733909995813</v>
      </c>
      <c r="AL1697">
        <f t="shared" si="349"/>
        <v>0.4595035847250013</v>
      </c>
      <c r="CM1697" s="23">
        <v>43733</v>
      </c>
      <c r="CN1697">
        <v>-6.2279327572228585E-3</v>
      </c>
      <c r="CO1697">
        <f t="shared" si="350"/>
        <v>1696</v>
      </c>
      <c r="CP1697">
        <f t="shared" si="351"/>
        <v>0.68442292171105734</v>
      </c>
      <c r="CQ1697">
        <f t="shared" si="352"/>
        <v>0.68401937046004846</v>
      </c>
      <c r="CR1697">
        <f t="shared" si="353"/>
        <v>0.48010299798077793</v>
      </c>
      <c r="CS1697">
        <f t="shared" si="354"/>
        <v>0.21767886832027469</v>
      </c>
      <c r="CT1697">
        <f t="shared" si="355"/>
        <v>0.46634050213977374</v>
      </c>
      <c r="DH1697">
        <f t="shared" ca="1" si="356"/>
        <v>0.38005995532203962</v>
      </c>
      <c r="DI1697">
        <v>0.29516265440148753</v>
      </c>
      <c r="DJ1697">
        <v>5.0892951052032946E-3</v>
      </c>
    </row>
    <row r="1698" spans="12:114" x14ac:dyDescent="0.3">
      <c r="L1698" s="23">
        <v>43733</v>
      </c>
      <c r="M1698" s="24">
        <v>-1.8545381584159599E-2</v>
      </c>
      <c r="N1698" s="24">
        <v>-1.0228875863703741E-2</v>
      </c>
      <c r="O1698" s="24">
        <v>5.91389179887024E-4</v>
      </c>
      <c r="P1698" s="24">
        <v>-1.042412683966587E-2</v>
      </c>
      <c r="Q1698" s="264">
        <v>2.299999999999993E-4</v>
      </c>
      <c r="R1698" s="264">
        <v>-4.0000000000000044E-5</v>
      </c>
      <c r="S1698" s="265">
        <v>1.7341040462427639E-4</v>
      </c>
      <c r="U1698" s="26"/>
      <c r="AE1698" s="23">
        <v>43734</v>
      </c>
      <c r="AF1698" s="33">
        <v>1.1005438412397535E-3</v>
      </c>
      <c r="AG1698">
        <f t="shared" si="344"/>
        <v>1697</v>
      </c>
      <c r="AH1698">
        <f t="shared" si="345"/>
        <v>0.68760129659643432</v>
      </c>
      <c r="AI1698">
        <f t="shared" si="346"/>
        <v>0.68719611021069693</v>
      </c>
      <c r="AJ1698">
        <f t="shared" si="347"/>
        <v>0.48906256006463233</v>
      </c>
      <c r="AK1698">
        <f t="shared" si="348"/>
        <v>0.60311103680283917</v>
      </c>
      <c r="AL1698">
        <f t="shared" si="349"/>
        <v>8.4085073407857758E-2</v>
      </c>
      <c r="CM1698" s="23">
        <v>43734</v>
      </c>
      <c r="CN1698">
        <v>2.6001831325111464E-3</v>
      </c>
      <c r="CO1698">
        <f t="shared" si="350"/>
        <v>1697</v>
      </c>
      <c r="CP1698">
        <f t="shared" si="351"/>
        <v>0.68482647296206622</v>
      </c>
      <c r="CQ1698">
        <f t="shared" si="352"/>
        <v>0.68442292171105734</v>
      </c>
      <c r="CR1698">
        <f t="shared" si="353"/>
        <v>0.48123842516942805</v>
      </c>
      <c r="CS1698">
        <f t="shared" si="354"/>
        <v>0.595848665468519</v>
      </c>
      <c r="CT1698">
        <f t="shared" si="355"/>
        <v>8.8574256242538341E-2</v>
      </c>
      <c r="DH1698">
        <f t="shared" ca="1" si="356"/>
        <v>0.33210245301001062</v>
      </c>
      <c r="DI1698">
        <v>0.29956373438160022</v>
      </c>
      <c r="DJ1698">
        <v>3.9561320765339469E-3</v>
      </c>
    </row>
    <row r="1699" spans="12:114" x14ac:dyDescent="0.3">
      <c r="L1699" s="23">
        <v>43734</v>
      </c>
      <c r="M1699" s="24">
        <v>-2.820912320088506E-4</v>
      </c>
      <c r="N1699" s="24">
        <v>1.476259365942905E-3</v>
      </c>
      <c r="O1699" s="24">
        <v>-1.435071836714655E-3</v>
      </c>
      <c r="P1699" s="24">
        <v>1.027053078741137E-2</v>
      </c>
      <c r="Q1699" s="264">
        <v>3.1000000000000038E-4</v>
      </c>
      <c r="R1699" s="264">
        <v>6.0000000000000056E-5</v>
      </c>
      <c r="S1699" s="265">
        <v>5.8823529411766388E-5</v>
      </c>
      <c r="U1699" s="26"/>
      <c r="AE1699" s="23">
        <v>43735</v>
      </c>
      <c r="AF1699" s="33">
        <v>-1.4837281420595017E-3</v>
      </c>
      <c r="AG1699">
        <f t="shared" si="344"/>
        <v>1698</v>
      </c>
      <c r="AH1699">
        <f t="shared" si="345"/>
        <v>0.68800648298217182</v>
      </c>
      <c r="AI1699">
        <f t="shared" si="346"/>
        <v>0.68760129659643432</v>
      </c>
      <c r="AJ1699">
        <f t="shared" si="347"/>
        <v>0.49020755671767385</v>
      </c>
      <c r="AK1699">
        <f t="shared" si="348"/>
        <v>0.31372360925531173</v>
      </c>
      <c r="AL1699">
        <f t="shared" si="349"/>
        <v>0.37387768734112259</v>
      </c>
      <c r="CM1699" s="23">
        <v>43735</v>
      </c>
      <c r="CN1699">
        <v>-3.8058884024860318E-3</v>
      </c>
      <c r="CO1699">
        <f t="shared" si="350"/>
        <v>1698</v>
      </c>
      <c r="CP1699">
        <f t="shared" si="351"/>
        <v>0.68523002421307511</v>
      </c>
      <c r="CQ1699">
        <f t="shared" si="352"/>
        <v>0.68482647296206622</v>
      </c>
      <c r="CR1699">
        <f t="shared" si="353"/>
        <v>0.48237447310760206</v>
      </c>
      <c r="CS1699">
        <f t="shared" si="354"/>
        <v>0.30872056664289721</v>
      </c>
      <c r="CT1699">
        <f t="shared" si="355"/>
        <v>0.37610590631916901</v>
      </c>
      <c r="DH1699">
        <f t="shared" ca="1" si="356"/>
        <v>0.28655805547630464</v>
      </c>
      <c r="DI1699">
        <v>0.26990020687158034</v>
      </c>
      <c r="DJ1699">
        <v>1.1283665324966958E-3</v>
      </c>
    </row>
    <row r="1700" spans="12:114" x14ac:dyDescent="0.3">
      <c r="L1700" s="23">
        <v>43735</v>
      </c>
      <c r="M1700" s="24">
        <v>-5.1484239793989023E-3</v>
      </c>
      <c r="N1700" s="24">
        <v>4.9144667593010885E-4</v>
      </c>
      <c r="O1700" s="24">
        <v>1.267943200908404E-3</v>
      </c>
      <c r="P1700" s="24">
        <v>-1.30333019421722E-2</v>
      </c>
      <c r="Q1700" s="264">
        <v>1.200000000000003E-4</v>
      </c>
      <c r="R1700" s="264">
        <v>0</v>
      </c>
      <c r="S1700" s="265">
        <v>5.9171597633135749E-5</v>
      </c>
      <c r="U1700" s="26"/>
      <c r="AE1700" s="23">
        <v>43738</v>
      </c>
      <c r="AF1700" s="33">
        <v>1.3668695616418549E-3</v>
      </c>
      <c r="AG1700">
        <f t="shared" si="344"/>
        <v>1699</v>
      </c>
      <c r="AH1700">
        <f t="shared" si="345"/>
        <v>0.68841166936790921</v>
      </c>
      <c r="AI1700">
        <f t="shared" si="346"/>
        <v>0.68800648298217182</v>
      </c>
      <c r="AJ1700">
        <f t="shared" si="347"/>
        <v>0.49135319640247249</v>
      </c>
      <c r="AK1700">
        <f t="shared" si="348"/>
        <v>0.63245530309795084</v>
      </c>
      <c r="AL1700">
        <f t="shared" si="349"/>
        <v>5.555117988422098E-2</v>
      </c>
      <c r="CM1700" s="23">
        <v>43738</v>
      </c>
      <c r="CN1700">
        <v>3.1750310469617809E-3</v>
      </c>
      <c r="CO1700">
        <f t="shared" si="350"/>
        <v>1699</v>
      </c>
      <c r="CP1700">
        <f t="shared" si="351"/>
        <v>0.68563357546408399</v>
      </c>
      <c r="CQ1700">
        <f t="shared" si="352"/>
        <v>0.68523002421307511</v>
      </c>
      <c r="CR1700">
        <f t="shared" si="353"/>
        <v>0.48351114394220757</v>
      </c>
      <c r="CS1700">
        <f t="shared" si="354"/>
        <v>0.62141842187334451</v>
      </c>
      <c r="CT1700">
        <f t="shared" si="355"/>
        <v>6.38116023397306E-2</v>
      </c>
      <c r="DH1700">
        <f t="shared" ca="1" si="356"/>
        <v>0.38594493753417658</v>
      </c>
      <c r="DI1700">
        <v>0.38876081020299091</v>
      </c>
      <c r="DJ1700">
        <v>9.3397267044989483E-3</v>
      </c>
    </row>
    <row r="1701" spans="12:114" x14ac:dyDescent="0.3">
      <c r="L1701" s="23">
        <v>43738</v>
      </c>
      <c r="M1701" s="24">
        <v>-1.552532986708265E-2</v>
      </c>
      <c r="N1701" s="24">
        <v>1.473513158233735E-3</v>
      </c>
      <c r="O1701" s="24">
        <v>1.941792628813963E-3</v>
      </c>
      <c r="P1701" s="24">
        <v>1.241305545093694E-2</v>
      </c>
      <c r="Q1701" s="264">
        <v>1.5999999999999961E-4</v>
      </c>
      <c r="R1701" s="264">
        <v>1.0000000000000011E-5</v>
      </c>
      <c r="S1701" s="265">
        <v>1.7857142857142749E-4</v>
      </c>
      <c r="U1701" s="26"/>
      <c r="AE1701" s="23">
        <v>43739</v>
      </c>
      <c r="AF1701" s="33">
        <v>-1.6666681111439481E-3</v>
      </c>
      <c r="AG1701">
        <f t="shared" si="344"/>
        <v>1700</v>
      </c>
      <c r="AH1701">
        <f t="shared" si="345"/>
        <v>0.68881685575364671</v>
      </c>
      <c r="AI1701">
        <f t="shared" si="346"/>
        <v>0.68841166936790921</v>
      </c>
      <c r="AJ1701">
        <f t="shared" si="347"/>
        <v>0.49249948134702393</v>
      </c>
      <c r="AK1701">
        <f t="shared" si="348"/>
        <v>0.29522503509842535</v>
      </c>
      <c r="AL1701">
        <f t="shared" si="349"/>
        <v>0.39318663426948386</v>
      </c>
      <c r="CM1701" s="23">
        <v>43739</v>
      </c>
      <c r="CN1701">
        <v>-4.5125793687689625E-3</v>
      </c>
      <c r="CO1701">
        <f t="shared" si="350"/>
        <v>1700</v>
      </c>
      <c r="CP1701">
        <f t="shared" si="351"/>
        <v>0.68603712671509287</v>
      </c>
      <c r="CQ1701">
        <f t="shared" si="352"/>
        <v>0.68563357546408399</v>
      </c>
      <c r="CR1701">
        <f t="shared" si="353"/>
        <v>0.48464843982690547</v>
      </c>
      <c r="CS1701">
        <f t="shared" si="354"/>
        <v>0.28050392094623466</v>
      </c>
      <c r="CT1701">
        <f t="shared" si="355"/>
        <v>0.40512965451784932</v>
      </c>
      <c r="DH1701">
        <f t="shared" ca="1" si="356"/>
        <v>0.39894058608544058</v>
      </c>
      <c r="DI1701">
        <v>0.27315617926465879</v>
      </c>
      <c r="DJ1701">
        <v>1.0415331888856062E-2</v>
      </c>
    </row>
    <row r="1702" spans="12:114" x14ac:dyDescent="0.3">
      <c r="L1702" s="23">
        <v>43739</v>
      </c>
      <c r="M1702" s="24">
        <v>5.4728165000655664E-3</v>
      </c>
      <c r="N1702" s="24">
        <v>-1.128002206530718E-2</v>
      </c>
      <c r="O1702" s="24">
        <v>-6.9935539613423057E-3</v>
      </c>
      <c r="P1702" s="24">
        <v>-1.1304040280332699E-3</v>
      </c>
      <c r="Q1702" s="264">
        <v>1.6000000000000039E-4</v>
      </c>
      <c r="R1702" s="264">
        <v>-2.800000000000003E-4</v>
      </c>
      <c r="S1702" s="265">
        <v>3.030303030303033E-4</v>
      </c>
      <c r="U1702" s="26"/>
      <c r="AE1702" s="23">
        <v>43740</v>
      </c>
      <c r="AF1702" s="33">
        <v>-3.3346039638388492E-3</v>
      </c>
      <c r="AG1702">
        <f t="shared" si="344"/>
        <v>1701</v>
      </c>
      <c r="AH1702">
        <f t="shared" si="345"/>
        <v>0.68922204213938409</v>
      </c>
      <c r="AI1702">
        <f t="shared" si="346"/>
        <v>0.68881685575364671</v>
      </c>
      <c r="AJ1702">
        <f t="shared" si="347"/>
        <v>0.4936464137864815</v>
      </c>
      <c r="AK1702">
        <f t="shared" si="348"/>
        <v>0.15383160080394656</v>
      </c>
      <c r="AL1702">
        <f t="shared" si="349"/>
        <v>0.53498525494970017</v>
      </c>
      <c r="CM1702" s="23">
        <v>43740</v>
      </c>
      <c r="CN1702">
        <v>-8.745884909597124E-3</v>
      </c>
      <c r="CO1702">
        <f t="shared" si="350"/>
        <v>1701</v>
      </c>
      <c r="CP1702">
        <f t="shared" si="351"/>
        <v>0.68644067796610164</v>
      </c>
      <c r="CQ1702">
        <f t="shared" si="352"/>
        <v>0.68603712671509287</v>
      </c>
      <c r="CR1702">
        <f t="shared" si="353"/>
        <v>0.4857863629221465</v>
      </c>
      <c r="CS1702">
        <f t="shared" si="354"/>
        <v>0.14191782614892362</v>
      </c>
      <c r="CT1702">
        <f t="shared" si="355"/>
        <v>0.54411930056616931</v>
      </c>
      <c r="DH1702">
        <f t="shared" ca="1" si="356"/>
        <v>0.34954540143230078</v>
      </c>
      <c r="DI1702">
        <v>0.39565320404017351</v>
      </c>
      <c r="DJ1702">
        <v>1.1361646036161147E-2</v>
      </c>
    </row>
    <row r="1703" spans="12:114" x14ac:dyDescent="0.3">
      <c r="L1703" s="23">
        <v>43740</v>
      </c>
      <c r="M1703" s="24">
        <v>1.1673637052437199E-2</v>
      </c>
      <c r="N1703" s="24">
        <v>-2.1825527768176981E-2</v>
      </c>
      <c r="O1703" s="24">
        <v>-1.467984570154212E-2</v>
      </c>
      <c r="P1703" s="24">
        <v>-8.7066945807447204E-4</v>
      </c>
      <c r="Q1703" s="264">
        <v>1.4999999999999999E-4</v>
      </c>
      <c r="R1703" s="264">
        <v>-4.000000000000004E-4</v>
      </c>
      <c r="S1703" s="265">
        <v>3.749999999999999E-4</v>
      </c>
      <c r="U1703" s="26"/>
      <c r="AE1703" s="23">
        <v>43741</v>
      </c>
      <c r="AF1703" s="33">
        <v>8.7651101150690032E-4</v>
      </c>
      <c r="AG1703">
        <f t="shared" si="344"/>
        <v>1702</v>
      </c>
      <c r="AH1703">
        <f t="shared" si="345"/>
        <v>0.68962722852512159</v>
      </c>
      <c r="AI1703">
        <f t="shared" si="346"/>
        <v>0.68922204213938409</v>
      </c>
      <c r="AJ1703">
        <f t="shared" si="347"/>
        <v>0.49479399596319812</v>
      </c>
      <c r="AK1703">
        <f t="shared" si="348"/>
        <v>0.57795835007765994</v>
      </c>
      <c r="AL1703">
        <f t="shared" si="349"/>
        <v>0.11126369206172415</v>
      </c>
      <c r="CM1703" s="23">
        <v>43741</v>
      </c>
      <c r="CN1703">
        <v>2.0801736326633538E-3</v>
      </c>
      <c r="CO1703">
        <f t="shared" si="350"/>
        <v>1702</v>
      </c>
      <c r="CP1703">
        <f t="shared" si="351"/>
        <v>0.68684422921711052</v>
      </c>
      <c r="CQ1703">
        <f t="shared" si="352"/>
        <v>0.68644067796610164</v>
      </c>
      <c r="CR1703">
        <f t="shared" si="353"/>
        <v>0.4869249153952076</v>
      </c>
      <c r="CS1703">
        <f t="shared" si="354"/>
        <v>0.57235655745076985</v>
      </c>
      <c r="CT1703">
        <f t="shared" si="355"/>
        <v>0.11408412051533179</v>
      </c>
      <c r="DH1703">
        <f t="shared" ca="1" si="356"/>
        <v>0.32792015363491861</v>
      </c>
      <c r="DI1703">
        <v>0.39893940230594571</v>
      </c>
      <c r="DJ1703">
        <v>1.0124225297221203E-2</v>
      </c>
    </row>
    <row r="1704" spans="12:114" x14ac:dyDescent="0.3">
      <c r="L1704" s="23">
        <v>43741</v>
      </c>
      <c r="M1704" s="24">
        <v>4.5306457783747542E-3</v>
      </c>
      <c r="N1704" s="24">
        <v>2.0285352772223229E-3</v>
      </c>
      <c r="O1704" s="24">
        <v>1.6364278162242141E-3</v>
      </c>
      <c r="P1704" s="24">
        <v>1.917090624457387E-3</v>
      </c>
      <c r="Q1704" s="264">
        <v>-4.8000000000000039E-4</v>
      </c>
      <c r="R1704" s="264">
        <v>6.8000000000000059E-4</v>
      </c>
      <c r="S1704" s="265">
        <v>1.298701298701302E-4</v>
      </c>
      <c r="U1704" s="26"/>
      <c r="AE1704" s="23">
        <v>43742</v>
      </c>
      <c r="AF1704" s="33">
        <v>4.82311137083705E-3</v>
      </c>
      <c r="AG1704">
        <f t="shared" si="344"/>
        <v>1703</v>
      </c>
      <c r="AH1704">
        <f t="shared" si="345"/>
        <v>0.69003241491085898</v>
      </c>
      <c r="AI1704">
        <f t="shared" si="346"/>
        <v>0.68962722852512159</v>
      </c>
      <c r="AJ1704">
        <f t="shared" si="347"/>
        <v>0.4959422301267617</v>
      </c>
      <c r="AK1704">
        <f t="shared" si="348"/>
        <v>0.90939715158396039</v>
      </c>
      <c r="AL1704">
        <f t="shared" si="349"/>
        <v>0.2197699230588388</v>
      </c>
      <c r="CM1704" s="23">
        <v>43742</v>
      </c>
      <c r="CN1704">
        <v>1.2392581058671571E-2</v>
      </c>
      <c r="CO1704">
        <f t="shared" si="350"/>
        <v>1703</v>
      </c>
      <c r="CP1704">
        <f t="shared" si="351"/>
        <v>0.68724778046811941</v>
      </c>
      <c r="CQ1704">
        <f t="shared" si="352"/>
        <v>0.68684422921711052</v>
      </c>
      <c r="CR1704">
        <f t="shared" si="353"/>
        <v>0.48806409942022771</v>
      </c>
      <c r="CS1704">
        <f t="shared" si="354"/>
        <v>0.91574292874007979</v>
      </c>
      <c r="CT1704">
        <f t="shared" si="355"/>
        <v>0.22889869952296926</v>
      </c>
      <c r="DH1704">
        <f t="shared" ca="1" si="356"/>
        <v>0.25508526390647029</v>
      </c>
      <c r="DI1704">
        <v>0.3575815627865912</v>
      </c>
      <c r="DJ1704">
        <v>-7.021072839689297E-3</v>
      </c>
    </row>
    <row r="1705" spans="12:114" x14ac:dyDescent="0.3">
      <c r="L1705" s="23">
        <v>43742</v>
      </c>
      <c r="M1705" s="24">
        <v>0</v>
      </c>
      <c r="N1705" s="24">
        <v>6.5789303178170602E-3</v>
      </c>
      <c r="O1705" s="24">
        <v>1.5905599979882269E-2</v>
      </c>
      <c r="P1705" s="24">
        <v>1.408809523342925E-2</v>
      </c>
      <c r="Q1705" s="264">
        <v>-1.399999999999995E-4</v>
      </c>
      <c r="R1705" s="264">
        <v>-3.0000000000000031E-5</v>
      </c>
      <c r="S1705" s="265">
        <v>-2.631578947368428E-4</v>
      </c>
      <c r="U1705" s="26"/>
      <c r="AE1705" s="23">
        <v>43745</v>
      </c>
      <c r="AF1705" s="33">
        <v>-2.0768614189118338E-3</v>
      </c>
      <c r="AG1705">
        <f t="shared" si="344"/>
        <v>1704</v>
      </c>
      <c r="AH1705">
        <f t="shared" si="345"/>
        <v>0.69043760129659648</v>
      </c>
      <c r="AI1705">
        <f t="shared" si="346"/>
        <v>0.69003241491085898</v>
      </c>
      <c r="AJ1705">
        <f t="shared" si="347"/>
        <v>0.49709111853403737</v>
      </c>
      <c r="AK1705">
        <f t="shared" si="348"/>
        <v>0.25568364407852684</v>
      </c>
      <c r="AL1705">
        <f t="shared" si="349"/>
        <v>0.43434877083233214</v>
      </c>
      <c r="CM1705" s="23">
        <v>43745</v>
      </c>
      <c r="CN1705">
        <v>-5.2063843165103532E-3</v>
      </c>
      <c r="CO1705">
        <f t="shared" si="350"/>
        <v>1704</v>
      </c>
      <c r="CP1705">
        <f t="shared" si="351"/>
        <v>0.68765133171912829</v>
      </c>
      <c r="CQ1705">
        <f t="shared" si="352"/>
        <v>0.68724778046811941</v>
      </c>
      <c r="CR1705">
        <f t="shared" si="353"/>
        <v>0.4892039171782448</v>
      </c>
      <c r="CS1705">
        <f t="shared" si="354"/>
        <v>0.25407617738391497</v>
      </c>
      <c r="CT1705">
        <f t="shared" si="355"/>
        <v>0.43317160308420444</v>
      </c>
      <c r="DH1705">
        <f t="shared" ca="1" si="356"/>
        <v>0.36545705944366452</v>
      </c>
      <c r="DI1705">
        <v>0.2644803678915284</v>
      </c>
      <c r="DJ1705">
        <v>-2.5233229573733583E-3</v>
      </c>
    </row>
    <row r="1706" spans="12:114" x14ac:dyDescent="0.3">
      <c r="L1706" s="23">
        <v>43745</v>
      </c>
      <c r="M1706" s="24">
        <v>-8.5270757657678244E-3</v>
      </c>
      <c r="N1706" s="24">
        <v>1.15635296055047E-2</v>
      </c>
      <c r="O1706" s="24">
        <v>-7.8705165483060786E-3</v>
      </c>
      <c r="P1706" s="24">
        <v>-7.7180971933138174E-3</v>
      </c>
      <c r="Q1706" s="264">
        <v>9.9999999999999395E-5</v>
      </c>
      <c r="R1706" s="264">
        <v>-1.24E-3</v>
      </c>
      <c r="S1706" s="265">
        <v>1.2820512820512853E-4</v>
      </c>
      <c r="U1706" s="26"/>
      <c r="AE1706" s="23">
        <v>43746</v>
      </c>
      <c r="AF1706" s="33">
        <v>-8.0834289166144843E-4</v>
      </c>
      <c r="AG1706">
        <f t="shared" si="344"/>
        <v>1705</v>
      </c>
      <c r="AH1706">
        <f t="shared" si="345"/>
        <v>0.69084278768233387</v>
      </c>
      <c r="AI1706">
        <f t="shared" si="346"/>
        <v>0.69043760129659648</v>
      </c>
      <c r="AJ1706">
        <f t="shared" si="347"/>
        <v>0.49824066344920448</v>
      </c>
      <c r="AK1706">
        <f t="shared" si="348"/>
        <v>0.3858434739294842</v>
      </c>
      <c r="AL1706">
        <f t="shared" si="349"/>
        <v>0.30459412736711228</v>
      </c>
      <c r="CM1706" s="23">
        <v>43746</v>
      </c>
      <c r="CN1706">
        <v>-1.6643474888938805E-3</v>
      </c>
      <c r="CO1706">
        <f t="shared" si="350"/>
        <v>1705</v>
      </c>
      <c r="CP1706">
        <f t="shared" si="351"/>
        <v>0.68805488297013717</v>
      </c>
      <c r="CQ1706">
        <f t="shared" si="352"/>
        <v>0.68765133171912829</v>
      </c>
      <c r="CR1706">
        <f t="shared" si="353"/>
        <v>0.49034437085723387</v>
      </c>
      <c r="CS1706">
        <f t="shared" si="354"/>
        <v>0.40075306567328756</v>
      </c>
      <c r="CT1706">
        <f t="shared" si="355"/>
        <v>0.28689826604584073</v>
      </c>
      <c r="DH1706">
        <f t="shared" ca="1" si="356"/>
        <v>0.38840723723372778</v>
      </c>
      <c r="DI1706">
        <v>0.39180960311809859</v>
      </c>
      <c r="DJ1706">
        <v>-1.4926128605947175E-2</v>
      </c>
    </row>
    <row r="1707" spans="12:114" x14ac:dyDescent="0.3">
      <c r="L1707" s="23">
        <v>43746</v>
      </c>
      <c r="M1707" s="24">
        <v>8.7425970752349549E-3</v>
      </c>
      <c r="N1707" s="24">
        <v>-1.093433028142563E-2</v>
      </c>
      <c r="O1707" s="24">
        <v>2.985507615236764E-3</v>
      </c>
      <c r="P1707" s="24">
        <v>-8.1238217731913406E-3</v>
      </c>
      <c r="Q1707" s="264">
        <v>0</v>
      </c>
      <c r="R1707" s="264">
        <v>7.0000000000000062E-5</v>
      </c>
      <c r="S1707" s="265">
        <v>-3.2467532467532495E-4</v>
      </c>
      <c r="U1707" s="26"/>
      <c r="AE1707" s="23">
        <v>43747</v>
      </c>
      <c r="AF1707" s="33">
        <v>2.9973457614209677E-3</v>
      </c>
      <c r="AG1707">
        <f t="shared" si="344"/>
        <v>1706</v>
      </c>
      <c r="AH1707">
        <f t="shared" si="345"/>
        <v>0.69124797406807126</v>
      </c>
      <c r="AI1707">
        <f t="shared" si="346"/>
        <v>0.69084278768233387</v>
      </c>
      <c r="AJ1707">
        <f t="shared" si="347"/>
        <v>0.49939086714379777</v>
      </c>
      <c r="AK1707">
        <f t="shared" si="348"/>
        <v>0.79088417826371626</v>
      </c>
      <c r="AL1707">
        <f t="shared" si="349"/>
        <v>0.10004139058138239</v>
      </c>
      <c r="CM1707" s="23">
        <v>43747</v>
      </c>
      <c r="CN1707">
        <v>7.8519021394014739E-3</v>
      </c>
      <c r="CO1707">
        <f t="shared" si="350"/>
        <v>1706</v>
      </c>
      <c r="CP1707">
        <f t="shared" si="351"/>
        <v>0.68845843422114605</v>
      </c>
      <c r="CQ1707">
        <f t="shared" si="352"/>
        <v>0.68805488297013717</v>
      </c>
      <c r="CR1707">
        <f t="shared" si="353"/>
        <v>0.49148546265214288</v>
      </c>
      <c r="CS1707">
        <f t="shared" si="354"/>
        <v>0.80261239866352962</v>
      </c>
      <c r="CT1707">
        <f t="shared" si="355"/>
        <v>0.11455751569339245</v>
      </c>
      <c r="DH1707">
        <f t="shared" ca="1" si="356"/>
        <v>0.39577426951175421</v>
      </c>
      <c r="DI1707">
        <v>0.39860115349207792</v>
      </c>
      <c r="DJ1707">
        <v>-2.0896748578201636E-2</v>
      </c>
    </row>
    <row r="1708" spans="12:114" x14ac:dyDescent="0.3">
      <c r="L1708" s="23">
        <v>43747</v>
      </c>
      <c r="M1708" s="24">
        <v>9.1604426319123299E-4</v>
      </c>
      <c r="N1708" s="24">
        <v>2.5125361584099832E-3</v>
      </c>
      <c r="O1708" s="24">
        <v>1.1481616811923039E-2</v>
      </c>
      <c r="P1708" s="24">
        <v>7.2319144015998678E-3</v>
      </c>
      <c r="Q1708" s="264">
        <v>9.5999999999999992E-4</v>
      </c>
      <c r="R1708" s="264">
        <v>-2.6000000000000019E-4</v>
      </c>
      <c r="S1708" s="265">
        <v>-5.0314465408804942E-4</v>
      </c>
      <c r="U1708" s="26"/>
      <c r="AE1708" s="23">
        <v>43748</v>
      </c>
      <c r="AF1708" s="33">
        <v>2.676980773275636E-3</v>
      </c>
      <c r="AG1708">
        <f t="shared" si="344"/>
        <v>1707</v>
      </c>
      <c r="AH1708">
        <f t="shared" si="345"/>
        <v>0.69165316045380876</v>
      </c>
      <c r="AI1708">
        <f t="shared" si="346"/>
        <v>0.69124797406807126</v>
      </c>
      <c r="AJ1708">
        <f t="shared" si="347"/>
        <v>0.50054173189674711</v>
      </c>
      <c r="AK1708">
        <f t="shared" si="348"/>
        <v>0.76328913838552881</v>
      </c>
      <c r="AL1708">
        <f t="shared" si="349"/>
        <v>7.2041164317457551E-2</v>
      </c>
      <c r="CM1708" s="23">
        <v>43748</v>
      </c>
      <c r="CN1708">
        <v>7.4324893583387905E-3</v>
      </c>
      <c r="CO1708">
        <f t="shared" si="350"/>
        <v>1707</v>
      </c>
      <c r="CP1708">
        <f t="shared" si="351"/>
        <v>0.68886198547215494</v>
      </c>
      <c r="CQ1708">
        <f t="shared" si="352"/>
        <v>0.68845843422114605</v>
      </c>
      <c r="CR1708">
        <f t="shared" si="353"/>
        <v>0.49262719476493089</v>
      </c>
      <c r="CS1708">
        <f t="shared" si="354"/>
        <v>0.78884022557864719</v>
      </c>
      <c r="CT1708">
        <f t="shared" si="355"/>
        <v>0.10038179135750114</v>
      </c>
      <c r="DH1708">
        <f t="shared" ca="1" si="356"/>
        <v>0.39643840674163217</v>
      </c>
      <c r="DI1708">
        <v>0.24841263266658364</v>
      </c>
      <c r="DJ1708">
        <v>-2.5517501262652547E-2</v>
      </c>
    </row>
    <row r="1709" spans="12:114" x14ac:dyDescent="0.3">
      <c r="L1709" s="23">
        <v>43748</v>
      </c>
      <c r="M1709" s="24">
        <v>-8.7293556762543436E-3</v>
      </c>
      <c r="N1709" s="24">
        <v>7.0176267612695247E-3</v>
      </c>
      <c r="O1709" s="24">
        <v>5.7176260605715026E-3</v>
      </c>
      <c r="P1709" s="24">
        <v>1.5917019266937019E-2</v>
      </c>
      <c r="Q1709" s="264">
        <v>-1.09999999999999E-4</v>
      </c>
      <c r="R1709" s="264">
        <v>-8.4999999999999963E-4</v>
      </c>
      <c r="S1709" s="265">
        <v>-5.3892215568862372E-4</v>
      </c>
      <c r="U1709" s="26"/>
      <c r="AE1709" s="23">
        <v>43749</v>
      </c>
      <c r="AF1709" s="33">
        <v>7.3967074439279642E-4</v>
      </c>
      <c r="AG1709">
        <f t="shared" si="344"/>
        <v>1708</v>
      </c>
      <c r="AH1709">
        <f t="shared" si="345"/>
        <v>0.69205834683954615</v>
      </c>
      <c r="AI1709">
        <f t="shared" si="346"/>
        <v>0.69165316045380876</v>
      </c>
      <c r="AJ1709">
        <f t="shared" si="347"/>
        <v>0.50169325999441572</v>
      </c>
      <c r="AK1709">
        <f t="shared" si="348"/>
        <v>0.56242994066778185</v>
      </c>
      <c r="AL1709">
        <f t="shared" si="349"/>
        <v>0.12922321978602691</v>
      </c>
      <c r="CM1709" s="23">
        <v>43749</v>
      </c>
      <c r="CN1709">
        <v>1.762926860981992E-3</v>
      </c>
      <c r="CO1709">
        <f t="shared" si="350"/>
        <v>1708</v>
      </c>
      <c r="CP1709">
        <f t="shared" si="351"/>
        <v>0.68926553672316382</v>
      </c>
      <c r="CQ1709">
        <f t="shared" si="352"/>
        <v>0.68886198547215494</v>
      </c>
      <c r="CR1709">
        <f t="shared" si="353"/>
        <v>0.49376956940460559</v>
      </c>
      <c r="CS1709">
        <f t="shared" si="354"/>
        <v>0.55789178610786294</v>
      </c>
      <c r="CT1709">
        <f t="shared" si="355"/>
        <v>0.13097019936429199</v>
      </c>
      <c r="DH1709">
        <f t="shared" ca="1" si="356"/>
        <v>0.32431015781313632</v>
      </c>
      <c r="DI1709">
        <v>0.27028186139384924</v>
      </c>
      <c r="DJ1709">
        <v>8.2217074439279122E-4</v>
      </c>
    </row>
    <row r="1710" spans="12:114" x14ac:dyDescent="0.3">
      <c r="L1710" s="23">
        <v>43749</v>
      </c>
      <c r="M1710" s="24">
        <v>-5.5393722823574186E-3</v>
      </c>
      <c r="N1710" s="24">
        <v>1.991034691603507E-2</v>
      </c>
      <c r="O1710" s="24">
        <v>5.2670697237508059E-3</v>
      </c>
      <c r="P1710" s="24">
        <v>-9.3665133605766709E-3</v>
      </c>
      <c r="Q1710" s="264">
        <v>3.2999999999999962E-4</v>
      </c>
      <c r="R1710" s="264">
        <v>2.999999999999892E-5</v>
      </c>
      <c r="S1710" s="265">
        <v>0</v>
      </c>
      <c r="U1710" s="26"/>
      <c r="AE1710" s="23">
        <v>43752</v>
      </c>
      <c r="AF1710" s="33">
        <v>-1.7908311242136685E-3</v>
      </c>
      <c r="AG1710">
        <f t="shared" si="344"/>
        <v>1709</v>
      </c>
      <c r="AH1710">
        <f t="shared" si="345"/>
        <v>0.69246353322528365</v>
      </c>
      <c r="AI1710">
        <f t="shared" si="346"/>
        <v>0.69205834683954615</v>
      </c>
      <c r="AJ1710">
        <f t="shared" si="347"/>
        <v>0.50284545373064404</v>
      </c>
      <c r="AK1710">
        <f t="shared" si="348"/>
        <v>0.28296322583590272</v>
      </c>
      <c r="AL1710">
        <f t="shared" si="349"/>
        <v>0.40909512100364342</v>
      </c>
      <c r="CM1710" s="23">
        <v>43752</v>
      </c>
      <c r="CN1710">
        <v>-4.4656573559887164E-3</v>
      </c>
      <c r="CO1710">
        <f t="shared" si="350"/>
        <v>1709</v>
      </c>
      <c r="CP1710">
        <f t="shared" si="351"/>
        <v>0.6896690879741727</v>
      </c>
      <c r="CQ1710">
        <f t="shared" si="352"/>
        <v>0.68926553672316382</v>
      </c>
      <c r="CR1710">
        <f t="shared" si="353"/>
        <v>0.49491258878726119</v>
      </c>
      <c r="CS1710">
        <f t="shared" si="354"/>
        <v>0.28233814311270444</v>
      </c>
      <c r="CT1710">
        <f t="shared" si="355"/>
        <v>0.40692739361045938</v>
      </c>
      <c r="DH1710">
        <f t="shared" ca="1" si="356"/>
        <v>0.27404858546788796</v>
      </c>
      <c r="DI1710">
        <v>0.29309726988622498</v>
      </c>
      <c r="DJ1710">
        <v>-2.546081124213651E-3</v>
      </c>
    </row>
    <row r="1711" spans="12:114" x14ac:dyDescent="0.3">
      <c r="L1711" s="23">
        <v>43752</v>
      </c>
      <c r="M1711" s="24">
        <v>3.9991216453555056E-3</v>
      </c>
      <c r="N1711" s="24">
        <v>-2.4402398566898231E-3</v>
      </c>
      <c r="O1711" s="24">
        <v>-8.8987824397923302E-3</v>
      </c>
      <c r="P1711" s="24">
        <v>-1.6333044915715579E-3</v>
      </c>
      <c r="Q1711" s="264">
        <v>2.9999999999999648E-5</v>
      </c>
      <c r="R1711" s="264">
        <v>3.6000000000000029E-4</v>
      </c>
      <c r="S1711" s="265">
        <v>-5.6818181818181473E-5</v>
      </c>
      <c r="U1711" s="26"/>
      <c r="AE1711" s="23">
        <v>43753</v>
      </c>
      <c r="AF1711" s="33">
        <v>2.6207524080746063E-4</v>
      </c>
      <c r="AG1711">
        <f t="shared" si="344"/>
        <v>1710</v>
      </c>
      <c r="AH1711">
        <f t="shared" si="345"/>
        <v>0.69286871961102103</v>
      </c>
      <c r="AI1711">
        <f t="shared" si="346"/>
        <v>0.69246353322528365</v>
      </c>
      <c r="AJ1711">
        <f t="shared" si="347"/>
        <v>0.50399831540678675</v>
      </c>
      <c r="AK1711">
        <f t="shared" si="348"/>
        <v>0.50763155290424322</v>
      </c>
      <c r="AL1711">
        <f t="shared" si="349"/>
        <v>0.18483198032104042</v>
      </c>
      <c r="CM1711" s="23">
        <v>43753</v>
      </c>
      <c r="CN1711">
        <v>4.3431945795085547E-4</v>
      </c>
      <c r="CO1711">
        <f t="shared" si="350"/>
        <v>1710</v>
      </c>
      <c r="CP1711">
        <f t="shared" si="351"/>
        <v>0.69007263922518158</v>
      </c>
      <c r="CQ1711">
        <f t="shared" si="352"/>
        <v>0.6896690879741727</v>
      </c>
      <c r="CR1711">
        <f t="shared" si="353"/>
        <v>0.49605625513611673</v>
      </c>
      <c r="CS1711">
        <f t="shared" si="354"/>
        <v>0.49669553202218641</v>
      </c>
      <c r="CT1711">
        <f t="shared" si="355"/>
        <v>0.19297355595198629</v>
      </c>
      <c r="DH1711">
        <f t="shared" ca="1" si="356"/>
        <v>0.39768778855693904</v>
      </c>
      <c r="DI1711">
        <v>0.37013538119409706</v>
      </c>
      <c r="DJ1711">
        <v>4.4634735458921803E-3</v>
      </c>
    </row>
    <row r="1712" spans="12:114" x14ac:dyDescent="0.3">
      <c r="L1712" s="23">
        <v>43753</v>
      </c>
      <c r="M1712" s="24">
        <v>-6.9705884336180102E-3</v>
      </c>
      <c r="N1712" s="24">
        <v>7.8278080618803762E-3</v>
      </c>
      <c r="O1712" s="24">
        <v>3.0207823163274829E-3</v>
      </c>
      <c r="P1712" s="24">
        <v>-4.3046207155602824E-3</v>
      </c>
      <c r="Q1712" s="264">
        <v>4.500000000000008E-4</v>
      </c>
      <c r="R1712" s="264">
        <v>-1.4999999999999901E-4</v>
      </c>
      <c r="S1712" s="265">
        <v>1.1299435028248518E-4</v>
      </c>
      <c r="U1712" s="26"/>
      <c r="AE1712" s="23">
        <v>43754</v>
      </c>
      <c r="AF1712" s="33">
        <v>-7.1341622641185186E-4</v>
      </c>
      <c r="AG1712">
        <f t="shared" si="344"/>
        <v>1711</v>
      </c>
      <c r="AH1712">
        <f t="shared" si="345"/>
        <v>0.69327390599675853</v>
      </c>
      <c r="AI1712">
        <f t="shared" si="346"/>
        <v>0.69286871961102103</v>
      </c>
      <c r="AJ1712">
        <f t="shared" si="347"/>
        <v>0.50515184733175611</v>
      </c>
      <c r="AK1712">
        <f t="shared" si="348"/>
        <v>0.39637559282584089</v>
      </c>
      <c r="AL1712">
        <f t="shared" si="349"/>
        <v>0.29649312678518014</v>
      </c>
      <c r="CM1712" s="23">
        <v>43754</v>
      </c>
      <c r="CN1712">
        <v>-1.7605048517439154E-3</v>
      </c>
      <c r="CO1712">
        <f t="shared" si="350"/>
        <v>1711</v>
      </c>
      <c r="CP1712">
        <f t="shared" si="351"/>
        <v>0.69047619047619047</v>
      </c>
      <c r="CQ1712">
        <f t="shared" si="352"/>
        <v>0.69007263922518158</v>
      </c>
      <c r="CR1712">
        <f t="shared" si="353"/>
        <v>0.4972005706815541</v>
      </c>
      <c r="CS1712">
        <f t="shared" si="354"/>
        <v>0.39645354224015245</v>
      </c>
      <c r="CT1712">
        <f t="shared" si="355"/>
        <v>0.29361909698502914</v>
      </c>
      <c r="DH1712">
        <f t="shared" ca="1" si="356"/>
        <v>0.33947924470539448</v>
      </c>
      <c r="DI1712">
        <v>0.37932475633653667</v>
      </c>
      <c r="DJ1712">
        <v>-2.9386305121261269E-3</v>
      </c>
    </row>
    <row r="1713" spans="12:114" x14ac:dyDescent="0.3">
      <c r="L1713" s="23">
        <v>43754</v>
      </c>
      <c r="M1713" s="24">
        <v>5.7302699969178804E-3</v>
      </c>
      <c r="N1713" s="24">
        <v>0</v>
      </c>
      <c r="O1713" s="24">
        <v>-9.2031188368639331E-4</v>
      </c>
      <c r="P1713" s="24">
        <v>-6.4850689535552192E-3</v>
      </c>
      <c r="Q1713" s="264">
        <v>1.2999999999999991E-4</v>
      </c>
      <c r="R1713" s="264">
        <v>6.999999999999895E-5</v>
      </c>
      <c r="S1713" s="265">
        <v>-5.7142857142856796E-5</v>
      </c>
      <c r="U1713" s="26"/>
      <c r="AE1713" s="23">
        <v>43755</v>
      </c>
      <c r="AF1713" s="33">
        <v>2.6598006392158998E-3</v>
      </c>
      <c r="AG1713">
        <f t="shared" si="344"/>
        <v>1712</v>
      </c>
      <c r="AH1713">
        <f t="shared" si="345"/>
        <v>0.69367909238249592</v>
      </c>
      <c r="AI1713">
        <f t="shared" si="346"/>
        <v>0.69327390599675853</v>
      </c>
      <c r="AJ1713">
        <f t="shared" si="347"/>
        <v>0.50630605182206212</v>
      </c>
      <c r="AK1713">
        <f t="shared" si="348"/>
        <v>0.76175478690094145</v>
      </c>
      <c r="AL1713">
        <f t="shared" si="349"/>
        <v>6.8480880904182917E-2</v>
      </c>
      <c r="CM1713" s="23">
        <v>43755</v>
      </c>
      <c r="CN1713">
        <v>6.5657515980397478E-3</v>
      </c>
      <c r="CO1713">
        <f t="shared" si="350"/>
        <v>1712</v>
      </c>
      <c r="CP1713">
        <f t="shared" si="351"/>
        <v>0.69087974172719935</v>
      </c>
      <c r="CQ1713">
        <f t="shared" si="352"/>
        <v>0.69047619047619047</v>
      </c>
      <c r="CR1713">
        <f t="shared" si="353"/>
        <v>0.4983455376611573</v>
      </c>
      <c r="CS1713">
        <f t="shared" si="354"/>
        <v>0.75865990285982465</v>
      </c>
      <c r="CT1713">
        <f t="shared" si="355"/>
        <v>6.8183712383634187E-2</v>
      </c>
      <c r="DH1713">
        <f t="shared" ca="1" si="356"/>
        <v>0.3375527368390267</v>
      </c>
      <c r="DI1713">
        <v>0.2739619267399343</v>
      </c>
      <c r="DJ1713">
        <v>4.2593006392159013E-3</v>
      </c>
    </row>
    <row r="1714" spans="12:114" x14ac:dyDescent="0.3">
      <c r="L1714" s="23">
        <v>43755</v>
      </c>
      <c r="M1714" s="24">
        <v>1.4243785649349079E-3</v>
      </c>
      <c r="N1714" s="24">
        <v>8.7378728947100671E-3</v>
      </c>
      <c r="O1714" s="24">
        <v>3.5170343016579591E-3</v>
      </c>
      <c r="P1714" s="24">
        <v>1.201024661561987E-2</v>
      </c>
      <c r="Q1714" s="264">
        <v>1.7000000000000001E-4</v>
      </c>
      <c r="R1714" s="264">
        <v>3.3000000000000027E-4</v>
      </c>
      <c r="S1714" s="265">
        <v>0</v>
      </c>
      <c r="U1714" s="26"/>
      <c r="AE1714" s="23">
        <v>43756</v>
      </c>
      <c r="AF1714" s="33">
        <v>-1.1385882880813938E-4</v>
      </c>
      <c r="AG1714">
        <f t="shared" si="344"/>
        <v>1713</v>
      </c>
      <c r="AH1714">
        <f t="shared" si="345"/>
        <v>0.69408427876823342</v>
      </c>
      <c r="AI1714">
        <f t="shared" si="346"/>
        <v>0.69367909238249592</v>
      </c>
      <c r="AJ1714">
        <f t="shared" si="347"/>
        <v>0.50746093120185409</v>
      </c>
      <c r="AK1714">
        <f t="shared" si="348"/>
        <v>0.46434373495854514</v>
      </c>
      <c r="AL1714">
        <f t="shared" si="349"/>
        <v>0.22933535742395078</v>
      </c>
      <c r="CM1714" s="23">
        <v>43756</v>
      </c>
      <c r="CN1714">
        <v>7.284746161470481E-6</v>
      </c>
      <c r="CO1714">
        <f t="shared" si="350"/>
        <v>1713</v>
      </c>
      <c r="CP1714">
        <f t="shared" si="351"/>
        <v>0.69128329297820823</v>
      </c>
      <c r="CQ1714">
        <f t="shared" si="352"/>
        <v>0.69087974172719935</v>
      </c>
      <c r="CR1714">
        <f t="shared" si="353"/>
        <v>0.49949115831975049</v>
      </c>
      <c r="CS1714">
        <f t="shared" si="354"/>
        <v>0.47697308165140806</v>
      </c>
      <c r="CT1714">
        <f t="shared" si="355"/>
        <v>0.21390666007579129</v>
      </c>
      <c r="DH1714">
        <f t="shared" ca="1" si="356"/>
        <v>0.39286641345813011</v>
      </c>
      <c r="DI1714">
        <v>0.30373657345673349</v>
      </c>
      <c r="DJ1714">
        <v>-1.1977358828808168E-2</v>
      </c>
    </row>
    <row r="1715" spans="12:114" x14ac:dyDescent="0.3">
      <c r="L1715" s="23">
        <v>43756</v>
      </c>
      <c r="M1715" s="24">
        <v>-1.0667377777774201E-3</v>
      </c>
      <c r="N1715" s="24">
        <v>5.7747724571060857E-3</v>
      </c>
      <c r="O1715" s="24">
        <v>-5.8410429588351557E-3</v>
      </c>
      <c r="P1715" s="24">
        <v>6.6221052021877714E-3</v>
      </c>
      <c r="Q1715" s="264">
        <v>2.9999999999999648E-5</v>
      </c>
      <c r="R1715" s="264">
        <v>-3.5000000000000032E-4</v>
      </c>
      <c r="S1715" s="265">
        <v>-2.2727272727272787E-4</v>
      </c>
      <c r="U1715" s="26"/>
      <c r="AE1715" s="23">
        <v>43759</v>
      </c>
      <c r="AF1715" s="33">
        <v>1.6695423352050716E-3</v>
      </c>
      <c r="AG1715">
        <f t="shared" si="344"/>
        <v>1714</v>
      </c>
      <c r="AH1715">
        <f t="shared" si="345"/>
        <v>0.69448946515397081</v>
      </c>
      <c r="AI1715">
        <f t="shared" si="346"/>
        <v>0.69408427876823342</v>
      </c>
      <c r="AJ1715">
        <f t="shared" si="347"/>
        <v>0.50861648780296187</v>
      </c>
      <c r="AK1715">
        <f t="shared" si="348"/>
        <v>0.66488096661718132</v>
      </c>
      <c r="AL1715">
        <f t="shared" si="349"/>
        <v>2.9203312151052097E-2</v>
      </c>
      <c r="CM1715" s="23">
        <v>43759</v>
      </c>
      <c r="CN1715">
        <v>4.0126058380126773E-3</v>
      </c>
      <c r="CO1715">
        <f t="shared" si="350"/>
        <v>1714</v>
      </c>
      <c r="CP1715">
        <f t="shared" si="351"/>
        <v>0.69168684422921711</v>
      </c>
      <c r="CQ1715">
        <f t="shared" si="352"/>
        <v>0.69128329297820823</v>
      </c>
      <c r="CR1715">
        <f t="shared" si="353"/>
        <v>0.5006374349094378</v>
      </c>
      <c r="CS1715">
        <f t="shared" si="354"/>
        <v>0.65771506935759771</v>
      </c>
      <c r="CT1715">
        <f t="shared" si="355"/>
        <v>3.3568223620610516E-2</v>
      </c>
      <c r="DH1715">
        <f t="shared" ca="1" si="356"/>
        <v>0.38918048222844648</v>
      </c>
      <c r="DI1715">
        <v>0.29280152884150756</v>
      </c>
      <c r="DJ1715">
        <v>3.6110423352051293E-3</v>
      </c>
    </row>
    <row r="1716" spans="12:114" x14ac:dyDescent="0.3">
      <c r="L1716" s="23">
        <v>43759</v>
      </c>
      <c r="M1716" s="24">
        <v>-4.7701407276733269E-3</v>
      </c>
      <c r="N1716" s="24">
        <v>1.1961695690205011E-2</v>
      </c>
      <c r="O1716" s="24">
        <v>5.0361371776239923E-3</v>
      </c>
      <c r="P1716" s="24">
        <v>1.8796128190654651E-3</v>
      </c>
      <c r="Q1716" s="264">
        <v>4.3999999999999942E-4</v>
      </c>
      <c r="R1716" s="264">
        <v>-5.8999999999999938E-4</v>
      </c>
      <c r="S1716" s="265">
        <v>1.1111111111111235E-4</v>
      </c>
      <c r="U1716" s="26"/>
      <c r="AE1716" s="23">
        <v>43760</v>
      </c>
      <c r="AF1716" s="33">
        <v>-1.3586827675423835E-4</v>
      </c>
      <c r="AG1716">
        <f t="shared" si="344"/>
        <v>1715</v>
      </c>
      <c r="AH1716">
        <f t="shared" si="345"/>
        <v>0.69489465153970831</v>
      </c>
      <c r="AI1716">
        <f t="shared" si="346"/>
        <v>0.69448946515397081</v>
      </c>
      <c r="AJ1716">
        <f t="shared" si="347"/>
        <v>0.50977272396493889</v>
      </c>
      <c r="AK1716">
        <f t="shared" si="348"/>
        <v>0.46181746712194283</v>
      </c>
      <c r="AL1716">
        <f t="shared" si="349"/>
        <v>0.23267199803202798</v>
      </c>
      <c r="CM1716" s="23">
        <v>43760</v>
      </c>
      <c r="CN1716">
        <v>-5.416229390766068E-4</v>
      </c>
      <c r="CO1716">
        <f t="shared" si="350"/>
        <v>1715</v>
      </c>
      <c r="CP1716">
        <f t="shared" si="351"/>
        <v>0.69209039548022599</v>
      </c>
      <c r="CQ1716">
        <f t="shared" si="352"/>
        <v>0.69168684422921711</v>
      </c>
      <c r="CR1716">
        <f t="shared" si="353"/>
        <v>0.50178436968964224</v>
      </c>
      <c r="CS1716">
        <f t="shared" si="354"/>
        <v>0.45171128604346594</v>
      </c>
      <c r="CT1716">
        <f t="shared" si="355"/>
        <v>0.23997555818575117</v>
      </c>
      <c r="DH1716">
        <f t="shared" ca="1" si="356"/>
        <v>0.30986777362771878</v>
      </c>
      <c r="DI1716">
        <v>0.39780101854507988</v>
      </c>
      <c r="DJ1716">
        <v>5.2354407120097889E-3</v>
      </c>
    </row>
    <row r="1717" spans="12:114" x14ac:dyDescent="0.3">
      <c r="L1717" s="23">
        <v>43760</v>
      </c>
      <c r="M1717" s="24">
        <v>2.932999646119064E-3</v>
      </c>
      <c r="N1717" s="24">
        <v>4.7281812191751838E-3</v>
      </c>
      <c r="O1717" s="24">
        <v>-1.336373693081471E-3</v>
      </c>
      <c r="P1717" s="24">
        <v>-2.9846181757063389E-3</v>
      </c>
      <c r="Q1717" s="264">
        <v>2.6000000000000068E-4</v>
      </c>
      <c r="R1717" s="264">
        <v>5.8999999999999938E-4</v>
      </c>
      <c r="S1717" s="265">
        <v>5.617977528089854E-5</v>
      </c>
      <c r="U1717" s="26"/>
      <c r="AE1717" s="23">
        <v>43761</v>
      </c>
      <c r="AF1717" s="33">
        <v>-3.9243636535100891E-3</v>
      </c>
      <c r="AG1717">
        <f t="shared" si="344"/>
        <v>1716</v>
      </c>
      <c r="AH1717">
        <f t="shared" si="345"/>
        <v>0.6952998379254457</v>
      </c>
      <c r="AI1717">
        <f t="shared" si="346"/>
        <v>0.69489465153970831</v>
      </c>
      <c r="AJ1717">
        <f t="shared" si="347"/>
        <v>0.5109296420351026</v>
      </c>
      <c r="AK1717">
        <f t="shared" si="348"/>
        <v>0.1169151549713946</v>
      </c>
      <c r="AL1717">
        <f t="shared" si="349"/>
        <v>0.57797949656831371</v>
      </c>
      <c r="CM1717" s="23">
        <v>43761</v>
      </c>
      <c r="CN1717">
        <v>-9.540909133775222E-3</v>
      </c>
      <c r="CO1717">
        <f t="shared" si="350"/>
        <v>1716</v>
      </c>
      <c r="CP1717">
        <f t="shared" si="351"/>
        <v>0.69249394673123488</v>
      </c>
      <c r="CQ1717">
        <f t="shared" si="352"/>
        <v>0.69209039548022599</v>
      </c>
      <c r="CR1717">
        <f t="shared" si="353"/>
        <v>0.50293196492714554</v>
      </c>
      <c r="CS1717">
        <f t="shared" si="354"/>
        <v>0.12224435752720038</v>
      </c>
      <c r="CT1717">
        <f t="shared" si="355"/>
        <v>0.56984603795302557</v>
      </c>
      <c r="DH1717">
        <f t="shared" ca="1" si="356"/>
        <v>0.37770892447633964</v>
      </c>
      <c r="DI1717">
        <v>0.37034582269787919</v>
      </c>
      <c r="DJ1717">
        <v>-4.3143636535100897E-3</v>
      </c>
    </row>
    <row r="1718" spans="12:114" x14ac:dyDescent="0.3">
      <c r="L1718" s="23">
        <v>43761</v>
      </c>
      <c r="M1718" s="24">
        <v>2.353794629539168E-3</v>
      </c>
      <c r="N1718" s="24">
        <v>1.4118480740121821E-3</v>
      </c>
      <c r="O1718" s="24">
        <v>-1.9233115366804219E-3</v>
      </c>
      <c r="P1718" s="24">
        <v>-3.036250022752247E-2</v>
      </c>
      <c r="Q1718" s="264">
        <v>-1.0200000000000001E-3</v>
      </c>
      <c r="R1718" s="264">
        <v>-1.2000000000000011E-4</v>
      </c>
      <c r="S1718" s="265">
        <v>0</v>
      </c>
      <c r="U1718" s="26"/>
      <c r="AE1718" s="23">
        <v>43762</v>
      </c>
      <c r="AF1718" s="33">
        <v>-5.2693784625661025E-4</v>
      </c>
      <c r="AG1718">
        <f t="shared" si="344"/>
        <v>1717</v>
      </c>
      <c r="AH1718">
        <f t="shared" si="345"/>
        <v>0.6957050243111832</v>
      </c>
      <c r="AI1718">
        <f t="shared" si="346"/>
        <v>0.6952998379254457</v>
      </c>
      <c r="AJ1718">
        <f t="shared" si="347"/>
        <v>0.51208724436857922</v>
      </c>
      <c r="AK1718">
        <f t="shared" si="348"/>
        <v>0.4172801679937499</v>
      </c>
      <c r="AL1718">
        <f t="shared" si="349"/>
        <v>0.2780196699316958</v>
      </c>
      <c r="CM1718" s="23">
        <v>43762</v>
      </c>
      <c r="CN1718">
        <v>-1.1891666495398297E-3</v>
      </c>
      <c r="CO1718">
        <f t="shared" si="350"/>
        <v>1717</v>
      </c>
      <c r="CP1718">
        <f t="shared" si="351"/>
        <v>0.69289749798224376</v>
      </c>
      <c r="CQ1718">
        <f t="shared" si="352"/>
        <v>0.69249394673123488</v>
      </c>
      <c r="CR1718">
        <f t="shared" si="353"/>
        <v>0.50408022289612786</v>
      </c>
      <c r="CS1718">
        <f t="shared" si="354"/>
        <v>0.42216727500352302</v>
      </c>
      <c r="CT1718">
        <f t="shared" si="355"/>
        <v>0.27032667172771185</v>
      </c>
      <c r="DH1718">
        <f t="shared" ca="1" si="356"/>
        <v>0.3663118746574851</v>
      </c>
      <c r="DI1718">
        <v>0.3384429951478895</v>
      </c>
      <c r="DJ1718">
        <v>-6.5117853038837688E-3</v>
      </c>
    </row>
    <row r="1719" spans="12:114" x14ac:dyDescent="0.3">
      <c r="L1719" s="23">
        <v>43762</v>
      </c>
      <c r="M1719" s="24">
        <v>7.115918359894103E-3</v>
      </c>
      <c r="N1719" s="24">
        <v>-3.289684032972496E-3</v>
      </c>
      <c r="O1719" s="24">
        <v>-2.0946675484838071E-3</v>
      </c>
      <c r="P1719" s="24">
        <v>-1.764387679768822E-3</v>
      </c>
      <c r="Q1719" s="264">
        <v>8.9999999999999802E-5</v>
      </c>
      <c r="R1719" s="264">
        <v>3.200000000000003E-4</v>
      </c>
      <c r="S1719" s="265">
        <v>-1.6949152542372975E-4</v>
      </c>
      <c r="U1719" s="26"/>
      <c r="AE1719" s="23">
        <v>43763</v>
      </c>
      <c r="AF1719" s="33">
        <v>-2.077657322937838E-3</v>
      </c>
      <c r="AG1719">
        <f t="shared" si="344"/>
        <v>1718</v>
      </c>
      <c r="AH1719">
        <f t="shared" si="345"/>
        <v>0.69611021069692058</v>
      </c>
      <c r="AI1719">
        <f t="shared" si="346"/>
        <v>0.6957050243111832</v>
      </c>
      <c r="AJ1719">
        <f t="shared" si="347"/>
        <v>0.51324553332834366</v>
      </c>
      <c r="AK1719">
        <f t="shared" si="348"/>
        <v>0.25560969798956518</v>
      </c>
      <c r="AL1719">
        <f t="shared" si="349"/>
        <v>0.44009532632161802</v>
      </c>
      <c r="CM1719" s="23">
        <v>43763</v>
      </c>
      <c r="CN1719">
        <v>-4.9378933073445947E-3</v>
      </c>
      <c r="CO1719">
        <f t="shared" si="350"/>
        <v>1718</v>
      </c>
      <c r="CP1719">
        <f t="shared" si="351"/>
        <v>0.69330104923325264</v>
      </c>
      <c r="CQ1719">
        <f t="shared" si="352"/>
        <v>0.69289749798224376</v>
      </c>
      <c r="CR1719">
        <f t="shared" si="353"/>
        <v>0.50522914587820766</v>
      </c>
      <c r="CS1719">
        <f t="shared" si="354"/>
        <v>0.26414624987297652</v>
      </c>
      <c r="CT1719">
        <f t="shared" si="355"/>
        <v>0.42875124810926724</v>
      </c>
      <c r="DH1719">
        <f t="shared" ca="1" si="356"/>
        <v>0.351233632677872</v>
      </c>
      <c r="DI1719">
        <v>0.39218547999771702</v>
      </c>
      <c r="DJ1719">
        <v>-1.6366157322937846E-2</v>
      </c>
    </row>
    <row r="1720" spans="12:114" x14ac:dyDescent="0.3">
      <c r="L1720" s="23">
        <v>43763</v>
      </c>
      <c r="M1720" s="24">
        <v>2.3316752796699132E-3</v>
      </c>
      <c r="N1720" s="24">
        <v>-9.4284298944207509E-4</v>
      </c>
      <c r="O1720" s="24">
        <v>-5.0378462114410193E-4</v>
      </c>
      <c r="P1720" s="24">
        <v>-1.608194621850222E-2</v>
      </c>
      <c r="Q1720" s="264">
        <v>4.0999999999999977E-4</v>
      </c>
      <c r="R1720" s="264">
        <v>-3.6999999999999924E-4</v>
      </c>
      <c r="S1720" s="265">
        <v>-2.7777777777777799E-4</v>
      </c>
      <c r="U1720" s="26"/>
      <c r="AE1720" s="23">
        <v>43766</v>
      </c>
      <c r="AF1720" s="33">
        <v>9.4704654458396724E-6</v>
      </c>
      <c r="AG1720">
        <f t="shared" si="344"/>
        <v>1719</v>
      </c>
      <c r="AH1720">
        <f t="shared" si="345"/>
        <v>0.69651539708265797</v>
      </c>
      <c r="AI1720">
        <f t="shared" si="346"/>
        <v>0.69611021069692058</v>
      </c>
      <c r="AJ1720">
        <f t="shared" si="347"/>
        <v>0.51440451128526521</v>
      </c>
      <c r="AK1720">
        <f t="shared" si="348"/>
        <v>0.47852332752475424</v>
      </c>
      <c r="AL1720">
        <f t="shared" si="349"/>
        <v>0.21758688317216635</v>
      </c>
      <c r="CM1720" s="23">
        <v>43766</v>
      </c>
      <c r="CN1720">
        <v>-7.9634647196213156E-5</v>
      </c>
      <c r="CO1720">
        <f t="shared" si="350"/>
        <v>1719</v>
      </c>
      <c r="CP1720">
        <f t="shared" si="351"/>
        <v>0.69370460048426152</v>
      </c>
      <c r="CQ1720">
        <f t="shared" si="352"/>
        <v>0.69330104923325264</v>
      </c>
      <c r="CR1720">
        <f t="shared" si="353"/>
        <v>0.50637873616248275</v>
      </c>
      <c r="CS1720">
        <f t="shared" si="354"/>
        <v>0.47296406845993583</v>
      </c>
      <c r="CT1720">
        <f t="shared" si="355"/>
        <v>0.22033698077331682</v>
      </c>
      <c r="DH1720">
        <f t="shared" ca="1" si="356"/>
        <v>0.28650002418022125</v>
      </c>
      <c r="DI1720">
        <v>0.32871214735312693</v>
      </c>
      <c r="DJ1720">
        <v>-4.4442142644598613E-4</v>
      </c>
    </row>
    <row r="1721" spans="12:114" x14ac:dyDescent="0.3">
      <c r="L1721" s="23">
        <v>43766</v>
      </c>
      <c r="M1721" s="24">
        <v>-8.6000422345973489E-3</v>
      </c>
      <c r="N1721" s="24">
        <v>2.3595785646689888E-3</v>
      </c>
      <c r="O1721" s="24">
        <v>1.5120450899310271E-3</v>
      </c>
      <c r="P1721" s="24">
        <v>-6.2864442954706137E-4</v>
      </c>
      <c r="Q1721" s="264">
        <v>4.4999999999999988E-4</v>
      </c>
      <c r="R1721" s="264">
        <v>-5.6000000000000049E-4</v>
      </c>
      <c r="S1721" s="265">
        <v>5.4054054054055592E-5</v>
      </c>
      <c r="U1721" s="26"/>
      <c r="AE1721" s="23">
        <v>43767</v>
      </c>
      <c r="AF1721" s="33">
        <v>-2.6760596297692222E-3</v>
      </c>
      <c r="AG1721">
        <f t="shared" si="344"/>
        <v>1720</v>
      </c>
      <c r="AH1721">
        <f t="shared" si="345"/>
        <v>0.69692058346839547</v>
      </c>
      <c r="AI1721">
        <f t="shared" si="346"/>
        <v>0.69651539708265797</v>
      </c>
      <c r="AJ1721">
        <f t="shared" si="347"/>
        <v>0.51556418061814935</v>
      </c>
      <c r="AK1721">
        <f t="shared" si="348"/>
        <v>0.20331185537034632</v>
      </c>
      <c r="AL1721">
        <f t="shared" si="349"/>
        <v>0.49320354171231162</v>
      </c>
      <c r="CM1721" s="23">
        <v>43767</v>
      </c>
      <c r="CN1721">
        <v>-7.0394969005100122E-3</v>
      </c>
      <c r="CO1721">
        <f t="shared" si="350"/>
        <v>1720</v>
      </c>
      <c r="CP1721">
        <f t="shared" si="351"/>
        <v>0.69410815173527041</v>
      </c>
      <c r="CQ1721">
        <f t="shared" si="352"/>
        <v>0.69370460048426152</v>
      </c>
      <c r="CR1721">
        <f t="shared" si="353"/>
        <v>0.50752899604556978</v>
      </c>
      <c r="CS1721">
        <f t="shared" si="354"/>
        <v>0.19104004950824191</v>
      </c>
      <c r="CT1721">
        <f t="shared" si="355"/>
        <v>0.50266455097601959</v>
      </c>
      <c r="DH1721">
        <f t="shared" ca="1" si="356"/>
        <v>0.25559719541707832</v>
      </c>
      <c r="DI1721">
        <v>0.38614866772656431</v>
      </c>
      <c r="DJ1721">
        <v>1.2168114283274254E-2</v>
      </c>
    </row>
    <row r="1722" spans="12:114" x14ac:dyDescent="0.3">
      <c r="L1722" s="23">
        <v>43767</v>
      </c>
      <c r="M1722" s="24">
        <v>-2.7730304520265881E-3</v>
      </c>
      <c r="N1722" s="24">
        <v>-6.120659380640707E-3</v>
      </c>
      <c r="O1722" s="24">
        <v>-1.7362776750157849E-2</v>
      </c>
      <c r="P1722" s="24">
        <v>6.7397304876185499E-3</v>
      </c>
      <c r="Q1722" s="264">
        <v>-9.9999999999999395E-5</v>
      </c>
      <c r="R1722" s="264">
        <v>6.0000000000000056E-5</v>
      </c>
      <c r="S1722" s="265">
        <v>3.2608695652173905E-4</v>
      </c>
      <c r="U1722" s="26"/>
      <c r="AE1722" s="23">
        <v>43768</v>
      </c>
      <c r="AF1722" s="33">
        <v>2.1441889191987631E-3</v>
      </c>
      <c r="AG1722">
        <f t="shared" si="344"/>
        <v>1721</v>
      </c>
      <c r="AH1722">
        <f t="shared" si="345"/>
        <v>0.69732576985413286</v>
      </c>
      <c r="AI1722">
        <f t="shared" si="346"/>
        <v>0.69692058346839547</v>
      </c>
      <c r="AJ1722">
        <f t="shared" si="347"/>
        <v>0.51672454371378096</v>
      </c>
      <c r="AK1722">
        <f t="shared" si="348"/>
        <v>0.71327283940378061</v>
      </c>
      <c r="AL1722">
        <f t="shared" si="349"/>
        <v>1.635225593538514E-2</v>
      </c>
      <c r="CM1722" s="23">
        <v>43768</v>
      </c>
      <c r="CN1722">
        <v>4.7479020732778057E-3</v>
      </c>
      <c r="CO1722">
        <f t="shared" si="350"/>
        <v>1721</v>
      </c>
      <c r="CP1722">
        <f t="shared" si="351"/>
        <v>0.69451170298627929</v>
      </c>
      <c r="CQ1722">
        <f t="shared" si="352"/>
        <v>0.69410815173527041</v>
      </c>
      <c r="CR1722">
        <f t="shared" si="353"/>
        <v>0.50867992783164628</v>
      </c>
      <c r="CS1722">
        <f t="shared" si="354"/>
        <v>0.68843309401509978</v>
      </c>
      <c r="CT1722">
        <f t="shared" si="355"/>
        <v>5.6750577201706287E-3</v>
      </c>
      <c r="DH1722">
        <f t="shared" ca="1" si="356"/>
        <v>0.34556276816472137</v>
      </c>
      <c r="DI1722">
        <v>0.32685662952232664</v>
      </c>
      <c r="DJ1722">
        <v>2.4785969818075203E-2</v>
      </c>
    </row>
    <row r="1723" spans="12:114" x14ac:dyDescent="0.3">
      <c r="L1723" s="23">
        <v>43768</v>
      </c>
      <c r="M1723" s="24">
        <v>5.4902245989304826E-3</v>
      </c>
      <c r="N1723" s="24">
        <v>-9.0002311585369033E-3</v>
      </c>
      <c r="O1723" s="24">
        <v>8.1090877503904209E-3</v>
      </c>
      <c r="P1723" s="24">
        <v>5.7128752590959392E-3</v>
      </c>
      <c r="Q1723" s="264">
        <v>1.5999999999999961E-4</v>
      </c>
      <c r="R1723" s="264">
        <v>2.999999999999892E-5</v>
      </c>
      <c r="S1723" s="265">
        <v>5.0561797752809068E-4</v>
      </c>
      <c r="U1723" s="26"/>
      <c r="AE1723" s="23">
        <v>43769</v>
      </c>
      <c r="AF1723" s="33">
        <v>-2.1839930582059344E-3</v>
      </c>
      <c r="AG1723">
        <f t="shared" si="344"/>
        <v>1722</v>
      </c>
      <c r="AH1723">
        <f t="shared" si="345"/>
        <v>0.69773095623987036</v>
      </c>
      <c r="AI1723">
        <f t="shared" si="346"/>
        <v>0.69732576985413286</v>
      </c>
      <c r="AJ1723">
        <f t="shared" si="347"/>
        <v>0.51788560296696939</v>
      </c>
      <c r="AK1723">
        <f t="shared" si="348"/>
        <v>0.24583153686937154</v>
      </c>
      <c r="AL1723">
        <f t="shared" si="349"/>
        <v>0.45149423298476132</v>
      </c>
      <c r="CM1723" s="23">
        <v>43769</v>
      </c>
      <c r="CN1723">
        <v>-5.1337104561657238E-3</v>
      </c>
      <c r="CO1723">
        <f t="shared" si="350"/>
        <v>1722</v>
      </c>
      <c r="CP1723">
        <f t="shared" si="351"/>
        <v>0.69491525423728817</v>
      </c>
      <c r="CQ1723">
        <f t="shared" si="352"/>
        <v>0.69451170298627929</v>
      </c>
      <c r="CR1723">
        <f t="shared" si="353"/>
        <v>0.50983153383249047</v>
      </c>
      <c r="CS1723">
        <f t="shared" si="354"/>
        <v>0.25678187807266306</v>
      </c>
      <c r="CT1723">
        <f t="shared" si="355"/>
        <v>0.43772982491361623</v>
      </c>
      <c r="DH1723">
        <f t="shared" ca="1" si="356"/>
        <v>0.31810572995219483</v>
      </c>
      <c r="DI1723">
        <v>0.38370974157709092</v>
      </c>
      <c r="DJ1723">
        <v>-9.347371756430814E-3</v>
      </c>
    </row>
    <row r="1724" spans="12:114" x14ac:dyDescent="0.3">
      <c r="L1724" s="23">
        <v>43769</v>
      </c>
      <c r="M1724" s="24">
        <v>9.9985034747268626E-3</v>
      </c>
      <c r="N1724" s="24">
        <v>-1.242836524122397E-2</v>
      </c>
      <c r="O1724" s="24">
        <v>-7.112475062507756E-3</v>
      </c>
      <c r="P1724" s="24">
        <v>-4.0826958914753301E-3</v>
      </c>
      <c r="Q1724" s="264">
        <v>-5.6999999999999933E-4</v>
      </c>
      <c r="R1724" s="264">
        <v>6.6000000000000054E-4</v>
      </c>
      <c r="S1724" s="265">
        <v>-2.3668639053254503E-4</v>
      </c>
      <c r="U1724" s="26"/>
      <c r="AE1724" s="23">
        <v>43770</v>
      </c>
      <c r="AF1724" s="33">
        <v>3.2034201602428502E-5</v>
      </c>
      <c r="AG1724">
        <f t="shared" si="344"/>
        <v>1723</v>
      </c>
      <c r="AH1724">
        <f t="shared" si="345"/>
        <v>0.69813614262560775</v>
      </c>
      <c r="AI1724">
        <f t="shared" si="346"/>
        <v>0.69773095623987036</v>
      </c>
      <c r="AJ1724">
        <f t="shared" si="347"/>
        <v>0.51904736078059122</v>
      </c>
      <c r="AK1724">
        <f t="shared" si="348"/>
        <v>0.48112103525166589</v>
      </c>
      <c r="AL1724">
        <f t="shared" si="349"/>
        <v>0.21660992098820447</v>
      </c>
      <c r="CM1724" s="23">
        <v>43770</v>
      </c>
      <c r="CN1724">
        <v>4.8400891441069491E-4</v>
      </c>
      <c r="CO1724">
        <f t="shared" si="350"/>
        <v>1723</v>
      </c>
      <c r="CP1724">
        <f t="shared" si="351"/>
        <v>0.69531880548829705</v>
      </c>
      <c r="CQ1724">
        <f t="shared" si="352"/>
        <v>0.69491525423728817</v>
      </c>
      <c r="CR1724">
        <f t="shared" si="353"/>
        <v>0.51098381636752388</v>
      </c>
      <c r="CS1724">
        <f t="shared" si="354"/>
        <v>0.49899187077258467</v>
      </c>
      <c r="CT1724">
        <f t="shared" si="355"/>
        <v>0.1959233834647035</v>
      </c>
      <c r="DH1724">
        <f t="shared" ca="1" si="356"/>
        <v>0.3446085291438446</v>
      </c>
      <c r="DI1724">
        <v>0.39061248471124127</v>
      </c>
      <c r="DJ1724">
        <v>-1.8892332850420687E-2</v>
      </c>
    </row>
    <row r="1725" spans="12:114" x14ac:dyDescent="0.3">
      <c r="L1725" s="23">
        <v>43770</v>
      </c>
      <c r="M1725" s="24">
        <v>9.1276420971256561E-4</v>
      </c>
      <c r="N1725" s="24">
        <v>1.161662829935994E-2</v>
      </c>
      <c r="O1725" s="24">
        <v>3.070058360591473E-3</v>
      </c>
      <c r="P1725" s="24">
        <v>-8.7336995291447065E-3</v>
      </c>
      <c r="Q1725" s="264">
        <v>2.8999999999999951E-4</v>
      </c>
      <c r="R1725" s="264">
        <v>-6.8999999999999953E-4</v>
      </c>
      <c r="S1725" s="265">
        <v>-3.4682080924855479E-4</v>
      </c>
      <c r="U1725" s="26"/>
      <c r="AE1725" s="23">
        <v>43773</v>
      </c>
      <c r="AF1725" s="33">
        <v>-3.7023300227113123E-5</v>
      </c>
      <c r="AG1725">
        <f t="shared" si="344"/>
        <v>1724</v>
      </c>
      <c r="AH1725">
        <f t="shared" si="345"/>
        <v>0.69854132901134525</v>
      </c>
      <c r="AI1725">
        <f t="shared" si="346"/>
        <v>0.69813614262560775</v>
      </c>
      <c r="AJ1725">
        <f t="shared" si="347"/>
        <v>0.52020981956563594</v>
      </c>
      <c r="AK1725">
        <f t="shared" si="348"/>
        <v>0.47317361257730056</v>
      </c>
      <c r="AL1725">
        <f t="shared" si="349"/>
        <v>0.22496253004830719</v>
      </c>
      <c r="CM1725" s="23">
        <v>43773</v>
      </c>
      <c r="CN1725">
        <v>1.8363588351043097E-4</v>
      </c>
      <c r="CO1725">
        <f t="shared" si="350"/>
        <v>1724</v>
      </c>
      <c r="CP1725">
        <f t="shared" si="351"/>
        <v>0.69572235673930594</v>
      </c>
      <c r="CQ1725">
        <f t="shared" si="352"/>
        <v>0.69531880548829705</v>
      </c>
      <c r="CR1725">
        <f t="shared" si="353"/>
        <v>0.51213677776385225</v>
      </c>
      <c r="CS1725">
        <f t="shared" si="354"/>
        <v>0.48511372389299662</v>
      </c>
      <c r="CT1725">
        <f t="shared" si="355"/>
        <v>0.21020508159530044</v>
      </c>
      <c r="DH1725">
        <f t="shared" ca="1" si="356"/>
        <v>0.26205176652928436</v>
      </c>
      <c r="DI1725">
        <v>0.31545774263867316</v>
      </c>
      <c r="DJ1725">
        <v>-1.7438311009724393E-2</v>
      </c>
    </row>
    <row r="1726" spans="12:114" x14ac:dyDescent="0.3">
      <c r="L1726" s="23">
        <v>43773</v>
      </c>
      <c r="M1726" s="24">
        <v>-2.8760101413582719E-3</v>
      </c>
      <c r="N1726" s="24">
        <v>1.291857333768329E-2</v>
      </c>
      <c r="O1726" s="24">
        <v>-4.2513284709725448E-4</v>
      </c>
      <c r="P1726" s="24">
        <v>-3.6860080912284108E-3</v>
      </c>
      <c r="Q1726" s="264">
        <v>6.4000000000000081E-4</v>
      </c>
      <c r="R1726" s="264">
        <v>2.999999999999892E-5</v>
      </c>
      <c r="S1726" s="265">
        <v>-3.9106145251396803E-4</v>
      </c>
      <c r="U1726" s="26"/>
      <c r="AE1726" s="23">
        <v>43774</v>
      </c>
      <c r="AF1726" s="33">
        <v>-1.5807712316167541E-3</v>
      </c>
      <c r="AG1726">
        <f t="shared" si="344"/>
        <v>1725</v>
      </c>
      <c r="AH1726">
        <f t="shared" si="345"/>
        <v>0.69894651539708263</v>
      </c>
      <c r="AI1726">
        <f t="shared" si="346"/>
        <v>0.69854132901134525</v>
      </c>
      <c r="AJ1726">
        <f t="shared" si="347"/>
        <v>0.52137298174124913</v>
      </c>
      <c r="AK1726">
        <f t="shared" si="348"/>
        <v>0.30384841563434206</v>
      </c>
      <c r="AL1726">
        <f t="shared" si="349"/>
        <v>0.39469291337700319</v>
      </c>
      <c r="CM1726" s="23">
        <v>43774</v>
      </c>
      <c r="CN1726">
        <v>-4.2780974338805953E-3</v>
      </c>
      <c r="CO1726">
        <f t="shared" si="350"/>
        <v>1725</v>
      </c>
      <c r="CP1726">
        <f t="shared" si="351"/>
        <v>0.69612590799031482</v>
      </c>
      <c r="CQ1726">
        <f t="shared" si="352"/>
        <v>0.69572235673930594</v>
      </c>
      <c r="CR1726">
        <f t="shared" si="353"/>
        <v>0.51329042035630745</v>
      </c>
      <c r="CS1726">
        <f t="shared" si="354"/>
        <v>0.28972709424860599</v>
      </c>
      <c r="CT1726">
        <f t="shared" si="355"/>
        <v>0.40599526249069995</v>
      </c>
      <c r="DH1726">
        <f t="shared" ca="1" si="356"/>
        <v>0.3306076346574483</v>
      </c>
      <c r="DI1726">
        <v>0.35693323337389932</v>
      </c>
      <c r="DJ1726">
        <v>9.4165352199961638E-3</v>
      </c>
    </row>
    <row r="1727" spans="12:114" x14ac:dyDescent="0.3">
      <c r="L1727" s="23">
        <v>43774</v>
      </c>
      <c r="M1727" s="24">
        <v>-1.6180007717763151E-2</v>
      </c>
      <c r="N1727" s="24">
        <v>-5.6683884397993548E-3</v>
      </c>
      <c r="O1727" s="24">
        <v>1.097231560777559E-2</v>
      </c>
      <c r="P1727" s="24">
        <v>-2.264936148814083E-2</v>
      </c>
      <c r="Q1727" s="264">
        <v>1.899999999999992E-4</v>
      </c>
      <c r="R1727" s="264">
        <v>-1.8999999999999909E-4</v>
      </c>
      <c r="S1727" s="265">
        <v>2.6881720430107549E-4</v>
      </c>
      <c r="U1727" s="26"/>
      <c r="AE1727" s="23">
        <v>43775</v>
      </c>
      <c r="AF1727" s="33">
        <v>2.5951218853540255E-3</v>
      </c>
      <c r="AG1727">
        <f t="shared" si="344"/>
        <v>1726</v>
      </c>
      <c r="AH1727">
        <f t="shared" si="345"/>
        <v>0.69935170178282013</v>
      </c>
      <c r="AI1727">
        <f t="shared" si="346"/>
        <v>0.69894651539708263</v>
      </c>
      <c r="AJ1727">
        <f t="shared" si="347"/>
        <v>0.52253684973477887</v>
      </c>
      <c r="AK1727">
        <f t="shared" si="348"/>
        <v>0.75592978401554156</v>
      </c>
      <c r="AL1727">
        <f t="shared" si="349"/>
        <v>5.6983268618458927E-2</v>
      </c>
      <c r="CM1727" s="23">
        <v>43775</v>
      </c>
      <c r="CN1727">
        <v>7.1327563708436237E-3</v>
      </c>
      <c r="CO1727">
        <f t="shared" si="350"/>
        <v>1726</v>
      </c>
      <c r="CP1727">
        <f t="shared" si="351"/>
        <v>0.6965294592413237</v>
      </c>
      <c r="CQ1727">
        <f t="shared" si="352"/>
        <v>0.69612590799031482</v>
      </c>
      <c r="CR1727">
        <f t="shared" si="353"/>
        <v>0.5144447464874895</v>
      </c>
      <c r="CS1727">
        <f t="shared" si="354"/>
        <v>0.77866184397242089</v>
      </c>
      <c r="CT1727">
        <f t="shared" si="355"/>
        <v>8.2535935982106068E-2</v>
      </c>
      <c r="DH1727">
        <f t="shared" ca="1" si="356"/>
        <v>0.29163307368479646</v>
      </c>
      <c r="DI1727">
        <v>0.28340850637977594</v>
      </c>
      <c r="DJ1727">
        <v>-2.5065963750005017E-2</v>
      </c>
    </row>
    <row r="1728" spans="12:114" x14ac:dyDescent="0.3">
      <c r="L1728" s="23">
        <v>43775</v>
      </c>
      <c r="M1728" s="24">
        <v>4.2902465088202326E-3</v>
      </c>
      <c r="N1728" s="24">
        <v>-1.900167877704388E-3</v>
      </c>
      <c r="O1728" s="24">
        <v>5.384399766801112E-3</v>
      </c>
      <c r="P1728" s="24">
        <v>1.495704558262324E-2</v>
      </c>
      <c r="Q1728" s="264">
        <v>2.1000000000000009E-4</v>
      </c>
      <c r="R1728" s="264">
        <v>-1.1000000000000121E-4</v>
      </c>
      <c r="S1728" s="265">
        <v>-6.0773480662983245E-4</v>
      </c>
      <c r="U1728" s="26"/>
      <c r="AE1728" s="23">
        <v>43776</v>
      </c>
      <c r="AF1728" s="33">
        <v>9.9236737900193603E-4</v>
      </c>
      <c r="AG1728">
        <f t="shared" si="344"/>
        <v>1727</v>
      </c>
      <c r="AH1728">
        <f t="shared" si="345"/>
        <v>0.69975688816855752</v>
      </c>
      <c r="AI1728">
        <f t="shared" si="346"/>
        <v>0.69935170178282013</v>
      </c>
      <c r="AJ1728">
        <f t="shared" si="347"/>
        <v>0.52370142598181979</v>
      </c>
      <c r="AK1728">
        <f t="shared" si="348"/>
        <v>0.59101244303299416</v>
      </c>
      <c r="AL1728">
        <f t="shared" si="349"/>
        <v>0.10833925874982597</v>
      </c>
      <c r="CM1728" s="23">
        <v>43776</v>
      </c>
      <c r="CN1728">
        <v>2.6906059475048415E-3</v>
      </c>
      <c r="CO1728">
        <f t="shared" si="350"/>
        <v>1727</v>
      </c>
      <c r="CP1728">
        <f t="shared" si="351"/>
        <v>0.69693301049233247</v>
      </c>
      <c r="CQ1728">
        <f t="shared" si="352"/>
        <v>0.6965294592413237</v>
      </c>
      <c r="CR1728">
        <f t="shared" si="353"/>
        <v>0.51559975850780948</v>
      </c>
      <c r="CS1728">
        <f t="shared" si="354"/>
        <v>0.5999010919186939</v>
      </c>
      <c r="CT1728">
        <f t="shared" si="355"/>
        <v>9.6628367322629805E-2</v>
      </c>
      <c r="DH1728">
        <f t="shared" ca="1" si="356"/>
        <v>0.32275340430822275</v>
      </c>
      <c r="DI1728">
        <v>0.31159272470111171</v>
      </c>
      <c r="DJ1728">
        <v>-9.937257620998112E-3</v>
      </c>
    </row>
    <row r="1729" spans="12:114" x14ac:dyDescent="0.3">
      <c r="L1729" s="23">
        <v>43776</v>
      </c>
      <c r="M1729" s="24">
        <v>-1.552148840558534E-2</v>
      </c>
      <c r="N1729" s="24">
        <v>2.8557029567495718E-3</v>
      </c>
      <c r="O1729" s="24">
        <v>6.1087459139170693E-3</v>
      </c>
      <c r="P1729" s="24">
        <v>3.8206558069094152E-3</v>
      </c>
      <c r="Q1729" s="264">
        <v>2.5999999999999981E-4</v>
      </c>
      <c r="R1729" s="264">
        <v>-1.259999999999999E-3</v>
      </c>
      <c r="S1729" s="265">
        <v>-1.0416666666666785E-4</v>
      </c>
      <c r="U1729" s="26"/>
      <c r="AE1729" s="23">
        <v>43777</v>
      </c>
      <c r="AF1729" s="33">
        <v>-7.1545346121155865E-4</v>
      </c>
      <c r="AG1729">
        <f t="shared" si="344"/>
        <v>1728</v>
      </c>
      <c r="AH1729">
        <f t="shared" si="345"/>
        <v>0.70016207455429502</v>
      </c>
      <c r="AI1729">
        <f t="shared" si="346"/>
        <v>0.69975688816855752</v>
      </c>
      <c r="AJ1729">
        <f t="shared" si="347"/>
        <v>0.52486671292625997</v>
      </c>
      <c r="AK1729">
        <f t="shared" si="348"/>
        <v>0.39614873521710248</v>
      </c>
      <c r="AL1729">
        <f t="shared" si="349"/>
        <v>0.30360815295145505</v>
      </c>
      <c r="CM1729" s="23">
        <v>43777</v>
      </c>
      <c r="CN1729">
        <v>-1.8211336530288965E-3</v>
      </c>
      <c r="CO1729">
        <f t="shared" si="350"/>
        <v>1728</v>
      </c>
      <c r="CP1729">
        <f t="shared" si="351"/>
        <v>0.69733656174334135</v>
      </c>
      <c r="CQ1729">
        <f t="shared" si="352"/>
        <v>0.69693301049233247</v>
      </c>
      <c r="CR1729">
        <f t="shared" si="353"/>
        <v>0.51675545877553197</v>
      </c>
      <c r="CS1729">
        <f t="shared" si="354"/>
        <v>0.39374904432760294</v>
      </c>
      <c r="CT1729">
        <f t="shared" si="355"/>
        <v>0.30318396616472953</v>
      </c>
      <c r="DH1729">
        <f t="shared" ca="1" si="356"/>
        <v>0.39815948592510353</v>
      </c>
      <c r="DI1729">
        <v>0.28379716441088659</v>
      </c>
      <c r="DJ1729">
        <v>-1.8524534612115596E-3</v>
      </c>
    </row>
    <row r="1730" spans="12:114" x14ac:dyDescent="0.3">
      <c r="L1730" s="23">
        <v>43777</v>
      </c>
      <c r="M1730" s="24">
        <v>-6.3643955633357124E-3</v>
      </c>
      <c r="N1730" s="24">
        <v>0</v>
      </c>
      <c r="O1730" s="24">
        <v>-6.5707054766808446E-3</v>
      </c>
      <c r="P1730" s="24">
        <v>6.1621225125976647E-3</v>
      </c>
      <c r="Q1730" s="264">
        <v>2.400000000000002E-4</v>
      </c>
      <c r="R1730" s="264">
        <v>-2.200000000000002E-4</v>
      </c>
      <c r="S1730" s="265">
        <v>0</v>
      </c>
      <c r="U1730" s="26"/>
      <c r="AE1730" s="23">
        <v>43780</v>
      </c>
      <c r="AF1730" s="33">
        <v>-1.3040303185495286E-3</v>
      </c>
      <c r="AG1730">
        <f t="shared" si="344"/>
        <v>1729</v>
      </c>
      <c r="AH1730">
        <f t="shared" si="345"/>
        <v>0.70056726094003241</v>
      </c>
      <c r="AI1730">
        <f t="shared" si="346"/>
        <v>0.70016207455429502</v>
      </c>
      <c r="AJ1730">
        <f t="shared" si="347"/>
        <v>0.52603271302032417</v>
      </c>
      <c r="AK1730">
        <f t="shared" si="348"/>
        <v>0.33236247827896526</v>
      </c>
      <c r="AL1730">
        <f t="shared" si="349"/>
        <v>0.36779959627532977</v>
      </c>
      <c r="CM1730" s="23">
        <v>43780</v>
      </c>
      <c r="CN1730">
        <v>-3.2285551778171214E-3</v>
      </c>
      <c r="CO1730">
        <f t="shared" si="350"/>
        <v>1729</v>
      </c>
      <c r="CP1730">
        <f t="shared" si="351"/>
        <v>0.69774011299435024</v>
      </c>
      <c r="CQ1730">
        <f t="shared" si="352"/>
        <v>0.69733656174334135</v>
      </c>
      <c r="CR1730">
        <f t="shared" si="353"/>
        <v>0.51791184965681758</v>
      </c>
      <c r="CS1730">
        <f t="shared" si="354"/>
        <v>0.33265255960500234</v>
      </c>
      <c r="CT1730">
        <f t="shared" si="355"/>
        <v>0.36468400213833901</v>
      </c>
      <c r="DH1730">
        <f t="shared" ca="1" si="356"/>
        <v>0.37416566184119188</v>
      </c>
      <c r="DI1730">
        <v>0.39876976389351437</v>
      </c>
      <c r="DJ1730">
        <v>-1.2824681339484133E-4</v>
      </c>
    </row>
    <row r="1731" spans="12:114" x14ac:dyDescent="0.3">
      <c r="L1731" s="23">
        <v>43780</v>
      </c>
      <c r="M1731" s="24">
        <v>-2.4019288332623222E-3</v>
      </c>
      <c r="N1731" s="24">
        <v>4.7470266351349412E-4</v>
      </c>
      <c r="O1731" s="24">
        <v>-3.3489217117078961E-3</v>
      </c>
      <c r="P1731" s="24">
        <v>-5.0437163433814823E-3</v>
      </c>
      <c r="Q1731" s="264">
        <v>-2.400000000000002E-4</v>
      </c>
      <c r="R1731" s="264">
        <v>-7.0000000000000064E-4</v>
      </c>
      <c r="S1731" s="265">
        <v>1.030927835051558E-4</v>
      </c>
      <c r="U1731" s="26"/>
      <c r="AE1731" s="23">
        <v>43781</v>
      </c>
      <c r="AF1731" s="33">
        <v>-1.361070104080323E-4</v>
      </c>
      <c r="AG1731">
        <f t="shared" ref="AG1731:AG1794" si="357">ROW()-1</f>
        <v>1730</v>
      </c>
      <c r="AH1731">
        <f t="shared" ref="AH1731:AH1794" si="358">AG1731/COUNT($AG$2:$AG$2469)</f>
        <v>0.70097244732576991</v>
      </c>
      <c r="AI1731">
        <f t="shared" ref="AI1731:AI1794" si="359">(AG1731-1)/COUNT($AG$2:$AG$2469)</f>
        <v>0.70056726094003241</v>
      </c>
      <c r="AJ1731">
        <f t="shared" ref="AJ1731:AJ1794" si="360">IF(AH1731&lt;1,NORMSINV(AH1731),"")</f>
        <v>0.52719942872462411</v>
      </c>
      <c r="AK1731">
        <f t="shared" ref="AK1731:AK1794" si="361">_xlfn.NORM.DIST(AF1731,$AD$6,$AD$7,TRUE)</f>
        <v>0.46179007327672761</v>
      </c>
      <c r="AL1731">
        <f t="shared" ref="AL1731:AL1794" si="362">ABS(AK1731-AI1731)</f>
        <v>0.2387771876633048</v>
      </c>
      <c r="CM1731" s="23">
        <v>43781</v>
      </c>
      <c r="CN1731">
        <v>-6.8464252602008151E-4</v>
      </c>
      <c r="CO1731">
        <f t="shared" ref="CO1731:CO1794" si="363">ROW()-1</f>
        <v>1730</v>
      </c>
      <c r="CP1731">
        <f t="shared" ref="CP1731:CP1794" si="364">CO1731/COUNT(_xlfn.ANCHORARRAY($CN$2))</f>
        <v>0.69814366424535912</v>
      </c>
      <c r="CQ1731">
        <f t="shared" ref="CQ1731:CQ1794" si="365">(CO1731-1)/COUNT(_xlfn.ANCHORARRAY($CN$2))</f>
        <v>0.69774011299435024</v>
      </c>
      <c r="CR1731">
        <f t="shared" ref="CR1731:CR1794" si="366">IF(CP1731&lt;1,NORMSINV(CP1731),"")</f>
        <v>0.51906893352576666</v>
      </c>
      <c r="CS1731">
        <f t="shared" ref="CS1731:CS1794" si="367">_xlfn.NORM.DIST(CN1731,$CL$7,$CL$8,TRUE)</f>
        <v>0.44515706985068687</v>
      </c>
      <c r="CT1731">
        <f t="shared" ref="CT1731:CT1794" si="368">ABS(CS1731-CQ1731)</f>
        <v>0.25258304314366337</v>
      </c>
      <c r="DH1731">
        <f t="shared" ref="DH1731:DH1794" ca="1" si="369">_xlfn.NORM.S.DIST(RAND(),FALSE)</f>
        <v>0.38876169474846556</v>
      </c>
      <c r="DI1731">
        <v>0.39891782438695184</v>
      </c>
      <c r="DJ1731">
        <v>1.0976142989591995E-2</v>
      </c>
    </row>
    <row r="1732" spans="12:114" x14ac:dyDescent="0.3">
      <c r="L1732" s="23">
        <v>43781</v>
      </c>
      <c r="M1732" s="24">
        <v>2.6995112023858979E-3</v>
      </c>
      <c r="N1732" s="24">
        <v>0</v>
      </c>
      <c r="O1732" s="24">
        <v>6.7204551784166551E-4</v>
      </c>
      <c r="P1732" s="24">
        <v>-4.2543966764996832E-3</v>
      </c>
      <c r="Q1732" s="264">
        <v>2.5000000000000022E-4</v>
      </c>
      <c r="R1732" s="264">
        <v>3.8000000000000029E-4</v>
      </c>
      <c r="S1732" s="265">
        <v>2.0833333333333392E-4</v>
      </c>
      <c r="U1732" s="26"/>
      <c r="AE1732" s="23">
        <v>43782</v>
      </c>
      <c r="AF1732" s="33">
        <v>3.7378685436240608E-3</v>
      </c>
      <c r="AG1732">
        <f t="shared" si="357"/>
        <v>1731</v>
      </c>
      <c r="AH1732">
        <f t="shared" si="358"/>
        <v>0.7013776337115073</v>
      </c>
      <c r="AI1732">
        <f t="shared" si="359"/>
        <v>0.70097244732576991</v>
      </c>
      <c r="AJ1732">
        <f t="shared" si="360"/>
        <v>0.52836686250819953</v>
      </c>
      <c r="AK1732">
        <f t="shared" si="361"/>
        <v>0.84695683854003445</v>
      </c>
      <c r="AL1732">
        <f t="shared" si="362"/>
        <v>0.14598439121426454</v>
      </c>
      <c r="CM1732" s="23">
        <v>43782</v>
      </c>
      <c r="CN1732">
        <v>9.2568788058686631E-3</v>
      </c>
      <c r="CO1732">
        <f t="shared" si="363"/>
        <v>1731</v>
      </c>
      <c r="CP1732">
        <f t="shared" si="364"/>
        <v>0.698547215496368</v>
      </c>
      <c r="CQ1732">
        <f t="shared" si="365"/>
        <v>0.69814366424535912</v>
      </c>
      <c r="CR1732">
        <f t="shared" si="366"/>
        <v>0.52022671276446264</v>
      </c>
      <c r="CS1732">
        <f t="shared" si="367"/>
        <v>0.84464795089298628</v>
      </c>
      <c r="CT1732">
        <f t="shared" si="368"/>
        <v>0.14650428664762716</v>
      </c>
      <c r="DH1732">
        <f t="shared" ca="1" si="369"/>
        <v>0.30125830468766501</v>
      </c>
      <c r="DI1732">
        <v>0.32341755407110689</v>
      </c>
      <c r="DJ1732">
        <v>1.670845365000696E-2</v>
      </c>
    </row>
    <row r="1733" spans="12:114" x14ac:dyDescent="0.3">
      <c r="L1733" s="23">
        <v>43782</v>
      </c>
      <c r="M1733" s="24">
        <v>4.0020594339985434E-3</v>
      </c>
      <c r="N1733" s="24">
        <v>-6.1669174902097097E-3</v>
      </c>
      <c r="O1733" s="24">
        <v>1.561464831840809E-2</v>
      </c>
      <c r="P1733" s="24">
        <v>8.5455211450953163E-3</v>
      </c>
      <c r="Q1733" s="264">
        <v>-9.3999999999999986E-4</v>
      </c>
      <c r="R1733" s="264">
        <v>-2.8999999999999924E-4</v>
      </c>
      <c r="S1733" s="265">
        <v>3.1914893617021085E-4</v>
      </c>
      <c r="U1733" s="26"/>
      <c r="AE1733" s="23">
        <v>43783</v>
      </c>
      <c r="AF1733" s="33">
        <v>5.9001928224889342E-4</v>
      </c>
      <c r="AG1733">
        <f t="shared" si="357"/>
        <v>1732</v>
      </c>
      <c r="AH1733">
        <f t="shared" si="358"/>
        <v>0.70178282009724469</v>
      </c>
      <c r="AI1733">
        <f t="shared" si="359"/>
        <v>0.7013776337115073</v>
      </c>
      <c r="AJ1733">
        <f t="shared" si="360"/>
        <v>0.52953501684856985</v>
      </c>
      <c r="AK1733">
        <f t="shared" si="361"/>
        <v>0.54533781035840445</v>
      </c>
      <c r="AL1733">
        <f t="shared" si="362"/>
        <v>0.15603982335310285</v>
      </c>
      <c r="CM1733" s="23">
        <v>43783</v>
      </c>
      <c r="CN1733">
        <v>1.8036745792486067E-3</v>
      </c>
      <c r="CO1733">
        <f t="shared" si="363"/>
        <v>1732</v>
      </c>
      <c r="CP1733">
        <f t="shared" si="364"/>
        <v>0.69895076674737688</v>
      </c>
      <c r="CQ1733">
        <f t="shared" si="365"/>
        <v>0.698547215496368</v>
      </c>
      <c r="CR1733">
        <f t="shared" si="366"/>
        <v>0.52138518976301551</v>
      </c>
      <c r="CS1733">
        <f t="shared" si="367"/>
        <v>0.55975441369554613</v>
      </c>
      <c r="CT1733">
        <f t="shared" si="368"/>
        <v>0.13879280180082187</v>
      </c>
      <c r="DH1733">
        <f t="shared" ca="1" si="369"/>
        <v>0.24867716413708357</v>
      </c>
      <c r="DI1733">
        <v>0.32256855455410249</v>
      </c>
      <c r="DJ1733">
        <v>-9.1915851133554782E-3</v>
      </c>
    </row>
    <row r="1734" spans="12:114" x14ac:dyDescent="0.3">
      <c r="L1734" s="23">
        <v>43783</v>
      </c>
      <c r="M1734" s="24">
        <v>4.2035223714603342E-3</v>
      </c>
      <c r="N1734" s="24">
        <v>-2.8641307877895869E-3</v>
      </c>
      <c r="O1734" s="24">
        <v>-2.727913443691977E-3</v>
      </c>
      <c r="P1734" s="24">
        <v>1.000516686280687E-2</v>
      </c>
      <c r="Q1734" s="264">
        <v>-3.2000000000000003E-4</v>
      </c>
      <c r="R1734" s="264">
        <v>-1.0000000000000011E-3</v>
      </c>
      <c r="S1734" s="265">
        <v>-1.0989010989010923E-4</v>
      </c>
      <c r="U1734" s="26"/>
      <c r="AE1734" s="23">
        <v>43784</v>
      </c>
      <c r="AF1734" s="33">
        <v>-2.1492599001506547E-3</v>
      </c>
      <c r="AG1734">
        <f t="shared" si="357"/>
        <v>1733</v>
      </c>
      <c r="AH1734">
        <f t="shared" si="358"/>
        <v>0.70218800648298219</v>
      </c>
      <c r="AI1734">
        <f t="shared" si="359"/>
        <v>0.70178282009724469</v>
      </c>
      <c r="AJ1734">
        <f t="shared" si="360"/>
        <v>0.53070389423177866</v>
      </c>
      <c r="AK1734">
        <f t="shared" si="361"/>
        <v>0.24900319892925793</v>
      </c>
      <c r="AL1734">
        <f t="shared" si="362"/>
        <v>0.45277962116798676</v>
      </c>
      <c r="CM1734" s="23">
        <v>43784</v>
      </c>
      <c r="CN1734">
        <v>-5.7103236634201138E-3</v>
      </c>
      <c r="CO1734">
        <f t="shared" si="363"/>
        <v>1733</v>
      </c>
      <c r="CP1734">
        <f t="shared" si="364"/>
        <v>0.69935431799838577</v>
      </c>
      <c r="CQ1734">
        <f t="shared" si="365"/>
        <v>0.69895076674737688</v>
      </c>
      <c r="CR1734">
        <f t="shared" si="366"/>
        <v>0.5225443669196066</v>
      </c>
      <c r="CS1734">
        <f t="shared" si="367"/>
        <v>0.23573322900293939</v>
      </c>
      <c r="CT1734">
        <f t="shared" si="368"/>
        <v>0.46321753774443752</v>
      </c>
      <c r="DH1734">
        <f t="shared" ca="1" si="369"/>
        <v>0.39224926066029481</v>
      </c>
      <c r="DI1734">
        <v>0.37683386810377761</v>
      </c>
      <c r="DJ1734">
        <v>1.0192827056371041E-2</v>
      </c>
    </row>
    <row r="1735" spans="12:114" x14ac:dyDescent="0.3">
      <c r="L1735" s="23">
        <v>43784</v>
      </c>
      <c r="M1735" s="24">
        <v>-2.5259166068984568E-3</v>
      </c>
      <c r="N1735" s="24">
        <v>7.1807438971906333E-3</v>
      </c>
      <c r="O1735" s="24">
        <v>-1.475341816842311E-2</v>
      </c>
      <c r="P1735" s="24">
        <v>9.8191726855508107E-4</v>
      </c>
      <c r="Q1735" s="264">
        <v>1.000000000000003E-4</v>
      </c>
      <c r="R1735" s="264">
        <v>1.0299999999999999E-3</v>
      </c>
      <c r="S1735" s="265">
        <v>1.630434782608686E-4</v>
      </c>
      <c r="U1735" s="26"/>
      <c r="AE1735" s="23">
        <v>43787</v>
      </c>
      <c r="AF1735" s="33">
        <v>2.3330375808689172E-3</v>
      </c>
      <c r="AG1735">
        <f t="shared" si="357"/>
        <v>1734</v>
      </c>
      <c r="AH1735">
        <f t="shared" si="358"/>
        <v>0.70259319286871957</v>
      </c>
      <c r="AI1735">
        <f t="shared" si="359"/>
        <v>0.70218800648298219</v>
      </c>
      <c r="AJ1735">
        <f t="shared" si="360"/>
        <v>0.53187349715244081</v>
      </c>
      <c r="AK1735">
        <f t="shared" si="361"/>
        <v>0.73156059320013933</v>
      </c>
      <c r="AL1735">
        <f t="shared" si="362"/>
        <v>2.9372586717157145E-2</v>
      </c>
      <c r="CM1735" s="23">
        <v>43787</v>
      </c>
      <c r="CN1735">
        <v>5.7257845599070958E-3</v>
      </c>
      <c r="CO1735">
        <f t="shared" si="363"/>
        <v>1734</v>
      </c>
      <c r="CP1735">
        <f t="shared" si="364"/>
        <v>0.69975786924939465</v>
      </c>
      <c r="CQ1735">
        <f t="shared" si="365"/>
        <v>0.69935431799838577</v>
      </c>
      <c r="CR1735">
        <f t="shared" si="366"/>
        <v>0.52370424664053195</v>
      </c>
      <c r="CS1735">
        <f t="shared" si="367"/>
        <v>0.72730893740434754</v>
      </c>
      <c r="CT1735">
        <f t="shared" si="368"/>
        <v>2.7954619405961778E-2</v>
      </c>
      <c r="DH1735">
        <f t="shared" ca="1" si="369"/>
        <v>0.38112985991183329</v>
      </c>
      <c r="DI1735">
        <v>0.36307672703146576</v>
      </c>
      <c r="DJ1735">
        <v>9.0876895145706321E-3</v>
      </c>
    </row>
    <row r="1736" spans="12:114" x14ac:dyDescent="0.3">
      <c r="L1736" s="23">
        <v>43787</v>
      </c>
      <c r="M1736" s="24">
        <v>2.9664132785985498E-3</v>
      </c>
      <c r="N1736" s="24">
        <v>-3.8026377744614119E-3</v>
      </c>
      <c r="O1736" s="24">
        <v>1.160936054925576E-2</v>
      </c>
      <c r="P1736" s="24">
        <v>2.139774329494104E-3</v>
      </c>
      <c r="Q1736" s="264">
        <v>-2.5000000000000022E-4</v>
      </c>
      <c r="R1736" s="264">
        <v>3.6000000000000029E-4</v>
      </c>
      <c r="S1736" s="265">
        <v>1.1049723756906202E-4</v>
      </c>
      <c r="U1736" s="26"/>
      <c r="AE1736" s="23">
        <v>43788</v>
      </c>
      <c r="AF1736" s="33">
        <v>-1.6338560956348191E-4</v>
      </c>
      <c r="AG1736">
        <f t="shared" si="357"/>
        <v>1735</v>
      </c>
      <c r="AH1736">
        <f t="shared" si="358"/>
        <v>0.70299837925445707</v>
      </c>
      <c r="AI1736">
        <f t="shared" si="359"/>
        <v>0.70259319286871957</v>
      </c>
      <c r="AJ1736">
        <f t="shared" si="360"/>
        <v>0.53304382811379158</v>
      </c>
      <c r="AK1736">
        <f t="shared" si="361"/>
        <v>0.4586611759725841</v>
      </c>
      <c r="AL1736">
        <f t="shared" si="362"/>
        <v>0.24393201689613547</v>
      </c>
      <c r="CM1736" s="23">
        <v>43788</v>
      </c>
      <c r="CN1736">
        <v>-7.0180899597574366E-4</v>
      </c>
      <c r="CO1736">
        <f t="shared" si="363"/>
        <v>1735</v>
      </c>
      <c r="CP1736">
        <f t="shared" si="364"/>
        <v>0.70016142050040353</v>
      </c>
      <c r="CQ1736">
        <f t="shared" si="365"/>
        <v>0.69975786924939465</v>
      </c>
      <c r="CR1736">
        <f t="shared" si="366"/>
        <v>0.52486483134024797</v>
      </c>
      <c r="CS1736">
        <f t="shared" si="367"/>
        <v>0.44437134579378512</v>
      </c>
      <c r="CT1736">
        <f t="shared" si="368"/>
        <v>0.25538652345560953</v>
      </c>
      <c r="DH1736">
        <f t="shared" ca="1" si="369"/>
        <v>0.26446179769378586</v>
      </c>
      <c r="DI1736">
        <v>0.33258371707827794</v>
      </c>
      <c r="DJ1736">
        <v>1.2968075284291267E-2</v>
      </c>
    </row>
    <row r="1737" spans="12:114" x14ac:dyDescent="0.3">
      <c r="L1737" s="23">
        <v>43788</v>
      </c>
      <c r="M1737" s="24">
        <v>5.0502815268463927E-4</v>
      </c>
      <c r="N1737" s="24">
        <v>1.908626375903149E-3</v>
      </c>
      <c r="O1737" s="24">
        <v>-2.9937218038551118E-3</v>
      </c>
      <c r="P1737" s="24">
        <v>1.156486484934278E-3</v>
      </c>
      <c r="Q1737" s="264">
        <v>-1.500000000000008E-4</v>
      </c>
      <c r="R1737" s="264">
        <v>-3.6999999999999924E-4</v>
      </c>
      <c r="S1737" s="265">
        <v>3.3519553072625693E-4</v>
      </c>
      <c r="U1737" s="26"/>
      <c r="AE1737" s="23">
        <v>43789</v>
      </c>
      <c r="AF1737" s="33">
        <v>-1.9619767287746889E-3</v>
      </c>
      <c r="AG1737">
        <f t="shared" si="357"/>
        <v>1736</v>
      </c>
      <c r="AH1737">
        <f t="shared" si="358"/>
        <v>0.70340356564019446</v>
      </c>
      <c r="AI1737">
        <f t="shared" si="359"/>
        <v>0.70299837925445707</v>
      </c>
      <c r="AJ1737">
        <f t="shared" si="360"/>
        <v>0.53421488962773256</v>
      </c>
      <c r="AK1737">
        <f t="shared" si="361"/>
        <v>0.26647340292525934</v>
      </c>
      <c r="AL1737">
        <f t="shared" si="362"/>
        <v>0.43652497632919773</v>
      </c>
      <c r="CM1737" s="23">
        <v>43789</v>
      </c>
      <c r="CN1737">
        <v>-4.6423262150003045E-3</v>
      </c>
      <c r="CO1737">
        <f t="shared" si="363"/>
        <v>1736</v>
      </c>
      <c r="CP1737">
        <f t="shared" si="364"/>
        <v>0.70056497175141241</v>
      </c>
      <c r="CQ1737">
        <f t="shared" si="365"/>
        <v>0.70016142050040353</v>
      </c>
      <c r="CR1737">
        <f t="shared" si="366"/>
        <v>0.52602612344141519</v>
      </c>
      <c r="CS1737">
        <f t="shared" si="367"/>
        <v>0.27546223732553321</v>
      </c>
      <c r="CT1737">
        <f t="shared" si="368"/>
        <v>0.42469918317487032</v>
      </c>
      <c r="DH1737">
        <f t="shared" ca="1" si="369"/>
        <v>0.27369076510820417</v>
      </c>
      <c r="DI1737">
        <v>0.28126934797464803</v>
      </c>
      <c r="DJ1737">
        <v>-1.0745554763456795E-2</v>
      </c>
    </row>
    <row r="1738" spans="12:114" x14ac:dyDescent="0.3">
      <c r="L1738" s="23">
        <v>43789</v>
      </c>
      <c r="M1738" s="24">
        <v>5.0467228344268724E-4</v>
      </c>
      <c r="N1738" s="24">
        <v>-1.380967534288278E-2</v>
      </c>
      <c r="O1738" s="24">
        <v>-6.339202681662862E-3</v>
      </c>
      <c r="P1738" s="24">
        <v>3.554705345040043E-4</v>
      </c>
      <c r="Q1738" s="264">
        <v>-1.5999999999999961E-4</v>
      </c>
      <c r="R1738" s="264">
        <v>3.000000000000003E-4</v>
      </c>
      <c r="S1738" s="265">
        <v>-2.3121387283237056E-4</v>
      </c>
      <c r="U1738" s="26"/>
      <c r="AE1738" s="23">
        <v>43790</v>
      </c>
      <c r="AF1738" s="33">
        <v>-8.4729157956585149E-4</v>
      </c>
      <c r="AG1738">
        <f t="shared" si="357"/>
        <v>1737</v>
      </c>
      <c r="AH1738">
        <f t="shared" si="358"/>
        <v>0.70380875202593196</v>
      </c>
      <c r="AI1738">
        <f t="shared" si="359"/>
        <v>0.70340356564019446</v>
      </c>
      <c r="AJ1738">
        <f t="shared" si="360"/>
        <v>0.53538668421488211</v>
      </c>
      <c r="AK1738">
        <f t="shared" si="361"/>
        <v>0.38154586016676406</v>
      </c>
      <c r="AL1738">
        <f t="shared" si="362"/>
        <v>0.3218577054734304</v>
      </c>
      <c r="CM1738" s="23">
        <v>43790</v>
      </c>
      <c r="CN1738">
        <v>-2.2069789489146284E-3</v>
      </c>
      <c r="CO1738">
        <f t="shared" si="363"/>
        <v>1737</v>
      </c>
      <c r="CP1738">
        <f t="shared" si="364"/>
        <v>0.7009685230024213</v>
      </c>
      <c r="CQ1738">
        <f t="shared" si="365"/>
        <v>0.70056497175141241</v>
      </c>
      <c r="CR1738">
        <f t="shared" si="366"/>
        <v>0.52718812537494464</v>
      </c>
      <c r="CS1738">
        <f t="shared" si="367"/>
        <v>0.37666245369533902</v>
      </c>
      <c r="CT1738">
        <f t="shared" si="368"/>
        <v>0.3239025180560734</v>
      </c>
      <c r="DH1738">
        <f t="shared" ca="1" si="369"/>
        <v>0.30782796031650894</v>
      </c>
      <c r="DI1738">
        <v>0.38960814790951048</v>
      </c>
      <c r="DJ1738">
        <v>4.120842043414414E-5</v>
      </c>
    </row>
    <row r="1739" spans="12:114" x14ac:dyDescent="0.3">
      <c r="L1739" s="23">
        <v>43790</v>
      </c>
      <c r="M1739" s="24">
        <v>-5.4770468966938452E-3</v>
      </c>
      <c r="N1739" s="24">
        <v>-5.7942414477206742E-3</v>
      </c>
      <c r="O1739" s="24">
        <v>6.1277804053526258E-3</v>
      </c>
      <c r="P1739" s="24">
        <v>-1.208141349826102E-2</v>
      </c>
      <c r="Q1739" s="264">
        <v>2.5999999999999981E-4</v>
      </c>
      <c r="R1739" s="264">
        <v>1.8999999999999909E-4</v>
      </c>
      <c r="S1739" s="265">
        <v>0</v>
      </c>
      <c r="U1739" s="26"/>
      <c r="AE1739" s="23">
        <v>43791</v>
      </c>
      <c r="AF1739" s="33">
        <v>-8.7201267655721132E-4</v>
      </c>
      <c r="AG1739">
        <f t="shared" si="357"/>
        <v>1738</v>
      </c>
      <c r="AH1739">
        <f t="shared" si="358"/>
        <v>0.70421393841166935</v>
      </c>
      <c r="AI1739">
        <f t="shared" si="359"/>
        <v>0.70380875202593196</v>
      </c>
      <c r="AJ1739">
        <f t="shared" si="360"/>
        <v>0.53655921440462195</v>
      </c>
      <c r="AK1739">
        <f t="shared" si="361"/>
        <v>0.37882564366443716</v>
      </c>
      <c r="AL1739">
        <f t="shared" si="362"/>
        <v>0.3249831083614948</v>
      </c>
      <c r="CM1739" s="23">
        <v>43791</v>
      </c>
      <c r="CN1739">
        <v>-2.0798410134269265E-3</v>
      </c>
      <c r="CO1739">
        <f t="shared" si="363"/>
        <v>1738</v>
      </c>
      <c r="CP1739">
        <f t="shared" si="364"/>
        <v>0.70137207425343018</v>
      </c>
      <c r="CQ1739">
        <f t="shared" si="365"/>
        <v>0.7009685230024213</v>
      </c>
      <c r="CR1739">
        <f t="shared" si="366"/>
        <v>0.5283508395800417</v>
      </c>
      <c r="CS1739">
        <f t="shared" si="367"/>
        <v>0.38226774823744414</v>
      </c>
      <c r="CT1739">
        <f t="shared" si="368"/>
        <v>0.31870077476497716</v>
      </c>
      <c r="DH1739">
        <f t="shared" ca="1" si="369"/>
        <v>0.30018430993126255</v>
      </c>
      <c r="DI1739">
        <v>0.26564700433144356</v>
      </c>
      <c r="DJ1739">
        <v>1.018436475985151E-3</v>
      </c>
    </row>
    <row r="1740" spans="12:114" x14ac:dyDescent="0.3">
      <c r="L1740" s="23">
        <v>43791</v>
      </c>
      <c r="M1740" s="24">
        <v>-1.88402173913046E-3</v>
      </c>
      <c r="N1740" s="24">
        <v>8.742218558509561E-3</v>
      </c>
      <c r="O1740" s="24">
        <v>-4.1717023204678348E-3</v>
      </c>
      <c r="P1740" s="24">
        <v>-3.956492904286478E-3</v>
      </c>
      <c r="Q1740" s="264">
        <v>-5.7999999999999892E-4</v>
      </c>
      <c r="R1740" s="264">
        <v>-1.4999999999999901E-4</v>
      </c>
      <c r="S1740" s="265">
        <v>5.6497175141242592E-5</v>
      </c>
      <c r="U1740" s="26"/>
      <c r="AE1740" s="23">
        <v>43794</v>
      </c>
      <c r="AF1740" s="33">
        <v>-1.1487451781396281E-3</v>
      </c>
      <c r="AG1740">
        <f t="shared" si="357"/>
        <v>1739</v>
      </c>
      <c r="AH1740">
        <f t="shared" si="358"/>
        <v>0.70461912479740685</v>
      </c>
      <c r="AI1740">
        <f t="shared" si="359"/>
        <v>0.70421393841166935</v>
      </c>
      <c r="AJ1740">
        <f t="shared" si="360"/>
        <v>0.53773248273514807</v>
      </c>
      <c r="AK1740">
        <f t="shared" si="361"/>
        <v>0.34881230552693099</v>
      </c>
      <c r="AL1740">
        <f t="shared" si="362"/>
        <v>0.35540163288473836</v>
      </c>
      <c r="CM1740" s="23">
        <v>43794</v>
      </c>
      <c r="CN1740">
        <v>-3.0334538544399808E-3</v>
      </c>
      <c r="CO1740">
        <f t="shared" si="363"/>
        <v>1739</v>
      </c>
      <c r="CP1740">
        <f t="shared" si="364"/>
        <v>0.70177562550443906</v>
      </c>
      <c r="CQ1740">
        <f t="shared" si="365"/>
        <v>0.70137207425343018</v>
      </c>
      <c r="CR1740">
        <f t="shared" si="366"/>
        <v>0.52951426850425409</v>
      </c>
      <c r="CS1740">
        <f t="shared" si="367"/>
        <v>0.34090322601773515</v>
      </c>
      <c r="CT1740">
        <f t="shared" si="368"/>
        <v>0.36046884823569503</v>
      </c>
      <c r="DH1740">
        <f t="shared" ca="1" si="369"/>
        <v>0.38028689469563443</v>
      </c>
      <c r="DI1740">
        <v>0.29939120367339839</v>
      </c>
      <c r="DJ1740">
        <v>4.8462548218604247E-3</v>
      </c>
    </row>
    <row r="1741" spans="12:114" x14ac:dyDescent="0.3">
      <c r="L1741" s="23">
        <v>43794</v>
      </c>
      <c r="M1741" s="24">
        <v>-4.7916580226637067E-3</v>
      </c>
      <c r="N1741" s="24">
        <v>2.8887007604507268E-3</v>
      </c>
      <c r="O1741" s="24">
        <v>-3.686227130725893E-3</v>
      </c>
      <c r="P1741" s="24">
        <v>-4.1526588694391769E-3</v>
      </c>
      <c r="Q1741" s="264">
        <v>3.9999999999999238E-5</v>
      </c>
      <c r="R1741" s="264">
        <v>1.8999999999999909E-4</v>
      </c>
      <c r="S1741" s="265">
        <v>1.1363636363636491E-4</v>
      </c>
      <c r="U1741" s="26"/>
      <c r="AE1741" s="23">
        <v>43795</v>
      </c>
      <c r="AF1741" s="33">
        <v>3.5250674588140529E-3</v>
      </c>
      <c r="AG1741">
        <f t="shared" si="357"/>
        <v>1740</v>
      </c>
      <c r="AH1741">
        <f t="shared" si="358"/>
        <v>0.70502431118314424</v>
      </c>
      <c r="AI1741">
        <f t="shared" si="359"/>
        <v>0.70461912479740685</v>
      </c>
      <c r="AJ1741">
        <f t="shared" si="360"/>
        <v>0.53890649175351701</v>
      </c>
      <c r="AK1741">
        <f t="shared" si="361"/>
        <v>0.8319699988275715</v>
      </c>
      <c r="AL1741">
        <f t="shared" si="362"/>
        <v>0.12735087403016465</v>
      </c>
      <c r="CM1741" s="23">
        <v>43795</v>
      </c>
      <c r="CN1741">
        <v>8.9966341642765124E-3</v>
      </c>
      <c r="CO1741">
        <f t="shared" si="363"/>
        <v>1740</v>
      </c>
      <c r="CP1741">
        <f t="shared" si="364"/>
        <v>0.70217917675544794</v>
      </c>
      <c r="CQ1741">
        <f t="shared" si="365"/>
        <v>0.70177562550443906</v>
      </c>
      <c r="CR1741">
        <f t="shared" si="366"/>
        <v>0.53067841460351584</v>
      </c>
      <c r="CS1741">
        <f t="shared" si="367"/>
        <v>0.83734346728121878</v>
      </c>
      <c r="CT1741">
        <f t="shared" si="368"/>
        <v>0.13556784177677972</v>
      </c>
      <c r="DH1741">
        <f t="shared" ca="1" si="369"/>
        <v>0.35842127991797756</v>
      </c>
      <c r="DI1741">
        <v>0.24586431211394832</v>
      </c>
      <c r="DJ1741">
        <v>-3.9619670239446104E-3</v>
      </c>
    </row>
    <row r="1742" spans="12:114" x14ac:dyDescent="0.3">
      <c r="L1742" s="23">
        <v>43795</v>
      </c>
      <c r="M1742" s="24">
        <v>4.8147285553730079E-3</v>
      </c>
      <c r="N1742" s="24">
        <v>3.3605522831882022E-3</v>
      </c>
      <c r="O1742" s="24">
        <v>2.270488891866154E-3</v>
      </c>
      <c r="P1742" s="24">
        <v>2.3297904101229752E-2</v>
      </c>
      <c r="Q1742" s="264">
        <v>2.0000000000000049E-5</v>
      </c>
      <c r="R1742" s="264">
        <v>4.0000000000000044E-5</v>
      </c>
      <c r="S1742" s="265">
        <v>-1.7241379310344924E-4</v>
      </c>
      <c r="U1742" s="26"/>
      <c r="AE1742" s="23">
        <v>43796</v>
      </c>
      <c r="AF1742" s="33">
        <v>-7.3299621986550371E-4</v>
      </c>
      <c r="AG1742">
        <f t="shared" si="357"/>
        <v>1741</v>
      </c>
      <c r="AH1742">
        <f t="shared" si="358"/>
        <v>0.70542949756888174</v>
      </c>
      <c r="AI1742">
        <f t="shared" si="359"/>
        <v>0.70502431118314424</v>
      </c>
      <c r="AJ1742">
        <f t="shared" si="360"/>
        <v>0.54008124401569912</v>
      </c>
      <c r="AK1742">
        <f t="shared" si="361"/>
        <v>0.39419671263295653</v>
      </c>
      <c r="AL1742">
        <f t="shared" si="362"/>
        <v>0.31082759855018771</v>
      </c>
      <c r="CM1742" s="23">
        <v>43796</v>
      </c>
      <c r="CN1742">
        <v>-1.6487405496637593E-3</v>
      </c>
      <c r="CO1742">
        <f t="shared" si="363"/>
        <v>1741</v>
      </c>
      <c r="CP1742">
        <f t="shared" si="364"/>
        <v>0.70258272800645682</v>
      </c>
      <c r="CQ1742">
        <f t="shared" si="365"/>
        <v>0.70217917675544794</v>
      </c>
      <c r="CR1742">
        <f t="shared" si="366"/>
        <v>0.53184328034219486</v>
      </c>
      <c r="CS1742">
        <f t="shared" si="367"/>
        <v>0.40145205557634056</v>
      </c>
      <c r="CT1742">
        <f t="shared" si="368"/>
        <v>0.30072712117910738</v>
      </c>
      <c r="DH1742">
        <f t="shared" ca="1" si="369"/>
        <v>0.39574504021218537</v>
      </c>
      <c r="DI1742">
        <v>0.33981376157218801</v>
      </c>
      <c r="DJ1742">
        <v>-3.0604962198655006E-3</v>
      </c>
    </row>
    <row r="1743" spans="12:114" x14ac:dyDescent="0.3">
      <c r="L1743" s="23">
        <v>43796</v>
      </c>
      <c r="M1743" s="24">
        <v>-5.2999126869495393E-3</v>
      </c>
      <c r="N1743" s="24">
        <v>2.8706329424344839E-3</v>
      </c>
      <c r="O1743" s="24">
        <v>-3.6076833232966598E-3</v>
      </c>
      <c r="P1743" s="24">
        <v>5.3158518947913876E-4</v>
      </c>
      <c r="Q1743" s="264">
        <v>-4.8999999999999998E-4</v>
      </c>
      <c r="R1743" s="264">
        <v>-4.8999999999999933E-4</v>
      </c>
      <c r="S1743" s="265">
        <v>0</v>
      </c>
      <c r="U1743" s="26"/>
      <c r="AE1743" s="23">
        <v>43798</v>
      </c>
      <c r="AF1743" s="33">
        <v>2.4765267468826587E-4</v>
      </c>
      <c r="AG1743">
        <f t="shared" si="357"/>
        <v>1742</v>
      </c>
      <c r="AH1743">
        <f t="shared" si="358"/>
        <v>0.70583468395461912</v>
      </c>
      <c r="AI1743">
        <f t="shared" si="359"/>
        <v>0.70542949756888174</v>
      </c>
      <c r="AJ1743">
        <f t="shared" si="360"/>
        <v>0.54125674208662433</v>
      </c>
      <c r="AK1743">
        <f t="shared" si="361"/>
        <v>0.50596923094884039</v>
      </c>
      <c r="AL1743">
        <f t="shared" si="362"/>
        <v>0.19946026662004135</v>
      </c>
      <c r="CM1743" s="23">
        <v>43798</v>
      </c>
      <c r="CN1743">
        <v>9.1889292267572113E-4</v>
      </c>
      <c r="CO1743">
        <f t="shared" si="363"/>
        <v>1742</v>
      </c>
      <c r="CP1743">
        <f t="shared" si="364"/>
        <v>0.70298627925746571</v>
      </c>
      <c r="CQ1743">
        <f t="shared" si="365"/>
        <v>0.70258272800645682</v>
      </c>
      <c r="CR1743">
        <f t="shared" si="366"/>
        <v>0.53300886819313931</v>
      </c>
      <c r="CS1743">
        <f t="shared" si="367"/>
        <v>0.51908255230295475</v>
      </c>
      <c r="CT1743">
        <f t="shared" si="368"/>
        <v>0.18350017570350208</v>
      </c>
      <c r="DH1743">
        <f t="shared" ca="1" si="369"/>
        <v>0.39829435550278613</v>
      </c>
      <c r="DI1743">
        <v>0.29724462493251408</v>
      </c>
      <c r="DJ1743">
        <v>-1.3036892269131975E-2</v>
      </c>
    </row>
    <row r="1744" spans="12:114" x14ac:dyDescent="0.3">
      <c r="L1744" s="23">
        <v>43798</v>
      </c>
      <c r="M1744" s="24">
        <v>6.2039707395070516E-3</v>
      </c>
      <c r="N1744" s="24">
        <v>-6.6792698403374583E-3</v>
      </c>
      <c r="O1744" s="24">
        <v>2.77856245559812E-3</v>
      </c>
      <c r="P1744" s="24">
        <v>-2.6553949378309711E-4</v>
      </c>
      <c r="Q1744" s="264">
        <v>1.4000000000000039E-4</v>
      </c>
      <c r="R1744" s="264">
        <v>-1.5000000000000118E-4</v>
      </c>
      <c r="S1744" s="265">
        <v>-2.8089887640449462E-4</v>
      </c>
      <c r="U1744" s="26"/>
      <c r="AE1744" s="23">
        <v>43801</v>
      </c>
      <c r="AF1744" s="33">
        <v>-1.1012683995763588E-3</v>
      </c>
      <c r="AG1744">
        <f t="shared" si="357"/>
        <v>1743</v>
      </c>
      <c r="AH1744">
        <f t="shared" si="358"/>
        <v>0.70623987034035651</v>
      </c>
      <c r="AI1744">
        <f t="shared" si="359"/>
        <v>0.70583468395461912</v>
      </c>
      <c r="AJ1744">
        <f t="shared" si="360"/>
        <v>0.54243298854023603</v>
      </c>
      <c r="AK1744">
        <f t="shared" si="361"/>
        <v>0.35390071588623279</v>
      </c>
      <c r="AL1744">
        <f t="shared" si="362"/>
        <v>0.35193396806838634</v>
      </c>
      <c r="CM1744" s="23">
        <v>43801</v>
      </c>
      <c r="CN1744">
        <v>-3.3369005071376182E-3</v>
      </c>
      <c r="CO1744">
        <f t="shared" si="363"/>
        <v>1743</v>
      </c>
      <c r="CP1744">
        <f t="shared" si="364"/>
        <v>0.70338983050847459</v>
      </c>
      <c r="CQ1744">
        <f t="shared" si="365"/>
        <v>0.70298627925746571</v>
      </c>
      <c r="CR1744">
        <f t="shared" si="366"/>
        <v>0.5341751806377244</v>
      </c>
      <c r="CS1744">
        <f t="shared" si="367"/>
        <v>0.32810517829964014</v>
      </c>
      <c r="CT1744">
        <f t="shared" si="368"/>
        <v>0.37488110095782556</v>
      </c>
      <c r="DH1744">
        <f t="shared" ca="1" si="369"/>
        <v>0.27029512915596549</v>
      </c>
      <c r="DI1744">
        <v>0.37674190251165801</v>
      </c>
      <c r="DJ1744">
        <v>2.0297420125013815E-2</v>
      </c>
    </row>
    <row r="1745" spans="12:114" x14ac:dyDescent="0.3">
      <c r="L1745" s="23">
        <v>43801</v>
      </c>
      <c r="M1745" s="24">
        <v>-5.0781952337285564E-4</v>
      </c>
      <c r="N1745" s="24">
        <v>-4.803023334520937E-3</v>
      </c>
      <c r="O1745" s="24">
        <v>1.595687285913996E-3</v>
      </c>
      <c r="P1745" s="24">
        <v>-1.1159314169924529E-2</v>
      </c>
      <c r="Q1745" s="264">
        <v>1.7000000000000001E-4</v>
      </c>
      <c r="R1745" s="264">
        <v>-1.0799999999999989E-3</v>
      </c>
      <c r="S1745" s="265">
        <v>6.010928961748635E-4</v>
      </c>
      <c r="U1745" s="26"/>
      <c r="AE1745" s="23">
        <v>43802</v>
      </c>
      <c r="AF1745" s="33">
        <v>-3.3958541558641299E-4</v>
      </c>
      <c r="AG1745">
        <f t="shared" si="357"/>
        <v>1744</v>
      </c>
      <c r="AH1745">
        <f t="shared" si="358"/>
        <v>0.70664505672609401</v>
      </c>
      <c r="AI1745">
        <f t="shared" si="359"/>
        <v>0.70623987034035651</v>
      </c>
      <c r="AJ1745">
        <f t="shared" si="360"/>
        <v>0.54360998595953969</v>
      </c>
      <c r="AK1745">
        <f t="shared" si="361"/>
        <v>0.43852082756910288</v>
      </c>
      <c r="AL1745">
        <f t="shared" si="362"/>
        <v>0.26771904277125363</v>
      </c>
      <c r="CM1745" s="23">
        <v>43802</v>
      </c>
      <c r="CN1745">
        <v>-6.3567865524510208E-4</v>
      </c>
      <c r="CO1745">
        <f t="shared" si="363"/>
        <v>1744</v>
      </c>
      <c r="CP1745">
        <f t="shared" si="364"/>
        <v>0.70379338175948347</v>
      </c>
      <c r="CQ1745">
        <f t="shared" si="365"/>
        <v>0.70338983050847459</v>
      </c>
      <c r="CR1745">
        <f t="shared" si="366"/>
        <v>0.53534222016589972</v>
      </c>
      <c r="CS1745">
        <f t="shared" si="367"/>
        <v>0.44739936186739082</v>
      </c>
      <c r="CT1745">
        <f t="shared" si="368"/>
        <v>0.25599046864108377</v>
      </c>
      <c r="DH1745">
        <f t="shared" ca="1" si="369"/>
        <v>0.27192646364139234</v>
      </c>
      <c r="DI1745">
        <v>0.27833049486248862</v>
      </c>
      <c r="DJ1745">
        <v>-1.0300666810935265E-2</v>
      </c>
    </row>
    <row r="1746" spans="12:114" x14ac:dyDescent="0.3">
      <c r="L1746" s="23">
        <v>43802</v>
      </c>
      <c r="M1746" s="24">
        <v>9.5798538867768231E-3</v>
      </c>
      <c r="N1746" s="24">
        <v>-2.4131018517631522E-3</v>
      </c>
      <c r="O1746" s="24">
        <v>-5.1141658949495211E-3</v>
      </c>
      <c r="P1746" s="24">
        <v>3.4033079447374289E-3</v>
      </c>
      <c r="Q1746" s="264">
        <v>1.4999999999999999E-4</v>
      </c>
      <c r="R1746" s="264">
        <v>6.0999999999999943E-4</v>
      </c>
      <c r="S1746" s="265">
        <v>-2.9069767441860492E-4</v>
      </c>
      <c r="U1746" s="26"/>
      <c r="AE1746" s="23">
        <v>43803</v>
      </c>
      <c r="AF1746" s="33">
        <v>1.3552685607551955E-3</v>
      </c>
      <c r="AG1746">
        <f t="shared" si="357"/>
        <v>1745</v>
      </c>
      <c r="AH1746">
        <f t="shared" si="358"/>
        <v>0.7070502431118314</v>
      </c>
      <c r="AI1746">
        <f t="shared" si="359"/>
        <v>0.70664505672609401</v>
      </c>
      <c r="AJ1746">
        <f t="shared" si="360"/>
        <v>0.54478773693665261</v>
      </c>
      <c r="AK1746">
        <f t="shared" si="361"/>
        <v>0.63119168495853595</v>
      </c>
      <c r="AL1746">
        <f t="shared" si="362"/>
        <v>7.5453371767558064E-2</v>
      </c>
      <c r="CM1746" s="23">
        <v>43803</v>
      </c>
      <c r="CN1746">
        <v>3.6938493679896846E-3</v>
      </c>
      <c r="CO1746">
        <f t="shared" si="363"/>
        <v>1745</v>
      </c>
      <c r="CP1746">
        <f t="shared" si="364"/>
        <v>0.70419693301049235</v>
      </c>
      <c r="CQ1746">
        <f t="shared" si="365"/>
        <v>0.70379338175948347</v>
      </c>
      <c r="CR1746">
        <f t="shared" si="366"/>
        <v>0.53650998927623694</v>
      </c>
      <c r="CS1746">
        <f t="shared" si="367"/>
        <v>0.64405147877817936</v>
      </c>
      <c r="CT1746">
        <f t="shared" si="368"/>
        <v>5.9741902981304107E-2</v>
      </c>
      <c r="DH1746">
        <f t="shared" ca="1" si="369"/>
        <v>0.39881868214363209</v>
      </c>
      <c r="DI1746">
        <v>0.36022262115380183</v>
      </c>
      <c r="DJ1746">
        <v>-5.9015788968719641E-3</v>
      </c>
    </row>
    <row r="1747" spans="12:114" x14ac:dyDescent="0.3">
      <c r="L1747" s="23">
        <v>43803</v>
      </c>
      <c r="M1747" s="24">
        <v>-1.3658471614849501E-3</v>
      </c>
      <c r="N1747" s="24">
        <v>1.112722051672861E-2</v>
      </c>
      <c r="O1747" s="24">
        <v>1.685396543657365E-4</v>
      </c>
      <c r="P1747" s="24">
        <v>7.408724723458643E-3</v>
      </c>
      <c r="Q1747" s="264">
        <v>-4.8000000000000039E-4</v>
      </c>
      <c r="R1747" s="264">
        <v>4.0000000000000044E-5</v>
      </c>
      <c r="S1747" s="265">
        <v>-1.6949152542372975E-4</v>
      </c>
      <c r="U1747" s="26"/>
      <c r="AE1747" s="23">
        <v>43804</v>
      </c>
      <c r="AF1747" s="33">
        <v>-4.382159018745954E-4</v>
      </c>
      <c r="AG1747">
        <f t="shared" si="357"/>
        <v>1746</v>
      </c>
      <c r="AH1747">
        <f t="shared" si="358"/>
        <v>0.7074554294975689</v>
      </c>
      <c r="AI1747">
        <f t="shared" si="359"/>
        <v>0.7070502431118314</v>
      </c>
      <c r="AJ1747">
        <f t="shared" si="360"/>
        <v>0.5459662440728581</v>
      </c>
      <c r="AK1747">
        <f t="shared" si="361"/>
        <v>0.42731269767296698</v>
      </c>
      <c r="AL1747">
        <f t="shared" si="362"/>
        <v>0.27973754543886442</v>
      </c>
      <c r="CM1747" s="23">
        <v>43804</v>
      </c>
      <c r="CN1747">
        <v>-8.1303975468648973E-4</v>
      </c>
      <c r="CO1747">
        <f t="shared" si="363"/>
        <v>1746</v>
      </c>
      <c r="CP1747">
        <f t="shared" si="364"/>
        <v>0.70460048426150124</v>
      </c>
      <c r="CQ1747">
        <f t="shared" si="365"/>
        <v>0.70419693301049235</v>
      </c>
      <c r="CR1747">
        <f t="shared" si="366"/>
        <v>0.53767849047597738</v>
      </c>
      <c r="CS1747">
        <f t="shared" si="367"/>
        <v>0.43928564920478946</v>
      </c>
      <c r="CT1747">
        <f t="shared" si="368"/>
        <v>0.26491128380570289</v>
      </c>
      <c r="DH1747">
        <f t="shared" ca="1" si="369"/>
        <v>0.26408730182307122</v>
      </c>
      <c r="DI1747">
        <v>0.27432507443823773</v>
      </c>
      <c r="DJ1747">
        <v>-1.5463215901874539E-2</v>
      </c>
    </row>
    <row r="1748" spans="12:114" x14ac:dyDescent="0.3">
      <c r="L1748" s="23">
        <v>43804</v>
      </c>
      <c r="M1748" s="24">
        <v>5.7588540996097233E-4</v>
      </c>
      <c r="N1748" s="24">
        <v>-3.349296796192682E-3</v>
      </c>
      <c r="O1748" s="24">
        <v>4.2317190631612446E-3</v>
      </c>
      <c r="P1748" s="24">
        <v>-7.8061163061963349E-3</v>
      </c>
      <c r="Q1748" s="264">
        <v>3.8000000000000008E-4</v>
      </c>
      <c r="R1748" s="264">
        <v>-1.0200000000000009E-3</v>
      </c>
      <c r="S1748" s="265">
        <v>-2.2222222222222085E-4</v>
      </c>
      <c r="U1748" s="26"/>
      <c r="AE1748" s="23">
        <v>43805</v>
      </c>
      <c r="AF1748" s="33">
        <v>2.1870221359159407E-3</v>
      </c>
      <c r="AG1748">
        <f t="shared" si="357"/>
        <v>1747</v>
      </c>
      <c r="AH1748">
        <f t="shared" si="358"/>
        <v>0.70786061588330629</v>
      </c>
      <c r="AI1748">
        <f t="shared" si="359"/>
        <v>0.7074554294975689</v>
      </c>
      <c r="AJ1748">
        <f t="shared" si="360"/>
        <v>0.54714550997865397</v>
      </c>
      <c r="AK1748">
        <f t="shared" si="361"/>
        <v>0.71747208741921997</v>
      </c>
      <c r="AL1748">
        <f t="shared" si="362"/>
        <v>1.0016657921651073E-2</v>
      </c>
      <c r="CM1748" s="23">
        <v>43805</v>
      </c>
      <c r="CN1748">
        <v>5.3889140354420259E-3</v>
      </c>
      <c r="CO1748">
        <f t="shared" si="363"/>
        <v>1747</v>
      </c>
      <c r="CP1748">
        <f t="shared" si="364"/>
        <v>0.70500403551251012</v>
      </c>
      <c r="CQ1748">
        <f t="shared" si="365"/>
        <v>0.70460048426150124</v>
      </c>
      <c r="CR1748">
        <f t="shared" si="366"/>
        <v>0.53884772628108057</v>
      </c>
      <c r="CS1748">
        <f t="shared" si="367"/>
        <v>0.71419104692851765</v>
      </c>
      <c r="CT1748">
        <f t="shared" si="368"/>
        <v>9.5905626670164112E-3</v>
      </c>
      <c r="DH1748">
        <f t="shared" ca="1" si="369"/>
        <v>0.31225826423245701</v>
      </c>
      <c r="DI1748">
        <v>0.36728885824340501</v>
      </c>
      <c r="DJ1748">
        <v>6.4122177880898404E-3</v>
      </c>
    </row>
    <row r="1749" spans="12:114" x14ac:dyDescent="0.3">
      <c r="L1749" s="23">
        <v>43805</v>
      </c>
      <c r="M1749" s="24">
        <v>-9.9280935251799367E-3</v>
      </c>
      <c r="N1749" s="24">
        <v>1.248196532374864E-2</v>
      </c>
      <c r="O1749" s="24">
        <v>9.4385359416515411E-3</v>
      </c>
      <c r="P1749" s="24">
        <v>1.34571204604031E-3</v>
      </c>
      <c r="Q1749" s="264">
        <v>-1.099999999999999E-4</v>
      </c>
      <c r="R1749" s="264">
        <v>3.6000000000000029E-4</v>
      </c>
      <c r="S1749" s="265">
        <v>5.4347826086956192E-5</v>
      </c>
      <c r="U1749" s="26"/>
      <c r="AE1749" s="23">
        <v>43808</v>
      </c>
      <c r="AF1749" s="33">
        <v>-5.3440659673467455E-4</v>
      </c>
      <c r="AG1749">
        <f t="shared" si="357"/>
        <v>1748</v>
      </c>
      <c r="AH1749">
        <f t="shared" si="358"/>
        <v>0.70826580226904379</v>
      </c>
      <c r="AI1749">
        <f t="shared" si="359"/>
        <v>0.70786061588330629</v>
      </c>
      <c r="AJ1749">
        <f t="shared" si="360"/>
        <v>0.54832553727380695</v>
      </c>
      <c r="AK1749">
        <f t="shared" si="361"/>
        <v>0.41643797120628978</v>
      </c>
      <c r="AL1749">
        <f t="shared" si="362"/>
        <v>0.29142264467701651</v>
      </c>
      <c r="CM1749" s="23">
        <v>43808</v>
      </c>
      <c r="CN1749">
        <v>-1.293065672164554E-3</v>
      </c>
      <c r="CO1749">
        <f t="shared" si="363"/>
        <v>1748</v>
      </c>
      <c r="CP1749">
        <f t="shared" si="364"/>
        <v>0.705407586763519</v>
      </c>
      <c r="CQ1749">
        <f t="shared" si="365"/>
        <v>0.70500403551251012</v>
      </c>
      <c r="CR1749">
        <f t="shared" si="366"/>
        <v>0.54001769921627285</v>
      </c>
      <c r="CS1749">
        <f t="shared" si="367"/>
        <v>0.41746297916889957</v>
      </c>
      <c r="CT1749">
        <f t="shared" si="368"/>
        <v>0.28754105634361055</v>
      </c>
      <c r="DH1749">
        <f t="shared" ca="1" si="369"/>
        <v>0.32132480102112543</v>
      </c>
      <c r="DI1749">
        <v>0.30147751276850143</v>
      </c>
      <c r="DJ1749">
        <v>-2.6392590557511209E-3</v>
      </c>
    </row>
    <row r="1750" spans="12:114" x14ac:dyDescent="0.3">
      <c r="L1750" s="23">
        <v>43808</v>
      </c>
      <c r="M1750" s="24">
        <v>-2.9060457384830809E-4</v>
      </c>
      <c r="N1750" s="24">
        <v>-4.7410380777167228E-4</v>
      </c>
      <c r="O1750" s="24">
        <v>-3.5065120807757639E-3</v>
      </c>
      <c r="P1750" s="24">
        <v>1.3437720635018919E-3</v>
      </c>
      <c r="Q1750" s="264">
        <v>4.0000000000000112E-5</v>
      </c>
      <c r="R1750" s="264">
        <v>5.6000000000000049E-4</v>
      </c>
      <c r="S1750" s="265">
        <v>-1.0928961748634003E-4</v>
      </c>
      <c r="U1750" s="26"/>
      <c r="AE1750" s="23">
        <v>43809</v>
      </c>
      <c r="AF1750" s="33">
        <v>-6.9592844408233423E-4</v>
      </c>
      <c r="AG1750">
        <f t="shared" si="357"/>
        <v>1749</v>
      </c>
      <c r="AH1750">
        <f t="shared" si="358"/>
        <v>0.70867098865478118</v>
      </c>
      <c r="AI1750">
        <f t="shared" si="359"/>
        <v>0.70826580226904379</v>
      </c>
      <c r="AJ1750">
        <f t="shared" si="360"/>
        <v>0.54950632858740178</v>
      </c>
      <c r="AK1750">
        <f t="shared" si="361"/>
        <v>0.39832439202774872</v>
      </c>
      <c r="AL1750">
        <f t="shared" si="362"/>
        <v>0.30994141024129507</v>
      </c>
      <c r="CM1750" s="23">
        <v>43809</v>
      </c>
      <c r="CN1750">
        <v>-2.2384359750707026E-3</v>
      </c>
      <c r="CO1750">
        <f t="shared" si="363"/>
        <v>1749</v>
      </c>
      <c r="CP1750">
        <f t="shared" si="364"/>
        <v>0.70581113801452788</v>
      </c>
      <c r="CQ1750">
        <f t="shared" si="365"/>
        <v>0.705407586763519</v>
      </c>
      <c r="CR1750">
        <f t="shared" si="366"/>
        <v>0.5411884118150958</v>
      </c>
      <c r="CS1750">
        <f t="shared" si="367"/>
        <v>0.37527951914962304</v>
      </c>
      <c r="CT1750">
        <f t="shared" si="368"/>
        <v>0.33012806761389596</v>
      </c>
      <c r="DH1750">
        <f t="shared" ca="1" si="369"/>
        <v>0.39084814866477052</v>
      </c>
      <c r="DI1750">
        <v>0.39017021439265226</v>
      </c>
      <c r="DJ1750">
        <v>1.5817220204566391E-2</v>
      </c>
    </row>
    <row r="1751" spans="12:114" x14ac:dyDescent="0.3">
      <c r="L1751" s="23">
        <v>43809</v>
      </c>
      <c r="M1751" s="24">
        <v>2.8347070383091641E-3</v>
      </c>
      <c r="N1751" s="24">
        <v>-2.3718417627198252E-3</v>
      </c>
      <c r="O1751" s="24">
        <v>-1.84296539429514E-3</v>
      </c>
      <c r="P1751" s="24">
        <v>-4.5628907438322068E-3</v>
      </c>
      <c r="Q1751" s="264">
        <v>3.2000000000000003E-4</v>
      </c>
      <c r="R1751" s="264">
        <v>4.2999999999999928E-4</v>
      </c>
      <c r="S1751" s="265">
        <v>3.243243243243261E-4</v>
      </c>
      <c r="U1751" s="26"/>
      <c r="AE1751" s="23">
        <v>43810</v>
      </c>
      <c r="AF1751" s="33">
        <v>3.6260115231741795E-4</v>
      </c>
      <c r="AG1751">
        <f t="shared" si="357"/>
        <v>1750</v>
      </c>
      <c r="AH1751">
        <f t="shared" si="358"/>
        <v>0.70907617504051867</v>
      </c>
      <c r="AI1751">
        <f t="shared" si="359"/>
        <v>0.70867098865478118</v>
      </c>
      <c r="AJ1751">
        <f t="shared" si="360"/>
        <v>0.55068788655789758</v>
      </c>
      <c r="AK1751">
        <f t="shared" si="361"/>
        <v>0.51921273381322797</v>
      </c>
      <c r="AL1751">
        <f t="shared" si="362"/>
        <v>0.18945825484155321</v>
      </c>
      <c r="CM1751" s="23">
        <v>43810</v>
      </c>
      <c r="CN1751">
        <v>1.5540936629164501E-3</v>
      </c>
      <c r="CO1751">
        <f t="shared" si="363"/>
        <v>1750</v>
      </c>
      <c r="CP1751">
        <f t="shared" si="364"/>
        <v>0.70621468926553677</v>
      </c>
      <c r="CQ1751">
        <f t="shared" si="365"/>
        <v>0.70581113801452788</v>
      </c>
      <c r="CR1751">
        <f t="shared" si="366"/>
        <v>0.54235986661995528</v>
      </c>
      <c r="CS1751">
        <f t="shared" si="367"/>
        <v>0.54832654379702528</v>
      </c>
      <c r="CT1751">
        <f t="shared" si="368"/>
        <v>0.1574845942175026</v>
      </c>
      <c r="DH1751">
        <f t="shared" ca="1" si="369"/>
        <v>0.39869747524050331</v>
      </c>
      <c r="DI1751">
        <v>0.36241711313858532</v>
      </c>
      <c r="DJ1751">
        <v>-2.5685993819749623E-2</v>
      </c>
    </row>
    <row r="1752" spans="12:114" x14ac:dyDescent="0.3">
      <c r="L1752" s="23">
        <v>43810</v>
      </c>
      <c r="M1752" s="24">
        <v>6.8855330369969074E-3</v>
      </c>
      <c r="N1752" s="24">
        <v>7.1325417077935183E-3</v>
      </c>
      <c r="O1752" s="24">
        <v>-1.1752095963703029E-3</v>
      </c>
      <c r="P1752" s="24">
        <v>1.2584840930874709E-3</v>
      </c>
      <c r="Q1752" s="264">
        <v>3.9999999999999238E-5</v>
      </c>
      <c r="R1752" s="264">
        <v>2.7000000000000136E-4</v>
      </c>
      <c r="S1752" s="265">
        <v>-6.1452513966480467E-4</v>
      </c>
      <c r="U1752" s="26"/>
      <c r="AE1752" s="23">
        <v>43811</v>
      </c>
      <c r="AF1752" s="33">
        <v>7.1411842878032453E-4</v>
      </c>
      <c r="AG1752">
        <f t="shared" si="357"/>
        <v>1751</v>
      </c>
      <c r="AH1752">
        <f t="shared" si="358"/>
        <v>0.70948136142625606</v>
      </c>
      <c r="AI1752">
        <f t="shared" si="359"/>
        <v>0.70907617504051867</v>
      </c>
      <c r="AJ1752">
        <f t="shared" si="360"/>
        <v>0.5518702138331768</v>
      </c>
      <c r="AK1752">
        <f t="shared" si="361"/>
        <v>0.55951886991510458</v>
      </c>
      <c r="AL1752">
        <f t="shared" si="362"/>
        <v>0.1495573051254141</v>
      </c>
      <c r="CM1752" s="23">
        <v>43811</v>
      </c>
      <c r="CN1752">
        <v>1.3328618614244971E-3</v>
      </c>
      <c r="CO1752">
        <f t="shared" si="363"/>
        <v>1751</v>
      </c>
      <c r="CP1752">
        <f t="shared" si="364"/>
        <v>0.70661824051654565</v>
      </c>
      <c r="CQ1752">
        <f t="shared" si="365"/>
        <v>0.70621468926553677</v>
      </c>
      <c r="CR1752">
        <f t="shared" si="366"/>
        <v>0.5435320661821712</v>
      </c>
      <c r="CS1752">
        <f t="shared" si="367"/>
        <v>0.53816282892025336</v>
      </c>
      <c r="CT1752">
        <f t="shared" si="368"/>
        <v>0.16805186034528341</v>
      </c>
      <c r="DH1752">
        <f t="shared" ca="1" si="369"/>
        <v>0.35576447748648427</v>
      </c>
      <c r="DI1752">
        <v>0.24719789491428107</v>
      </c>
      <c r="DJ1752">
        <v>1.8428513165622395E-2</v>
      </c>
    </row>
    <row r="1753" spans="12:114" x14ac:dyDescent="0.3">
      <c r="L1753" s="23">
        <v>43811</v>
      </c>
      <c r="M1753" s="24">
        <v>-3.5272459477000322E-3</v>
      </c>
      <c r="N1753" s="24">
        <v>5.6656132042466074E-3</v>
      </c>
      <c r="O1753" s="24">
        <v>6.3865079089813204E-3</v>
      </c>
      <c r="P1753" s="24">
        <v>-6.6429341701842604E-3</v>
      </c>
      <c r="Q1753" s="264">
        <v>2.0000000000000049E-5</v>
      </c>
      <c r="R1753" s="264">
        <v>-2.1000000000000131E-4</v>
      </c>
      <c r="S1753" s="265">
        <v>4.2105263157894669E-4</v>
      </c>
      <c r="U1753" s="26"/>
      <c r="AE1753" s="23">
        <v>43812</v>
      </c>
      <c r="AF1753" s="33">
        <v>2.7067220655476276E-3</v>
      </c>
      <c r="AG1753">
        <f t="shared" si="357"/>
        <v>1752</v>
      </c>
      <c r="AH1753">
        <f t="shared" si="358"/>
        <v>0.70988654781199356</v>
      </c>
      <c r="AI1753">
        <f t="shared" si="359"/>
        <v>0.70948136142625606</v>
      </c>
      <c r="AJ1753">
        <f t="shared" si="360"/>
        <v>0.55305331307060235</v>
      </c>
      <c r="AK1753">
        <f t="shared" si="361"/>
        <v>0.76593242564547426</v>
      </c>
      <c r="AL1753">
        <f t="shared" si="362"/>
        <v>5.6451064219218194E-2</v>
      </c>
      <c r="CM1753" s="23">
        <v>43812</v>
      </c>
      <c r="CN1753">
        <v>7.0869974715613761E-3</v>
      </c>
      <c r="CO1753">
        <f t="shared" si="363"/>
        <v>1752</v>
      </c>
      <c r="CP1753">
        <f t="shared" si="364"/>
        <v>0.70702179176755453</v>
      </c>
      <c r="CQ1753">
        <f t="shared" si="365"/>
        <v>0.70661824051654565</v>
      </c>
      <c r="CR1753">
        <f t="shared" si="366"/>
        <v>0.5447050130620279</v>
      </c>
      <c r="CS1753">
        <f t="shared" si="367"/>
        <v>0.77708363821618165</v>
      </c>
      <c r="CT1753">
        <f t="shared" si="368"/>
        <v>7.0465397699636001E-2</v>
      </c>
      <c r="DH1753">
        <f t="shared" ca="1" si="369"/>
        <v>0.36620171631025761</v>
      </c>
      <c r="DI1753">
        <v>0.26311230954719028</v>
      </c>
      <c r="DJ1753">
        <v>-1.0275893319067734E-2</v>
      </c>
    </row>
    <row r="1754" spans="12:114" x14ac:dyDescent="0.3">
      <c r="L1754" s="23">
        <v>43812</v>
      </c>
      <c r="M1754" s="24">
        <v>4.478870413581598E-3</v>
      </c>
      <c r="N1754" s="24">
        <v>6.5728975287748913E-3</v>
      </c>
      <c r="O1754" s="24">
        <v>4.4255987607521594E-3</v>
      </c>
      <c r="P1754" s="24">
        <v>1.2289860447390669E-2</v>
      </c>
      <c r="Q1754" s="264">
        <v>2.9999999999999648E-5</v>
      </c>
      <c r="R1754" s="264">
        <v>8.4000000000000079E-4</v>
      </c>
      <c r="S1754" s="265">
        <v>-3.8461538461538413E-4</v>
      </c>
      <c r="U1754" s="26"/>
      <c r="AE1754" s="23">
        <v>43815</v>
      </c>
      <c r="AF1754" s="33">
        <v>9.3592501033157663E-4</v>
      </c>
      <c r="AG1754">
        <f t="shared" si="357"/>
        <v>1753</v>
      </c>
      <c r="AH1754">
        <f t="shared" si="358"/>
        <v>0.71029173419773095</v>
      </c>
      <c r="AI1754">
        <f t="shared" si="359"/>
        <v>0.70988654781199356</v>
      </c>
      <c r="AJ1754">
        <f t="shared" si="360"/>
        <v>0.55423718693706736</v>
      </c>
      <c r="AK1754">
        <f t="shared" si="361"/>
        <v>0.58466446788331061</v>
      </c>
      <c r="AL1754">
        <f t="shared" si="362"/>
        <v>0.12522207992868295</v>
      </c>
      <c r="CM1754" s="23">
        <v>43815</v>
      </c>
      <c r="CN1754">
        <v>2.4510625258289415E-3</v>
      </c>
      <c r="CO1754">
        <f t="shared" si="363"/>
        <v>1753</v>
      </c>
      <c r="CP1754">
        <f t="shared" si="364"/>
        <v>0.70742534301856341</v>
      </c>
      <c r="CQ1754">
        <f t="shared" si="365"/>
        <v>0.70702179176755453</v>
      </c>
      <c r="CR1754">
        <f t="shared" si="366"/>
        <v>0.54587870982882292</v>
      </c>
      <c r="CS1754">
        <f t="shared" si="367"/>
        <v>0.58914328804566418</v>
      </c>
      <c r="CT1754">
        <f t="shared" si="368"/>
        <v>0.11787850372189035</v>
      </c>
      <c r="DH1754">
        <f t="shared" ca="1" si="369"/>
        <v>0.26142791414521122</v>
      </c>
      <c r="DI1754">
        <v>0.27782550463938149</v>
      </c>
      <c r="DJ1754">
        <v>-1.0455749896684202E-3</v>
      </c>
    </row>
    <row r="1755" spans="12:114" x14ac:dyDescent="0.3">
      <c r="L1755" s="23">
        <v>43815</v>
      </c>
      <c r="M1755" s="24">
        <v>-7.1988491794524296E-5</v>
      </c>
      <c r="N1755" s="24">
        <v>1.0727644703675441E-2</v>
      </c>
      <c r="O1755" s="24">
        <v>2.0783675007809859E-3</v>
      </c>
      <c r="P1755" s="24">
        <v>8.9243089745383108E-5</v>
      </c>
      <c r="Q1755" s="264">
        <v>-2.3999999999999889E-4</v>
      </c>
      <c r="R1755" s="264">
        <v>-4.0999999999999934E-4</v>
      </c>
      <c r="S1755" s="265">
        <v>0</v>
      </c>
      <c r="U1755" s="26"/>
      <c r="AE1755" s="23">
        <v>43816</v>
      </c>
      <c r="AF1755" s="33">
        <v>2.4543068977767772E-3</v>
      </c>
      <c r="AG1755">
        <f t="shared" si="357"/>
        <v>1754</v>
      </c>
      <c r="AH1755">
        <f t="shared" si="358"/>
        <v>0.71069692058346845</v>
      </c>
      <c r="AI1755">
        <f t="shared" si="359"/>
        <v>0.71029173419773095</v>
      </c>
      <c r="AJ1755">
        <f t="shared" si="360"/>
        <v>0.55542183810905277</v>
      </c>
      <c r="AK1755">
        <f t="shared" si="361"/>
        <v>0.74298668984179206</v>
      </c>
      <c r="AL1755">
        <f t="shared" si="362"/>
        <v>3.2694955644061108E-2</v>
      </c>
      <c r="CM1755" s="23">
        <v>43816</v>
      </c>
      <c r="CN1755">
        <v>6.2893386730133701E-3</v>
      </c>
      <c r="CO1755">
        <f t="shared" si="363"/>
        <v>1754</v>
      </c>
      <c r="CP1755">
        <f t="shared" si="364"/>
        <v>0.70782889426957218</v>
      </c>
      <c r="CQ1755">
        <f t="shared" si="365"/>
        <v>0.70742534301856341</v>
      </c>
      <c r="CR1755">
        <f t="shared" si="366"/>
        <v>0.54705315906091789</v>
      </c>
      <c r="CS1755">
        <f t="shared" si="367"/>
        <v>0.74856407153035365</v>
      </c>
      <c r="CT1755">
        <f t="shared" si="368"/>
        <v>4.1138728511790235E-2</v>
      </c>
      <c r="DH1755">
        <f t="shared" ca="1" si="369"/>
        <v>0.28847952607518051</v>
      </c>
      <c r="DI1755">
        <v>0.320352113078338</v>
      </c>
      <c r="DJ1755">
        <v>-3.4251216736517513E-3</v>
      </c>
    </row>
    <row r="1756" spans="12:114" x14ac:dyDescent="0.3">
      <c r="L1756" s="23">
        <v>43816</v>
      </c>
      <c r="M1756" s="24">
        <v>-2.1575087392306029E-4</v>
      </c>
      <c r="N1756" s="24">
        <v>7.3834493516854961E-3</v>
      </c>
      <c r="O1756" s="24">
        <v>6.1390626048603162E-3</v>
      </c>
      <c r="P1756" s="24">
        <v>8.3015053274314542E-3</v>
      </c>
      <c r="Q1756" s="264">
        <v>-2.0000000000000049E-5</v>
      </c>
      <c r="R1756" s="264">
        <v>2.4000000000000022E-4</v>
      </c>
      <c r="S1756" s="265">
        <v>-1.5873015873015778E-4</v>
      </c>
      <c r="U1756" s="26"/>
      <c r="AE1756" s="23">
        <v>43817</v>
      </c>
      <c r="AF1756" s="33">
        <v>-2.8116708845348851E-3</v>
      </c>
      <c r="AG1756">
        <f t="shared" si="357"/>
        <v>1755</v>
      </c>
      <c r="AH1756">
        <f t="shared" si="358"/>
        <v>0.71110210696920584</v>
      </c>
      <c r="AI1756">
        <f t="shared" si="359"/>
        <v>0.71069692058346845</v>
      </c>
      <c r="AJ1756">
        <f t="shared" si="360"/>
        <v>0.55660726927267801</v>
      </c>
      <c r="AK1756">
        <f t="shared" si="361"/>
        <v>0.19241400321769225</v>
      </c>
      <c r="AL1756">
        <f t="shared" si="362"/>
        <v>0.51828291736577614</v>
      </c>
      <c r="CM1756" s="23">
        <v>43817</v>
      </c>
      <c r="CN1756">
        <v>-7.0404272113372126E-3</v>
      </c>
      <c r="CO1756">
        <f t="shared" si="363"/>
        <v>1755</v>
      </c>
      <c r="CP1756">
        <f t="shared" si="364"/>
        <v>0.70823244552058107</v>
      </c>
      <c r="CQ1756">
        <f t="shared" si="365"/>
        <v>0.70782889426957218</v>
      </c>
      <c r="CR1756">
        <f t="shared" si="366"/>
        <v>0.54822836334579095</v>
      </c>
      <c r="CS1756">
        <f t="shared" si="367"/>
        <v>0.19101070775162385</v>
      </c>
      <c r="CT1756">
        <f t="shared" si="368"/>
        <v>0.51681818651794831</v>
      </c>
      <c r="DH1756">
        <f t="shared" ca="1" si="369"/>
        <v>0.31237508417212606</v>
      </c>
      <c r="DI1756">
        <v>0.26736588365868436</v>
      </c>
      <c r="DJ1756">
        <v>-6.0021708845348935E-3</v>
      </c>
    </row>
    <row r="1757" spans="12:114" x14ac:dyDescent="0.3">
      <c r="L1757" s="23">
        <v>43817</v>
      </c>
      <c r="M1757" s="24">
        <v>7.2002016833369448E-5</v>
      </c>
      <c r="N1757" s="24">
        <v>-5.0390275559176701E-3</v>
      </c>
      <c r="O1757" s="24">
        <v>-1.170846562611139E-2</v>
      </c>
      <c r="P1757" s="24">
        <v>-3.3639910596831931E-3</v>
      </c>
      <c r="Q1757" s="264">
        <v>3.5999999999999921E-4</v>
      </c>
      <c r="R1757" s="264">
        <v>-6.3000000000000165E-4</v>
      </c>
      <c r="S1757" s="265">
        <v>0</v>
      </c>
      <c r="U1757" s="26"/>
      <c r="AE1757" s="23">
        <v>43818</v>
      </c>
      <c r="AF1757" s="33">
        <v>2.2282402400138781E-4</v>
      </c>
      <c r="AG1757">
        <f t="shared" si="357"/>
        <v>1756</v>
      </c>
      <c r="AH1757">
        <f t="shared" si="358"/>
        <v>0.71150729335494323</v>
      </c>
      <c r="AI1757">
        <f t="shared" si="359"/>
        <v>0.71110210696920584</v>
      </c>
      <c r="AJ1757">
        <f t="shared" si="360"/>
        <v>0.55779348312375909</v>
      </c>
      <c r="AK1757">
        <f t="shared" si="361"/>
        <v>0.50310729372016927</v>
      </c>
      <c r="AL1757">
        <f t="shared" si="362"/>
        <v>0.20799481324903657</v>
      </c>
      <c r="CM1757" s="23">
        <v>43818</v>
      </c>
      <c r="CN1757">
        <v>5.8956006000346925E-4</v>
      </c>
      <c r="CO1757">
        <f t="shared" si="363"/>
        <v>1756</v>
      </c>
      <c r="CP1757">
        <f t="shared" si="364"/>
        <v>0.70863599677158995</v>
      </c>
      <c r="CQ1757">
        <f t="shared" si="365"/>
        <v>0.70823244552058107</v>
      </c>
      <c r="CR1757">
        <f t="shared" si="366"/>
        <v>0.54940432528008543</v>
      </c>
      <c r="CS1757">
        <f t="shared" si="367"/>
        <v>0.50386980684476623</v>
      </c>
      <c r="CT1757">
        <f t="shared" si="368"/>
        <v>0.20436263867581483</v>
      </c>
      <c r="DH1757">
        <f t="shared" ca="1" si="369"/>
        <v>0.37445367849033057</v>
      </c>
      <c r="DI1757">
        <v>0.29904061479239769</v>
      </c>
      <c r="DJ1757">
        <v>-2.6801759759986039E-3</v>
      </c>
    </row>
    <row r="1758" spans="12:114" x14ac:dyDescent="0.3">
      <c r="L1758" s="23">
        <v>43818</v>
      </c>
      <c r="M1758" s="24">
        <v>2.5895625783467179E-3</v>
      </c>
      <c r="N1758" s="24">
        <v>-1.8415531889893161E-3</v>
      </c>
      <c r="O1758" s="24">
        <v>1.835547410859962E-3</v>
      </c>
      <c r="P1758" s="24">
        <v>-8.8832678492684514E-4</v>
      </c>
      <c r="Q1758" s="264">
        <v>1.6000000000000039E-4</v>
      </c>
      <c r="R1758" s="264">
        <v>-5.7999999999999827E-4</v>
      </c>
      <c r="S1758" s="265">
        <v>0</v>
      </c>
      <c r="U1758" s="26"/>
      <c r="AE1758" s="23">
        <v>43819</v>
      </c>
      <c r="AF1758" s="33">
        <v>1.5262037974383144E-3</v>
      </c>
      <c r="AG1758">
        <f t="shared" si="357"/>
        <v>1757</v>
      </c>
      <c r="AH1758">
        <f t="shared" si="358"/>
        <v>0.71191247974068073</v>
      </c>
      <c r="AI1758">
        <f t="shared" si="359"/>
        <v>0.71150729335494323</v>
      </c>
      <c r="AJ1758">
        <f t="shared" si="360"/>
        <v>0.5589804823678618</v>
      </c>
      <c r="AK1758">
        <f t="shared" si="361"/>
        <v>0.64966022865849649</v>
      </c>
      <c r="AL1758">
        <f t="shared" si="362"/>
        <v>6.1847064696446741E-2</v>
      </c>
      <c r="CM1758" s="23">
        <v>43819</v>
      </c>
      <c r="CN1758">
        <v>3.8653532435957861E-3</v>
      </c>
      <c r="CO1758">
        <f t="shared" si="363"/>
        <v>1757</v>
      </c>
      <c r="CP1758">
        <f t="shared" si="364"/>
        <v>0.70903954802259883</v>
      </c>
      <c r="CQ1758">
        <f t="shared" si="365"/>
        <v>0.70863599677158995</v>
      </c>
      <c r="CR1758">
        <f t="shared" si="366"/>
        <v>0.55058104746966252</v>
      </c>
      <c r="CS1758">
        <f t="shared" si="367"/>
        <v>0.6514273814793583</v>
      </c>
      <c r="CT1758">
        <f t="shared" si="368"/>
        <v>5.7208615292231646E-2</v>
      </c>
      <c r="DH1758">
        <f t="shared" ca="1" si="369"/>
        <v>0.37511682453959766</v>
      </c>
      <c r="DI1758">
        <v>0.36621683340035127</v>
      </c>
      <c r="DJ1758">
        <v>-2.0636087025616787E-3</v>
      </c>
    </row>
    <row r="1759" spans="12:114" x14ac:dyDescent="0.3">
      <c r="L1759" s="23">
        <v>43819</v>
      </c>
      <c r="M1759" s="24">
        <v>1.0044410602509941E-3</v>
      </c>
      <c r="N1759" s="24">
        <v>8.3027846169548211E-3</v>
      </c>
      <c r="O1759" s="24">
        <v>1.7487058239123109E-3</v>
      </c>
      <c r="P1759" s="24">
        <v>6.0453983839970429E-3</v>
      </c>
      <c r="Q1759" s="264">
        <v>1.5999999999999961E-4</v>
      </c>
      <c r="R1759" s="264">
        <v>-2.5000000000000131E-4</v>
      </c>
      <c r="S1759" s="265">
        <v>-5.2083333333333025E-5</v>
      </c>
      <c r="U1759" s="26"/>
      <c r="AE1759" s="23">
        <v>43822</v>
      </c>
      <c r="AF1759" s="33">
        <v>-2.1808990457907376E-3</v>
      </c>
      <c r="AG1759">
        <f t="shared" si="357"/>
        <v>1758</v>
      </c>
      <c r="AH1759">
        <f t="shared" si="358"/>
        <v>0.71231766612641811</v>
      </c>
      <c r="AI1759">
        <f t="shared" si="359"/>
        <v>0.71191247974068073</v>
      </c>
      <c r="AJ1759">
        <f t="shared" si="360"/>
        <v>0.56016826972035638</v>
      </c>
      <c r="AK1759">
        <f t="shared" si="361"/>
        <v>0.24611318438178692</v>
      </c>
      <c r="AL1759">
        <f t="shared" si="362"/>
        <v>0.46579929535889381</v>
      </c>
      <c r="CM1759" s="23">
        <v>43822</v>
      </c>
      <c r="CN1759">
        <v>-5.5596180807980858E-3</v>
      </c>
      <c r="CO1759">
        <f t="shared" si="363"/>
        <v>1758</v>
      </c>
      <c r="CP1759">
        <f t="shared" si="364"/>
        <v>0.70944309927360771</v>
      </c>
      <c r="CQ1759">
        <f t="shared" si="365"/>
        <v>0.70903954802259883</v>
      </c>
      <c r="CR1759">
        <f t="shared" si="366"/>
        <v>0.5517585325296529</v>
      </c>
      <c r="CS1759">
        <f t="shared" si="367"/>
        <v>0.24114101791521519</v>
      </c>
      <c r="CT1759">
        <f t="shared" si="368"/>
        <v>0.46789853010738364</v>
      </c>
      <c r="DH1759">
        <f t="shared" ca="1" si="369"/>
        <v>0.25912718741393781</v>
      </c>
      <c r="DI1759">
        <v>0.30916411568078839</v>
      </c>
      <c r="DJ1759">
        <v>3.8889714205304635E-3</v>
      </c>
    </row>
    <row r="1760" spans="12:114" x14ac:dyDescent="0.3">
      <c r="L1760" s="23">
        <v>43822</v>
      </c>
      <c r="M1760" s="24">
        <v>3.0819451524671409E-3</v>
      </c>
      <c r="N1760" s="24">
        <v>-3.2023047758991409E-3</v>
      </c>
      <c r="O1760" s="24">
        <v>-1.0474805381938301E-2</v>
      </c>
      <c r="P1760" s="24">
        <v>-2.2091752428791008E-3</v>
      </c>
      <c r="Q1760" s="264">
        <v>-1.799999999999996E-4</v>
      </c>
      <c r="R1760" s="264">
        <v>-1.800000000000002E-4</v>
      </c>
      <c r="S1760" s="265">
        <v>1.5544041450777109E-4</v>
      </c>
      <c r="U1760" s="26"/>
      <c r="AE1760" s="23">
        <v>43826</v>
      </c>
      <c r="AF1760" s="33">
        <v>3.0746109696141249E-3</v>
      </c>
      <c r="AG1760">
        <f t="shared" si="357"/>
        <v>1759</v>
      </c>
      <c r="AH1760">
        <f t="shared" si="358"/>
        <v>0.71272285251215561</v>
      </c>
      <c r="AI1760">
        <f t="shared" si="359"/>
        <v>0.71231766612641811</v>
      </c>
      <c r="AJ1760">
        <f t="shared" si="360"/>
        <v>0.56135684790647555</v>
      </c>
      <c r="AK1760">
        <f t="shared" si="361"/>
        <v>0.79724441905434473</v>
      </c>
      <c r="AL1760">
        <f t="shared" si="362"/>
        <v>8.4926752927926619E-2</v>
      </c>
      <c r="CM1760" s="23">
        <v>43826</v>
      </c>
      <c r="CN1760">
        <v>7.7499582750991409E-3</v>
      </c>
      <c r="CO1760">
        <f t="shared" si="363"/>
        <v>1759</v>
      </c>
      <c r="CP1760">
        <f t="shared" si="364"/>
        <v>0.7098466505246166</v>
      </c>
      <c r="CQ1760">
        <f t="shared" si="365"/>
        <v>0.70944309927360771</v>
      </c>
      <c r="CR1760">
        <f t="shared" si="366"/>
        <v>0.55293678308450933</v>
      </c>
      <c r="CS1760">
        <f t="shared" si="367"/>
        <v>0.7993158509728191</v>
      </c>
      <c r="CT1760">
        <f t="shared" si="368"/>
        <v>8.9872751699211384E-2</v>
      </c>
      <c r="DH1760">
        <f t="shared" ca="1" si="369"/>
        <v>0.35355477151624815</v>
      </c>
      <c r="DI1760">
        <v>0.33575223841223256</v>
      </c>
      <c r="DJ1760">
        <v>4.6174926748641845E-4</v>
      </c>
    </row>
    <row r="1761" spans="12:114" x14ac:dyDescent="0.3">
      <c r="L1761" s="23">
        <v>43826</v>
      </c>
      <c r="M1761" s="24">
        <v>1.700610968930575E-2</v>
      </c>
      <c r="N1761" s="24">
        <v>8.719551262527353E-3</v>
      </c>
      <c r="O1761" s="24">
        <v>4.7047708916019976E-3</v>
      </c>
      <c r="P1761" s="24">
        <v>8.6794838242252679E-3</v>
      </c>
      <c r="Q1761" s="264">
        <v>9.9999999999995925E-6</v>
      </c>
      <c r="R1761" s="264">
        <v>4.3000000000000151E-4</v>
      </c>
      <c r="S1761" s="265">
        <v>-1.0638297872340546E-4</v>
      </c>
      <c r="U1761" s="26"/>
      <c r="AE1761" s="23">
        <v>43829</v>
      </c>
      <c r="AF1761" s="33">
        <v>-3.8167439769136549E-4</v>
      </c>
      <c r="AG1761">
        <f t="shared" si="357"/>
        <v>1760</v>
      </c>
      <c r="AH1761">
        <f t="shared" si="358"/>
        <v>0.713128038897893</v>
      </c>
      <c r="AI1761">
        <f t="shared" si="359"/>
        <v>0.71272285251215561</v>
      </c>
      <c r="AJ1761">
        <f t="shared" si="360"/>
        <v>0.56254621966136875</v>
      </c>
      <c r="AK1761">
        <f t="shared" si="361"/>
        <v>0.43373136216154234</v>
      </c>
      <c r="AL1761">
        <f t="shared" si="362"/>
        <v>0.27899149035061327</v>
      </c>
      <c r="CM1761" s="23">
        <v>43829</v>
      </c>
      <c r="CN1761">
        <v>-9.5076494159683587E-4</v>
      </c>
      <c r="CO1761">
        <f t="shared" si="363"/>
        <v>1760</v>
      </c>
      <c r="CP1761">
        <f t="shared" si="364"/>
        <v>0.71025020177562548</v>
      </c>
      <c r="CQ1761">
        <f t="shared" si="365"/>
        <v>0.7098466505246166</v>
      </c>
      <c r="CR1761">
        <f t="shared" si="366"/>
        <v>0.55411580176805819</v>
      </c>
      <c r="CS1761">
        <f t="shared" si="367"/>
        <v>0.43300252301598052</v>
      </c>
      <c r="CT1761">
        <f t="shared" si="368"/>
        <v>0.27684412750863607</v>
      </c>
      <c r="DH1761">
        <f t="shared" ca="1" si="369"/>
        <v>0.25136651655039177</v>
      </c>
      <c r="DI1761">
        <v>0.37706924057071822</v>
      </c>
      <c r="DJ1761">
        <v>-6.4761480819018648E-3</v>
      </c>
    </row>
    <row r="1762" spans="12:114" x14ac:dyDescent="0.3">
      <c r="L1762" s="23">
        <v>43829</v>
      </c>
      <c r="M1762" s="24">
        <v>2.1077987478704862E-3</v>
      </c>
      <c r="N1762" s="24">
        <v>-9.5617418489474389E-4</v>
      </c>
      <c r="O1762" s="24">
        <v>-1.5886494962103869E-3</v>
      </c>
      <c r="P1762" s="24">
        <v>-1.0537290154339859E-3</v>
      </c>
      <c r="Q1762" s="264">
        <v>5.9000000000000111E-4</v>
      </c>
      <c r="R1762" s="264">
        <v>-2.6000000000000019E-4</v>
      </c>
      <c r="S1762" s="265">
        <v>-1.0526315789473621E-4</v>
      </c>
      <c r="U1762" s="26"/>
      <c r="AE1762" s="23">
        <v>43833</v>
      </c>
      <c r="AF1762" s="33">
        <v>-1.0760354347205348E-5</v>
      </c>
      <c r="AG1762">
        <f t="shared" si="357"/>
        <v>1761</v>
      </c>
      <c r="AH1762">
        <f t="shared" si="358"/>
        <v>0.7135332252836305</v>
      </c>
      <c r="AI1762">
        <f t="shared" si="359"/>
        <v>0.713128038897893</v>
      </c>
      <c r="AJ1762">
        <f t="shared" si="360"/>
        <v>0.56373638773016033</v>
      </c>
      <c r="AK1762">
        <f t="shared" si="361"/>
        <v>0.47619497499705787</v>
      </c>
      <c r="AL1762">
        <f t="shared" si="362"/>
        <v>0.23693306390083513</v>
      </c>
      <c r="CM1762" s="23">
        <v>43833</v>
      </c>
      <c r="CN1762">
        <v>1.6434911413198625E-4</v>
      </c>
      <c r="CO1762">
        <f t="shared" si="363"/>
        <v>1761</v>
      </c>
      <c r="CP1762">
        <f t="shared" si="364"/>
        <v>0.71065375302663436</v>
      </c>
      <c r="CQ1762">
        <f t="shared" si="365"/>
        <v>0.71025020177562548</v>
      </c>
      <c r="CR1762">
        <f t="shared" si="366"/>
        <v>0.55529559122355332</v>
      </c>
      <c r="CS1762">
        <f t="shared" si="367"/>
        <v>0.48422305315814368</v>
      </c>
      <c r="CT1762">
        <f t="shared" si="368"/>
        <v>0.2260271486174818</v>
      </c>
      <c r="DH1762">
        <f t="shared" ca="1" si="369"/>
        <v>0.36648349278353226</v>
      </c>
      <c r="DI1762">
        <v>0.2534675381008919</v>
      </c>
      <c r="DJ1762">
        <v>1.5057396456528084E-3</v>
      </c>
    </row>
    <row r="1763" spans="12:114" x14ac:dyDescent="0.3">
      <c r="L1763" s="23">
        <v>43833</v>
      </c>
      <c r="M1763" s="24">
        <v>2.264597831290828E-2</v>
      </c>
      <c r="N1763" s="24">
        <v>-4.1021717727136022E-3</v>
      </c>
      <c r="O1763" s="24">
        <v>-1.2646672571600201E-2</v>
      </c>
      <c r="P1763" s="24">
        <v>1.3711904196999721E-2</v>
      </c>
      <c r="Q1763" s="264">
        <v>-9.0000000000000149E-4</v>
      </c>
      <c r="R1763" s="264">
        <v>7.6999999999999953E-4</v>
      </c>
      <c r="S1763" s="265">
        <v>-5.5555555555555213E-5</v>
      </c>
      <c r="U1763" s="26"/>
      <c r="AE1763" s="23">
        <v>43836</v>
      </c>
      <c r="AF1763" s="33">
        <v>6.2109951258740455E-4</v>
      </c>
      <c r="AG1763">
        <f t="shared" si="357"/>
        <v>1762</v>
      </c>
      <c r="AH1763">
        <f t="shared" si="358"/>
        <v>0.71393841166936789</v>
      </c>
      <c r="AI1763">
        <f t="shared" si="359"/>
        <v>0.7135332252836305</v>
      </c>
      <c r="AJ1763">
        <f t="shared" si="360"/>
        <v>0.56492735486800438</v>
      </c>
      <c r="AK1763">
        <f t="shared" si="361"/>
        <v>0.54889556249025273</v>
      </c>
      <c r="AL1763">
        <f t="shared" si="362"/>
        <v>0.16463766279337777</v>
      </c>
      <c r="CM1763" s="23">
        <v>43836</v>
      </c>
      <c r="CN1763">
        <v>1.7383081737337041E-3</v>
      </c>
      <c r="CO1763">
        <f t="shared" si="363"/>
        <v>1762</v>
      </c>
      <c r="CP1763">
        <f t="shared" si="364"/>
        <v>0.71105730427764324</v>
      </c>
      <c r="CQ1763">
        <f t="shared" si="365"/>
        <v>0.71065375302663436</v>
      </c>
      <c r="CR1763">
        <f t="shared" si="366"/>
        <v>0.55647615410372819</v>
      </c>
      <c r="CS1763">
        <f t="shared" si="367"/>
        <v>0.55676581279535187</v>
      </c>
      <c r="CT1763">
        <f t="shared" si="368"/>
        <v>0.15388794023128249</v>
      </c>
      <c r="DH1763">
        <f t="shared" ca="1" si="369"/>
        <v>0.35223489756839299</v>
      </c>
      <c r="DI1763">
        <v>0.25930204403622753</v>
      </c>
      <c r="DJ1763">
        <v>-4.9090524211142282E-3</v>
      </c>
    </row>
    <row r="1764" spans="12:114" x14ac:dyDescent="0.3">
      <c r="L1764" s="23">
        <v>43836</v>
      </c>
      <c r="M1764" s="24">
        <v>1.048949670581709E-2</v>
      </c>
      <c r="N1764" s="24">
        <v>0</v>
      </c>
      <c r="O1764" s="24">
        <v>-2.035587564056232E-3</v>
      </c>
      <c r="P1764" s="24">
        <v>5.2025070478602603E-3</v>
      </c>
      <c r="Q1764" s="264">
        <v>-1.7999999999999871E-4</v>
      </c>
      <c r="R1764" s="264">
        <v>-1.3000000000000121E-4</v>
      </c>
      <c r="S1764" s="265">
        <v>-1.104972375690601E-4</v>
      </c>
      <c r="U1764" s="26"/>
      <c r="AE1764" s="23">
        <v>43837</v>
      </c>
      <c r="AF1764" s="33">
        <v>-1.6775197951294639E-3</v>
      </c>
      <c r="AG1764">
        <f t="shared" si="357"/>
        <v>1763</v>
      </c>
      <c r="AH1764">
        <f t="shared" si="358"/>
        <v>0.71434359805510539</v>
      </c>
      <c r="AI1764">
        <f t="shared" si="359"/>
        <v>0.71393841166936789</v>
      </c>
      <c r="AJ1764">
        <f t="shared" si="360"/>
        <v>0.56611912384014407</v>
      </c>
      <c r="AK1764">
        <f t="shared" si="361"/>
        <v>0.29414367310101275</v>
      </c>
      <c r="AL1764">
        <f t="shared" si="362"/>
        <v>0.41979473856835514</v>
      </c>
      <c r="CM1764" s="23">
        <v>43837</v>
      </c>
      <c r="CN1764">
        <v>-3.9216478484793973E-3</v>
      </c>
      <c r="CO1764">
        <f t="shared" si="363"/>
        <v>1763</v>
      </c>
      <c r="CP1764">
        <f t="shared" si="364"/>
        <v>0.71146085552865213</v>
      </c>
      <c r="CQ1764">
        <f t="shared" si="365"/>
        <v>0.71105730427764324</v>
      </c>
      <c r="CR1764">
        <f t="shared" si="366"/>
        <v>0.55765749307085066</v>
      </c>
      <c r="CS1764">
        <f t="shared" si="367"/>
        <v>0.30401410560584308</v>
      </c>
      <c r="CT1764">
        <f t="shared" si="368"/>
        <v>0.40704319867180017</v>
      </c>
      <c r="DH1764">
        <f t="shared" ca="1" si="369"/>
        <v>0.24356515281843677</v>
      </c>
      <c r="DI1764">
        <v>0.26836494845007891</v>
      </c>
      <c r="DJ1764">
        <v>-1.2959724713162271E-2</v>
      </c>
    </row>
    <row r="1765" spans="12:114" x14ac:dyDescent="0.3">
      <c r="L1765" s="23">
        <v>43837</v>
      </c>
      <c r="M1765" s="24">
        <v>3.9351516652090324E-3</v>
      </c>
      <c r="N1765" s="24">
        <v>-2.2884300229746159E-3</v>
      </c>
      <c r="O1765" s="24">
        <v>-9.2649860636550858E-3</v>
      </c>
      <c r="P1765" s="24">
        <v>6.8998283429326404E-4</v>
      </c>
      <c r="Q1765" s="264">
        <v>4.9999999999999697E-5</v>
      </c>
      <c r="R1765" s="264">
        <v>-3.0999999999999919E-4</v>
      </c>
      <c r="S1765" s="265">
        <v>-2.1857923497267814E-4</v>
      </c>
      <c r="U1765" s="26"/>
      <c r="AE1765" s="23">
        <v>43838</v>
      </c>
      <c r="AF1765" s="33">
        <v>-5.3856484233270148E-4</v>
      </c>
      <c r="AG1765">
        <f t="shared" si="357"/>
        <v>1764</v>
      </c>
      <c r="AH1765">
        <f t="shared" si="358"/>
        <v>0.71474878444084278</v>
      </c>
      <c r="AI1765">
        <f t="shared" si="359"/>
        <v>0.71434359805510539</v>
      </c>
      <c r="AJ1765">
        <f t="shared" si="360"/>
        <v>0.56731169742196774</v>
      </c>
      <c r="AK1765">
        <f t="shared" si="361"/>
        <v>0.41596924195848572</v>
      </c>
      <c r="AL1765">
        <f t="shared" si="362"/>
        <v>0.29837435609661966</v>
      </c>
      <c r="CM1765" s="23">
        <v>43838</v>
      </c>
      <c r="CN1765">
        <v>-1.5417329614467259E-3</v>
      </c>
      <c r="CO1765">
        <f t="shared" si="363"/>
        <v>1764</v>
      </c>
      <c r="CP1765">
        <f t="shared" si="364"/>
        <v>0.71186440677966101</v>
      </c>
      <c r="CQ1765">
        <f t="shared" si="365"/>
        <v>0.71146085552865213</v>
      </c>
      <c r="CR1765">
        <f t="shared" si="366"/>
        <v>0.55883961079677569</v>
      </c>
      <c r="CS1765">
        <f t="shared" si="367"/>
        <v>0.40625300178892571</v>
      </c>
      <c r="CT1765">
        <f t="shared" si="368"/>
        <v>0.30520785373972642</v>
      </c>
      <c r="DH1765">
        <f t="shared" ca="1" si="369"/>
        <v>0.39887241779699401</v>
      </c>
      <c r="DI1765">
        <v>0.39011656387684429</v>
      </c>
      <c r="DJ1765">
        <v>3.2571410400202101E-3</v>
      </c>
    </row>
    <row r="1766" spans="12:114" x14ac:dyDescent="0.3">
      <c r="L1766" s="23">
        <v>43838</v>
      </c>
      <c r="M1766" s="24">
        <v>-7.5015205277993158E-3</v>
      </c>
      <c r="N1766" s="24">
        <v>4.5872620920023527E-3</v>
      </c>
      <c r="O1766" s="24">
        <v>-3.4316773461125472E-3</v>
      </c>
      <c r="P1766" s="24">
        <v>6.0347795510067731E-4</v>
      </c>
      <c r="Q1766" s="264">
        <v>3.8999999999999972E-4</v>
      </c>
      <c r="R1766" s="264">
        <v>-1.800000000000002E-4</v>
      </c>
      <c r="S1766" s="265">
        <v>1.0695187165775337E-4</v>
      </c>
      <c r="U1766" s="26"/>
      <c r="AE1766" s="23">
        <v>43839</v>
      </c>
      <c r="AF1766" s="33">
        <v>1.6726785015878482E-3</v>
      </c>
      <c r="AG1766">
        <f t="shared" si="357"/>
        <v>1765</v>
      </c>
      <c r="AH1766">
        <f t="shared" si="358"/>
        <v>0.71515397082658028</v>
      </c>
      <c r="AI1766">
        <f t="shared" si="359"/>
        <v>0.71474878444084278</v>
      </c>
      <c r="AJ1766">
        <f t="shared" si="360"/>
        <v>0.56850507839906916</v>
      </c>
      <c r="AK1766">
        <f t="shared" si="361"/>
        <v>0.66521109077523788</v>
      </c>
      <c r="AL1766">
        <f t="shared" si="362"/>
        <v>4.9537693665604898E-2</v>
      </c>
      <c r="CM1766" s="23">
        <v>43839</v>
      </c>
      <c r="CN1766">
        <v>3.9938246323479969E-3</v>
      </c>
      <c r="CO1766">
        <f t="shared" si="363"/>
        <v>1765</v>
      </c>
      <c r="CP1766">
        <f t="shared" si="364"/>
        <v>0.71226795803066989</v>
      </c>
      <c r="CQ1766">
        <f t="shared" si="365"/>
        <v>0.71186440677966101</v>
      </c>
      <c r="CR1766">
        <f t="shared" si="366"/>
        <v>0.56002250996300029</v>
      </c>
      <c r="CS1766">
        <f t="shared" si="367"/>
        <v>0.65691549554106832</v>
      </c>
      <c r="CT1766">
        <f t="shared" si="368"/>
        <v>5.494891123859269E-2</v>
      </c>
      <c r="DH1766">
        <f t="shared" ca="1" si="369"/>
        <v>0.31892961600694975</v>
      </c>
      <c r="DI1766">
        <v>0.35405135641710517</v>
      </c>
      <c r="DJ1766">
        <v>7.7993947178041255E-3</v>
      </c>
    </row>
    <row r="1767" spans="12:114" x14ac:dyDescent="0.3">
      <c r="L1767" s="23">
        <v>43839</v>
      </c>
      <c r="M1767" s="24">
        <v>-5.6516545985860877E-3</v>
      </c>
      <c r="N1767" s="24">
        <v>-1.826363964112379E-3</v>
      </c>
      <c r="O1767" s="24">
        <v>1.033060888847548E-2</v>
      </c>
      <c r="P1767" s="24">
        <v>4.3066283246017838E-4</v>
      </c>
      <c r="Q1767" s="264">
        <v>1.2999999999999991E-4</v>
      </c>
      <c r="R1767" s="264">
        <v>2.7000000000000136E-4</v>
      </c>
      <c r="S1767" s="265">
        <v>1.0810810810810931E-4</v>
      </c>
      <c r="U1767" s="26"/>
      <c r="AE1767" s="23">
        <v>43840</v>
      </c>
      <c r="AF1767" s="33">
        <v>-1.5525033079048162E-3</v>
      </c>
      <c r="AG1767">
        <f t="shared" si="357"/>
        <v>1766</v>
      </c>
      <c r="AH1767">
        <f t="shared" si="358"/>
        <v>0.71555915721231766</v>
      </c>
      <c r="AI1767">
        <f t="shared" si="359"/>
        <v>0.71515397082658028</v>
      </c>
      <c r="AJ1767">
        <f t="shared" si="360"/>
        <v>0.56969926956730321</v>
      </c>
      <c r="AK1767">
        <f t="shared" si="361"/>
        <v>0.30671067141517738</v>
      </c>
      <c r="AL1767">
        <f t="shared" si="362"/>
        <v>0.40844329941140289</v>
      </c>
      <c r="CM1767" s="23">
        <v>43840</v>
      </c>
      <c r="CN1767">
        <v>-3.815807450089909E-3</v>
      </c>
      <c r="CO1767">
        <f t="shared" si="363"/>
        <v>1766</v>
      </c>
      <c r="CP1767">
        <f t="shared" si="364"/>
        <v>0.71267150928167877</v>
      </c>
      <c r="CQ1767">
        <f t="shared" si="365"/>
        <v>0.71226795803066989</v>
      </c>
      <c r="CR1767">
        <f t="shared" si="366"/>
        <v>0.56120619326071819</v>
      </c>
      <c r="CS1767">
        <f t="shared" si="367"/>
        <v>0.3083160374064679</v>
      </c>
      <c r="CT1767">
        <f t="shared" si="368"/>
        <v>0.40395192062420199</v>
      </c>
      <c r="DH1767">
        <f t="shared" ca="1" si="369"/>
        <v>0.35985716561234882</v>
      </c>
      <c r="DI1767">
        <v>0.31610910071793935</v>
      </c>
      <c r="DJ1767">
        <v>-4.0433557669212741E-3</v>
      </c>
    </row>
    <row r="1768" spans="12:114" x14ac:dyDescent="0.3">
      <c r="L1768" s="23">
        <v>43840</v>
      </c>
      <c r="M1768" s="24">
        <v>6.0261932892294468E-3</v>
      </c>
      <c r="N1768" s="24">
        <v>-5.9469375323398348E-3</v>
      </c>
      <c r="O1768" s="24">
        <v>-8.3502591029798057E-3</v>
      </c>
      <c r="P1768" s="24">
        <v>6.0278215103735163E-4</v>
      </c>
      <c r="Q1768" s="264">
        <v>-9.9999999999995925E-6</v>
      </c>
      <c r="R1768" s="264">
        <v>4.7999999999999822E-4</v>
      </c>
      <c r="S1768" s="265">
        <v>-1.0928961748634003E-4</v>
      </c>
      <c r="U1768" s="26"/>
      <c r="AE1768" s="23">
        <v>43843</v>
      </c>
      <c r="AF1768" s="33">
        <v>1.0397921317585501E-3</v>
      </c>
      <c r="AG1768">
        <f t="shared" si="357"/>
        <v>1767</v>
      </c>
      <c r="AH1768">
        <f t="shared" si="358"/>
        <v>0.71596434359805505</v>
      </c>
      <c r="AI1768">
        <f t="shared" si="359"/>
        <v>0.71555915721231766</v>
      </c>
      <c r="AJ1768">
        <f t="shared" si="360"/>
        <v>0.57089427373284674</v>
      </c>
      <c r="AK1768">
        <f t="shared" si="361"/>
        <v>0.59632790177133432</v>
      </c>
      <c r="AL1768">
        <f t="shared" si="362"/>
        <v>0.11923125544098334</v>
      </c>
      <c r="CM1768" s="23">
        <v>43843</v>
      </c>
      <c r="CN1768">
        <v>2.4257978969639419E-3</v>
      </c>
      <c r="CO1768">
        <f t="shared" si="363"/>
        <v>1767</v>
      </c>
      <c r="CP1768">
        <f t="shared" si="364"/>
        <v>0.71307506053268765</v>
      </c>
      <c r="CQ1768">
        <f t="shared" si="365"/>
        <v>0.71267150928167877</v>
      </c>
      <c r="CR1768">
        <f t="shared" si="366"/>
        <v>0.56239066339087451</v>
      </c>
      <c r="CS1768">
        <f t="shared" si="367"/>
        <v>0.58800459236032032</v>
      </c>
      <c r="CT1768">
        <f t="shared" si="368"/>
        <v>0.12466691692135845</v>
      </c>
      <c r="DH1768">
        <f t="shared" ca="1" si="369"/>
        <v>0.36761179387489518</v>
      </c>
      <c r="DI1768">
        <v>0.31752259244357095</v>
      </c>
      <c r="DJ1768">
        <v>5.5946164560829164E-3</v>
      </c>
    </row>
    <row r="1769" spans="12:114" x14ac:dyDescent="0.3">
      <c r="L1769" s="23">
        <v>43843</v>
      </c>
      <c r="M1769" s="24">
        <v>-7.419487919964815E-3</v>
      </c>
      <c r="N1769" s="24">
        <v>1.012413816302437E-2</v>
      </c>
      <c r="O1769" s="24">
        <v>-4.2963157674713471E-3</v>
      </c>
      <c r="P1769" s="24">
        <v>1.256464942564112E-2</v>
      </c>
      <c r="Q1769" s="264">
        <v>2.300000000000002E-4</v>
      </c>
      <c r="R1769" s="264">
        <v>-5.2999999999999944E-4</v>
      </c>
      <c r="S1769" s="265">
        <v>1.6216216216216305E-4</v>
      </c>
      <c r="U1769" s="26"/>
      <c r="AE1769" s="23">
        <v>43844</v>
      </c>
      <c r="AF1769" s="33">
        <v>8.674045431148323E-4</v>
      </c>
      <c r="AG1769">
        <f t="shared" si="357"/>
        <v>1768</v>
      </c>
      <c r="AH1769">
        <f t="shared" si="358"/>
        <v>0.71636952998379255</v>
      </c>
      <c r="AI1769">
        <f t="shared" si="359"/>
        <v>0.71596434359805505</v>
      </c>
      <c r="AJ1769">
        <f t="shared" si="360"/>
        <v>0.57209009371225816</v>
      </c>
      <c r="AK1769">
        <f t="shared" si="361"/>
        <v>0.57692844178621305</v>
      </c>
      <c r="AL1769">
        <f t="shared" si="362"/>
        <v>0.139035901811842</v>
      </c>
      <c r="CM1769" s="23">
        <v>43844</v>
      </c>
      <c r="CN1769">
        <v>2.0693217973475194E-3</v>
      </c>
      <c r="CO1769">
        <f t="shared" si="363"/>
        <v>1768</v>
      </c>
      <c r="CP1769">
        <f t="shared" si="364"/>
        <v>0.71347861178369654</v>
      </c>
      <c r="CQ1769">
        <f t="shared" si="365"/>
        <v>0.71307506053268765</v>
      </c>
      <c r="CR1769">
        <f t="shared" si="366"/>
        <v>0.56357592306422111</v>
      </c>
      <c r="CS1769">
        <f t="shared" si="367"/>
        <v>0.57186325996277176</v>
      </c>
      <c r="CT1769">
        <f t="shared" si="368"/>
        <v>0.14121180056991589</v>
      </c>
      <c r="DH1769">
        <f t="shared" ca="1" si="369"/>
        <v>0.39026148396322602</v>
      </c>
      <c r="DI1769">
        <v>0.25674656001126733</v>
      </c>
      <c r="DJ1769">
        <v>8.0273111365214717E-3</v>
      </c>
    </row>
    <row r="1770" spans="12:114" x14ac:dyDescent="0.3">
      <c r="L1770" s="23">
        <v>43844</v>
      </c>
      <c r="M1770" s="24">
        <v>-8.9154432697298696E-4</v>
      </c>
      <c r="N1770" s="24">
        <v>-4.555152381622372E-4</v>
      </c>
      <c r="O1770" s="24">
        <v>2.5888382866771781E-3</v>
      </c>
      <c r="P1770" s="24">
        <v>3.484634980396595E-3</v>
      </c>
      <c r="Q1770" s="264">
        <v>-3.2000000000000079E-4</v>
      </c>
      <c r="R1770" s="264">
        <v>-4.9999999999998932E-5</v>
      </c>
      <c r="S1770" s="265">
        <v>1.6483516483516573E-4</v>
      </c>
      <c r="U1770" s="26"/>
      <c r="AE1770" s="23">
        <v>43845</v>
      </c>
      <c r="AF1770" s="33">
        <v>-8.0292097281625652E-4</v>
      </c>
      <c r="AG1770">
        <f t="shared" si="357"/>
        <v>1769</v>
      </c>
      <c r="AH1770">
        <f t="shared" si="358"/>
        <v>0.71677471636952994</v>
      </c>
      <c r="AI1770">
        <f t="shared" si="359"/>
        <v>0.71636952998379255</v>
      </c>
      <c r="AJ1770">
        <f t="shared" si="360"/>
        <v>0.57328673233253469</v>
      </c>
      <c r="AK1770">
        <f t="shared" si="361"/>
        <v>0.38644285662241801</v>
      </c>
      <c r="AL1770">
        <f t="shared" si="362"/>
        <v>0.32992667336137455</v>
      </c>
      <c r="CM1770" s="23">
        <v>43845</v>
      </c>
      <c r="CN1770">
        <v>-1.7816041080182942E-3</v>
      </c>
      <c r="CO1770">
        <f t="shared" si="363"/>
        <v>1769</v>
      </c>
      <c r="CP1770">
        <f t="shared" si="364"/>
        <v>0.71388216303470542</v>
      </c>
      <c r="CQ1770">
        <f t="shared" si="365"/>
        <v>0.71347861178369654</v>
      </c>
      <c r="CR1770">
        <f t="shared" si="366"/>
        <v>0.56476197500137282</v>
      </c>
      <c r="CS1770">
        <f t="shared" si="367"/>
        <v>0.39551178502570938</v>
      </c>
      <c r="CT1770">
        <f t="shared" si="368"/>
        <v>0.31796682675798715</v>
      </c>
      <c r="DH1770">
        <f t="shared" ca="1" si="369"/>
        <v>0.31183271974340315</v>
      </c>
      <c r="DI1770">
        <v>0.30707416052824177</v>
      </c>
      <c r="DJ1770">
        <v>-5.7005746041012299E-3</v>
      </c>
    </row>
    <row r="1771" spans="12:114" x14ac:dyDescent="0.3">
      <c r="L1771" s="23">
        <v>43845</v>
      </c>
      <c r="M1771" s="24">
        <v>5.8342438625267994E-3</v>
      </c>
      <c r="N1771" s="24">
        <v>5.4693402532763457E-3</v>
      </c>
      <c r="O1771" s="24">
        <v>-7.7466674348064526E-3</v>
      </c>
      <c r="P1771" s="24">
        <v>1.2702926255012141E-3</v>
      </c>
      <c r="Q1771" s="264">
        <v>-3.9999999999999931E-4</v>
      </c>
      <c r="R1771" s="264">
        <v>0</v>
      </c>
      <c r="S1771" s="265">
        <v>-1.1173184357542027E-4</v>
      </c>
      <c r="U1771" s="26"/>
      <c r="AE1771" s="23">
        <v>43846</v>
      </c>
      <c r="AF1771" s="33">
        <v>2.6272958980779974E-3</v>
      </c>
      <c r="AG1771">
        <f t="shared" si="357"/>
        <v>1770</v>
      </c>
      <c r="AH1771">
        <f t="shared" si="358"/>
        <v>0.71717990275526744</v>
      </c>
      <c r="AI1771">
        <f t="shared" si="359"/>
        <v>0.71677471636952994</v>
      </c>
      <c r="AJ1771">
        <f t="shared" si="360"/>
        <v>0.57448419243117554</v>
      </c>
      <c r="AK1771">
        <f t="shared" si="361"/>
        <v>0.75883695336629708</v>
      </c>
      <c r="AL1771">
        <f t="shared" si="362"/>
        <v>4.2062236996767144E-2</v>
      </c>
      <c r="CM1771" s="23">
        <v>43846</v>
      </c>
      <c r="CN1771">
        <v>6.8897038335927804E-3</v>
      </c>
      <c r="CO1771">
        <f t="shared" si="363"/>
        <v>1770</v>
      </c>
      <c r="CP1771">
        <f t="shared" si="364"/>
        <v>0.7142857142857143</v>
      </c>
      <c r="CQ1771">
        <f t="shared" si="365"/>
        <v>0.71388216303470542</v>
      </c>
      <c r="CR1771">
        <f t="shared" si="366"/>
        <v>0.56594882193286311</v>
      </c>
      <c r="CS1771">
        <f t="shared" si="367"/>
        <v>0.77020612294030244</v>
      </c>
      <c r="CT1771">
        <f t="shared" si="368"/>
        <v>5.6323959905597021E-2</v>
      </c>
      <c r="DH1771">
        <f t="shared" ca="1" si="369"/>
        <v>0.39662136800417563</v>
      </c>
      <c r="DI1771">
        <v>0.36803407431367491</v>
      </c>
      <c r="DJ1771">
        <v>-7.0726820024744463E-3</v>
      </c>
    </row>
    <row r="1772" spans="12:114" x14ac:dyDescent="0.3">
      <c r="L1772" s="23">
        <v>43846</v>
      </c>
      <c r="M1772" s="24">
        <v>-1.5695032822882859E-3</v>
      </c>
      <c r="N1772" s="24">
        <v>9.9729748305978846E-3</v>
      </c>
      <c r="O1772" s="24">
        <v>5.3782441964172313E-3</v>
      </c>
      <c r="P1772" s="24">
        <v>1.074262901349436E-2</v>
      </c>
      <c r="Q1772" s="264">
        <v>-2.9999999999999992E-4</v>
      </c>
      <c r="R1772" s="264">
        <v>-4.8000000000000045E-4</v>
      </c>
      <c r="S1772" s="265">
        <v>-1.6574585635359014E-4</v>
      </c>
      <c r="U1772" s="26"/>
      <c r="AE1772" s="23">
        <v>43847</v>
      </c>
      <c r="AF1772" s="33">
        <v>-9.5986956627783996E-4</v>
      </c>
      <c r="AG1772">
        <f t="shared" si="357"/>
        <v>1771</v>
      </c>
      <c r="AH1772">
        <f t="shared" si="358"/>
        <v>0.71758508914100483</v>
      </c>
      <c r="AI1772">
        <f t="shared" si="359"/>
        <v>0.71717990275526744</v>
      </c>
      <c r="AJ1772">
        <f t="shared" si="360"/>
        <v>0.57568247685623997</v>
      </c>
      <c r="AK1772">
        <f t="shared" si="361"/>
        <v>0.36920752588915612</v>
      </c>
      <c r="AL1772">
        <f t="shared" si="362"/>
        <v>0.34797237686611132</v>
      </c>
      <c r="CM1772" s="23">
        <v>43847</v>
      </c>
      <c r="CN1772">
        <v>-2.7317391330859021E-3</v>
      </c>
      <c r="CO1772">
        <f t="shared" si="363"/>
        <v>1771</v>
      </c>
      <c r="CP1772">
        <f t="shared" si="364"/>
        <v>0.71468926553672318</v>
      </c>
      <c r="CQ1772">
        <f t="shared" si="365"/>
        <v>0.7142857142857143</v>
      </c>
      <c r="CR1772">
        <f t="shared" si="366"/>
        <v>0.56713646659920058</v>
      </c>
      <c r="CS1772">
        <f t="shared" si="367"/>
        <v>0.35381243234535664</v>
      </c>
      <c r="CT1772">
        <f t="shared" si="368"/>
        <v>0.36047328194035766</v>
      </c>
      <c r="DH1772">
        <f t="shared" ca="1" si="369"/>
        <v>0.25976654746908717</v>
      </c>
      <c r="DI1772">
        <v>0.26211372508160319</v>
      </c>
      <c r="DJ1772">
        <v>1.1280913042417757E-2</v>
      </c>
    </row>
    <row r="1773" spans="12:114" x14ac:dyDescent="0.3">
      <c r="L1773" s="23">
        <v>43847</v>
      </c>
      <c r="M1773" s="24">
        <v>1.84542412474095E-3</v>
      </c>
      <c r="N1773" s="24">
        <v>2.6929380410061761E-3</v>
      </c>
      <c r="O1773" s="24">
        <v>-8.1104829446848013E-3</v>
      </c>
      <c r="P1773" s="24">
        <v>1.3391240953418101E-3</v>
      </c>
      <c r="Q1773" s="264">
        <v>8.9999999999999802E-5</v>
      </c>
      <c r="R1773" s="264">
        <v>5.200000000000005E-4</v>
      </c>
      <c r="S1773" s="265">
        <v>2.1739130434782477E-4</v>
      </c>
      <c r="U1773" s="26"/>
      <c r="AE1773" s="23">
        <v>43851</v>
      </c>
      <c r="AF1773" s="33">
        <v>1.6700482649165218E-3</v>
      </c>
      <c r="AG1773">
        <f t="shared" si="357"/>
        <v>1772</v>
      </c>
      <c r="AH1773">
        <f t="shared" si="358"/>
        <v>0.71799027552674233</v>
      </c>
      <c r="AI1773">
        <f t="shared" si="359"/>
        <v>0.71758508914100483</v>
      </c>
      <c r="AJ1773">
        <f t="shared" si="360"/>
        <v>0.5768815884664108</v>
      </c>
      <c r="AK1773">
        <f t="shared" si="361"/>
        <v>0.66493423122413298</v>
      </c>
      <c r="AL1773">
        <f t="shared" si="362"/>
        <v>5.2650857916871852E-2</v>
      </c>
      <c r="CM1773" s="23">
        <v>43851</v>
      </c>
      <c r="CN1773">
        <v>4.1494184151002946E-3</v>
      </c>
      <c r="CO1773">
        <f t="shared" si="363"/>
        <v>1772</v>
      </c>
      <c r="CP1773">
        <f t="shared" si="364"/>
        <v>0.71509281678773207</v>
      </c>
      <c r="CQ1773">
        <f t="shared" si="365"/>
        <v>0.71468926553672318</v>
      </c>
      <c r="CR1773">
        <f t="shared" si="366"/>
        <v>0.56832491175092603</v>
      </c>
      <c r="CS1773">
        <f t="shared" si="367"/>
        <v>0.66351808929527367</v>
      </c>
      <c r="CT1773">
        <f t="shared" si="368"/>
        <v>5.1171176241449512E-2</v>
      </c>
      <c r="DH1773">
        <f t="shared" ca="1" si="369"/>
        <v>0.24941866250446881</v>
      </c>
      <c r="DI1773">
        <v>0.39662333766959013</v>
      </c>
      <c r="DJ1773">
        <v>5.2128572536805414E-3</v>
      </c>
    </row>
    <row r="1774" spans="12:114" x14ac:dyDescent="0.3">
      <c r="L1774" s="23">
        <v>43851</v>
      </c>
      <c r="M1774" s="24">
        <v>1.091574551895483E-3</v>
      </c>
      <c r="N1774" s="24">
        <v>-2.6857056022230059E-3</v>
      </c>
      <c r="O1774" s="24">
        <v>5.4802659794254416E-3</v>
      </c>
      <c r="P1774" s="24">
        <v>6.3520634950533471E-3</v>
      </c>
      <c r="Q1774" s="264">
        <v>-2.5000000000000022E-4</v>
      </c>
      <c r="R1774" s="264">
        <v>1.99999999999998E-4</v>
      </c>
      <c r="S1774" s="265">
        <v>5.617977528089854E-5</v>
      </c>
      <c r="U1774" s="26"/>
      <c r="AE1774" s="23">
        <v>43852</v>
      </c>
      <c r="AF1774" s="33">
        <v>9.2533256848199765E-4</v>
      </c>
      <c r="AG1774">
        <f t="shared" si="357"/>
        <v>1773</v>
      </c>
      <c r="AH1774">
        <f t="shared" si="358"/>
        <v>0.71839546191247972</v>
      </c>
      <c r="AI1774">
        <f t="shared" si="359"/>
        <v>0.71799027552674233</v>
      </c>
      <c r="AJ1774">
        <f t="shared" si="360"/>
        <v>0.57808153013105212</v>
      </c>
      <c r="AK1774">
        <f t="shared" si="361"/>
        <v>0.58347063411428279</v>
      </c>
      <c r="AL1774">
        <f t="shared" si="362"/>
        <v>0.13451964141245953</v>
      </c>
      <c r="CM1774" s="23">
        <v>43852</v>
      </c>
      <c r="CN1774">
        <v>2.1351534551032982E-3</v>
      </c>
      <c r="CO1774">
        <f t="shared" si="363"/>
        <v>1773</v>
      </c>
      <c r="CP1774">
        <f t="shared" si="364"/>
        <v>0.71549636803874095</v>
      </c>
      <c r="CQ1774">
        <f t="shared" si="365"/>
        <v>0.71509281678773207</v>
      </c>
      <c r="CR1774">
        <f t="shared" si="366"/>
        <v>0.56951416014866973</v>
      </c>
      <c r="CS1774">
        <f t="shared" si="367"/>
        <v>0.57485405016846447</v>
      </c>
      <c r="CT1774">
        <f t="shared" si="368"/>
        <v>0.1402387666192676</v>
      </c>
      <c r="DH1774">
        <f t="shared" ca="1" si="369"/>
        <v>0.39303003049583601</v>
      </c>
      <c r="DI1774">
        <v>0.3591546086726376</v>
      </c>
      <c r="DJ1774">
        <v>9.1931800261091587E-3</v>
      </c>
    </row>
    <row r="1775" spans="12:114" x14ac:dyDescent="0.3">
      <c r="L1775" s="23">
        <v>43852</v>
      </c>
      <c r="M1775" s="24">
        <v>3.406569326477347E-4</v>
      </c>
      <c r="N1775" s="24">
        <v>2.2439822393666401E-3</v>
      </c>
      <c r="O1775" s="24">
        <v>4.4121743852682579E-3</v>
      </c>
      <c r="P1775" s="24">
        <v>-7.4759698574842061E-4</v>
      </c>
      <c r="Q1775" s="264">
        <v>-1.199999999999995E-4</v>
      </c>
      <c r="R1775" s="264">
        <v>1.400000000000001E-4</v>
      </c>
      <c r="S1775" s="265">
        <v>1.6949152542372975E-4</v>
      </c>
      <c r="U1775" s="26"/>
      <c r="AE1775" s="23">
        <v>43853</v>
      </c>
      <c r="AF1775" s="33">
        <v>2.0153169880914181E-4</v>
      </c>
      <c r="AG1775">
        <f t="shared" si="357"/>
        <v>1774</v>
      </c>
      <c r="AH1775">
        <f t="shared" si="358"/>
        <v>0.71880064829821722</v>
      </c>
      <c r="AI1775">
        <f t="shared" si="359"/>
        <v>0.71839546191247972</v>
      </c>
      <c r="AJ1775">
        <f t="shared" si="360"/>
        <v>0.57928230473027542</v>
      </c>
      <c r="AK1775">
        <f t="shared" si="361"/>
        <v>0.50065284704191071</v>
      </c>
      <c r="AL1775">
        <f t="shared" si="362"/>
        <v>0.21774261487056901</v>
      </c>
      <c r="CM1775" s="23">
        <v>43853</v>
      </c>
      <c r="CN1775">
        <v>3.3645855736768389E-4</v>
      </c>
      <c r="CO1775">
        <f t="shared" si="363"/>
        <v>1774</v>
      </c>
      <c r="CP1775">
        <f t="shared" si="364"/>
        <v>0.71589991928974983</v>
      </c>
      <c r="CQ1775">
        <f t="shared" si="365"/>
        <v>0.71549636803874095</v>
      </c>
      <c r="CR1775">
        <f t="shared" si="366"/>
        <v>0.57070421456320897</v>
      </c>
      <c r="CS1775">
        <f t="shared" si="367"/>
        <v>0.49217339966952278</v>
      </c>
      <c r="CT1775">
        <f t="shared" si="368"/>
        <v>0.22332296836921817</v>
      </c>
      <c r="DH1775">
        <f t="shared" ca="1" si="369"/>
        <v>0.2492153217833577</v>
      </c>
      <c r="DI1775">
        <v>0.30334430000890883</v>
      </c>
      <c r="DJ1775">
        <v>1.5414411009153918E-2</v>
      </c>
    </row>
    <row r="1776" spans="12:114" x14ac:dyDescent="0.3">
      <c r="L1776" s="23">
        <v>43853</v>
      </c>
      <c r="M1776" s="24">
        <v>2.248123276359711E-3</v>
      </c>
      <c r="N1776" s="24">
        <v>-5.8217211759753343E-3</v>
      </c>
      <c r="O1776" s="24">
        <v>-2.497943489102383E-3</v>
      </c>
      <c r="P1776" s="24">
        <v>6.8151258080200727E-3</v>
      </c>
      <c r="Q1776" s="264">
        <v>-8.5000000000000006E-4</v>
      </c>
      <c r="R1776" s="264">
        <v>9.70000000000002E-4</v>
      </c>
      <c r="S1776" s="265">
        <v>2.2988505747126298E-4</v>
      </c>
      <c r="U1776" s="26"/>
      <c r="AE1776" s="23">
        <v>43854</v>
      </c>
      <c r="AF1776" s="33">
        <v>-2.1986151178077363E-3</v>
      </c>
      <c r="AG1776">
        <f t="shared" si="357"/>
        <v>1775</v>
      </c>
      <c r="AH1776">
        <f t="shared" si="358"/>
        <v>0.7192058346839546</v>
      </c>
      <c r="AI1776">
        <f t="shared" si="359"/>
        <v>0.71880064829821722</v>
      </c>
      <c r="AJ1776">
        <f t="shared" si="360"/>
        <v>0.58048391515499731</v>
      </c>
      <c r="AK1776">
        <f t="shared" si="361"/>
        <v>0.24450283690915425</v>
      </c>
      <c r="AL1776">
        <f t="shared" si="362"/>
        <v>0.47429781138906296</v>
      </c>
      <c r="CM1776" s="23">
        <v>43854</v>
      </c>
      <c r="CN1776">
        <v>-6.0883760298134594E-3</v>
      </c>
      <c r="CO1776">
        <f t="shared" si="363"/>
        <v>1775</v>
      </c>
      <c r="CP1776">
        <f t="shared" si="364"/>
        <v>0.71630347054075871</v>
      </c>
      <c r="CQ1776">
        <f t="shared" si="365"/>
        <v>0.71589991928974983</v>
      </c>
      <c r="CR1776">
        <f t="shared" si="366"/>
        <v>0.57189507777552606</v>
      </c>
      <c r="CS1776">
        <f t="shared" si="367"/>
        <v>0.2224664951552571</v>
      </c>
      <c r="CT1776">
        <f t="shared" si="368"/>
        <v>0.49343342413449276</v>
      </c>
      <c r="DH1776">
        <f t="shared" ca="1" si="369"/>
        <v>0.29952478333218335</v>
      </c>
      <c r="DI1776">
        <v>0.38513967064299737</v>
      </c>
      <c r="DJ1776">
        <v>2.2652178999839356E-2</v>
      </c>
    </row>
    <row r="1777" spans="12:114" x14ac:dyDescent="0.3">
      <c r="L1777" s="23">
        <v>43854</v>
      </c>
      <c r="M1777" s="24">
        <v>5.8455752394500227E-3</v>
      </c>
      <c r="N1777" s="24">
        <v>-4.954852785772337E-3</v>
      </c>
      <c r="O1777" s="24">
        <v>-1.2434031614647321E-2</v>
      </c>
      <c r="P1777" s="24">
        <v>-1.1557055846080611E-3</v>
      </c>
      <c r="Q1777" s="264">
        <v>-1.4000000000000039E-4</v>
      </c>
      <c r="R1777" s="264">
        <v>2.4999999999999914E-4</v>
      </c>
      <c r="S1777" s="265">
        <v>5.2941176470588317E-4</v>
      </c>
      <c r="U1777" s="26"/>
      <c r="AE1777" s="23">
        <v>43857</v>
      </c>
      <c r="AF1777" s="33">
        <v>1.8601619827395644E-3</v>
      </c>
      <c r="AG1777">
        <f t="shared" si="357"/>
        <v>1776</v>
      </c>
      <c r="AH1777">
        <f t="shared" si="358"/>
        <v>0.7196110210696921</v>
      </c>
      <c r="AI1777">
        <f t="shared" si="359"/>
        <v>0.7192058346839546</v>
      </c>
      <c r="AJ1777">
        <f t="shared" si="360"/>
        <v>0.58168636430700682</v>
      </c>
      <c r="AK1777">
        <f t="shared" si="361"/>
        <v>0.68470666045694251</v>
      </c>
      <c r="AL1777">
        <f t="shared" si="362"/>
        <v>3.4499174227012097E-2</v>
      </c>
      <c r="CM1777" s="23">
        <v>43857</v>
      </c>
      <c r="CN1777">
        <v>4.8186580624389741E-3</v>
      </c>
      <c r="CO1777">
        <f t="shared" si="363"/>
        <v>1776</v>
      </c>
      <c r="CP1777">
        <f t="shared" si="364"/>
        <v>0.7167070217917676</v>
      </c>
      <c r="CQ1777">
        <f t="shared" si="365"/>
        <v>0.71630347054075871</v>
      </c>
      <c r="CR1777">
        <f t="shared" si="366"/>
        <v>0.57308675257686748</v>
      </c>
      <c r="CS1777">
        <f t="shared" si="367"/>
        <v>0.69132526722205567</v>
      </c>
      <c r="CT1777">
        <f t="shared" si="368"/>
        <v>2.4978203318703041E-2</v>
      </c>
      <c r="DH1777">
        <f t="shared" ca="1" si="369"/>
        <v>0.31107507548073937</v>
      </c>
      <c r="DI1777">
        <v>0.33142678776426709</v>
      </c>
      <c r="DJ1777">
        <v>1.4633900137308274E-4</v>
      </c>
    </row>
    <row r="1778" spans="12:114" x14ac:dyDescent="0.3">
      <c r="L1778" s="23">
        <v>43857</v>
      </c>
      <c r="M1778" s="24">
        <v>6.8253076584756534E-3</v>
      </c>
      <c r="N1778" s="24">
        <v>-1.6749846271836819E-2</v>
      </c>
      <c r="O1778" s="24">
        <v>1.3027736240772631E-2</v>
      </c>
      <c r="P1778" s="24">
        <v>1.5702636885433941E-3</v>
      </c>
      <c r="Q1778" s="264">
        <v>-4.8999999999999998E-4</v>
      </c>
      <c r="R1778" s="264">
        <v>1.870000000000001E-3</v>
      </c>
      <c r="S1778" s="265">
        <v>-2.4844720496894476E-4</v>
      </c>
      <c r="U1778" s="26"/>
      <c r="AE1778" s="23">
        <v>43858</v>
      </c>
      <c r="AF1778" s="33">
        <v>1.3905664826000172E-3</v>
      </c>
      <c r="AG1778">
        <f t="shared" si="357"/>
        <v>1777</v>
      </c>
      <c r="AH1778">
        <f t="shared" si="358"/>
        <v>0.72001620745542949</v>
      </c>
      <c r="AI1778">
        <f t="shared" si="359"/>
        <v>0.7196110210696921</v>
      </c>
      <c r="AJ1778">
        <f t="shared" si="360"/>
        <v>0.58288965509902435</v>
      </c>
      <c r="AK1778">
        <f t="shared" si="361"/>
        <v>0.63503198263818861</v>
      </c>
      <c r="AL1778">
        <f t="shared" si="362"/>
        <v>8.4579038431503495E-2</v>
      </c>
      <c r="CM1778" s="23">
        <v>43858</v>
      </c>
      <c r="CN1778">
        <v>3.0267571155909519E-3</v>
      </c>
      <c r="CO1778">
        <f t="shared" si="363"/>
        <v>1777</v>
      </c>
      <c r="CP1778">
        <f t="shared" si="364"/>
        <v>0.71711057304277648</v>
      </c>
      <c r="CQ1778">
        <f t="shared" si="365"/>
        <v>0.7167070217917676</v>
      </c>
      <c r="CR1778">
        <f t="shared" si="366"/>
        <v>0.57427924176880096</v>
      </c>
      <c r="CS1778">
        <f t="shared" si="367"/>
        <v>0.61486882624420447</v>
      </c>
      <c r="CT1778">
        <f t="shared" si="368"/>
        <v>0.10183819554756313</v>
      </c>
      <c r="DH1778">
        <f t="shared" ca="1" si="369"/>
        <v>0.31816116928026494</v>
      </c>
      <c r="DI1778">
        <v>0.33965617726369229</v>
      </c>
      <c r="DJ1778">
        <v>1.5561066482600024E-2</v>
      </c>
    </row>
    <row r="1779" spans="12:114" x14ac:dyDescent="0.3">
      <c r="L1779" s="23">
        <v>43858</v>
      </c>
      <c r="M1779" s="24">
        <v>-8.9267800212504862E-3</v>
      </c>
      <c r="N1779" s="24">
        <v>1.0129090080939859E-2</v>
      </c>
      <c r="O1779" s="24">
        <v>6.3870419122122567E-3</v>
      </c>
      <c r="P1779" s="24">
        <v>-1.155159575531744E-3</v>
      </c>
      <c r="Q1779" s="264">
        <v>3.6000000000000008E-4</v>
      </c>
      <c r="R1779" s="264">
        <v>1.4999999999999901E-4</v>
      </c>
      <c r="S1779" s="265">
        <v>3.030303030303033E-4</v>
      </c>
      <c r="U1779" s="26"/>
      <c r="AE1779" s="23">
        <v>43859</v>
      </c>
      <c r="AF1779" s="33">
        <v>-3.4953104823677247E-4</v>
      </c>
      <c r="AG1779">
        <f t="shared" si="357"/>
        <v>1778</v>
      </c>
      <c r="AH1779">
        <f t="shared" si="358"/>
        <v>0.72042139384116699</v>
      </c>
      <c r="AI1779">
        <f t="shared" si="359"/>
        <v>0.72001620745542949</v>
      </c>
      <c r="AJ1779">
        <f t="shared" si="360"/>
        <v>0.58409379045476795</v>
      </c>
      <c r="AK1779">
        <f t="shared" si="361"/>
        <v>0.43738823652977765</v>
      </c>
      <c r="AL1779">
        <f t="shared" si="362"/>
        <v>0.28262797092565184</v>
      </c>
      <c r="CM1779" s="23">
        <v>43859</v>
      </c>
      <c r="CN1779">
        <v>-1.1660151205919304E-3</v>
      </c>
      <c r="CO1779">
        <f t="shared" si="363"/>
        <v>1778</v>
      </c>
      <c r="CP1779">
        <f t="shared" si="364"/>
        <v>0.71751412429378536</v>
      </c>
      <c r="CQ1779">
        <f t="shared" si="365"/>
        <v>0.71711057304277648</v>
      </c>
      <c r="CR1779">
        <f t="shared" si="366"/>
        <v>0.57547254816327709</v>
      </c>
      <c r="CS1779">
        <f t="shared" si="367"/>
        <v>0.42321705969111706</v>
      </c>
      <c r="CT1779">
        <f t="shared" si="368"/>
        <v>0.29389351335165942</v>
      </c>
      <c r="DH1779">
        <f t="shared" ca="1" si="369"/>
        <v>0.33465024556283374</v>
      </c>
      <c r="DI1779">
        <v>0.30219006208292215</v>
      </c>
      <c r="DJ1779">
        <v>1.122109395176318E-2</v>
      </c>
    </row>
    <row r="1780" spans="12:114" x14ac:dyDescent="0.3">
      <c r="L1780" s="23">
        <v>43859</v>
      </c>
      <c r="M1780" s="24">
        <v>5.4178719919308954E-3</v>
      </c>
      <c r="N1780" s="24">
        <v>0</v>
      </c>
      <c r="O1780" s="24">
        <v>-6.0892418687754721E-3</v>
      </c>
      <c r="P1780" s="24">
        <v>3.4696943655446689E-3</v>
      </c>
      <c r="Q1780" s="264">
        <v>0</v>
      </c>
      <c r="R1780" s="264">
        <v>6.5000000000000062E-4</v>
      </c>
      <c r="S1780" s="265">
        <v>1.8749999999999884E-4</v>
      </c>
      <c r="U1780" s="26"/>
      <c r="AE1780" s="23">
        <v>43860</v>
      </c>
      <c r="AF1780" s="33">
        <v>2.5173694555317848E-3</v>
      </c>
      <c r="AG1780">
        <f t="shared" si="357"/>
        <v>1779</v>
      </c>
      <c r="AH1780">
        <f t="shared" si="358"/>
        <v>0.72082658022690438</v>
      </c>
      <c r="AI1780">
        <f t="shared" si="359"/>
        <v>0.72042139384116699</v>
      </c>
      <c r="AJ1780">
        <f t="shared" si="360"/>
        <v>0.58529877330901536</v>
      </c>
      <c r="AK1780">
        <f t="shared" si="361"/>
        <v>0.7488269117569748</v>
      </c>
      <c r="AL1780">
        <f t="shared" si="362"/>
        <v>2.840551791580781E-2</v>
      </c>
      <c r="CM1780" s="23">
        <v>43860</v>
      </c>
      <c r="CN1780">
        <v>5.8459873330969775E-3</v>
      </c>
      <c r="CO1780">
        <f t="shared" si="363"/>
        <v>1779</v>
      </c>
      <c r="CP1780">
        <f t="shared" si="364"/>
        <v>0.71791767554479424</v>
      </c>
      <c r="CQ1780">
        <f t="shared" si="365"/>
        <v>0.71751412429378536</v>
      </c>
      <c r="CR1780">
        <f t="shared" si="366"/>
        <v>0.57666667458268728</v>
      </c>
      <c r="CS1780">
        <f t="shared" si="367"/>
        <v>0.73191628509525919</v>
      </c>
      <c r="CT1780">
        <f t="shared" si="368"/>
        <v>1.4402160801473829E-2</v>
      </c>
      <c r="DH1780">
        <f t="shared" ca="1" si="369"/>
        <v>0.31784980537998642</v>
      </c>
      <c r="DI1780">
        <v>0.3585690021743167</v>
      </c>
      <c r="DJ1780">
        <v>2.0740847162538198E-2</v>
      </c>
    </row>
    <row r="1781" spans="12:114" x14ac:dyDescent="0.3">
      <c r="L1781" s="23">
        <v>43860</v>
      </c>
      <c r="M1781" s="24">
        <v>6.7317792865293716E-5</v>
      </c>
      <c r="N1781" s="24">
        <v>-4.55913207147308E-4</v>
      </c>
      <c r="O1781" s="24">
        <v>5.9539873777578077E-3</v>
      </c>
      <c r="P1781" s="24">
        <v>1.061994056778731E-2</v>
      </c>
      <c r="Q1781" s="264">
        <v>-4.9999999999999697E-5</v>
      </c>
      <c r="R1781" s="264">
        <v>2.4000000000000022E-4</v>
      </c>
      <c r="S1781" s="265">
        <v>3.8216560509554237E-4</v>
      </c>
      <c r="U1781" s="26"/>
      <c r="AE1781" s="23">
        <v>43861</v>
      </c>
      <c r="AF1781" s="33">
        <v>-4.3723761991504113E-3</v>
      </c>
      <c r="AG1781">
        <f t="shared" si="357"/>
        <v>1780</v>
      </c>
      <c r="AH1781">
        <f t="shared" si="358"/>
        <v>0.72123176661264177</v>
      </c>
      <c r="AI1781">
        <f t="shared" si="359"/>
        <v>0.72082658022690438</v>
      </c>
      <c r="AJ1781">
        <f t="shared" si="360"/>
        <v>0.58650460660767023</v>
      </c>
      <c r="AK1781">
        <f t="shared" si="361"/>
        <v>9.3416817054245357E-2</v>
      </c>
      <c r="AL1781">
        <f t="shared" si="362"/>
        <v>0.62740976317265906</v>
      </c>
      <c r="CM1781" s="23">
        <v>43861</v>
      </c>
      <c r="CN1781">
        <v>-1.0726180564101191E-2</v>
      </c>
      <c r="CO1781">
        <f t="shared" si="363"/>
        <v>1780</v>
      </c>
      <c r="CP1781">
        <f t="shared" si="364"/>
        <v>0.71832122679580301</v>
      </c>
      <c r="CQ1781">
        <f t="shared" si="365"/>
        <v>0.71791767554479424</v>
      </c>
      <c r="CR1781">
        <f t="shared" si="366"/>
        <v>0.5778616238599239</v>
      </c>
      <c r="CS1781">
        <f t="shared" si="367"/>
        <v>9.6604350263758965E-2</v>
      </c>
      <c r="CT1781">
        <f t="shared" si="368"/>
        <v>0.62131332528103522</v>
      </c>
      <c r="DH1781">
        <f t="shared" ca="1" si="369"/>
        <v>0.33615649377152457</v>
      </c>
      <c r="DI1781">
        <v>0.38390845620807978</v>
      </c>
      <c r="DJ1781">
        <v>-1.2480869576633856E-2</v>
      </c>
    </row>
    <row r="1782" spans="12:114" x14ac:dyDescent="0.3">
      <c r="L1782" s="23">
        <v>43861</v>
      </c>
      <c r="M1782" s="24">
        <v>5.7924226726449009E-3</v>
      </c>
      <c r="N1782" s="24">
        <v>-4.1038523929266607E-3</v>
      </c>
      <c r="O1782" s="24">
        <v>-1.792763743283643E-2</v>
      </c>
      <c r="P1782" s="24">
        <v>-8.6350466949640763E-3</v>
      </c>
      <c r="Q1782" s="264">
        <v>0</v>
      </c>
      <c r="R1782" s="264">
        <v>1.4999999999999901E-4</v>
      </c>
      <c r="S1782" s="265">
        <v>-1.9867549668874167E-4</v>
      </c>
      <c r="U1782" s="26"/>
      <c r="AE1782" s="23">
        <v>43864</v>
      </c>
      <c r="AF1782" s="33">
        <v>-4.7165796595237988E-5</v>
      </c>
      <c r="AG1782">
        <f t="shared" si="357"/>
        <v>1781</v>
      </c>
      <c r="AH1782">
        <f t="shared" si="358"/>
        <v>0.72163695299837927</v>
      </c>
      <c r="AI1782">
        <f t="shared" si="359"/>
        <v>0.72123176661264177</v>
      </c>
      <c r="AJ1782">
        <f t="shared" si="360"/>
        <v>0.58771129330782657</v>
      </c>
      <c r="AK1782">
        <f t="shared" si="361"/>
        <v>0.47200719496166277</v>
      </c>
      <c r="AL1782">
        <f t="shared" si="362"/>
        <v>0.249224571650979</v>
      </c>
      <c r="CM1782" s="23">
        <v>43864</v>
      </c>
      <c r="CN1782">
        <v>4.3469914487554058E-4</v>
      </c>
      <c r="CO1782">
        <f t="shared" si="363"/>
        <v>1781</v>
      </c>
      <c r="CP1782">
        <f t="shared" si="364"/>
        <v>0.7187247780468119</v>
      </c>
      <c r="CQ1782">
        <f t="shared" si="365"/>
        <v>0.71832122679580301</v>
      </c>
      <c r="CR1782">
        <f t="shared" si="366"/>
        <v>0.57905739883844209</v>
      </c>
      <c r="CS1782">
        <f t="shared" si="367"/>
        <v>0.49671307848069496</v>
      </c>
      <c r="CT1782">
        <f t="shared" si="368"/>
        <v>0.22160814831510806</v>
      </c>
      <c r="DH1782">
        <f t="shared" ca="1" si="369"/>
        <v>0.2493995478569761</v>
      </c>
      <c r="DI1782">
        <v>0.38367260956583338</v>
      </c>
      <c r="DJ1782">
        <v>-2.1930665796595208E-2</v>
      </c>
    </row>
    <row r="1783" spans="12:114" x14ac:dyDescent="0.3">
      <c r="L1783" s="23">
        <v>43864</v>
      </c>
      <c r="M1783" s="24">
        <v>-6.4956873167389111E-3</v>
      </c>
      <c r="N1783" s="24">
        <v>-3.205192262288257E-3</v>
      </c>
      <c r="O1783" s="24">
        <v>-1.9215684402209979E-3</v>
      </c>
      <c r="P1783" s="24">
        <v>8.1349284688913993E-3</v>
      </c>
      <c r="Q1783" s="264">
        <v>0</v>
      </c>
      <c r="R1783" s="264">
        <v>-3.2999999999999919E-4</v>
      </c>
      <c r="S1783" s="265">
        <v>-4.54545454545454E-4</v>
      </c>
      <c r="U1783" s="26"/>
      <c r="AE1783" s="23">
        <v>43865</v>
      </c>
      <c r="AF1783" s="33">
        <v>1.6890351892546679E-3</v>
      </c>
      <c r="AG1783">
        <f t="shared" si="357"/>
        <v>1782</v>
      </c>
      <c r="AH1783">
        <f t="shared" si="358"/>
        <v>0.72204213938411665</v>
      </c>
      <c r="AI1783">
        <f t="shared" si="359"/>
        <v>0.72163695299837927</v>
      </c>
      <c r="AJ1783">
        <f t="shared" si="360"/>
        <v>0.58891883637783171</v>
      </c>
      <c r="AK1783">
        <f t="shared" si="361"/>
        <v>0.66693078076654078</v>
      </c>
      <c r="AL1783">
        <f t="shared" si="362"/>
        <v>5.470617223183849E-2</v>
      </c>
      <c r="CM1783" s="23">
        <v>43865</v>
      </c>
      <c r="CN1783">
        <v>4.5607168551242477E-3</v>
      </c>
      <c r="CO1783">
        <f t="shared" si="363"/>
        <v>1782</v>
      </c>
      <c r="CP1783">
        <f t="shared" si="364"/>
        <v>0.71912832929782078</v>
      </c>
      <c r="CQ1783">
        <f t="shared" si="365"/>
        <v>0.7187247780468119</v>
      </c>
      <c r="CR1783">
        <f t="shared" si="366"/>
        <v>0.58025400237231939</v>
      </c>
      <c r="CS1783">
        <f t="shared" si="367"/>
        <v>0.68072594651670559</v>
      </c>
      <c r="CT1783">
        <f t="shared" si="368"/>
        <v>3.7998831530106303E-2</v>
      </c>
      <c r="DH1783">
        <f t="shared" ca="1" si="369"/>
        <v>0.39154536795996236</v>
      </c>
      <c r="DI1783">
        <v>0.31962075646636834</v>
      </c>
      <c r="DJ1783">
        <v>-1.1700868537453418E-2</v>
      </c>
    </row>
    <row r="1784" spans="12:114" x14ac:dyDescent="0.3">
      <c r="L1784" s="23">
        <v>43865</v>
      </c>
      <c r="M1784" s="24">
        <v>-1.300895111209938E-2</v>
      </c>
      <c r="N1784" s="24">
        <v>1.102438830651385E-2</v>
      </c>
      <c r="O1784" s="24">
        <v>8.7512139080052342E-3</v>
      </c>
      <c r="P1784" s="24">
        <v>1.3857471453941109E-3</v>
      </c>
      <c r="Q1784" s="264">
        <v>0</v>
      </c>
      <c r="R1784" s="264">
        <v>9.0000000000000073E-5</v>
      </c>
      <c r="S1784" s="265">
        <v>-3.1055900621118041E-4</v>
      </c>
      <c r="U1784" s="26"/>
      <c r="AE1784" s="23">
        <v>43866</v>
      </c>
      <c r="AF1784" s="33">
        <v>4.8875499677902617E-3</v>
      </c>
      <c r="AG1784">
        <f t="shared" si="357"/>
        <v>1783</v>
      </c>
      <c r="AH1784">
        <f t="shared" si="358"/>
        <v>0.72244732576985415</v>
      </c>
      <c r="AI1784">
        <f t="shared" si="359"/>
        <v>0.72204213938411665</v>
      </c>
      <c r="AJ1784">
        <f t="shared" si="360"/>
        <v>0.59012723879735585</v>
      </c>
      <c r="AK1784">
        <f t="shared" si="361"/>
        <v>0.91239815561094384</v>
      </c>
      <c r="AL1784">
        <f t="shared" si="362"/>
        <v>0.19035601622682718</v>
      </c>
      <c r="CM1784" s="23">
        <v>43866</v>
      </c>
      <c r="CN1784">
        <v>1.2014853835138305E-2</v>
      </c>
      <c r="CO1784">
        <f t="shared" si="363"/>
        <v>1783</v>
      </c>
      <c r="CP1784">
        <f t="shared" si="364"/>
        <v>0.71953188054882966</v>
      </c>
      <c r="CQ1784">
        <f t="shared" si="365"/>
        <v>0.71912832929782078</v>
      </c>
      <c r="CR1784">
        <f t="shared" si="366"/>
        <v>0.58145143732631677</v>
      </c>
      <c r="CS1784">
        <f t="shared" si="367"/>
        <v>0.90877296960699139</v>
      </c>
      <c r="CT1784">
        <f t="shared" si="368"/>
        <v>0.18964464030917061</v>
      </c>
      <c r="DH1784">
        <f t="shared" ca="1" si="369"/>
        <v>0.26037387848419358</v>
      </c>
      <c r="DI1784">
        <v>0.25835162452639182</v>
      </c>
      <c r="DJ1784">
        <v>6.5027849075492807E-3</v>
      </c>
    </row>
    <row r="1785" spans="12:114" x14ac:dyDescent="0.3">
      <c r="L1785" s="23">
        <v>43866</v>
      </c>
      <c r="M1785" s="24">
        <v>1.2293109923184589E-3</v>
      </c>
      <c r="N1785" s="24">
        <v>2.862330894031077E-2</v>
      </c>
      <c r="O1785" s="24">
        <v>1.336003248972815E-2</v>
      </c>
      <c r="P1785" s="24">
        <v>6.1043387176843598E-3</v>
      </c>
      <c r="Q1785" s="264">
        <v>6.3999999999999908E-4</v>
      </c>
      <c r="R1785" s="264">
        <v>-1.900000000000002E-4</v>
      </c>
      <c r="S1785" s="265">
        <v>6.0240963855421325E-5</v>
      </c>
      <c r="U1785" s="26"/>
      <c r="AE1785" s="23">
        <v>43867</v>
      </c>
      <c r="AF1785" s="33">
        <v>-3.4029297885634501E-4</v>
      </c>
      <c r="AG1785">
        <f t="shared" si="357"/>
        <v>1784</v>
      </c>
      <c r="AH1785">
        <f t="shared" si="358"/>
        <v>0.72285251215559154</v>
      </c>
      <c r="AI1785">
        <f t="shared" si="359"/>
        <v>0.72244732576985415</v>
      </c>
      <c r="AJ1785">
        <f t="shared" si="360"/>
        <v>0.59133650355745537</v>
      </c>
      <c r="AK1785">
        <f t="shared" si="361"/>
        <v>0.43844023476596822</v>
      </c>
      <c r="AL1785">
        <f t="shared" si="362"/>
        <v>0.28400709100388594</v>
      </c>
      <c r="CM1785" s="23">
        <v>43867</v>
      </c>
      <c r="CN1785">
        <v>-1.2523233562317711E-3</v>
      </c>
      <c r="CO1785">
        <f t="shared" si="363"/>
        <v>1784</v>
      </c>
      <c r="CP1785">
        <f t="shared" si="364"/>
        <v>0.71993543179983854</v>
      </c>
      <c r="CQ1785">
        <f t="shared" si="365"/>
        <v>0.71953188054882966</v>
      </c>
      <c r="CR1785">
        <f t="shared" si="366"/>
        <v>0.58264970657594206</v>
      </c>
      <c r="CS1785">
        <f t="shared" si="367"/>
        <v>0.4193063240252623</v>
      </c>
      <c r="CT1785">
        <f t="shared" si="368"/>
        <v>0.30022555652356736</v>
      </c>
      <c r="DH1785">
        <f t="shared" ca="1" si="369"/>
        <v>0.39832887564402208</v>
      </c>
      <c r="DI1785">
        <v>0.29824736749723857</v>
      </c>
      <c r="DJ1785">
        <v>1.5764707021143652E-2</v>
      </c>
    </row>
    <row r="1786" spans="12:114" x14ac:dyDescent="0.3">
      <c r="L1786" s="23">
        <v>43867</v>
      </c>
      <c r="M1786" s="24">
        <v>5.388397753301845E-3</v>
      </c>
      <c r="N1786" s="24">
        <v>-1.3250358391107689E-3</v>
      </c>
      <c r="O1786" s="24">
        <v>-4.2804288714253132E-3</v>
      </c>
      <c r="P1786" s="24">
        <v>1.051736661686379E-3</v>
      </c>
      <c r="Q1786" s="264">
        <v>-2.0000000000000049E-5</v>
      </c>
      <c r="R1786" s="264">
        <v>-2.0000000000000022E-5</v>
      </c>
      <c r="S1786" s="265">
        <v>3.6363636363636356E-4</v>
      </c>
      <c r="U1786" s="26"/>
      <c r="AE1786" s="23">
        <v>43868</v>
      </c>
      <c r="AF1786" s="33">
        <v>8.5914495163474155E-4</v>
      </c>
      <c r="AG1786">
        <f t="shared" si="357"/>
        <v>1785</v>
      </c>
      <c r="AH1786">
        <f t="shared" si="358"/>
        <v>0.72325769854132904</v>
      </c>
      <c r="AI1786">
        <f t="shared" si="359"/>
        <v>0.72285251215559154</v>
      </c>
      <c r="AJ1786">
        <f t="shared" si="360"/>
        <v>0.59254663366064098</v>
      </c>
      <c r="AK1786">
        <f t="shared" si="361"/>
        <v>0.57599385709991469</v>
      </c>
      <c r="AL1786">
        <f t="shared" si="362"/>
        <v>0.14685865505567686</v>
      </c>
      <c r="CM1786" s="23">
        <v>43868</v>
      </c>
      <c r="CN1786">
        <v>1.9743482281434572E-3</v>
      </c>
      <c r="CO1786">
        <f t="shared" si="363"/>
        <v>1785</v>
      </c>
      <c r="CP1786">
        <f t="shared" si="364"/>
        <v>0.72033898305084743</v>
      </c>
      <c r="CQ1786">
        <f t="shared" si="365"/>
        <v>0.71993543179983854</v>
      </c>
      <c r="CR1786">
        <f t="shared" si="366"/>
        <v>0.58384881300751024</v>
      </c>
      <c r="CS1786">
        <f t="shared" si="367"/>
        <v>0.56754128710618557</v>
      </c>
      <c r="CT1786">
        <f t="shared" si="368"/>
        <v>0.15239414469365298</v>
      </c>
      <c r="DH1786">
        <f t="shared" ca="1" si="369"/>
        <v>0.37541860037014413</v>
      </c>
      <c r="DI1786">
        <v>0.27071125387081751</v>
      </c>
      <c r="DJ1786">
        <v>1.035630532899323E-2</v>
      </c>
    </row>
    <row r="1787" spans="12:114" x14ac:dyDescent="0.3">
      <c r="L1787" s="23">
        <v>43868</v>
      </c>
      <c r="M1787" s="24">
        <v>2.645854924526098E-3</v>
      </c>
      <c r="N1787" s="24">
        <v>5.3073602930326881E-3</v>
      </c>
      <c r="O1787" s="24">
        <v>1.2035256668602461E-3</v>
      </c>
      <c r="P1787" s="24">
        <v>1.3739205522600971E-3</v>
      </c>
      <c r="Q1787" s="264">
        <v>-2.59999999999999E-4</v>
      </c>
      <c r="R1787" s="264">
        <v>2.100000000000002E-4</v>
      </c>
      <c r="S1787" s="265">
        <v>1.886792452830188E-4</v>
      </c>
      <c r="U1787" s="26"/>
      <c r="AE1787" s="23">
        <v>43871</v>
      </c>
      <c r="AF1787" s="33">
        <v>-1.0289620920237647E-3</v>
      </c>
      <c r="AG1787">
        <f t="shared" si="357"/>
        <v>1786</v>
      </c>
      <c r="AH1787">
        <f t="shared" si="358"/>
        <v>0.72366288492706643</v>
      </c>
      <c r="AI1787">
        <f t="shared" si="359"/>
        <v>0.72325769854132904</v>
      </c>
      <c r="AJ1787">
        <f t="shared" si="360"/>
        <v>0.59375763212094435</v>
      </c>
      <c r="AK1787">
        <f t="shared" si="361"/>
        <v>0.36170039348811533</v>
      </c>
      <c r="AL1787">
        <f t="shared" si="362"/>
        <v>0.36155730505321371</v>
      </c>
      <c r="CM1787" s="23">
        <v>43871</v>
      </c>
      <c r="CN1787">
        <v>-2.3035590762132577E-3</v>
      </c>
      <c r="CO1787">
        <f t="shared" si="363"/>
        <v>1786</v>
      </c>
      <c r="CP1787">
        <f t="shared" si="364"/>
        <v>0.72074253430185631</v>
      </c>
      <c r="CQ1787">
        <f t="shared" si="365"/>
        <v>0.72033898305084743</v>
      </c>
      <c r="CR1787">
        <f t="shared" si="366"/>
        <v>0.58504875951820745</v>
      </c>
      <c r="CS1787">
        <f t="shared" si="367"/>
        <v>0.37242164153278479</v>
      </c>
      <c r="CT1787">
        <f t="shared" si="368"/>
        <v>0.34791734151806264</v>
      </c>
      <c r="DH1787">
        <f t="shared" ca="1" si="369"/>
        <v>0.38984799456553321</v>
      </c>
      <c r="DI1787">
        <v>0.3741422640380484</v>
      </c>
      <c r="DJ1787">
        <v>-9.7562697843314537E-3</v>
      </c>
    </row>
    <row r="1788" spans="12:114" x14ac:dyDescent="0.3">
      <c r="L1788" s="23">
        <v>43871</v>
      </c>
      <c r="M1788" s="24">
        <v>2.571249868047445E-3</v>
      </c>
      <c r="N1788" s="24">
        <v>-4.3994814010917234E-3</v>
      </c>
      <c r="O1788" s="24">
        <v>-1.03048017818203E-2</v>
      </c>
      <c r="P1788" s="24">
        <v>9.1195193691664938E-3</v>
      </c>
      <c r="Q1788" s="264">
        <v>-1.9000000000000009E-4</v>
      </c>
      <c r="R1788" s="264">
        <v>-4.0000000000000044E-5</v>
      </c>
      <c r="S1788" s="265">
        <v>-1.9230769230769225E-4</v>
      </c>
      <c r="U1788" s="26"/>
      <c r="AE1788" s="23">
        <v>43872</v>
      </c>
      <c r="AF1788" s="33">
        <v>4.5216784772325591E-4</v>
      </c>
      <c r="AG1788">
        <f t="shared" si="357"/>
        <v>1787</v>
      </c>
      <c r="AH1788">
        <f t="shared" si="358"/>
        <v>0.72406807131280393</v>
      </c>
      <c r="AI1788">
        <f t="shared" si="359"/>
        <v>0.72366288492706643</v>
      </c>
      <c r="AJ1788">
        <f t="shared" si="360"/>
        <v>0.59496950196398612</v>
      </c>
      <c r="AK1788">
        <f t="shared" si="361"/>
        <v>0.52951800344765521</v>
      </c>
      <c r="AL1788">
        <f t="shared" si="362"/>
        <v>0.19414488147941122</v>
      </c>
      <c r="CM1788" s="23">
        <v>43872</v>
      </c>
      <c r="CN1788">
        <v>1.3701837702515375E-3</v>
      </c>
      <c r="CO1788">
        <f t="shared" si="363"/>
        <v>1787</v>
      </c>
      <c r="CP1788">
        <f t="shared" si="364"/>
        <v>0.72114608555286519</v>
      </c>
      <c r="CQ1788">
        <f t="shared" si="365"/>
        <v>0.72074253430185631</v>
      </c>
      <c r="CR1788">
        <f t="shared" si="366"/>
        <v>0.58624954901615312</v>
      </c>
      <c r="CS1788">
        <f t="shared" si="367"/>
        <v>0.53987938516779688</v>
      </c>
      <c r="CT1788">
        <f t="shared" si="368"/>
        <v>0.18086314913405943</v>
      </c>
      <c r="DH1788">
        <f t="shared" ca="1" si="369"/>
        <v>0.38857163292658298</v>
      </c>
      <c r="DI1788">
        <v>0.32797137797220199</v>
      </c>
      <c r="DJ1788">
        <v>-8.9414925296352823E-3</v>
      </c>
    </row>
    <row r="1789" spans="12:114" x14ac:dyDescent="0.3">
      <c r="L1789" s="23">
        <v>43872</v>
      </c>
      <c r="M1789" s="24">
        <v>-3.441951858567252E-3</v>
      </c>
      <c r="N1789" s="24">
        <v>9.27967237108057E-3</v>
      </c>
      <c r="O1789" s="24">
        <v>1.301626537572439E-3</v>
      </c>
      <c r="P1789" s="24">
        <v>-4.7987901646656358E-4</v>
      </c>
      <c r="Q1789" s="264">
        <v>-1.000000000000046E-5</v>
      </c>
      <c r="R1789" s="264">
        <v>-2.000000000000002E-4</v>
      </c>
      <c r="S1789" s="265">
        <v>-1.8867924528301989E-4</v>
      </c>
      <c r="U1789" s="26"/>
      <c r="AE1789" s="23">
        <v>43873</v>
      </c>
      <c r="AF1789" s="33">
        <v>1.3409098526562665E-3</v>
      </c>
      <c r="AG1789">
        <f t="shared" si="357"/>
        <v>1788</v>
      </c>
      <c r="AH1789">
        <f t="shared" si="358"/>
        <v>0.72447325769854132</v>
      </c>
      <c r="AI1789">
        <f t="shared" si="359"/>
        <v>0.72406807131280393</v>
      </c>
      <c r="AJ1789">
        <f t="shared" si="360"/>
        <v>0.59618224622704297</v>
      </c>
      <c r="AK1789">
        <f t="shared" si="361"/>
        <v>0.6296257236803845</v>
      </c>
      <c r="AL1789">
        <f t="shared" si="362"/>
        <v>9.4442347632419432E-2</v>
      </c>
      <c r="CM1789" s="23">
        <v>43873</v>
      </c>
      <c r="CN1789">
        <v>3.2053301871962205E-3</v>
      </c>
      <c r="CO1789">
        <f t="shared" si="363"/>
        <v>1788</v>
      </c>
      <c r="CP1789">
        <f t="shared" si="364"/>
        <v>0.72154963680387407</v>
      </c>
      <c r="CQ1789">
        <f t="shared" si="365"/>
        <v>0.72114608555286519</v>
      </c>
      <c r="CR1789">
        <f t="shared" si="366"/>
        <v>0.58745118442046362</v>
      </c>
      <c r="CS1789">
        <f t="shared" si="367"/>
        <v>0.62275259144639383</v>
      </c>
      <c r="CT1789">
        <f t="shared" si="368"/>
        <v>9.8393494106471358E-2</v>
      </c>
      <c r="DH1789">
        <f t="shared" ca="1" si="369"/>
        <v>0.39821085378737975</v>
      </c>
      <c r="DI1789">
        <v>0.32488948826113268</v>
      </c>
      <c r="DJ1789">
        <v>6.5539098526563415E-3</v>
      </c>
    </row>
    <row r="1790" spans="12:114" x14ac:dyDescent="0.3">
      <c r="L1790" s="23">
        <v>43873</v>
      </c>
      <c r="M1790" s="24">
        <v>-8.1275224670843691E-4</v>
      </c>
      <c r="N1790" s="24">
        <v>0</v>
      </c>
      <c r="O1790" s="24">
        <v>3.8993416271107251E-3</v>
      </c>
      <c r="P1790" s="24">
        <v>5.0408259066141922E-3</v>
      </c>
      <c r="Q1790" s="264">
        <v>6.0000000000000157E-5</v>
      </c>
      <c r="R1790" s="264">
        <v>4.9999999999999936E-4</v>
      </c>
      <c r="S1790" s="265">
        <v>6.1728395061730158E-5</v>
      </c>
      <c r="U1790" s="26"/>
      <c r="AE1790" s="23">
        <v>43874</v>
      </c>
      <c r="AF1790" s="33">
        <v>1.0853843223438537E-3</v>
      </c>
      <c r="AG1790">
        <f t="shared" si="357"/>
        <v>1789</v>
      </c>
      <c r="AH1790">
        <f t="shared" si="358"/>
        <v>0.72487844408427882</v>
      </c>
      <c r="AI1790">
        <f t="shared" si="359"/>
        <v>0.72447325769854132</v>
      </c>
      <c r="AJ1790">
        <f t="shared" si="360"/>
        <v>0.59739586795911825</v>
      </c>
      <c r="AK1790">
        <f t="shared" si="361"/>
        <v>0.60142125684425118</v>
      </c>
      <c r="AL1790">
        <f t="shared" si="362"/>
        <v>0.12305200085429013</v>
      </c>
      <c r="CM1790" s="23">
        <v>43874</v>
      </c>
      <c r="CN1790">
        <v>2.5987092530646043E-3</v>
      </c>
      <c r="CO1790">
        <f t="shared" si="363"/>
        <v>1789</v>
      </c>
      <c r="CP1790">
        <f t="shared" si="364"/>
        <v>0.72195318805488295</v>
      </c>
      <c r="CQ1790">
        <f t="shared" si="365"/>
        <v>0.72154963680387407</v>
      </c>
      <c r="CR1790">
        <f t="shared" si="366"/>
        <v>0.58865366866131685</v>
      </c>
      <c r="CS1790">
        <f t="shared" si="367"/>
        <v>0.595782524927428</v>
      </c>
      <c r="CT1790">
        <f t="shared" si="368"/>
        <v>0.12576711187644607</v>
      </c>
      <c r="DH1790">
        <f t="shared" ca="1" si="369"/>
        <v>0.31680841478878247</v>
      </c>
      <c r="DI1790">
        <v>0.24262514690056536</v>
      </c>
      <c r="DJ1790">
        <v>7.9525458130270503E-3</v>
      </c>
    </row>
    <row r="1791" spans="12:114" x14ac:dyDescent="0.3">
      <c r="L1791" s="23">
        <v>43874</v>
      </c>
      <c r="M1791" s="24">
        <v>5.6934528931420073E-3</v>
      </c>
      <c r="N1791" s="24">
        <v>-7.0051137389729994E-3</v>
      </c>
      <c r="O1791" s="24">
        <v>1.372477745097578E-2</v>
      </c>
      <c r="P1791" s="24">
        <v>-1.0986372821262899E-2</v>
      </c>
      <c r="Q1791" s="264">
        <v>-2.300000000000002E-4</v>
      </c>
      <c r="R1791" s="264">
        <v>2.6000000000000019E-4</v>
      </c>
      <c r="S1791" s="265">
        <v>1.242236024844713E-4</v>
      </c>
      <c r="U1791" s="26"/>
      <c r="AE1791" s="23">
        <v>43875</v>
      </c>
      <c r="AF1791" s="33">
        <v>2.3132686214320606E-3</v>
      </c>
      <c r="AG1791">
        <f t="shared" si="357"/>
        <v>1790</v>
      </c>
      <c r="AH1791">
        <f t="shared" si="358"/>
        <v>0.72528363047001621</v>
      </c>
      <c r="AI1791">
        <f t="shared" si="359"/>
        <v>0.72487844408427882</v>
      </c>
      <c r="AJ1791">
        <f t="shared" si="360"/>
        <v>0.59861037022100871</v>
      </c>
      <c r="AK1791">
        <f t="shared" si="361"/>
        <v>0.7296740209258552</v>
      </c>
      <c r="AL1791">
        <f t="shared" si="362"/>
        <v>4.7955768415763877E-3</v>
      </c>
      <c r="CM1791" s="23">
        <v>43875</v>
      </c>
      <c r="CN1791">
        <v>5.8589262705612839E-3</v>
      </c>
      <c r="CO1791">
        <f t="shared" si="363"/>
        <v>1790</v>
      </c>
      <c r="CP1791">
        <f t="shared" si="364"/>
        <v>0.72235673930589184</v>
      </c>
      <c r="CQ1791">
        <f t="shared" si="365"/>
        <v>0.72195318805488295</v>
      </c>
      <c r="CR1791">
        <f t="shared" si="366"/>
        <v>0.5898570046800159</v>
      </c>
      <c r="CS1791">
        <f t="shared" si="367"/>
        <v>0.73240988586634581</v>
      </c>
      <c r="CT1791">
        <f t="shared" si="368"/>
        <v>1.0456697811462856E-2</v>
      </c>
      <c r="DH1791">
        <f t="shared" ca="1" si="369"/>
        <v>0.28577413285415426</v>
      </c>
      <c r="DI1791">
        <v>0.31458520099025816</v>
      </c>
      <c r="DJ1791">
        <v>-1.8986181710207535E-3</v>
      </c>
    </row>
    <row r="1792" spans="12:114" x14ac:dyDescent="0.3">
      <c r="L1792" s="23">
        <v>43875</v>
      </c>
      <c r="M1792" s="24">
        <v>4.1784268709250186E-3</v>
      </c>
      <c r="N1792" s="24">
        <v>0</v>
      </c>
      <c r="O1792" s="24">
        <v>3.8316078555623739E-3</v>
      </c>
      <c r="P1792" s="24">
        <v>1.223537338182689E-2</v>
      </c>
      <c r="Q1792" s="264">
        <v>1.200000000000003E-4</v>
      </c>
      <c r="R1792" s="264">
        <v>-2.800000000000003E-4</v>
      </c>
      <c r="S1792" s="265">
        <v>-6.2893081761005907E-5</v>
      </c>
      <c r="U1792" s="26"/>
      <c r="AE1792" s="23">
        <v>43879</v>
      </c>
      <c r="AF1792" s="33">
        <v>3.5041650447201274E-3</v>
      </c>
      <c r="AG1792">
        <f t="shared" si="357"/>
        <v>1791</v>
      </c>
      <c r="AH1792">
        <f t="shared" si="358"/>
        <v>0.72568881685575359</v>
      </c>
      <c r="AI1792">
        <f t="shared" si="359"/>
        <v>0.72528363047001621</v>
      </c>
      <c r="AJ1792">
        <f t="shared" si="360"/>
        <v>0.59982575608537569</v>
      </c>
      <c r="AK1792">
        <f t="shared" si="361"/>
        <v>0.83044859981459629</v>
      </c>
      <c r="AL1792">
        <f t="shared" si="362"/>
        <v>0.10516496934458008</v>
      </c>
      <c r="CM1792" s="23">
        <v>43879</v>
      </c>
      <c r="CN1792">
        <v>8.8417432569616091E-3</v>
      </c>
      <c r="CO1792">
        <f t="shared" si="363"/>
        <v>1791</v>
      </c>
      <c r="CP1792">
        <f t="shared" si="364"/>
        <v>0.72276029055690072</v>
      </c>
      <c r="CQ1792">
        <f t="shared" si="365"/>
        <v>0.72235673930589184</v>
      </c>
      <c r="CR1792">
        <f t="shared" si="366"/>
        <v>0.59106119542905355</v>
      </c>
      <c r="CS1792">
        <f t="shared" si="367"/>
        <v>0.83289165664208087</v>
      </c>
      <c r="CT1792">
        <f t="shared" si="368"/>
        <v>0.11053491733618903</v>
      </c>
      <c r="DH1792">
        <f t="shared" ca="1" si="369"/>
        <v>0.26506138711543753</v>
      </c>
      <c r="DI1792">
        <v>0.35604648997239913</v>
      </c>
      <c r="DJ1792">
        <v>3.8447149633299808E-4</v>
      </c>
    </row>
    <row r="1793" spans="12:114" x14ac:dyDescent="0.3">
      <c r="L1793" s="23">
        <v>43879</v>
      </c>
      <c r="M1793" s="24">
        <v>1.281881879194622E-2</v>
      </c>
      <c r="N1793" s="24">
        <v>-2.6456277388458181E-3</v>
      </c>
      <c r="O1793" s="24">
        <v>1.475949259916701E-2</v>
      </c>
      <c r="P1793" s="24">
        <v>3.7375656288406419E-3</v>
      </c>
      <c r="Q1793" s="264">
        <v>-1.000000000000046E-5</v>
      </c>
      <c r="R1793" s="264">
        <v>-5.0000000000000036E-5</v>
      </c>
      <c r="S1793" s="265">
        <v>-6.4516129032258799E-5</v>
      </c>
      <c r="U1793" s="26"/>
      <c r="AE1793" s="23">
        <v>43880</v>
      </c>
      <c r="AF1793" s="33">
        <v>-3.23354426284902E-3</v>
      </c>
      <c r="AG1793">
        <f t="shared" si="357"/>
        <v>1792</v>
      </c>
      <c r="AH1793">
        <f t="shared" si="358"/>
        <v>0.72609400324149109</v>
      </c>
      <c r="AI1793">
        <f t="shared" si="359"/>
        <v>0.72568881685575359</v>
      </c>
      <c r="AJ1793">
        <f t="shared" si="360"/>
        <v>0.60104202863681533</v>
      </c>
      <c r="AK1793">
        <f t="shared" si="361"/>
        <v>0.16085836945825277</v>
      </c>
      <c r="AL1793">
        <f t="shared" si="362"/>
        <v>0.56483044739750077</v>
      </c>
      <c r="CM1793" s="23">
        <v>43880</v>
      </c>
      <c r="CN1793">
        <v>-8.3185721955840904E-3</v>
      </c>
      <c r="CO1793">
        <f t="shared" si="363"/>
        <v>1792</v>
      </c>
      <c r="CP1793">
        <f t="shared" si="364"/>
        <v>0.7231638418079096</v>
      </c>
      <c r="CQ1793">
        <f t="shared" si="365"/>
        <v>0.72276029055690072</v>
      </c>
      <c r="CR1793">
        <f t="shared" si="366"/>
        <v>0.59226624387217841</v>
      </c>
      <c r="CS1793">
        <f t="shared" si="367"/>
        <v>0.15333329000225662</v>
      </c>
      <c r="CT1793">
        <f t="shared" si="368"/>
        <v>0.56942700055464412</v>
      </c>
      <c r="DH1793">
        <f t="shared" ca="1" si="369"/>
        <v>0.39857328343044301</v>
      </c>
      <c r="DI1793">
        <v>0.26240999186055153</v>
      </c>
      <c r="DJ1793">
        <v>7.5760326602279373E-3</v>
      </c>
    </row>
    <row r="1794" spans="12:114" x14ac:dyDescent="0.3">
      <c r="L1794" s="23">
        <v>43880</v>
      </c>
      <c r="M1794" s="24">
        <v>5.8312171272623071E-3</v>
      </c>
      <c r="N1794" s="24">
        <v>6.1892910874780183E-3</v>
      </c>
      <c r="O1794" s="24">
        <v>-1.6300111296187799E-2</v>
      </c>
      <c r="P1794" s="24">
        <v>-7.8434944923853091E-3</v>
      </c>
      <c r="Q1794" s="264">
        <v>-1.4999999999999999E-4</v>
      </c>
      <c r="R1794" s="264">
        <v>-1.2999999999999901E-4</v>
      </c>
      <c r="S1794" s="265">
        <v>2.5641025641025706E-4</v>
      </c>
      <c r="U1794" s="26"/>
      <c r="AE1794" s="23">
        <v>43881</v>
      </c>
      <c r="AF1794" s="33">
        <v>-1.0358578433252406E-3</v>
      </c>
      <c r="AG1794">
        <f t="shared" si="357"/>
        <v>1793</v>
      </c>
      <c r="AH1794">
        <f t="shared" si="358"/>
        <v>0.72649918962722848</v>
      </c>
      <c r="AI1794">
        <f t="shared" si="359"/>
        <v>0.72609400324149109</v>
      </c>
      <c r="AJ1794">
        <f t="shared" si="360"/>
        <v>0.60225919097192737</v>
      </c>
      <c r="AK1794">
        <f t="shared" si="361"/>
        <v>0.36095400510167397</v>
      </c>
      <c r="AL1794">
        <f t="shared" si="362"/>
        <v>0.36513999813981712</v>
      </c>
      <c r="CM1794" s="23">
        <v>43881</v>
      </c>
      <c r="CN1794">
        <v>-3.0249735556815227E-3</v>
      </c>
      <c r="CO1794">
        <f t="shared" si="363"/>
        <v>1793</v>
      </c>
      <c r="CP1794">
        <f t="shared" si="364"/>
        <v>0.72356739305891848</v>
      </c>
      <c r="CQ1794">
        <f t="shared" si="365"/>
        <v>0.7231638418079096</v>
      </c>
      <c r="CR1794">
        <f t="shared" si="366"/>
        <v>0.59347215298446065</v>
      </c>
      <c r="CS1794">
        <f t="shared" si="367"/>
        <v>0.34126361779239522</v>
      </c>
      <c r="CT1794">
        <f t="shared" si="368"/>
        <v>0.38190022401551438</v>
      </c>
      <c r="DH1794">
        <f t="shared" ca="1" si="369"/>
        <v>0.24965673451996234</v>
      </c>
      <c r="DI1794">
        <v>0.39854911250434805</v>
      </c>
      <c r="DJ1794">
        <v>1.8021168472464225E-2</v>
      </c>
    </row>
    <row r="1795" spans="12:114" x14ac:dyDescent="0.3">
      <c r="L1795" s="23">
        <v>43881</v>
      </c>
      <c r="M1795" s="24">
        <v>4.0846632096489836E-3</v>
      </c>
      <c r="N1795" s="24">
        <v>-4.833078017040005E-3</v>
      </c>
      <c r="O1795" s="24">
        <v>8.4905693221658449E-5</v>
      </c>
      <c r="P1795" s="24">
        <v>-9.4226494124552349E-3</v>
      </c>
      <c r="Q1795" s="264">
        <v>-1.799999999999996E-4</v>
      </c>
      <c r="R1795" s="264">
        <v>2.8999999999999924E-4</v>
      </c>
      <c r="S1795" s="265">
        <v>3.9473684210526304E-4</v>
      </c>
      <c r="U1795" s="26"/>
      <c r="AE1795" s="23">
        <v>43882</v>
      </c>
      <c r="AF1795" s="33">
        <v>2.8671348646434809E-3</v>
      </c>
      <c r="AG1795">
        <f t="shared" ref="AG1795:AG1858" si="370">ROW()-1</f>
        <v>1794</v>
      </c>
      <c r="AH1795">
        <f t="shared" ref="AH1795:AH1858" si="371">AG1795/COUNT($AG$2:$AG$2469)</f>
        <v>0.72690437601296598</v>
      </c>
      <c r="AI1795">
        <f t="shared" ref="AI1795:AI1858" si="372">(AG1795-1)/COUNT($AG$2:$AG$2469)</f>
        <v>0.72649918962722848</v>
      </c>
      <c r="AJ1795">
        <f t="shared" ref="AJ1795:AJ1858" si="373">IF(AH1795&lt;1,NORMSINV(AH1795),"")</f>
        <v>0.60347724619938869</v>
      </c>
      <c r="AK1795">
        <f t="shared" ref="AK1795:AK1858" si="374">_xlfn.NORM.DIST(AF1795,$AD$6,$AD$7,TRUE)</f>
        <v>0.7799037686787974</v>
      </c>
      <c r="AL1795">
        <f t="shared" ref="AL1795:AL1858" si="375">ABS(AK1795-AI1795)</f>
        <v>5.3404579051568923E-2</v>
      </c>
      <c r="CM1795" s="23">
        <v>43882</v>
      </c>
      <c r="CN1795">
        <v>6.5738988054443179E-3</v>
      </c>
      <c r="CO1795">
        <f t="shared" ref="CO1795:CO1858" si="376">ROW()-1</f>
        <v>1794</v>
      </c>
      <c r="CP1795">
        <f t="shared" ref="CP1795:CP1858" si="377">CO1795/COUNT(_xlfn.ANCHORARRAY($CN$2))</f>
        <v>0.72397094430992737</v>
      </c>
      <c r="CQ1795">
        <f t="shared" ref="CQ1795:CQ1858" si="378">(CO1795-1)/COUNT(_xlfn.ANCHORARRAY($CN$2))</f>
        <v>0.72356739305891848</v>
      </c>
      <c r="CR1795">
        <f t="shared" ref="CR1795:CR1858" si="379">IF(CP1795&lt;1,NORMSINV(CP1795),"")</f>
        <v>0.59467892575235615</v>
      </c>
      <c r="CS1795">
        <f t="shared" ref="CS1795:CS1858" si="380">_xlfn.NORM.DIST(CN1795,$CL$7,$CL$8,TRUE)</f>
        <v>0.75895409629241861</v>
      </c>
      <c r="CT1795">
        <f t="shared" ref="CT1795:CT1858" si="381">ABS(CS1795-CQ1795)</f>
        <v>3.5386703233500127E-2</v>
      </c>
      <c r="DH1795">
        <f t="shared" ref="DH1795:DH1858" ca="1" si="382">_xlfn.NORM.S.DIST(RAND(),FALSE)</f>
        <v>0.39205826069201405</v>
      </c>
      <c r="DI1795">
        <v>0.3987982027461035</v>
      </c>
      <c r="DJ1795">
        <v>2.7599093768753084E-2</v>
      </c>
    </row>
    <row r="1796" spans="12:114" x14ac:dyDescent="0.3">
      <c r="L1796" s="23">
        <v>43882</v>
      </c>
      <c r="M1796" s="24">
        <v>1.502521448657668E-2</v>
      </c>
      <c r="N1796" s="24">
        <v>2.207510200318172E-3</v>
      </c>
      <c r="O1796" s="24">
        <v>7.5622437326801446E-3</v>
      </c>
      <c r="P1796" s="24">
        <v>4.1111232773700214E-3</v>
      </c>
      <c r="Q1796" s="264">
        <v>-1.200000000000003E-4</v>
      </c>
      <c r="R1796" s="264">
        <v>6.0000000000000056E-5</v>
      </c>
      <c r="S1796" s="265">
        <v>5.4794520547945234E-4</v>
      </c>
      <c r="U1796" s="26"/>
      <c r="AE1796" s="23">
        <v>43885</v>
      </c>
      <c r="AF1796" s="33">
        <v>-6.1234869091372664E-3</v>
      </c>
      <c r="AG1796">
        <f t="shared" si="370"/>
        <v>1795</v>
      </c>
      <c r="AH1796">
        <f t="shared" si="371"/>
        <v>0.72730956239870337</v>
      </c>
      <c r="AI1796">
        <f t="shared" si="372"/>
        <v>0.72690437601296598</v>
      </c>
      <c r="AJ1796">
        <f t="shared" si="373"/>
        <v>0.60469619744002212</v>
      </c>
      <c r="AK1796">
        <f t="shared" si="374"/>
        <v>3.3925780437450093E-2</v>
      </c>
      <c r="AL1796">
        <f t="shared" si="375"/>
        <v>0.69297859557551589</v>
      </c>
      <c r="CM1796" s="23">
        <v>43885</v>
      </c>
      <c r="CN1796">
        <v>-1.5517575968495343E-2</v>
      </c>
      <c r="CO1796">
        <f t="shared" si="376"/>
        <v>1795</v>
      </c>
      <c r="CP1796">
        <f t="shared" si="377"/>
        <v>0.72437449556093625</v>
      </c>
      <c r="CQ1796">
        <f t="shared" si="378"/>
        <v>0.72397094430992737</v>
      </c>
      <c r="CR1796">
        <f t="shared" si="379"/>
        <v>0.59588656517377769</v>
      </c>
      <c r="CS1796">
        <f t="shared" si="380"/>
        <v>3.1712995303357853E-2</v>
      </c>
      <c r="CT1796">
        <f t="shared" si="381"/>
        <v>0.69225794900656956</v>
      </c>
      <c r="DH1796">
        <f t="shared" ca="1" si="382"/>
        <v>0.38658118927279461</v>
      </c>
      <c r="DI1796">
        <v>0.39300539286006025</v>
      </c>
      <c r="DJ1796">
        <v>7.096317438688781E-3</v>
      </c>
    </row>
    <row r="1797" spans="12:114" x14ac:dyDescent="0.3">
      <c r="L1797" s="23">
        <v>43885</v>
      </c>
      <c r="M1797" s="24">
        <v>8.9851262246631938E-3</v>
      </c>
      <c r="N1797" s="24">
        <v>-4.6255512484783851E-2</v>
      </c>
      <c r="O1797" s="24">
        <v>-1.905899381683495E-2</v>
      </c>
      <c r="P1797" s="24">
        <v>-4.5760868043109764E-3</v>
      </c>
      <c r="Q1797" s="264">
        <v>-4.8999999999999912E-4</v>
      </c>
      <c r="R1797" s="264">
        <v>-6.0999999999999943E-4</v>
      </c>
      <c r="S1797" s="265">
        <v>3.6231884057970917E-4</v>
      </c>
      <c r="U1797" s="26"/>
      <c r="AE1797" s="23">
        <v>43886</v>
      </c>
      <c r="AF1797" s="33">
        <v>-6.5594742625768813E-3</v>
      </c>
      <c r="AG1797">
        <f t="shared" si="370"/>
        <v>1796</v>
      </c>
      <c r="AH1797">
        <f t="shared" si="371"/>
        <v>0.72771474878444087</v>
      </c>
      <c r="AI1797">
        <f t="shared" si="372"/>
        <v>0.72730956239870337</v>
      </c>
      <c r="AJ1797">
        <f t="shared" si="373"/>
        <v>0.60591604782687103</v>
      </c>
      <c r="AK1797">
        <f t="shared" si="374"/>
        <v>2.5470831835592667E-2</v>
      </c>
      <c r="AL1797">
        <f t="shared" si="375"/>
        <v>0.70183873056311075</v>
      </c>
      <c r="CM1797" s="23">
        <v>43886</v>
      </c>
      <c r="CN1797">
        <v>-1.6371185656442203E-2</v>
      </c>
      <c r="CO1797">
        <f t="shared" si="376"/>
        <v>1796</v>
      </c>
      <c r="CP1797">
        <f t="shared" si="377"/>
        <v>0.72477804681194513</v>
      </c>
      <c r="CQ1797">
        <f t="shared" si="378"/>
        <v>0.72437449556093625</v>
      </c>
      <c r="CR1797">
        <f t="shared" si="379"/>
        <v>0.59709507425815567</v>
      </c>
      <c r="CS1797">
        <f t="shared" si="380"/>
        <v>2.5286939752539074E-2</v>
      </c>
      <c r="CT1797">
        <f t="shared" si="381"/>
        <v>0.69908755580839721</v>
      </c>
      <c r="DH1797">
        <f t="shared" ca="1" si="382"/>
        <v>0.39891894758162372</v>
      </c>
      <c r="DI1797">
        <v>0.39878389279621879</v>
      </c>
      <c r="DJ1797">
        <v>-7.2444742625768829E-3</v>
      </c>
    </row>
    <row r="1798" spans="12:114" x14ac:dyDescent="0.3">
      <c r="L1798" s="23">
        <v>43886</v>
      </c>
      <c r="M1798" s="24">
        <v>-1.7874258898693349E-2</v>
      </c>
      <c r="N1798" s="24">
        <v>-1.4318766024681059E-2</v>
      </c>
      <c r="O1798" s="24">
        <v>-1.6592007224092958E-2</v>
      </c>
      <c r="P1798" s="24">
        <v>-1.645293430595348E-2</v>
      </c>
      <c r="Q1798" s="264">
        <v>-4.0000000000000112E-5</v>
      </c>
      <c r="R1798" s="264">
        <v>-1.400000000000001E-4</v>
      </c>
      <c r="S1798" s="265">
        <v>0</v>
      </c>
      <c r="U1798" s="26"/>
      <c r="AE1798" s="23">
        <v>43887</v>
      </c>
      <c r="AF1798" s="33">
        <v>-1.3267890841173221E-3</v>
      </c>
      <c r="AG1798">
        <f t="shared" si="370"/>
        <v>1797</v>
      </c>
      <c r="AH1798">
        <f t="shared" si="371"/>
        <v>0.72811993517017826</v>
      </c>
      <c r="AI1798">
        <f t="shared" si="372"/>
        <v>0.72771474878444087</v>
      </c>
      <c r="AJ1798">
        <f t="shared" si="373"/>
        <v>0.60713680050527097</v>
      </c>
      <c r="AK1798">
        <f t="shared" si="374"/>
        <v>0.32997755140326945</v>
      </c>
      <c r="AL1798">
        <f t="shared" si="375"/>
        <v>0.39773719738117141</v>
      </c>
      <c r="CM1798" s="23">
        <v>43887</v>
      </c>
      <c r="CN1798">
        <v>-3.6382321087895454E-3</v>
      </c>
      <c r="CO1798">
        <f t="shared" si="376"/>
        <v>1797</v>
      </c>
      <c r="CP1798">
        <f t="shared" si="377"/>
        <v>0.72518159806295401</v>
      </c>
      <c r="CQ1798">
        <f t="shared" si="378"/>
        <v>0.72477804681194513</v>
      </c>
      <c r="CR1798">
        <f t="shared" si="379"/>
        <v>0.59830445602651194</v>
      </c>
      <c r="CS1798">
        <f t="shared" si="380"/>
        <v>0.31559291791696686</v>
      </c>
      <c r="CT1798">
        <f t="shared" si="381"/>
        <v>0.40918512889497827</v>
      </c>
      <c r="DH1798">
        <f t="shared" ca="1" si="382"/>
        <v>0.38942130854020229</v>
      </c>
      <c r="DI1798">
        <v>0.32930251183877163</v>
      </c>
      <c r="DJ1798">
        <v>8.0620830963338032E-3</v>
      </c>
    </row>
    <row r="1799" spans="12:114" x14ac:dyDescent="0.3">
      <c r="L1799" s="23">
        <v>43887</v>
      </c>
      <c r="M1799" s="24">
        <v>4.370502197576555E-3</v>
      </c>
      <c r="N1799" s="24">
        <v>6.0918498063686497E-3</v>
      </c>
      <c r="O1799" s="24">
        <v>-5.3326770683208707E-3</v>
      </c>
      <c r="P1799" s="24">
        <v>-8.3639819758356427E-3</v>
      </c>
      <c r="Q1799" s="264">
        <v>3.299999999999987E-4</v>
      </c>
      <c r="R1799" s="264">
        <v>-1.2000000000000011E-4</v>
      </c>
      <c r="S1799" s="265">
        <v>2.2556390977443601E-4</v>
      </c>
      <c r="U1799" s="26"/>
      <c r="AE1799" s="23">
        <v>43888</v>
      </c>
      <c r="AF1799" s="33">
        <v>-1.3553576804657809E-2</v>
      </c>
      <c r="AG1799">
        <f t="shared" si="370"/>
        <v>1798</v>
      </c>
      <c r="AH1799">
        <f t="shared" si="371"/>
        <v>0.72852512155591576</v>
      </c>
      <c r="AI1799">
        <f t="shared" si="372"/>
        <v>0.72811993517017826</v>
      </c>
      <c r="AJ1799">
        <f t="shared" si="373"/>
        <v>0.60835845863292193</v>
      </c>
      <c r="AK1799">
        <f t="shared" si="374"/>
        <v>3.5496669706086777E-5</v>
      </c>
      <c r="AL1799">
        <f t="shared" si="375"/>
        <v>0.72808443850047222</v>
      </c>
      <c r="CM1799" s="23">
        <v>43888</v>
      </c>
      <c r="CN1799">
        <v>-3.5142595857798366E-2</v>
      </c>
      <c r="CO1799">
        <f t="shared" si="376"/>
        <v>1798</v>
      </c>
      <c r="CP1799">
        <f t="shared" si="377"/>
        <v>0.7255851493139629</v>
      </c>
      <c r="CQ1799">
        <f t="shared" si="378"/>
        <v>0.72518159806295401</v>
      </c>
      <c r="CR1799">
        <f t="shared" si="379"/>
        <v>0.59951471351152397</v>
      </c>
      <c r="CS1799">
        <f t="shared" si="380"/>
        <v>1.8169091059551458E-5</v>
      </c>
      <c r="CT1799">
        <f t="shared" si="381"/>
        <v>0.72516342897189445</v>
      </c>
      <c r="DH1799">
        <f t="shared" ca="1" si="382"/>
        <v>0.27635025356836895</v>
      </c>
      <c r="DI1799">
        <v>0.24611986596058652</v>
      </c>
      <c r="DJ1799">
        <v>4.0834115503034549E-2</v>
      </c>
    </row>
    <row r="1800" spans="12:114" x14ac:dyDescent="0.3">
      <c r="L1800" s="23">
        <v>43888</v>
      </c>
      <c r="M1800" s="24">
        <v>1.948366552261285E-4</v>
      </c>
      <c r="N1800" s="24">
        <v>-2.5151253720364419E-2</v>
      </c>
      <c r="O1800" s="24">
        <v>-2.9706448612592879E-2</v>
      </c>
      <c r="P1800" s="24">
        <v>-6.0448071997441399E-2</v>
      </c>
      <c r="Q1800" s="264">
        <v>-4.4999999999999901E-4</v>
      </c>
      <c r="R1800" s="264">
        <v>-8.0000000000000069E-4</v>
      </c>
      <c r="S1800" s="265">
        <v>1.307692307692309E-3</v>
      </c>
      <c r="U1800" s="26"/>
      <c r="AE1800" s="23">
        <v>43889</v>
      </c>
      <c r="AF1800" s="33">
        <v>-1.0096717062526381E-2</v>
      </c>
      <c r="AG1800">
        <f t="shared" si="370"/>
        <v>1799</v>
      </c>
      <c r="AH1800">
        <f t="shared" si="371"/>
        <v>0.72893030794165314</v>
      </c>
      <c r="AI1800">
        <f t="shared" si="372"/>
        <v>0.72852512155591576</v>
      </c>
      <c r="AJ1800">
        <f t="shared" si="373"/>
        <v>0.60958102537996373</v>
      </c>
      <c r="AK1800">
        <f t="shared" si="374"/>
        <v>1.4694148778093196E-3</v>
      </c>
      <c r="AL1800">
        <f t="shared" si="375"/>
        <v>0.72705570667810648</v>
      </c>
      <c r="CM1800" s="23">
        <v>43889</v>
      </c>
      <c r="CN1800">
        <v>-2.5416715222687632E-2</v>
      </c>
      <c r="CO1800">
        <f t="shared" si="376"/>
        <v>1799</v>
      </c>
      <c r="CP1800">
        <f t="shared" si="377"/>
        <v>0.72598870056497178</v>
      </c>
      <c r="CQ1800">
        <f t="shared" si="378"/>
        <v>0.7255851493139629</v>
      </c>
      <c r="CR1800">
        <f t="shared" si="379"/>
        <v>0.60072584975759402</v>
      </c>
      <c r="CS1800">
        <f t="shared" si="380"/>
        <v>1.3369422460963378E-3</v>
      </c>
      <c r="CT1800">
        <f t="shared" si="381"/>
        <v>0.72424820706786652</v>
      </c>
      <c r="DH1800">
        <f t="shared" ca="1" si="382"/>
        <v>0.30902381061003947</v>
      </c>
      <c r="DI1800">
        <v>0.39789755312837516</v>
      </c>
      <c r="DJ1800">
        <v>-8.4678343420786437E-4</v>
      </c>
    </row>
    <row r="1801" spans="12:114" x14ac:dyDescent="0.3">
      <c r="L1801" s="23">
        <v>43889</v>
      </c>
      <c r="M1801" s="24">
        <v>-3.649347402597395E-2</v>
      </c>
      <c r="N1801" s="24">
        <v>-2.1022618758008909E-2</v>
      </c>
      <c r="O1801" s="24">
        <v>-2.4637744396260441E-2</v>
      </c>
      <c r="P1801" s="24">
        <v>-2.473166447115948E-2</v>
      </c>
      <c r="Q1801" s="264">
        <v>-2.3000000000000101E-4</v>
      </c>
      <c r="R1801" s="264">
        <v>-5.2999999999999944E-4</v>
      </c>
      <c r="S1801" s="265">
        <v>2.6548672566371521E-4</v>
      </c>
      <c r="U1801" s="26"/>
      <c r="AE1801" s="23">
        <v>43892</v>
      </c>
      <c r="AF1801" s="33">
        <v>2.2799458998383839E-2</v>
      </c>
      <c r="AG1801">
        <f t="shared" si="370"/>
        <v>1800</v>
      </c>
      <c r="AH1801">
        <f t="shared" si="371"/>
        <v>0.72933549432739064</v>
      </c>
      <c r="AI1801">
        <f t="shared" si="372"/>
        <v>0.72893030794165314</v>
      </c>
      <c r="AJ1801">
        <f t="shared" si="373"/>
        <v>0.61080450392904917</v>
      </c>
      <c r="AK1801">
        <f t="shared" si="374"/>
        <v>0.99999999996741162</v>
      </c>
      <c r="AL1801">
        <f t="shared" si="375"/>
        <v>0.27106969202575848</v>
      </c>
      <c r="CM1801" s="23">
        <v>43892</v>
      </c>
      <c r="CN1801">
        <v>5.6214215677777776E-2</v>
      </c>
      <c r="CO1801">
        <f t="shared" si="376"/>
        <v>1800</v>
      </c>
      <c r="CP1801">
        <f t="shared" si="377"/>
        <v>0.72639225181598066</v>
      </c>
      <c r="CQ1801">
        <f t="shared" si="378"/>
        <v>0.72598870056497178</v>
      </c>
      <c r="CR1801">
        <f t="shared" si="379"/>
        <v>0.60193786782091985</v>
      </c>
      <c r="CS1801">
        <f t="shared" si="380"/>
        <v>0.9999999999453193</v>
      </c>
      <c r="CT1801">
        <f t="shared" si="381"/>
        <v>0.27401129938034752</v>
      </c>
      <c r="DH1801">
        <f t="shared" ca="1" si="382"/>
        <v>0.39836328506096658</v>
      </c>
      <c r="DI1801">
        <v>0.27437675512835336</v>
      </c>
      <c r="DJ1801">
        <v>5.386295899838385E-2</v>
      </c>
    </row>
    <row r="1802" spans="12:114" x14ac:dyDescent="0.3">
      <c r="L1802" s="23">
        <v>43892</v>
      </c>
      <c r="M1802" s="24">
        <v>5.5262971584344187E-3</v>
      </c>
      <c r="N1802" s="24">
        <v>2.9282692895729229E-2</v>
      </c>
      <c r="O1802" s="24">
        <v>7.6151723174412447E-2</v>
      </c>
      <c r="P1802" s="24">
        <v>5.6131945645634819E-2</v>
      </c>
      <c r="Q1802" s="264">
        <v>0</v>
      </c>
      <c r="R1802" s="264">
        <v>-2.6999999999999908E-4</v>
      </c>
      <c r="S1802" s="265">
        <v>7.2727272727272755E-4</v>
      </c>
      <c r="U1802" s="26"/>
      <c r="AE1802" s="23">
        <v>43893</v>
      </c>
      <c r="AF1802" s="33">
        <v>-7.5549465734261649E-3</v>
      </c>
      <c r="AG1802">
        <f t="shared" si="370"/>
        <v>1801</v>
      </c>
      <c r="AH1802">
        <f t="shared" si="371"/>
        <v>0.72974068071312803</v>
      </c>
      <c r="AI1802">
        <f t="shared" si="372"/>
        <v>0.72933549432739064</v>
      </c>
      <c r="AJ1802">
        <f t="shared" si="373"/>
        <v>0.61202889747541822</v>
      </c>
      <c r="AK1802">
        <f t="shared" si="374"/>
        <v>1.2557972298221545E-2</v>
      </c>
      <c r="AL1802">
        <f t="shared" si="375"/>
        <v>0.71677752202916911</v>
      </c>
      <c r="CM1802" s="23">
        <v>43893</v>
      </c>
      <c r="CN1802">
        <v>-1.9056116433565411E-2</v>
      </c>
      <c r="CO1802">
        <f t="shared" si="376"/>
        <v>1801</v>
      </c>
      <c r="CP1802">
        <f t="shared" si="377"/>
        <v>0.72679580306698954</v>
      </c>
      <c r="CQ1802">
        <f t="shared" si="378"/>
        <v>0.72639225181598066</v>
      </c>
      <c r="CR1802">
        <f t="shared" si="379"/>
        <v>0.60315077076956258</v>
      </c>
      <c r="CS1802">
        <f t="shared" si="380"/>
        <v>1.1722402840191449E-2</v>
      </c>
      <c r="CT1802">
        <f t="shared" si="381"/>
        <v>0.71466984897578922</v>
      </c>
      <c r="DH1802">
        <f t="shared" ca="1" si="382"/>
        <v>0.28885605724968788</v>
      </c>
      <c r="DI1802">
        <v>0.24956483346215516</v>
      </c>
      <c r="DJ1802">
        <v>8.445534265738297E-4</v>
      </c>
    </row>
    <row r="1803" spans="12:114" x14ac:dyDescent="0.3">
      <c r="L1803" s="23">
        <v>43893</v>
      </c>
      <c r="M1803" s="24">
        <v>3.1434330390770669E-2</v>
      </c>
      <c r="N1803" s="24">
        <v>2.8448868954825501E-3</v>
      </c>
      <c r="O1803" s="24">
        <v>-2.5629862516112208E-2</v>
      </c>
      <c r="P1803" s="24">
        <v>-3.6913552906033473E-2</v>
      </c>
      <c r="Q1803" s="264">
        <v>-1.7000000000000001E-4</v>
      </c>
      <c r="R1803" s="264">
        <v>1.689999999999999E-3</v>
      </c>
      <c r="S1803" s="265">
        <v>0</v>
      </c>
      <c r="U1803" s="26"/>
      <c r="AE1803" s="23">
        <v>43894</v>
      </c>
      <c r="AF1803" s="33">
        <v>1.6468887963615446E-2</v>
      </c>
      <c r="AG1803">
        <f t="shared" si="370"/>
        <v>1802</v>
      </c>
      <c r="AH1803">
        <f t="shared" si="371"/>
        <v>0.73014586709886553</v>
      </c>
      <c r="AI1803">
        <f t="shared" si="372"/>
        <v>0.72974068071312803</v>
      </c>
      <c r="AJ1803">
        <f t="shared" si="373"/>
        <v>0.61325420922697504</v>
      </c>
      <c r="AK1803">
        <f t="shared" si="374"/>
        <v>0.99999871265637896</v>
      </c>
      <c r="AL1803">
        <f t="shared" si="375"/>
        <v>0.27025803194325093</v>
      </c>
      <c r="CM1803" s="23">
        <v>43894</v>
      </c>
      <c r="CN1803">
        <v>4.0074278732568025E-2</v>
      </c>
      <c r="CO1803">
        <f t="shared" si="376"/>
        <v>1802</v>
      </c>
      <c r="CP1803">
        <f t="shared" si="377"/>
        <v>0.72719935431799843</v>
      </c>
      <c r="CQ1803">
        <f t="shared" si="378"/>
        <v>0.72679580306698954</v>
      </c>
      <c r="CR1803">
        <f t="shared" si="379"/>
        <v>0.6043645616835166</v>
      </c>
      <c r="CS1803">
        <f t="shared" si="380"/>
        <v>0.99999771607550902</v>
      </c>
      <c r="CT1803">
        <f t="shared" si="381"/>
        <v>0.27320191300851948</v>
      </c>
      <c r="DH1803">
        <f t="shared" ca="1" si="382"/>
        <v>0.3984762766439619</v>
      </c>
      <c r="DI1803">
        <v>0.30186209263229252</v>
      </c>
      <c r="DJ1803">
        <v>5.8533358551850781E-2</v>
      </c>
    </row>
    <row r="1804" spans="12:114" x14ac:dyDescent="0.3">
      <c r="L1804" s="23">
        <v>43894</v>
      </c>
      <c r="M1804" s="24">
        <v>1.7545324696505949E-3</v>
      </c>
      <c r="N1804" s="24">
        <v>2.978728887794348E-2</v>
      </c>
      <c r="O1804" s="24">
        <v>3.4186279320305712E-2</v>
      </c>
      <c r="P1804" s="24">
        <v>6.7252394463559281E-2</v>
      </c>
      <c r="Q1804" s="264">
        <v>1.4000000000000121E-4</v>
      </c>
      <c r="R1804" s="264">
        <v>-3.1999999999999916E-4</v>
      </c>
      <c r="S1804" s="265">
        <v>9.8039215686274595E-4</v>
      </c>
      <c r="U1804" s="26"/>
      <c r="AE1804" s="23">
        <v>43895</v>
      </c>
      <c r="AF1804" s="33">
        <v>-3.5950741112144966E-3</v>
      </c>
      <c r="AG1804">
        <f t="shared" si="370"/>
        <v>1803</v>
      </c>
      <c r="AH1804">
        <f t="shared" si="371"/>
        <v>0.73055105348460292</v>
      </c>
      <c r="AI1804">
        <f t="shared" si="372"/>
        <v>0.73014586709886553</v>
      </c>
      <c r="AJ1804">
        <f t="shared" si="373"/>
        <v>0.61448044240436117</v>
      </c>
      <c r="AK1804">
        <f t="shared" si="374"/>
        <v>0.13667049293528802</v>
      </c>
      <c r="AL1804">
        <f t="shared" si="375"/>
        <v>0.59347537416357754</v>
      </c>
      <c r="CM1804" s="23">
        <v>43895</v>
      </c>
      <c r="CN1804">
        <v>-1.1092522234557978E-2</v>
      </c>
      <c r="CO1804">
        <f t="shared" si="376"/>
        <v>1803</v>
      </c>
      <c r="CP1804">
        <f t="shared" si="377"/>
        <v>0.72760290556900731</v>
      </c>
      <c r="CQ1804">
        <f t="shared" si="378"/>
        <v>0.72719935431799843</v>
      </c>
      <c r="CR1804">
        <f t="shared" si="379"/>
        <v>0.60557924365478188</v>
      </c>
      <c r="CS1804">
        <f t="shared" si="380"/>
        <v>8.9541575087673034E-2</v>
      </c>
      <c r="CT1804">
        <f t="shared" si="381"/>
        <v>0.63765777923032541</v>
      </c>
      <c r="DH1804">
        <f t="shared" ca="1" si="382"/>
        <v>0.36829191960009983</v>
      </c>
      <c r="DI1804">
        <v>0.25040733771228302</v>
      </c>
      <c r="DJ1804">
        <v>8.1069469367046343E-2</v>
      </c>
    </row>
    <row r="1805" spans="12:114" x14ac:dyDescent="0.3">
      <c r="L1805" s="23">
        <v>43895</v>
      </c>
      <c r="M1805" s="24">
        <v>2.1600940020733331E-2</v>
      </c>
      <c r="N1805" s="24">
        <v>-3.5812690535305142E-2</v>
      </c>
      <c r="O1805" s="24">
        <v>-7.2792244050706454E-3</v>
      </c>
      <c r="P1805" s="24">
        <v>-1.6994500190798009E-2</v>
      </c>
      <c r="Q1805" s="264">
        <v>-1.2999999999999991E-4</v>
      </c>
      <c r="R1805" s="264">
        <v>-5.1000000000000166E-4</v>
      </c>
      <c r="S1805" s="265">
        <v>1.9565217391304345E-3</v>
      </c>
      <c r="U1805" s="26"/>
      <c r="AE1805" s="23">
        <v>43896</v>
      </c>
      <c r="AF1805" s="33">
        <v>2.0165587372308583E-3</v>
      </c>
      <c r="AG1805">
        <f t="shared" si="370"/>
        <v>1804</v>
      </c>
      <c r="AH1805">
        <f t="shared" si="371"/>
        <v>0.73095623987034031</v>
      </c>
      <c r="AI1805">
        <f t="shared" si="372"/>
        <v>0.73055105348460292</v>
      </c>
      <c r="AJ1805">
        <f t="shared" si="373"/>
        <v>0.61570760024103488</v>
      </c>
      <c r="AK1805">
        <f t="shared" si="374"/>
        <v>0.70058800883063466</v>
      </c>
      <c r="AL1805">
        <f t="shared" si="375"/>
        <v>2.9963044653968263E-2</v>
      </c>
      <c r="CM1805" s="23">
        <v>43896</v>
      </c>
      <c r="CN1805">
        <v>2.0721063025366049E-3</v>
      </c>
      <c r="CO1805">
        <f t="shared" si="376"/>
        <v>1804</v>
      </c>
      <c r="CP1805">
        <f t="shared" si="377"/>
        <v>0.72800645682001619</v>
      </c>
      <c r="CQ1805">
        <f t="shared" si="378"/>
        <v>0.72760290556900731</v>
      </c>
      <c r="CR1805">
        <f t="shared" si="379"/>
        <v>0.60679481978743288</v>
      </c>
      <c r="CS1805">
        <f t="shared" si="380"/>
        <v>0.57198984739842995</v>
      </c>
      <c r="CT1805">
        <f t="shared" si="381"/>
        <v>0.15561305817057736</v>
      </c>
      <c r="DH1805">
        <f t="shared" ca="1" si="382"/>
        <v>0.29199368290770195</v>
      </c>
      <c r="DI1805">
        <v>0.385470057870893</v>
      </c>
      <c r="DJ1805">
        <v>0.12192346414263627</v>
      </c>
    </row>
    <row r="1806" spans="12:114" x14ac:dyDescent="0.3">
      <c r="L1806" s="23">
        <v>43896</v>
      </c>
      <c r="M1806" s="24">
        <v>3.8096385862713842E-4</v>
      </c>
      <c r="N1806" s="24">
        <v>-1.1904787359493669E-2</v>
      </c>
      <c r="O1806" s="24">
        <v>1.130098764740859E-2</v>
      </c>
      <c r="P1806" s="24">
        <v>-4.9273218148522223E-3</v>
      </c>
      <c r="Q1806" s="264">
        <v>-2.3000000000000101E-4</v>
      </c>
      <c r="R1806" s="264">
        <v>-1.09999999999999E-4</v>
      </c>
      <c r="S1806" s="265">
        <v>2.7027027027027029E-3</v>
      </c>
      <c r="U1806" s="26"/>
      <c r="AE1806" s="23">
        <v>43899</v>
      </c>
      <c r="AF1806" s="33">
        <v>-1.1365789007108504E-2</v>
      </c>
      <c r="AG1806">
        <f t="shared" si="370"/>
        <v>1805</v>
      </c>
      <c r="AH1806">
        <f t="shared" si="371"/>
        <v>0.73136142625607781</v>
      </c>
      <c r="AI1806">
        <f t="shared" si="372"/>
        <v>0.73095623987034031</v>
      </c>
      <c r="AJ1806">
        <f t="shared" si="373"/>
        <v>0.6169356859833468</v>
      </c>
      <c r="AK1806">
        <f t="shared" si="374"/>
        <v>4.1773815330582362E-4</v>
      </c>
      <c r="AL1806">
        <f t="shared" si="375"/>
        <v>0.73053850171703449</v>
      </c>
      <c r="CM1806" s="23">
        <v>43899</v>
      </c>
      <c r="CN1806">
        <v>-2.3119889184437928E-2</v>
      </c>
      <c r="CO1806">
        <f t="shared" si="376"/>
        <v>1805</v>
      </c>
      <c r="CP1806">
        <f t="shared" si="377"/>
        <v>0.72841000807102507</v>
      </c>
      <c r="CQ1806">
        <f t="shared" si="378"/>
        <v>0.72800645682001619</v>
      </c>
      <c r="CR1806">
        <f t="shared" si="379"/>
        <v>0.60801129319769143</v>
      </c>
      <c r="CS1806">
        <f t="shared" si="380"/>
        <v>3.101379948098862E-3</v>
      </c>
      <c r="CT1806">
        <f t="shared" si="381"/>
        <v>0.7249050768719173</v>
      </c>
      <c r="DH1806">
        <f t="shared" ca="1" si="382"/>
        <v>0.3677895574238943</v>
      </c>
      <c r="DI1806">
        <v>0.30159098749161695</v>
      </c>
      <c r="DJ1806">
        <v>-0.20891128900710848</v>
      </c>
    </row>
    <row r="1807" spans="12:114" x14ac:dyDescent="0.3">
      <c r="L1807" s="23">
        <v>43899</v>
      </c>
      <c r="M1807" s="24">
        <v>1.6502379882531869E-3</v>
      </c>
      <c r="N1807" s="24">
        <v>-7.2771121031884378E-2</v>
      </c>
      <c r="O1807" s="24">
        <v>-5.972810313168512E-4</v>
      </c>
      <c r="P1807" s="24">
        <v>-4.3199867423156013E-2</v>
      </c>
      <c r="Q1807" s="264">
        <v>-1.1999999999999999E-3</v>
      </c>
      <c r="R1807" s="264">
        <v>-3.29E-3</v>
      </c>
      <c r="S1807" s="265">
        <v>-4.0740740740740737E-3</v>
      </c>
      <c r="U1807" s="26"/>
      <c r="AE1807" s="23">
        <v>43900</v>
      </c>
      <c r="AF1807" s="33">
        <v>5.7440438482720332E-3</v>
      </c>
      <c r="AG1807">
        <f t="shared" si="370"/>
        <v>1806</v>
      </c>
      <c r="AH1807">
        <f t="shared" si="371"/>
        <v>0.7317666126418152</v>
      </c>
      <c r="AI1807">
        <f t="shared" si="372"/>
        <v>0.73136142625607781</v>
      </c>
      <c r="AJ1807">
        <f t="shared" si="373"/>
        <v>0.61816470289061543</v>
      </c>
      <c r="AK1807">
        <f t="shared" si="374"/>
        <v>0.94555003849159847</v>
      </c>
      <c r="AL1807">
        <f t="shared" si="375"/>
        <v>0.21418861223552066</v>
      </c>
      <c r="CM1807" s="23">
        <v>43900</v>
      </c>
      <c r="CN1807">
        <v>1.4683267515416924E-2</v>
      </c>
      <c r="CO1807">
        <f t="shared" si="376"/>
        <v>1806</v>
      </c>
      <c r="CP1807">
        <f t="shared" si="377"/>
        <v>0.72881355932203384</v>
      </c>
      <c r="CQ1807">
        <f t="shared" si="378"/>
        <v>0.72841000807102507</v>
      </c>
      <c r="CR1807">
        <f t="shared" si="379"/>
        <v>0.60922866701399803</v>
      </c>
      <c r="CS1807">
        <f t="shared" si="380"/>
        <v>0.94974157819419303</v>
      </c>
      <c r="CT1807">
        <f t="shared" si="381"/>
        <v>0.22133157012316795</v>
      </c>
      <c r="DH1807">
        <f t="shared" ca="1" si="382"/>
        <v>0.39730549841717266</v>
      </c>
      <c r="DI1807">
        <v>0.31276258036090754</v>
      </c>
      <c r="DJ1807">
        <v>-2.8768008783306858E-2</v>
      </c>
    </row>
    <row r="1808" spans="12:114" x14ac:dyDescent="0.3">
      <c r="L1808" s="23">
        <v>43900</v>
      </c>
      <c r="M1808" s="24">
        <v>-2.110133731831115E-2</v>
      </c>
      <c r="N1808" s="24">
        <v>2.1309905105321089E-2</v>
      </c>
      <c r="O1808" s="24">
        <v>2.2447981903970599E-2</v>
      </c>
      <c r="P1808" s="24">
        <v>1.2402908621918601E-2</v>
      </c>
      <c r="Q1808" s="264">
        <v>2.1500000000000009E-3</v>
      </c>
      <c r="R1808" s="264">
        <v>2.200000000000002E-4</v>
      </c>
      <c r="S1808" s="265">
        <v>-7.89473684210525E-4</v>
      </c>
      <c r="U1808" s="26"/>
      <c r="AE1808" s="23">
        <v>43901</v>
      </c>
      <c r="AF1808" s="33">
        <v>-1.4973031759810181E-2</v>
      </c>
      <c r="AG1808">
        <f t="shared" si="370"/>
        <v>1807</v>
      </c>
      <c r="AH1808">
        <f t="shared" si="371"/>
        <v>0.73217179902755269</v>
      </c>
      <c r="AI1808">
        <f t="shared" si="372"/>
        <v>0.7317666126418152</v>
      </c>
      <c r="AJ1808">
        <f t="shared" si="373"/>
        <v>0.61939465423520923</v>
      </c>
      <c r="AK1808">
        <f t="shared" si="374"/>
        <v>5.8504807484175951E-6</v>
      </c>
      <c r="AL1808">
        <f t="shared" si="375"/>
        <v>0.73176076216106678</v>
      </c>
      <c r="CM1808" s="23">
        <v>43901</v>
      </c>
      <c r="CN1808">
        <v>-3.691440866781813E-2</v>
      </c>
      <c r="CO1808">
        <f t="shared" si="376"/>
        <v>1807</v>
      </c>
      <c r="CP1808">
        <f t="shared" si="377"/>
        <v>0.72921711057304273</v>
      </c>
      <c r="CQ1808">
        <f t="shared" si="378"/>
        <v>0.72881355932203384</v>
      </c>
      <c r="CR1808">
        <f t="shared" si="379"/>
        <v>0.61044694437708591</v>
      </c>
      <c r="CS1808">
        <f t="shared" si="380"/>
        <v>7.2926515731594286E-6</v>
      </c>
      <c r="CT1808">
        <f t="shared" si="381"/>
        <v>0.72880626667046067</v>
      </c>
      <c r="DH1808">
        <f t="shared" ca="1" si="382"/>
        <v>0.39889556531090353</v>
      </c>
      <c r="DI1808">
        <v>0.38163546923820552</v>
      </c>
      <c r="DJ1808">
        <v>-3.7714592735420022E-2</v>
      </c>
    </row>
    <row r="1809" spans="12:114" x14ac:dyDescent="0.3">
      <c r="L1809" s="23">
        <v>43901</v>
      </c>
      <c r="M1809" s="24">
        <v>-3.560350946668873E-3</v>
      </c>
      <c r="N1809" s="24">
        <v>-4.987281312954743E-2</v>
      </c>
      <c r="O1809" s="24">
        <v>-4.4744796056660749E-2</v>
      </c>
      <c r="P1809" s="24">
        <v>-3.075977885990222E-2</v>
      </c>
      <c r="Q1809" s="264">
        <v>2.1999999999999971E-4</v>
      </c>
      <c r="R1809" s="264">
        <v>2E-3</v>
      </c>
      <c r="S1809" s="265">
        <v>-7.3170731707317279E-4</v>
      </c>
      <c r="U1809" s="26"/>
      <c r="AE1809" s="23">
        <v>43902</v>
      </c>
      <c r="AF1809" s="33">
        <v>-3.734816356210769E-2</v>
      </c>
      <c r="AG1809">
        <f t="shared" si="370"/>
        <v>1808</v>
      </c>
      <c r="AH1809">
        <f t="shared" si="371"/>
        <v>0.73257698541329008</v>
      </c>
      <c r="AI1809">
        <f t="shared" si="372"/>
        <v>0.73217179902755269</v>
      </c>
      <c r="AJ1809">
        <f t="shared" si="373"/>
        <v>0.62062554330262065</v>
      </c>
      <c r="AK1809">
        <f t="shared" si="374"/>
        <v>1.0144086729502503E-27</v>
      </c>
      <c r="AL1809">
        <f t="shared" si="375"/>
        <v>0.73217179902755269</v>
      </c>
      <c r="CM1809" s="23">
        <v>43902</v>
      </c>
      <c r="CN1809">
        <v>-9.1842113450723767E-2</v>
      </c>
      <c r="CO1809">
        <f t="shared" si="376"/>
        <v>1808</v>
      </c>
      <c r="CP1809">
        <f t="shared" si="377"/>
        <v>0.72962066182405161</v>
      </c>
      <c r="CQ1809">
        <f t="shared" si="378"/>
        <v>0.72921711057304273</v>
      </c>
      <c r="CR1809">
        <f t="shared" si="379"/>
        <v>0.61166612844005086</v>
      </c>
      <c r="CS1809">
        <f t="shared" si="380"/>
        <v>5.2093553213115627E-27</v>
      </c>
      <c r="CT1809">
        <f t="shared" si="381"/>
        <v>0.72921711057304273</v>
      </c>
      <c r="DH1809">
        <f t="shared" ca="1" si="382"/>
        <v>0.31226230896853702</v>
      </c>
      <c r="DI1809">
        <v>0.28413840669982288</v>
      </c>
      <c r="DJ1809">
        <v>-0.1029186635621076</v>
      </c>
    </row>
    <row r="1810" spans="12:114" x14ac:dyDescent="0.3">
      <c r="L1810" s="23">
        <v>43902</v>
      </c>
      <c r="M1810" s="24">
        <v>-3.9888262711737968E-2</v>
      </c>
      <c r="N1810" s="24">
        <v>-9.3197583032838122E-2</v>
      </c>
      <c r="O1810" s="24">
        <v>-9.071058887296933E-2</v>
      </c>
      <c r="P1810" s="24">
        <v>-0.1112121933558744</v>
      </c>
      <c r="Q1810" s="264">
        <v>4.9999999999999958E-4</v>
      </c>
      <c r="R1810" s="264">
        <v>-7.0900000000000008E-3</v>
      </c>
      <c r="S1810" s="265">
        <v>-6.818181818181797E-4</v>
      </c>
      <c r="U1810" s="26"/>
      <c r="AE1810" s="23">
        <v>43903</v>
      </c>
      <c r="AF1810" s="33">
        <v>3.0110370183300209E-2</v>
      </c>
      <c r="AG1810">
        <f t="shared" si="370"/>
        <v>1809</v>
      </c>
      <c r="AH1810">
        <f t="shared" si="371"/>
        <v>0.73298217179902758</v>
      </c>
      <c r="AI1810">
        <f t="shared" si="372"/>
        <v>0.73257698541329008</v>
      </c>
      <c r="AJ1810">
        <f t="shared" si="373"/>
        <v>0.62185737339155001</v>
      </c>
      <c r="AK1810">
        <f t="shared" si="374"/>
        <v>1</v>
      </c>
      <c r="AL1810">
        <f t="shared" si="375"/>
        <v>0.26742301458670992</v>
      </c>
      <c r="CM1810" s="23">
        <v>43903</v>
      </c>
      <c r="CN1810">
        <v>7.2035127585910103E-2</v>
      </c>
      <c r="CO1810">
        <f t="shared" si="376"/>
        <v>1809</v>
      </c>
      <c r="CP1810">
        <f t="shared" si="377"/>
        <v>0.73002421307506049</v>
      </c>
      <c r="CQ1810">
        <f t="shared" si="378"/>
        <v>0.72962066182405161</v>
      </c>
      <c r="CR1810">
        <f t="shared" si="379"/>
        <v>0.61288622236842871</v>
      </c>
      <c r="CS1810">
        <f t="shared" si="380"/>
        <v>0.99999999999999989</v>
      </c>
      <c r="CT1810">
        <f t="shared" si="381"/>
        <v>0.27037933817594828</v>
      </c>
      <c r="DH1810">
        <f t="shared" ca="1" si="382"/>
        <v>0.39326188143011331</v>
      </c>
      <c r="DI1810">
        <v>0.34676178183766299</v>
      </c>
      <c r="DJ1810">
        <v>0.13359996592798101</v>
      </c>
    </row>
    <row r="1811" spans="12:114" x14ac:dyDescent="0.3">
      <c r="L1811" s="23">
        <v>43903</v>
      </c>
      <c r="M1811" s="24">
        <v>-3.0516233937435841E-2</v>
      </c>
      <c r="N1811" s="24">
        <v>5.729456432357332E-2</v>
      </c>
      <c r="O1811" s="24">
        <v>9.658815197579651E-2</v>
      </c>
      <c r="P1811" s="24">
        <v>7.7552808551282659E-2</v>
      </c>
      <c r="Q1811" s="264">
        <v>2.4599999999999999E-3</v>
      </c>
      <c r="R1811" s="264">
        <v>9.0000000000000084E-4</v>
      </c>
      <c r="S1811" s="265">
        <v>2.2340425531914882E-3</v>
      </c>
      <c r="U1811" s="26"/>
      <c r="AE1811" s="23">
        <v>43907</v>
      </c>
      <c r="AF1811" s="33">
        <v>7.2973581231026707E-3</v>
      </c>
      <c r="AG1811">
        <f t="shared" si="370"/>
        <v>1810</v>
      </c>
      <c r="AH1811">
        <f t="shared" si="371"/>
        <v>0.73338735818476497</v>
      </c>
      <c r="AI1811">
        <f t="shared" si="372"/>
        <v>0.73298217179902758</v>
      </c>
      <c r="AJ1811">
        <f t="shared" si="373"/>
        <v>0.62309014781398164</v>
      </c>
      <c r="AK1811">
        <f t="shared" si="374"/>
        <v>0.97991472439801708</v>
      </c>
      <c r="AL1811">
        <f t="shared" si="375"/>
        <v>0.2469325525989895</v>
      </c>
      <c r="CM1811" s="23">
        <v>43907</v>
      </c>
      <c r="CN1811">
        <v>2.0690601190109615E-2</v>
      </c>
      <c r="CO1811">
        <f t="shared" si="376"/>
        <v>1810</v>
      </c>
      <c r="CP1811">
        <f t="shared" si="377"/>
        <v>0.73042776432606937</v>
      </c>
      <c r="CQ1811">
        <f t="shared" si="378"/>
        <v>0.73002421307506049</v>
      </c>
      <c r="CR1811">
        <f t="shared" si="379"/>
        <v>0.61410722934026729</v>
      </c>
      <c r="CS1811">
        <f t="shared" si="380"/>
        <v>0.99031308499786241</v>
      </c>
      <c r="CT1811">
        <f t="shared" si="381"/>
        <v>0.26028887192280192</v>
      </c>
      <c r="DH1811">
        <f t="shared" ca="1" si="382"/>
        <v>0.39792528162330154</v>
      </c>
      <c r="DI1811">
        <v>0.39879386465771693</v>
      </c>
      <c r="DJ1811">
        <v>-9.163199481807377E-2</v>
      </c>
    </row>
    <row r="1812" spans="12:114" x14ac:dyDescent="0.3">
      <c r="L1812" s="23">
        <v>43907</v>
      </c>
      <c r="M1812" s="24">
        <v>1.9542085563526821E-3</v>
      </c>
      <c r="N1812" s="24">
        <v>-7.5418986591659035E-2</v>
      </c>
      <c r="O1812" s="24">
        <v>4.5223567047122548E-2</v>
      </c>
      <c r="P1812" s="24">
        <v>3.4276292574685813E-2</v>
      </c>
      <c r="Q1812" s="264">
        <v>1.9999999999999971E-4</v>
      </c>
      <c r="R1812" s="264">
        <v>-5.8600000000000006E-3</v>
      </c>
      <c r="S1812" s="265">
        <v>-1.568627450980391E-3</v>
      </c>
      <c r="U1812" s="26"/>
      <c r="AE1812" s="23">
        <v>43908</v>
      </c>
      <c r="AF1812" s="33">
        <v>-6.1662487223473851E-3</v>
      </c>
      <c r="AG1812">
        <f t="shared" si="370"/>
        <v>1811</v>
      </c>
      <c r="AH1812">
        <f t="shared" si="371"/>
        <v>0.73379254457050247</v>
      </c>
      <c r="AI1812">
        <f t="shared" si="372"/>
        <v>0.73338735818476497</v>
      </c>
      <c r="AJ1812">
        <f t="shared" si="373"/>
        <v>0.62432386989526534</v>
      </c>
      <c r="AK1812">
        <f t="shared" si="374"/>
        <v>3.3005608367375767E-2</v>
      </c>
      <c r="AL1812">
        <f t="shared" si="375"/>
        <v>0.70038174981738921</v>
      </c>
      <c r="CM1812" s="23">
        <v>43908</v>
      </c>
      <c r="CN1812">
        <v>-1.6240155704173545E-2</v>
      </c>
      <c r="CO1812">
        <f t="shared" si="376"/>
        <v>1811</v>
      </c>
      <c r="CP1812">
        <f t="shared" si="377"/>
        <v>0.73083131557707826</v>
      </c>
      <c r="CQ1812">
        <f t="shared" si="378"/>
        <v>0.73042776432606937</v>
      </c>
      <c r="CR1812">
        <f t="shared" si="379"/>
        <v>0.61532915254620024</v>
      </c>
      <c r="CS1812">
        <f t="shared" si="380"/>
        <v>2.6195982063013681E-2</v>
      </c>
      <c r="CT1812">
        <f t="shared" si="381"/>
        <v>0.70423178226305572</v>
      </c>
      <c r="DH1812">
        <f t="shared" ca="1" si="382"/>
        <v>0.36275238376857305</v>
      </c>
      <c r="DI1812">
        <v>0.36961854955392959</v>
      </c>
      <c r="DJ1812">
        <v>1.1032293650533896E-2</v>
      </c>
    </row>
    <row r="1813" spans="12:114" x14ac:dyDescent="0.3">
      <c r="L1813" s="23">
        <v>43908</v>
      </c>
      <c r="M1813" s="24">
        <v>-1.9921991082780671E-2</v>
      </c>
      <c r="N1813" s="24">
        <v>-6.5256739786535428E-2</v>
      </c>
      <c r="O1813" s="24">
        <v>2.783837233263867E-2</v>
      </c>
      <c r="P1813" s="24">
        <v>-5.9395679432917327E-2</v>
      </c>
      <c r="Q1813" s="264">
        <v>1.5299999999999999E-3</v>
      </c>
      <c r="R1813" s="264">
        <v>-1.040000000000001E-3</v>
      </c>
      <c r="S1813" s="265">
        <v>5.0847457627118493E-4</v>
      </c>
      <c r="U1813" s="26"/>
      <c r="AE1813" s="23">
        <v>43909</v>
      </c>
      <c r="AF1813" s="33">
        <v>-4.1781144801268742E-3</v>
      </c>
      <c r="AG1813">
        <f t="shared" si="370"/>
        <v>1812</v>
      </c>
      <c r="AH1813">
        <f t="shared" si="371"/>
        <v>0.73419773095623986</v>
      </c>
      <c r="AI1813">
        <f t="shared" si="372"/>
        <v>0.73379254457050247</v>
      </c>
      <c r="AJ1813">
        <f t="shared" si="373"/>
        <v>0.62555854297419788</v>
      </c>
      <c r="AK1813">
        <f t="shared" si="374"/>
        <v>0.10313802238221235</v>
      </c>
      <c r="AL1813">
        <f t="shared" si="375"/>
        <v>0.6306545221882901</v>
      </c>
      <c r="CM1813" s="23">
        <v>43909</v>
      </c>
      <c r="CN1813">
        <v>-1.3596714771745759E-2</v>
      </c>
      <c r="CO1813">
        <f t="shared" si="376"/>
        <v>1812</v>
      </c>
      <c r="CP1813">
        <f t="shared" si="377"/>
        <v>0.73123486682808714</v>
      </c>
      <c r="CQ1813">
        <f t="shared" si="378"/>
        <v>0.73083131557707826</v>
      </c>
      <c r="CR1813">
        <f t="shared" si="379"/>
        <v>0.61655199518952564</v>
      </c>
      <c r="CS1813">
        <f t="shared" si="380"/>
        <v>5.1163477720797365E-2</v>
      </c>
      <c r="CT1813">
        <f t="shared" si="381"/>
        <v>0.67966783785628093</v>
      </c>
      <c r="DH1813">
        <f t="shared" ca="1" si="382"/>
        <v>0.31840910210591428</v>
      </c>
      <c r="DI1813">
        <v>0.25321295132115162</v>
      </c>
      <c r="DJ1813">
        <v>0.10859945694844463</v>
      </c>
    </row>
    <row r="1814" spans="12:114" x14ac:dyDescent="0.3">
      <c r="L1814" s="23">
        <v>43909</v>
      </c>
      <c r="M1814" s="24">
        <v>-1.8905501469200361E-2</v>
      </c>
      <c r="N1814" s="24">
        <v>4.1370442613630133E-2</v>
      </c>
      <c r="O1814" s="24">
        <v>-2.122266564234793E-2</v>
      </c>
      <c r="P1814" s="24">
        <v>-2.547344639498067E-2</v>
      </c>
      <c r="Q1814" s="264">
        <v>1.190000000000001E-3</v>
      </c>
      <c r="R1814" s="264">
        <v>6.7600000000000013E-3</v>
      </c>
      <c r="S1814" s="265">
        <v>1.7857142857142872E-3</v>
      </c>
      <c r="U1814" s="26"/>
      <c r="AE1814" s="23">
        <v>43910</v>
      </c>
      <c r="AF1814" s="33">
        <v>-1.0518360523488373E-2</v>
      </c>
      <c r="AG1814">
        <f t="shared" si="370"/>
        <v>1813</v>
      </c>
      <c r="AH1814">
        <f t="shared" si="371"/>
        <v>0.73460291734197736</v>
      </c>
      <c r="AI1814">
        <f t="shared" si="372"/>
        <v>0.73419773095623986</v>
      </c>
      <c r="AJ1814">
        <f t="shared" si="373"/>
        <v>0.62679417040310414</v>
      </c>
      <c r="AK1814">
        <f t="shared" si="374"/>
        <v>9.81083862228078E-4</v>
      </c>
      <c r="AL1814">
        <f t="shared" si="375"/>
        <v>0.7332166470940118</v>
      </c>
      <c r="CM1814" s="23">
        <v>43910</v>
      </c>
      <c r="CN1814">
        <v>-2.8182423047851367E-2</v>
      </c>
      <c r="CO1814">
        <f t="shared" si="376"/>
        <v>1813</v>
      </c>
      <c r="CP1814">
        <f t="shared" si="377"/>
        <v>0.73163841807909602</v>
      </c>
      <c r="CQ1814">
        <f t="shared" si="378"/>
        <v>0.73123486682808714</v>
      </c>
      <c r="CR1814">
        <f t="shared" si="379"/>
        <v>0.6177757604862778</v>
      </c>
      <c r="CS1814">
        <f t="shared" si="380"/>
        <v>4.4475888899594062E-4</v>
      </c>
      <c r="CT1814">
        <f t="shared" si="381"/>
        <v>0.73079010793909116</v>
      </c>
      <c r="DH1814">
        <f t="shared" ca="1" si="382"/>
        <v>0.2828439508177053</v>
      </c>
      <c r="DI1814">
        <v>0.34866861631789725</v>
      </c>
      <c r="DJ1814">
        <v>7.6307900346076846E-2</v>
      </c>
    </row>
    <row r="1815" spans="12:114" x14ac:dyDescent="0.3">
      <c r="L1815" s="23">
        <v>43910</v>
      </c>
      <c r="M1815" s="24">
        <v>1.499571214843514E-2</v>
      </c>
      <c r="N1815" s="24">
        <v>-3.0415915737225421E-2</v>
      </c>
      <c r="O1815" s="24">
        <v>-4.5876896562438881E-2</v>
      </c>
      <c r="P1815" s="24">
        <v>-1.5423283134058311E-2</v>
      </c>
      <c r="Q1815" s="264">
        <v>-1.200000000000001E-3</v>
      </c>
      <c r="R1815" s="264">
        <v>1.8399999999999992E-3</v>
      </c>
      <c r="S1815" s="265">
        <v>1.7391304347826085E-3</v>
      </c>
      <c r="U1815" s="26"/>
      <c r="AE1815" s="23">
        <v>43913</v>
      </c>
      <c r="AF1815" s="33">
        <v>-1.2355219569101808E-2</v>
      </c>
      <c r="AG1815">
        <f t="shared" si="370"/>
        <v>1814</v>
      </c>
      <c r="AH1815">
        <f t="shared" si="371"/>
        <v>0.73500810372771475</v>
      </c>
      <c r="AI1815">
        <f t="shared" si="372"/>
        <v>0.73460291734197736</v>
      </c>
      <c r="AJ1815">
        <f t="shared" si="373"/>
        <v>0.62803075554791876</v>
      </c>
      <c r="AK1815">
        <f t="shared" si="374"/>
        <v>1.4355323631707044E-4</v>
      </c>
      <c r="AL1815">
        <f t="shared" si="375"/>
        <v>0.73445936410566026</v>
      </c>
      <c r="CM1815" s="23">
        <v>43913</v>
      </c>
      <c r="CN1815">
        <v>-2.9668838396438725E-2</v>
      </c>
      <c r="CO1815">
        <f t="shared" si="376"/>
        <v>1814</v>
      </c>
      <c r="CP1815">
        <f t="shared" si="377"/>
        <v>0.7320419693301049</v>
      </c>
      <c r="CQ1815">
        <f t="shared" si="378"/>
        <v>0.73163841807909602</v>
      </c>
      <c r="CR1815">
        <f t="shared" si="379"/>
        <v>0.61900045166530626</v>
      </c>
      <c r="CS1815">
        <f t="shared" si="380"/>
        <v>2.3657519844910764E-4</v>
      </c>
      <c r="CT1815">
        <f t="shared" si="381"/>
        <v>0.73140184288064691</v>
      </c>
      <c r="DH1815">
        <f t="shared" ca="1" si="382"/>
        <v>0.28400076866538326</v>
      </c>
      <c r="DI1815">
        <v>0.31648307651266194</v>
      </c>
      <c r="DJ1815">
        <v>-5.7706956411207044E-2</v>
      </c>
    </row>
    <row r="1816" spans="12:114" x14ac:dyDescent="0.3">
      <c r="L1816" s="23">
        <v>43913</v>
      </c>
      <c r="M1816" s="24">
        <v>4.417958715166944E-2</v>
      </c>
      <c r="N1816" s="24">
        <v>-2.6888674886626471E-2</v>
      </c>
      <c r="O1816" s="24">
        <v>2.7198905342322248E-3</v>
      </c>
      <c r="P1816" s="24">
        <v>-0.10619455397123161</v>
      </c>
      <c r="Q1816" s="264">
        <v>-2.8999999999999951E-4</v>
      </c>
      <c r="R1816" s="264">
        <v>3.000000000000003E-4</v>
      </c>
      <c r="S1816" s="265">
        <v>-1.0526315789473677E-3</v>
      </c>
      <c r="U1816" s="26"/>
      <c r="AE1816" s="23">
        <v>43914</v>
      </c>
      <c r="AF1816" s="33">
        <v>1.2004853574327677E-2</v>
      </c>
      <c r="AG1816">
        <f t="shared" si="370"/>
        <v>1815</v>
      </c>
      <c r="AH1816">
        <f t="shared" si="371"/>
        <v>0.73541329011345213</v>
      </c>
      <c r="AI1816">
        <f t="shared" si="372"/>
        <v>0.73500810372771475</v>
      </c>
      <c r="AJ1816">
        <f t="shared" si="373"/>
        <v>0.62926830178826998</v>
      </c>
      <c r="AK1816">
        <f t="shared" si="374"/>
        <v>0.99967783358348616</v>
      </c>
      <c r="AL1816">
        <f t="shared" si="375"/>
        <v>0.26466972985577142</v>
      </c>
      <c r="CM1816" s="23">
        <v>43914</v>
      </c>
      <c r="CN1816">
        <v>3.0366598221533481E-2</v>
      </c>
      <c r="CO1816">
        <f t="shared" si="376"/>
        <v>1815</v>
      </c>
      <c r="CP1816">
        <f t="shared" si="377"/>
        <v>0.73244552058111378</v>
      </c>
      <c r="CQ1816">
        <f t="shared" si="378"/>
        <v>0.7320419693301049</v>
      </c>
      <c r="CR1816">
        <f t="shared" si="379"/>
        <v>0.62022607196835144</v>
      </c>
      <c r="CS1816">
        <f t="shared" si="380"/>
        <v>0.99972906063721645</v>
      </c>
      <c r="CT1816">
        <f t="shared" si="381"/>
        <v>0.26768709130711155</v>
      </c>
      <c r="DH1816">
        <f t="shared" ca="1" si="382"/>
        <v>0.36801646481451628</v>
      </c>
      <c r="DI1816">
        <v>0.39648828082926951</v>
      </c>
      <c r="DJ1816">
        <v>-8.6979321399581009E-3</v>
      </c>
    </row>
    <row r="1817" spans="12:114" x14ac:dyDescent="0.3">
      <c r="L1817" s="23">
        <v>43914</v>
      </c>
      <c r="M1817" s="24">
        <v>4.8530354438885343E-2</v>
      </c>
      <c r="N1817" s="24">
        <v>5.723684427472861E-2</v>
      </c>
      <c r="O1817" s="24">
        <v>6.5629779995139718E-3</v>
      </c>
      <c r="P1817" s="24">
        <v>4.7797942637561971E-2</v>
      </c>
      <c r="Q1817" s="264">
        <v>6.6E-4</v>
      </c>
      <c r="R1817" s="264">
        <v>1.2999999999999901E-4</v>
      </c>
      <c r="S1817" s="265">
        <v>-4.7619047619047749E-4</v>
      </c>
      <c r="U1817" s="26"/>
      <c r="AE1817" s="23">
        <v>43915</v>
      </c>
      <c r="AF1817" s="33">
        <v>-6.2901825425321746E-3</v>
      </c>
      <c r="AG1817">
        <f t="shared" si="370"/>
        <v>1816</v>
      </c>
      <c r="AH1817">
        <f t="shared" si="371"/>
        <v>0.73581847649918963</v>
      </c>
      <c r="AI1817">
        <f t="shared" si="372"/>
        <v>0.73541329011345213</v>
      </c>
      <c r="AJ1817">
        <f t="shared" si="373"/>
        <v>0.63050681251756235</v>
      </c>
      <c r="AK1817">
        <f t="shared" si="374"/>
        <v>3.0454295213902759E-2</v>
      </c>
      <c r="AL1817">
        <f t="shared" si="375"/>
        <v>0.70495899489954938</v>
      </c>
      <c r="CM1817" s="23">
        <v>43915</v>
      </c>
      <c r="CN1817">
        <v>-1.6527160901784979E-2</v>
      </c>
      <c r="CO1817">
        <f t="shared" si="376"/>
        <v>1816</v>
      </c>
      <c r="CP1817">
        <f t="shared" si="377"/>
        <v>0.73284907183212267</v>
      </c>
      <c r="CQ1817">
        <f t="shared" si="378"/>
        <v>0.73244552058111378</v>
      </c>
      <c r="CR1817">
        <f t="shared" si="379"/>
        <v>0.62145262465012197</v>
      </c>
      <c r="CS1817">
        <f t="shared" si="380"/>
        <v>2.423943898273068E-2</v>
      </c>
      <c r="CT1817">
        <f t="shared" si="381"/>
        <v>0.70820608159838305</v>
      </c>
      <c r="DH1817">
        <f t="shared" ca="1" si="382"/>
        <v>0.38898794534968228</v>
      </c>
      <c r="DI1817">
        <v>0.37089606814152465</v>
      </c>
      <c r="DJ1817">
        <v>1.970031745746785E-2</v>
      </c>
    </row>
    <row r="1818" spans="12:114" x14ac:dyDescent="0.3">
      <c r="L1818" s="23">
        <v>43915</v>
      </c>
      <c r="M1818" s="24">
        <v>-1.368964199568345E-2</v>
      </c>
      <c r="N1818" s="24">
        <v>7.902943361534194E-2</v>
      </c>
      <c r="O1818" s="24">
        <v>-4.8943808034875982E-2</v>
      </c>
      <c r="P1818" s="24">
        <v>-1.227326203854027E-2</v>
      </c>
      <c r="Q1818" s="264">
        <v>5.6999999999999976E-4</v>
      </c>
      <c r="R1818" s="264">
        <v>1.6000000000000009E-4</v>
      </c>
      <c r="S1818" s="265">
        <v>5.681818181818187E-4</v>
      </c>
      <c r="U1818" s="26"/>
      <c r="AE1818" s="23">
        <v>43916</v>
      </c>
      <c r="AF1818" s="33">
        <v>1.2937299609763711E-2</v>
      </c>
      <c r="AG1818">
        <f t="shared" si="370"/>
        <v>1817</v>
      </c>
      <c r="AH1818">
        <f t="shared" si="371"/>
        <v>0.73622366288492702</v>
      </c>
      <c r="AI1818">
        <f t="shared" si="372"/>
        <v>0.73581847649918963</v>
      </c>
      <c r="AJ1818">
        <f t="shared" si="373"/>
        <v>0.63174629114306002</v>
      </c>
      <c r="AK1818">
        <f t="shared" si="374"/>
        <v>0.99988414174172013</v>
      </c>
      <c r="AL1818">
        <f t="shared" si="375"/>
        <v>0.2640656652425305</v>
      </c>
      <c r="CM1818" s="23">
        <v>43916</v>
      </c>
      <c r="CN1818">
        <v>3.0518535168987591E-2</v>
      </c>
      <c r="CO1818">
        <f t="shared" si="376"/>
        <v>1817</v>
      </c>
      <c r="CP1818">
        <f t="shared" si="377"/>
        <v>0.73325262308313155</v>
      </c>
      <c r="CQ1818">
        <f t="shared" si="378"/>
        <v>0.73284907183212267</v>
      </c>
      <c r="CR1818">
        <f t="shared" si="379"/>
        <v>0.62268011297837378</v>
      </c>
      <c r="CS1818">
        <f t="shared" si="380"/>
        <v>0.9997462373586482</v>
      </c>
      <c r="CT1818">
        <f t="shared" si="381"/>
        <v>0.26689716552652554</v>
      </c>
      <c r="DH1818">
        <f t="shared" ca="1" si="382"/>
        <v>0.326105437236758</v>
      </c>
      <c r="DI1818">
        <v>0.38568562255589522</v>
      </c>
      <c r="DJ1818">
        <v>8.8528968284462523E-2</v>
      </c>
    </row>
    <row r="1819" spans="12:114" x14ac:dyDescent="0.3">
      <c r="L1819" s="23">
        <v>43916</v>
      </c>
      <c r="M1819" s="24">
        <v>1.282222049922889E-2</v>
      </c>
      <c r="N1819" s="24">
        <v>3.7485477654195812E-2</v>
      </c>
      <c r="O1819" s="24">
        <v>3.839060277559851E-3</v>
      </c>
      <c r="P1819" s="24">
        <v>7.4114762413374266E-2</v>
      </c>
      <c r="Q1819" s="264">
        <v>-3.3E-4</v>
      </c>
      <c r="R1819" s="264">
        <v>3.3300000000000001E-3</v>
      </c>
      <c r="S1819" s="265">
        <v>1.3253012048192775E-3</v>
      </c>
      <c r="U1819" s="26"/>
      <c r="AE1819" s="23">
        <v>43917</v>
      </c>
      <c r="AF1819" s="33">
        <v>-4.7099728197106897E-3</v>
      </c>
      <c r="AG1819">
        <f t="shared" si="370"/>
        <v>1818</v>
      </c>
      <c r="AH1819">
        <f t="shared" si="371"/>
        <v>0.73662884927066452</v>
      </c>
      <c r="AI1819">
        <f t="shared" si="372"/>
        <v>0.73622366288492702</v>
      </c>
      <c r="AJ1819">
        <f t="shared" si="373"/>
        <v>0.6329867410859733</v>
      </c>
      <c r="AK1819">
        <f t="shared" si="374"/>
        <v>7.8160593895793759E-2</v>
      </c>
      <c r="AL1819">
        <f t="shared" si="375"/>
        <v>0.65806306898913325</v>
      </c>
      <c r="CM1819" s="23">
        <v>43917</v>
      </c>
      <c r="CN1819">
        <v>-1.1831182049276724E-2</v>
      </c>
      <c r="CO1819">
        <f t="shared" si="376"/>
        <v>1818</v>
      </c>
      <c r="CP1819">
        <f t="shared" si="377"/>
        <v>0.73365617433414043</v>
      </c>
      <c r="CQ1819">
        <f t="shared" si="378"/>
        <v>0.73325262308313155</v>
      </c>
      <c r="CR1819">
        <f t="shared" si="379"/>
        <v>0.62390854023398812</v>
      </c>
      <c r="CS1819">
        <f t="shared" si="380"/>
        <v>7.6480318255493493E-2</v>
      </c>
      <c r="CT1819">
        <f t="shared" si="381"/>
        <v>0.65677230482763804</v>
      </c>
      <c r="DH1819">
        <f t="shared" ca="1" si="382"/>
        <v>0.3943160776036389</v>
      </c>
      <c r="DI1819">
        <v>0.27496185370170229</v>
      </c>
      <c r="DJ1819">
        <v>3.2745271802893453E-3</v>
      </c>
    </row>
    <row r="1820" spans="12:114" x14ac:dyDescent="0.3">
      <c r="L1820" s="23">
        <v>43917</v>
      </c>
      <c r="M1820" s="24">
        <v>-6.4604866072667938E-3</v>
      </c>
      <c r="N1820" s="24">
        <v>-2.0567095004633992E-2</v>
      </c>
      <c r="O1820" s="24">
        <v>-2.1853698337458141E-3</v>
      </c>
      <c r="P1820" s="24">
        <v>-2.4365235208541822E-2</v>
      </c>
      <c r="Q1820" s="264">
        <v>-5.7000000000000019E-4</v>
      </c>
      <c r="R1820" s="264">
        <v>-9.0999999999999968E-4</v>
      </c>
      <c r="S1820" s="265">
        <v>2.7777777777777854E-4</v>
      </c>
      <c r="U1820" s="26"/>
      <c r="AE1820" s="23">
        <v>43920</v>
      </c>
      <c r="AF1820" s="33">
        <v>9.4871950870834623E-3</v>
      </c>
      <c r="AG1820">
        <f t="shared" si="370"/>
        <v>1819</v>
      </c>
      <c r="AH1820">
        <f t="shared" si="371"/>
        <v>0.73703403565640191</v>
      </c>
      <c r="AI1820">
        <f t="shared" si="372"/>
        <v>0.73662884927066452</v>
      </c>
      <c r="AJ1820">
        <f t="shared" si="373"/>
        <v>0.63422816578154062</v>
      </c>
      <c r="AK1820">
        <f t="shared" si="374"/>
        <v>0.99637078517274735</v>
      </c>
      <c r="AL1820">
        <f t="shared" si="375"/>
        <v>0.25974193590208283</v>
      </c>
      <c r="CM1820" s="23">
        <v>43920</v>
      </c>
      <c r="CN1820">
        <v>2.4052987717708658E-2</v>
      </c>
      <c r="CO1820">
        <f t="shared" si="376"/>
        <v>1819</v>
      </c>
      <c r="CP1820">
        <f t="shared" si="377"/>
        <v>0.73405972558514931</v>
      </c>
      <c r="CQ1820">
        <f t="shared" si="378"/>
        <v>0.73365617433414043</v>
      </c>
      <c r="CR1820">
        <f t="shared" si="379"/>
        <v>0.62513790971104966</v>
      </c>
      <c r="CS1820">
        <f t="shared" si="380"/>
        <v>0.99681176459157073</v>
      </c>
      <c r="CT1820">
        <f t="shared" si="381"/>
        <v>0.26315559025743029</v>
      </c>
      <c r="DH1820">
        <f t="shared" ca="1" si="382"/>
        <v>0.24538501759614195</v>
      </c>
      <c r="DI1820">
        <v>0.34795348634765849</v>
      </c>
      <c r="DJ1820">
        <v>2.0791950870834679E-3</v>
      </c>
    </row>
    <row r="1821" spans="12:114" x14ac:dyDescent="0.3">
      <c r="L1821" s="23">
        <v>43920</v>
      </c>
      <c r="M1821" s="24">
        <v>4.4006436781608704E-3</v>
      </c>
      <c r="N1821" s="24">
        <v>1.7593837086962969E-2</v>
      </c>
      <c r="O1821" s="24">
        <v>5.1195635579950681E-2</v>
      </c>
      <c r="P1821" s="24">
        <v>-7.3452360472952404E-3</v>
      </c>
      <c r="Q1821" s="264">
        <v>-5.7999999999999979E-4</v>
      </c>
      <c r="R1821" s="264">
        <v>-1.5199999999999992E-3</v>
      </c>
      <c r="S1821" s="265">
        <v>0</v>
      </c>
      <c r="U1821" s="26"/>
      <c r="AE1821" s="23">
        <v>43921</v>
      </c>
      <c r="AF1821" s="33">
        <v>-4.2024847210321362E-3</v>
      </c>
      <c r="AG1821">
        <f t="shared" si="370"/>
        <v>1820</v>
      </c>
      <c r="AH1821">
        <f t="shared" si="371"/>
        <v>0.73743922204213941</v>
      </c>
      <c r="AI1821">
        <f t="shared" si="372"/>
        <v>0.73703403565640191</v>
      </c>
      <c r="AJ1821">
        <f t="shared" si="373"/>
        <v>0.63547056867911889</v>
      </c>
      <c r="AK1821">
        <f t="shared" si="374"/>
        <v>0.10187968765820422</v>
      </c>
      <c r="AL1821">
        <f t="shared" si="375"/>
        <v>0.6351543479981977</v>
      </c>
      <c r="CM1821" s="23">
        <v>43921</v>
      </c>
      <c r="CN1821">
        <v>-1.1804426088294628E-2</v>
      </c>
      <c r="CO1821">
        <f t="shared" si="376"/>
        <v>1820</v>
      </c>
      <c r="CP1821">
        <f t="shared" si="377"/>
        <v>0.7344632768361582</v>
      </c>
      <c r="CQ1821">
        <f t="shared" si="378"/>
        <v>0.73405972558514931</v>
      </c>
      <c r="CR1821">
        <f t="shared" si="379"/>
        <v>0.62636822471692732</v>
      </c>
      <c r="CS1821">
        <f t="shared" si="380"/>
        <v>7.6926634841584407E-2</v>
      </c>
      <c r="CT1821">
        <f t="shared" si="381"/>
        <v>0.65713309074356485</v>
      </c>
      <c r="DH1821">
        <f t="shared" ca="1" si="382"/>
        <v>0.39543591869069428</v>
      </c>
      <c r="DI1821">
        <v>0.37294654922399795</v>
      </c>
      <c r="DJ1821">
        <v>4.4277800993253548E-2</v>
      </c>
    </row>
    <row r="1822" spans="12:114" x14ac:dyDescent="0.3">
      <c r="L1822" s="23">
        <v>43921</v>
      </c>
      <c r="M1822" s="24">
        <v>-3.1846684957450688E-2</v>
      </c>
      <c r="N1822" s="24">
        <v>3.067473479145862E-2</v>
      </c>
      <c r="O1822" s="24">
        <v>-1.362985124005635E-2</v>
      </c>
      <c r="P1822" s="24">
        <v>-2.156455388873359E-2</v>
      </c>
      <c r="Q1822" s="264">
        <v>2.9000000000000033E-4</v>
      </c>
      <c r="R1822" s="264">
        <v>-4.8000000000000045E-4</v>
      </c>
      <c r="S1822" s="265">
        <v>1.1428571428571423E-3</v>
      </c>
      <c r="U1822" s="26"/>
      <c r="AE1822" s="23">
        <v>43922</v>
      </c>
      <c r="AF1822" s="33">
        <v>-7.0049362442307595E-3</v>
      </c>
      <c r="AG1822">
        <f t="shared" si="370"/>
        <v>1821</v>
      </c>
      <c r="AH1822">
        <f t="shared" si="371"/>
        <v>0.7378444084278768</v>
      </c>
      <c r="AI1822">
        <f t="shared" si="372"/>
        <v>0.73743922204213941</v>
      </c>
      <c r="AJ1822">
        <f t="shared" si="373"/>
        <v>0.63671395324226454</v>
      </c>
      <c r="AK1822">
        <f t="shared" si="374"/>
        <v>1.873123337925673E-2</v>
      </c>
      <c r="AL1822">
        <f t="shared" si="375"/>
        <v>0.71870798866288266</v>
      </c>
      <c r="CM1822" s="23">
        <v>43922</v>
      </c>
      <c r="CN1822">
        <v>-1.733213899767367E-2</v>
      </c>
      <c r="CO1822">
        <f t="shared" si="376"/>
        <v>1821</v>
      </c>
      <c r="CP1822">
        <f t="shared" si="377"/>
        <v>0.73486682808716708</v>
      </c>
      <c r="CQ1822">
        <f t="shared" si="378"/>
        <v>0.7344632768361582</v>
      </c>
      <c r="CR1822">
        <f t="shared" si="379"/>
        <v>0.62759948857235481</v>
      </c>
      <c r="CS1822">
        <f t="shared" si="380"/>
        <v>1.9395491244582504E-2</v>
      </c>
      <c r="CT1822">
        <f t="shared" si="381"/>
        <v>0.71506778559157569</v>
      </c>
      <c r="DH1822">
        <f t="shared" ca="1" si="382"/>
        <v>0.37890204745537309</v>
      </c>
      <c r="DI1822">
        <v>0.39036055270664344</v>
      </c>
      <c r="DJ1822">
        <v>-1.4847920115198514E-2</v>
      </c>
    </row>
    <row r="1823" spans="12:114" x14ac:dyDescent="0.3">
      <c r="L1823" s="23">
        <v>43922</v>
      </c>
      <c r="M1823" s="24">
        <v>9.4562240569491408E-3</v>
      </c>
      <c r="N1823" s="24">
        <v>-5.0865763745335357E-2</v>
      </c>
      <c r="O1823" s="24">
        <v>4.5766476173655793E-3</v>
      </c>
      <c r="P1823" s="24">
        <v>-4.4619818420755172E-2</v>
      </c>
      <c r="Q1823" s="264">
        <v>6.9999999999999316E-5</v>
      </c>
      <c r="R1823" s="264">
        <v>-1.2999999999999901E-4</v>
      </c>
      <c r="S1823" s="265">
        <v>-1.6129032258064557E-4</v>
      </c>
      <c r="U1823" s="26"/>
      <c r="AE1823" s="23">
        <v>43923</v>
      </c>
      <c r="AF1823" s="33">
        <v>1.2183430453264362E-2</v>
      </c>
      <c r="AG1823">
        <f t="shared" si="370"/>
        <v>1822</v>
      </c>
      <c r="AH1823">
        <f t="shared" si="371"/>
        <v>0.7382495948136143</v>
      </c>
      <c r="AI1823">
        <f t="shared" si="372"/>
        <v>0.7378444084278768</v>
      </c>
      <c r="AJ1823">
        <f t="shared" si="373"/>
        <v>0.63795832294882693</v>
      </c>
      <c r="AK1823">
        <f t="shared" si="374"/>
        <v>0.99973373053958714</v>
      </c>
      <c r="AL1823">
        <f t="shared" si="375"/>
        <v>0.26188932211171034</v>
      </c>
      <c r="CM1823" s="23">
        <v>43923</v>
      </c>
      <c r="CN1823">
        <v>3.0211254704589484E-2</v>
      </c>
      <c r="CO1823">
        <f t="shared" si="376"/>
        <v>1822</v>
      </c>
      <c r="CP1823">
        <f t="shared" si="377"/>
        <v>0.73527037933817596</v>
      </c>
      <c r="CQ1823">
        <f t="shared" si="378"/>
        <v>0.73486682808716708</v>
      </c>
      <c r="CR1823">
        <f t="shared" si="379"/>
        <v>0.62883170461150983</v>
      </c>
      <c r="CS1823">
        <f t="shared" si="380"/>
        <v>0.99971038354594566</v>
      </c>
      <c r="CT1823">
        <f t="shared" si="381"/>
        <v>0.26484355545877858</v>
      </c>
      <c r="DH1823">
        <f t="shared" ca="1" si="382"/>
        <v>0.36052847365893492</v>
      </c>
      <c r="DI1823">
        <v>0.26046166653789993</v>
      </c>
      <c r="DJ1823">
        <v>2.1977359024692951E-2</v>
      </c>
    </row>
    <row r="1824" spans="12:114" x14ac:dyDescent="0.3">
      <c r="L1824" s="23">
        <v>43923</v>
      </c>
      <c r="M1824" s="24">
        <v>1.6393422878422648E-2</v>
      </c>
      <c r="N1824" s="24">
        <v>9.1220618956869594E-3</v>
      </c>
      <c r="O1824" s="24">
        <v>3.9512965369675412E-2</v>
      </c>
      <c r="P1824" s="24">
        <v>3.064574136167654E-2</v>
      </c>
      <c r="Q1824" s="264">
        <v>0</v>
      </c>
      <c r="R1824" s="264">
        <v>5.4999999999999938E-4</v>
      </c>
      <c r="S1824" s="265">
        <v>1.5873015873015914E-4</v>
      </c>
      <c r="U1824" s="26"/>
      <c r="AE1824" s="23">
        <v>43924</v>
      </c>
      <c r="AF1824" s="33">
        <v>-2.4054220282387004E-3</v>
      </c>
      <c r="AG1824">
        <f t="shared" si="370"/>
        <v>1823</v>
      </c>
      <c r="AH1824">
        <f t="shared" si="371"/>
        <v>0.73865478119935168</v>
      </c>
      <c r="AI1824">
        <f t="shared" si="372"/>
        <v>0.7382495948136143</v>
      </c>
      <c r="AJ1824">
        <f t="shared" si="373"/>
        <v>0.63920368129102945</v>
      </c>
      <c r="AK1824">
        <f t="shared" si="374"/>
        <v>0.22613124079756894</v>
      </c>
      <c r="AL1824">
        <f t="shared" si="375"/>
        <v>0.51211835401604533</v>
      </c>
      <c r="CM1824" s="23">
        <v>43924</v>
      </c>
      <c r="CN1824">
        <v>-5.0612970060806214E-3</v>
      </c>
      <c r="CO1824">
        <f t="shared" si="376"/>
        <v>1823</v>
      </c>
      <c r="CP1824">
        <f t="shared" si="377"/>
        <v>0.73567393058918484</v>
      </c>
      <c r="CQ1824">
        <f t="shared" si="378"/>
        <v>0.73527037933817596</v>
      </c>
      <c r="CR1824">
        <f t="shared" si="379"/>
        <v>0.63006487618209883</v>
      </c>
      <c r="CS1824">
        <f t="shared" si="380"/>
        <v>0.25949272564329995</v>
      </c>
      <c r="CT1824">
        <f t="shared" si="381"/>
        <v>0.47577765369487601</v>
      </c>
      <c r="DH1824">
        <f t="shared" ca="1" si="382"/>
        <v>0.3238083509531583</v>
      </c>
      <c r="DI1824">
        <v>0.3034620162708484</v>
      </c>
      <c r="DJ1824">
        <v>-4.0821841383077449E-2</v>
      </c>
    </row>
    <row r="1825" spans="12:114" x14ac:dyDescent="0.3">
      <c r="L1825" s="23">
        <v>43924</v>
      </c>
      <c r="M1825" s="24">
        <v>4.9374590495375528E-3</v>
      </c>
      <c r="N1825" s="24">
        <v>-1.299430631851798E-2</v>
      </c>
      <c r="O1825" s="24">
        <v>6.9955066089409466E-3</v>
      </c>
      <c r="P1825" s="24">
        <v>-2.326093629695164E-2</v>
      </c>
      <c r="Q1825" s="264">
        <v>7.0000000000000184E-5</v>
      </c>
      <c r="R1825" s="264">
        <v>-5.0000000000000034E-4</v>
      </c>
      <c r="S1825" s="265">
        <v>-8.0645161290322656E-4</v>
      </c>
      <c r="U1825" s="26"/>
      <c r="AE1825" s="23">
        <v>43927</v>
      </c>
      <c r="AF1825" s="33">
        <v>1.5454845404011076E-2</v>
      </c>
      <c r="AG1825">
        <f t="shared" si="370"/>
        <v>1824</v>
      </c>
      <c r="AH1825">
        <f t="shared" si="371"/>
        <v>0.73905996758508918</v>
      </c>
      <c r="AI1825">
        <f t="shared" si="372"/>
        <v>0.73865478119935168</v>
      </c>
      <c r="AJ1825">
        <f t="shared" si="373"/>
        <v>0.64045003177556448</v>
      </c>
      <c r="AK1825">
        <f t="shared" si="374"/>
        <v>0.99999481029217385</v>
      </c>
      <c r="AL1825">
        <f t="shared" si="375"/>
        <v>0.26134002909282217</v>
      </c>
      <c r="CM1825" s="23">
        <v>43927</v>
      </c>
      <c r="CN1825">
        <v>3.9932897092117239E-2</v>
      </c>
      <c r="CO1825">
        <f t="shared" si="376"/>
        <v>1824</v>
      </c>
      <c r="CP1825">
        <f t="shared" si="377"/>
        <v>0.73607748184019373</v>
      </c>
      <c r="CQ1825">
        <f t="shared" si="378"/>
        <v>0.73567393058918484</v>
      </c>
      <c r="CR1825">
        <f t="shared" si="379"/>
        <v>0.63129900664543415</v>
      </c>
      <c r="CS1825">
        <f t="shared" si="380"/>
        <v>0.99999753021199456</v>
      </c>
      <c r="CT1825">
        <f t="shared" si="381"/>
        <v>0.26432359962280971</v>
      </c>
      <c r="DH1825">
        <f t="shared" ca="1" si="382"/>
        <v>0.39856518659634138</v>
      </c>
      <c r="DI1825">
        <v>0.37640431256765716</v>
      </c>
      <c r="DJ1825">
        <v>-3.7777184446735161E-2</v>
      </c>
    </row>
    <row r="1826" spans="12:114" x14ac:dyDescent="0.3">
      <c r="L1826" s="23">
        <v>43927</v>
      </c>
      <c r="M1826" s="24">
        <v>2.7710521888392729E-2</v>
      </c>
      <c r="N1826" s="24">
        <v>3.0337532054065738E-2</v>
      </c>
      <c r="O1826" s="24">
        <v>5.5155509959809793E-2</v>
      </c>
      <c r="P1826" s="24">
        <v>2.5499860087188519E-2</v>
      </c>
      <c r="Q1826" s="264">
        <v>1.9000000000000009E-4</v>
      </c>
      <c r="R1826" s="264">
        <v>0</v>
      </c>
      <c r="S1826" s="265">
        <v>-1.1940298507462678E-3</v>
      </c>
      <c r="U1826" s="26"/>
      <c r="AE1826" s="23">
        <v>43928</v>
      </c>
      <c r="AF1826" s="33">
        <v>-5.0161715924367878E-3</v>
      </c>
      <c r="AG1826">
        <f t="shared" si="370"/>
        <v>1825</v>
      </c>
      <c r="AH1826">
        <f t="shared" si="371"/>
        <v>0.73946515397082657</v>
      </c>
      <c r="AI1826">
        <f t="shared" si="372"/>
        <v>0.73905996758508918</v>
      </c>
      <c r="AJ1826">
        <f t="shared" si="373"/>
        <v>0.64169737792367698</v>
      </c>
      <c r="AK1826">
        <f t="shared" si="374"/>
        <v>6.6029708326629244E-2</v>
      </c>
      <c r="AL1826">
        <f t="shared" si="375"/>
        <v>0.67303025925845994</v>
      </c>
      <c r="CM1826" s="23">
        <v>43928</v>
      </c>
      <c r="CN1826">
        <v>-1.2335428981091971E-2</v>
      </c>
      <c r="CO1826">
        <f t="shared" si="376"/>
        <v>1825</v>
      </c>
      <c r="CP1826">
        <f t="shared" si="377"/>
        <v>0.73648103309120261</v>
      </c>
      <c r="CQ1826">
        <f t="shared" si="378"/>
        <v>0.73607748184019373</v>
      </c>
      <c r="CR1826">
        <f t="shared" si="379"/>
        <v>0.63253409937652172</v>
      </c>
      <c r="CS1826">
        <f t="shared" si="380"/>
        <v>6.8432822746519892E-2</v>
      </c>
      <c r="CT1826">
        <f t="shared" si="381"/>
        <v>0.66764465909367388</v>
      </c>
      <c r="DH1826">
        <f t="shared" ca="1" si="382"/>
        <v>0.31041473919697843</v>
      </c>
      <c r="DI1826">
        <v>0.35004037409475569</v>
      </c>
      <c r="DJ1826">
        <v>-2.0002171592436821E-2</v>
      </c>
    </row>
    <row r="1827" spans="12:114" x14ac:dyDescent="0.3">
      <c r="L1827" s="23">
        <v>43928</v>
      </c>
      <c r="M1827" s="24">
        <v>-5.3544873357187963E-3</v>
      </c>
      <c r="N1827" s="24">
        <v>1.8333362146512999E-2</v>
      </c>
      <c r="O1827" s="24">
        <v>-3.2362956375902793E-2</v>
      </c>
      <c r="P1827" s="24">
        <v>1.5337140006195041E-3</v>
      </c>
      <c r="Q1827" s="264">
        <v>6.8000000000000005E-4</v>
      </c>
      <c r="R1827" s="264">
        <v>-6.0000000000000049E-4</v>
      </c>
      <c r="S1827" s="265">
        <v>-2.6666666666666738E-4</v>
      </c>
      <c r="U1827" s="26"/>
      <c r="AE1827" s="23">
        <v>43929</v>
      </c>
      <c r="AF1827" s="33">
        <v>5.2165260100161415E-3</v>
      </c>
      <c r="AG1827">
        <f t="shared" si="370"/>
        <v>1826</v>
      </c>
      <c r="AH1827">
        <f t="shared" si="371"/>
        <v>0.73987034035656407</v>
      </c>
      <c r="AI1827">
        <f t="shared" si="372"/>
        <v>0.73946515397082657</v>
      </c>
      <c r="AJ1827">
        <f t="shared" si="373"/>
        <v>0.64294572327125799</v>
      </c>
      <c r="AK1827">
        <f t="shared" si="374"/>
        <v>0.92657245834199176</v>
      </c>
      <c r="AL1827">
        <f t="shared" si="375"/>
        <v>0.18710730437116518</v>
      </c>
      <c r="CM1827" s="23">
        <v>43929</v>
      </c>
      <c r="CN1827">
        <v>1.262189944062477E-2</v>
      </c>
      <c r="CO1827">
        <f t="shared" si="376"/>
        <v>1826</v>
      </c>
      <c r="CP1827">
        <f t="shared" si="377"/>
        <v>0.73688458434221149</v>
      </c>
      <c r="CQ1827">
        <f t="shared" si="378"/>
        <v>0.73648103309120261</v>
      </c>
      <c r="CR1827">
        <f t="shared" si="379"/>
        <v>0.63377015776414125</v>
      </c>
      <c r="CS1827">
        <f t="shared" si="380"/>
        <v>0.91977485367804879</v>
      </c>
      <c r="CT1827">
        <f t="shared" si="381"/>
        <v>0.18329382058684618</v>
      </c>
      <c r="DH1827">
        <f t="shared" ca="1" si="382"/>
        <v>0.39868590080342681</v>
      </c>
      <c r="DI1827">
        <v>0.35527202645550199</v>
      </c>
      <c r="DJ1827">
        <v>2.5764383152873303E-2</v>
      </c>
    </row>
    <row r="1828" spans="12:114" x14ac:dyDescent="0.3">
      <c r="L1828" s="23">
        <v>43929</v>
      </c>
      <c r="M1828" s="24">
        <v>-8.9079663057919853E-3</v>
      </c>
      <c r="N1828" s="24">
        <v>2.7277746213961568E-3</v>
      </c>
      <c r="O1828" s="24">
        <v>-1.2297017852260679E-3</v>
      </c>
      <c r="P1828" s="24">
        <v>4.5827389569829201E-2</v>
      </c>
      <c r="Q1828" s="264">
        <v>-3.8999999999999972E-4</v>
      </c>
      <c r="R1828" s="264">
        <v>-5.3999999999999838E-4</v>
      </c>
      <c r="S1828" s="265">
        <v>5.194805194805197E-4</v>
      </c>
      <c r="U1828" s="26"/>
      <c r="AE1828" s="23">
        <v>43930</v>
      </c>
      <c r="AF1828" s="33">
        <v>7.6028266958470892E-3</v>
      </c>
      <c r="AG1828">
        <f t="shared" si="370"/>
        <v>1827</v>
      </c>
      <c r="AH1828">
        <f t="shared" si="371"/>
        <v>0.74027552674230146</v>
      </c>
      <c r="AI1828">
        <f t="shared" si="372"/>
        <v>0.73987034035656407</v>
      </c>
      <c r="AJ1828">
        <f t="shared" si="373"/>
        <v>0.64419507136893261</v>
      </c>
      <c r="AK1828">
        <f t="shared" si="374"/>
        <v>0.98383298479129999</v>
      </c>
      <c r="AL1828">
        <f t="shared" si="375"/>
        <v>0.24396264443473592</v>
      </c>
      <c r="CM1828" s="23">
        <v>43930</v>
      </c>
      <c r="CN1828">
        <v>1.8508487972494433E-2</v>
      </c>
      <c r="CO1828">
        <f t="shared" si="376"/>
        <v>1827</v>
      </c>
      <c r="CP1828">
        <f t="shared" si="377"/>
        <v>0.73728813559322037</v>
      </c>
      <c r="CQ1828">
        <f t="shared" si="378"/>
        <v>0.73688458434221149</v>
      </c>
      <c r="CR1828">
        <f t="shared" si="379"/>
        <v>0.63500718521093125</v>
      </c>
      <c r="CS1828">
        <f t="shared" si="380"/>
        <v>0.98148698369104403</v>
      </c>
      <c r="CT1828">
        <f t="shared" si="381"/>
        <v>0.24460239934883254</v>
      </c>
      <c r="DH1828">
        <f t="shared" ca="1" si="382"/>
        <v>0.39810952499834512</v>
      </c>
      <c r="DI1828">
        <v>0.39890274482952748</v>
      </c>
      <c r="DJ1828">
        <v>2.8760545873929327E-2</v>
      </c>
    </row>
    <row r="1829" spans="12:114" x14ac:dyDescent="0.3">
      <c r="L1829" s="23">
        <v>43930</v>
      </c>
      <c r="M1829" s="24">
        <v>2.6123557431240511E-2</v>
      </c>
      <c r="N1829" s="24">
        <v>1.9042535573194928E-2</v>
      </c>
      <c r="O1829" s="24">
        <v>-3.2813632980733881E-4</v>
      </c>
      <c r="P1829" s="24">
        <v>4.4237632206099199E-2</v>
      </c>
      <c r="Q1829" s="264">
        <v>-1.4000000000000039E-4</v>
      </c>
      <c r="R1829" s="264">
        <v>5.6999999999999944E-4</v>
      </c>
      <c r="S1829" s="265">
        <v>4.1095890410959015E-4</v>
      </c>
      <c r="U1829" s="26"/>
      <c r="AE1829" s="23">
        <v>43935</v>
      </c>
      <c r="AF1829" s="33">
        <v>1.2336037634893941E-2</v>
      </c>
      <c r="AG1829">
        <f t="shared" si="370"/>
        <v>1828</v>
      </c>
      <c r="AH1829">
        <f t="shared" si="371"/>
        <v>0.74068071312803885</v>
      </c>
      <c r="AI1829">
        <f t="shared" si="372"/>
        <v>0.74027552674230146</v>
      </c>
      <c r="AJ1829">
        <f t="shared" si="373"/>
        <v>0.64544542578215358</v>
      </c>
      <c r="AK1829">
        <f t="shared" si="374"/>
        <v>0.99977419454874505</v>
      </c>
      <c r="AL1829">
        <f t="shared" si="375"/>
        <v>0.25949866780644359</v>
      </c>
      <c r="CM1829" s="23">
        <v>43935</v>
      </c>
      <c r="CN1829">
        <v>2.9258251981971697E-2</v>
      </c>
      <c r="CO1829">
        <f t="shared" si="376"/>
        <v>1828</v>
      </c>
      <c r="CP1829">
        <f t="shared" si="377"/>
        <v>0.73769168684422926</v>
      </c>
      <c r="CQ1829">
        <f t="shared" si="378"/>
        <v>0.73728813559322037</v>
      </c>
      <c r="CR1829">
        <f t="shared" si="379"/>
        <v>0.63624518513347328</v>
      </c>
      <c r="CS1829">
        <f t="shared" si="380"/>
        <v>0.99956695122921069</v>
      </c>
      <c r="CT1829">
        <f t="shared" si="381"/>
        <v>0.26227881563599031</v>
      </c>
      <c r="DH1829">
        <f t="shared" ca="1" si="382"/>
        <v>0.37243596407544638</v>
      </c>
      <c r="DI1829">
        <v>0.32911019103560374</v>
      </c>
      <c r="DJ1829">
        <v>7.9218985003314993E-2</v>
      </c>
    </row>
    <row r="1830" spans="12:114" x14ac:dyDescent="0.3">
      <c r="L1830" s="23">
        <v>43935</v>
      </c>
      <c r="M1830" s="24">
        <v>2.51433042391669E-2</v>
      </c>
      <c r="N1830" s="24">
        <v>2.1355822967169371E-3</v>
      </c>
      <c r="O1830" s="24">
        <v>5.9113272590672727E-2</v>
      </c>
      <c r="P1830" s="24">
        <v>-2.203367964111593E-3</v>
      </c>
      <c r="Q1830" s="264">
        <v>-4.199999999999998E-4</v>
      </c>
      <c r="R1830" s="264">
        <v>-1.9E-3</v>
      </c>
      <c r="S1830" s="265">
        <v>1.7105263157894738E-3</v>
      </c>
      <c r="U1830" s="26"/>
      <c r="AE1830" s="23">
        <v>43936</v>
      </c>
      <c r="AF1830" s="33">
        <v>-5.8085784280877614E-3</v>
      </c>
      <c r="AG1830">
        <f t="shared" si="370"/>
        <v>1829</v>
      </c>
      <c r="AH1830">
        <f t="shared" si="371"/>
        <v>0.74108589951377635</v>
      </c>
      <c r="AI1830">
        <f t="shared" si="372"/>
        <v>0.74068071312803885</v>
      </c>
      <c r="AJ1830">
        <f t="shared" si="373"/>
        <v>0.64669679009129155</v>
      </c>
      <c r="AK1830">
        <f t="shared" si="374"/>
        <v>4.137058959301957E-2</v>
      </c>
      <c r="AL1830">
        <f t="shared" si="375"/>
        <v>0.69931012353501931</v>
      </c>
      <c r="CM1830" s="23">
        <v>43936</v>
      </c>
      <c r="CN1830">
        <v>-1.4544838927362263E-2</v>
      </c>
      <c r="CO1830">
        <f t="shared" si="376"/>
        <v>1829</v>
      </c>
      <c r="CP1830">
        <f t="shared" si="377"/>
        <v>0.73809523809523814</v>
      </c>
      <c r="CQ1830">
        <f t="shared" si="378"/>
        <v>0.73769168684422926</v>
      </c>
      <c r="CR1830">
        <f t="shared" si="379"/>
        <v>0.63748416096237714</v>
      </c>
      <c r="CS1830">
        <f t="shared" si="380"/>
        <v>4.0622373686856665E-2</v>
      </c>
      <c r="CT1830">
        <f t="shared" si="381"/>
        <v>0.69706931315737264</v>
      </c>
      <c r="DH1830">
        <f t="shared" ca="1" si="382"/>
        <v>0.33187626763262223</v>
      </c>
      <c r="DI1830">
        <v>0.37256956364788096</v>
      </c>
      <c r="DJ1830">
        <v>2.5917787147694184E-3</v>
      </c>
    </row>
    <row r="1831" spans="12:114" x14ac:dyDescent="0.3">
      <c r="L1831" s="23">
        <v>43936</v>
      </c>
      <c r="M1831" s="24">
        <v>-5.1019611243774054E-3</v>
      </c>
      <c r="N1831" s="24">
        <v>-2.9834994588276539E-2</v>
      </c>
      <c r="O1831" s="24">
        <v>-1.8605005854965091E-3</v>
      </c>
      <c r="P1831" s="24">
        <v>-3.0111294495754039E-2</v>
      </c>
      <c r="Q1831" s="264">
        <v>-7.3999999999999977E-4</v>
      </c>
      <c r="R1831" s="264">
        <v>-1.1899999999999999E-3</v>
      </c>
      <c r="S1831" s="265">
        <v>3.1746031746031827E-4</v>
      </c>
      <c r="U1831" s="26"/>
      <c r="AE1831" s="23">
        <v>43937</v>
      </c>
      <c r="AF1831" s="33">
        <v>6.1243887643217584E-3</v>
      </c>
      <c r="AG1831">
        <f t="shared" si="370"/>
        <v>1830</v>
      </c>
      <c r="AH1831">
        <f t="shared" si="371"/>
        <v>0.74149108589951374</v>
      </c>
      <c r="AI1831">
        <f t="shared" si="372"/>
        <v>0.74108589951377635</v>
      </c>
      <c r="AJ1831">
        <f t="shared" si="373"/>
        <v>0.64794916789172685</v>
      </c>
      <c r="AK1831">
        <f t="shared" si="374"/>
        <v>0.95664914041405213</v>
      </c>
      <c r="AL1831">
        <f t="shared" si="375"/>
        <v>0.21556324090027579</v>
      </c>
      <c r="CM1831" s="23">
        <v>43937</v>
      </c>
      <c r="CN1831">
        <v>1.6022426828837182E-2</v>
      </c>
      <c r="CO1831">
        <f t="shared" si="376"/>
        <v>1830</v>
      </c>
      <c r="CP1831">
        <f t="shared" si="377"/>
        <v>0.73849878934624702</v>
      </c>
      <c r="CQ1831">
        <f t="shared" si="378"/>
        <v>0.73809523809523814</v>
      </c>
      <c r="CR1831">
        <f t="shared" si="379"/>
        <v>0.63872411614236702</v>
      </c>
      <c r="CS1831">
        <f t="shared" si="380"/>
        <v>0.96387066529550047</v>
      </c>
      <c r="CT1831">
        <f t="shared" si="381"/>
        <v>0.22577542720026234</v>
      </c>
      <c r="DH1831">
        <f t="shared" ca="1" si="382"/>
        <v>0.37306670782548168</v>
      </c>
      <c r="DI1831">
        <v>0.29934050847323457</v>
      </c>
      <c r="DJ1831">
        <v>-2.0534225989776687E-2</v>
      </c>
    </row>
    <row r="1832" spans="12:114" x14ac:dyDescent="0.3">
      <c r="L1832" s="23">
        <v>43937</v>
      </c>
      <c r="M1832" s="24">
        <v>-8.6499224473317164E-4</v>
      </c>
      <c r="N1832" s="24">
        <v>4.3935330762214274E-3</v>
      </c>
      <c r="O1832" s="24">
        <v>2.7725952611458979E-2</v>
      </c>
      <c r="P1832" s="24">
        <v>9.5210144941386705E-3</v>
      </c>
      <c r="Q1832" s="264">
        <v>-1.4999999999999999E-4</v>
      </c>
      <c r="R1832" s="264">
        <v>5.0999999999999928E-4</v>
      </c>
      <c r="S1832" s="265">
        <v>-6.5573770491803463E-4</v>
      </c>
      <c r="U1832" s="26"/>
      <c r="AE1832" s="23">
        <v>43938</v>
      </c>
      <c r="AF1832" s="33">
        <v>4.1081857112258563E-3</v>
      </c>
      <c r="AG1832">
        <f t="shared" si="370"/>
        <v>1831</v>
      </c>
      <c r="AH1832">
        <f t="shared" si="371"/>
        <v>0.74189627228525123</v>
      </c>
      <c r="AI1832">
        <f t="shared" si="372"/>
        <v>0.74149108589951374</v>
      </c>
      <c r="AJ1832">
        <f t="shared" si="373"/>
        <v>0.6492025627939455</v>
      </c>
      <c r="AK1832">
        <f t="shared" si="374"/>
        <v>0.87086142719239601</v>
      </c>
      <c r="AL1832">
        <f t="shared" si="375"/>
        <v>0.12937034129288227</v>
      </c>
      <c r="CM1832" s="23">
        <v>43938</v>
      </c>
      <c r="CN1832">
        <v>9.9005604319107928E-3</v>
      </c>
      <c r="CO1832">
        <f t="shared" si="376"/>
        <v>1831</v>
      </c>
      <c r="CP1832">
        <f t="shared" si="377"/>
        <v>0.7389023405972559</v>
      </c>
      <c r="CQ1832">
        <f t="shared" si="378"/>
        <v>0.73849878934624702</v>
      </c>
      <c r="CR1832">
        <f t="shared" si="379"/>
        <v>0.6399650541323666</v>
      </c>
      <c r="CS1832">
        <f t="shared" si="380"/>
        <v>0.86177119903206312</v>
      </c>
      <c r="CT1832">
        <f t="shared" si="381"/>
        <v>0.1232724096858161</v>
      </c>
      <c r="DH1832">
        <f t="shared" ca="1" si="382"/>
        <v>0.31309684462333881</v>
      </c>
      <c r="DI1832">
        <v>0.28950472630436336</v>
      </c>
      <c r="DJ1832">
        <v>2.1180378018918197E-2</v>
      </c>
    </row>
    <row r="1833" spans="12:114" x14ac:dyDescent="0.3">
      <c r="L1833" s="23">
        <v>43938</v>
      </c>
      <c r="M1833" s="24">
        <v>-1.9417474887623909E-2</v>
      </c>
      <c r="N1833" s="24">
        <v>3.1164242353585361E-2</v>
      </c>
      <c r="O1833" s="24">
        <v>-1.5869750723346561E-3</v>
      </c>
      <c r="P1833" s="24">
        <v>2.78828973251736E-2</v>
      </c>
      <c r="Q1833" s="264">
        <v>-2.400000000000006E-4</v>
      </c>
      <c r="R1833" s="264">
        <v>6.6999999999999948E-4</v>
      </c>
      <c r="S1833" s="265">
        <v>3.0769230769230846E-4</v>
      </c>
      <c r="U1833" s="26"/>
      <c r="AE1833" s="23">
        <v>43941</v>
      </c>
      <c r="AF1833" s="33">
        <v>-5.3685926879313223E-3</v>
      </c>
      <c r="AG1833">
        <f t="shared" si="370"/>
        <v>1832</v>
      </c>
      <c r="AH1833">
        <f t="shared" si="371"/>
        <v>0.74230145867098862</v>
      </c>
      <c r="AI1833">
        <f t="shared" si="372"/>
        <v>0.74189627228525123</v>
      </c>
      <c r="AJ1833">
        <f t="shared" si="373"/>
        <v>0.65045697842362871</v>
      </c>
      <c r="AK1833">
        <f t="shared" si="374"/>
        <v>5.3932587272782155E-2</v>
      </c>
      <c r="AL1833">
        <f t="shared" si="375"/>
        <v>0.68796368501246907</v>
      </c>
      <c r="CM1833" s="23">
        <v>43941</v>
      </c>
      <c r="CN1833">
        <v>-1.4159338862685446E-2</v>
      </c>
      <c r="CO1833">
        <f t="shared" si="376"/>
        <v>1832</v>
      </c>
      <c r="CP1833">
        <f t="shared" si="377"/>
        <v>0.73930589184826478</v>
      </c>
      <c r="CQ1833">
        <f t="shared" si="378"/>
        <v>0.7389023405972559</v>
      </c>
      <c r="CR1833">
        <f t="shared" si="379"/>
        <v>0.64120697840558882</v>
      </c>
      <c r="CS1833">
        <f t="shared" si="380"/>
        <v>4.4673572432419061E-2</v>
      </c>
      <c r="CT1833">
        <f t="shared" si="381"/>
        <v>0.69422876816483681</v>
      </c>
      <c r="DH1833">
        <f t="shared" ca="1" si="382"/>
        <v>0.24716691740397745</v>
      </c>
      <c r="DI1833">
        <v>0.32522686570230602</v>
      </c>
      <c r="DJ1833">
        <v>2.1931550169211573E-2</v>
      </c>
    </row>
    <row r="1834" spans="12:114" x14ac:dyDescent="0.3">
      <c r="L1834" s="23">
        <v>43941</v>
      </c>
      <c r="M1834" s="24">
        <v>7.1261269478281111E-3</v>
      </c>
      <c r="N1834" s="24">
        <v>-6.3625868927886181E-3</v>
      </c>
      <c r="O1834" s="24">
        <v>-1.7181128217212571E-2</v>
      </c>
      <c r="P1834" s="24">
        <v>-2.0644383791812559E-2</v>
      </c>
      <c r="Q1834" s="264">
        <v>1.9000000000000009E-4</v>
      </c>
      <c r="R1834" s="264">
        <v>-1.619999999999999E-3</v>
      </c>
      <c r="S1834" s="265">
        <v>7.936507936507943E-4</v>
      </c>
      <c r="U1834" s="26"/>
      <c r="AE1834" s="23">
        <v>43942</v>
      </c>
      <c r="AF1834" s="33">
        <v>-4.6903239474022978E-3</v>
      </c>
      <c r="AG1834">
        <f t="shared" si="370"/>
        <v>1833</v>
      </c>
      <c r="AH1834">
        <f t="shared" si="371"/>
        <v>0.74270664505672612</v>
      </c>
      <c r="AI1834">
        <f t="shared" si="372"/>
        <v>0.74230145867098862</v>
      </c>
      <c r="AJ1834">
        <f t="shared" si="373"/>
        <v>0.65171241842175376</v>
      </c>
      <c r="AK1834">
        <f t="shared" si="374"/>
        <v>7.8993262040685575E-2</v>
      </c>
      <c r="AL1834">
        <f t="shared" si="375"/>
        <v>0.66330819663030305</v>
      </c>
      <c r="CM1834" s="23">
        <v>43942</v>
      </c>
      <c r="CN1834">
        <v>-1.0705982282298847E-2</v>
      </c>
      <c r="CO1834">
        <f t="shared" si="376"/>
        <v>1833</v>
      </c>
      <c r="CP1834">
        <f t="shared" si="377"/>
        <v>0.73970944309927356</v>
      </c>
      <c r="CQ1834">
        <f t="shared" si="378"/>
        <v>0.73930589184826478</v>
      </c>
      <c r="CR1834">
        <f t="shared" si="379"/>
        <v>0.64244989244962014</v>
      </c>
      <c r="CS1834">
        <f t="shared" si="380"/>
        <v>9.7005335299692089E-2</v>
      </c>
      <c r="CT1834">
        <f t="shared" si="381"/>
        <v>0.64230055654857265</v>
      </c>
      <c r="DH1834">
        <f t="shared" ca="1" si="382"/>
        <v>0.28736345393566398</v>
      </c>
      <c r="DI1834">
        <v>0.39685060879852052</v>
      </c>
      <c r="DJ1834">
        <v>-4.4368496361195442E-2</v>
      </c>
    </row>
    <row r="1835" spans="12:114" x14ac:dyDescent="0.3">
      <c r="L1835" s="23">
        <v>43942</v>
      </c>
      <c r="M1835" s="24">
        <v>-6.825272513937399E-3</v>
      </c>
      <c r="N1835" s="24">
        <v>-2.347915024600004E-2</v>
      </c>
      <c r="O1835" s="24">
        <v>-4.9290149848902082E-3</v>
      </c>
      <c r="P1835" s="24">
        <v>-1.496925140417835E-2</v>
      </c>
      <c r="Q1835" s="264">
        <v>-6.999999999999975E-5</v>
      </c>
      <c r="R1835" s="264">
        <v>-2.6000000000000019E-4</v>
      </c>
      <c r="S1835" s="265">
        <v>-8.6206896551724223E-4</v>
      </c>
      <c r="U1835" s="26"/>
      <c r="AE1835" s="23">
        <v>43943</v>
      </c>
      <c r="AF1835" s="33">
        <v>8.1790742628913646E-3</v>
      </c>
      <c r="AG1835">
        <f t="shared" si="370"/>
        <v>1834</v>
      </c>
      <c r="AH1835">
        <f t="shared" si="371"/>
        <v>0.74311183144246351</v>
      </c>
      <c r="AI1835">
        <f t="shared" si="372"/>
        <v>0.74270664505672612</v>
      </c>
      <c r="AJ1835">
        <f t="shared" si="373"/>
        <v>0.65296888644468198</v>
      </c>
      <c r="AK1835">
        <f t="shared" si="374"/>
        <v>0.98946602782067183</v>
      </c>
      <c r="AL1835">
        <f t="shared" si="375"/>
        <v>0.24675938276394571</v>
      </c>
      <c r="CM1835" s="23">
        <v>43943</v>
      </c>
      <c r="CN1835">
        <v>2.0099292800085555E-2</v>
      </c>
      <c r="CO1835">
        <f t="shared" si="376"/>
        <v>1834</v>
      </c>
      <c r="CP1835">
        <f t="shared" si="377"/>
        <v>0.74011299435028244</v>
      </c>
      <c r="CQ1835">
        <f t="shared" si="378"/>
        <v>0.73970944309927356</v>
      </c>
      <c r="CR1835">
        <f t="shared" si="379"/>
        <v>0.64369379976651264</v>
      </c>
      <c r="CS1835">
        <f t="shared" si="380"/>
        <v>0.98838892540901035</v>
      </c>
      <c r="CT1835">
        <f t="shared" si="381"/>
        <v>0.2486794823097368</v>
      </c>
      <c r="DH1835">
        <f t="shared" ca="1" si="382"/>
        <v>0.37057370237538984</v>
      </c>
      <c r="DI1835">
        <v>0.36699638733178769</v>
      </c>
      <c r="DJ1835">
        <v>1.5814431405748536E-2</v>
      </c>
    </row>
    <row r="1836" spans="12:114" x14ac:dyDescent="0.3">
      <c r="L1836" s="23">
        <v>43943</v>
      </c>
      <c r="M1836" s="24">
        <v>1.967085921650041E-2</v>
      </c>
      <c r="N1836" s="24">
        <v>2.4043675311095289E-2</v>
      </c>
      <c r="O1836" s="24">
        <v>1.841976265838546E-2</v>
      </c>
      <c r="P1836" s="24">
        <v>2.0986161769400099E-2</v>
      </c>
      <c r="Q1836" s="264">
        <v>6.0999999999999987E-4</v>
      </c>
      <c r="R1836" s="264">
        <v>-1.2900000000000021E-3</v>
      </c>
      <c r="S1836" s="265">
        <v>3.1746031746031827E-4</v>
      </c>
      <c r="U1836" s="26"/>
      <c r="AE1836" s="23">
        <v>43944</v>
      </c>
      <c r="AF1836" s="33">
        <v>-5.2767494259210916E-3</v>
      </c>
      <c r="AG1836">
        <f t="shared" si="370"/>
        <v>1835</v>
      </c>
      <c r="AH1836">
        <f t="shared" si="371"/>
        <v>0.74351701782820101</v>
      </c>
      <c r="AI1836">
        <f t="shared" si="372"/>
        <v>0.74311183144246351</v>
      </c>
      <c r="AJ1836">
        <f t="shared" si="373"/>
        <v>0.65422638616426276</v>
      </c>
      <c r="AK1836">
        <f t="shared" si="374"/>
        <v>5.6901902038619376E-2</v>
      </c>
      <c r="AL1836">
        <f t="shared" si="375"/>
        <v>0.68620992940384418</v>
      </c>
      <c r="CM1836" s="23">
        <v>43944</v>
      </c>
      <c r="CN1836">
        <v>-1.3465049794310928E-2</v>
      </c>
      <c r="CO1836">
        <f t="shared" si="376"/>
        <v>1835</v>
      </c>
      <c r="CP1836">
        <f t="shared" si="377"/>
        <v>0.74051654560129132</v>
      </c>
      <c r="CQ1836">
        <f t="shared" si="378"/>
        <v>0.74011299435028244</v>
      </c>
      <c r="CR1836">
        <f t="shared" si="379"/>
        <v>0.64493870387287</v>
      </c>
      <c r="CS1836">
        <f t="shared" si="380"/>
        <v>5.2785700475812207E-2</v>
      </c>
      <c r="CT1836">
        <f t="shared" si="381"/>
        <v>0.68732729387447022</v>
      </c>
      <c r="DH1836">
        <f t="shared" ca="1" si="382"/>
        <v>0.38186157963188827</v>
      </c>
      <c r="DI1836">
        <v>0.3971639738483862</v>
      </c>
      <c r="DJ1836">
        <v>7.0560292626034755E-3</v>
      </c>
    </row>
    <row r="1837" spans="12:114" x14ac:dyDescent="0.3">
      <c r="L1837" s="23">
        <v>43944</v>
      </c>
      <c r="M1837" s="24">
        <v>9.9548632895533722E-3</v>
      </c>
      <c r="N1837" s="24">
        <v>-6.9370368605831323E-3</v>
      </c>
      <c r="O1837" s="24">
        <v>-2.3254037515844019E-2</v>
      </c>
      <c r="P1837" s="24">
        <v>-9.8217447361324817E-3</v>
      </c>
      <c r="Q1837" s="264">
        <v>-1.5000000000000039E-4</v>
      </c>
      <c r="R1837" s="264">
        <v>1.010000000000004E-3</v>
      </c>
      <c r="S1837" s="265">
        <v>1.6393442622950722E-4</v>
      </c>
      <c r="U1837" s="26"/>
      <c r="AE1837" s="23">
        <v>43945</v>
      </c>
      <c r="AF1837" s="33">
        <v>1.9799003803122718E-3</v>
      </c>
      <c r="AG1837">
        <f t="shared" si="370"/>
        <v>1836</v>
      </c>
      <c r="AH1837">
        <f t="shared" si="371"/>
        <v>0.7439222042139384</v>
      </c>
      <c r="AI1837">
        <f t="shared" si="372"/>
        <v>0.74351701782820101</v>
      </c>
      <c r="AJ1837">
        <f t="shared" si="373"/>
        <v>0.6554849212679229</v>
      </c>
      <c r="AK1837">
        <f t="shared" si="374"/>
        <v>0.69689813956906432</v>
      </c>
      <c r="AL1837">
        <f t="shared" si="375"/>
        <v>4.6618878259136687E-2</v>
      </c>
      <c r="CM1837" s="23">
        <v>43945</v>
      </c>
      <c r="CN1837">
        <v>6.2322509507806798E-3</v>
      </c>
      <c r="CO1837">
        <f t="shared" si="376"/>
        <v>1836</v>
      </c>
      <c r="CP1837">
        <f t="shared" si="377"/>
        <v>0.7409200968523002</v>
      </c>
      <c r="CQ1837">
        <f t="shared" si="378"/>
        <v>0.74051654560129132</v>
      </c>
      <c r="CR1837">
        <f t="shared" si="379"/>
        <v>0.64618460829993829</v>
      </c>
      <c r="CS1837">
        <f t="shared" si="380"/>
        <v>0.74645150842627539</v>
      </c>
      <c r="CT1837">
        <f t="shared" si="381"/>
        <v>5.9349628249840691E-3</v>
      </c>
      <c r="DH1837">
        <f t="shared" ca="1" si="382"/>
        <v>0.37594167124703187</v>
      </c>
      <c r="DI1837">
        <v>0.39862281053448068</v>
      </c>
      <c r="DJ1837">
        <v>-4.4161099619687741E-2</v>
      </c>
    </row>
    <row r="1838" spans="12:114" x14ac:dyDescent="0.3">
      <c r="L1838" s="23">
        <v>43945</v>
      </c>
      <c r="M1838" s="24">
        <v>-4.2855211040902959E-3</v>
      </c>
      <c r="N1838" s="24">
        <v>9.6723410783361528E-3</v>
      </c>
      <c r="O1838" s="24">
        <v>7.0799940797047238E-3</v>
      </c>
      <c r="P1838" s="24">
        <v>7.0559496287954902E-3</v>
      </c>
      <c r="Q1838" s="264">
        <v>-4.5999999999999953E-4</v>
      </c>
      <c r="R1838" s="264">
        <v>1.1599999999999989E-3</v>
      </c>
      <c r="S1838" s="265">
        <v>-1.1666666666666668E-3</v>
      </c>
      <c r="U1838" s="26"/>
      <c r="AE1838" s="23">
        <v>43948</v>
      </c>
      <c r="AF1838" s="33">
        <v>2.4861888737122625E-3</v>
      </c>
      <c r="AG1838">
        <f t="shared" si="370"/>
        <v>1837</v>
      </c>
      <c r="AH1838">
        <f t="shared" si="371"/>
        <v>0.7443273905996759</v>
      </c>
      <c r="AI1838">
        <f t="shared" si="372"/>
        <v>0.7439222042139384</v>
      </c>
      <c r="AJ1838">
        <f t="shared" si="373"/>
        <v>0.65674449545876923</v>
      </c>
      <c r="AK1838">
        <f t="shared" si="374"/>
        <v>0.74594808014944936</v>
      </c>
      <c r="AL1838">
        <f t="shared" si="375"/>
        <v>2.0258759355109568E-3</v>
      </c>
      <c r="CM1838" s="23">
        <v>43948</v>
      </c>
      <c r="CN1838">
        <v>5.1921699454746846E-3</v>
      </c>
      <c r="CO1838">
        <f t="shared" si="376"/>
        <v>1837</v>
      </c>
      <c r="CP1838">
        <f t="shared" si="377"/>
        <v>0.74132364810330909</v>
      </c>
      <c r="CQ1838">
        <f t="shared" si="378"/>
        <v>0.7409200968523002</v>
      </c>
      <c r="CR1838">
        <f t="shared" si="379"/>
        <v>0.64743151659369702</v>
      </c>
      <c r="CS1838">
        <f t="shared" si="380"/>
        <v>0.70639343216433848</v>
      </c>
      <c r="CT1838">
        <f t="shared" si="381"/>
        <v>3.4526664687961728E-2</v>
      </c>
      <c r="DH1838">
        <f t="shared" ca="1" si="382"/>
        <v>0.39875407669572493</v>
      </c>
      <c r="DI1838">
        <v>0.35209269442602381</v>
      </c>
      <c r="DJ1838">
        <v>4.2200957530428705E-2</v>
      </c>
    </row>
    <row r="1839" spans="12:114" x14ac:dyDescent="0.3">
      <c r="L1839" s="23">
        <v>43948</v>
      </c>
      <c r="M1839" s="24">
        <v>-6.6404390472234428E-3</v>
      </c>
      <c r="N1839" s="24">
        <v>1.330486535553827E-2</v>
      </c>
      <c r="O1839" s="24">
        <v>-8.8071187652423236E-3</v>
      </c>
      <c r="P1839" s="24">
        <v>2.6908847434402361E-2</v>
      </c>
      <c r="Q1839" s="264">
        <v>8.000000000000021E-5</v>
      </c>
      <c r="R1839" s="264">
        <v>1.31E-3</v>
      </c>
      <c r="S1839" s="265">
        <v>7.4626865671641857E-4</v>
      </c>
      <c r="U1839" s="26"/>
      <c r="AE1839" s="23">
        <v>43949</v>
      </c>
      <c r="AF1839" s="33">
        <v>6.6775502305757475E-4</v>
      </c>
      <c r="AG1839">
        <f t="shared" si="370"/>
        <v>1838</v>
      </c>
      <c r="AH1839">
        <f t="shared" si="371"/>
        <v>0.74473257698541329</v>
      </c>
      <c r="AI1839">
        <f t="shared" si="372"/>
        <v>0.7443273905996759</v>
      </c>
      <c r="AJ1839">
        <f t="shared" si="373"/>
        <v>0.65800511245568472</v>
      </c>
      <c r="AK1839">
        <f t="shared" si="374"/>
        <v>0.55422876176324398</v>
      </c>
      <c r="AL1839">
        <f t="shared" si="375"/>
        <v>0.19009862883643192</v>
      </c>
      <c r="CM1839" s="23">
        <v>43949</v>
      </c>
      <c r="CN1839">
        <v>1.8508391705471638E-3</v>
      </c>
      <c r="CO1839">
        <f t="shared" si="376"/>
        <v>1838</v>
      </c>
      <c r="CP1839">
        <f t="shared" si="377"/>
        <v>0.74172719935431797</v>
      </c>
      <c r="CQ1839">
        <f t="shared" si="378"/>
        <v>0.74132364810330909</v>
      </c>
      <c r="CR1839">
        <f t="shared" si="379"/>
        <v>0.64867943231494896</v>
      </c>
      <c r="CS1839">
        <f t="shared" si="380"/>
        <v>0.56190871173958923</v>
      </c>
      <c r="CT1839">
        <f t="shared" si="381"/>
        <v>0.17941493636371986</v>
      </c>
      <c r="DH1839">
        <f t="shared" ca="1" si="382"/>
        <v>0.39501173093171987</v>
      </c>
      <c r="DI1839">
        <v>0.39297388174005016</v>
      </c>
      <c r="DJ1839">
        <v>-5.3057288479101952E-3</v>
      </c>
    </row>
    <row r="1840" spans="12:114" x14ac:dyDescent="0.3">
      <c r="L1840" s="23">
        <v>43949</v>
      </c>
      <c r="M1840" s="24">
        <v>-4.4565610851269874E-3</v>
      </c>
      <c r="N1840" s="24">
        <v>1.313038958611574E-2</v>
      </c>
      <c r="O1840" s="24">
        <v>-2.3383244297795081E-3</v>
      </c>
      <c r="P1840" s="24">
        <v>5.2410029174763534E-3</v>
      </c>
      <c r="Q1840" s="264">
        <v>-1.200000000000003E-4</v>
      </c>
      <c r="R1840" s="264">
        <v>2.39999999999998E-4</v>
      </c>
      <c r="S1840" s="265">
        <v>-1.6129032258064557E-4</v>
      </c>
      <c r="U1840" s="26"/>
      <c r="AE1840" s="23">
        <v>43950</v>
      </c>
      <c r="AF1840" s="33">
        <v>-5.7838104653326538E-3</v>
      </c>
      <c r="AG1840">
        <f t="shared" si="370"/>
        <v>1839</v>
      </c>
      <c r="AH1840">
        <f t="shared" si="371"/>
        <v>0.74513776337115067</v>
      </c>
      <c r="AI1840">
        <f t="shared" si="372"/>
        <v>0.74473257698541329</v>
      </c>
      <c r="AJ1840">
        <f t="shared" si="373"/>
        <v>0.65926677599342864</v>
      </c>
      <c r="AK1840">
        <f t="shared" si="374"/>
        <v>4.2008355385542713E-2</v>
      </c>
      <c r="AL1840">
        <f t="shared" si="375"/>
        <v>0.70272422159987058</v>
      </c>
      <c r="CM1840" s="23">
        <v>43950</v>
      </c>
      <c r="CN1840">
        <v>-1.4213454734760204E-2</v>
      </c>
      <c r="CO1840">
        <f t="shared" si="376"/>
        <v>1839</v>
      </c>
      <c r="CP1840">
        <f t="shared" si="377"/>
        <v>0.74213075060532685</v>
      </c>
      <c r="CQ1840">
        <f t="shared" si="378"/>
        <v>0.74172719935431797</v>
      </c>
      <c r="CR1840">
        <f t="shared" si="379"/>
        <v>0.64992835903941382</v>
      </c>
      <c r="CS1840">
        <f t="shared" si="380"/>
        <v>4.408597220735757E-2</v>
      </c>
      <c r="CT1840">
        <f t="shared" si="381"/>
        <v>0.69764122714696042</v>
      </c>
      <c r="DH1840">
        <f t="shared" ca="1" si="382"/>
        <v>0.37853075640094785</v>
      </c>
      <c r="DI1840">
        <v>0.39868548302331297</v>
      </c>
      <c r="DJ1840">
        <v>-1.4518239036761235E-2</v>
      </c>
    </row>
    <row r="1841" spans="12:114" x14ac:dyDescent="0.3">
      <c r="L1841" s="23">
        <v>43950</v>
      </c>
      <c r="M1841" s="24">
        <v>5.533449528312512E-3</v>
      </c>
      <c r="N1841" s="24">
        <v>2.177277677784116E-2</v>
      </c>
      <c r="O1841" s="24">
        <v>-3.437489627495266E-2</v>
      </c>
      <c r="P1841" s="24">
        <v>-7.0825794002612151E-3</v>
      </c>
      <c r="Q1841" s="264">
        <v>-1.000000000000003E-4</v>
      </c>
      <c r="R1841" s="264">
        <v>-3.3999999999999807E-4</v>
      </c>
      <c r="S1841" s="265">
        <v>-1.5873015873015914E-4</v>
      </c>
      <c r="U1841" s="26"/>
      <c r="AE1841" s="23">
        <v>43951</v>
      </c>
      <c r="AF1841" s="33">
        <v>-5.4421438576214166E-3</v>
      </c>
      <c r="AG1841">
        <f t="shared" si="370"/>
        <v>1840</v>
      </c>
      <c r="AH1841">
        <f t="shared" si="371"/>
        <v>0.74554294975688817</v>
      </c>
      <c r="AI1841">
        <f t="shared" si="372"/>
        <v>0.74513776337115067</v>
      </c>
      <c r="AJ1841">
        <f t="shared" si="373"/>
        <v>0.6605294898227364</v>
      </c>
      <c r="AK1841">
        <f t="shared" si="374"/>
        <v>5.1644250767915248E-2</v>
      </c>
      <c r="AL1841">
        <f t="shared" si="375"/>
        <v>0.69349351260323544</v>
      </c>
      <c r="CM1841" s="23">
        <v>43951</v>
      </c>
      <c r="CN1841">
        <v>-1.3405359644053544E-2</v>
      </c>
      <c r="CO1841">
        <f t="shared" si="376"/>
        <v>1840</v>
      </c>
      <c r="CP1841">
        <f t="shared" si="377"/>
        <v>0.74253430185633573</v>
      </c>
      <c r="CQ1841">
        <f t="shared" si="378"/>
        <v>0.74213075060532685</v>
      </c>
      <c r="CR1841">
        <f t="shared" si="379"/>
        <v>0.65117830035781876</v>
      </c>
      <c r="CS1841">
        <f t="shared" si="380"/>
        <v>5.3534451989148781E-2</v>
      </c>
      <c r="CT1841">
        <f t="shared" si="381"/>
        <v>0.6885962986161781</v>
      </c>
      <c r="DH1841">
        <f t="shared" ca="1" si="382"/>
        <v>0.34990158001175575</v>
      </c>
      <c r="DI1841">
        <v>0.25740875973933364</v>
      </c>
      <c r="DJ1841">
        <v>-5.6861438576214177E-3</v>
      </c>
    </row>
    <row r="1842" spans="12:114" x14ac:dyDescent="0.3">
      <c r="L1842" s="23">
        <v>43951</v>
      </c>
      <c r="M1842" s="24">
        <v>-1.8116571275992591E-2</v>
      </c>
      <c r="N1842" s="24">
        <v>-8.6250394965965999E-3</v>
      </c>
      <c r="O1842" s="24">
        <v>-1.6585840710125189E-2</v>
      </c>
      <c r="P1842" s="24">
        <v>-9.1143261836308144E-3</v>
      </c>
      <c r="Q1842" s="264">
        <v>-7.6000000000000026E-4</v>
      </c>
      <c r="R1842" s="264">
        <v>-8.0000000000000074E-5</v>
      </c>
      <c r="S1842" s="265">
        <v>0</v>
      </c>
      <c r="U1842" s="26"/>
      <c r="AE1842" s="23">
        <v>43955</v>
      </c>
      <c r="AF1842" s="33">
        <v>1.6554317134900372E-3</v>
      </c>
      <c r="AG1842">
        <f t="shared" si="370"/>
        <v>1841</v>
      </c>
      <c r="AH1842">
        <f t="shared" si="371"/>
        <v>0.74594813614262556</v>
      </c>
      <c r="AI1842">
        <f t="shared" si="372"/>
        <v>0.74554294975688817</v>
      </c>
      <c r="AJ1842">
        <f t="shared" si="373"/>
        <v>0.66179325771041764</v>
      </c>
      <c r="AK1842">
        <f t="shared" si="374"/>
        <v>0.66339405870761747</v>
      </c>
      <c r="AL1842">
        <f t="shared" si="375"/>
        <v>8.21488910492707E-2</v>
      </c>
      <c r="CM1842" s="23">
        <v>43955</v>
      </c>
      <c r="CN1842">
        <v>4.3876417837250903E-3</v>
      </c>
      <c r="CO1842">
        <f t="shared" si="376"/>
        <v>1841</v>
      </c>
      <c r="CP1842">
        <f t="shared" si="377"/>
        <v>0.74293785310734461</v>
      </c>
      <c r="CQ1842">
        <f t="shared" si="378"/>
        <v>0.74253430185633573</v>
      </c>
      <c r="CR1842">
        <f t="shared" si="379"/>
        <v>0.65242925987599165</v>
      </c>
      <c r="CS1842">
        <f t="shared" si="380"/>
        <v>0.67352950185326921</v>
      </c>
      <c r="CT1842">
        <f t="shared" si="381"/>
        <v>6.9004800003066524E-2</v>
      </c>
      <c r="DH1842">
        <f t="shared" ca="1" si="382"/>
        <v>0.36910277712280121</v>
      </c>
      <c r="DI1842">
        <v>0.39190808074627514</v>
      </c>
      <c r="DJ1842">
        <v>-1.1237443286509939E-2</v>
      </c>
    </row>
    <row r="1843" spans="12:114" x14ac:dyDescent="0.3">
      <c r="L1843" s="23">
        <v>43955</v>
      </c>
      <c r="M1843" s="24">
        <v>9.697688733670929E-3</v>
      </c>
      <c r="N1843" s="24">
        <v>-2.4053232305731739E-2</v>
      </c>
      <c r="O1843" s="24">
        <v>1.768818507690537E-2</v>
      </c>
      <c r="P1843" s="24">
        <v>-4.598950203112951E-3</v>
      </c>
      <c r="Q1843" s="264">
        <v>3.0000000000000079E-4</v>
      </c>
      <c r="R1843" s="264">
        <v>2.200000000000002E-4</v>
      </c>
      <c r="S1843" s="265">
        <v>-3.1249999999999946E-4</v>
      </c>
      <c r="U1843" s="26"/>
      <c r="AE1843" s="23">
        <v>43956</v>
      </c>
      <c r="AF1843" s="33">
        <v>6.6030395684441934E-4</v>
      </c>
      <c r="AG1843">
        <f t="shared" si="370"/>
        <v>1842</v>
      </c>
      <c r="AH1843">
        <f t="shared" si="371"/>
        <v>0.74635332252836306</v>
      </c>
      <c r="AI1843">
        <f t="shared" si="372"/>
        <v>0.74594813614262556</v>
      </c>
      <c r="AJ1843">
        <f t="shared" si="373"/>
        <v>0.66305808343946149</v>
      </c>
      <c r="AK1843">
        <f t="shared" si="374"/>
        <v>0.5533776616629662</v>
      </c>
      <c r="AL1843">
        <f t="shared" si="375"/>
        <v>0.19257047447965936</v>
      </c>
      <c r="CM1843" s="23">
        <v>43956</v>
      </c>
      <c r="CN1843">
        <v>2.9097371648383209E-3</v>
      </c>
      <c r="CO1843">
        <f t="shared" si="376"/>
        <v>1842</v>
      </c>
      <c r="CP1843">
        <f t="shared" si="377"/>
        <v>0.7433414043583535</v>
      </c>
      <c r="CQ1843">
        <f t="shared" si="378"/>
        <v>0.74293785310734461</v>
      </c>
      <c r="CR1843">
        <f t="shared" si="379"/>
        <v>0.65368124121495708</v>
      </c>
      <c r="CS1843">
        <f t="shared" si="380"/>
        <v>0.6096764483076681</v>
      </c>
      <c r="CT1843">
        <f t="shared" si="381"/>
        <v>0.13326140479967652</v>
      </c>
      <c r="DH1843">
        <f t="shared" ca="1" si="382"/>
        <v>0.39432355727965285</v>
      </c>
      <c r="DI1843">
        <v>0.35624721652701696</v>
      </c>
      <c r="DJ1843">
        <v>-4.5660196043155583E-2</v>
      </c>
    </row>
    <row r="1844" spans="12:114" x14ac:dyDescent="0.3">
      <c r="L1844" s="23">
        <v>43956</v>
      </c>
      <c r="M1844" s="24">
        <v>4.2410379004873284E-3</v>
      </c>
      <c r="N1844" s="24">
        <v>2.0976165136252058E-3</v>
      </c>
      <c r="O1844" s="24">
        <v>8.32655214398202E-3</v>
      </c>
      <c r="P1844" s="24">
        <v>-5.424004473611496E-3</v>
      </c>
      <c r="Q1844" s="264">
        <v>-3.5000000000000048E-4</v>
      </c>
      <c r="R1844" s="264">
        <v>-1.190000000000002E-3</v>
      </c>
      <c r="S1844" s="265">
        <v>-9.0909090909090887E-4</v>
      </c>
      <c r="U1844" s="26"/>
      <c r="AE1844" s="23">
        <v>43957</v>
      </c>
      <c r="AF1844" s="33">
        <v>-5.4170465772294786E-3</v>
      </c>
      <c r="AG1844">
        <f t="shared" si="370"/>
        <v>1843</v>
      </c>
      <c r="AH1844">
        <f t="shared" si="371"/>
        <v>0.74675850891410045</v>
      </c>
      <c r="AI1844">
        <f t="shared" si="372"/>
        <v>0.74635332252836306</v>
      </c>
      <c r="AJ1844">
        <f t="shared" si="373"/>
        <v>0.66432397080913652</v>
      </c>
      <c r="AK1844">
        <f t="shared" si="374"/>
        <v>5.2416244980269318E-2</v>
      </c>
      <c r="AL1844">
        <f t="shared" si="375"/>
        <v>0.69393707754809375</v>
      </c>
      <c r="CM1844" s="23">
        <v>43957</v>
      </c>
      <c r="CN1844">
        <v>-1.4903866443073698E-2</v>
      </c>
      <c r="CO1844">
        <f t="shared" si="376"/>
        <v>1843</v>
      </c>
      <c r="CP1844">
        <f t="shared" si="377"/>
        <v>0.74374495560936238</v>
      </c>
      <c r="CQ1844">
        <f t="shared" si="378"/>
        <v>0.7433414043583535</v>
      </c>
      <c r="CR1844">
        <f t="shared" si="379"/>
        <v>0.65493424801102873</v>
      </c>
      <c r="CS1844">
        <f t="shared" si="380"/>
        <v>3.7122574380388379E-2</v>
      </c>
      <c r="CT1844">
        <f t="shared" si="381"/>
        <v>0.70621882997796515</v>
      </c>
      <c r="DH1844">
        <f t="shared" ca="1" si="382"/>
        <v>0.31314864709591567</v>
      </c>
      <c r="DI1844">
        <v>0.35775228015122562</v>
      </c>
      <c r="DJ1844">
        <v>4.5054453422770514E-2</v>
      </c>
    </row>
    <row r="1845" spans="12:114" x14ac:dyDescent="0.3">
      <c r="L1845" s="23">
        <v>43957</v>
      </c>
      <c r="M1845" s="24">
        <v>-1.2855589048426579E-2</v>
      </c>
      <c r="N1845" s="24">
        <v>-1.1512386325963559E-2</v>
      </c>
      <c r="O1845" s="24">
        <v>-1.1464753799878959E-2</v>
      </c>
      <c r="P1845" s="24">
        <v>-2.24195645252885E-2</v>
      </c>
      <c r="Q1845" s="264">
        <v>3.4000000000000002E-4</v>
      </c>
      <c r="R1845" s="264">
        <v>-1.039999999999999E-3</v>
      </c>
      <c r="S1845" s="265">
        <v>1.2499999999999998E-3</v>
      </c>
      <c r="U1845" s="26"/>
      <c r="AE1845" s="23">
        <v>43958</v>
      </c>
      <c r="AF1845" s="33">
        <v>5.3904401596965397E-3</v>
      </c>
      <c r="AG1845">
        <f t="shared" si="370"/>
        <v>1844</v>
      </c>
      <c r="AH1845">
        <f t="shared" si="371"/>
        <v>0.74716369529983795</v>
      </c>
      <c r="AI1845">
        <f t="shared" si="372"/>
        <v>0.74675850891410045</v>
      </c>
      <c r="AJ1845">
        <f t="shared" si="373"/>
        <v>0.66559092363509409</v>
      </c>
      <c r="AK1845">
        <f t="shared" si="374"/>
        <v>0.93331999228243656</v>
      </c>
      <c r="AL1845">
        <f t="shared" si="375"/>
        <v>0.18656148336833611</v>
      </c>
      <c r="CM1845" s="23">
        <v>43958</v>
      </c>
      <c r="CN1845">
        <v>1.4551278970669917E-2</v>
      </c>
      <c r="CO1845">
        <f t="shared" si="376"/>
        <v>1844</v>
      </c>
      <c r="CP1845">
        <f t="shared" si="377"/>
        <v>0.74414850686037126</v>
      </c>
      <c r="CQ1845">
        <f t="shared" si="378"/>
        <v>0.74374495560936238</v>
      </c>
      <c r="CR1845">
        <f t="shared" si="379"/>
        <v>0.656188283915905</v>
      </c>
      <c r="CS1845">
        <f t="shared" si="380"/>
        <v>0.94813816395968564</v>
      </c>
      <c r="CT1845">
        <f t="shared" si="381"/>
        <v>0.20439320835032326</v>
      </c>
      <c r="DH1845">
        <f t="shared" ca="1" si="382"/>
        <v>0.36290756290231163</v>
      </c>
      <c r="DI1845">
        <v>0.39196506108256479</v>
      </c>
      <c r="DJ1845">
        <v>-3.324763126887488E-2</v>
      </c>
    </row>
    <row r="1846" spans="12:114" x14ac:dyDescent="0.3">
      <c r="L1846" s="23">
        <v>43958</v>
      </c>
      <c r="M1846" s="24">
        <v>1.5350752098472781E-2</v>
      </c>
      <c r="N1846" s="24">
        <v>1.270507365456784E-2</v>
      </c>
      <c r="O1846" s="24">
        <v>-7.0870269097815129E-3</v>
      </c>
      <c r="P1846" s="24">
        <v>4.8037032934723237E-2</v>
      </c>
      <c r="Q1846" s="264">
        <v>-3.8999999999999972E-4</v>
      </c>
      <c r="R1846" s="264">
        <v>7.4999999999999958E-4</v>
      </c>
      <c r="S1846" s="265">
        <v>-9.5238095238095205E-4</v>
      </c>
      <c r="U1846" s="26"/>
      <c r="AE1846" s="23">
        <v>43959</v>
      </c>
      <c r="AF1846" s="33">
        <v>1.321821392256958E-3</v>
      </c>
      <c r="AG1846">
        <f t="shared" si="370"/>
        <v>1845</v>
      </c>
      <c r="AH1846">
        <f t="shared" si="371"/>
        <v>0.74756888168557534</v>
      </c>
      <c r="AI1846">
        <f t="shared" si="372"/>
        <v>0.74716369529983795</v>
      </c>
      <c r="AJ1846">
        <f t="shared" si="373"/>
        <v>0.66685894574947058</v>
      </c>
      <c r="AK1846">
        <f t="shared" si="374"/>
        <v>0.62754060880964913</v>
      </c>
      <c r="AL1846">
        <f t="shared" si="375"/>
        <v>0.11962308649018882</v>
      </c>
      <c r="CM1846" s="23">
        <v>43959</v>
      </c>
      <c r="CN1846">
        <v>3.829227393685874E-3</v>
      </c>
      <c r="CO1846">
        <f t="shared" si="376"/>
        <v>1845</v>
      </c>
      <c r="CP1846">
        <f t="shared" si="377"/>
        <v>0.74455205811138014</v>
      </c>
      <c r="CQ1846">
        <f t="shared" si="378"/>
        <v>0.74414850686037126</v>
      </c>
      <c r="CR1846">
        <f t="shared" si="379"/>
        <v>0.65744335259676623</v>
      </c>
      <c r="CS1846">
        <f t="shared" si="380"/>
        <v>0.64987834971116532</v>
      </c>
      <c r="CT1846">
        <f t="shared" si="381"/>
        <v>9.4270157149205946E-2</v>
      </c>
      <c r="DH1846">
        <f t="shared" ca="1" si="382"/>
        <v>0.34962767812219619</v>
      </c>
      <c r="DI1846">
        <v>0.37968920250460653</v>
      </c>
      <c r="DJ1846">
        <v>-2.1374265564264791E-2</v>
      </c>
    </row>
    <row r="1847" spans="12:114" x14ac:dyDescent="0.3">
      <c r="L1847" s="23">
        <v>43959</v>
      </c>
      <c r="M1847" s="24">
        <v>-6.0102918768838729E-3</v>
      </c>
      <c r="N1847" s="24">
        <v>1.4113999023887609E-2</v>
      </c>
      <c r="O1847" s="24">
        <v>8.6145323288556175E-3</v>
      </c>
      <c r="P1847" s="24">
        <v>-4.7313330909060768E-3</v>
      </c>
      <c r="Q1847" s="264">
        <v>1.9000000000000009E-4</v>
      </c>
      <c r="R1847" s="264">
        <v>6.4000000000000059E-4</v>
      </c>
      <c r="S1847" s="265">
        <v>-5.7971014492753654E-4</v>
      </c>
      <c r="U1847" s="26"/>
      <c r="AE1847" s="23">
        <v>43962</v>
      </c>
      <c r="AF1847" s="33">
        <v>5.7026457082072165E-4</v>
      </c>
      <c r="AG1847">
        <f t="shared" si="370"/>
        <v>1846</v>
      </c>
      <c r="AH1847">
        <f t="shared" si="371"/>
        <v>0.74797406807131284</v>
      </c>
      <c r="AI1847">
        <f t="shared" si="372"/>
        <v>0.74756888168557534</v>
      </c>
      <c r="AJ1847">
        <f t="shared" si="373"/>
        <v>0.66812804100099665</v>
      </c>
      <c r="AK1847">
        <f t="shared" si="374"/>
        <v>0.54307457934137271</v>
      </c>
      <c r="AL1847">
        <f t="shared" si="375"/>
        <v>0.20449430234420263</v>
      </c>
      <c r="CM1847" s="23">
        <v>43962</v>
      </c>
      <c r="CN1847">
        <v>8.6922307088742063E-4</v>
      </c>
      <c r="CO1847">
        <f t="shared" si="376"/>
        <v>1846</v>
      </c>
      <c r="CP1847">
        <f t="shared" si="377"/>
        <v>0.74495560936238903</v>
      </c>
      <c r="CQ1847">
        <f t="shared" si="378"/>
        <v>0.74455205811138014</v>
      </c>
      <c r="CR1847">
        <f t="shared" si="379"/>
        <v>0.65869945773637051</v>
      </c>
      <c r="CS1847">
        <f t="shared" si="380"/>
        <v>0.5167894063387326</v>
      </c>
      <c r="CT1847">
        <f t="shared" si="381"/>
        <v>0.22776265177264754</v>
      </c>
      <c r="DH1847">
        <f t="shared" ca="1" si="382"/>
        <v>0.33041168861725712</v>
      </c>
      <c r="DI1847">
        <v>0.39779294032612011</v>
      </c>
      <c r="DJ1847">
        <v>2.2605223474930321E-2</v>
      </c>
    </row>
    <row r="1848" spans="12:114" x14ac:dyDescent="0.3">
      <c r="L1848" s="23">
        <v>43962</v>
      </c>
      <c r="M1848" s="24">
        <v>-6.2336367813693658E-3</v>
      </c>
      <c r="N1848" s="24">
        <v>1.5463843167381991E-3</v>
      </c>
      <c r="O1848" s="24">
        <v>5.9377282330537844E-3</v>
      </c>
      <c r="P1848" s="24">
        <v>-4.6547988410072638E-3</v>
      </c>
      <c r="Q1848" s="264">
        <v>0</v>
      </c>
      <c r="R1848" s="264">
        <v>-4.8000000000000045E-4</v>
      </c>
      <c r="S1848" s="265">
        <v>5.4794520547945234E-4</v>
      </c>
      <c r="U1848" s="26"/>
      <c r="AE1848" s="23">
        <v>43963</v>
      </c>
      <c r="AF1848" s="33">
        <v>-2.1686682298011611E-3</v>
      </c>
      <c r="AG1848">
        <f t="shared" si="370"/>
        <v>1847</v>
      </c>
      <c r="AH1848">
        <f t="shared" si="371"/>
        <v>0.74837925445705022</v>
      </c>
      <c r="AI1848">
        <f t="shared" si="372"/>
        <v>0.74797406807131284</v>
      </c>
      <c r="AJ1848">
        <f t="shared" si="373"/>
        <v>0.66939821325509519</v>
      </c>
      <c r="AK1848">
        <f t="shared" si="374"/>
        <v>0.24722824614834349</v>
      </c>
      <c r="AL1848">
        <f t="shared" si="375"/>
        <v>0.50074582192296935</v>
      </c>
      <c r="CM1848" s="23">
        <v>43963</v>
      </c>
      <c r="CN1848">
        <v>-6.2181379658072487E-3</v>
      </c>
      <c r="CO1848">
        <f t="shared" si="376"/>
        <v>1847</v>
      </c>
      <c r="CP1848">
        <f t="shared" si="377"/>
        <v>0.74535916061339791</v>
      </c>
      <c r="CQ1848">
        <f t="shared" si="378"/>
        <v>0.74495560936238903</v>
      </c>
      <c r="CR1848">
        <f t="shared" si="379"/>
        <v>0.65995660303315085</v>
      </c>
      <c r="CS1848">
        <f t="shared" si="380"/>
        <v>0.21801293603538427</v>
      </c>
      <c r="CT1848">
        <f t="shared" si="381"/>
        <v>0.52694267332700473</v>
      </c>
      <c r="DH1848">
        <f t="shared" ca="1" si="382"/>
        <v>0.3534215940927381</v>
      </c>
      <c r="DI1848">
        <v>0.37742432912998047</v>
      </c>
      <c r="DJ1848">
        <v>2.987644046585099E-2</v>
      </c>
    </row>
    <row r="1849" spans="12:114" x14ac:dyDescent="0.3">
      <c r="L1849" s="23">
        <v>43963</v>
      </c>
      <c r="M1849" s="24">
        <v>3.889066665275063E-3</v>
      </c>
      <c r="N1849" s="24">
        <v>-3.6026410625517569E-3</v>
      </c>
      <c r="O1849" s="24">
        <v>8.8958925157914303E-4</v>
      </c>
      <c r="P1849" s="24">
        <v>-2.1791236516383278E-2</v>
      </c>
      <c r="Q1849" s="264">
        <v>-5.0000000000000572E-5</v>
      </c>
      <c r="R1849" s="264">
        <v>-4.9999999999998932E-5</v>
      </c>
      <c r="S1849" s="265">
        <v>7.2463768115941965E-4</v>
      </c>
      <c r="U1849" s="26"/>
      <c r="AE1849" s="23">
        <v>43964</v>
      </c>
      <c r="AF1849" s="33">
        <v>-2.8632323383023035E-3</v>
      </c>
      <c r="AG1849">
        <f t="shared" si="370"/>
        <v>1848</v>
      </c>
      <c r="AH1849">
        <f t="shared" si="371"/>
        <v>0.74878444084278772</v>
      </c>
      <c r="AI1849">
        <f t="shared" si="372"/>
        <v>0.74837925445705022</v>
      </c>
      <c r="AJ1849">
        <f t="shared" si="373"/>
        <v>0.67066946639399661</v>
      </c>
      <c r="AK1849">
        <f t="shared" si="374"/>
        <v>0.18836598612223548</v>
      </c>
      <c r="AL1849">
        <f t="shared" si="375"/>
        <v>0.56001326833481468</v>
      </c>
      <c r="CM1849" s="23">
        <v>43964</v>
      </c>
      <c r="CN1849">
        <v>-7.4901120957557576E-3</v>
      </c>
      <c r="CO1849">
        <f t="shared" si="376"/>
        <v>1848</v>
      </c>
      <c r="CP1849">
        <f t="shared" si="377"/>
        <v>0.74576271186440679</v>
      </c>
      <c r="CQ1849">
        <f t="shared" si="378"/>
        <v>0.74535916061339791</v>
      </c>
      <c r="CR1849">
        <f t="shared" si="379"/>
        <v>0.66121479220131485</v>
      </c>
      <c r="CS1849">
        <f t="shared" si="380"/>
        <v>0.17715270231557864</v>
      </c>
      <c r="CT1849">
        <f t="shared" si="381"/>
        <v>0.56820645829781924</v>
      </c>
      <c r="DH1849">
        <f t="shared" ca="1" si="382"/>
        <v>0.39521930220611717</v>
      </c>
      <c r="DI1849">
        <v>0.36006118538291493</v>
      </c>
      <c r="DJ1849">
        <v>8.2652051616977137E-3</v>
      </c>
    </row>
    <row r="1850" spans="12:114" x14ac:dyDescent="0.3">
      <c r="L1850" s="23">
        <v>43964</v>
      </c>
      <c r="M1850" s="24">
        <v>9.6226510082389072E-3</v>
      </c>
      <c r="N1850" s="24">
        <v>-2.014469248464569E-2</v>
      </c>
      <c r="O1850" s="24">
        <v>-5.6569649245323951E-4</v>
      </c>
      <c r="P1850" s="24">
        <v>-1.8207664416021351E-2</v>
      </c>
      <c r="Q1850" s="264">
        <v>2.000000000000005E-4</v>
      </c>
      <c r="R1850" s="264">
        <v>8.4999999999999963E-4</v>
      </c>
      <c r="S1850" s="265">
        <v>1.5625000000000041E-4</v>
      </c>
      <c r="U1850" s="26"/>
      <c r="AE1850" s="23">
        <v>43965</v>
      </c>
      <c r="AF1850" s="33">
        <v>3.9552862539139484E-4</v>
      </c>
      <c r="AG1850">
        <f t="shared" si="370"/>
        <v>1849</v>
      </c>
      <c r="AH1850">
        <f t="shared" si="371"/>
        <v>0.74918962722852511</v>
      </c>
      <c r="AI1850">
        <f t="shared" si="372"/>
        <v>0.74878444084278772</v>
      </c>
      <c r="AJ1850">
        <f t="shared" si="373"/>
        <v>0.67194180431683659</v>
      </c>
      <c r="AK1850">
        <f t="shared" si="374"/>
        <v>0.52300312746728572</v>
      </c>
      <c r="AL1850">
        <f t="shared" si="375"/>
        <v>0.225781313375502</v>
      </c>
      <c r="CM1850" s="23">
        <v>43965</v>
      </c>
      <c r="CN1850">
        <v>1.186142992049916E-3</v>
      </c>
      <c r="CO1850">
        <f t="shared" si="376"/>
        <v>1849</v>
      </c>
      <c r="CP1850">
        <f t="shared" si="377"/>
        <v>0.74616626311541567</v>
      </c>
      <c r="CQ1850">
        <f t="shared" si="378"/>
        <v>0.74576271186440679</v>
      </c>
      <c r="CR1850">
        <f t="shared" si="379"/>
        <v>0.66247402897094143</v>
      </c>
      <c r="CS1850">
        <f t="shared" si="380"/>
        <v>0.5314081582161404</v>
      </c>
      <c r="CT1850">
        <f t="shared" si="381"/>
        <v>0.21435455364826639</v>
      </c>
      <c r="DH1850">
        <f t="shared" ca="1" si="382"/>
        <v>0.39253279594713786</v>
      </c>
      <c r="DI1850">
        <v>0.38701497704227106</v>
      </c>
      <c r="DJ1850">
        <v>-7.4183999460372008E-3</v>
      </c>
    </row>
    <row r="1851" spans="12:114" x14ac:dyDescent="0.3">
      <c r="L1851" s="23">
        <v>43965</v>
      </c>
      <c r="M1851" s="24">
        <v>8.8500617793035793E-3</v>
      </c>
      <c r="N1851" s="24">
        <v>-5.2713827418996188E-3</v>
      </c>
      <c r="O1851" s="24">
        <v>-2.344050549027631E-3</v>
      </c>
      <c r="P1851" s="24">
        <v>6.8380059418973521E-3</v>
      </c>
      <c r="Q1851" s="264">
        <v>0</v>
      </c>
      <c r="R1851" s="264">
        <v>-1.5000000000000118E-4</v>
      </c>
      <c r="S1851" s="265">
        <v>-1.5873015873015914E-4</v>
      </c>
      <c r="U1851" s="26"/>
      <c r="AE1851" s="23">
        <v>43966</v>
      </c>
      <c r="AF1851" s="33">
        <v>1.9637525775665415E-3</v>
      </c>
      <c r="AG1851">
        <f t="shared" si="370"/>
        <v>1850</v>
      </c>
      <c r="AH1851">
        <f t="shared" si="371"/>
        <v>0.74959481361426261</v>
      </c>
      <c r="AI1851">
        <f t="shared" si="372"/>
        <v>0.74918962722852511</v>
      </c>
      <c r="AJ1851">
        <f t="shared" si="373"/>
        <v>0.67321523093977143</v>
      </c>
      <c r="AK1851">
        <f t="shared" si="374"/>
        <v>0.69526634478902094</v>
      </c>
      <c r="AL1851">
        <f t="shared" si="375"/>
        <v>5.3923282439504172E-2</v>
      </c>
      <c r="CM1851" s="23">
        <v>43966</v>
      </c>
      <c r="CN1851">
        <v>6.5664126939163538E-3</v>
      </c>
      <c r="CO1851">
        <f t="shared" si="376"/>
        <v>1850</v>
      </c>
      <c r="CP1851">
        <f t="shared" si="377"/>
        <v>0.74656981436642456</v>
      </c>
      <c r="CQ1851">
        <f t="shared" si="378"/>
        <v>0.74616626311541567</v>
      </c>
      <c r="CR1851">
        <f t="shared" si="379"/>
        <v>0.66373431708808417</v>
      </c>
      <c r="CS1851">
        <f t="shared" si="380"/>
        <v>0.75868378212183774</v>
      </c>
      <c r="CT1851">
        <f t="shared" si="381"/>
        <v>1.2517519006422062E-2</v>
      </c>
      <c r="DH1851">
        <f t="shared" ca="1" si="382"/>
        <v>0.39251460424899132</v>
      </c>
      <c r="DI1851">
        <v>0.382204554063028</v>
      </c>
      <c r="DJ1851">
        <v>-6.2240684922433447E-2</v>
      </c>
    </row>
    <row r="1852" spans="12:114" x14ac:dyDescent="0.3">
      <c r="L1852" s="23">
        <v>43966</v>
      </c>
      <c r="M1852" s="24">
        <v>5.643813436102446E-3</v>
      </c>
      <c r="N1852" s="24">
        <v>3.7096661106814869E-3</v>
      </c>
      <c r="O1852" s="24">
        <v>2.0418013274326741E-2</v>
      </c>
      <c r="P1852" s="24">
        <v>-1.286262314020362E-2</v>
      </c>
      <c r="Q1852" s="264">
        <v>-1.4000000000000039E-4</v>
      </c>
      <c r="R1852" s="264">
        <v>-3.200000000000003E-4</v>
      </c>
      <c r="S1852" s="265">
        <v>-1.4062499999999995E-3</v>
      </c>
      <c r="U1852" s="26"/>
      <c r="AE1852" s="23">
        <v>43969</v>
      </c>
      <c r="AF1852" s="33">
        <v>9.7626228779927379E-3</v>
      </c>
      <c r="AG1852">
        <f t="shared" si="370"/>
        <v>1851</v>
      </c>
      <c r="AH1852">
        <f t="shared" si="371"/>
        <v>0.75</v>
      </c>
      <c r="AI1852">
        <f t="shared" si="372"/>
        <v>0.74959481361426261</v>
      </c>
      <c r="AJ1852">
        <f t="shared" si="373"/>
        <v>0.67448975019608193</v>
      </c>
      <c r="AK1852">
        <f t="shared" si="374"/>
        <v>0.9971480478140814</v>
      </c>
      <c r="AL1852">
        <f t="shared" si="375"/>
        <v>0.24755323419981878</v>
      </c>
      <c r="CM1852" s="23">
        <v>43969</v>
      </c>
      <c r="CN1852">
        <v>2.3740478427858556E-2</v>
      </c>
      <c r="CO1852">
        <f t="shared" si="376"/>
        <v>1851</v>
      </c>
      <c r="CP1852">
        <f t="shared" si="377"/>
        <v>0.74697336561743344</v>
      </c>
      <c r="CQ1852">
        <f t="shared" si="378"/>
        <v>0.74656981436642456</v>
      </c>
      <c r="CR1852">
        <f t="shared" si="379"/>
        <v>0.66499566031486823</v>
      </c>
      <c r="CS1852">
        <f t="shared" si="380"/>
        <v>0.99644411472042149</v>
      </c>
      <c r="CT1852">
        <f t="shared" si="381"/>
        <v>0.24987430035399694</v>
      </c>
      <c r="DH1852">
        <f t="shared" ca="1" si="382"/>
        <v>0.27975680553088711</v>
      </c>
      <c r="DI1852">
        <v>0.39257302238018393</v>
      </c>
      <c r="DJ1852">
        <v>3.5533342056074974E-2</v>
      </c>
    </row>
    <row r="1853" spans="12:114" x14ac:dyDescent="0.3">
      <c r="L1853" s="23">
        <v>43969</v>
      </c>
      <c r="M1853" s="24">
        <v>-7.5641496550298967E-3</v>
      </c>
      <c r="N1853" s="24">
        <v>4.804620660928529E-2</v>
      </c>
      <c r="O1853" s="24">
        <v>1.365731840741502E-2</v>
      </c>
      <c r="P1853" s="24">
        <v>3.8882622866709272E-2</v>
      </c>
      <c r="Q1853" s="264">
        <v>6.0000000000000157E-5</v>
      </c>
      <c r="R1853" s="264">
        <v>1.5100000000000001E-3</v>
      </c>
      <c r="S1853" s="265">
        <v>4.1095890410959015E-4</v>
      </c>
      <c r="U1853" s="26"/>
      <c r="AE1853" s="23">
        <v>43970</v>
      </c>
      <c r="AF1853" s="33">
        <v>-4.9094959924875408E-3</v>
      </c>
      <c r="AG1853">
        <f t="shared" si="370"/>
        <v>1852</v>
      </c>
      <c r="AH1853">
        <f t="shared" si="371"/>
        <v>0.75040518638573739</v>
      </c>
      <c r="AI1853">
        <f t="shared" si="372"/>
        <v>0.75</v>
      </c>
      <c r="AJ1853">
        <f t="shared" si="373"/>
        <v>0.67576536603628568</v>
      </c>
      <c r="AK1853">
        <f t="shared" si="374"/>
        <v>7.0078574729120588E-2</v>
      </c>
      <c r="AL1853">
        <f t="shared" si="375"/>
        <v>0.6799214252708794</v>
      </c>
      <c r="CM1853" s="23">
        <v>43970</v>
      </c>
      <c r="CN1853">
        <v>-1.2740168552647421E-2</v>
      </c>
      <c r="CO1853">
        <f t="shared" si="376"/>
        <v>1852</v>
      </c>
      <c r="CP1853">
        <f t="shared" si="377"/>
        <v>0.74737691686844232</v>
      </c>
      <c r="CQ1853">
        <f t="shared" si="378"/>
        <v>0.74697336561743344</v>
      </c>
      <c r="CR1853">
        <f t="shared" si="379"/>
        <v>0.66625806242959229</v>
      </c>
      <c r="CS1853">
        <f t="shared" si="380"/>
        <v>6.245935352517179E-2</v>
      </c>
      <c r="CT1853">
        <f t="shared" si="381"/>
        <v>0.6845140120922617</v>
      </c>
      <c r="DH1853">
        <f t="shared" ca="1" si="382"/>
        <v>0.36715510426687442</v>
      </c>
      <c r="DI1853">
        <v>0.38076359254775849</v>
      </c>
      <c r="DJ1853">
        <v>1.0531075436083816E-2</v>
      </c>
    </row>
    <row r="1854" spans="12:114" x14ac:dyDescent="0.3">
      <c r="L1854" s="23">
        <v>43970</v>
      </c>
      <c r="M1854" s="24">
        <v>9.6502119411124663E-3</v>
      </c>
      <c r="N1854" s="24">
        <v>-5.0360061551534994E-4</v>
      </c>
      <c r="O1854" s="24">
        <v>-2.1228361496658282E-2</v>
      </c>
      <c r="P1854" s="24">
        <v>-1.334560162707412E-2</v>
      </c>
      <c r="Q1854" s="264">
        <v>2.9999999999999992E-4</v>
      </c>
      <c r="R1854" s="264">
        <v>5.6000000000000049E-4</v>
      </c>
      <c r="S1854" s="265">
        <v>2.85714285714284E-4</v>
      </c>
      <c r="U1854" s="26"/>
      <c r="AE1854" s="23">
        <v>43971</v>
      </c>
      <c r="AF1854" s="33">
        <v>3.1918422398550445E-3</v>
      </c>
      <c r="AG1854">
        <f t="shared" si="370"/>
        <v>1853</v>
      </c>
      <c r="AH1854">
        <f t="shared" si="371"/>
        <v>0.75081037277147489</v>
      </c>
      <c r="AI1854">
        <f t="shared" si="372"/>
        <v>0.75040518638573739</v>
      </c>
      <c r="AJ1854">
        <f t="shared" si="373"/>
        <v>0.67704208242824671</v>
      </c>
      <c r="AK1854">
        <f t="shared" si="374"/>
        <v>0.80667077153693278</v>
      </c>
      <c r="AL1854">
        <f t="shared" si="375"/>
        <v>5.6265585151195396E-2</v>
      </c>
      <c r="CM1854" s="23">
        <v>43971</v>
      </c>
      <c r="CN1854">
        <v>8.0021055996376111E-3</v>
      </c>
      <c r="CO1854">
        <f t="shared" si="376"/>
        <v>1853</v>
      </c>
      <c r="CP1854">
        <f t="shared" si="377"/>
        <v>0.7477804681194512</v>
      </c>
      <c r="CQ1854">
        <f t="shared" si="378"/>
        <v>0.74737691686844232</v>
      </c>
      <c r="CR1854">
        <f t="shared" si="379"/>
        <v>0.66752152722683389</v>
      </c>
      <c r="CS1854">
        <f t="shared" si="380"/>
        <v>0.80740941310812342</v>
      </c>
      <c r="CT1854">
        <f t="shared" si="381"/>
        <v>6.0032496239681099E-2</v>
      </c>
      <c r="DH1854">
        <f t="shared" ca="1" si="382"/>
        <v>0.35295374796638884</v>
      </c>
      <c r="DI1854">
        <v>0.3162139065406514</v>
      </c>
      <c r="DJ1854">
        <v>3.815842239855045E-3</v>
      </c>
    </row>
    <row r="1855" spans="12:114" x14ac:dyDescent="0.3">
      <c r="L1855" s="23">
        <v>43971</v>
      </c>
      <c r="M1855" s="24">
        <v>2.3742786550065881E-3</v>
      </c>
      <c r="N1855" s="24">
        <v>1.8145283322152352E-2</v>
      </c>
      <c r="O1855" s="24">
        <v>4.0016055572958033E-3</v>
      </c>
      <c r="P1855" s="24">
        <v>1.1390213334493681E-2</v>
      </c>
      <c r="Q1855" s="264">
        <v>-1.4999999999999999E-4</v>
      </c>
      <c r="R1855" s="264">
        <v>1.2000000000000011E-4</v>
      </c>
      <c r="S1855" s="265">
        <v>0</v>
      </c>
      <c r="U1855" s="26"/>
      <c r="AE1855" s="23">
        <v>43973</v>
      </c>
      <c r="AF1855" s="33">
        <v>-3.5219469564965961E-3</v>
      </c>
      <c r="AG1855">
        <f t="shared" si="370"/>
        <v>1854</v>
      </c>
      <c r="AH1855">
        <f t="shared" si="371"/>
        <v>0.75121555915721228</v>
      </c>
      <c r="AI1855">
        <f t="shared" si="372"/>
        <v>0.75081037277147489</v>
      </c>
      <c r="AJ1855">
        <f t="shared" si="373"/>
        <v>0.67831990335728576</v>
      </c>
      <c r="AK1855">
        <f t="shared" si="374"/>
        <v>0.14135066999137649</v>
      </c>
      <c r="AL1855">
        <f t="shared" si="375"/>
        <v>0.60945970278009842</v>
      </c>
      <c r="CM1855" s="23">
        <v>43973</v>
      </c>
      <c r="CN1855">
        <v>-8.1692992094233099E-3</v>
      </c>
      <c r="CO1855">
        <f t="shared" si="376"/>
        <v>1854</v>
      </c>
      <c r="CP1855">
        <f t="shared" si="377"/>
        <v>0.74818401937046008</v>
      </c>
      <c r="CQ1855">
        <f t="shared" si="378"/>
        <v>0.7477804681194512</v>
      </c>
      <c r="CR1855">
        <f t="shared" si="379"/>
        <v>0.66878605851754824</v>
      </c>
      <c r="CS1855">
        <f t="shared" si="380"/>
        <v>0.15746061056619803</v>
      </c>
      <c r="CT1855">
        <f t="shared" si="381"/>
        <v>0.59031985755325311</v>
      </c>
      <c r="DH1855">
        <f t="shared" ca="1" si="382"/>
        <v>0.32464791373393104</v>
      </c>
      <c r="DI1855">
        <v>0.36946648040206159</v>
      </c>
      <c r="DJ1855">
        <v>-2.9094446956496555E-2</v>
      </c>
    </row>
    <row r="1856" spans="12:114" x14ac:dyDescent="0.3">
      <c r="L1856" s="23">
        <v>43973</v>
      </c>
      <c r="M1856" s="24">
        <v>-8.7457458395048728E-3</v>
      </c>
      <c r="N1856" s="24">
        <v>-1.13863574212339E-2</v>
      </c>
      <c r="O1856" s="24">
        <v>-8.9279224933381893E-3</v>
      </c>
      <c r="P1856" s="24">
        <v>-5.3292131988095914E-3</v>
      </c>
      <c r="Q1856" s="264">
        <v>4.0000000000000112E-5</v>
      </c>
      <c r="R1856" s="264">
        <v>2.8999999999999924E-4</v>
      </c>
      <c r="S1856" s="265">
        <v>-6.0606060606060508E-4</v>
      </c>
      <c r="U1856" s="26"/>
      <c r="AE1856" s="23">
        <v>43977</v>
      </c>
      <c r="AF1856" s="33">
        <v>3.4951773722751408E-3</v>
      </c>
      <c r="AG1856">
        <f t="shared" si="370"/>
        <v>1855</v>
      </c>
      <c r="AH1856">
        <f t="shared" si="371"/>
        <v>0.75162074554294978</v>
      </c>
      <c r="AI1856">
        <f t="shared" si="372"/>
        <v>0.75121555915721228</v>
      </c>
      <c r="AJ1856">
        <f t="shared" si="373"/>
        <v>0.67959883282629374</v>
      </c>
      <c r="AK1856">
        <f t="shared" si="374"/>
        <v>0.82979171624309933</v>
      </c>
      <c r="AL1856">
        <f t="shared" si="375"/>
        <v>7.8576157085887055E-2</v>
      </c>
      <c r="CM1856" s="23">
        <v>43977</v>
      </c>
      <c r="CN1856">
        <v>8.4336499524269842E-3</v>
      </c>
      <c r="CO1856">
        <f t="shared" si="376"/>
        <v>1855</v>
      </c>
      <c r="CP1856">
        <f t="shared" si="377"/>
        <v>0.74858757062146897</v>
      </c>
      <c r="CQ1856">
        <f t="shared" si="378"/>
        <v>0.74818401937046008</v>
      </c>
      <c r="CR1856">
        <f t="shared" si="379"/>
        <v>0.67005166012917383</v>
      </c>
      <c r="CS1856">
        <f t="shared" si="380"/>
        <v>0.82079020259546343</v>
      </c>
      <c r="CT1856">
        <f t="shared" si="381"/>
        <v>7.260618322500334E-2</v>
      </c>
      <c r="DH1856">
        <f t="shared" ca="1" si="382"/>
        <v>0.33306142176724618</v>
      </c>
      <c r="DI1856">
        <v>0.31092299234605603</v>
      </c>
      <c r="DJ1856">
        <v>1.2515199111405546E-2</v>
      </c>
    </row>
    <row r="1857" spans="12:114" x14ac:dyDescent="0.3">
      <c r="L1857" s="23">
        <v>43977</v>
      </c>
      <c r="M1857" s="24">
        <v>-1.421486367560784E-2</v>
      </c>
      <c r="N1857" s="24">
        <v>2.5538342364990221E-2</v>
      </c>
      <c r="O1857" s="24">
        <v>-3.7802310745050009E-3</v>
      </c>
      <c r="P1857" s="24">
        <v>2.7092644694563569E-2</v>
      </c>
      <c r="Q1857" s="264">
        <v>3.0000000000000079E-4</v>
      </c>
      <c r="R1857" s="264">
        <v>5.3000000000000161E-4</v>
      </c>
      <c r="S1857" s="265">
        <v>1.4492753623188319E-4</v>
      </c>
      <c r="U1857" s="26"/>
      <c r="AE1857" s="23">
        <v>43978</v>
      </c>
      <c r="AF1857" s="33">
        <v>1.5248298936141125E-3</v>
      </c>
      <c r="AG1857">
        <f t="shared" si="370"/>
        <v>1856</v>
      </c>
      <c r="AH1857">
        <f t="shared" si="371"/>
        <v>0.75202593192868716</v>
      </c>
      <c r="AI1857">
        <f t="shared" si="372"/>
        <v>0.75162074554294978</v>
      </c>
      <c r="AJ1857">
        <f t="shared" si="373"/>
        <v>0.68087887485584531</v>
      </c>
      <c r="AK1857">
        <f t="shared" si="374"/>
        <v>0.64951311990401583</v>
      </c>
      <c r="AL1857">
        <f t="shared" si="375"/>
        <v>0.10210762563893394</v>
      </c>
      <c r="CM1857" s="23">
        <v>43978</v>
      </c>
      <c r="CN1857">
        <v>4.0229570869764562E-3</v>
      </c>
      <c r="CO1857">
        <f t="shared" si="376"/>
        <v>1856</v>
      </c>
      <c r="CP1857">
        <f t="shared" si="377"/>
        <v>0.74899112187247785</v>
      </c>
      <c r="CQ1857">
        <f t="shared" si="378"/>
        <v>0.74858757062146897</v>
      </c>
      <c r="CR1857">
        <f t="shared" si="379"/>
        <v>0.67131833590573653</v>
      </c>
      <c r="CS1857">
        <f t="shared" si="380"/>
        <v>0.65815545218899096</v>
      </c>
      <c r="CT1857">
        <f t="shared" si="381"/>
        <v>9.0432118432478004E-2</v>
      </c>
      <c r="DH1857">
        <f t="shared" ca="1" si="382"/>
        <v>0.38149239529238937</v>
      </c>
      <c r="DI1857">
        <v>0.38373579581899891</v>
      </c>
      <c r="DJ1857">
        <v>-8.543111282856404E-3</v>
      </c>
    </row>
    <row r="1858" spans="12:114" x14ac:dyDescent="0.3">
      <c r="L1858" s="23">
        <v>43978</v>
      </c>
      <c r="M1858" s="24">
        <v>1.802436458465061E-3</v>
      </c>
      <c r="N1858" s="24">
        <v>6.8360235921870304E-3</v>
      </c>
      <c r="O1858" s="24">
        <v>-1.11414474992226E-2</v>
      </c>
      <c r="P1858" s="24">
        <v>2.657467552625091E-2</v>
      </c>
      <c r="Q1858" s="264">
        <v>1.6999999999999909E-4</v>
      </c>
      <c r="R1858" s="264">
        <v>6.1999999999999837E-4</v>
      </c>
      <c r="S1858" s="265">
        <v>-2.9411764705882171E-4</v>
      </c>
      <c r="U1858" s="26"/>
      <c r="AE1858" s="23">
        <v>43979</v>
      </c>
      <c r="AF1858" s="33">
        <v>5.6084862087996401E-3</v>
      </c>
      <c r="AG1858">
        <f t="shared" si="370"/>
        <v>1857</v>
      </c>
      <c r="AH1858">
        <f t="shared" si="371"/>
        <v>0.75243111831442466</v>
      </c>
      <c r="AI1858">
        <f t="shared" si="372"/>
        <v>0.75202593192868716</v>
      </c>
      <c r="AJ1858">
        <f t="shared" si="373"/>
        <v>0.68216003348431065</v>
      </c>
      <c r="AK1858">
        <f t="shared" si="374"/>
        <v>0.94108976660252752</v>
      </c>
      <c r="AL1858">
        <f t="shared" si="375"/>
        <v>0.18906383467384036</v>
      </c>
      <c r="CM1858" s="23">
        <v>43979</v>
      </c>
      <c r="CN1858">
        <v>1.3132644093427674E-2</v>
      </c>
      <c r="CO1858">
        <f t="shared" si="376"/>
        <v>1857</v>
      </c>
      <c r="CP1858">
        <f t="shared" si="377"/>
        <v>0.74939467312348673</v>
      </c>
      <c r="CQ1858">
        <f t="shared" si="378"/>
        <v>0.74899112187247785</v>
      </c>
      <c r="CR1858">
        <f t="shared" si="379"/>
        <v>0.67258608970795619</v>
      </c>
      <c r="CS1858">
        <f t="shared" si="380"/>
        <v>0.92822864521353476</v>
      </c>
      <c r="CT1858">
        <f t="shared" si="381"/>
        <v>0.17923752334105691</v>
      </c>
      <c r="DH1858">
        <f t="shared" ca="1" si="382"/>
        <v>0.35722167392289744</v>
      </c>
      <c r="DI1858">
        <v>0.39677701410389143</v>
      </c>
      <c r="DJ1858">
        <v>4.0189914780228139E-2</v>
      </c>
    </row>
    <row r="1859" spans="12:114" x14ac:dyDescent="0.3">
      <c r="L1859" s="23">
        <v>43979</v>
      </c>
      <c r="M1859" s="24">
        <v>3.3503413789079911E-3</v>
      </c>
      <c r="N1859" s="24">
        <v>1.4064064834591321E-2</v>
      </c>
      <c r="O1859" s="24">
        <v>9.8791259938112025E-3</v>
      </c>
      <c r="P1859" s="24">
        <v>2.1093105340948749E-2</v>
      </c>
      <c r="Q1859" s="264">
        <v>6.0000000000000157E-5</v>
      </c>
      <c r="R1859" s="264">
        <v>5.6000000000000049E-4</v>
      </c>
      <c r="S1859" s="265">
        <v>7.1428571428571255E-4</v>
      </c>
      <c r="U1859" s="26"/>
      <c r="AE1859" s="23">
        <v>43980</v>
      </c>
      <c r="AF1859" s="33">
        <v>6.2699675859008886E-4</v>
      </c>
      <c r="AG1859">
        <f t="shared" ref="AG1859:AG1922" si="383">ROW()-1</f>
        <v>1858</v>
      </c>
      <c r="AH1859">
        <f t="shared" ref="AH1859:AH1922" si="384">AG1859/COUNT($AG$2:$AG$2469)</f>
        <v>0.75283630470016205</v>
      </c>
      <c r="AI1859">
        <f t="shared" ref="AI1859:AI1922" si="385">(AG1859-1)/COUNT($AG$2:$AG$2469)</f>
        <v>0.75243111831442466</v>
      </c>
      <c r="AJ1859">
        <f t="shared" ref="AJ1859:AJ1922" si="386">IF(AH1859&lt;1,NORMSINV(AH1859),"")</f>
        <v>0.68344231276797107</v>
      </c>
      <c r="AK1859">
        <f t="shared" ref="AK1859:AK1922" si="387">_xlfn.NORM.DIST(AF1859,$AD$6,$AD$7,TRUE)</f>
        <v>0.54957018562501969</v>
      </c>
      <c r="AL1859">
        <f t="shared" ref="AL1859:AL1922" si="388">ABS(AK1859-AI1859)</f>
        <v>0.20286093268940497</v>
      </c>
      <c r="CM1859" s="23">
        <v>43980</v>
      </c>
      <c r="CN1859">
        <v>1.8530688195521438E-3</v>
      </c>
      <c r="CO1859">
        <f t="shared" ref="CO1859:CO1922" si="389">ROW()-1</f>
        <v>1858</v>
      </c>
      <c r="CP1859">
        <f t="shared" ref="CP1859:CP1922" si="390">CO1859/COUNT(_xlfn.ANCHORARRAY($CN$2))</f>
        <v>0.74979822437449561</v>
      </c>
      <c r="CQ1859">
        <f t="shared" ref="CQ1859:CQ1922" si="391">(CO1859-1)/COUNT(_xlfn.ANCHORARRAY($CN$2))</f>
        <v>0.74939467312348673</v>
      </c>
      <c r="CR1859">
        <f t="shared" ref="CR1859:CR1922" si="392">IF(CP1859&lt;1,NORMSINV(CP1859),"")</f>
        <v>0.67385492541335057</v>
      </c>
      <c r="CS1859">
        <f t="shared" ref="CS1859:CS1922" si="393">_xlfn.NORM.DIST(CN1859,$CL$7,$CL$8,TRUE)</f>
        <v>0.56201050868830071</v>
      </c>
      <c r="CT1859">
        <f t="shared" ref="CT1859:CT1922" si="394">ABS(CS1859-CQ1859)</f>
        <v>0.18738416443518602</v>
      </c>
      <c r="DH1859">
        <f t="shared" ref="DH1859:DH1922" ca="1" si="395">_xlfn.NORM.S.DIST(RAND(),FALSE)</f>
        <v>0.38074940004729746</v>
      </c>
      <c r="DI1859">
        <v>0.39645166387690756</v>
      </c>
      <c r="DJ1859">
        <v>-8.9648493952560263E-3</v>
      </c>
    </row>
    <row r="1860" spans="12:114" x14ac:dyDescent="0.3">
      <c r="L1860" s="23">
        <v>43980</v>
      </c>
      <c r="M1860" s="24">
        <v>7.3584157348600939E-3</v>
      </c>
      <c r="N1860" s="24">
        <v>-7.1737155000156259E-3</v>
      </c>
      <c r="O1860" s="24">
        <v>2.991304805214568E-3</v>
      </c>
      <c r="P1860" s="24">
        <v>2.3473022886006298E-3</v>
      </c>
      <c r="Q1860" s="264">
        <v>-1.7000000000000001E-4</v>
      </c>
      <c r="R1860" s="264">
        <v>-5.6000000000000049E-4</v>
      </c>
      <c r="S1860" s="265">
        <v>-1.538461538461529E-4</v>
      </c>
      <c r="U1860" s="26"/>
      <c r="AE1860" s="23">
        <v>43984</v>
      </c>
      <c r="AF1860" s="33">
        <v>2.2681246752209866E-3</v>
      </c>
      <c r="AG1860">
        <f t="shared" si="383"/>
        <v>1859</v>
      </c>
      <c r="AH1860">
        <f t="shared" si="384"/>
        <v>0.75324149108589955</v>
      </c>
      <c r="AI1860">
        <f t="shared" si="385"/>
        <v>0.75283630470016205</v>
      </c>
      <c r="AJ1860">
        <f t="shared" si="386"/>
        <v>0.68472571678113825</v>
      </c>
      <c r="AK1860">
        <f t="shared" si="387"/>
        <v>0.72534118680338855</v>
      </c>
      <c r="AL1860">
        <f t="shared" si="388"/>
        <v>2.7495117896773502E-2</v>
      </c>
      <c r="CM1860" s="23">
        <v>43984</v>
      </c>
      <c r="CN1860">
        <v>7.0642822762877573E-3</v>
      </c>
      <c r="CO1860">
        <f t="shared" si="389"/>
        <v>1859</v>
      </c>
      <c r="CP1860">
        <f t="shared" si="390"/>
        <v>0.75020177562550439</v>
      </c>
      <c r="CQ1860">
        <f t="shared" si="391"/>
        <v>0.74979822437449561</v>
      </c>
      <c r="CR1860">
        <f t="shared" si="392"/>
        <v>0.67512484691634223</v>
      </c>
      <c r="CS1860">
        <f t="shared" si="393"/>
        <v>0.77629782558213978</v>
      </c>
      <c r="CT1860">
        <f t="shared" si="394"/>
        <v>2.6499601207644163E-2</v>
      </c>
      <c r="DH1860">
        <f t="shared" ca="1" si="395"/>
        <v>0.38745034520304061</v>
      </c>
      <c r="DI1860">
        <v>0.28785072550449065</v>
      </c>
      <c r="DJ1860">
        <v>-5.7680110618896628E-2</v>
      </c>
    </row>
    <row r="1861" spans="12:114" x14ac:dyDescent="0.3">
      <c r="L1861" s="23">
        <v>43984</v>
      </c>
      <c r="M1861" s="24">
        <v>-1.9028788434624249E-3</v>
      </c>
      <c r="N1861" s="24">
        <v>4.1907613888620077E-2</v>
      </c>
      <c r="O1861" s="24">
        <v>-9.6726067016607439E-4</v>
      </c>
      <c r="P1861" s="24">
        <v>6.3700488049950946E-3</v>
      </c>
      <c r="Q1861" s="264">
        <v>4.6999999999999988E-4</v>
      </c>
      <c r="R1861" s="264">
        <v>-1.799999999999979E-4</v>
      </c>
      <c r="S1861" s="265">
        <v>-1.3235294117647054E-3</v>
      </c>
      <c r="U1861" s="26"/>
      <c r="AE1861" s="23">
        <v>43985</v>
      </c>
      <c r="AF1861" s="33">
        <v>2.4670121144100584E-3</v>
      </c>
      <c r="AG1861">
        <f t="shared" si="383"/>
        <v>1860</v>
      </c>
      <c r="AH1861">
        <f t="shared" si="384"/>
        <v>0.75364667747163694</v>
      </c>
      <c r="AI1861">
        <f t="shared" si="385"/>
        <v>0.75324149108589955</v>
      </c>
      <c r="AJ1861">
        <f t="shared" si="386"/>
        <v>0.68601024961626411</v>
      </c>
      <c r="AK1861">
        <f t="shared" si="387"/>
        <v>0.7441689752270132</v>
      </c>
      <c r="AL1861">
        <f t="shared" si="388"/>
        <v>9.0725158588863541E-3</v>
      </c>
      <c r="CM1861" s="23">
        <v>43985</v>
      </c>
      <c r="CN1861">
        <v>6.8342997665446249E-3</v>
      </c>
      <c r="CO1861">
        <f t="shared" si="389"/>
        <v>1860</v>
      </c>
      <c r="CP1861">
        <f t="shared" si="390"/>
        <v>0.75060532687651327</v>
      </c>
      <c r="CQ1861">
        <f t="shared" si="391"/>
        <v>0.75020177562550439</v>
      </c>
      <c r="CR1861">
        <f t="shared" si="392"/>
        <v>0.67639585812837189</v>
      </c>
      <c r="CS1861">
        <f t="shared" si="393"/>
        <v>0.76825362361436078</v>
      </c>
      <c r="CT1861">
        <f t="shared" si="394"/>
        <v>1.8051847988856395E-2</v>
      </c>
      <c r="DH1861">
        <f t="shared" ca="1" si="395"/>
        <v>0.37952188464722736</v>
      </c>
      <c r="DI1861">
        <v>0.36757527590118588</v>
      </c>
      <c r="DJ1861">
        <v>-2.8684059314161302E-2</v>
      </c>
    </row>
    <row r="1862" spans="12:114" x14ac:dyDescent="0.3">
      <c r="L1862" s="23">
        <v>43985</v>
      </c>
      <c r="M1862" s="24">
        <v>-1.8450183821026429E-2</v>
      </c>
      <c r="N1862" s="24">
        <v>1.9879634315647321E-2</v>
      </c>
      <c r="O1862" s="24">
        <v>-3.7921341388031729E-3</v>
      </c>
      <c r="P1862" s="24">
        <v>2.587736108407206E-2</v>
      </c>
      <c r="Q1862" s="264">
        <v>4.6999999999999988E-4</v>
      </c>
      <c r="R1862" s="264">
        <v>-4.3000000000000151E-4</v>
      </c>
      <c r="S1862" s="265">
        <v>-6.4935064935064762E-4</v>
      </c>
      <c r="U1862" s="26"/>
      <c r="AE1862" s="23">
        <v>43986</v>
      </c>
      <c r="AF1862" s="33">
        <v>-3.6560867125645497E-3</v>
      </c>
      <c r="AG1862">
        <f t="shared" si="383"/>
        <v>1861</v>
      </c>
      <c r="AH1862">
        <f t="shared" si="384"/>
        <v>0.75405186385737444</v>
      </c>
      <c r="AI1862">
        <f t="shared" si="385"/>
        <v>0.75364667747163694</v>
      </c>
      <c r="AJ1862">
        <f t="shared" si="386"/>
        <v>0.68729591538406587</v>
      </c>
      <c r="AK1862">
        <f t="shared" si="387"/>
        <v>0.13284761224677147</v>
      </c>
      <c r="AL1862">
        <f t="shared" si="388"/>
        <v>0.6207990652248655</v>
      </c>
      <c r="CM1862" s="23">
        <v>43986</v>
      </c>
      <c r="CN1862">
        <v>-8.182960683850396E-3</v>
      </c>
      <c r="CO1862">
        <f t="shared" si="389"/>
        <v>1861</v>
      </c>
      <c r="CP1862">
        <f t="shared" si="390"/>
        <v>0.75100887812752215</v>
      </c>
      <c r="CQ1862">
        <f t="shared" si="391"/>
        <v>0.75060532687651327</v>
      </c>
      <c r="CR1862">
        <f t="shared" si="392"/>
        <v>0.67766796297799692</v>
      </c>
      <c r="CS1862">
        <f t="shared" si="393"/>
        <v>0.15707987041018867</v>
      </c>
      <c r="CT1862">
        <f t="shared" si="394"/>
        <v>0.5935254564663246</v>
      </c>
      <c r="DH1862">
        <f t="shared" ca="1" si="395"/>
        <v>0.38194472071378205</v>
      </c>
      <c r="DI1862">
        <v>0.28653133606437103</v>
      </c>
      <c r="DJ1862">
        <v>-4.6108428175979266E-2</v>
      </c>
    </row>
    <row r="1863" spans="12:114" x14ac:dyDescent="0.3">
      <c r="L1863" s="23">
        <v>43986</v>
      </c>
      <c r="M1863" s="24">
        <v>1.052627153410004E-2</v>
      </c>
      <c r="N1863" s="24">
        <v>2.26655076246261E-3</v>
      </c>
      <c r="O1863" s="24">
        <v>-1.1014866140779339E-2</v>
      </c>
      <c r="P1863" s="24">
        <v>-1.527385213736848E-2</v>
      </c>
      <c r="Q1863" s="264">
        <v>4.4999999999999988E-4</v>
      </c>
      <c r="R1863" s="264">
        <v>1.3200000000000009E-3</v>
      </c>
      <c r="S1863" s="265">
        <v>-1.0975609756097579E-3</v>
      </c>
      <c r="U1863" s="26"/>
      <c r="AE1863" s="23">
        <v>43987</v>
      </c>
      <c r="AF1863" s="33">
        <v>3.7804595342039752E-3</v>
      </c>
      <c r="AG1863">
        <f t="shared" si="383"/>
        <v>1862</v>
      </c>
      <c r="AH1863">
        <f t="shared" si="384"/>
        <v>0.75445705024311183</v>
      </c>
      <c r="AI1863">
        <f t="shared" si="385"/>
        <v>0.75405186385737444</v>
      </c>
      <c r="AJ1863">
        <f t="shared" si="386"/>
        <v>0.68858271821363881</v>
      </c>
      <c r="AK1863">
        <f t="shared" si="387"/>
        <v>0.84984652995722654</v>
      </c>
      <c r="AL1863">
        <f t="shared" si="388"/>
        <v>9.5794666099852099E-2</v>
      </c>
      <c r="CM1863" s="23">
        <v>43987</v>
      </c>
      <c r="CN1863">
        <v>9.0002697146308163E-3</v>
      </c>
      <c r="CO1863">
        <f t="shared" si="389"/>
        <v>1862</v>
      </c>
      <c r="CP1863">
        <f t="shared" si="390"/>
        <v>0.75141242937853103</v>
      </c>
      <c r="CQ1863">
        <f t="shared" si="391"/>
        <v>0.75100887812752215</v>
      </c>
      <c r="CR1863">
        <f t="shared" si="392"/>
        <v>0.67894116541101135</v>
      </c>
      <c r="CS1863">
        <f t="shared" si="393"/>
        <v>0.83744702354397349</v>
      </c>
      <c r="CT1863">
        <f t="shared" si="394"/>
        <v>8.643814541645134E-2</v>
      </c>
      <c r="DH1863">
        <f t="shared" ca="1" si="395"/>
        <v>0.39286486146457367</v>
      </c>
      <c r="DI1863">
        <v>0.398148847154003</v>
      </c>
      <c r="DJ1863">
        <v>1.8302272721017157E-2</v>
      </c>
    </row>
    <row r="1864" spans="12:114" x14ac:dyDescent="0.3">
      <c r="L1864" s="23">
        <v>43987</v>
      </c>
      <c r="M1864" s="24">
        <v>-2.0275322546349971E-2</v>
      </c>
      <c r="N1864" s="24">
        <v>1.0854953962462589E-2</v>
      </c>
      <c r="O1864" s="24">
        <v>-4.5042698918515024E-3</v>
      </c>
      <c r="P1864" s="24">
        <v>3.8985058380081733E-2</v>
      </c>
      <c r="Q1864" s="264">
        <v>3.3000000000000038E-4</v>
      </c>
      <c r="R1864" s="264">
        <v>-2.0000000000000022E-5</v>
      </c>
      <c r="S1864" s="265">
        <v>3.2967032967032956E-4</v>
      </c>
      <c r="U1864" s="26"/>
      <c r="AE1864" s="23">
        <v>43990</v>
      </c>
      <c r="AF1864" s="33">
        <v>2.1192850817400759E-3</v>
      </c>
      <c r="AG1864">
        <f t="shared" si="383"/>
        <v>1863</v>
      </c>
      <c r="AH1864">
        <f t="shared" si="384"/>
        <v>0.75486223662884933</v>
      </c>
      <c r="AI1864">
        <f t="shared" si="385"/>
        <v>0.75445705024311183</v>
      </c>
      <c r="AJ1864">
        <f t="shared" si="386"/>
        <v>0.68987066225257943</v>
      </c>
      <c r="AK1864">
        <f t="shared" si="387"/>
        <v>0.71081781072909633</v>
      </c>
      <c r="AL1864">
        <f t="shared" si="388"/>
        <v>4.3639239514015493E-2</v>
      </c>
      <c r="CM1864" s="23">
        <v>43990</v>
      </c>
      <c r="CN1864">
        <v>4.7955990679865515E-3</v>
      </c>
      <c r="CO1864">
        <f t="shared" si="389"/>
        <v>1863</v>
      </c>
      <c r="CP1864">
        <f t="shared" si="390"/>
        <v>0.75181598062953992</v>
      </c>
      <c r="CQ1864">
        <f t="shared" si="391"/>
        <v>0.75141242937853103</v>
      </c>
      <c r="CR1864">
        <f t="shared" si="392"/>
        <v>0.68021546939054844</v>
      </c>
      <c r="CS1864">
        <f t="shared" si="393"/>
        <v>0.69038401482090417</v>
      </c>
      <c r="CT1864">
        <f t="shared" si="394"/>
        <v>6.1028414557626864E-2</v>
      </c>
      <c r="DH1864">
        <f t="shared" ca="1" si="395"/>
        <v>0.3662281795013686</v>
      </c>
      <c r="DI1864">
        <v>0.25102606902633784</v>
      </c>
      <c r="DJ1864">
        <v>2.3133785081740126E-2</v>
      </c>
    </row>
    <row r="1865" spans="12:114" x14ac:dyDescent="0.3">
      <c r="L1865" s="23">
        <v>43990</v>
      </c>
      <c r="M1865" s="24">
        <v>1.0822138181828259E-2</v>
      </c>
      <c r="N1865" s="24">
        <v>9.3959270595391896E-3</v>
      </c>
      <c r="O1865" s="24">
        <v>-2.6323382354652069E-3</v>
      </c>
      <c r="P1865" s="24">
        <v>1.185395098615658E-2</v>
      </c>
      <c r="Q1865" s="264">
        <v>-1.099999999999999E-4</v>
      </c>
      <c r="R1865" s="264">
        <v>1.4999999999999901E-4</v>
      </c>
      <c r="S1865" s="265">
        <v>4.5454545454545574E-4</v>
      </c>
      <c r="U1865" s="26"/>
      <c r="AE1865" s="23">
        <v>43991</v>
      </c>
      <c r="AF1865" s="33">
        <v>-2.2635827186664663E-3</v>
      </c>
      <c r="AG1865">
        <f t="shared" si="383"/>
        <v>1864</v>
      </c>
      <c r="AH1865">
        <f t="shared" si="384"/>
        <v>0.75526742301458671</v>
      </c>
      <c r="AI1865">
        <f t="shared" si="385"/>
        <v>0.75486223662884933</v>
      </c>
      <c r="AJ1865">
        <f t="shared" si="386"/>
        <v>0.69115975166710231</v>
      </c>
      <c r="AK1865">
        <f t="shared" si="387"/>
        <v>0.2386463287071644</v>
      </c>
      <c r="AL1865">
        <f t="shared" si="388"/>
        <v>0.51621590792168492</v>
      </c>
      <c r="CM1865" s="23">
        <v>43991</v>
      </c>
      <c r="CN1865">
        <v>-6.7993139395233076E-3</v>
      </c>
      <c r="CO1865">
        <f t="shared" si="389"/>
        <v>1864</v>
      </c>
      <c r="CP1865">
        <f t="shared" si="390"/>
        <v>0.7522195318805488</v>
      </c>
      <c r="CQ1865">
        <f t="shared" si="391"/>
        <v>0.75181598062953992</v>
      </c>
      <c r="CR1865">
        <f t="shared" si="392"/>
        <v>0.68149087889719673</v>
      </c>
      <c r="CS1865">
        <f t="shared" si="393"/>
        <v>0.19870758785202902</v>
      </c>
      <c r="CT1865">
        <f t="shared" si="394"/>
        <v>0.55310839277751089</v>
      </c>
      <c r="DH1865">
        <f t="shared" ca="1" si="395"/>
        <v>0.31041779349346355</v>
      </c>
      <c r="DI1865">
        <v>0.37228721792012615</v>
      </c>
      <c r="DJ1865">
        <v>4.2692560138476388E-2</v>
      </c>
    </row>
    <row r="1866" spans="12:114" x14ac:dyDescent="0.3">
      <c r="L1866" s="23">
        <v>43991</v>
      </c>
      <c r="M1866" s="24">
        <v>9.6418356521297995E-3</v>
      </c>
      <c r="N1866" s="24">
        <v>-1.5957508114236369E-2</v>
      </c>
      <c r="O1866" s="24">
        <v>9.0742777235874655E-4</v>
      </c>
      <c r="P1866" s="24">
        <v>-2.0082819599713659E-2</v>
      </c>
      <c r="Q1866" s="264">
        <v>1.9999999999999619E-5</v>
      </c>
      <c r="R1866" s="264">
        <v>-5.6000000000000049E-4</v>
      </c>
      <c r="S1866" s="265">
        <v>1.0714285714285713E-3</v>
      </c>
      <c r="U1866" s="26"/>
      <c r="AE1866" s="23">
        <v>43992</v>
      </c>
      <c r="AF1866" s="33">
        <v>-6.1739395312784525E-4</v>
      </c>
      <c r="AG1866">
        <f t="shared" si="383"/>
        <v>1865</v>
      </c>
      <c r="AH1866">
        <f t="shared" si="384"/>
        <v>0.7556726094003241</v>
      </c>
      <c r="AI1866">
        <f t="shared" si="385"/>
        <v>0.75526742301458671</v>
      </c>
      <c r="AJ1866">
        <f t="shared" si="386"/>
        <v>0.69244999064216683</v>
      </c>
      <c r="AK1866">
        <f t="shared" si="387"/>
        <v>0.40710673594964364</v>
      </c>
      <c r="AL1866">
        <f t="shared" si="388"/>
        <v>0.34816068706494308</v>
      </c>
      <c r="CM1866" s="23">
        <v>43992</v>
      </c>
      <c r="CN1866">
        <v>-2.8222348828196141E-3</v>
      </c>
      <c r="CO1866">
        <f t="shared" si="389"/>
        <v>1865</v>
      </c>
      <c r="CP1866">
        <f t="shared" si="390"/>
        <v>0.75262308313155768</v>
      </c>
      <c r="CQ1866">
        <f t="shared" si="391"/>
        <v>0.7522195318805488</v>
      </c>
      <c r="CR1866">
        <f t="shared" si="392"/>
        <v>0.68276739792910912</v>
      </c>
      <c r="CS1866">
        <f t="shared" si="393"/>
        <v>0.34992196946773924</v>
      </c>
      <c r="CT1866">
        <f t="shared" si="394"/>
        <v>0.40229756241280956</v>
      </c>
      <c r="DH1866">
        <f t="shared" ca="1" si="395"/>
        <v>0.39447668695023508</v>
      </c>
      <c r="DI1866">
        <v>0.33190127362033595</v>
      </c>
      <c r="DJ1866">
        <v>5.0324106046872145E-2</v>
      </c>
    </row>
    <row r="1867" spans="12:114" x14ac:dyDescent="0.3">
      <c r="L1867" s="23">
        <v>43992</v>
      </c>
      <c r="M1867" s="24">
        <v>1.432476790043309E-2</v>
      </c>
      <c r="N1867" s="24">
        <v>1.1261473778246231E-2</v>
      </c>
      <c r="O1867" s="24">
        <v>-1.5657578959563079E-3</v>
      </c>
      <c r="P1867" s="24">
        <v>-1.7258462067729029E-2</v>
      </c>
      <c r="Q1867" s="264">
        <v>-2.9999999999999648E-5</v>
      </c>
      <c r="R1867" s="264">
        <v>-5.0999999999999928E-4</v>
      </c>
      <c r="S1867" s="265">
        <v>1.1999999999999997E-3</v>
      </c>
      <c r="U1867" s="26"/>
      <c r="AE1867" s="23">
        <v>43993</v>
      </c>
      <c r="AF1867" s="33">
        <v>-1.2973205664123166E-2</v>
      </c>
      <c r="AG1867">
        <f t="shared" si="383"/>
        <v>1866</v>
      </c>
      <c r="AH1867">
        <f t="shared" si="384"/>
        <v>0.7560777957860616</v>
      </c>
      <c r="AI1867">
        <f t="shared" si="385"/>
        <v>0.7556726094003241</v>
      </c>
      <c r="AJ1867">
        <f t="shared" si="386"/>
        <v>0.69374138338159486</v>
      </c>
      <c r="AK1867">
        <f t="shared" si="387"/>
        <v>7.0835542289111533E-5</v>
      </c>
      <c r="AL1867">
        <f t="shared" si="388"/>
        <v>0.75560177385803495</v>
      </c>
      <c r="CM1867" s="23">
        <v>43993</v>
      </c>
      <c r="CN1867">
        <v>-3.1279491433035184E-2</v>
      </c>
      <c r="CO1867">
        <f t="shared" si="389"/>
        <v>1866</v>
      </c>
      <c r="CP1867">
        <f t="shared" si="390"/>
        <v>0.75302663438256656</v>
      </c>
      <c r="CQ1867">
        <f t="shared" si="391"/>
        <v>0.75262308313155768</v>
      </c>
      <c r="CR1867">
        <f t="shared" si="392"/>
        <v>0.68404503050211773</v>
      </c>
      <c r="CS1867">
        <f t="shared" si="393"/>
        <v>1.1566216566009104E-4</v>
      </c>
      <c r="CT1867">
        <f t="shared" si="394"/>
        <v>0.75250742096589762</v>
      </c>
      <c r="DH1867">
        <f t="shared" ca="1" si="395"/>
        <v>0.30574261053276131</v>
      </c>
      <c r="DI1867">
        <v>0.39100283123858204</v>
      </c>
      <c r="DJ1867">
        <v>-4.5017705664123137E-2</v>
      </c>
    </row>
    <row r="1868" spans="12:114" x14ac:dyDescent="0.3">
      <c r="L1868" s="23">
        <v>43993</v>
      </c>
      <c r="M1868" s="24">
        <v>-7.2140854038113171E-3</v>
      </c>
      <c r="N1868" s="24">
        <v>-6.9933470319702692E-2</v>
      </c>
      <c r="O1868" s="24">
        <v>-8.831419114003548E-3</v>
      </c>
      <c r="P1868" s="24">
        <v>-5.6068861427016919E-2</v>
      </c>
      <c r="Q1868" s="264">
        <v>-1.3500000000000001E-3</v>
      </c>
      <c r="R1868" s="264">
        <v>2.8999999999999924E-4</v>
      </c>
      <c r="S1868" s="265">
        <v>-7.5757575757575692E-4</v>
      </c>
      <c r="U1868" s="26"/>
      <c r="AE1868" s="23">
        <v>43994</v>
      </c>
      <c r="AF1868" s="33">
        <v>-1.8016331462177232E-3</v>
      </c>
      <c r="AG1868">
        <f t="shared" si="383"/>
        <v>1867</v>
      </c>
      <c r="AH1868">
        <f t="shared" si="384"/>
        <v>0.75648298217179899</v>
      </c>
      <c r="AI1868">
        <f t="shared" si="385"/>
        <v>0.7560777957860616</v>
      </c>
      <c r="AJ1868">
        <f t="shared" si="386"/>
        <v>0.69503393410819569</v>
      </c>
      <c r="AK1868">
        <f t="shared" si="387"/>
        <v>0.28190813146083132</v>
      </c>
      <c r="AL1868">
        <f t="shared" si="388"/>
        <v>0.47416966432523028</v>
      </c>
      <c r="CM1868" s="23">
        <v>43994</v>
      </c>
      <c r="CN1868">
        <v>-4.5878328655443073E-3</v>
      </c>
      <c r="CO1868">
        <f t="shared" si="389"/>
        <v>1867</v>
      </c>
      <c r="CP1868">
        <f t="shared" si="390"/>
        <v>0.75343018563357544</v>
      </c>
      <c r="CQ1868">
        <f t="shared" si="391"/>
        <v>0.75302663438256656</v>
      </c>
      <c r="CR1868">
        <f t="shared" si="392"/>
        <v>0.68532378064984711</v>
      </c>
      <c r="CS1868">
        <f t="shared" si="393"/>
        <v>0.27757429439622666</v>
      </c>
      <c r="CT1868">
        <f t="shared" si="394"/>
        <v>0.4754523399863399</v>
      </c>
      <c r="DH1868">
        <f t="shared" ca="1" si="395"/>
        <v>0.25786805020918352</v>
      </c>
      <c r="DI1868">
        <v>0.38892119208080245</v>
      </c>
      <c r="DJ1868">
        <v>1.5148668537822855E-3</v>
      </c>
    </row>
    <row r="1869" spans="12:114" x14ac:dyDescent="0.3">
      <c r="L1869" s="23">
        <v>43994</v>
      </c>
      <c r="M1869" s="24">
        <v>1.416318747560309E-3</v>
      </c>
      <c r="N1869" s="24">
        <v>1.5804623425356611E-2</v>
      </c>
      <c r="O1869" s="24">
        <v>-1.956858954367963E-2</v>
      </c>
      <c r="P1869" s="24">
        <v>6.6860885760042553E-3</v>
      </c>
      <c r="Q1869" s="264">
        <v>0</v>
      </c>
      <c r="R1869" s="264">
        <v>6.7000000000000176E-4</v>
      </c>
      <c r="S1869" s="265">
        <v>0</v>
      </c>
      <c r="U1869" s="26"/>
      <c r="AE1869" s="23">
        <v>43997</v>
      </c>
      <c r="AF1869" s="33">
        <v>1.3379772542343568E-3</v>
      </c>
      <c r="AG1869">
        <f t="shared" si="383"/>
        <v>1868</v>
      </c>
      <c r="AH1869">
        <f t="shared" si="384"/>
        <v>0.75688816855753649</v>
      </c>
      <c r="AI1869">
        <f t="shared" si="385"/>
        <v>0.75648298217179899</v>
      </c>
      <c r="AJ1869">
        <f t="shared" si="386"/>
        <v>0.69632764706389161</v>
      </c>
      <c r="AK1869">
        <f t="shared" si="387"/>
        <v>0.62930562905854093</v>
      </c>
      <c r="AL1869">
        <f t="shared" si="388"/>
        <v>0.12717735311325806</v>
      </c>
      <c r="CM1869" s="23">
        <v>43997</v>
      </c>
      <c r="CN1869">
        <v>3.9049959524873001E-3</v>
      </c>
      <c r="CO1869">
        <f t="shared" si="389"/>
        <v>1868</v>
      </c>
      <c r="CP1869">
        <f t="shared" si="390"/>
        <v>0.75383373688458433</v>
      </c>
      <c r="CQ1869">
        <f t="shared" si="391"/>
        <v>0.75343018563357544</v>
      </c>
      <c r="CR1869">
        <f t="shared" si="392"/>
        <v>0.68660365242382915</v>
      </c>
      <c r="CS1869">
        <f t="shared" si="393"/>
        <v>0.6531243100984474</v>
      </c>
      <c r="CT1869">
        <f t="shared" si="394"/>
        <v>0.10030587553512804</v>
      </c>
      <c r="DH1869">
        <f t="shared" ca="1" si="395"/>
        <v>0.28856794817978126</v>
      </c>
      <c r="DI1869">
        <v>0.26976481691940968</v>
      </c>
      <c r="DJ1869">
        <v>-2.2961114295061438E-2</v>
      </c>
    </row>
    <row r="1870" spans="12:114" x14ac:dyDescent="0.3">
      <c r="L1870" s="23">
        <v>43997</v>
      </c>
      <c r="M1870" s="24">
        <v>-1.783255496963835E-3</v>
      </c>
      <c r="N1870" s="24">
        <v>7.5438056048940591E-3</v>
      </c>
      <c r="O1870" s="24">
        <v>2.8877833085344342E-3</v>
      </c>
      <c r="P1870" s="24">
        <v>5.7753015225109252E-3</v>
      </c>
      <c r="Q1870" s="264">
        <v>2.1000000000000009E-4</v>
      </c>
      <c r="R1870" s="264">
        <v>1.6999999999999901E-4</v>
      </c>
      <c r="S1870" s="265">
        <v>-5.6338028169014109E-4</v>
      </c>
      <c r="U1870" s="26"/>
      <c r="AE1870" s="23">
        <v>43998</v>
      </c>
      <c r="AF1870" s="33">
        <v>4.3963552032848102E-3</v>
      </c>
      <c r="AG1870">
        <f t="shared" si="383"/>
        <v>1869</v>
      </c>
      <c r="AH1870">
        <f t="shared" si="384"/>
        <v>0.75729335494327388</v>
      </c>
      <c r="AI1870">
        <f t="shared" si="385"/>
        <v>0.75688816855753649</v>
      </c>
      <c r="AJ1870">
        <f t="shared" si="386"/>
        <v>0.69762252650984147</v>
      </c>
      <c r="AK1870">
        <f t="shared" si="387"/>
        <v>0.88757644564193361</v>
      </c>
      <c r="AL1870">
        <f t="shared" si="388"/>
        <v>0.13068827708439712</v>
      </c>
      <c r="CM1870" s="23">
        <v>43998</v>
      </c>
      <c r="CN1870">
        <v>1.078213800821203E-2</v>
      </c>
      <c r="CO1870">
        <f t="shared" si="389"/>
        <v>1869</v>
      </c>
      <c r="CP1870">
        <f t="shared" si="390"/>
        <v>0.75423728813559321</v>
      </c>
      <c r="CQ1870">
        <f t="shared" si="391"/>
        <v>0.75383373688458433</v>
      </c>
      <c r="CR1870">
        <f t="shared" si="392"/>
        <v>0.68788464989361908</v>
      </c>
      <c r="CS1870">
        <f t="shared" si="393"/>
        <v>0.88306243271716012</v>
      </c>
      <c r="CT1870">
        <f t="shared" si="394"/>
        <v>0.12922869583257579</v>
      </c>
      <c r="DH1870">
        <f t="shared" ca="1" si="395"/>
        <v>0.39820730846777436</v>
      </c>
      <c r="DI1870">
        <v>0.34986763700264678</v>
      </c>
      <c r="DJ1870">
        <v>1.2258855203284772E-2</v>
      </c>
    </row>
    <row r="1871" spans="12:114" x14ac:dyDescent="0.3">
      <c r="L1871" s="23">
        <v>43998</v>
      </c>
      <c r="M1871" s="24">
        <v>-4.9283557576748778E-4</v>
      </c>
      <c r="N1871" s="24">
        <v>9.3586891590285281E-3</v>
      </c>
      <c r="O1871" s="24">
        <v>1.3296059479491191E-2</v>
      </c>
      <c r="P1871" s="24">
        <v>1.1580111031314091E-2</v>
      </c>
      <c r="Q1871" s="264">
        <v>4.0000000000000112E-5</v>
      </c>
      <c r="R1871" s="264">
        <v>3.8999999999999918E-4</v>
      </c>
      <c r="S1871" s="265">
        <v>1.3333333333333253E-4</v>
      </c>
      <c r="U1871" s="26"/>
      <c r="AE1871" s="23">
        <v>43999</v>
      </c>
      <c r="AF1871" s="33">
        <v>-1.6523380128585894E-4</v>
      </c>
      <c r="AG1871">
        <f t="shared" si="383"/>
        <v>1870</v>
      </c>
      <c r="AH1871">
        <f t="shared" si="384"/>
        <v>0.75769854132901138</v>
      </c>
      <c r="AI1871">
        <f t="shared" si="385"/>
        <v>0.75729335494327388</v>
      </c>
      <c r="AJ1871">
        <f t="shared" si="386"/>
        <v>0.69891857672656887</v>
      </c>
      <c r="AK1871">
        <f t="shared" si="387"/>
        <v>0.4584492759433707</v>
      </c>
      <c r="AL1871">
        <f t="shared" si="388"/>
        <v>0.29884407899990317</v>
      </c>
      <c r="CM1871" s="23">
        <v>43999</v>
      </c>
      <c r="CN1871">
        <v>-8.8041558429572948E-4</v>
      </c>
      <c r="CO1871">
        <f t="shared" si="389"/>
        <v>1870</v>
      </c>
      <c r="CP1871">
        <f t="shared" si="390"/>
        <v>0.75464083938660209</v>
      </c>
      <c r="CQ1871">
        <f t="shared" si="391"/>
        <v>0.75423728813559321</v>
      </c>
      <c r="CR1871">
        <f t="shared" si="392"/>
        <v>0.6891667771469101</v>
      </c>
      <c r="CS1871">
        <f t="shared" si="393"/>
        <v>0.43620990066817483</v>
      </c>
      <c r="CT1871">
        <f t="shared" si="394"/>
        <v>0.31802738746741838</v>
      </c>
      <c r="DH1871">
        <f t="shared" ca="1" si="395"/>
        <v>0.36148074969949479</v>
      </c>
      <c r="DI1871">
        <v>0.35831438790494424</v>
      </c>
      <c r="DJ1871">
        <v>1.7230077009525006E-2</v>
      </c>
    </row>
    <row r="1872" spans="12:114" x14ac:dyDescent="0.3">
      <c r="L1872" s="23">
        <v>43999</v>
      </c>
      <c r="M1872" s="24">
        <v>1.910619414483866E-3</v>
      </c>
      <c r="N1872" s="24">
        <v>9.2722550581306046E-3</v>
      </c>
      <c r="O1872" s="24">
        <v>-5.1819095972360108E-3</v>
      </c>
      <c r="P1872" s="24">
        <v>0</v>
      </c>
      <c r="Q1872" s="264">
        <v>1.09999999999999E-4</v>
      </c>
      <c r="R1872" s="264">
        <v>-1.2999999999999901E-4</v>
      </c>
      <c r="S1872" s="265">
        <v>4.0540540540540647E-4</v>
      </c>
      <c r="U1872" s="26"/>
      <c r="AE1872" s="23">
        <v>44000</v>
      </c>
      <c r="AF1872" s="33">
        <v>-3.1173653966066785E-3</v>
      </c>
      <c r="AG1872">
        <f t="shared" si="383"/>
        <v>1871</v>
      </c>
      <c r="AH1872">
        <f t="shared" si="384"/>
        <v>0.75810372771474877</v>
      </c>
      <c r="AI1872">
        <f t="shared" si="385"/>
        <v>0.75769854132901138</v>
      </c>
      <c r="AJ1872">
        <f t="shared" si="386"/>
        <v>0.70021580201408695</v>
      </c>
      <c r="AK1872">
        <f t="shared" si="387"/>
        <v>0.16919126245593585</v>
      </c>
      <c r="AL1872">
        <f t="shared" si="388"/>
        <v>0.58850727887307552</v>
      </c>
      <c r="CM1872" s="23">
        <v>44000</v>
      </c>
      <c r="CN1872">
        <v>-7.9643641957420491E-3</v>
      </c>
      <c r="CO1872">
        <f t="shared" si="389"/>
        <v>1871</v>
      </c>
      <c r="CP1872">
        <f t="shared" si="390"/>
        <v>0.75504439063761097</v>
      </c>
      <c r="CQ1872">
        <f t="shared" si="391"/>
        <v>0.75464083938660209</v>
      </c>
      <c r="CR1872">
        <f t="shared" si="392"/>
        <v>0.69045003828965479</v>
      </c>
      <c r="CS1872">
        <f t="shared" si="393"/>
        <v>0.16324480210788833</v>
      </c>
      <c r="CT1872">
        <f t="shared" si="394"/>
        <v>0.5913960372787137</v>
      </c>
      <c r="DH1872">
        <f t="shared" ca="1" si="395"/>
        <v>0.30048466372726546</v>
      </c>
      <c r="DI1872">
        <v>0.25617691726546804</v>
      </c>
      <c r="DJ1872">
        <v>4.7632824907172834E-3</v>
      </c>
    </row>
    <row r="1873" spans="12:114" x14ac:dyDescent="0.3">
      <c r="L1873" s="23">
        <v>44000</v>
      </c>
      <c r="M1873" s="24">
        <v>-1.968460900202587E-3</v>
      </c>
      <c r="N1873" s="24">
        <v>-5.5121461865144999E-3</v>
      </c>
      <c r="O1873" s="24">
        <v>-8.7372496588799097E-3</v>
      </c>
      <c r="P1873" s="24">
        <v>-1.0028293519547839E-2</v>
      </c>
      <c r="Q1873" s="264">
        <v>-1.09999999999999E-4</v>
      </c>
      <c r="R1873" s="264">
        <v>3.200000000000003E-4</v>
      </c>
      <c r="S1873" s="265">
        <v>1.408450704225356E-4</v>
      </c>
      <c r="U1873" s="26"/>
      <c r="AE1873" s="23">
        <v>44001</v>
      </c>
      <c r="AF1873" s="33">
        <v>-4.7279100183898764E-4</v>
      </c>
      <c r="AG1873">
        <f t="shared" si="383"/>
        <v>1872</v>
      </c>
      <c r="AH1873">
        <f t="shared" si="384"/>
        <v>0.75850891410048626</v>
      </c>
      <c r="AI1873">
        <f t="shared" si="385"/>
        <v>0.75810372771474877</v>
      </c>
      <c r="AJ1873">
        <f t="shared" si="386"/>
        <v>0.70151420669203068</v>
      </c>
      <c r="AK1873">
        <f t="shared" si="387"/>
        <v>0.42339703490444369</v>
      </c>
      <c r="AL1873">
        <f t="shared" si="388"/>
        <v>0.33470669281030507</v>
      </c>
      <c r="CM1873" s="23">
        <v>44001</v>
      </c>
      <c r="CN1873">
        <v>-1.0837632188831822E-3</v>
      </c>
      <c r="CO1873">
        <f t="shared" si="389"/>
        <v>1872</v>
      </c>
      <c r="CP1873">
        <f t="shared" si="390"/>
        <v>0.75544794188861986</v>
      </c>
      <c r="CQ1873">
        <f t="shared" si="391"/>
        <v>0.75504439063761097</v>
      </c>
      <c r="CR1873">
        <f t="shared" si="392"/>
        <v>0.69173443744617968</v>
      </c>
      <c r="CS1873">
        <f t="shared" si="393"/>
        <v>0.42695105705483105</v>
      </c>
      <c r="CT1873">
        <f t="shared" si="394"/>
        <v>0.32809333358277992</v>
      </c>
      <c r="DH1873">
        <f t="shared" ca="1" si="395"/>
        <v>0.30430500519026504</v>
      </c>
      <c r="DI1873">
        <v>0.39832774610056015</v>
      </c>
      <c r="DJ1873">
        <v>-5.8770767161247187E-3</v>
      </c>
    </row>
    <row r="1874" spans="12:114" x14ac:dyDescent="0.3">
      <c r="L1874" s="23">
        <v>44001</v>
      </c>
      <c r="M1874" s="24">
        <v>1.103300015307573E-2</v>
      </c>
      <c r="N1874" s="24">
        <v>-8.7759712093777274E-3</v>
      </c>
      <c r="O1874" s="24">
        <v>1.576410040251067E-2</v>
      </c>
      <c r="P1874" s="24">
        <v>-2.74274539479018E-2</v>
      </c>
      <c r="Q1874" s="264">
        <v>1.4999999999999909E-4</v>
      </c>
      <c r="R1874" s="264">
        <v>2.000000000000002E-4</v>
      </c>
      <c r="S1874" s="265">
        <v>-1.4285714285714325E-4</v>
      </c>
      <c r="U1874" s="26"/>
      <c r="AE1874" s="23">
        <v>44004</v>
      </c>
      <c r="AF1874" s="33">
        <v>6.07017064200402E-3</v>
      </c>
      <c r="AG1874">
        <f t="shared" si="383"/>
        <v>1873</v>
      </c>
      <c r="AH1874">
        <f t="shared" si="384"/>
        <v>0.75891410048622365</v>
      </c>
      <c r="AI1874">
        <f t="shared" si="385"/>
        <v>0.75850891410048626</v>
      </c>
      <c r="AJ1874">
        <f t="shared" si="386"/>
        <v>0.70281379509978292</v>
      </c>
      <c r="AK1874">
        <f t="shared" si="387"/>
        <v>0.95518874840620216</v>
      </c>
      <c r="AL1874">
        <f t="shared" si="388"/>
        <v>0.19667983430571589</v>
      </c>
      <c r="CM1874" s="23">
        <v>44004</v>
      </c>
      <c r="CN1874">
        <v>1.5398877309235403E-2</v>
      </c>
      <c r="CO1874">
        <f t="shared" si="389"/>
        <v>1873</v>
      </c>
      <c r="CP1874">
        <f t="shared" si="390"/>
        <v>0.75585149313962874</v>
      </c>
      <c r="CQ1874">
        <f t="shared" si="391"/>
        <v>0.75544794188861986</v>
      </c>
      <c r="CR1874">
        <f t="shared" si="392"/>
        <v>0.69301997875930832</v>
      </c>
      <c r="CS1874">
        <f t="shared" si="393"/>
        <v>0.95775890089978155</v>
      </c>
      <c r="CT1874">
        <f t="shared" si="394"/>
        <v>0.2023109590111617</v>
      </c>
      <c r="DH1874">
        <f t="shared" ca="1" si="395"/>
        <v>0.36593569039385315</v>
      </c>
      <c r="DI1874">
        <v>0.39725249826174147</v>
      </c>
      <c r="DJ1874">
        <v>-1.8694772453199428E-3</v>
      </c>
    </row>
    <row r="1875" spans="12:114" x14ac:dyDescent="0.3">
      <c r="L1875" s="23">
        <v>44004</v>
      </c>
      <c r="M1875" s="24">
        <v>6.4622142685010313E-3</v>
      </c>
      <c r="N1875" s="24">
        <v>1.4911455750063781E-2</v>
      </c>
      <c r="O1875" s="24">
        <v>1.526909971032833E-2</v>
      </c>
      <c r="P1875" s="24">
        <v>1.8964341226242139E-2</v>
      </c>
      <c r="Q1875" s="264">
        <v>-8.9999999999998935E-5</v>
      </c>
      <c r="R1875" s="264">
        <v>-3.400000000000003E-4</v>
      </c>
      <c r="S1875" s="265">
        <v>-1.408450704225356E-4</v>
      </c>
      <c r="U1875" s="26"/>
      <c r="AE1875" s="23">
        <v>44005</v>
      </c>
      <c r="AF1875" s="33">
        <v>4.7406967550514176E-4</v>
      </c>
      <c r="AG1875">
        <f t="shared" si="383"/>
        <v>1874</v>
      </c>
      <c r="AH1875">
        <f t="shared" si="384"/>
        <v>0.75931928687196115</v>
      </c>
      <c r="AI1875">
        <f t="shared" si="385"/>
        <v>0.75891410048622365</v>
      </c>
      <c r="AJ1875">
        <f t="shared" si="386"/>
        <v>0.70411457159660762</v>
      </c>
      <c r="AK1875">
        <f t="shared" si="387"/>
        <v>0.53203522092101174</v>
      </c>
      <c r="AL1875">
        <f t="shared" si="388"/>
        <v>0.22687887956521191</v>
      </c>
      <c r="CM1875" s="23">
        <v>44005</v>
      </c>
      <c r="CN1875">
        <v>5.8767418876285468E-4</v>
      </c>
      <c r="CO1875">
        <f t="shared" si="389"/>
        <v>1874</v>
      </c>
      <c r="CP1875">
        <f t="shared" si="390"/>
        <v>0.75625504439063762</v>
      </c>
      <c r="CQ1875">
        <f t="shared" si="391"/>
        <v>0.75585149313962874</v>
      </c>
      <c r="CR1875">
        <f t="shared" si="392"/>
        <v>0.69430666639047778</v>
      </c>
      <c r="CS1875">
        <f t="shared" si="393"/>
        <v>0.50378265617812712</v>
      </c>
      <c r="CT1875">
        <f t="shared" si="394"/>
        <v>0.25206883696150162</v>
      </c>
      <c r="DH1875">
        <f t="shared" ca="1" si="395"/>
        <v>0.29147748993867967</v>
      </c>
      <c r="DI1875">
        <v>0.36062489751193388</v>
      </c>
      <c r="DJ1875">
        <v>2.0095069675505135E-2</v>
      </c>
    </row>
    <row r="1876" spans="12:114" x14ac:dyDescent="0.3">
      <c r="L1876" s="23">
        <v>44005</v>
      </c>
      <c r="M1876" s="24">
        <v>8.4196500919412835E-3</v>
      </c>
      <c r="N1876" s="24">
        <v>1.1019230386595131E-2</v>
      </c>
      <c r="O1876" s="24">
        <v>-5.0131535618438356E-3</v>
      </c>
      <c r="P1876" s="24">
        <v>1.5429588463471381E-3</v>
      </c>
      <c r="Q1876" s="264">
        <v>3.9999999999999931E-4</v>
      </c>
      <c r="R1876" s="264">
        <v>2.2999999999999909E-4</v>
      </c>
      <c r="S1876" s="265">
        <v>4.1666666666666658E-4</v>
      </c>
      <c r="U1876" s="26"/>
      <c r="AE1876" s="23">
        <v>44006</v>
      </c>
      <c r="AF1876" s="33">
        <v>-5.4654022451521662E-3</v>
      </c>
      <c r="AG1876">
        <f t="shared" si="383"/>
        <v>1875</v>
      </c>
      <c r="AH1876">
        <f t="shared" si="384"/>
        <v>0.75972447325769854</v>
      </c>
      <c r="AI1876">
        <f t="shared" si="385"/>
        <v>0.75931928687196115</v>
      </c>
      <c r="AJ1876">
        <f t="shared" si="386"/>
        <v>0.70541654056177783</v>
      </c>
      <c r="AK1876">
        <f t="shared" si="387"/>
        <v>5.0936917132543232E-2</v>
      </c>
      <c r="AL1876">
        <f t="shared" si="388"/>
        <v>0.70838236973941793</v>
      </c>
      <c r="CM1876" s="23">
        <v>44006</v>
      </c>
      <c r="CN1876">
        <v>-1.3789049091141283E-2</v>
      </c>
      <c r="CO1876">
        <f t="shared" si="389"/>
        <v>1875</v>
      </c>
      <c r="CP1876">
        <f t="shared" si="390"/>
        <v>0.7566585956416465</v>
      </c>
      <c r="CQ1876">
        <f t="shared" si="391"/>
        <v>0.75625504439063762</v>
      </c>
      <c r="CR1876">
        <f t="shared" si="392"/>
        <v>0.6955945045198616</v>
      </c>
      <c r="CS1876">
        <f t="shared" si="393"/>
        <v>4.8865338476143702E-2</v>
      </c>
      <c r="CT1876">
        <f t="shared" si="394"/>
        <v>0.7073897059144939</v>
      </c>
      <c r="DH1876">
        <f t="shared" ca="1" si="395"/>
        <v>0.37170138133828462</v>
      </c>
      <c r="DI1876">
        <v>0.38032990836656655</v>
      </c>
      <c r="DJ1876">
        <v>7.1811949397822955E-4</v>
      </c>
    </row>
    <row r="1877" spans="12:114" x14ac:dyDescent="0.3">
      <c r="L1877" s="23">
        <v>44006</v>
      </c>
      <c r="M1877" s="24">
        <v>-3.4839140673694358E-3</v>
      </c>
      <c r="N1877" s="24">
        <v>-2.406907094815448E-2</v>
      </c>
      <c r="O1877" s="24">
        <v>-6.3600402695759284E-3</v>
      </c>
      <c r="P1877" s="24">
        <v>-2.3974587453562429E-2</v>
      </c>
      <c r="Q1877" s="264">
        <v>-1.1999999999999989E-4</v>
      </c>
      <c r="R1877" s="264">
        <v>-6.0000000000000056E-5</v>
      </c>
      <c r="S1877" s="265">
        <v>1.4492753623188319E-4</v>
      </c>
      <c r="U1877" s="26"/>
      <c r="AE1877" s="23">
        <v>44007</v>
      </c>
      <c r="AF1877" s="33">
        <v>1.3389017980348079E-3</v>
      </c>
      <c r="AG1877">
        <f t="shared" si="383"/>
        <v>1876</v>
      </c>
      <c r="AH1877">
        <f t="shared" si="384"/>
        <v>0.76012965964343593</v>
      </c>
      <c r="AI1877">
        <f t="shared" si="385"/>
        <v>0.75972447325769854</v>
      </c>
      <c r="AJ1877">
        <f t="shared" si="386"/>
        <v>0.7067197063947136</v>
      </c>
      <c r="AK1877">
        <f t="shared" si="387"/>
        <v>0.62940655316139438</v>
      </c>
      <c r="AL1877">
        <f t="shared" si="388"/>
        <v>0.13031792009630416</v>
      </c>
      <c r="CM1877" s="23">
        <v>44007</v>
      </c>
      <c r="CN1877">
        <v>2.8404897892046672E-3</v>
      </c>
      <c r="CO1877">
        <f t="shared" si="389"/>
        <v>1876</v>
      </c>
      <c r="CP1877">
        <f t="shared" si="390"/>
        <v>0.75706214689265539</v>
      </c>
      <c r="CQ1877">
        <f t="shared" si="391"/>
        <v>0.7566585956416465</v>
      </c>
      <c r="CR1877">
        <f t="shared" si="392"/>
        <v>0.69688349734649579</v>
      </c>
      <c r="CS1877">
        <f t="shared" si="393"/>
        <v>0.60659451686328425</v>
      </c>
      <c r="CT1877">
        <f t="shared" si="394"/>
        <v>0.15006407877836225</v>
      </c>
      <c r="DH1877">
        <f t="shared" ca="1" si="395"/>
        <v>0.38422595178156504</v>
      </c>
      <c r="DI1877">
        <v>0.38294170314475479</v>
      </c>
      <c r="DJ1877">
        <v>2.6254784150975992E-2</v>
      </c>
    </row>
    <row r="1878" spans="12:114" x14ac:dyDescent="0.3">
      <c r="L1878" s="23">
        <v>44007</v>
      </c>
      <c r="M1878" s="24">
        <v>-6.0271852692163818E-4</v>
      </c>
      <c r="N1878" s="24">
        <v>1.5356052424245771E-2</v>
      </c>
      <c r="O1878" s="24">
        <v>-4.9043682382270406E-3</v>
      </c>
      <c r="P1878" s="24">
        <v>1.006216397906242E-2</v>
      </c>
      <c r="Q1878" s="264">
        <v>-4.8000000000000001E-4</v>
      </c>
      <c r="R1878" s="264">
        <v>-2.800000000000003E-4</v>
      </c>
      <c r="S1878" s="265">
        <v>5.8823529411764722E-4</v>
      </c>
      <c r="U1878" s="26"/>
      <c r="AE1878" s="23">
        <v>44008</v>
      </c>
      <c r="AF1878" s="33">
        <v>-2.3563710347682468E-3</v>
      </c>
      <c r="AG1878">
        <f t="shared" si="383"/>
        <v>1877</v>
      </c>
      <c r="AH1878">
        <f t="shared" si="384"/>
        <v>0.76053484602917343</v>
      </c>
      <c r="AI1878">
        <f t="shared" si="385"/>
        <v>0.76012965964343593</v>
      </c>
      <c r="AJ1878">
        <f t="shared" si="386"/>
        <v>0.70802407351511309</v>
      </c>
      <c r="AK1878">
        <f t="shared" si="387"/>
        <v>0.23041674378961985</v>
      </c>
      <c r="AL1878">
        <f t="shared" si="388"/>
        <v>0.52971291585381608</v>
      </c>
      <c r="CM1878" s="23">
        <v>44008</v>
      </c>
      <c r="CN1878">
        <v>-5.8784275869206174E-3</v>
      </c>
      <c r="CO1878">
        <f t="shared" si="389"/>
        <v>1877</v>
      </c>
      <c r="CP1878">
        <f t="shared" si="390"/>
        <v>0.75746569814366427</v>
      </c>
      <c r="CQ1878">
        <f t="shared" si="391"/>
        <v>0.75706214689265539</v>
      </c>
      <c r="CR1878">
        <f t="shared" si="392"/>
        <v>0.69817364908839441</v>
      </c>
      <c r="CS1878">
        <f t="shared" si="393"/>
        <v>0.2297808740242355</v>
      </c>
      <c r="CT1878">
        <f t="shared" si="394"/>
        <v>0.52728127286841986</v>
      </c>
      <c r="DH1878">
        <f t="shared" ca="1" si="395"/>
        <v>0.33971510643563996</v>
      </c>
      <c r="DI1878">
        <v>0.34493015058601034</v>
      </c>
      <c r="DJ1878">
        <v>-2.5483710347682471E-3</v>
      </c>
    </row>
    <row r="1879" spans="12:114" x14ac:dyDescent="0.3">
      <c r="L1879" s="23">
        <v>44008</v>
      </c>
      <c r="M1879" s="24">
        <v>4.4631482907753987E-3</v>
      </c>
      <c r="N1879" s="24">
        <v>-1.649859348783432E-2</v>
      </c>
      <c r="O1879" s="24">
        <v>-1.161146990948791E-2</v>
      </c>
      <c r="P1879" s="24">
        <v>4.1018649121805804E-3</v>
      </c>
      <c r="Q1879" s="264">
        <v>-2.9999999999999648E-5</v>
      </c>
      <c r="R1879" s="264">
        <v>-4.0000000000000044E-5</v>
      </c>
      <c r="S1879" s="265">
        <v>0</v>
      </c>
      <c r="U1879" s="26"/>
      <c r="AE1879" s="23">
        <v>44011</v>
      </c>
      <c r="AF1879" s="33">
        <v>2.2818178015220295E-3</v>
      </c>
      <c r="AG1879">
        <f t="shared" si="383"/>
        <v>1878</v>
      </c>
      <c r="AH1879">
        <f t="shared" si="384"/>
        <v>0.76094003241491082</v>
      </c>
      <c r="AI1879">
        <f t="shared" si="385"/>
        <v>0.76053484602917343</v>
      </c>
      <c r="AJ1879">
        <f t="shared" si="386"/>
        <v>0.70932964636308471</v>
      </c>
      <c r="AK1879">
        <f t="shared" si="387"/>
        <v>0.72665903972838086</v>
      </c>
      <c r="AL1879">
        <f t="shared" si="388"/>
        <v>3.3875806300792566E-2</v>
      </c>
      <c r="CM1879" s="23">
        <v>44011</v>
      </c>
      <c r="CN1879">
        <v>6.0386070038050731E-3</v>
      </c>
      <c r="CO1879">
        <f t="shared" si="389"/>
        <v>1878</v>
      </c>
      <c r="CP1879">
        <f t="shared" si="390"/>
        <v>0.75786924939467315</v>
      </c>
      <c r="CQ1879">
        <f t="shared" si="391"/>
        <v>0.75746569814366427</v>
      </c>
      <c r="CR1879">
        <f t="shared" si="392"/>
        <v>0.69946496398268276</v>
      </c>
      <c r="CS1879">
        <f t="shared" si="393"/>
        <v>0.73921673232294882</v>
      </c>
      <c r="CT1879">
        <f t="shared" si="394"/>
        <v>1.8248965820715446E-2</v>
      </c>
      <c r="DH1879">
        <f t="shared" ca="1" si="395"/>
        <v>0.39239224858336086</v>
      </c>
      <c r="DI1879">
        <v>0.25014006851271198</v>
      </c>
      <c r="DJ1879">
        <v>-1.1250057198477947E-2</v>
      </c>
    </row>
    <row r="1880" spans="12:114" x14ac:dyDescent="0.3">
      <c r="L1880" s="23">
        <v>44011</v>
      </c>
      <c r="M1880" s="24">
        <v>5.4048278962039783E-4</v>
      </c>
      <c r="N1880" s="24">
        <v>6.7963410478494059E-3</v>
      </c>
      <c r="O1880" s="24">
        <v>6.2542123451520062E-3</v>
      </c>
      <c r="P1880" s="24">
        <v>7.2951191232736301E-3</v>
      </c>
      <c r="Q1880" s="264">
        <v>2.9999999999999648E-5</v>
      </c>
      <c r="R1880" s="264">
        <v>8.0000000000000074E-5</v>
      </c>
      <c r="S1880" s="265">
        <v>-3.1249999999999946E-4</v>
      </c>
      <c r="U1880" s="26"/>
      <c r="AE1880" s="23">
        <v>44012</v>
      </c>
      <c r="AF1880" s="33">
        <v>3.9018292742446113E-3</v>
      </c>
      <c r="AG1880">
        <f t="shared" si="383"/>
        <v>1879</v>
      </c>
      <c r="AH1880">
        <f t="shared" si="384"/>
        <v>0.76134521880064832</v>
      </c>
      <c r="AI1880">
        <f t="shared" si="385"/>
        <v>0.76094003241491082</v>
      </c>
      <c r="AJ1880">
        <f t="shared" si="386"/>
        <v>0.71063642939928828</v>
      </c>
      <c r="AK1880">
        <f t="shared" si="387"/>
        <v>0.85788053467494219</v>
      </c>
      <c r="AL1880">
        <f t="shared" si="388"/>
        <v>9.6940502260031369E-2</v>
      </c>
      <c r="CM1880" s="23">
        <v>44012</v>
      </c>
      <c r="CN1880">
        <v>1.0227186821975164E-2</v>
      </c>
      <c r="CO1880">
        <f t="shared" si="389"/>
        <v>1879</v>
      </c>
      <c r="CP1880">
        <f t="shared" si="390"/>
        <v>0.75827280064568203</v>
      </c>
      <c r="CQ1880">
        <f t="shared" si="391"/>
        <v>0.75786924939467315</v>
      </c>
      <c r="CR1880">
        <f t="shared" si="392"/>
        <v>0.7007574462857159</v>
      </c>
      <c r="CS1880">
        <f t="shared" si="393"/>
        <v>0.86994873076330781</v>
      </c>
      <c r="CT1880">
        <f t="shared" si="394"/>
        <v>0.11207948136863466</v>
      </c>
      <c r="DH1880">
        <f t="shared" ca="1" si="395"/>
        <v>0.38445545332360453</v>
      </c>
      <c r="DI1880">
        <v>0.37224983736064499</v>
      </c>
      <c r="DJ1880">
        <v>-1.4510670725755377E-2</v>
      </c>
    </row>
    <row r="1881" spans="12:114" x14ac:dyDescent="0.3">
      <c r="L1881" s="23">
        <v>44012</v>
      </c>
      <c r="M1881" s="24">
        <v>4.4409168684834254E-3</v>
      </c>
      <c r="N1881" s="24">
        <v>1.3966257691543241E-3</v>
      </c>
      <c r="O1881" s="24">
        <v>6.0474456022308314E-3</v>
      </c>
      <c r="P1881" s="24">
        <v>2.269215055686339E-2</v>
      </c>
      <c r="Q1881" s="264">
        <v>-2.9999999999999648E-5</v>
      </c>
      <c r="R1881" s="264">
        <v>3.7000000000000135E-4</v>
      </c>
      <c r="S1881" s="265">
        <v>-4.5454545454545444E-4</v>
      </c>
      <c r="U1881" s="26"/>
      <c r="AE1881" s="23">
        <v>44013</v>
      </c>
      <c r="AF1881" s="33">
        <v>-5.7140978845946725E-4</v>
      </c>
      <c r="AG1881">
        <f t="shared" si="383"/>
        <v>1880</v>
      </c>
      <c r="AH1881">
        <f t="shared" si="384"/>
        <v>0.7617504051863857</v>
      </c>
      <c r="AI1881">
        <f t="shared" si="385"/>
        <v>0.76134521880064832</v>
      </c>
      <c r="AJ1881">
        <f t="shared" si="386"/>
        <v>0.71194442710506844</v>
      </c>
      <c r="AK1881">
        <f t="shared" si="387"/>
        <v>0.41227111842666347</v>
      </c>
      <c r="AL1881">
        <f t="shared" si="388"/>
        <v>0.34907410037398484</v>
      </c>
      <c r="CM1881" s="23">
        <v>44013</v>
      </c>
      <c r="CN1881">
        <v>-1.6590679494095362E-3</v>
      </c>
      <c r="CO1881">
        <f t="shared" si="389"/>
        <v>1880</v>
      </c>
      <c r="CP1881">
        <f t="shared" si="390"/>
        <v>0.75867635189669091</v>
      </c>
      <c r="CQ1881">
        <f t="shared" si="391"/>
        <v>0.75827280064568203</v>
      </c>
      <c r="CR1881">
        <f t="shared" si="392"/>
        <v>0.70205110027320705</v>
      </c>
      <c r="CS1881">
        <f t="shared" si="393"/>
        <v>0.40098948561286052</v>
      </c>
      <c r="CT1881">
        <f t="shared" si="394"/>
        <v>0.35728331503282151</v>
      </c>
      <c r="DH1881">
        <f t="shared" ca="1" si="395"/>
        <v>0.2923759400503545</v>
      </c>
      <c r="DI1881">
        <v>0.30285978749220022</v>
      </c>
      <c r="DJ1881">
        <v>5.0231119506709276E-3</v>
      </c>
    </row>
    <row r="1882" spans="12:114" x14ac:dyDescent="0.3">
      <c r="L1882" s="23">
        <v>44013</v>
      </c>
      <c r="M1882" s="24">
        <v>-4.4810899349073891E-3</v>
      </c>
      <c r="N1882" s="24">
        <v>1.069273990914533E-2</v>
      </c>
      <c r="O1882" s="24">
        <v>-7.5133483497083183E-4</v>
      </c>
      <c r="P1882" s="24">
        <v>-7.7425054728965728E-3</v>
      </c>
      <c r="Q1882" s="264">
        <v>3.4999999999999962E-4</v>
      </c>
      <c r="R1882" s="264">
        <v>-1.6000000000000009E-4</v>
      </c>
      <c r="S1882" s="265">
        <v>1.4492753623188319E-4</v>
      </c>
      <c r="U1882" s="26"/>
      <c r="AE1882" s="23">
        <v>44014</v>
      </c>
      <c r="AF1882" s="33">
        <v>-4.6100753330171945E-4</v>
      </c>
      <c r="AG1882">
        <f t="shared" si="383"/>
        <v>1881</v>
      </c>
      <c r="AH1882">
        <f t="shared" si="384"/>
        <v>0.7621555915721232</v>
      </c>
      <c r="AI1882">
        <f t="shared" si="385"/>
        <v>0.7617504051863857</v>
      </c>
      <c r="AJ1882">
        <f t="shared" si="386"/>
        <v>0.71325364398259539</v>
      </c>
      <c r="AK1882">
        <f t="shared" si="387"/>
        <v>0.42473069454708318</v>
      </c>
      <c r="AL1882">
        <f t="shared" si="388"/>
        <v>0.33701971063930253</v>
      </c>
      <c r="CM1882" s="23">
        <v>44014</v>
      </c>
      <c r="CN1882">
        <v>-8.6288648031312433E-4</v>
      </c>
      <c r="CO1882">
        <f t="shared" si="389"/>
        <v>1881</v>
      </c>
      <c r="CP1882">
        <f t="shared" si="390"/>
        <v>0.7590799031476998</v>
      </c>
      <c r="CQ1882">
        <f t="shared" si="391"/>
        <v>0.75867635189669091</v>
      </c>
      <c r="CR1882">
        <f t="shared" si="392"/>
        <v>0.70334593024035685</v>
      </c>
      <c r="CS1882">
        <f t="shared" si="393"/>
        <v>0.43700975176853557</v>
      </c>
      <c r="CT1882">
        <f t="shared" si="394"/>
        <v>0.32166660012815534</v>
      </c>
      <c r="DH1882">
        <f t="shared" ca="1" si="395"/>
        <v>0.32356382839831005</v>
      </c>
      <c r="DI1882">
        <v>0.38252675498994954</v>
      </c>
      <c r="DJ1882">
        <v>-1.0718448709772229E-2</v>
      </c>
    </row>
    <row r="1883" spans="12:114" x14ac:dyDescent="0.3">
      <c r="L1883" s="23">
        <v>44014</v>
      </c>
      <c r="M1883" s="24">
        <v>2.1606110359084522E-3</v>
      </c>
      <c r="N1883" s="24">
        <v>7.8196260383982755E-3</v>
      </c>
      <c r="O1883" s="24">
        <v>-4.0103917415251602E-3</v>
      </c>
      <c r="P1883" s="24">
        <v>-1.141791872807585E-3</v>
      </c>
      <c r="Q1883" s="264">
        <v>-1.199999999999995E-4</v>
      </c>
      <c r="R1883" s="264">
        <v>5.6999999999999944E-4</v>
      </c>
      <c r="S1883" s="265">
        <v>-2.9411764705882171E-4</v>
      </c>
      <c r="U1883" s="26"/>
      <c r="AE1883" s="23">
        <v>44018</v>
      </c>
      <c r="AF1883" s="33">
        <v>1.4016763311584968E-3</v>
      </c>
      <c r="AG1883">
        <f t="shared" si="383"/>
        <v>1882</v>
      </c>
      <c r="AH1883">
        <f t="shared" si="384"/>
        <v>0.76256077795786059</v>
      </c>
      <c r="AI1883">
        <f t="shared" si="385"/>
        <v>0.7621555915721232</v>
      </c>
      <c r="AJ1883">
        <f t="shared" si="386"/>
        <v>0.71456408455500331</v>
      </c>
      <c r="AK1883">
        <f t="shared" si="387"/>
        <v>0.63623792145404001</v>
      </c>
      <c r="AL1883">
        <f t="shared" si="388"/>
        <v>0.12591767011808319</v>
      </c>
      <c r="CM1883" s="23">
        <v>44018</v>
      </c>
      <c r="CN1883">
        <v>2.8070169148527646E-3</v>
      </c>
      <c r="CO1883">
        <f t="shared" si="389"/>
        <v>1882</v>
      </c>
      <c r="CP1883">
        <f t="shared" si="390"/>
        <v>0.75948345439870868</v>
      </c>
      <c r="CQ1883">
        <f t="shared" si="391"/>
        <v>0.7590799031476998</v>
      </c>
      <c r="CR1883">
        <f t="shared" si="392"/>
        <v>0.70464194050197937</v>
      </c>
      <c r="CS1883">
        <f t="shared" si="393"/>
        <v>0.60510235823337122</v>
      </c>
      <c r="CT1883">
        <f t="shared" si="394"/>
        <v>0.15397754491432858</v>
      </c>
      <c r="DH1883">
        <f t="shared" ca="1" si="395"/>
        <v>0.27341431593364418</v>
      </c>
      <c r="DI1883">
        <v>0.2847709042040798</v>
      </c>
      <c r="DJ1883">
        <v>2.6080763287680192E-2</v>
      </c>
    </row>
    <row r="1884" spans="12:114" x14ac:dyDescent="0.3">
      <c r="L1884" s="23">
        <v>44018</v>
      </c>
      <c r="M1884" s="24">
        <v>5.988741310066866E-3</v>
      </c>
      <c r="N1884" s="24">
        <v>1.9625887559679658E-2</v>
      </c>
      <c r="O1884" s="24">
        <v>-2.6843511383279751E-3</v>
      </c>
      <c r="P1884" s="24">
        <v>2.2863523696121978E-3</v>
      </c>
      <c r="Q1884" s="264">
        <v>2.8999999999999951E-4</v>
      </c>
      <c r="R1884" s="264">
        <v>-2.200000000000002E-4</v>
      </c>
      <c r="S1884" s="265">
        <v>5.7971014492753524E-4</v>
      </c>
      <c r="U1884" s="26"/>
      <c r="AE1884" s="23">
        <v>44019</v>
      </c>
      <c r="AF1884" s="33">
        <v>1.1162383923856097E-2</v>
      </c>
      <c r="AG1884">
        <f t="shared" si="383"/>
        <v>1883</v>
      </c>
      <c r="AH1884">
        <f t="shared" si="384"/>
        <v>0.76296596434359809</v>
      </c>
      <c r="AI1884">
        <f t="shared" si="385"/>
        <v>0.76256077795786059</v>
      </c>
      <c r="AJ1884">
        <f t="shared" si="386"/>
        <v>0.71587575336652953</v>
      </c>
      <c r="AK1884">
        <f t="shared" si="387"/>
        <v>0.99923464742853296</v>
      </c>
      <c r="AL1884">
        <f t="shared" si="388"/>
        <v>0.23667386947067237</v>
      </c>
      <c r="CM1884" s="23">
        <v>44019</v>
      </c>
      <c r="CN1884">
        <v>2.8182113655794091E-2</v>
      </c>
      <c r="CO1884">
        <f t="shared" si="389"/>
        <v>1883</v>
      </c>
      <c r="CP1884">
        <f t="shared" si="390"/>
        <v>0.75988700564971756</v>
      </c>
      <c r="CQ1884">
        <f t="shared" si="391"/>
        <v>0.75948345439870868</v>
      </c>
      <c r="CR1884">
        <f t="shared" si="392"/>
        <v>0.70593913539263342</v>
      </c>
      <c r="CS1884">
        <f t="shared" si="393"/>
        <v>0.99932725360592034</v>
      </c>
      <c r="CT1884">
        <f t="shared" si="394"/>
        <v>0.23984379920721166</v>
      </c>
      <c r="DH1884">
        <f t="shared" ca="1" si="395"/>
        <v>0.34942359564710607</v>
      </c>
      <c r="DI1884">
        <v>0.38984019059182456</v>
      </c>
      <c r="DJ1884">
        <v>-1.5913083838361864E-3</v>
      </c>
    </row>
    <row r="1885" spans="12:114" x14ac:dyDescent="0.3">
      <c r="L1885" s="23">
        <v>44019</v>
      </c>
      <c r="M1885" s="24">
        <v>6.3102573237352024E-3</v>
      </c>
      <c r="N1885" s="24">
        <v>-1.253368073520973E-2</v>
      </c>
      <c r="O1885" s="24">
        <v>6.7793750089535407E-2</v>
      </c>
      <c r="P1885" s="24">
        <v>-5.607822809292333E-3</v>
      </c>
      <c r="Q1885" s="264">
        <v>1.8000000000000001E-4</v>
      </c>
      <c r="R1885" s="264">
        <v>2.000000000000002E-4</v>
      </c>
      <c r="S1885" s="265">
        <v>-3.0769230769230716E-4</v>
      </c>
      <c r="U1885" s="26"/>
      <c r="AE1885" s="23">
        <v>44020</v>
      </c>
      <c r="AF1885" s="33">
        <v>-4.0619864005311899E-3</v>
      </c>
      <c r="AG1885">
        <f t="shared" si="383"/>
        <v>1884</v>
      </c>
      <c r="AH1885">
        <f t="shared" si="384"/>
        <v>0.76337115072933548</v>
      </c>
      <c r="AI1885">
        <f t="shared" si="385"/>
        <v>0.76296596434359809</v>
      </c>
      <c r="AJ1885">
        <f t="shared" si="386"/>
        <v>0.7171886549826576</v>
      </c>
      <c r="AK1885">
        <f t="shared" si="387"/>
        <v>0.10928933379174142</v>
      </c>
      <c r="AL1885">
        <f t="shared" si="388"/>
        <v>0.65367663055185665</v>
      </c>
      <c r="CM1885" s="23">
        <v>44020</v>
      </c>
      <c r="CN1885">
        <v>-1.0910768240133945E-2</v>
      </c>
      <c r="CO1885">
        <f t="shared" si="389"/>
        <v>1884</v>
      </c>
      <c r="CP1885">
        <f t="shared" si="390"/>
        <v>0.76029055690072644</v>
      </c>
      <c r="CQ1885">
        <f t="shared" si="391"/>
        <v>0.75988700564971756</v>
      </c>
      <c r="CR1885">
        <f t="shared" si="392"/>
        <v>0.70723751926674905</v>
      </c>
      <c r="CS1885">
        <f t="shared" si="393"/>
        <v>9.2996112679658779E-2</v>
      </c>
      <c r="CT1885">
        <f t="shared" si="394"/>
        <v>0.66689089297005877</v>
      </c>
      <c r="DH1885">
        <f t="shared" ca="1" si="395"/>
        <v>0.28293412084650577</v>
      </c>
      <c r="DI1885">
        <v>0.39894177300243661</v>
      </c>
      <c r="DJ1885">
        <v>2.9907782256185261E-2</v>
      </c>
    </row>
    <row r="1886" spans="12:114" x14ac:dyDescent="0.3">
      <c r="L1886" s="23">
        <v>44020</v>
      </c>
      <c r="M1886" s="24">
        <v>6.2115655672087241E-3</v>
      </c>
      <c r="N1886" s="24">
        <v>1.2692767834898481E-2</v>
      </c>
      <c r="O1886" s="24">
        <v>-1.977150950372971E-2</v>
      </c>
      <c r="P1886" s="24">
        <v>-1.4337666541621771E-2</v>
      </c>
      <c r="Q1886" s="264">
        <v>-4.0000000000000062E-4</v>
      </c>
      <c r="R1886" s="264">
        <v>1.3000000000000121E-4</v>
      </c>
      <c r="S1886" s="265">
        <v>7.4626865671641857E-4</v>
      </c>
      <c r="U1886" s="26"/>
      <c r="AE1886" s="23">
        <v>44021</v>
      </c>
      <c r="AF1886" s="33">
        <v>2.7886479979024534E-3</v>
      </c>
      <c r="AG1886">
        <f t="shared" si="383"/>
        <v>1885</v>
      </c>
      <c r="AH1886">
        <f t="shared" si="384"/>
        <v>0.76377633711507298</v>
      </c>
      <c r="AI1886">
        <f t="shared" si="385"/>
        <v>0.76337115072933548</v>
      </c>
      <c r="AJ1886">
        <f t="shared" si="386"/>
        <v>0.71850279399026229</v>
      </c>
      <c r="AK1886">
        <f t="shared" si="387"/>
        <v>0.77312844184564478</v>
      </c>
      <c r="AL1886">
        <f t="shared" si="388"/>
        <v>9.7572911163092968E-3</v>
      </c>
      <c r="CM1886" s="23">
        <v>44021</v>
      </c>
      <c r="CN1886">
        <v>7.6497248334658121E-3</v>
      </c>
      <c r="CO1886">
        <f t="shared" si="389"/>
        <v>1885</v>
      </c>
      <c r="CP1886">
        <f t="shared" si="390"/>
        <v>0.76069410815173522</v>
      </c>
      <c r="CQ1886">
        <f t="shared" si="391"/>
        <v>0.76029055690072644</v>
      </c>
      <c r="CR1886">
        <f t="shared" si="392"/>
        <v>0.70853709649876662</v>
      </c>
      <c r="CS1886">
        <f t="shared" si="393"/>
        <v>0.79604260227093349</v>
      </c>
      <c r="CT1886">
        <f t="shared" si="394"/>
        <v>3.5752045370207042E-2</v>
      </c>
      <c r="DH1886">
        <f t="shared" ca="1" si="395"/>
        <v>0.32552559514587204</v>
      </c>
      <c r="DI1886">
        <v>0.39292774813017906</v>
      </c>
      <c r="DJ1886">
        <v>-1.9014303615000838E-2</v>
      </c>
    </row>
    <row r="1887" spans="12:114" x14ac:dyDescent="0.3">
      <c r="L1887" s="23">
        <v>44021</v>
      </c>
      <c r="M1887" s="24">
        <v>-2.704397735420032E-3</v>
      </c>
      <c r="N1887" s="24">
        <v>-8.5050507510161071E-3</v>
      </c>
      <c r="O1887" s="24">
        <v>2.6599208610440388E-2</v>
      </c>
      <c r="P1887" s="24">
        <v>-1.008523437401279E-2</v>
      </c>
      <c r="Q1887" s="264">
        <v>-4.9999999999999958E-4</v>
      </c>
      <c r="R1887" s="264">
        <v>-7.0000000000001173E-5</v>
      </c>
      <c r="S1887" s="265">
        <v>-4.8387096774193678E-4</v>
      </c>
      <c r="U1887" s="26"/>
      <c r="AE1887" s="23">
        <v>44022</v>
      </c>
      <c r="AF1887" s="33">
        <v>6.4353510970267622E-3</v>
      </c>
      <c r="AG1887">
        <f t="shared" si="383"/>
        <v>1886</v>
      </c>
      <c r="AH1887">
        <f t="shared" si="384"/>
        <v>0.76418152350081037</v>
      </c>
      <c r="AI1887">
        <f t="shared" si="385"/>
        <v>0.76377633711507298</v>
      </c>
      <c r="AJ1887">
        <f t="shared" si="386"/>
        <v>0.71981817499774914</v>
      </c>
      <c r="AK1887">
        <f t="shared" si="387"/>
        <v>0.96429898651089618</v>
      </c>
      <c r="AL1887">
        <f t="shared" si="388"/>
        <v>0.2005226493958232</v>
      </c>
      <c r="CM1887" s="23">
        <v>44022</v>
      </c>
      <c r="CN1887">
        <v>1.5990300819489982E-2</v>
      </c>
      <c r="CO1887">
        <f t="shared" si="389"/>
        <v>1886</v>
      </c>
      <c r="CP1887">
        <f t="shared" si="390"/>
        <v>0.7610976594027441</v>
      </c>
      <c r="CQ1887">
        <f t="shared" si="391"/>
        <v>0.76069410815173522</v>
      </c>
      <c r="CR1887">
        <f t="shared" si="392"/>
        <v>0.70983787148326172</v>
      </c>
      <c r="CS1887">
        <f t="shared" si="393"/>
        <v>0.96357452635960694</v>
      </c>
      <c r="CT1887">
        <f t="shared" si="394"/>
        <v>0.20288041820787173</v>
      </c>
      <c r="DH1887">
        <f t="shared" ca="1" si="395"/>
        <v>0.38602104705511314</v>
      </c>
      <c r="DI1887">
        <v>0.2483715569778821</v>
      </c>
      <c r="DJ1887">
        <v>1.3046197250872934E-2</v>
      </c>
    </row>
    <row r="1888" spans="12:114" x14ac:dyDescent="0.3">
      <c r="L1888" s="23">
        <v>44022</v>
      </c>
      <c r="M1888" s="24">
        <v>-2.5938984084803779E-3</v>
      </c>
      <c r="N1888" s="24">
        <v>4.966217125099261E-3</v>
      </c>
      <c r="O1888" s="24">
        <v>2.293527527566664E-2</v>
      </c>
      <c r="P1888" s="24">
        <v>1.7045432468291211E-2</v>
      </c>
      <c r="Q1888" s="264">
        <v>-2.6999999999999941E-4</v>
      </c>
      <c r="R1888" s="264">
        <v>-6.0000000000000056E-5</v>
      </c>
      <c r="S1888" s="265">
        <v>1.5384615384615423E-4</v>
      </c>
      <c r="U1888" s="26"/>
      <c r="AE1888" s="23">
        <v>44025</v>
      </c>
      <c r="AF1888" s="33">
        <v>-6.0341999001338562E-4</v>
      </c>
      <c r="AG1888">
        <f t="shared" si="383"/>
        <v>1887</v>
      </c>
      <c r="AH1888">
        <f t="shared" si="384"/>
        <v>0.76458670988654787</v>
      </c>
      <c r="AI1888">
        <f t="shared" si="385"/>
        <v>0.76418152350081037</v>
      </c>
      <c r="AJ1888">
        <f t="shared" si="386"/>
        <v>0.72113480263520535</v>
      </c>
      <c r="AK1888">
        <f t="shared" si="387"/>
        <v>0.40867445832337179</v>
      </c>
      <c r="AL1888">
        <f t="shared" si="388"/>
        <v>0.35550706517743857</v>
      </c>
      <c r="CM1888" s="23">
        <v>44025</v>
      </c>
      <c r="CN1888">
        <v>-1.8243312250334647E-3</v>
      </c>
      <c r="CO1888">
        <f t="shared" si="389"/>
        <v>1887</v>
      </c>
      <c r="CP1888">
        <f t="shared" si="390"/>
        <v>0.76150121065375298</v>
      </c>
      <c r="CQ1888">
        <f t="shared" si="391"/>
        <v>0.7610976594027441</v>
      </c>
      <c r="CR1888">
        <f t="shared" si="392"/>
        <v>0.71113984863508417</v>
      </c>
      <c r="CS1888">
        <f t="shared" si="393"/>
        <v>0.39360654962915487</v>
      </c>
      <c r="CT1888">
        <f t="shared" si="394"/>
        <v>0.36749110977358923</v>
      </c>
      <c r="DH1888">
        <f t="shared" ca="1" si="395"/>
        <v>0.3047441894389134</v>
      </c>
      <c r="DI1888">
        <v>0.39889632401985925</v>
      </c>
      <c r="DJ1888">
        <v>5.2355175099866322E-3</v>
      </c>
    </row>
    <row r="1889" spans="12:114" x14ac:dyDescent="0.3">
      <c r="L1889" s="23">
        <v>44025</v>
      </c>
      <c r="M1889" s="24">
        <v>1.241160810436067E-3</v>
      </c>
      <c r="N1889" s="24">
        <v>4.4923688492964613E-3</v>
      </c>
      <c r="O1889" s="24">
        <v>-8.8764188498104725E-3</v>
      </c>
      <c r="P1889" s="24">
        <v>4.9123906658536613E-3</v>
      </c>
      <c r="Q1889" s="264">
        <v>6.6E-4</v>
      </c>
      <c r="R1889" s="264">
        <v>-2.000000000000002E-4</v>
      </c>
      <c r="S1889" s="265">
        <v>1.5625000000000041E-4</v>
      </c>
      <c r="U1889" s="26"/>
      <c r="AE1889" s="23">
        <v>44026</v>
      </c>
      <c r="AF1889" s="33">
        <v>6.9704200429797462E-3</v>
      </c>
      <c r="AG1889">
        <f t="shared" si="383"/>
        <v>1888</v>
      </c>
      <c r="AH1889">
        <f t="shared" si="384"/>
        <v>0.76499189627228525</v>
      </c>
      <c r="AI1889">
        <f t="shared" si="385"/>
        <v>0.76458670988654787</v>
      </c>
      <c r="AJ1889">
        <f t="shared" si="386"/>
        <v>0.7224526815545379</v>
      </c>
      <c r="AK1889">
        <f t="shared" si="387"/>
        <v>0.97485690018602245</v>
      </c>
      <c r="AL1889">
        <f t="shared" si="388"/>
        <v>0.21027019029947458</v>
      </c>
      <c r="CM1889" s="23">
        <v>44026</v>
      </c>
      <c r="CN1889">
        <v>1.7608371536020791E-2</v>
      </c>
      <c r="CO1889">
        <f t="shared" si="389"/>
        <v>1888</v>
      </c>
      <c r="CP1889">
        <f t="shared" si="390"/>
        <v>0.76190476190476186</v>
      </c>
      <c r="CQ1889">
        <f t="shared" si="391"/>
        <v>0.76150121065375298</v>
      </c>
      <c r="CR1889">
        <f t="shared" si="392"/>
        <v>0.71244303238948892</v>
      </c>
      <c r="CS1889">
        <f t="shared" si="393"/>
        <v>0.97621585589769688</v>
      </c>
      <c r="CT1889">
        <f t="shared" si="394"/>
        <v>0.2147146452439439</v>
      </c>
      <c r="DH1889">
        <f t="shared" ca="1" si="395"/>
        <v>0.38968113867953291</v>
      </c>
      <c r="DI1889">
        <v>0.37062020498247705</v>
      </c>
      <c r="DJ1889">
        <v>1.4674914715511614E-3</v>
      </c>
    </row>
    <row r="1890" spans="12:114" x14ac:dyDescent="0.3">
      <c r="L1890" s="23">
        <v>44026</v>
      </c>
      <c r="M1890" s="24">
        <v>4.6635656905631316E-3</v>
      </c>
      <c r="N1890" s="24">
        <v>2.1466793807962639E-2</v>
      </c>
      <c r="O1890" s="24">
        <v>1.922460636224357E-2</v>
      </c>
      <c r="P1890" s="24">
        <v>1.7923836860253901E-2</v>
      </c>
      <c r="Q1890" s="264">
        <v>-1.7000000000000001E-4</v>
      </c>
      <c r="R1890" s="264">
        <v>3.1000000000000141E-4</v>
      </c>
      <c r="S1890" s="265">
        <v>-1.5873015873015914E-4</v>
      </c>
      <c r="U1890" s="26"/>
      <c r="AE1890" s="23">
        <v>44027</v>
      </c>
      <c r="AF1890" s="33">
        <v>1.5556371884801624E-3</v>
      </c>
      <c r="AG1890">
        <f t="shared" si="383"/>
        <v>1889</v>
      </c>
      <c r="AH1890">
        <f t="shared" si="384"/>
        <v>0.76539708265802264</v>
      </c>
      <c r="AI1890">
        <f t="shared" si="385"/>
        <v>0.76499189627228525</v>
      </c>
      <c r="AJ1890">
        <f t="shared" si="386"/>
        <v>0.72377181642963184</v>
      </c>
      <c r="AK1890">
        <f t="shared" si="387"/>
        <v>0.65280634229093593</v>
      </c>
      <c r="AL1890">
        <f t="shared" si="388"/>
        <v>0.11218555398134933</v>
      </c>
      <c r="CM1890" s="23">
        <v>44027</v>
      </c>
      <c r="CN1890">
        <v>3.5412804712004046E-3</v>
      </c>
      <c r="CO1890">
        <f t="shared" si="389"/>
        <v>1889</v>
      </c>
      <c r="CP1890">
        <f t="shared" si="390"/>
        <v>0.76230831315577074</v>
      </c>
      <c r="CQ1890">
        <f t="shared" si="391"/>
        <v>0.76190476190476186</v>
      </c>
      <c r="CR1890">
        <f t="shared" si="392"/>
        <v>0.71374742720227513</v>
      </c>
      <c r="CS1890">
        <f t="shared" si="393"/>
        <v>0.63744418626547428</v>
      </c>
      <c r="CT1890">
        <f t="shared" si="394"/>
        <v>0.12446057563928759</v>
      </c>
      <c r="DH1890">
        <f t="shared" ca="1" si="395"/>
        <v>0.39873369958241822</v>
      </c>
      <c r="DI1890">
        <v>0.3975727502339565</v>
      </c>
      <c r="DJ1890">
        <v>1.5834012188480195E-2</v>
      </c>
    </row>
    <row r="1891" spans="12:114" x14ac:dyDescent="0.3">
      <c r="L1891" s="23">
        <v>44027</v>
      </c>
      <c r="M1891" s="24">
        <v>8.8133261788210591E-4</v>
      </c>
      <c r="N1891" s="24">
        <v>1.3134869646049209E-2</v>
      </c>
      <c r="O1891" s="24">
        <v>-7.5739688584119412E-5</v>
      </c>
      <c r="P1891" s="24">
        <v>5.555556207360134E-3</v>
      </c>
      <c r="Q1891" s="264">
        <v>-5.0000000000000572E-5</v>
      </c>
      <c r="R1891" s="264">
        <v>6.999999999999895E-5</v>
      </c>
      <c r="S1891" s="265">
        <v>3.1250000000000082E-4</v>
      </c>
      <c r="U1891" s="26"/>
      <c r="AE1891" s="23">
        <v>44028</v>
      </c>
      <c r="AF1891" s="33">
        <v>4.9964690397929709E-4</v>
      </c>
      <c r="AG1891">
        <f t="shared" si="383"/>
        <v>1890</v>
      </c>
      <c r="AH1891">
        <f t="shared" si="384"/>
        <v>0.76580226904376014</v>
      </c>
      <c r="AI1891">
        <f t="shared" si="385"/>
        <v>0.76539708265802264</v>
      </c>
      <c r="AJ1891">
        <f t="shared" si="386"/>
        <v>0.72509221195649232</v>
      </c>
      <c r="AK1891">
        <f t="shared" si="387"/>
        <v>0.53497323132915042</v>
      </c>
      <c r="AL1891">
        <f t="shared" si="388"/>
        <v>0.23042385132887222</v>
      </c>
      <c r="CM1891" s="23">
        <v>44028</v>
      </c>
      <c r="CN1891">
        <v>1.6357704857546951E-3</v>
      </c>
      <c r="CO1891">
        <f t="shared" si="389"/>
        <v>1890</v>
      </c>
      <c r="CP1891">
        <f t="shared" si="390"/>
        <v>0.76271186440677963</v>
      </c>
      <c r="CQ1891">
        <f t="shared" si="391"/>
        <v>0.76230831315577074</v>
      </c>
      <c r="CR1891">
        <f t="shared" si="392"/>
        <v>0.71505303754992222</v>
      </c>
      <c r="CS1891">
        <f t="shared" si="393"/>
        <v>0.55207126433164455</v>
      </c>
      <c r="CT1891">
        <f t="shared" si="394"/>
        <v>0.21023704882412619</v>
      </c>
      <c r="DH1891">
        <f t="shared" ca="1" si="395"/>
        <v>0.35602574316313224</v>
      </c>
      <c r="DI1891">
        <v>0.2990028858617248</v>
      </c>
      <c r="DJ1891">
        <v>-1.2488820837956228E-2</v>
      </c>
    </row>
    <row r="1892" spans="12:114" x14ac:dyDescent="0.3">
      <c r="L1892" s="23">
        <v>44028</v>
      </c>
      <c r="M1892" s="24">
        <v>-9.4516850875117631E-3</v>
      </c>
      <c r="N1892" s="24">
        <v>4.3213028656356831E-4</v>
      </c>
      <c r="O1892" s="24">
        <v>1.5151753578021979E-3</v>
      </c>
      <c r="P1892" s="24">
        <v>6.2740043347900461E-3</v>
      </c>
      <c r="Q1892" s="264">
        <v>-2.300000000000002E-4</v>
      </c>
      <c r="R1892" s="264">
        <v>2.6999999999999908E-4</v>
      </c>
      <c r="S1892" s="265">
        <v>-3.2258064516129114E-4</v>
      </c>
      <c r="U1892" s="26"/>
      <c r="AE1892" s="23">
        <v>44029</v>
      </c>
      <c r="AF1892" s="33">
        <v>1.8815400111273862E-3</v>
      </c>
      <c r="AG1892">
        <f t="shared" si="383"/>
        <v>1891</v>
      </c>
      <c r="AH1892">
        <f t="shared" si="384"/>
        <v>0.76620745542949753</v>
      </c>
      <c r="AI1892">
        <f t="shared" si="385"/>
        <v>0.76580226904376014</v>
      </c>
      <c r="AJ1892">
        <f t="shared" si="386"/>
        <v>0.72641387285339565</v>
      </c>
      <c r="AK1892">
        <f t="shared" si="387"/>
        <v>0.68689864367360032</v>
      </c>
      <c r="AL1892">
        <f t="shared" si="388"/>
        <v>7.8903625370159824E-2</v>
      </c>
      <c r="CM1892" s="23">
        <v>44029</v>
      </c>
      <c r="CN1892">
        <v>4.2360375278184641E-3</v>
      </c>
      <c r="CO1892">
        <f t="shared" si="389"/>
        <v>1891</v>
      </c>
      <c r="CP1892">
        <f t="shared" si="390"/>
        <v>0.76311541565778851</v>
      </c>
      <c r="CQ1892">
        <f t="shared" si="391"/>
        <v>0.76271186440677963</v>
      </c>
      <c r="CR1892">
        <f t="shared" si="392"/>
        <v>0.71635986792972717</v>
      </c>
      <c r="CS1892">
        <f t="shared" si="393"/>
        <v>0.66717218513117138</v>
      </c>
      <c r="CT1892">
        <f t="shared" si="394"/>
        <v>9.5539679275608247E-2</v>
      </c>
      <c r="DH1892">
        <f t="shared" ca="1" si="395"/>
        <v>0.39726890912321955</v>
      </c>
      <c r="DI1892">
        <v>0.3930951251769868</v>
      </c>
      <c r="DJ1892">
        <v>1.586191501112743E-2</v>
      </c>
    </row>
    <row r="1893" spans="12:114" x14ac:dyDescent="0.3">
      <c r="L1893" s="23">
        <v>44029</v>
      </c>
      <c r="M1893" s="24">
        <v>8.2380076628460822E-3</v>
      </c>
      <c r="N1893" s="24">
        <v>1.079912890171956E-2</v>
      </c>
      <c r="O1893" s="24">
        <v>-3.4795589751569159E-3</v>
      </c>
      <c r="P1893" s="24">
        <v>1.1539078224549901E-2</v>
      </c>
      <c r="Q1893" s="264">
        <v>4.500000000000008E-4</v>
      </c>
      <c r="R1893" s="264">
        <v>3.0000000000001143E-5</v>
      </c>
      <c r="S1893" s="265">
        <v>3.1250000000000082E-4</v>
      </c>
      <c r="U1893" s="26"/>
      <c r="AE1893" s="23">
        <v>44032</v>
      </c>
      <c r="AF1893" s="33">
        <v>-1.5469001927335426E-3</v>
      </c>
      <c r="AG1893">
        <f t="shared" si="383"/>
        <v>1892</v>
      </c>
      <c r="AH1893">
        <f t="shared" si="384"/>
        <v>0.76661264181523503</v>
      </c>
      <c r="AI1893">
        <f t="shared" si="385"/>
        <v>0.76620745542949753</v>
      </c>
      <c r="AJ1893">
        <f t="shared" si="386"/>
        <v>0.72773680386104256</v>
      </c>
      <c r="AK1893">
        <f t="shared" si="387"/>
        <v>0.30727942229648719</v>
      </c>
      <c r="AL1893">
        <f t="shared" si="388"/>
        <v>0.45892803313301034</v>
      </c>
      <c r="CM1893" s="23">
        <v>44032</v>
      </c>
      <c r="CN1893">
        <v>-4.1762020947370831E-3</v>
      </c>
      <c r="CO1893">
        <f t="shared" si="389"/>
        <v>1892</v>
      </c>
      <c r="CP1893">
        <f t="shared" si="390"/>
        <v>0.76351896690879739</v>
      </c>
      <c r="CQ1893">
        <f t="shared" si="391"/>
        <v>0.76311541565778851</v>
      </c>
      <c r="CR1893">
        <f t="shared" si="392"/>
        <v>0.71766792285994463</v>
      </c>
      <c r="CS1893">
        <f t="shared" si="393"/>
        <v>0.29377895311580443</v>
      </c>
      <c r="CT1893">
        <f t="shared" si="394"/>
        <v>0.46933646254198408</v>
      </c>
      <c r="DH1893">
        <f t="shared" ca="1" si="395"/>
        <v>0.39574999536358263</v>
      </c>
      <c r="DI1893">
        <v>0.38588836209433236</v>
      </c>
      <c r="DJ1893">
        <v>9.6775836782342223E-3</v>
      </c>
    </row>
    <row r="1894" spans="12:114" x14ac:dyDescent="0.3">
      <c r="L1894" s="23">
        <v>44032</v>
      </c>
      <c r="M1894" s="24">
        <v>4.8201682582932354E-3</v>
      </c>
      <c r="N1894" s="24">
        <v>1.538459286057366E-2</v>
      </c>
      <c r="O1894" s="24">
        <v>-2.0493199128542232E-3</v>
      </c>
      <c r="P1894" s="24">
        <v>-1.9595025947759762E-2</v>
      </c>
      <c r="Q1894" s="264">
        <v>9.9999999999999395E-5</v>
      </c>
      <c r="R1894" s="264">
        <v>8.2000000000000074E-4</v>
      </c>
      <c r="S1894" s="265">
        <v>1.6129032258064557E-4</v>
      </c>
      <c r="U1894" s="26"/>
      <c r="AE1894" s="23">
        <v>44033</v>
      </c>
      <c r="AF1894" s="33">
        <v>3.2019345410666915E-3</v>
      </c>
      <c r="AG1894">
        <f t="shared" si="383"/>
        <v>1893</v>
      </c>
      <c r="AH1894">
        <f t="shared" si="384"/>
        <v>0.76701782820097242</v>
      </c>
      <c r="AI1894">
        <f t="shared" si="385"/>
        <v>0.76661264181523503</v>
      </c>
      <c r="AJ1894">
        <f t="shared" si="386"/>
        <v>0.72906100974271026</v>
      </c>
      <c r="AK1894">
        <f t="shared" si="387"/>
        <v>0.80746957886003767</v>
      </c>
      <c r="AL1894">
        <f t="shared" si="388"/>
        <v>4.0856937044802644E-2</v>
      </c>
      <c r="CM1894" s="23">
        <v>44033</v>
      </c>
      <c r="CN1894">
        <v>7.9191601231585335E-3</v>
      </c>
      <c r="CO1894">
        <f t="shared" si="389"/>
        <v>1893</v>
      </c>
      <c r="CP1894">
        <f t="shared" si="390"/>
        <v>0.76392251815980627</v>
      </c>
      <c r="CQ1894">
        <f t="shared" si="391"/>
        <v>0.76351896690879739</v>
      </c>
      <c r="CR1894">
        <f t="shared" si="392"/>
        <v>0.71897720687992839</v>
      </c>
      <c r="CS1894">
        <f t="shared" si="393"/>
        <v>0.80476927271161769</v>
      </c>
      <c r="CT1894">
        <f t="shared" si="394"/>
        <v>4.1250305802820297E-2</v>
      </c>
      <c r="DH1894">
        <f t="shared" ca="1" si="395"/>
        <v>0.34036543494864629</v>
      </c>
      <c r="DI1894">
        <v>0.3799975733371016</v>
      </c>
      <c r="DJ1894">
        <v>1.1543713229591235E-2</v>
      </c>
    </row>
    <row r="1895" spans="12:114" x14ac:dyDescent="0.3">
      <c r="L1895" s="23">
        <v>44033</v>
      </c>
      <c r="M1895" s="24">
        <v>1.205100021000355E-2</v>
      </c>
      <c r="N1895" s="24">
        <v>7.1549580113625067E-3</v>
      </c>
      <c r="O1895" s="24">
        <v>6.5413271368284674E-3</v>
      </c>
      <c r="P1895" s="24">
        <v>8.9141500387747378E-3</v>
      </c>
      <c r="Q1895" s="264">
        <v>-4.8999999999999998E-4</v>
      </c>
      <c r="R1895" s="264">
        <v>1.8999999999999909E-4</v>
      </c>
      <c r="S1895" s="265">
        <v>1.6393442622950722E-4</v>
      </c>
      <c r="U1895" s="26"/>
      <c r="AE1895" s="23">
        <v>44034</v>
      </c>
      <c r="AF1895" s="33">
        <v>2.2486252118674708E-3</v>
      </c>
      <c r="AG1895">
        <f t="shared" si="383"/>
        <v>1894</v>
      </c>
      <c r="AH1895">
        <f t="shared" si="384"/>
        <v>0.76742301458670992</v>
      </c>
      <c r="AI1895">
        <f t="shared" si="385"/>
        <v>0.76701782820097242</v>
      </c>
      <c r="AJ1895">
        <f t="shared" si="386"/>
        <v>0.73038649528440658</v>
      </c>
      <c r="AK1895">
        <f t="shared" si="387"/>
        <v>0.72345912882887231</v>
      </c>
      <c r="AL1895">
        <f t="shared" si="388"/>
        <v>4.3558699372100107E-2</v>
      </c>
      <c r="CM1895" s="23">
        <v>44034</v>
      </c>
      <c r="CN1895">
        <v>5.417813029668676E-3</v>
      </c>
      <c r="CO1895">
        <f t="shared" si="389"/>
        <v>1894</v>
      </c>
      <c r="CP1895">
        <f t="shared" si="390"/>
        <v>0.76432606941081516</v>
      </c>
      <c r="CQ1895">
        <f t="shared" si="391"/>
        <v>0.76392251815980627</v>
      </c>
      <c r="CR1895">
        <f t="shared" si="392"/>
        <v>0.72028772455027079</v>
      </c>
      <c r="CS1895">
        <f t="shared" si="393"/>
        <v>0.71532806144554895</v>
      </c>
      <c r="CT1895">
        <f t="shared" si="394"/>
        <v>4.8594456714257328E-2</v>
      </c>
      <c r="DH1895">
        <f t="shared" ca="1" si="395"/>
        <v>0.37878365894144272</v>
      </c>
      <c r="DI1895">
        <v>0.37049215821631565</v>
      </c>
      <c r="DJ1895">
        <v>1.1630125211867487E-2</v>
      </c>
    </row>
    <row r="1896" spans="12:114" x14ac:dyDescent="0.3">
      <c r="L1896" s="23">
        <v>44034</v>
      </c>
      <c r="M1896" s="24">
        <v>1.520234104046249E-2</v>
      </c>
      <c r="N1896" s="24">
        <v>5.4324538413219802E-3</v>
      </c>
      <c r="O1896" s="24">
        <v>2.493772419222386E-3</v>
      </c>
      <c r="P1896" s="24">
        <v>6.4175183186080832E-3</v>
      </c>
      <c r="Q1896" s="264">
        <v>-1.2999999999999991E-4</v>
      </c>
      <c r="R1896" s="264">
        <v>3.8999999999999918E-4</v>
      </c>
      <c r="S1896" s="265">
        <v>1.6666666666666712E-4</v>
      </c>
      <c r="U1896" s="26"/>
      <c r="AE1896" s="23">
        <v>44035</v>
      </c>
      <c r="AF1896" s="33">
        <v>-1.5763113971561636E-3</v>
      </c>
      <c r="AG1896">
        <f t="shared" si="383"/>
        <v>1895</v>
      </c>
      <c r="AH1896">
        <f t="shared" si="384"/>
        <v>0.76782820097244731</v>
      </c>
      <c r="AI1896">
        <f t="shared" si="385"/>
        <v>0.76742301458670992</v>
      </c>
      <c r="AJ1896">
        <f t="shared" si="386"/>
        <v>0.73171326529502456</v>
      </c>
      <c r="AK1896">
        <f t="shared" si="387"/>
        <v>0.3042992020171208</v>
      </c>
      <c r="AL1896">
        <f t="shared" si="388"/>
        <v>0.46312381256958912</v>
      </c>
      <c r="CM1896" s="23">
        <v>44035</v>
      </c>
      <c r="CN1896">
        <v>-3.938278492890409E-3</v>
      </c>
      <c r="CO1896">
        <f t="shared" si="389"/>
        <v>1895</v>
      </c>
      <c r="CP1896">
        <f t="shared" si="390"/>
        <v>0.76472962066182404</v>
      </c>
      <c r="CQ1896">
        <f t="shared" si="391"/>
        <v>0.76432606941081516</v>
      </c>
      <c r="CR1896">
        <f t="shared" si="392"/>
        <v>0.72159948045294697</v>
      </c>
      <c r="CS1896">
        <f t="shared" si="393"/>
        <v>0.303340584857555</v>
      </c>
      <c r="CT1896">
        <f t="shared" si="394"/>
        <v>0.46098548455326016</v>
      </c>
      <c r="DH1896">
        <f t="shared" ca="1" si="395"/>
        <v>0.34826882630426342</v>
      </c>
      <c r="DI1896">
        <v>0.39616779211011854</v>
      </c>
      <c r="DJ1896">
        <v>1.0516886028438396E-3</v>
      </c>
    </row>
    <row r="1897" spans="12:114" x14ac:dyDescent="0.3">
      <c r="L1897" s="23">
        <v>44035</v>
      </c>
      <c r="M1897" s="24">
        <v>8.8253029429680007E-3</v>
      </c>
      <c r="N1897" s="24">
        <v>-6.234314970959727E-3</v>
      </c>
      <c r="O1897" s="24">
        <v>-7.6889298240573082E-3</v>
      </c>
      <c r="P1897" s="24">
        <v>-1.6635650618596471E-3</v>
      </c>
      <c r="Q1897" s="264">
        <v>-2.7000000000000027E-4</v>
      </c>
      <c r="R1897" s="264">
        <v>5.200000000000005E-4</v>
      </c>
      <c r="S1897" s="265">
        <v>0</v>
      </c>
      <c r="U1897" s="26"/>
      <c r="AE1897" s="23">
        <v>44036</v>
      </c>
      <c r="AF1897" s="33">
        <v>-1.5263830477277988E-3</v>
      </c>
      <c r="AG1897">
        <f t="shared" si="383"/>
        <v>1896</v>
      </c>
      <c r="AH1897">
        <f t="shared" si="384"/>
        <v>0.7682333873581848</v>
      </c>
      <c r="AI1897">
        <f t="shared" si="385"/>
        <v>0.76782820097244731</v>
      </c>
      <c r="AJ1897">
        <f t="shared" si="386"/>
        <v>0.7330413246065004</v>
      </c>
      <c r="AK1897">
        <f t="shared" si="387"/>
        <v>0.30936599045714663</v>
      </c>
      <c r="AL1897">
        <f t="shared" si="388"/>
        <v>0.45846221051530067</v>
      </c>
      <c r="CM1897" s="23">
        <v>44036</v>
      </c>
      <c r="CN1897">
        <v>-3.2576737210144127E-3</v>
      </c>
      <c r="CO1897">
        <f t="shared" si="389"/>
        <v>1896</v>
      </c>
      <c r="CP1897">
        <f t="shared" si="390"/>
        <v>0.76513317191283292</v>
      </c>
      <c r="CQ1897">
        <f t="shared" si="391"/>
        <v>0.76472962066182404</v>
      </c>
      <c r="CR1897">
        <f t="shared" si="392"/>
        <v>0.72291247919145907</v>
      </c>
      <c r="CS1897">
        <f t="shared" si="393"/>
        <v>0.33142796303716393</v>
      </c>
      <c r="CT1897">
        <f t="shared" si="394"/>
        <v>0.43330165762466011</v>
      </c>
      <c r="DH1897">
        <f t="shared" ca="1" si="395"/>
        <v>0.38920579599118948</v>
      </c>
      <c r="DI1897">
        <v>0.38913705641958779</v>
      </c>
      <c r="DJ1897">
        <v>-2.5351425420609149E-2</v>
      </c>
    </row>
    <row r="1898" spans="12:114" x14ac:dyDescent="0.3">
      <c r="L1898" s="23">
        <v>44036</v>
      </c>
      <c r="M1898" s="24">
        <v>8.5788692857663683E-3</v>
      </c>
      <c r="N1898" s="24">
        <v>-5.0187838043022947E-3</v>
      </c>
      <c r="O1898" s="24">
        <v>-3.0384646824933312E-3</v>
      </c>
      <c r="P1898" s="24">
        <v>-6.9423985404744289E-3</v>
      </c>
      <c r="Q1898" s="264">
        <v>1.7000000000000091E-4</v>
      </c>
      <c r="R1898" s="264">
        <v>-2.2999999999999909E-4</v>
      </c>
      <c r="S1898" s="265">
        <v>-5.0847457627118634E-4</v>
      </c>
      <c r="U1898" s="26"/>
      <c r="AE1898" s="23">
        <v>44039</v>
      </c>
      <c r="AF1898" s="33">
        <v>1.3988441725981977E-3</v>
      </c>
      <c r="AG1898">
        <f t="shared" si="383"/>
        <v>1897</v>
      </c>
      <c r="AH1898">
        <f t="shared" si="384"/>
        <v>0.76863857374392219</v>
      </c>
      <c r="AI1898">
        <f t="shared" si="385"/>
        <v>0.7682333873581848</v>
      </c>
      <c r="AJ1898">
        <f t="shared" si="386"/>
        <v>0.73437067807396983</v>
      </c>
      <c r="AK1898">
        <f t="shared" si="387"/>
        <v>0.6359306272202454</v>
      </c>
      <c r="AL1898">
        <f t="shared" si="388"/>
        <v>0.1323027601379394</v>
      </c>
      <c r="CM1898" s="23">
        <v>44039</v>
      </c>
      <c r="CN1898">
        <v>3.0202555927858156E-3</v>
      </c>
      <c r="CO1898">
        <f t="shared" si="389"/>
        <v>1897</v>
      </c>
      <c r="CP1898">
        <f t="shared" si="390"/>
        <v>0.7655367231638418</v>
      </c>
      <c r="CQ1898">
        <f t="shared" si="391"/>
        <v>0.76513317191283292</v>
      </c>
      <c r="CR1898">
        <f t="shared" si="392"/>
        <v>0.72422672539098154</v>
      </c>
      <c r="CS1898">
        <f t="shared" si="393"/>
        <v>0.61458087259061134</v>
      </c>
      <c r="CT1898">
        <f t="shared" si="394"/>
        <v>0.15055229932222158</v>
      </c>
      <c r="DH1898">
        <f t="shared" ca="1" si="395"/>
        <v>0.36981580234434042</v>
      </c>
      <c r="DI1898">
        <v>0.2474407963697218</v>
      </c>
      <c r="DJ1898">
        <v>2.4120295785501421E-2</v>
      </c>
    </row>
    <row r="1899" spans="12:114" x14ac:dyDescent="0.3">
      <c r="L1899" s="23">
        <v>44039</v>
      </c>
      <c r="M1899" s="24">
        <v>1.9753772016011861E-2</v>
      </c>
      <c r="N1899" s="24">
        <v>1.176949171240241E-2</v>
      </c>
      <c r="O1899" s="24">
        <v>-2.2855214760278129E-4</v>
      </c>
      <c r="P1899" s="24">
        <v>-1.9575636597997329E-3</v>
      </c>
      <c r="Q1899" s="264">
        <v>-3.80000000000001E-4</v>
      </c>
      <c r="R1899" s="264">
        <v>2.200000000000002E-4</v>
      </c>
      <c r="S1899" s="265">
        <v>4.8387096774193538E-4</v>
      </c>
      <c r="U1899" s="26"/>
      <c r="AE1899" s="23">
        <v>44040</v>
      </c>
      <c r="AF1899" s="33">
        <v>1.2887733746643338E-3</v>
      </c>
      <c r="AG1899">
        <f t="shared" si="383"/>
        <v>1898</v>
      </c>
      <c r="AH1899">
        <f t="shared" si="384"/>
        <v>0.76904376012965969</v>
      </c>
      <c r="AI1899">
        <f t="shared" si="385"/>
        <v>0.76863857374392219</v>
      </c>
      <c r="AJ1899">
        <f t="shared" si="386"/>
        <v>0.73570133057593068</v>
      </c>
      <c r="AK1899">
        <f t="shared" si="387"/>
        <v>0.62392180932754993</v>
      </c>
      <c r="AL1899">
        <f t="shared" si="388"/>
        <v>0.14471676441637227</v>
      </c>
      <c r="CM1899" s="23">
        <v>44040</v>
      </c>
      <c r="CN1899">
        <v>3.1337554705591388E-3</v>
      </c>
      <c r="CO1899">
        <f t="shared" si="389"/>
        <v>1898</v>
      </c>
      <c r="CP1899">
        <f t="shared" si="390"/>
        <v>0.76594027441485069</v>
      </c>
      <c r="CQ1899">
        <f t="shared" si="391"/>
        <v>0.7655367231638418</v>
      </c>
      <c r="CR1899">
        <f t="shared" si="392"/>
        <v>0.72554222369850574</v>
      </c>
      <c r="CS1899">
        <f t="shared" si="393"/>
        <v>0.61959859596517952</v>
      </c>
      <c r="CT1899">
        <f t="shared" si="394"/>
        <v>0.14593812719866228</v>
      </c>
      <c r="DH1899">
        <f t="shared" ca="1" si="395"/>
        <v>0.32168300866547062</v>
      </c>
      <c r="DI1899">
        <v>0.3520859197204485</v>
      </c>
      <c r="DJ1899">
        <v>7.6086208322914718E-3</v>
      </c>
    </row>
    <row r="1900" spans="12:114" x14ac:dyDescent="0.3">
      <c r="L1900" s="23">
        <v>44040</v>
      </c>
      <c r="M1900" s="24">
        <v>8.3411295251304297E-3</v>
      </c>
      <c r="N1900" s="24">
        <v>-6.647158982935524E-3</v>
      </c>
      <c r="O1900" s="24">
        <v>4.1915780160408254E-3</v>
      </c>
      <c r="P1900" s="24">
        <v>4.202835138082792E-3</v>
      </c>
      <c r="Q1900" s="264">
        <v>-2.7999999999999992E-4</v>
      </c>
      <c r="R1900" s="264">
        <v>-2.6000000000000019E-4</v>
      </c>
      <c r="S1900" s="265">
        <v>1.6949152542372926E-4</v>
      </c>
      <c r="U1900" s="26"/>
      <c r="AE1900" s="23">
        <v>44041</v>
      </c>
      <c r="AF1900" s="33">
        <v>1.9179734120130069E-3</v>
      </c>
      <c r="AG1900">
        <f t="shared" si="383"/>
        <v>1899</v>
      </c>
      <c r="AH1900">
        <f t="shared" si="384"/>
        <v>0.76944894651539708</v>
      </c>
      <c r="AI1900">
        <f t="shared" si="385"/>
        <v>0.76904376012965969</v>
      </c>
      <c r="AJ1900">
        <f t="shared" si="386"/>
        <v>0.73703328701439874</v>
      </c>
      <c r="AK1900">
        <f t="shared" si="387"/>
        <v>0.69061911129619702</v>
      </c>
      <c r="AL1900">
        <f t="shared" si="388"/>
        <v>7.8424648833462673E-2</v>
      </c>
      <c r="CM1900" s="23">
        <v>44041</v>
      </c>
      <c r="CN1900">
        <v>4.1280369783083803E-3</v>
      </c>
      <c r="CO1900">
        <f t="shared" si="389"/>
        <v>1899</v>
      </c>
      <c r="CP1900">
        <f t="shared" si="390"/>
        <v>0.76634382566585957</v>
      </c>
      <c r="CQ1900">
        <f t="shared" si="391"/>
        <v>0.76594027441485069</v>
      </c>
      <c r="CR1900">
        <f t="shared" si="392"/>
        <v>0.72685897878299088</v>
      </c>
      <c r="CS1900">
        <f t="shared" si="393"/>
        <v>0.66261369812521798</v>
      </c>
      <c r="CT1900">
        <f t="shared" si="394"/>
        <v>0.10332657628963271</v>
      </c>
      <c r="DH1900">
        <f t="shared" ca="1" si="395"/>
        <v>0.33682837753298051</v>
      </c>
      <c r="DI1900">
        <v>0.33913869350820508</v>
      </c>
      <c r="DJ1900">
        <v>2.5499076860288798E-2</v>
      </c>
    </row>
    <row r="1901" spans="12:114" x14ac:dyDescent="0.3">
      <c r="L1901" s="23">
        <v>44041</v>
      </c>
      <c r="M1901" s="24">
        <v>7.5102312925170679E-3</v>
      </c>
      <c r="N1901" s="24">
        <v>7.9464547276297155E-3</v>
      </c>
      <c r="O1901" s="24">
        <v>-8.1206947122759582E-3</v>
      </c>
      <c r="P1901" s="24">
        <v>1.9810297299797941E-2</v>
      </c>
      <c r="Q1901" s="264">
        <v>2.7999999999999992E-4</v>
      </c>
      <c r="R1901" s="264">
        <v>1.2000000000000011E-4</v>
      </c>
      <c r="S1901" s="265">
        <v>5.1724137931034322E-4</v>
      </c>
      <c r="U1901" s="26"/>
      <c r="AE1901" s="23">
        <v>44042</v>
      </c>
      <c r="AF1901" s="33">
        <v>-1.8618463162999089E-3</v>
      </c>
      <c r="AG1901">
        <f t="shared" si="383"/>
        <v>1900</v>
      </c>
      <c r="AH1901">
        <f t="shared" si="384"/>
        <v>0.76985413290113447</v>
      </c>
      <c r="AI1901">
        <f t="shared" si="385"/>
        <v>0.76944894651539708</v>
      </c>
      <c r="AJ1901">
        <f t="shared" si="386"/>
        <v>0.73836655231507542</v>
      </c>
      <c r="AK1901">
        <f t="shared" si="387"/>
        <v>0.27606175853554893</v>
      </c>
      <c r="AL1901">
        <f t="shared" si="388"/>
        <v>0.49338718797984815</v>
      </c>
      <c r="CM1901" s="23">
        <v>44042</v>
      </c>
      <c r="CN1901">
        <v>-4.5996157907497726E-3</v>
      </c>
      <c r="CO1901">
        <f t="shared" si="389"/>
        <v>1900</v>
      </c>
      <c r="CP1901">
        <f t="shared" si="390"/>
        <v>0.76674737691686845</v>
      </c>
      <c r="CQ1901">
        <f t="shared" si="391"/>
        <v>0.76634382566585957</v>
      </c>
      <c r="CR1901">
        <f t="shared" si="392"/>
        <v>0.72817699533550873</v>
      </c>
      <c r="CS1901">
        <f t="shared" si="393"/>
        <v>0.27711694119329866</v>
      </c>
      <c r="CT1901">
        <f t="shared" si="394"/>
        <v>0.48922688447256091</v>
      </c>
      <c r="DH1901">
        <f t="shared" ca="1" si="395"/>
        <v>0.30200550535038118</v>
      </c>
      <c r="DI1901">
        <v>0.39506777574171659</v>
      </c>
      <c r="DJ1901">
        <v>-3.0284631629990755E-4</v>
      </c>
    </row>
    <row r="1902" spans="12:114" x14ac:dyDescent="0.3">
      <c r="L1902" s="23">
        <v>44042</v>
      </c>
      <c r="M1902" s="24">
        <v>-7.4002590773981107E-3</v>
      </c>
      <c r="N1902" s="24">
        <v>-7.883806416856768E-3</v>
      </c>
      <c r="O1902" s="24">
        <v>-4.3615744756782407E-3</v>
      </c>
      <c r="P1902" s="24">
        <v>-2.4623593489955221E-3</v>
      </c>
      <c r="Q1902" s="264">
        <v>-3.6999999999999972E-4</v>
      </c>
      <c r="R1902" s="264">
        <v>3.000000000000003E-4</v>
      </c>
      <c r="S1902" s="265">
        <v>0</v>
      </c>
      <c r="U1902" s="26"/>
      <c r="AE1902" s="23">
        <v>44043</v>
      </c>
      <c r="AF1902" s="33">
        <v>-1.6386810408110697E-3</v>
      </c>
      <c r="AG1902">
        <f t="shared" si="383"/>
        <v>1901</v>
      </c>
      <c r="AH1902">
        <f t="shared" si="384"/>
        <v>0.77025931928687197</v>
      </c>
      <c r="AI1902">
        <f t="shared" si="385"/>
        <v>0.76985413290113447</v>
      </c>
      <c r="AJ1902">
        <f t="shared" si="386"/>
        <v>0.73970113142750771</v>
      </c>
      <c r="AK1902">
        <f t="shared" si="387"/>
        <v>0.29802233604332307</v>
      </c>
      <c r="AL1902">
        <f t="shared" si="388"/>
        <v>0.4718317968578114</v>
      </c>
      <c r="CM1902" s="23">
        <v>44043</v>
      </c>
      <c r="CN1902">
        <v>-3.8546571474822192E-3</v>
      </c>
      <c r="CO1902">
        <f t="shared" si="389"/>
        <v>1901</v>
      </c>
      <c r="CP1902">
        <f t="shared" si="390"/>
        <v>0.76715092816787733</v>
      </c>
      <c r="CQ1902">
        <f t="shared" si="391"/>
        <v>0.76674737691686845</v>
      </c>
      <c r="CR1902">
        <f t="shared" si="392"/>
        <v>0.7294962780693991</v>
      </c>
      <c r="CS1902">
        <f t="shared" si="393"/>
        <v>0.3067338710769798</v>
      </c>
      <c r="CT1902">
        <f t="shared" si="394"/>
        <v>0.46001350583988865</v>
      </c>
      <c r="DH1902">
        <f t="shared" ca="1" si="395"/>
        <v>0.31154226112746664</v>
      </c>
      <c r="DI1902">
        <v>0.36342850887910422</v>
      </c>
      <c r="DJ1902">
        <v>-1.1930681040811091E-2</v>
      </c>
    </row>
    <row r="1903" spans="12:114" x14ac:dyDescent="0.3">
      <c r="L1903" s="23">
        <v>44043</v>
      </c>
      <c r="M1903" s="24">
        <v>9.0879301558535221E-3</v>
      </c>
      <c r="N1903" s="24">
        <v>-2.091178009799461E-2</v>
      </c>
      <c r="O1903" s="24">
        <v>-5.533302142523365E-3</v>
      </c>
      <c r="P1903" s="24">
        <v>2.011291692961313E-3</v>
      </c>
      <c r="Q1903" s="264">
        <v>6.999999999999975E-5</v>
      </c>
      <c r="R1903" s="264">
        <v>-4.400000000000004E-4</v>
      </c>
      <c r="S1903" s="265">
        <v>-1.8181818181818227E-4</v>
      </c>
      <c r="U1903" s="26"/>
      <c r="AE1903" s="23">
        <v>44046</v>
      </c>
      <c r="AF1903" s="33">
        <v>8.1191219628783009E-4</v>
      </c>
      <c r="AG1903">
        <f t="shared" si="383"/>
        <v>1902</v>
      </c>
      <c r="AH1903">
        <f t="shared" si="384"/>
        <v>0.77066450567260936</v>
      </c>
      <c r="AI1903">
        <f t="shared" si="385"/>
        <v>0.77025931928687197</v>
      </c>
      <c r="AJ1903">
        <f t="shared" si="386"/>
        <v>0.74103702932525095</v>
      </c>
      <c r="AK1903">
        <f t="shared" si="387"/>
        <v>0.57064134404834499</v>
      </c>
      <c r="AL1903">
        <f t="shared" si="388"/>
        <v>0.19961797523852698</v>
      </c>
      <c r="CM1903" s="23">
        <v>44046</v>
      </c>
      <c r="CN1903">
        <v>1.2012090621481453E-3</v>
      </c>
      <c r="CO1903">
        <f t="shared" si="389"/>
        <v>1902</v>
      </c>
      <c r="CP1903">
        <f t="shared" si="390"/>
        <v>0.76755447941888622</v>
      </c>
      <c r="CQ1903">
        <f t="shared" si="391"/>
        <v>0.76715092816787733</v>
      </c>
      <c r="CR1903">
        <f t="shared" si="392"/>
        <v>0.73081683172041545</v>
      </c>
      <c r="CS1903">
        <f t="shared" si="393"/>
        <v>0.53210222272904439</v>
      </c>
      <c r="CT1903">
        <f t="shared" si="394"/>
        <v>0.23504870543883294</v>
      </c>
      <c r="DH1903">
        <f t="shared" ca="1" si="395"/>
        <v>0.39851760003412062</v>
      </c>
      <c r="DI1903">
        <v>0.39203114974631958</v>
      </c>
      <c r="DJ1903">
        <v>3.2714340767716482E-2</v>
      </c>
    </row>
    <row r="1904" spans="12:114" x14ac:dyDescent="0.3">
      <c r="L1904" s="23">
        <v>44046</v>
      </c>
      <c r="M1904" s="24">
        <v>1.1325352312341009E-3</v>
      </c>
      <c r="N1904" s="24">
        <v>2.2639950275064231E-2</v>
      </c>
      <c r="O1904" s="24">
        <v>-7.728096167052182E-4</v>
      </c>
      <c r="P1904" s="24">
        <v>-5.6568435001607279E-3</v>
      </c>
      <c r="Q1904" s="264">
        <v>8.9999999999999802E-5</v>
      </c>
      <c r="R1904" s="264">
        <v>2.0000000000000022E-5</v>
      </c>
      <c r="S1904" s="265">
        <v>7.1428571428571602E-4</v>
      </c>
      <c r="U1904" s="26"/>
      <c r="AE1904" s="23">
        <v>44047</v>
      </c>
      <c r="AF1904" s="33">
        <v>3.7094721610919832E-3</v>
      </c>
      <c r="AG1904">
        <f t="shared" si="383"/>
        <v>1903</v>
      </c>
      <c r="AH1904">
        <f t="shared" si="384"/>
        <v>0.77106969205834686</v>
      </c>
      <c r="AI1904">
        <f t="shared" si="385"/>
        <v>0.77066450567260936</v>
      </c>
      <c r="AJ1904">
        <f t="shared" si="386"/>
        <v>0.74237425100604304</v>
      </c>
      <c r="AK1904">
        <f t="shared" si="387"/>
        <v>0.84500986593162231</v>
      </c>
      <c r="AL1904">
        <f t="shared" si="388"/>
        <v>7.4345360259012949E-2</v>
      </c>
      <c r="CM1904" s="23">
        <v>44047</v>
      </c>
      <c r="CN1904">
        <v>9.7727188642684221E-3</v>
      </c>
      <c r="CO1904">
        <f t="shared" si="389"/>
        <v>1903</v>
      </c>
      <c r="CP1904">
        <f t="shared" si="390"/>
        <v>0.7679580306698951</v>
      </c>
      <c r="CQ1904">
        <f t="shared" si="391"/>
        <v>0.76755447941888622</v>
      </c>
      <c r="CR1904">
        <f t="shared" si="392"/>
        <v>0.73213866104688197</v>
      </c>
      <c r="CS1904">
        <f t="shared" si="393"/>
        <v>0.85847703383322049</v>
      </c>
      <c r="CT1904">
        <f t="shared" si="394"/>
        <v>9.0922554414334278E-2</v>
      </c>
      <c r="DH1904">
        <f t="shared" ca="1" si="395"/>
        <v>0.35590234139101756</v>
      </c>
      <c r="DI1904">
        <v>0.33552660918931432</v>
      </c>
      <c r="DJ1904">
        <v>-1.9284450915831162E-2</v>
      </c>
    </row>
    <row r="1905" spans="12:114" x14ac:dyDescent="0.3">
      <c r="L1905" s="23">
        <v>44047</v>
      </c>
      <c r="M1905" s="24">
        <v>2.1277725820285229E-2</v>
      </c>
      <c r="N1905" s="24">
        <v>-2.0886224844347402E-3</v>
      </c>
      <c r="O1905" s="24">
        <v>1.8097396215676451E-2</v>
      </c>
      <c r="P1905" s="24">
        <v>-1.4682035170038531E-3</v>
      </c>
      <c r="Q1905" s="264">
        <v>3.2000000000000079E-4</v>
      </c>
      <c r="R1905" s="264">
        <v>5.6000000000000049E-4</v>
      </c>
      <c r="S1905" s="265">
        <v>-5.7692307692307849E-4</v>
      </c>
      <c r="U1905" s="26"/>
      <c r="AE1905" s="23">
        <v>44048</v>
      </c>
      <c r="AF1905" s="33">
        <v>-1.3561461123068315E-3</v>
      </c>
      <c r="AG1905">
        <f t="shared" si="383"/>
        <v>1904</v>
      </c>
      <c r="AH1905">
        <f t="shared" si="384"/>
        <v>0.77147487844408424</v>
      </c>
      <c r="AI1905">
        <f t="shared" si="385"/>
        <v>0.77106969205834686</v>
      </c>
      <c r="AJ1905">
        <f t="shared" si="386"/>
        <v>0.7437128014919635</v>
      </c>
      <c r="AK1905">
        <f t="shared" si="387"/>
        <v>0.32691137060337905</v>
      </c>
      <c r="AL1905">
        <f t="shared" si="388"/>
        <v>0.44415832145496781</v>
      </c>
      <c r="CM1905" s="23">
        <v>44048</v>
      </c>
      <c r="CN1905">
        <v>-3.3291152807670785E-3</v>
      </c>
      <c r="CO1905">
        <f t="shared" si="389"/>
        <v>1904</v>
      </c>
      <c r="CP1905">
        <f t="shared" si="390"/>
        <v>0.76836158192090398</v>
      </c>
      <c r="CQ1905">
        <f t="shared" si="391"/>
        <v>0.7679580306698951</v>
      </c>
      <c r="CR1905">
        <f t="shared" si="392"/>
        <v>0.73346177082984454</v>
      </c>
      <c r="CS1905">
        <f t="shared" si="393"/>
        <v>0.32843109541949694</v>
      </c>
      <c r="CT1905">
        <f t="shared" si="394"/>
        <v>0.43952693525039815</v>
      </c>
      <c r="DH1905">
        <f t="shared" ca="1" si="395"/>
        <v>0.25592277148361176</v>
      </c>
      <c r="DI1905">
        <v>0.37761547146929147</v>
      </c>
      <c r="DJ1905">
        <v>-2.3676461123068376E-3</v>
      </c>
    </row>
    <row r="1906" spans="12:114" x14ac:dyDescent="0.3">
      <c r="L1906" s="23">
        <v>44048</v>
      </c>
      <c r="M1906" s="24">
        <v>9.2832429829261352E-3</v>
      </c>
      <c r="N1906" s="24">
        <v>7.5344566800353788E-3</v>
      </c>
      <c r="O1906" s="24">
        <v>-1.390150753528401E-2</v>
      </c>
      <c r="P1906" s="24">
        <v>3.3081935369266399E-3</v>
      </c>
      <c r="Q1906" s="264">
        <v>-1.4000000000000039E-4</v>
      </c>
      <c r="R1906" s="264">
        <v>-2.1000000000000131E-4</v>
      </c>
      <c r="S1906" s="265">
        <v>0</v>
      </c>
      <c r="U1906" s="26"/>
      <c r="AE1906" s="23">
        <v>44049</v>
      </c>
      <c r="AF1906" s="33">
        <v>9.7458095256431818E-4</v>
      </c>
      <c r="AG1906">
        <f t="shared" si="383"/>
        <v>1905</v>
      </c>
      <c r="AH1906">
        <f t="shared" si="384"/>
        <v>0.77188006482982174</v>
      </c>
      <c r="AI1906">
        <f t="shared" si="385"/>
        <v>0.77147487844408424</v>
      </c>
      <c r="AJ1906">
        <f t="shared" si="386"/>
        <v>0.74505268582960682</v>
      </c>
      <c r="AK1906">
        <f t="shared" si="387"/>
        <v>0.58901452534039223</v>
      </c>
      <c r="AL1906">
        <f t="shared" si="388"/>
        <v>0.18246035310369202</v>
      </c>
      <c r="CM1906" s="23">
        <v>44049</v>
      </c>
      <c r="CN1906">
        <v>2.7655432905017018E-3</v>
      </c>
      <c r="CO1906">
        <f t="shared" si="389"/>
        <v>1905</v>
      </c>
      <c r="CP1906">
        <f t="shared" si="390"/>
        <v>0.76876513317191286</v>
      </c>
      <c r="CQ1906">
        <f t="shared" si="391"/>
        <v>0.76836158192090398</v>
      </c>
      <c r="CR1906">
        <f t="shared" si="392"/>
        <v>0.73478616587323031</v>
      </c>
      <c r="CS1906">
        <f t="shared" si="393"/>
        <v>0.60325140274959899</v>
      </c>
      <c r="CT1906">
        <f t="shared" si="394"/>
        <v>0.16511017917130499</v>
      </c>
      <c r="DH1906">
        <f t="shared" ca="1" si="395"/>
        <v>0.39653764012027592</v>
      </c>
      <c r="DI1906">
        <v>0.33520591641138164</v>
      </c>
      <c r="DJ1906">
        <v>-1.2764419047435582E-2</v>
      </c>
    </row>
    <row r="1907" spans="12:114" x14ac:dyDescent="0.3">
      <c r="L1907" s="23">
        <v>44049</v>
      </c>
      <c r="M1907" s="24">
        <v>1.3274068044711641E-2</v>
      </c>
      <c r="N1907" s="24">
        <v>-2.0771697906017609E-3</v>
      </c>
      <c r="O1907" s="24">
        <v>-3.5436227894366291E-3</v>
      </c>
      <c r="P1907" s="24">
        <v>1.0899615522114761E-2</v>
      </c>
      <c r="Q1907" s="264">
        <v>6.999999999999975E-5</v>
      </c>
      <c r="R1907" s="264">
        <v>5.0000000000000034E-4</v>
      </c>
      <c r="S1907" s="265">
        <v>-3.6363636363636139E-4</v>
      </c>
      <c r="U1907" s="26"/>
      <c r="AE1907" s="23">
        <v>44050</v>
      </c>
      <c r="AF1907" s="33">
        <v>2.5505045425522929E-3</v>
      </c>
      <c r="AG1907">
        <f t="shared" si="383"/>
        <v>1906</v>
      </c>
      <c r="AH1907">
        <f t="shared" si="384"/>
        <v>0.77228525121555913</v>
      </c>
      <c r="AI1907">
        <f t="shared" si="385"/>
        <v>0.77188006482982174</v>
      </c>
      <c r="AJ1907">
        <f t="shared" si="386"/>
        <v>0.74639390909025438</v>
      </c>
      <c r="AK1907">
        <f t="shared" si="387"/>
        <v>0.75186718407736874</v>
      </c>
      <c r="AL1907">
        <f t="shared" si="388"/>
        <v>2.0012880752452999E-2</v>
      </c>
      <c r="CM1907" s="23">
        <v>44050</v>
      </c>
      <c r="CN1907">
        <v>6.7822481984859944E-3</v>
      </c>
      <c r="CO1907">
        <f t="shared" si="389"/>
        <v>1906</v>
      </c>
      <c r="CP1907">
        <f t="shared" si="390"/>
        <v>0.76916868442292174</v>
      </c>
      <c r="CQ1907">
        <f t="shared" si="391"/>
        <v>0.76876513317191286</v>
      </c>
      <c r="CR1907">
        <f t="shared" si="392"/>
        <v>0.73611185100399867</v>
      </c>
      <c r="CS1907">
        <f t="shared" si="393"/>
        <v>0.76641087973305688</v>
      </c>
      <c r="CT1907">
        <f t="shared" si="394"/>
        <v>2.3542534388559799E-3</v>
      </c>
      <c r="DH1907">
        <f t="shared" ca="1" si="395"/>
        <v>0.39871535174262601</v>
      </c>
      <c r="DI1907">
        <v>0.30573461512754974</v>
      </c>
      <c r="DJ1907">
        <v>-1.2920574404816171E-2</v>
      </c>
    </row>
    <row r="1908" spans="12:114" x14ac:dyDescent="0.3">
      <c r="L1908" s="23">
        <v>44050</v>
      </c>
      <c r="M1908" s="24">
        <v>-1.588530102576349E-2</v>
      </c>
      <c r="N1908" s="24">
        <v>-8.3259736232946973E-4</v>
      </c>
      <c r="O1908" s="24">
        <v>4.7931884514927133E-3</v>
      </c>
      <c r="P1908" s="24">
        <v>2.1291931650593711E-2</v>
      </c>
      <c r="Q1908" s="264">
        <v>-6.0000000000000157E-5</v>
      </c>
      <c r="R1908" s="264">
        <v>3.0000000000000031E-5</v>
      </c>
      <c r="S1908" s="265">
        <v>-3.5087719298245709E-4</v>
      </c>
      <c r="U1908" s="26"/>
      <c r="AE1908" s="23">
        <v>44053</v>
      </c>
      <c r="AF1908" s="33">
        <v>9.9737983155963935E-4</v>
      </c>
      <c r="AG1908">
        <f t="shared" si="383"/>
        <v>1907</v>
      </c>
      <c r="AH1908">
        <f t="shared" si="384"/>
        <v>0.77269043760129663</v>
      </c>
      <c r="AI1908">
        <f t="shared" si="385"/>
        <v>0.77228525121555913</v>
      </c>
      <c r="AJ1908">
        <f t="shared" si="386"/>
        <v>0.74773647637004304</v>
      </c>
      <c r="AK1908">
        <f t="shared" si="387"/>
        <v>0.59157505850412706</v>
      </c>
      <c r="AL1908">
        <f t="shared" si="388"/>
        <v>0.18071019271143207</v>
      </c>
      <c r="CM1908" s="23">
        <v>44053</v>
      </c>
      <c r="CN1908">
        <v>3.5018394094075743E-3</v>
      </c>
      <c r="CO1908">
        <f t="shared" si="389"/>
        <v>1907</v>
      </c>
      <c r="CP1908">
        <f t="shared" si="390"/>
        <v>0.76957223567393063</v>
      </c>
      <c r="CQ1908">
        <f t="shared" si="391"/>
        <v>0.76916868442292174</v>
      </c>
      <c r="CR1908">
        <f t="shared" si="392"/>
        <v>0.73743883107230412</v>
      </c>
      <c r="CS1908">
        <f t="shared" si="393"/>
        <v>0.63572934101680001</v>
      </c>
      <c r="CT1908">
        <f t="shared" si="394"/>
        <v>0.13343934340612174</v>
      </c>
      <c r="DH1908">
        <f t="shared" ca="1" si="395"/>
        <v>0.32758038496731479</v>
      </c>
      <c r="DI1908">
        <v>0.3745828366219745</v>
      </c>
      <c r="DJ1908">
        <v>-3.661185745657599E-2</v>
      </c>
    </row>
    <row r="1909" spans="12:114" x14ac:dyDescent="0.3">
      <c r="L1909" s="23">
        <v>44053</v>
      </c>
      <c r="M1909" s="24">
        <v>-3.4589592103030941E-3</v>
      </c>
      <c r="N1909" s="24">
        <v>8.3329115834996433E-4</v>
      </c>
      <c r="O1909" s="24">
        <v>1.469581188439969E-2</v>
      </c>
      <c r="P1909" s="24">
        <v>-9.8474219832981637E-3</v>
      </c>
      <c r="Q1909" s="264">
        <v>-2.300000000000002E-4</v>
      </c>
      <c r="R1909" s="264">
        <v>2.0000000000000022E-5</v>
      </c>
      <c r="S1909" s="265">
        <v>-8.4745762711864491E-4</v>
      </c>
      <c r="U1909" s="26"/>
      <c r="AE1909" s="23">
        <v>44054</v>
      </c>
      <c r="AF1909" s="33">
        <v>-4.2134251984045209E-3</v>
      </c>
      <c r="AG1909">
        <f t="shared" si="383"/>
        <v>1908</v>
      </c>
      <c r="AH1909">
        <f t="shared" si="384"/>
        <v>0.77309562398703402</v>
      </c>
      <c r="AI1909">
        <f t="shared" si="385"/>
        <v>0.77269043760129663</v>
      </c>
      <c r="AJ1909">
        <f t="shared" si="386"/>
        <v>0.74908039279014005</v>
      </c>
      <c r="AK1909">
        <f t="shared" si="387"/>
        <v>0.10131843483100078</v>
      </c>
      <c r="AL1909">
        <f t="shared" si="388"/>
        <v>0.67137200277029585</v>
      </c>
      <c r="CM1909" s="23">
        <v>44054</v>
      </c>
      <c r="CN1909">
        <v>-9.7459067460113034E-3</v>
      </c>
      <c r="CO1909">
        <f t="shared" si="389"/>
        <v>1908</v>
      </c>
      <c r="CP1909">
        <f t="shared" si="390"/>
        <v>0.76997578692493951</v>
      </c>
      <c r="CQ1909">
        <f t="shared" si="391"/>
        <v>0.76957223567393063</v>
      </c>
      <c r="CR1909">
        <f t="shared" si="392"/>
        <v>0.7387671109516516</v>
      </c>
      <c r="CS1909">
        <f t="shared" si="393"/>
        <v>0.11749791815483678</v>
      </c>
      <c r="CT1909">
        <f t="shared" si="394"/>
        <v>0.65207431751909384</v>
      </c>
      <c r="DH1909">
        <f t="shared" ca="1" si="395"/>
        <v>0.31116433763551488</v>
      </c>
      <c r="DI1909">
        <v>0.35541586677951326</v>
      </c>
      <c r="DJ1909">
        <v>-4.0555612698404492E-2</v>
      </c>
    </row>
    <row r="1910" spans="12:114" x14ac:dyDescent="0.3">
      <c r="L1910" s="23">
        <v>44054</v>
      </c>
      <c r="M1910" s="24">
        <v>-5.3694411370846531E-2</v>
      </c>
      <c r="N1910" s="24">
        <v>1.2905907421777409E-2</v>
      </c>
      <c r="O1910" s="24">
        <v>-1.2738968234878471E-2</v>
      </c>
      <c r="P1910" s="24">
        <v>-1.7921592437689749E-4</v>
      </c>
      <c r="Q1910" s="264">
        <v>5.100000000000009E-4</v>
      </c>
      <c r="R1910" s="264">
        <v>-2.9000000000000027E-4</v>
      </c>
      <c r="S1910" s="265">
        <v>-7.8124999999999928E-4</v>
      </c>
      <c r="U1910" s="26"/>
      <c r="AE1910" s="23">
        <v>44055</v>
      </c>
      <c r="AF1910" s="33">
        <v>3.7385378834299769E-3</v>
      </c>
      <c r="AG1910">
        <f t="shared" si="383"/>
        <v>1909</v>
      </c>
      <c r="AH1910">
        <f t="shared" si="384"/>
        <v>0.77350081037277152</v>
      </c>
      <c r="AI1910">
        <f t="shared" si="385"/>
        <v>0.77309562398703402</v>
      </c>
      <c r="AJ1910">
        <f t="shared" si="386"/>
        <v>0.75042566349692286</v>
      </c>
      <c r="AK1910">
        <f t="shared" si="387"/>
        <v>0.84700253478860354</v>
      </c>
      <c r="AL1910">
        <f t="shared" si="388"/>
        <v>7.3906910801569525E-2</v>
      </c>
      <c r="CM1910" s="23">
        <v>44055</v>
      </c>
      <c r="CN1910">
        <v>9.5911816650966798E-3</v>
      </c>
      <c r="CO1910">
        <f t="shared" si="389"/>
        <v>1909</v>
      </c>
      <c r="CP1910">
        <f t="shared" si="390"/>
        <v>0.77037933817594839</v>
      </c>
      <c r="CQ1910">
        <f t="shared" si="391"/>
        <v>0.76997578692493951</v>
      </c>
      <c r="CR1910">
        <f t="shared" si="392"/>
        <v>0.74009669553906077</v>
      </c>
      <c r="CS1910">
        <f t="shared" si="393"/>
        <v>0.85370853581048034</v>
      </c>
      <c r="CT1910">
        <f t="shared" si="394"/>
        <v>8.3732748885540831E-2</v>
      </c>
      <c r="DH1910">
        <f t="shared" ca="1" si="395"/>
        <v>0.3738196819746531</v>
      </c>
      <c r="DI1910">
        <v>0.39001153519710557</v>
      </c>
      <c r="DJ1910">
        <v>-9.8960055948308662E-3</v>
      </c>
    </row>
    <row r="1911" spans="12:114" x14ac:dyDescent="0.3">
      <c r="L1911" s="23">
        <v>44055</v>
      </c>
      <c r="M1911" s="24">
        <v>-4.6682004593952666E-3</v>
      </c>
      <c r="N1911" s="24">
        <v>1.7262619250574391E-2</v>
      </c>
      <c r="O1911" s="24">
        <v>1.2980016755123299E-2</v>
      </c>
      <c r="P1911" s="24">
        <v>5.914469128766719E-3</v>
      </c>
      <c r="Q1911" s="264">
        <v>3.8999999999999972E-4</v>
      </c>
      <c r="R1911" s="264">
        <v>-1.2999999999999901E-4</v>
      </c>
      <c r="S1911" s="265">
        <v>-2.8985507246376762E-4</v>
      </c>
      <c r="U1911" s="26"/>
      <c r="AE1911" s="23">
        <v>44056</v>
      </c>
      <c r="AF1911" s="33">
        <v>8.4183727384904577E-4</v>
      </c>
      <c r="AG1911">
        <f t="shared" si="383"/>
        <v>1910</v>
      </c>
      <c r="AH1911">
        <f t="shared" si="384"/>
        <v>0.77390599675850891</v>
      </c>
      <c r="AI1911">
        <f t="shared" si="385"/>
        <v>0.77350081037277152</v>
      </c>
      <c r="AJ1911">
        <f t="shared" si="386"/>
        <v>0.75177229366214582</v>
      </c>
      <c r="AK1911">
        <f t="shared" si="387"/>
        <v>0.57403408772689279</v>
      </c>
      <c r="AL1911">
        <f t="shared" si="388"/>
        <v>0.19946672264587872</v>
      </c>
      <c r="CM1911" s="23">
        <v>44056</v>
      </c>
      <c r="CN1911">
        <v>2.1320931846226143E-3</v>
      </c>
      <c r="CO1911">
        <f t="shared" si="389"/>
        <v>1910</v>
      </c>
      <c r="CP1911">
        <f t="shared" si="390"/>
        <v>0.77078288942695727</v>
      </c>
      <c r="CQ1911">
        <f t="shared" si="391"/>
        <v>0.77037933817594839</v>
      </c>
      <c r="CR1911">
        <f t="shared" si="392"/>
        <v>0.7414275897552246</v>
      </c>
      <c r="CS1911">
        <f t="shared" si="393"/>
        <v>0.57471511342851045</v>
      </c>
      <c r="CT1911">
        <f t="shared" si="394"/>
        <v>0.19566422474743794</v>
      </c>
      <c r="DH1911">
        <f t="shared" ca="1" si="395"/>
        <v>0.37263988242300511</v>
      </c>
      <c r="DI1911">
        <v>0.3492190955586707</v>
      </c>
      <c r="DJ1911">
        <v>-1.6611627261509565E-3</v>
      </c>
    </row>
    <row r="1912" spans="12:114" x14ac:dyDescent="0.3">
      <c r="L1912" s="23">
        <v>44056</v>
      </c>
      <c r="M1912" s="24">
        <v>2.3618067327144589E-2</v>
      </c>
      <c r="N1912" s="24">
        <v>2.4242037834508782E-3</v>
      </c>
      <c r="O1912" s="24">
        <v>3.8065560413131079E-3</v>
      </c>
      <c r="P1912" s="24">
        <v>-8.1070464204483408E-3</v>
      </c>
      <c r="Q1912" s="264">
        <v>1.4000000000000039E-4</v>
      </c>
      <c r="R1912" s="264">
        <v>-5.0000000000000034E-4</v>
      </c>
      <c r="S1912" s="265">
        <v>0</v>
      </c>
      <c r="U1912" s="26"/>
      <c r="AE1912" s="23">
        <v>44057</v>
      </c>
      <c r="AF1912" s="33">
        <v>2.2578974576199602E-4</v>
      </c>
      <c r="AG1912">
        <f t="shared" si="383"/>
        <v>1911</v>
      </c>
      <c r="AH1912">
        <f t="shared" si="384"/>
        <v>0.77431118314424641</v>
      </c>
      <c r="AI1912">
        <f t="shared" si="385"/>
        <v>0.77390599675850891</v>
      </c>
      <c r="AJ1912">
        <f t="shared" si="386"/>
        <v>0.75312028848312951</v>
      </c>
      <c r="AK1912">
        <f t="shared" si="387"/>
        <v>0.50344915644230426</v>
      </c>
      <c r="AL1912">
        <f t="shared" si="388"/>
        <v>0.27045684031620465</v>
      </c>
      <c r="CM1912" s="23">
        <v>44057</v>
      </c>
      <c r="CN1912">
        <v>2.6132295595428619E-4</v>
      </c>
      <c r="CO1912">
        <f t="shared" si="389"/>
        <v>1911</v>
      </c>
      <c r="CP1912">
        <f t="shared" si="390"/>
        <v>0.77118644067796616</v>
      </c>
      <c r="CQ1912">
        <f t="shared" si="391"/>
        <v>0.77078288942695727</v>
      </c>
      <c r="CR1912">
        <f t="shared" si="392"/>
        <v>0.74275979854467522</v>
      </c>
      <c r="CS1912">
        <f t="shared" si="393"/>
        <v>0.48870205075515988</v>
      </c>
      <c r="CT1912">
        <f t="shared" si="394"/>
        <v>0.2820808386717974</v>
      </c>
      <c r="DH1912">
        <f t="shared" ca="1" si="395"/>
        <v>0.32303225595797352</v>
      </c>
      <c r="DI1912">
        <v>0.3210850708358316</v>
      </c>
      <c r="DJ1912">
        <v>1.3846585520409857E-2</v>
      </c>
    </row>
    <row r="1913" spans="12:114" x14ac:dyDescent="0.3">
      <c r="L1913" s="23">
        <v>44057</v>
      </c>
      <c r="M1913" s="24">
        <v>-4.3092183024140132E-3</v>
      </c>
      <c r="N1913" s="24">
        <v>-1.612247014931972E-2</v>
      </c>
      <c r="O1913" s="24">
        <v>5.6883733973223799E-3</v>
      </c>
      <c r="P1913" s="24">
        <v>1.167709990279619E-3</v>
      </c>
      <c r="Q1913" s="264">
        <v>-1.6000000000000039E-4</v>
      </c>
      <c r="R1913" s="264">
        <v>2.0999999999999911E-4</v>
      </c>
      <c r="S1913" s="265">
        <v>2.8169014084506995E-4</v>
      </c>
      <c r="U1913" s="26"/>
      <c r="AE1913" s="23">
        <v>44060</v>
      </c>
      <c r="AF1913" s="33">
        <v>5.222049120843968E-3</v>
      </c>
      <c r="AG1913">
        <f t="shared" si="383"/>
        <v>1912</v>
      </c>
      <c r="AH1913">
        <f t="shared" si="384"/>
        <v>0.77471636952998379</v>
      </c>
      <c r="AI1913">
        <f t="shared" si="385"/>
        <v>0.77431118314424641</v>
      </c>
      <c r="AJ1913">
        <f t="shared" si="386"/>
        <v>0.75446965318292947</v>
      </c>
      <c r="AK1913">
        <f t="shared" si="387"/>
        <v>0.92679448499257611</v>
      </c>
      <c r="AL1913">
        <f t="shared" si="388"/>
        <v>0.1524833018483297</v>
      </c>
      <c r="CM1913" s="23">
        <v>44060</v>
      </c>
      <c r="CN1913">
        <v>1.2696535845588183E-2</v>
      </c>
      <c r="CO1913">
        <f t="shared" si="389"/>
        <v>1912</v>
      </c>
      <c r="CP1913">
        <f t="shared" si="390"/>
        <v>0.77158999192897493</v>
      </c>
      <c r="CQ1913">
        <f t="shared" si="391"/>
        <v>0.77118644067796616</v>
      </c>
      <c r="CR1913">
        <f t="shared" si="392"/>
        <v>0.74409332687594776</v>
      </c>
      <c r="CS1913">
        <f t="shared" si="393"/>
        <v>0.92105516739813764</v>
      </c>
      <c r="CT1913">
        <f t="shared" si="394"/>
        <v>0.14986872672017149</v>
      </c>
      <c r="DH1913">
        <f t="shared" ca="1" si="395"/>
        <v>0.3949582634205841</v>
      </c>
      <c r="DI1913">
        <v>0.3221221619403275</v>
      </c>
      <c r="DJ1913">
        <v>2.0735092599104818E-2</v>
      </c>
    </row>
    <row r="1914" spans="12:114" x14ac:dyDescent="0.3">
      <c r="L1914" s="23">
        <v>44060</v>
      </c>
      <c r="M1914" s="24">
        <v>2.1693914494671809E-2</v>
      </c>
      <c r="N1914" s="24">
        <v>1.2289976468662979E-2</v>
      </c>
      <c r="O1914" s="24">
        <v>2.2624312886599791E-2</v>
      </c>
      <c r="P1914" s="24">
        <v>-5.3825787169418798E-3</v>
      </c>
      <c r="Q1914" s="264">
        <v>-1.2999999999999991E-4</v>
      </c>
      <c r="R1914" s="264">
        <v>5.200000000000005E-4</v>
      </c>
      <c r="S1914" s="265">
        <v>2.8985507246376762E-4</v>
      </c>
      <c r="U1914" s="26"/>
      <c r="AE1914" s="23">
        <v>44061</v>
      </c>
      <c r="AF1914" s="33">
        <v>-8.7117906841949937E-4</v>
      </c>
      <c r="AG1914">
        <f t="shared" si="383"/>
        <v>1913</v>
      </c>
      <c r="AH1914">
        <f t="shared" si="384"/>
        <v>0.77512155591572118</v>
      </c>
      <c r="AI1914">
        <f t="shared" si="385"/>
        <v>0.77471636952998379</v>
      </c>
      <c r="AJ1914">
        <f t="shared" si="386"/>
        <v>0.75582039301052861</v>
      </c>
      <c r="AK1914">
        <f t="shared" si="387"/>
        <v>0.37891727389815466</v>
      </c>
      <c r="AL1914">
        <f t="shared" si="388"/>
        <v>0.39579909563182913</v>
      </c>
      <c r="CM1914" s="23">
        <v>44061</v>
      </c>
      <c r="CN1914">
        <v>-2.0012872232875547E-3</v>
      </c>
      <c r="CO1914">
        <f t="shared" si="389"/>
        <v>1913</v>
      </c>
      <c r="CP1914">
        <f t="shared" si="390"/>
        <v>0.77199354317998381</v>
      </c>
      <c r="CQ1914">
        <f t="shared" si="391"/>
        <v>0.77158999192897493</v>
      </c>
      <c r="CR1914">
        <f t="shared" si="392"/>
        <v>0.74542817974175002</v>
      </c>
      <c r="CS1914">
        <f t="shared" si="393"/>
        <v>0.38574350768776211</v>
      </c>
      <c r="CT1914">
        <f t="shared" si="394"/>
        <v>0.38584648424121282</v>
      </c>
      <c r="DH1914">
        <f t="shared" ca="1" si="395"/>
        <v>0.39645199458144936</v>
      </c>
      <c r="DI1914">
        <v>0.3970732936702166</v>
      </c>
      <c r="DJ1914">
        <v>-6.9579327997627994E-3</v>
      </c>
    </row>
    <row r="1915" spans="12:114" x14ac:dyDescent="0.3">
      <c r="L1915" s="23">
        <v>44061</v>
      </c>
      <c r="M1915" s="24">
        <v>9.0080053619302734E-3</v>
      </c>
      <c r="N1915" s="24">
        <v>-2.4281281381458128E-3</v>
      </c>
      <c r="O1915" s="24">
        <v>-6.5631969881054216E-3</v>
      </c>
      <c r="P1915" s="24">
        <v>1.2626787174662469E-3</v>
      </c>
      <c r="Q1915" s="264">
        <v>-8.9999999999999802E-5</v>
      </c>
      <c r="R1915" s="264">
        <v>1.100000000000001E-4</v>
      </c>
      <c r="S1915" s="265">
        <v>-1.4925373134328396E-4</v>
      </c>
      <c r="U1915" s="26"/>
      <c r="AE1915" s="23">
        <v>44062</v>
      </c>
      <c r="AF1915" s="33">
        <v>-4.7847993700752761E-3</v>
      </c>
      <c r="AG1915">
        <f t="shared" si="383"/>
        <v>1914</v>
      </c>
      <c r="AH1915">
        <f t="shared" si="384"/>
        <v>0.77552674230145868</v>
      </c>
      <c r="AI1915">
        <f t="shared" si="385"/>
        <v>0.77512155591572118</v>
      </c>
      <c r="AJ1915">
        <f t="shared" si="386"/>
        <v>0.75717251324101198</v>
      </c>
      <c r="AK1915">
        <f t="shared" si="387"/>
        <v>7.5050513970167626E-2</v>
      </c>
      <c r="AL1915">
        <f t="shared" si="388"/>
        <v>0.70007104194555358</v>
      </c>
      <c r="CM1915" s="23">
        <v>44062</v>
      </c>
      <c r="CN1915">
        <v>-1.2448321954599956E-2</v>
      </c>
      <c r="CO1915">
        <f t="shared" si="389"/>
        <v>1914</v>
      </c>
      <c r="CP1915">
        <f t="shared" si="390"/>
        <v>0.77239709443099269</v>
      </c>
      <c r="CQ1915">
        <f t="shared" si="391"/>
        <v>0.77199354317998381</v>
      </c>
      <c r="CR1915">
        <f t="shared" si="392"/>
        <v>0.74676436215911901</v>
      </c>
      <c r="CS1915">
        <f t="shared" si="393"/>
        <v>6.6723982417511998E-2</v>
      </c>
      <c r="CT1915">
        <f t="shared" si="394"/>
        <v>0.70526956076247183</v>
      </c>
      <c r="DH1915">
        <f t="shared" ca="1" si="395"/>
        <v>0.37665169950301386</v>
      </c>
      <c r="DI1915">
        <v>0.25696147055877139</v>
      </c>
      <c r="DJ1915">
        <v>1.5584612394630598E-2</v>
      </c>
    </row>
    <row r="1916" spans="12:114" x14ac:dyDescent="0.3">
      <c r="L1916" s="23">
        <v>44062</v>
      </c>
      <c r="M1916" s="24">
        <v>-3.1565459777650219E-2</v>
      </c>
      <c r="N1916" s="24">
        <v>-8.1136013692679413E-4</v>
      </c>
      <c r="O1916" s="24">
        <v>-1.7073747516085459E-2</v>
      </c>
      <c r="P1916" s="24">
        <v>-4.0537324222513346E-3</v>
      </c>
      <c r="Q1916" s="264">
        <v>-1.099999999999999E-4</v>
      </c>
      <c r="R1916" s="264">
        <v>1.400000000000001E-4</v>
      </c>
      <c r="S1916" s="265">
        <v>4.4117647058823509E-4</v>
      </c>
      <c r="U1916" s="26"/>
      <c r="AE1916" s="23">
        <v>44063</v>
      </c>
      <c r="AF1916" s="33">
        <v>-2.9444761689371855E-3</v>
      </c>
      <c r="AG1916">
        <f t="shared" si="383"/>
        <v>1915</v>
      </c>
      <c r="AH1916">
        <f t="shared" si="384"/>
        <v>0.77593192868719607</v>
      </c>
      <c r="AI1916">
        <f t="shared" si="385"/>
        <v>0.77552674230145868</v>
      </c>
      <c r="AJ1916">
        <f t="shared" si="386"/>
        <v>0.75852601917575402</v>
      </c>
      <c r="AK1916">
        <f t="shared" si="387"/>
        <v>0.18209518618619933</v>
      </c>
      <c r="AL1916">
        <f t="shared" si="388"/>
        <v>0.59343155611525933</v>
      </c>
      <c r="CM1916" s="23">
        <v>44063</v>
      </c>
      <c r="CN1916">
        <v>-7.5655173454198879E-3</v>
      </c>
      <c r="CO1916">
        <f t="shared" si="389"/>
        <v>1915</v>
      </c>
      <c r="CP1916">
        <f t="shared" si="390"/>
        <v>0.77280064568200157</v>
      </c>
      <c r="CQ1916">
        <f t="shared" si="391"/>
        <v>0.77239709443099269</v>
      </c>
      <c r="CR1916">
        <f t="shared" si="392"/>
        <v>0.74810187916960602</v>
      </c>
      <c r="CS1916">
        <f t="shared" si="393"/>
        <v>0.17489268594845786</v>
      </c>
      <c r="CT1916">
        <f t="shared" si="394"/>
        <v>0.59750440848253483</v>
      </c>
      <c r="DH1916">
        <f t="shared" ca="1" si="395"/>
        <v>0.25872547916309324</v>
      </c>
      <c r="DI1916">
        <v>0.39768170672531922</v>
      </c>
      <c r="DJ1916">
        <v>3.8338699849089857E-3</v>
      </c>
    </row>
    <row r="1917" spans="12:114" x14ac:dyDescent="0.3">
      <c r="L1917" s="23">
        <v>44063</v>
      </c>
      <c r="M1917" s="24">
        <v>6.9139319876555293E-3</v>
      </c>
      <c r="N1917" s="24">
        <v>-6.0902055506017686E-3</v>
      </c>
      <c r="O1917" s="24">
        <v>-1.389634962299491E-2</v>
      </c>
      <c r="P1917" s="24">
        <v>-3.7083209510230079E-3</v>
      </c>
      <c r="Q1917" s="264">
        <v>1.2999999999999991E-4</v>
      </c>
      <c r="R1917" s="264">
        <v>-1.0000000000000011E-5</v>
      </c>
      <c r="S1917" s="265">
        <v>1.5384615384615423E-4</v>
      </c>
      <c r="U1917" s="26"/>
      <c r="AE1917" s="23">
        <v>44064</v>
      </c>
      <c r="AF1917" s="33">
        <v>1.8110062567064024E-3</v>
      </c>
      <c r="AG1917">
        <f t="shared" si="383"/>
        <v>1916</v>
      </c>
      <c r="AH1917">
        <f t="shared" si="384"/>
        <v>0.77633711507293357</v>
      </c>
      <c r="AI1917">
        <f t="shared" si="385"/>
        <v>0.77593192868719607</v>
      </c>
      <c r="AJ1917">
        <f t="shared" si="386"/>
        <v>0.75988091614260445</v>
      </c>
      <c r="AK1917">
        <f t="shared" si="387"/>
        <v>0.67964187785239893</v>
      </c>
      <c r="AL1917">
        <f t="shared" si="388"/>
        <v>9.6290050834797136E-2</v>
      </c>
      <c r="CM1917" s="23">
        <v>44064</v>
      </c>
      <c r="CN1917">
        <v>4.8182968917660062E-3</v>
      </c>
      <c r="CO1917">
        <f t="shared" si="389"/>
        <v>1916</v>
      </c>
      <c r="CP1917">
        <f t="shared" si="390"/>
        <v>0.77320419693301046</v>
      </c>
      <c r="CQ1917">
        <f t="shared" si="391"/>
        <v>0.77280064568200157</v>
      </c>
      <c r="CR1917">
        <f t="shared" si="392"/>
        <v>0.74944073583943538</v>
      </c>
      <c r="CS1917">
        <f t="shared" si="393"/>
        <v>0.69131053414580634</v>
      </c>
      <c r="CT1917">
        <f t="shared" si="394"/>
        <v>8.1490111536195231E-2</v>
      </c>
      <c r="DH1917">
        <f t="shared" ca="1" si="395"/>
        <v>0.26136575828550818</v>
      </c>
      <c r="DI1917">
        <v>0.38061903673466185</v>
      </c>
      <c r="DJ1917">
        <v>-6.3709312432936177E-3</v>
      </c>
    </row>
    <row r="1918" spans="12:114" x14ac:dyDescent="0.3">
      <c r="L1918" s="23">
        <v>44064</v>
      </c>
      <c r="M1918" s="24">
        <v>-8.0109046321525691E-3</v>
      </c>
      <c r="N1918" s="24">
        <v>-5.7187928614727884E-3</v>
      </c>
      <c r="O1918" s="24">
        <v>8.1182306000590586E-3</v>
      </c>
      <c r="P1918" s="24">
        <v>9.1694222731939033E-3</v>
      </c>
      <c r="Q1918" s="264">
        <v>-3.3000000000000038E-4</v>
      </c>
      <c r="R1918" s="264">
        <v>-2.6000000000000019E-4</v>
      </c>
      <c r="S1918" s="265">
        <v>-1.5625000000000041E-4</v>
      </c>
      <c r="U1918" s="26"/>
      <c r="AE1918" s="23">
        <v>44067</v>
      </c>
      <c r="AF1918" s="33">
        <v>1.087366057106113E-3</v>
      </c>
      <c r="AG1918">
        <f t="shared" si="383"/>
        <v>1917</v>
      </c>
      <c r="AH1918">
        <f t="shared" si="384"/>
        <v>0.77674230145867096</v>
      </c>
      <c r="AI1918">
        <f t="shared" si="385"/>
        <v>0.77633711507293357</v>
      </c>
      <c r="AJ1918">
        <f t="shared" si="386"/>
        <v>0.76123720949607809</v>
      </c>
      <c r="AK1918">
        <f t="shared" si="387"/>
        <v>0.60164226287624678</v>
      </c>
      <c r="AL1918">
        <f t="shared" si="388"/>
        <v>0.17469485219668679</v>
      </c>
      <c r="CM1918" s="23">
        <v>44067</v>
      </c>
      <c r="CN1918">
        <v>3.3694728350729727E-3</v>
      </c>
      <c r="CO1918">
        <f t="shared" si="389"/>
        <v>1917</v>
      </c>
      <c r="CP1918">
        <f t="shared" si="390"/>
        <v>0.77360774818401934</v>
      </c>
      <c r="CQ1918">
        <f t="shared" si="391"/>
        <v>0.77320419693301046</v>
      </c>
      <c r="CR1918">
        <f t="shared" si="392"/>
        <v>0.75078093725967932</v>
      </c>
      <c r="CS1918">
        <f t="shared" si="393"/>
        <v>0.62995450632526173</v>
      </c>
      <c r="CT1918">
        <f t="shared" si="394"/>
        <v>0.14324969060774873</v>
      </c>
      <c r="DH1918">
        <f t="shared" ca="1" si="395"/>
        <v>0.37131220121156661</v>
      </c>
      <c r="DI1918">
        <v>0.2741006016881341</v>
      </c>
      <c r="DJ1918">
        <v>-2.641151855827845E-2</v>
      </c>
    </row>
    <row r="1919" spans="12:114" x14ac:dyDescent="0.3">
      <c r="L1919" s="23">
        <v>44067</v>
      </c>
      <c r="M1919" s="24">
        <v>-5.6584024922178002E-3</v>
      </c>
      <c r="N1919" s="24">
        <v>9.860154251513412E-3</v>
      </c>
      <c r="O1919" s="24">
        <v>-2.279092641395788E-3</v>
      </c>
      <c r="P1919" s="24">
        <v>1.2144589063065951E-2</v>
      </c>
      <c r="Q1919" s="264">
        <v>1.7000000000000001E-4</v>
      </c>
      <c r="R1919" s="264">
        <v>-9.999999999998898E-6</v>
      </c>
      <c r="S1919" s="265">
        <v>-6.1538461538461432E-4</v>
      </c>
      <c r="U1919" s="26"/>
      <c r="AE1919" s="23">
        <v>44068</v>
      </c>
      <c r="AF1919" s="33">
        <v>2.4776993382277736E-4</v>
      </c>
      <c r="AG1919">
        <f t="shared" si="383"/>
        <v>1918</v>
      </c>
      <c r="AH1919">
        <f t="shared" si="384"/>
        <v>0.77714748784440846</v>
      </c>
      <c r="AI1919">
        <f t="shared" si="385"/>
        <v>0.77674230145867096</v>
      </c>
      <c r="AJ1919">
        <f t="shared" si="386"/>
        <v>0.7625949046175402</v>
      </c>
      <c r="AK1919">
        <f t="shared" si="387"/>
        <v>0.50598274650664732</v>
      </c>
      <c r="AL1919">
        <f t="shared" si="388"/>
        <v>0.27075955495202364</v>
      </c>
      <c r="CM1919" s="23">
        <v>44068</v>
      </c>
      <c r="CN1919">
        <v>5.7817483455694339E-4</v>
      </c>
      <c r="CO1919">
        <f t="shared" si="389"/>
        <v>1918</v>
      </c>
      <c r="CP1919">
        <f t="shared" si="390"/>
        <v>0.77401129943502822</v>
      </c>
      <c r="CQ1919">
        <f t="shared" si="391"/>
        <v>0.77360774818401934</v>
      </c>
      <c r="CR1919">
        <f t="shared" si="392"/>
        <v>0.75212248854643471</v>
      </c>
      <c r="CS1919">
        <f t="shared" si="393"/>
        <v>0.50334366540829056</v>
      </c>
      <c r="CT1919">
        <f t="shared" si="394"/>
        <v>0.27026408277572878</v>
      </c>
      <c r="DH1919">
        <f t="shared" ca="1" si="395"/>
        <v>0.30794199602083377</v>
      </c>
      <c r="DI1919">
        <v>0.25489839508609724</v>
      </c>
      <c r="DJ1919">
        <v>-4.2797300661772319E-3</v>
      </c>
    </row>
    <row r="1920" spans="12:114" x14ac:dyDescent="0.3">
      <c r="L1920" s="23">
        <v>44068</v>
      </c>
      <c r="M1920" s="24">
        <v>1.215475138121527E-3</v>
      </c>
      <c r="N1920" s="24">
        <v>7.7299783656058062E-3</v>
      </c>
      <c r="O1920" s="24">
        <v>-5.330043556789313E-3</v>
      </c>
      <c r="P1920" s="24">
        <v>6.0438886843391304E-3</v>
      </c>
      <c r="Q1920" s="264">
        <v>6.100000000000003E-4</v>
      </c>
      <c r="R1920" s="264">
        <v>-8.900000000000019E-4</v>
      </c>
      <c r="S1920" s="265">
        <v>0</v>
      </c>
      <c r="U1920" s="26"/>
      <c r="AE1920" s="23">
        <v>44069</v>
      </c>
      <c r="AF1920" s="33">
        <v>1.5655692257423174E-3</v>
      </c>
      <c r="AG1920">
        <f t="shared" si="383"/>
        <v>1919</v>
      </c>
      <c r="AH1920">
        <f t="shared" si="384"/>
        <v>0.77755267423014585</v>
      </c>
      <c r="AI1920">
        <f t="shared" si="385"/>
        <v>0.77714748784440846</v>
      </c>
      <c r="AJ1920">
        <f t="shared" si="386"/>
        <v>0.76395400691540094</v>
      </c>
      <c r="AK1920">
        <f t="shared" si="387"/>
        <v>0.65386561169912993</v>
      </c>
      <c r="AL1920">
        <f t="shared" si="388"/>
        <v>0.12328187614527852</v>
      </c>
      <c r="CM1920" s="23">
        <v>44069</v>
      </c>
      <c r="CN1920">
        <v>4.7116404556601411E-3</v>
      </c>
      <c r="CO1920">
        <f t="shared" si="389"/>
        <v>1919</v>
      </c>
      <c r="CP1920">
        <f t="shared" si="390"/>
        <v>0.7744148506860371</v>
      </c>
      <c r="CQ1920">
        <f t="shared" si="391"/>
        <v>0.77401129943502822</v>
      </c>
      <c r="CR1920">
        <f t="shared" si="392"/>
        <v>0.75346539484099362</v>
      </c>
      <c r="CS1920">
        <f t="shared" si="393"/>
        <v>0.68694635573164886</v>
      </c>
      <c r="CT1920">
        <f t="shared" si="394"/>
        <v>8.7064943703379361E-2</v>
      </c>
      <c r="DH1920">
        <f t="shared" ca="1" si="395"/>
        <v>0.36987822592379332</v>
      </c>
      <c r="DI1920">
        <v>0.33606239005186134</v>
      </c>
      <c r="DJ1920">
        <v>-3.0226039469909888E-2</v>
      </c>
    </row>
    <row r="1921" spans="12:114" x14ac:dyDescent="0.3">
      <c r="L1921" s="23">
        <v>44069</v>
      </c>
      <c r="M1921" s="24">
        <v>1.180885105502243E-2</v>
      </c>
      <c r="N1921" s="24">
        <v>9.6891528806076974E-3</v>
      </c>
      <c r="O1921" s="24">
        <v>5.3570175986695806E-4</v>
      </c>
      <c r="P1921" s="24">
        <v>6.2726234585853994E-3</v>
      </c>
      <c r="Q1921" s="264">
        <v>2.0000000000000049E-5</v>
      </c>
      <c r="R1921" s="264">
        <v>1.000000000000001E-4</v>
      </c>
      <c r="S1921" s="265">
        <v>-7.2463768115942106E-4</v>
      </c>
      <c r="U1921" s="26"/>
      <c r="AE1921" s="23">
        <v>44070</v>
      </c>
      <c r="AF1921" s="33">
        <v>7.7740590083569582E-3</v>
      </c>
      <c r="AG1921">
        <f t="shared" si="383"/>
        <v>1920</v>
      </c>
      <c r="AH1921">
        <f t="shared" si="384"/>
        <v>0.77795786061588335</v>
      </c>
      <c r="AI1921">
        <f t="shared" si="385"/>
        <v>0.77755267423014585</v>
      </c>
      <c r="AJ1921">
        <f t="shared" si="386"/>
        <v>0.76531452182530835</v>
      </c>
      <c r="AK1921">
        <f t="shared" si="387"/>
        <v>0.98572825516995954</v>
      </c>
      <c r="AL1921">
        <f t="shared" si="388"/>
        <v>0.2081755809398137</v>
      </c>
      <c r="CM1921" s="23">
        <v>44070</v>
      </c>
      <c r="CN1921">
        <v>1.9405147520892393E-2</v>
      </c>
      <c r="CO1921">
        <f t="shared" si="389"/>
        <v>1920</v>
      </c>
      <c r="CP1921">
        <f t="shared" si="390"/>
        <v>0.77481840193704599</v>
      </c>
      <c r="CQ1921">
        <f t="shared" si="391"/>
        <v>0.7744148506860371</v>
      </c>
      <c r="CR1921">
        <f t="shared" si="392"/>
        <v>0.75480966131002303</v>
      </c>
      <c r="CS1921">
        <f t="shared" si="393"/>
        <v>0.98571423450581364</v>
      </c>
      <c r="CT1921">
        <f t="shared" si="394"/>
        <v>0.21129938381977653</v>
      </c>
      <c r="DH1921">
        <f t="shared" ca="1" si="395"/>
        <v>0.24471873438985553</v>
      </c>
      <c r="DI1921">
        <v>0.3173654150964188</v>
      </c>
      <c r="DJ1921">
        <v>7.7500590083569585E-3</v>
      </c>
    </row>
    <row r="1922" spans="12:114" x14ac:dyDescent="0.3">
      <c r="L1922" s="23">
        <v>44070</v>
      </c>
      <c r="M1922" s="24">
        <v>-1.1561932746717289E-2</v>
      </c>
      <c r="N1922" s="24">
        <v>-7.5969919036899354E-3</v>
      </c>
      <c r="O1922" s="24">
        <v>4.5371302542460287E-2</v>
      </c>
      <c r="P1922" s="24">
        <v>3.2483525024609829E-3</v>
      </c>
      <c r="Q1922" s="264">
        <v>1.200000000000003E-4</v>
      </c>
      <c r="R1922" s="264">
        <v>0</v>
      </c>
      <c r="S1922" s="265">
        <v>0</v>
      </c>
      <c r="U1922" s="26"/>
      <c r="AE1922" s="23">
        <v>44071</v>
      </c>
      <c r="AF1922" s="33">
        <v>5.7803664799764851E-3</v>
      </c>
      <c r="AG1922">
        <f t="shared" si="383"/>
        <v>1921</v>
      </c>
      <c r="AH1922">
        <f t="shared" si="384"/>
        <v>0.77836304700162073</v>
      </c>
      <c r="AI1922">
        <f t="shared" si="385"/>
        <v>0.77795786061588335</v>
      </c>
      <c r="AJ1922">
        <f t="shared" si="386"/>
        <v>0.76667645481033864</v>
      </c>
      <c r="AK1922">
        <f t="shared" si="387"/>
        <v>0.94669862513592473</v>
      </c>
      <c r="AL1922">
        <f t="shared" si="388"/>
        <v>0.16874076452004139</v>
      </c>
      <c r="CM1922" s="23">
        <v>44071</v>
      </c>
      <c r="CN1922">
        <v>1.4186862145887156E-2</v>
      </c>
      <c r="CO1922">
        <f t="shared" si="389"/>
        <v>1921</v>
      </c>
      <c r="CP1922">
        <f t="shared" si="390"/>
        <v>0.77522195318805487</v>
      </c>
      <c r="CQ1922">
        <f t="shared" si="391"/>
        <v>0.77481840193704599</v>
      </c>
      <c r="CR1922">
        <f t="shared" si="392"/>
        <v>0.75615529314574303</v>
      </c>
      <c r="CS1922">
        <f t="shared" si="393"/>
        <v>0.94349958558114455</v>
      </c>
      <c r="CT1922">
        <f t="shared" si="394"/>
        <v>0.16868118364409856</v>
      </c>
      <c r="DH1922">
        <f t="shared" ca="1" si="395"/>
        <v>0.37557830460727371</v>
      </c>
      <c r="DI1922">
        <v>0.36520847814563717</v>
      </c>
      <c r="DJ1922">
        <v>1.7044907020517058E-2</v>
      </c>
    </row>
    <row r="1923" spans="12:114" x14ac:dyDescent="0.3">
      <c r="L1923" s="23">
        <v>44071</v>
      </c>
      <c r="M1923" s="24">
        <v>1.738023567147878E-2</v>
      </c>
      <c r="N1923" s="24">
        <v>5.6405363045659417E-3</v>
      </c>
      <c r="O1923" s="24">
        <v>2.6860771948203521E-2</v>
      </c>
      <c r="P1923" s="24">
        <v>-2.2750467082697581E-3</v>
      </c>
      <c r="Q1923" s="264">
        <v>-8.000000000000021E-5</v>
      </c>
      <c r="R1923" s="264">
        <v>-1.6000000000000009E-4</v>
      </c>
      <c r="S1923" s="265">
        <v>2.7027027027027098E-4</v>
      </c>
      <c r="U1923" s="26"/>
      <c r="AE1923" s="23">
        <v>44074</v>
      </c>
      <c r="AF1923" s="33">
        <v>-1.7004683392617397E-3</v>
      </c>
      <c r="AG1923">
        <f t="shared" ref="AG1923:AG1986" si="396">ROW()-1</f>
        <v>1922</v>
      </c>
      <c r="AH1923">
        <f t="shared" ref="AH1923:AH1986" si="397">AG1923/COUNT($AG$2:$AG$2469)</f>
        <v>0.77876823338735823</v>
      </c>
      <c r="AI1923">
        <f t="shared" ref="AI1923:AI1986" si="398">(AG1923-1)/COUNT($AG$2:$AG$2469)</f>
        <v>0.77836304700162073</v>
      </c>
      <c r="AJ1923">
        <f t="shared" ref="AJ1923:AJ1986" si="399">IF(AH1923&lt;1,NORMSINV(AH1923),"")</f>
        <v>0.7680398113611977</v>
      </c>
      <c r="AK1923">
        <f t="shared" ref="AK1923:AK1986" si="400">_xlfn.NORM.DIST(AF1923,$AD$6,$AD$7,TRUE)</f>
        <v>0.29186291731157743</v>
      </c>
      <c r="AL1923">
        <f t="shared" ref="AL1923:AL1986" si="401">ABS(AK1923-AI1923)</f>
        <v>0.4865001296900433</v>
      </c>
      <c r="CM1923" s="23">
        <v>44074</v>
      </c>
      <c r="CN1923">
        <v>-4.822420848154348E-3</v>
      </c>
      <c r="CO1923">
        <f t="shared" ref="CO1923:CO1986" si="402">ROW()-1</f>
        <v>1922</v>
      </c>
      <c r="CP1923">
        <f t="shared" ref="CP1923:CP1986" si="403">CO1923/COUNT(_xlfn.ANCHORARRAY($CN$2))</f>
        <v>0.77562550443906375</v>
      </c>
      <c r="CQ1923">
        <f t="shared" ref="CQ1923:CQ1986" si="404">(CO1923-1)/COUNT(_xlfn.ANCHORARRAY($CN$2))</f>
        <v>0.77522195318805487</v>
      </c>
      <c r="CR1923">
        <f t="shared" ref="CR1923:CR1986" si="405">IF(CP1923&lt;1,NORMSINV(CP1923),"")</f>
        <v>0.7575022955661016</v>
      </c>
      <c r="CS1923">
        <f t="shared" ref="CS1923:CS1986" si="406">_xlfn.NORM.DIST(CN1923,$CL$7,$CL$8,TRUE)</f>
        <v>0.26853886467980326</v>
      </c>
      <c r="CT1923">
        <f t="shared" ref="CT1923:CT1986" si="407">ABS(CS1923-CQ1923)</f>
        <v>0.50668308850825161</v>
      </c>
      <c r="DH1923">
        <f t="shared" ref="DH1923:DH1986" ca="1" si="408">_xlfn.NORM.S.DIST(RAND(),FALSE)</f>
        <v>0.35363949615941903</v>
      </c>
      <c r="DI1923">
        <v>0.28220319587132853</v>
      </c>
      <c r="DJ1923">
        <v>2.0214031660738221E-2</v>
      </c>
    </row>
    <row r="1924" spans="12:114" x14ac:dyDescent="0.3">
      <c r="L1924" s="23">
        <v>44074</v>
      </c>
      <c r="M1924" s="24">
        <v>2.3862628254584378E-3</v>
      </c>
      <c r="N1924" s="24">
        <v>-2.403724775176916E-3</v>
      </c>
      <c r="O1924" s="24">
        <v>-1.033482296665565E-2</v>
      </c>
      <c r="P1924" s="24">
        <v>-8.7821817828360519E-5</v>
      </c>
      <c r="Q1924" s="264">
        <v>6.999999999999975E-5</v>
      </c>
      <c r="R1924" s="264">
        <v>-5.6999999999999944E-4</v>
      </c>
      <c r="S1924" s="265">
        <v>5.5555555555555458E-4</v>
      </c>
      <c r="U1924" s="26"/>
      <c r="AE1924" s="23">
        <v>44075</v>
      </c>
      <c r="AF1924" s="33">
        <v>1.1088425357298927E-2</v>
      </c>
      <c r="AG1924">
        <f t="shared" si="396"/>
        <v>1923</v>
      </c>
      <c r="AH1924">
        <f t="shared" si="397"/>
        <v>0.77917341977309562</v>
      </c>
      <c r="AI1924">
        <f t="shared" si="398"/>
        <v>0.77876823338735823</v>
      </c>
      <c r="AJ1924">
        <f t="shared" si="399"/>
        <v>0.7694045969964155</v>
      </c>
      <c r="AK1924">
        <f t="shared" si="400"/>
        <v>0.99917643150276336</v>
      </c>
      <c r="AL1924">
        <f t="shared" si="401"/>
        <v>0.22040819811540513</v>
      </c>
      <c r="CM1924" s="23">
        <v>44075</v>
      </c>
      <c r="CN1924">
        <v>2.7342681040306138E-2</v>
      </c>
      <c r="CO1924">
        <f t="shared" si="402"/>
        <v>1923</v>
      </c>
      <c r="CP1924">
        <f t="shared" si="403"/>
        <v>0.77602905569007263</v>
      </c>
      <c r="CQ1924">
        <f t="shared" si="404"/>
        <v>0.77562550443906375</v>
      </c>
      <c r="CR1924">
        <f t="shared" si="405"/>
        <v>0.75885067381496374</v>
      </c>
      <c r="CS1924">
        <f t="shared" si="406"/>
        <v>0.99906092583420369</v>
      </c>
      <c r="CT1924">
        <f t="shared" si="407"/>
        <v>0.22343542139513994</v>
      </c>
      <c r="DH1924">
        <f t="shared" ca="1" si="408"/>
        <v>0.3943546365100481</v>
      </c>
      <c r="DI1924">
        <v>0.3539167792541682</v>
      </c>
      <c r="DJ1924">
        <v>2.6779366533769555E-2</v>
      </c>
    </row>
    <row r="1925" spans="12:114" x14ac:dyDescent="0.3">
      <c r="L1925" s="23">
        <v>44075</v>
      </c>
      <c r="M1925" s="24">
        <v>1.1902883602197679E-3</v>
      </c>
      <c r="N1925" s="24">
        <v>-4.0160694477115559E-3</v>
      </c>
      <c r="O1925" s="24">
        <v>6.2945484008891231E-2</v>
      </c>
      <c r="P1925" s="24">
        <v>-3.1578828771205571E-3</v>
      </c>
      <c r="Q1925" s="264">
        <v>-6.999999999999975E-5</v>
      </c>
      <c r="R1925" s="264">
        <v>5.200000000000005E-4</v>
      </c>
      <c r="S1925" s="265">
        <v>2.9411764705882426E-4</v>
      </c>
      <c r="U1925" s="26"/>
      <c r="AE1925" s="23">
        <v>44076</v>
      </c>
      <c r="AF1925" s="33">
        <v>4.7986366014595198E-4</v>
      </c>
      <c r="AG1925">
        <f t="shared" si="396"/>
        <v>1924</v>
      </c>
      <c r="AH1925">
        <f t="shared" si="397"/>
        <v>0.77957860615883301</v>
      </c>
      <c r="AI1925">
        <f t="shared" si="398"/>
        <v>0.77917341977309562</v>
      </c>
      <c r="AJ1925">
        <f t="shared" si="399"/>
        <v>0.77077081726254826</v>
      </c>
      <c r="AK1925">
        <f t="shared" si="400"/>
        <v>0.53270092422923354</v>
      </c>
      <c r="AL1925">
        <f t="shared" si="401"/>
        <v>0.24647249554386208</v>
      </c>
      <c r="CM1925" s="23">
        <v>44076</v>
      </c>
      <c r="CN1925">
        <v>7.4079551400124373E-4</v>
      </c>
      <c r="CO1925">
        <f t="shared" si="402"/>
        <v>1924</v>
      </c>
      <c r="CP1925">
        <f t="shared" si="403"/>
        <v>0.77643260694108152</v>
      </c>
      <c r="CQ1925">
        <f t="shared" si="404"/>
        <v>0.77602905569007263</v>
      </c>
      <c r="CR1925">
        <f t="shared" si="405"/>
        <v>0.76020043316228736</v>
      </c>
      <c r="CS1925">
        <f t="shared" si="406"/>
        <v>0.51085780394039071</v>
      </c>
      <c r="CT1925">
        <f t="shared" si="407"/>
        <v>0.26517125174968192</v>
      </c>
      <c r="DH1925">
        <f t="shared" ca="1" si="408"/>
        <v>0.26082601582034498</v>
      </c>
      <c r="DI1925">
        <v>0.39892321138742426</v>
      </c>
      <c r="DJ1925">
        <v>2.4407863660145954E-2</v>
      </c>
    </row>
    <row r="1926" spans="12:114" x14ac:dyDescent="0.3">
      <c r="L1926" s="23">
        <v>44076</v>
      </c>
      <c r="M1926" s="24">
        <v>-1.3131629076493531E-2</v>
      </c>
      <c r="N1926" s="24">
        <v>3.6288904538400689E-3</v>
      </c>
      <c r="O1926" s="24">
        <v>6.0971989522963098E-4</v>
      </c>
      <c r="P1926" s="24">
        <v>4.4879042008828304E-3</v>
      </c>
      <c r="Q1926" s="264">
        <v>-5.7000000000000019E-4</v>
      </c>
      <c r="R1926" s="264">
        <v>7.2000000000000059E-4</v>
      </c>
      <c r="S1926" s="265">
        <v>4.5454545454545444E-4</v>
      </c>
      <c r="U1926" s="26"/>
      <c r="AE1926" s="23">
        <v>44077</v>
      </c>
      <c r="AF1926" s="33">
        <v>-8.7440757198000742E-3</v>
      </c>
      <c r="AG1926">
        <f t="shared" si="396"/>
        <v>1925</v>
      </c>
      <c r="AH1926">
        <f t="shared" si="397"/>
        <v>0.77998379254457051</v>
      </c>
      <c r="AI1926">
        <f t="shared" si="398"/>
        <v>0.77957860615883301</v>
      </c>
      <c r="AJ1926">
        <f t="shared" si="399"/>
        <v>0.77213847773437783</v>
      </c>
      <c r="AK1926">
        <f t="shared" si="400"/>
        <v>4.8941982856785344E-3</v>
      </c>
      <c r="AL1926">
        <f t="shared" si="401"/>
        <v>0.77468440787315451</v>
      </c>
      <c r="CM1926" s="23">
        <v>44077</v>
      </c>
      <c r="CN1926">
        <v>-2.0186796442357328E-2</v>
      </c>
      <c r="CO1926">
        <f t="shared" si="402"/>
        <v>1925</v>
      </c>
      <c r="CP1926">
        <f t="shared" si="403"/>
        <v>0.7768361581920904</v>
      </c>
      <c r="CQ1926">
        <f t="shared" si="404"/>
        <v>0.77643260694108152</v>
      </c>
      <c r="CR1926">
        <f t="shared" si="405"/>
        <v>0.76155157890431135</v>
      </c>
      <c r="CS1926">
        <f t="shared" si="406"/>
        <v>8.2629671509737903E-3</v>
      </c>
      <c r="CT1926">
        <f t="shared" si="407"/>
        <v>0.76816963979010777</v>
      </c>
      <c r="DH1926">
        <f t="shared" ca="1" si="408"/>
        <v>0.26341770865829023</v>
      </c>
      <c r="DI1926">
        <v>0.37440731658276216</v>
      </c>
      <c r="DJ1926">
        <v>-7.3697432862657203E-2</v>
      </c>
    </row>
    <row r="1927" spans="12:114" x14ac:dyDescent="0.3">
      <c r="L1927" s="23">
        <v>44077</v>
      </c>
      <c r="M1927" s="24">
        <v>-8.1042385309450914E-3</v>
      </c>
      <c r="N1927" s="24">
        <v>-2.410593454301934E-2</v>
      </c>
      <c r="O1927" s="24">
        <v>-2.1262114238660191E-2</v>
      </c>
      <c r="P1927" s="24">
        <v>-2.0993817542220371E-2</v>
      </c>
      <c r="Q1927" s="264">
        <v>-1.2999999999999991E-4</v>
      </c>
      <c r="R1927" s="264">
        <v>-2.7000000000000136E-4</v>
      </c>
      <c r="S1927" s="265">
        <v>-1.4285714285714281E-3</v>
      </c>
      <c r="U1927" s="26"/>
      <c r="AE1927" s="23">
        <v>44078</v>
      </c>
      <c r="AF1927" s="33">
        <v>-1.8268647726057904E-3</v>
      </c>
      <c r="AG1927">
        <f t="shared" si="396"/>
        <v>1926</v>
      </c>
      <c r="AH1927">
        <f t="shared" si="397"/>
        <v>0.7803889789303079</v>
      </c>
      <c r="AI1927">
        <f t="shared" si="398"/>
        <v>0.77998379254457051</v>
      </c>
      <c r="AJ1927">
        <f t="shared" si="399"/>
        <v>0.7735075840151171</v>
      </c>
      <c r="AK1927">
        <f t="shared" si="400"/>
        <v>0.27945102685454759</v>
      </c>
      <c r="AL1927">
        <f t="shared" si="401"/>
        <v>0.50053276569002292</v>
      </c>
      <c r="CM1927" s="23">
        <v>44078</v>
      </c>
      <c r="CN1927">
        <v>-4.9059119315144773E-3</v>
      </c>
      <c r="CO1927">
        <f t="shared" si="402"/>
        <v>1926</v>
      </c>
      <c r="CP1927">
        <f t="shared" si="403"/>
        <v>0.77723970944309928</v>
      </c>
      <c r="CQ1927">
        <f t="shared" si="404"/>
        <v>0.7768361581920904</v>
      </c>
      <c r="CR1927">
        <f t="shared" si="405"/>
        <v>0.76290411636374023</v>
      </c>
      <c r="CS1927">
        <f t="shared" si="406"/>
        <v>0.26535915887988409</v>
      </c>
      <c r="CT1927">
        <f t="shared" si="407"/>
        <v>0.51147699931220636</v>
      </c>
      <c r="DH1927">
        <f t="shared" ca="1" si="408"/>
        <v>0.39263769664995418</v>
      </c>
      <c r="DI1927">
        <v>0.3983293109638153</v>
      </c>
      <c r="DJ1927">
        <v>9.4666352273942468E-3</v>
      </c>
    </row>
    <row r="1928" spans="12:114" x14ac:dyDescent="0.3">
      <c r="L1928" s="23">
        <v>44078</v>
      </c>
      <c r="M1928" s="24">
        <v>2.760295918959346E-3</v>
      </c>
      <c r="N1928" s="24">
        <v>1.6467276240963271E-3</v>
      </c>
      <c r="O1928" s="24">
        <v>-1.183058029735733E-2</v>
      </c>
      <c r="P1928" s="24">
        <v>-9.0022450144144791E-5</v>
      </c>
      <c r="Q1928" s="264">
        <v>2.099999999999993E-4</v>
      </c>
      <c r="R1928" s="264">
        <v>-2.0999999999999911E-4</v>
      </c>
      <c r="S1928" s="265">
        <v>2.7777777777777854E-4</v>
      </c>
      <c r="U1928" s="26"/>
      <c r="AE1928" s="23">
        <v>44082</v>
      </c>
      <c r="AF1928" s="33">
        <v>-7.166281305463389E-3</v>
      </c>
      <c r="AG1928">
        <f t="shared" si="396"/>
        <v>1927</v>
      </c>
      <c r="AH1928">
        <f t="shared" si="397"/>
        <v>0.7807941653160454</v>
      </c>
      <c r="AI1928">
        <f t="shared" si="398"/>
        <v>0.7803889789303079</v>
      </c>
      <c r="AJ1928">
        <f t="shared" si="399"/>
        <v>0.77487814173661362</v>
      </c>
      <c r="AK1928">
        <f t="shared" si="400"/>
        <v>1.6697205626786553E-2</v>
      </c>
      <c r="AL1928">
        <f t="shared" si="401"/>
        <v>0.76369177330352134</v>
      </c>
      <c r="CM1928" s="23">
        <v>44082</v>
      </c>
      <c r="CN1928">
        <v>-1.7582116307136735E-2</v>
      </c>
      <c r="CO1928">
        <f t="shared" si="402"/>
        <v>1927</v>
      </c>
      <c r="CP1928">
        <f t="shared" si="403"/>
        <v>0.77764326069410816</v>
      </c>
      <c r="CQ1928">
        <f t="shared" si="404"/>
        <v>0.77723970944309928</v>
      </c>
      <c r="CR1928">
        <f t="shared" si="405"/>
        <v>0.76425805088993259</v>
      </c>
      <c r="CS1928">
        <f t="shared" si="406"/>
        <v>1.8069709032686374E-2</v>
      </c>
      <c r="CT1928">
        <f t="shared" si="407"/>
        <v>0.75917000041041294</v>
      </c>
      <c r="DH1928">
        <f t="shared" ca="1" si="408"/>
        <v>0.26998880173209916</v>
      </c>
      <c r="DI1928">
        <v>0.3281186578490688</v>
      </c>
      <c r="DJ1928">
        <v>-2.1083324783724239E-2</v>
      </c>
    </row>
    <row r="1929" spans="12:114" x14ac:dyDescent="0.3">
      <c r="L1929" s="23">
        <v>44082</v>
      </c>
      <c r="M1929" s="24">
        <v>-1.9269213935636459E-3</v>
      </c>
      <c r="N1929" s="24">
        <v>-9.8644209098363231E-3</v>
      </c>
      <c r="O1929" s="24">
        <v>-3.0666123602239831E-2</v>
      </c>
      <c r="P1929" s="24">
        <v>-6.743947368633733E-3</v>
      </c>
      <c r="Q1929" s="264">
        <v>7.0000000000000617E-5</v>
      </c>
      <c r="R1929" s="264">
        <v>-2.000000000000002E-4</v>
      </c>
      <c r="S1929" s="265">
        <v>-2.8985507246376762E-4</v>
      </c>
      <c r="U1929" s="26"/>
      <c r="AE1929" s="23">
        <v>44083</v>
      </c>
      <c r="AF1929" s="33">
        <v>6.2067554480426624E-3</v>
      </c>
      <c r="AG1929">
        <f t="shared" si="396"/>
        <v>1928</v>
      </c>
      <c r="AH1929">
        <f t="shared" si="397"/>
        <v>0.78119935170178278</v>
      </c>
      <c r="AI1929">
        <f t="shared" si="398"/>
        <v>0.7807941653160454</v>
      </c>
      <c r="AJ1929">
        <f t="shared" si="399"/>
        <v>0.77625015655955643</v>
      </c>
      <c r="AK1929">
        <f t="shared" si="400"/>
        <v>0.958793955855613</v>
      </c>
      <c r="AL1929">
        <f t="shared" si="401"/>
        <v>0.1779997905395676</v>
      </c>
      <c r="CM1929" s="23">
        <v>44083</v>
      </c>
      <c r="CN1929">
        <v>1.4974036507430599E-2</v>
      </c>
      <c r="CO1929">
        <f t="shared" si="402"/>
        <v>1928</v>
      </c>
      <c r="CP1929">
        <f t="shared" si="403"/>
        <v>0.77804681194511705</v>
      </c>
      <c r="CQ1929">
        <f t="shared" si="404"/>
        <v>0.77764326069410816</v>
      </c>
      <c r="CR1929">
        <f t="shared" si="405"/>
        <v>0.76561338785908906</v>
      </c>
      <c r="CS1929">
        <f t="shared" si="406"/>
        <v>0.95313448635569642</v>
      </c>
      <c r="CT1929">
        <f t="shared" si="407"/>
        <v>0.17549122566158826</v>
      </c>
      <c r="DH1929">
        <f t="shared" ca="1" si="408"/>
        <v>0.35708960876401336</v>
      </c>
      <c r="DI1929">
        <v>0.27918861749537216</v>
      </c>
      <c r="DJ1929">
        <v>2.5582699110014435E-2</v>
      </c>
    </row>
    <row r="1930" spans="12:114" x14ac:dyDescent="0.3">
      <c r="L1930" s="23">
        <v>44083</v>
      </c>
      <c r="M1930" s="24">
        <v>9.7082578628595022E-3</v>
      </c>
      <c r="N1930" s="24">
        <v>2.5321810360505161E-2</v>
      </c>
      <c r="O1930" s="24">
        <v>1.0401052563811099E-2</v>
      </c>
      <c r="P1930" s="24">
        <v>1.9011314110951881E-2</v>
      </c>
      <c r="Q1930" s="264">
        <v>2.1000000000000009E-4</v>
      </c>
      <c r="R1930" s="264">
        <v>1.2000000000000011E-4</v>
      </c>
      <c r="S1930" s="265">
        <v>4.225352112676043E-4</v>
      </c>
      <c r="U1930" s="26"/>
      <c r="AE1930" s="23">
        <v>44084</v>
      </c>
      <c r="AF1930" s="33">
        <v>-5.5619950072355014E-3</v>
      </c>
      <c r="AG1930">
        <f t="shared" si="396"/>
        <v>1929</v>
      </c>
      <c r="AH1930">
        <f t="shared" si="397"/>
        <v>0.78160453808752028</v>
      </c>
      <c r="AI1930">
        <f t="shared" si="398"/>
        <v>0.78119935170178278</v>
      </c>
      <c r="AJ1930">
        <f t="shared" si="399"/>
        <v>0.77762363417368674</v>
      </c>
      <c r="AK1930">
        <f t="shared" si="400"/>
        <v>4.8081492224970782E-2</v>
      </c>
      <c r="AL1930">
        <f t="shared" si="401"/>
        <v>0.73311785947681196</v>
      </c>
      <c r="CM1930" s="23">
        <v>44084</v>
      </c>
      <c r="CN1930">
        <v>-1.4130428694559343E-2</v>
      </c>
      <c r="CO1930">
        <f t="shared" si="402"/>
        <v>1929</v>
      </c>
      <c r="CP1930">
        <f t="shared" si="403"/>
        <v>0.77845036319612593</v>
      </c>
      <c r="CQ1930">
        <f t="shared" si="404"/>
        <v>0.77804681194511705</v>
      </c>
      <c r="CR1930">
        <f t="shared" si="405"/>
        <v>0.7669701326744468</v>
      </c>
      <c r="CS1930">
        <f t="shared" si="406"/>
        <v>4.4990059917040581E-2</v>
      </c>
      <c r="CT1930">
        <f t="shared" si="407"/>
        <v>0.73305675202807641</v>
      </c>
      <c r="DH1930">
        <f t="shared" ca="1" si="408"/>
        <v>0.3622484985540369</v>
      </c>
      <c r="DI1930">
        <v>0.3988986880964811</v>
      </c>
      <c r="DJ1930">
        <v>1.7494755809998094E-3</v>
      </c>
    </row>
    <row r="1931" spans="12:114" x14ac:dyDescent="0.3">
      <c r="L1931" s="23">
        <v>44084</v>
      </c>
      <c r="M1931" s="24">
        <v>-3.223141165422507E-3</v>
      </c>
      <c r="N1931" s="24">
        <v>-1.0121533723342801E-2</v>
      </c>
      <c r="O1931" s="24">
        <v>-2.2017238311497302E-2</v>
      </c>
      <c r="P1931" s="24">
        <v>-7.8180646587895052E-3</v>
      </c>
      <c r="Q1931" s="264">
        <v>1.5999999999999961E-4</v>
      </c>
      <c r="R1931" s="264">
        <v>1.6000000000000009E-4</v>
      </c>
      <c r="S1931" s="265">
        <v>1.4705882352941213E-4</v>
      </c>
      <c r="U1931" s="26"/>
      <c r="AE1931" s="23">
        <v>44085</v>
      </c>
      <c r="AF1931" s="33">
        <v>1.512377121927265E-3</v>
      </c>
      <c r="AG1931">
        <f t="shared" si="396"/>
        <v>1930</v>
      </c>
      <c r="AH1931">
        <f t="shared" si="397"/>
        <v>0.78200972447325767</v>
      </c>
      <c r="AI1931">
        <f t="shared" si="398"/>
        <v>0.78160453808752028</v>
      </c>
      <c r="AJ1931">
        <f t="shared" si="399"/>
        <v>0.77899858029800739</v>
      </c>
      <c r="AK1931">
        <f t="shared" si="400"/>
        <v>0.64817873700607587</v>
      </c>
      <c r="AL1931">
        <f t="shared" si="401"/>
        <v>0.13342580108144442</v>
      </c>
      <c r="CM1931" s="23">
        <v>44085</v>
      </c>
      <c r="CN1931">
        <v>3.9713532525793554E-3</v>
      </c>
      <c r="CO1931">
        <f t="shared" si="402"/>
        <v>1930</v>
      </c>
      <c r="CP1931">
        <f t="shared" si="403"/>
        <v>0.77885391444713481</v>
      </c>
      <c r="CQ1931">
        <f t="shared" si="404"/>
        <v>0.77845036319612593</v>
      </c>
      <c r="CR1931">
        <f t="shared" si="405"/>
        <v>0.76832829076646691</v>
      </c>
      <c r="CS1931">
        <f t="shared" si="406"/>
        <v>0.65595789587158826</v>
      </c>
      <c r="CT1931">
        <f t="shared" si="407"/>
        <v>0.12249246732453767</v>
      </c>
      <c r="DH1931">
        <f t="shared" ca="1" si="408"/>
        <v>0.39074721497599046</v>
      </c>
      <c r="DI1931">
        <v>0.3429681009116391</v>
      </c>
      <c r="DJ1931">
        <v>-3.401876609416034E-3</v>
      </c>
    </row>
    <row r="1932" spans="12:114" x14ac:dyDescent="0.3">
      <c r="L1932" s="23">
        <v>44085</v>
      </c>
      <c r="M1932" s="24">
        <v>-5.4861337366900789E-5</v>
      </c>
      <c r="N1932" s="24">
        <v>2.8630108660068448E-3</v>
      </c>
      <c r="O1932" s="24">
        <v>-8.0402308830493461E-4</v>
      </c>
      <c r="P1932" s="24">
        <v>1.316273243819417E-2</v>
      </c>
      <c r="Q1932" s="264">
        <v>-2.5999999999999981E-4</v>
      </c>
      <c r="R1932" s="264">
        <v>3.400000000000003E-4</v>
      </c>
      <c r="S1932" s="265">
        <v>-1.4925373134328396E-4</v>
      </c>
      <c r="U1932" s="26"/>
      <c r="AE1932" s="23">
        <v>44088</v>
      </c>
      <c r="AF1932" s="33">
        <v>4.7544680145955786E-3</v>
      </c>
      <c r="AG1932">
        <f t="shared" si="396"/>
        <v>1931</v>
      </c>
      <c r="AH1932">
        <f t="shared" si="397"/>
        <v>0.78241491085899517</v>
      </c>
      <c r="AI1932">
        <f t="shared" si="398"/>
        <v>0.78200972447325767</v>
      </c>
      <c r="AJ1932">
        <f t="shared" si="399"/>
        <v>0.78037500068099597</v>
      </c>
      <c r="AK1932">
        <f t="shared" si="400"/>
        <v>0.90611709365832904</v>
      </c>
      <c r="AL1932">
        <f t="shared" si="401"/>
        <v>0.12410736918507137</v>
      </c>
      <c r="CM1932" s="23">
        <v>44088</v>
      </c>
      <c r="CN1932">
        <v>1.1918670036488945E-2</v>
      </c>
      <c r="CO1932">
        <f t="shared" si="402"/>
        <v>1931</v>
      </c>
      <c r="CP1932">
        <f t="shared" si="403"/>
        <v>0.77925746569814369</v>
      </c>
      <c r="CQ1932">
        <f t="shared" si="404"/>
        <v>0.77885391444713481</v>
      </c>
      <c r="CR1932">
        <f t="shared" si="405"/>
        <v>0.76968786759303243</v>
      </c>
      <c r="CS1932">
        <f t="shared" si="406"/>
        <v>0.90693169913704808</v>
      </c>
      <c r="CT1932">
        <f t="shared" si="407"/>
        <v>0.12807778468991327</v>
      </c>
      <c r="DH1932">
        <f t="shared" ca="1" si="408"/>
        <v>0.31333343786827139</v>
      </c>
      <c r="DI1932">
        <v>0.33125552538546799</v>
      </c>
      <c r="DJ1932">
        <v>5.7904680145955791E-3</v>
      </c>
    </row>
    <row r="1933" spans="12:114" x14ac:dyDescent="0.3">
      <c r="L1933" s="23">
        <v>44088</v>
      </c>
      <c r="M1933" s="24">
        <v>7.8925843994395502E-3</v>
      </c>
      <c r="N1933" s="24">
        <v>3.6704992256611372E-3</v>
      </c>
      <c r="O1933" s="24">
        <v>4.5352724151157542E-3</v>
      </c>
      <c r="P1933" s="24">
        <v>2.8369320396918259E-2</v>
      </c>
      <c r="Q1933" s="264">
        <v>-2.299999999999993E-4</v>
      </c>
      <c r="R1933" s="264">
        <v>2.000000000000002E-4</v>
      </c>
      <c r="S1933" s="265">
        <v>0</v>
      </c>
      <c r="U1933" s="26"/>
      <c r="AE1933" s="23">
        <v>44089</v>
      </c>
      <c r="AF1933" s="33">
        <v>9.7930006804631143E-4</v>
      </c>
      <c r="AG1933">
        <f t="shared" si="396"/>
        <v>1932</v>
      </c>
      <c r="AH1933">
        <f t="shared" si="397"/>
        <v>0.78282009724473256</v>
      </c>
      <c r="AI1933">
        <f t="shared" si="398"/>
        <v>0.78241491085899517</v>
      </c>
      <c r="AJ1933">
        <f t="shared" si="399"/>
        <v>0.78175290110081685</v>
      </c>
      <c r="AK1933">
        <f t="shared" si="400"/>
        <v>0.58954484257378736</v>
      </c>
      <c r="AL1933">
        <f t="shared" si="401"/>
        <v>0.19287006828520781</v>
      </c>
      <c r="CM1933" s="23">
        <v>44089</v>
      </c>
      <c r="CN1933">
        <v>2.5536913465863658E-3</v>
      </c>
      <c r="CO1933">
        <f t="shared" si="402"/>
        <v>1932</v>
      </c>
      <c r="CP1933">
        <f t="shared" si="403"/>
        <v>0.77966101694915257</v>
      </c>
      <c r="CQ1933">
        <f t="shared" si="404"/>
        <v>0.77925746569814369</v>
      </c>
      <c r="CR1933">
        <f t="shared" si="405"/>
        <v>0.77104886863964417</v>
      </c>
      <c r="CS1933">
        <f t="shared" si="406"/>
        <v>0.59376102990289459</v>
      </c>
      <c r="CT1933">
        <f t="shared" si="407"/>
        <v>0.1854964357952491</v>
      </c>
      <c r="DH1933">
        <f t="shared" ca="1" si="408"/>
        <v>0.39793614138514993</v>
      </c>
      <c r="DI1933">
        <v>0.28095496005926418</v>
      </c>
      <c r="DJ1933">
        <v>-4.5091705201889465E-3</v>
      </c>
    </row>
    <row r="1934" spans="12:114" x14ac:dyDescent="0.3">
      <c r="L1934" s="23">
        <v>44089</v>
      </c>
      <c r="M1934" s="24">
        <v>-2.39274567617999E-3</v>
      </c>
      <c r="N1934" s="24">
        <v>6.0951124907410526E-3</v>
      </c>
      <c r="O1934" s="24">
        <v>2.9154647315249017E-4</v>
      </c>
      <c r="P1934" s="24">
        <v>6.1017441478901204E-3</v>
      </c>
      <c r="Q1934" s="264">
        <v>1.2999999999999901E-4</v>
      </c>
      <c r="R1934" s="264">
        <v>2.1999999999999909E-4</v>
      </c>
      <c r="S1934" s="265">
        <v>-1.4705882352941086E-4</v>
      </c>
      <c r="U1934" s="26"/>
      <c r="AE1934" s="23">
        <v>44090</v>
      </c>
      <c r="AF1934" s="33">
        <v>-1.0912191400926604E-3</v>
      </c>
      <c r="AG1934">
        <f t="shared" si="396"/>
        <v>1933</v>
      </c>
      <c r="AH1934">
        <f t="shared" si="397"/>
        <v>0.78322528363047006</v>
      </c>
      <c r="AI1934">
        <f t="shared" si="398"/>
        <v>0.78282009724473256</v>
      </c>
      <c r="AJ1934">
        <f t="shared" si="399"/>
        <v>0.78313228736554386</v>
      </c>
      <c r="AK1934">
        <f t="shared" si="400"/>
        <v>0.35498115513817496</v>
      </c>
      <c r="AL1934">
        <f t="shared" si="401"/>
        <v>0.4278389421065576</v>
      </c>
      <c r="CM1934" s="23">
        <v>44090</v>
      </c>
      <c r="CN1934">
        <v>-2.7455478502316512E-3</v>
      </c>
      <c r="CO1934">
        <f t="shared" si="402"/>
        <v>1933</v>
      </c>
      <c r="CP1934">
        <f t="shared" si="403"/>
        <v>0.78006456820016146</v>
      </c>
      <c r="CQ1934">
        <f t="shared" si="404"/>
        <v>0.77966101694915257</v>
      </c>
      <c r="CR1934">
        <f t="shared" si="405"/>
        <v>0.77241129941961717</v>
      </c>
      <c r="CS1934">
        <f t="shared" si="406"/>
        <v>0.35321778784882496</v>
      </c>
      <c r="CT1934">
        <f t="shared" si="407"/>
        <v>0.42644322910032761</v>
      </c>
      <c r="DH1934">
        <f t="shared" ca="1" si="408"/>
        <v>0.38639680323000725</v>
      </c>
      <c r="DI1934">
        <v>0.29852094937333673</v>
      </c>
      <c r="DJ1934">
        <v>2.077808599073405E-4</v>
      </c>
    </row>
    <row r="1935" spans="12:114" x14ac:dyDescent="0.3">
      <c r="L1935" s="23">
        <v>44090</v>
      </c>
      <c r="M1935" s="24">
        <v>2.834581676226466E-3</v>
      </c>
      <c r="N1935" s="24">
        <v>8.4813278502396498E-3</v>
      </c>
      <c r="O1935" s="24">
        <v>-8.0082770468672335E-3</v>
      </c>
      <c r="P1935" s="24">
        <v>-1.8792336944381939E-3</v>
      </c>
      <c r="Q1935" s="264">
        <v>-6.0000000000000157E-5</v>
      </c>
      <c r="R1935" s="264">
        <v>2.6000000000000019E-4</v>
      </c>
      <c r="S1935" s="265">
        <v>0</v>
      </c>
      <c r="U1935" s="26"/>
      <c r="AE1935" s="23">
        <v>44091</v>
      </c>
      <c r="AF1935" s="33">
        <v>-9.8848479069531844E-4</v>
      </c>
      <c r="AG1935">
        <f t="shared" si="396"/>
        <v>1934</v>
      </c>
      <c r="AH1935">
        <f t="shared" si="397"/>
        <v>0.78363047001620745</v>
      </c>
      <c r="AI1935">
        <f t="shared" si="398"/>
        <v>0.78322528363047006</v>
      </c>
      <c r="AJ1935">
        <f t="shared" si="399"/>
        <v>0.78451316531337323</v>
      </c>
      <c r="AK1935">
        <f t="shared" si="400"/>
        <v>0.36609214242026894</v>
      </c>
      <c r="AL1935">
        <f t="shared" si="401"/>
        <v>0.41713314121020112</v>
      </c>
      <c r="CM1935" s="23">
        <v>44091</v>
      </c>
      <c r="CN1935">
        <v>-2.2844184984774276E-3</v>
      </c>
      <c r="CO1935">
        <f t="shared" si="402"/>
        <v>1934</v>
      </c>
      <c r="CP1935">
        <f t="shared" si="403"/>
        <v>0.78046811945117034</v>
      </c>
      <c r="CQ1935">
        <f t="shared" si="404"/>
        <v>0.78006456820016146</v>
      </c>
      <c r="CR1935">
        <f t="shared" si="405"/>
        <v>0.77377516547428393</v>
      </c>
      <c r="CS1935">
        <f t="shared" si="406"/>
        <v>0.373260890514438</v>
      </c>
      <c r="CT1935">
        <f t="shared" si="407"/>
        <v>0.40680367768572345</v>
      </c>
      <c r="DH1935">
        <f t="shared" ca="1" si="408"/>
        <v>0.2531239368212036</v>
      </c>
      <c r="DI1935">
        <v>0.31144840229434961</v>
      </c>
      <c r="DJ1935">
        <v>-6.5675065298257135E-3</v>
      </c>
    </row>
    <row r="1936" spans="12:114" x14ac:dyDescent="0.3">
      <c r="L1936" s="23">
        <v>44091</v>
      </c>
      <c r="M1936" s="24">
        <v>-5.4899929037887331E-3</v>
      </c>
      <c r="N1936" s="24">
        <v>1.2015473435222669E-3</v>
      </c>
      <c r="O1936" s="24">
        <v>3.155716923944557E-3</v>
      </c>
      <c r="P1936" s="24">
        <v>-1.1039646763564779E-2</v>
      </c>
      <c r="Q1936" s="264">
        <v>-1.799999999999996E-4</v>
      </c>
      <c r="R1936" s="264">
        <v>1.7000000000000017E-4</v>
      </c>
      <c r="S1936" s="265">
        <v>-1.4492753623188319E-4</v>
      </c>
      <c r="U1936" s="26"/>
      <c r="AE1936" s="23">
        <v>44092</v>
      </c>
      <c r="AF1936" s="33">
        <v>-2.0553152371130985E-3</v>
      </c>
      <c r="AG1936">
        <f t="shared" si="396"/>
        <v>1935</v>
      </c>
      <c r="AH1936">
        <f t="shared" si="397"/>
        <v>0.78403565640194495</v>
      </c>
      <c r="AI1936">
        <f t="shared" si="398"/>
        <v>0.78363047001620745</v>
      </c>
      <c r="AJ1936">
        <f t="shared" si="399"/>
        <v>0.78589554081284596</v>
      </c>
      <c r="AK1936">
        <f t="shared" si="400"/>
        <v>0.25768969955527132</v>
      </c>
      <c r="AL1936">
        <f t="shared" si="401"/>
        <v>0.52594077046093612</v>
      </c>
      <c r="CM1936" s="23">
        <v>44092</v>
      </c>
      <c r="CN1936">
        <v>-5.4534666642113167E-3</v>
      </c>
      <c r="CO1936">
        <f t="shared" si="402"/>
        <v>1935</v>
      </c>
      <c r="CP1936">
        <f t="shared" si="403"/>
        <v>0.78087167070217922</v>
      </c>
      <c r="CQ1936">
        <f t="shared" si="404"/>
        <v>0.78046811945117034</v>
      </c>
      <c r="CR1936">
        <f t="shared" si="405"/>
        <v>0.77514047237318928</v>
      </c>
      <c r="CS1936">
        <f t="shared" si="406"/>
        <v>0.24499017581334576</v>
      </c>
      <c r="CT1936">
        <f t="shared" si="407"/>
        <v>0.53547794363782453</v>
      </c>
      <c r="DH1936">
        <f t="shared" ca="1" si="408"/>
        <v>0.38662023499043835</v>
      </c>
      <c r="DI1936">
        <v>0.25609767127303817</v>
      </c>
      <c r="DJ1936">
        <v>1.0021756191458253E-2</v>
      </c>
    </row>
    <row r="1937" spans="12:114" x14ac:dyDescent="0.3">
      <c r="L1937" s="23">
        <v>44092</v>
      </c>
      <c r="M1937" s="24">
        <v>1.3117074268586249E-3</v>
      </c>
      <c r="N1937" s="24">
        <v>-1.200105360114874E-3</v>
      </c>
      <c r="O1937" s="24">
        <v>-1.0242203781615699E-2</v>
      </c>
      <c r="P1937" s="24">
        <v>-2.50962705701462E-3</v>
      </c>
      <c r="Q1937" s="264">
        <v>4.0000000000000112E-5</v>
      </c>
      <c r="R1937" s="264">
        <v>-1.300000000000001E-4</v>
      </c>
      <c r="S1937" s="265">
        <v>2.85714285714284E-4</v>
      </c>
      <c r="U1937" s="26"/>
      <c r="AE1937" s="23">
        <v>44095</v>
      </c>
      <c r="AF1937" s="33">
        <v>-1.152728326271185E-3</v>
      </c>
      <c r="AG1937">
        <f t="shared" si="396"/>
        <v>1936</v>
      </c>
      <c r="AH1937">
        <f t="shared" si="397"/>
        <v>0.78444084278768234</v>
      </c>
      <c r="AI1937">
        <f t="shared" si="398"/>
        <v>0.78403565640194495</v>
      </c>
      <c r="AJ1937">
        <f t="shared" si="399"/>
        <v>0.78727941976306903</v>
      </c>
      <c r="AK1937">
        <f t="shared" si="400"/>
        <v>0.34838662295446132</v>
      </c>
      <c r="AL1937">
        <f t="shared" si="401"/>
        <v>0.43564903344748362</v>
      </c>
      <c r="CM1937" s="23">
        <v>44095</v>
      </c>
      <c r="CN1937">
        <v>-2.8493208156779629E-3</v>
      </c>
      <c r="CO1937">
        <f t="shared" si="402"/>
        <v>1936</v>
      </c>
      <c r="CP1937">
        <f t="shared" si="403"/>
        <v>0.7812752219531881</v>
      </c>
      <c r="CQ1937">
        <f t="shared" si="404"/>
        <v>0.78087167070217922</v>
      </c>
      <c r="CR1937">
        <f t="shared" si="405"/>
        <v>0.77650722571429942</v>
      </c>
      <c r="CS1937">
        <f t="shared" si="406"/>
        <v>0.34876056480726048</v>
      </c>
      <c r="CT1937">
        <f t="shared" si="407"/>
        <v>0.43211110589491875</v>
      </c>
      <c r="DH1937">
        <f t="shared" ca="1" si="408"/>
        <v>0.25658128138692093</v>
      </c>
      <c r="DI1937">
        <v>0.30424646668085181</v>
      </c>
      <c r="DJ1937">
        <v>2.8727167372881684E-4</v>
      </c>
    </row>
    <row r="1938" spans="12:114" x14ac:dyDescent="0.3">
      <c r="L1938" s="23">
        <v>44095</v>
      </c>
      <c r="M1938" s="24">
        <v>-2.0087298363874951E-2</v>
      </c>
      <c r="N1938" s="24">
        <v>-3.0436483068431022E-2</v>
      </c>
      <c r="O1938" s="24">
        <v>1.3157173254252171E-2</v>
      </c>
      <c r="P1938" s="24">
        <v>-8.4149215870632944E-3</v>
      </c>
      <c r="Q1938" s="264">
        <v>-2.7000000000000027E-4</v>
      </c>
      <c r="R1938" s="264">
        <v>2.800000000000003E-4</v>
      </c>
      <c r="S1938" s="265">
        <v>0</v>
      </c>
      <c r="U1938" s="26"/>
      <c r="AE1938" s="23">
        <v>44096</v>
      </c>
      <c r="AF1938" s="33">
        <v>2.3478423775019934E-3</v>
      </c>
      <c r="AG1938">
        <f t="shared" si="396"/>
        <v>1937</v>
      </c>
      <c r="AH1938">
        <f t="shared" si="397"/>
        <v>0.78484602917341972</v>
      </c>
      <c r="AI1938">
        <f t="shared" si="398"/>
        <v>0.78444084278768234</v>
      </c>
      <c r="AJ1938">
        <f t="shared" si="399"/>
        <v>0.78866480809394512</v>
      </c>
      <c r="AK1938">
        <f t="shared" si="400"/>
        <v>0.73296908192116572</v>
      </c>
      <c r="AL1938">
        <f t="shared" si="401"/>
        <v>5.1471760866516614E-2</v>
      </c>
      <c r="CM1938" s="23">
        <v>44096</v>
      </c>
      <c r="CN1938">
        <v>5.7171059437549823E-3</v>
      </c>
      <c r="CO1938">
        <f t="shared" si="402"/>
        <v>1937</v>
      </c>
      <c r="CP1938">
        <f t="shared" si="403"/>
        <v>0.78167877320419699</v>
      </c>
      <c r="CQ1938">
        <f t="shared" si="404"/>
        <v>0.7812752219531881</v>
      </c>
      <c r="CR1938">
        <f t="shared" si="405"/>
        <v>0.77787543112420532</v>
      </c>
      <c r="CS1938">
        <f t="shared" si="406"/>
        <v>0.72697477310102387</v>
      </c>
      <c r="CT1938">
        <f t="shared" si="407"/>
        <v>5.4300448852164229E-2</v>
      </c>
      <c r="DH1938">
        <f t="shared" ca="1" si="408"/>
        <v>0.33445850947538569</v>
      </c>
      <c r="DI1938">
        <v>0.25059864721765557</v>
      </c>
      <c r="DJ1938">
        <v>5.9628423775019909E-3</v>
      </c>
    </row>
    <row r="1939" spans="12:114" x14ac:dyDescent="0.3">
      <c r="L1939" s="23">
        <v>44096</v>
      </c>
      <c r="M1939" s="24">
        <v>-4.8463122806080578E-3</v>
      </c>
      <c r="N1939" s="24">
        <v>2.4783180935746469E-3</v>
      </c>
      <c r="O1939" s="24">
        <v>9.0462926107539032E-3</v>
      </c>
      <c r="P1939" s="24">
        <v>5.8616615013212109E-3</v>
      </c>
      <c r="Q1939" s="264">
        <v>2.400000000000006E-4</v>
      </c>
      <c r="R1939" s="264">
        <v>7.3999999999999956E-4</v>
      </c>
      <c r="S1939" s="265">
        <v>0</v>
      </c>
      <c r="U1939" s="26"/>
      <c r="AE1939" s="23">
        <v>44097</v>
      </c>
      <c r="AF1939" s="33">
        <v>-7.2905098249014524E-3</v>
      </c>
      <c r="AG1939">
        <f t="shared" si="396"/>
        <v>1938</v>
      </c>
      <c r="AH1939">
        <f t="shared" si="397"/>
        <v>0.78525121555915722</v>
      </c>
      <c r="AI1939">
        <f t="shared" si="398"/>
        <v>0.78484602917341972</v>
      </c>
      <c r="AJ1939">
        <f t="shared" si="399"/>
        <v>0.79005171176639155</v>
      </c>
      <c r="AK1939">
        <f t="shared" si="400"/>
        <v>1.526270123363207E-2</v>
      </c>
      <c r="AL1939">
        <f t="shared" si="401"/>
        <v>0.76958332793978768</v>
      </c>
      <c r="CM1939" s="23">
        <v>44097</v>
      </c>
      <c r="CN1939">
        <v>-1.8385465738724214E-2</v>
      </c>
      <c r="CO1939">
        <f t="shared" si="402"/>
        <v>1938</v>
      </c>
      <c r="CP1939">
        <f t="shared" si="403"/>
        <v>0.78208232445520576</v>
      </c>
      <c r="CQ1939">
        <f t="shared" si="404"/>
        <v>0.78167877320419699</v>
      </c>
      <c r="CR1939">
        <f t="shared" si="405"/>
        <v>0.77924509425832822</v>
      </c>
      <c r="CS1939">
        <f t="shared" si="406"/>
        <v>1.4319603420282217E-2</v>
      </c>
      <c r="CT1939">
        <f t="shared" si="407"/>
        <v>0.76735916978391472</v>
      </c>
      <c r="DH1939">
        <f t="shared" ca="1" si="408"/>
        <v>0.39885869811760477</v>
      </c>
      <c r="DI1939">
        <v>0.39659841046559341</v>
      </c>
      <c r="DJ1939">
        <v>2.3460763333860851E-5</v>
      </c>
    </row>
    <row r="1940" spans="12:114" x14ac:dyDescent="0.3">
      <c r="L1940" s="23">
        <v>44097</v>
      </c>
      <c r="M1940" s="24">
        <v>-2.1606499466213149E-2</v>
      </c>
      <c r="N1940" s="24">
        <v>0</v>
      </c>
      <c r="O1940" s="24">
        <v>-1.677390104065599E-2</v>
      </c>
      <c r="P1940" s="24">
        <v>-2.8181228093464149E-2</v>
      </c>
      <c r="Q1940" s="264">
        <v>-1.000000000000003E-4</v>
      </c>
      <c r="R1940" s="264">
        <v>1.500000000000001E-4</v>
      </c>
      <c r="S1940" s="265">
        <v>1.4705882352941213E-4</v>
      </c>
      <c r="U1940" s="26"/>
      <c r="AE1940" s="23">
        <v>44098</v>
      </c>
      <c r="AF1940" s="33">
        <v>-5.3118475474884283E-4</v>
      </c>
      <c r="AG1940">
        <f t="shared" si="396"/>
        <v>1939</v>
      </c>
      <c r="AH1940">
        <f t="shared" si="397"/>
        <v>0.78565640194489461</v>
      </c>
      <c r="AI1940">
        <f t="shared" si="398"/>
        <v>0.78525121555915722</v>
      </c>
      <c r="AJ1940">
        <f t="shared" si="399"/>
        <v>0.79144013677257297</v>
      </c>
      <c r="AK1940">
        <f t="shared" si="400"/>
        <v>0.41680122813651477</v>
      </c>
      <c r="AL1940">
        <f t="shared" si="401"/>
        <v>0.36844998742264246</v>
      </c>
      <c r="CM1940" s="23">
        <v>44098</v>
      </c>
      <c r="CN1940">
        <v>-1.570872334633301E-3</v>
      </c>
      <c r="CO1940">
        <f t="shared" si="402"/>
        <v>1939</v>
      </c>
      <c r="CP1940">
        <f t="shared" si="403"/>
        <v>0.78248587570621464</v>
      </c>
      <c r="CQ1940">
        <f t="shared" si="404"/>
        <v>0.78208232445520576</v>
      </c>
      <c r="CR1940">
        <f t="shared" si="405"/>
        <v>0.78061622080113247</v>
      </c>
      <c r="CS1940">
        <f t="shared" si="406"/>
        <v>0.40494422005966652</v>
      </c>
      <c r="CT1940">
        <f t="shared" si="407"/>
        <v>0.37713810439553924</v>
      </c>
      <c r="DH1940">
        <f t="shared" ca="1" si="408"/>
        <v>0.38862705058235097</v>
      </c>
      <c r="DI1940">
        <v>0.37727871811840336</v>
      </c>
      <c r="DJ1940">
        <v>4.7450689765944571E-3</v>
      </c>
    </row>
    <row r="1941" spans="12:114" x14ac:dyDescent="0.3">
      <c r="L1941" s="23">
        <v>44098</v>
      </c>
      <c r="M1941" s="24">
        <v>3.7187998514307558E-3</v>
      </c>
      <c r="N1941" s="24">
        <v>-2.3073741920090429E-2</v>
      </c>
      <c r="O1941" s="24">
        <v>5.2210294815305414E-3</v>
      </c>
      <c r="P1941" s="24">
        <v>-3.8484962449581179E-3</v>
      </c>
      <c r="Q1941" s="264">
        <v>4.2999999999999983E-4</v>
      </c>
      <c r="R1941" s="264">
        <v>-2.6000000000000019E-4</v>
      </c>
      <c r="S1941" s="265">
        <v>1.4925373134328396E-4</v>
      </c>
      <c r="U1941" s="26"/>
      <c r="AE1941" s="23">
        <v>44099</v>
      </c>
      <c r="AF1941" s="33">
        <v>3.3964898672941401E-3</v>
      </c>
      <c r="AG1941">
        <f t="shared" si="396"/>
        <v>1940</v>
      </c>
      <c r="AH1941">
        <f t="shared" si="397"/>
        <v>0.78606158833063211</v>
      </c>
      <c r="AI1941">
        <f t="shared" si="398"/>
        <v>0.78565640194489461</v>
      </c>
      <c r="AJ1941">
        <f t="shared" si="399"/>
        <v>0.79283008913613517</v>
      </c>
      <c r="AK1941">
        <f t="shared" si="400"/>
        <v>0.82247192488139498</v>
      </c>
      <c r="AL1941">
        <f t="shared" si="401"/>
        <v>3.6815522936500367E-2</v>
      </c>
      <c r="CM1941" s="23">
        <v>44099</v>
      </c>
      <c r="CN1941">
        <v>8.8141792136898958E-3</v>
      </c>
      <c r="CO1941">
        <f t="shared" si="402"/>
        <v>1940</v>
      </c>
      <c r="CP1941">
        <f t="shared" si="403"/>
        <v>0.78288942695722352</v>
      </c>
      <c r="CQ1941">
        <f t="shared" si="404"/>
        <v>0.78248587570621464</v>
      </c>
      <c r="CR1941">
        <f t="shared" si="405"/>
        <v>0.78198881646632867</v>
      </c>
      <c r="CS1941">
        <f t="shared" si="406"/>
        <v>0.83209126435502945</v>
      </c>
      <c r="CT1941">
        <f t="shared" si="407"/>
        <v>4.9605388648814808E-2</v>
      </c>
      <c r="DH1941">
        <f t="shared" ca="1" si="408"/>
        <v>0.29400369736217769</v>
      </c>
      <c r="DI1941">
        <v>0.39793414829952106</v>
      </c>
      <c r="DJ1941">
        <v>-4.2415101327058788E-3</v>
      </c>
    </row>
    <row r="1942" spans="12:114" x14ac:dyDescent="0.3">
      <c r="L1942" s="23">
        <v>44099</v>
      </c>
      <c r="M1942" s="24">
        <v>-2.8499771676929191E-3</v>
      </c>
      <c r="N1942" s="24">
        <v>6.7481727338513584E-3</v>
      </c>
      <c r="O1942" s="24">
        <v>4.1697356067154851E-3</v>
      </c>
      <c r="P1942" s="24">
        <v>2.0934455137708339E-2</v>
      </c>
      <c r="Q1942" s="264">
        <v>-5.1000000000000004E-4</v>
      </c>
      <c r="R1942" s="264">
        <v>-2.000000000000002E-4</v>
      </c>
      <c r="S1942" s="265">
        <v>-1.5151515151515192E-4</v>
      </c>
      <c r="U1942" s="26"/>
      <c r="AE1942" s="23">
        <v>44102</v>
      </c>
      <c r="AF1942" s="33">
        <v>2.159957099843496E-3</v>
      </c>
      <c r="AG1942">
        <f t="shared" si="396"/>
        <v>1941</v>
      </c>
      <c r="AH1942">
        <f t="shared" si="397"/>
        <v>0.7864667747163695</v>
      </c>
      <c r="AI1942">
        <f t="shared" si="398"/>
        <v>0.78606158833063211</v>
      </c>
      <c r="AJ1942">
        <f t="shared" si="399"/>
        <v>0.79422157491243206</v>
      </c>
      <c r="AK1942">
        <f t="shared" si="400"/>
        <v>0.71482214563389868</v>
      </c>
      <c r="AL1942">
        <f t="shared" si="401"/>
        <v>7.1239442696733435E-2</v>
      </c>
      <c r="CM1942" s="23">
        <v>44102</v>
      </c>
      <c r="CN1942">
        <v>5.2057323018475446E-3</v>
      </c>
      <c r="CO1942">
        <f t="shared" si="402"/>
        <v>1941</v>
      </c>
      <c r="CP1942">
        <f t="shared" si="403"/>
        <v>0.7832929782082324</v>
      </c>
      <c r="CQ1942">
        <f t="shared" si="404"/>
        <v>0.78288942695722352</v>
      </c>
      <c r="CR1942">
        <f t="shared" si="405"/>
        <v>0.78336288699709444</v>
      </c>
      <c r="CS1942">
        <f t="shared" si="406"/>
        <v>0.70693410097971598</v>
      </c>
      <c r="CT1942">
        <f t="shared" si="407"/>
        <v>7.5955325977507537E-2</v>
      </c>
      <c r="DH1942">
        <f t="shared" ca="1" si="408"/>
        <v>0.2546700156351247</v>
      </c>
      <c r="DI1942">
        <v>0.3877958903271308</v>
      </c>
      <c r="DJ1942">
        <v>9.6467108311867975E-3</v>
      </c>
    </row>
    <row r="1943" spans="12:114" x14ac:dyDescent="0.3">
      <c r="L1943" s="23">
        <v>44102</v>
      </c>
      <c r="M1943" s="24">
        <v>1.0060563506795911E-2</v>
      </c>
      <c r="N1943" s="24">
        <v>2.2622569744388039E-2</v>
      </c>
      <c r="O1943" s="24">
        <v>-1.457699290075902E-4</v>
      </c>
      <c r="P1943" s="24">
        <v>3.608110054254514E-3</v>
      </c>
      <c r="Q1943" s="264">
        <v>2.0000000000000049E-5</v>
      </c>
      <c r="R1943" s="264">
        <v>1.7000000000000017E-4</v>
      </c>
      <c r="S1943" s="265">
        <v>1.4925373134328396E-4</v>
      </c>
      <c r="U1943" s="26"/>
      <c r="AE1943" s="23">
        <v>44103</v>
      </c>
      <c r="AF1943" s="33">
        <v>1.5908442265399444E-4</v>
      </c>
      <c r="AG1943">
        <f t="shared" si="396"/>
        <v>1942</v>
      </c>
      <c r="AH1943">
        <f t="shared" si="397"/>
        <v>0.786871961102107</v>
      </c>
      <c r="AI1943">
        <f t="shared" si="398"/>
        <v>0.7864667747163695</v>
      </c>
      <c r="AJ1943">
        <f t="shared" si="399"/>
        <v>0.79561460018876418</v>
      </c>
      <c r="AK1943">
        <f t="shared" si="400"/>
        <v>0.4957598074060009</v>
      </c>
      <c r="AL1943">
        <f t="shared" si="401"/>
        <v>0.2907069673103686</v>
      </c>
      <c r="CM1943" s="23">
        <v>44103</v>
      </c>
      <c r="CN1943">
        <v>9.0657469299862273E-4</v>
      </c>
      <c r="CO1943">
        <f t="shared" si="402"/>
        <v>1942</v>
      </c>
      <c r="CP1943">
        <f t="shared" si="403"/>
        <v>0.78369652945924129</v>
      </c>
      <c r="CQ1943">
        <f t="shared" si="404"/>
        <v>0.7832929782082324</v>
      </c>
      <c r="CR1943">
        <f t="shared" si="405"/>
        <v>0.78473843816628364</v>
      </c>
      <c r="CS1943">
        <f t="shared" si="406"/>
        <v>0.5185139031182282</v>
      </c>
      <c r="CT1943">
        <f t="shared" si="407"/>
        <v>0.2647790750900042</v>
      </c>
      <c r="DH1943">
        <f t="shared" ca="1" si="408"/>
        <v>0.39117243808250207</v>
      </c>
      <c r="DI1943">
        <v>0.34812576809143408</v>
      </c>
      <c r="DJ1943">
        <v>-1.8779915577346002E-2</v>
      </c>
    </row>
    <row r="1944" spans="12:114" x14ac:dyDescent="0.3">
      <c r="L1944" s="23">
        <v>44103</v>
      </c>
      <c r="M1944" s="24">
        <v>8.432399690419895E-3</v>
      </c>
      <c r="N1944" s="24">
        <v>1.4748073834019861E-2</v>
      </c>
      <c r="O1944" s="24">
        <v>-8.0144555932616733E-4</v>
      </c>
      <c r="P1944" s="24">
        <v>-5.5243749633181148E-3</v>
      </c>
      <c r="Q1944" s="264">
        <v>-1.200000000000003E-4</v>
      </c>
      <c r="R1944" s="264">
        <v>2.6000000000000019E-4</v>
      </c>
      <c r="S1944" s="265">
        <v>-4.5454545454545444E-4</v>
      </c>
      <c r="U1944" s="26"/>
      <c r="AE1944" s="23">
        <v>44104</v>
      </c>
      <c r="AF1944" s="33">
        <v>2.7674011611089856E-3</v>
      </c>
      <c r="AG1944">
        <f t="shared" si="396"/>
        <v>1943</v>
      </c>
      <c r="AH1944">
        <f t="shared" si="397"/>
        <v>0.78727714748784439</v>
      </c>
      <c r="AI1944">
        <f t="shared" si="398"/>
        <v>0.786871961102107</v>
      </c>
      <c r="AJ1944">
        <f t="shared" si="399"/>
        <v>0.79700917108461566</v>
      </c>
      <c r="AK1944">
        <f t="shared" si="400"/>
        <v>0.77127428990802294</v>
      </c>
      <c r="AL1944">
        <f t="shared" si="401"/>
        <v>1.5597671194084062E-2</v>
      </c>
      <c r="CM1944" s="23">
        <v>44104</v>
      </c>
      <c r="CN1944">
        <v>6.7192094245115954E-3</v>
      </c>
      <c r="CO1944">
        <f t="shared" si="402"/>
        <v>1943</v>
      </c>
      <c r="CP1944">
        <f t="shared" si="403"/>
        <v>0.78410008071025017</v>
      </c>
      <c r="CQ1944">
        <f t="shared" si="404"/>
        <v>0.78369652945924129</v>
      </c>
      <c r="CR1944">
        <f t="shared" si="405"/>
        <v>0.78611547577664553</v>
      </c>
      <c r="CS1944">
        <f t="shared" si="406"/>
        <v>0.764168326302191</v>
      </c>
      <c r="CT1944">
        <f t="shared" si="407"/>
        <v>1.9528203157050283E-2</v>
      </c>
      <c r="DH1944">
        <f t="shared" ca="1" si="408"/>
        <v>0.31662334810789222</v>
      </c>
      <c r="DI1944">
        <v>0.398917269024743</v>
      </c>
      <c r="DJ1944">
        <v>8.4374229002393813E-3</v>
      </c>
    </row>
    <row r="1945" spans="12:114" x14ac:dyDescent="0.3">
      <c r="L1945" s="23">
        <v>44104</v>
      </c>
      <c r="M1945" s="24">
        <v>-6.0048655255080137E-3</v>
      </c>
      <c r="N1945" s="24">
        <v>-8.881765385616535E-3</v>
      </c>
      <c r="O1945" s="24">
        <v>2.0198373650363081E-2</v>
      </c>
      <c r="P1945" s="24">
        <v>-2.1161846195519342E-3</v>
      </c>
      <c r="Q1945" s="264">
        <v>2.200000000000006E-4</v>
      </c>
      <c r="R1945" s="264">
        <v>-1.500000000000001E-4</v>
      </c>
      <c r="S1945" s="265">
        <v>1.4492753623188319E-4</v>
      </c>
      <c r="U1945" s="26"/>
      <c r="AE1945" s="23">
        <v>44105</v>
      </c>
      <c r="AF1945" s="33">
        <v>4.4238062787057943E-3</v>
      </c>
      <c r="AG1945">
        <f t="shared" si="396"/>
        <v>1944</v>
      </c>
      <c r="AH1945">
        <f t="shared" si="397"/>
        <v>0.78768233387358189</v>
      </c>
      <c r="AI1945">
        <f t="shared" si="398"/>
        <v>0.78727714748784439</v>
      </c>
      <c r="AJ1945">
        <f t="shared" si="399"/>
        <v>0.79840529375189329</v>
      </c>
      <c r="AK1945">
        <f t="shared" si="400"/>
        <v>0.88908412292299754</v>
      </c>
      <c r="AL1945">
        <f t="shared" si="401"/>
        <v>0.10180697543515316</v>
      </c>
      <c r="CM1945" s="23">
        <v>44105</v>
      </c>
      <c r="CN1945">
        <v>1.1381648049705659E-2</v>
      </c>
      <c r="CO1945">
        <f t="shared" si="402"/>
        <v>1944</v>
      </c>
      <c r="CP1945">
        <f t="shared" si="403"/>
        <v>0.78450363196125905</v>
      </c>
      <c r="CQ1945">
        <f t="shared" si="404"/>
        <v>0.78410008071025017</v>
      </c>
      <c r="CR1945">
        <f t="shared" si="405"/>
        <v>0.78749400566104166</v>
      </c>
      <c r="CS1945">
        <f t="shared" si="406"/>
        <v>0.89614451795579764</v>
      </c>
      <c r="CT1945">
        <f t="shared" si="407"/>
        <v>0.11204443724554747</v>
      </c>
      <c r="DH1945">
        <f t="shared" ca="1" si="408"/>
        <v>0.26947741366950767</v>
      </c>
      <c r="DI1945">
        <v>0.31376655871589193</v>
      </c>
      <c r="DJ1945">
        <v>-6.817634897764711E-3</v>
      </c>
    </row>
    <row r="1946" spans="12:114" x14ac:dyDescent="0.3">
      <c r="L1946" s="23">
        <v>44105</v>
      </c>
      <c r="M1946" s="24">
        <v>8.9205174153263022E-3</v>
      </c>
      <c r="N1946" s="24">
        <v>6.1100514615446619E-3</v>
      </c>
      <c r="O1946" s="24">
        <v>2.2657278321522312E-2</v>
      </c>
      <c r="P1946" s="24">
        <v>-2.4742836278536912E-3</v>
      </c>
      <c r="Q1946" s="264">
        <v>-1.4999999999999999E-4</v>
      </c>
      <c r="R1946" s="264">
        <v>3.7000000000000032E-4</v>
      </c>
      <c r="S1946" s="265">
        <v>-2.9411764705882171E-4</v>
      </c>
      <c r="U1946" s="26"/>
      <c r="AE1946" s="23">
        <v>44106</v>
      </c>
      <c r="AF1946" s="33">
        <v>-2.9761399678120528E-3</v>
      </c>
      <c r="AG1946">
        <f t="shared" si="396"/>
        <v>1945</v>
      </c>
      <c r="AH1946">
        <f t="shared" si="397"/>
        <v>0.78808752025931927</v>
      </c>
      <c r="AI1946">
        <f t="shared" si="398"/>
        <v>0.78768233387358189</v>
      </c>
      <c r="AJ1946">
        <f t="shared" si="399"/>
        <v>0.79980297437516867</v>
      </c>
      <c r="AK1946">
        <f t="shared" si="400"/>
        <v>0.17968697702481878</v>
      </c>
      <c r="AL1946">
        <f t="shared" si="401"/>
        <v>0.60799535684876305</v>
      </c>
      <c r="CM1946" s="23">
        <v>44106</v>
      </c>
      <c r="CN1946">
        <v>-6.2246356338158445E-3</v>
      </c>
      <c r="CO1946">
        <f t="shared" si="402"/>
        <v>1945</v>
      </c>
      <c r="CP1946">
        <f t="shared" si="403"/>
        <v>0.78490718321226793</v>
      </c>
      <c r="CQ1946">
        <f t="shared" si="404"/>
        <v>0.78450363196125905</v>
      </c>
      <c r="CR1946">
        <f t="shared" si="405"/>
        <v>0.78887403368266373</v>
      </c>
      <c r="CS1946">
        <f t="shared" si="406"/>
        <v>0.21779128922822091</v>
      </c>
      <c r="CT1946">
        <f t="shared" si="407"/>
        <v>0.56671234273303817</v>
      </c>
      <c r="DH1946">
        <f t="shared" ca="1" si="408"/>
        <v>0.3531849763704189</v>
      </c>
      <c r="DI1946">
        <v>0.37183209034403158</v>
      </c>
      <c r="DJ1946">
        <v>-5.1724425682097862E-2</v>
      </c>
    </row>
    <row r="1947" spans="12:114" x14ac:dyDescent="0.3">
      <c r="L1947" s="23">
        <v>44106</v>
      </c>
      <c r="M1947" s="24">
        <v>-8.9537774306726206E-4</v>
      </c>
      <c r="N1947" s="24">
        <v>-4.0485882710348904E-3</v>
      </c>
      <c r="O1947" s="24">
        <v>-1.803175113303486E-2</v>
      </c>
      <c r="P1947" s="24">
        <v>8.8582733565468925E-3</v>
      </c>
      <c r="Q1947" s="264">
        <v>6.0000000000000157E-5</v>
      </c>
      <c r="R1947" s="264">
        <v>4.3999999999999926E-4</v>
      </c>
      <c r="S1947" s="265">
        <v>-1.1428571428571447E-3</v>
      </c>
      <c r="U1947" s="26"/>
      <c r="AE1947" s="23">
        <v>44109</v>
      </c>
      <c r="AF1947" s="33">
        <v>3.5012376616159785E-3</v>
      </c>
      <c r="AG1947">
        <f t="shared" si="396"/>
        <v>1946</v>
      </c>
      <c r="AH1947">
        <f t="shared" si="397"/>
        <v>0.78849270664505677</v>
      </c>
      <c r="AI1947">
        <f t="shared" si="398"/>
        <v>0.78808752025931927</v>
      </c>
      <c r="AJ1947">
        <f t="shared" si="399"/>
        <v>0.80120221917192103</v>
      </c>
      <c r="AK1947">
        <f t="shared" si="400"/>
        <v>0.83023482449548225</v>
      </c>
      <c r="AL1947">
        <f t="shared" si="401"/>
        <v>4.2147304236162975E-2</v>
      </c>
      <c r="CM1947" s="23">
        <v>44109</v>
      </c>
      <c r="CN1947">
        <v>8.4683826155784077E-3</v>
      </c>
      <c r="CO1947">
        <f t="shared" si="402"/>
        <v>1946</v>
      </c>
      <c r="CP1947">
        <f t="shared" si="403"/>
        <v>0.78531073446327682</v>
      </c>
      <c r="CQ1947">
        <f t="shared" si="404"/>
        <v>0.78490718321226793</v>
      </c>
      <c r="CR1947">
        <f t="shared" si="405"/>
        <v>0.79025556573526612</v>
      </c>
      <c r="CS1947">
        <f t="shared" si="406"/>
        <v>0.82184111477988098</v>
      </c>
      <c r="CT1947">
        <f t="shared" si="407"/>
        <v>3.6933931567613043E-2</v>
      </c>
      <c r="DH1947">
        <f t="shared" ca="1" si="408"/>
        <v>0.29625896346718655</v>
      </c>
      <c r="DI1947">
        <v>0.26722705094096721</v>
      </c>
      <c r="DJ1947">
        <v>1.437181458469293E-2</v>
      </c>
    </row>
    <row r="1948" spans="12:114" x14ac:dyDescent="0.3">
      <c r="L1948" s="23">
        <v>44109</v>
      </c>
      <c r="M1948" s="24">
        <v>4.872919424837082E-3</v>
      </c>
      <c r="N1948" s="24">
        <v>2.0325145439600761E-2</v>
      </c>
      <c r="O1948" s="24">
        <v>9.2525871950077006E-3</v>
      </c>
      <c r="P1948" s="24">
        <v>3.0731545244338551E-3</v>
      </c>
      <c r="Q1948" s="264">
        <v>3.9999999999999238E-5</v>
      </c>
      <c r="R1948" s="264">
        <v>-1.100000000000001E-4</v>
      </c>
      <c r="S1948" s="265">
        <v>2.5641025641025706E-4</v>
      </c>
      <c r="U1948" s="26"/>
      <c r="AE1948" s="23">
        <v>44110</v>
      </c>
      <c r="AF1948" s="33">
        <v>-4.2355217933108605E-3</v>
      </c>
      <c r="AG1948">
        <f t="shared" si="396"/>
        <v>1947</v>
      </c>
      <c r="AH1948">
        <f t="shared" si="397"/>
        <v>0.78889789303079416</v>
      </c>
      <c r="AI1948">
        <f t="shared" si="398"/>
        <v>0.78849270664505677</v>
      </c>
      <c r="AJ1948">
        <f t="shared" si="399"/>
        <v>0.80260303439278424</v>
      </c>
      <c r="AK1948">
        <f t="shared" si="400"/>
        <v>0.10019174271436249</v>
      </c>
      <c r="AL1948">
        <f t="shared" si="401"/>
        <v>0.68830096393069429</v>
      </c>
      <c r="CM1948" s="23">
        <v>44110</v>
      </c>
      <c r="CN1948">
        <v>-9.8636729043297816E-3</v>
      </c>
      <c r="CO1948">
        <f t="shared" si="402"/>
        <v>1947</v>
      </c>
      <c r="CP1948">
        <f t="shared" si="403"/>
        <v>0.7857142857142857</v>
      </c>
      <c r="CQ1948">
        <f t="shared" si="404"/>
        <v>0.78531073446327682</v>
      </c>
      <c r="CR1948">
        <f t="shared" si="405"/>
        <v>0.79163860774337469</v>
      </c>
      <c r="CS1948">
        <f t="shared" si="406"/>
        <v>0.11483096399837896</v>
      </c>
      <c r="CT1948">
        <f t="shared" si="407"/>
        <v>0.67047977046489782</v>
      </c>
      <c r="DH1948">
        <f t="shared" ca="1" si="408"/>
        <v>0.39687881321307417</v>
      </c>
      <c r="DI1948">
        <v>0.29565624066627666</v>
      </c>
      <c r="DJ1948">
        <v>-3.274873231962673E-2</v>
      </c>
    </row>
    <row r="1949" spans="12:114" x14ac:dyDescent="0.3">
      <c r="L1949" s="23">
        <v>44110</v>
      </c>
      <c r="M1949" s="24">
        <v>-1.1760776729038939E-2</v>
      </c>
      <c r="N1949" s="24">
        <v>-1.6334662969461532E-2</v>
      </c>
      <c r="O1949" s="24">
        <v>-8.2509192998911924E-3</v>
      </c>
      <c r="P1949" s="24">
        <v>-8.6660219095252341E-3</v>
      </c>
      <c r="Q1949" s="264">
        <v>-1.9999999999999188E-5</v>
      </c>
      <c r="R1949" s="264">
        <v>1.6000000000000009E-4</v>
      </c>
      <c r="S1949" s="265">
        <v>-6.5789473684210698E-4</v>
      </c>
      <c r="U1949" s="26"/>
      <c r="AE1949" s="23">
        <v>44111</v>
      </c>
      <c r="AF1949" s="33">
        <v>1.9536251641089266E-3</v>
      </c>
      <c r="AG1949">
        <f t="shared" si="396"/>
        <v>1948</v>
      </c>
      <c r="AH1949">
        <f t="shared" si="397"/>
        <v>0.78930307941653155</v>
      </c>
      <c r="AI1949">
        <f t="shared" si="398"/>
        <v>0.78889789303079416</v>
      </c>
      <c r="AJ1949">
        <f t="shared" si="399"/>
        <v>0.80400542632179695</v>
      </c>
      <c r="AK1949">
        <f t="shared" si="400"/>
        <v>0.69424094382880219</v>
      </c>
      <c r="AL1949">
        <f t="shared" si="401"/>
        <v>9.4656949201991969E-2</v>
      </c>
      <c r="CM1949" s="23">
        <v>44111</v>
      </c>
      <c r="CN1949">
        <v>4.4248962436056489E-3</v>
      </c>
      <c r="CO1949">
        <f t="shared" si="402"/>
        <v>1948</v>
      </c>
      <c r="CP1949">
        <f t="shared" si="403"/>
        <v>0.78611783696529458</v>
      </c>
      <c r="CQ1949">
        <f t="shared" si="404"/>
        <v>0.7857142857142857</v>
      </c>
      <c r="CR1949">
        <f t="shared" si="405"/>
        <v>0.79302316566252806</v>
      </c>
      <c r="CS1949">
        <f t="shared" si="406"/>
        <v>0.67508412231653758</v>
      </c>
      <c r="CT1949">
        <f t="shared" si="407"/>
        <v>0.11063016339774812</v>
      </c>
      <c r="DH1949">
        <f t="shared" ca="1" si="408"/>
        <v>0.25905694998227941</v>
      </c>
      <c r="DI1949">
        <v>0.39476745687279513</v>
      </c>
      <c r="DJ1949">
        <v>1.8318625164108968E-2</v>
      </c>
    </row>
    <row r="1950" spans="12:114" x14ac:dyDescent="0.3">
      <c r="L1950" s="23">
        <v>44111</v>
      </c>
      <c r="M1950" s="24">
        <v>-4.5122390663471929E-4</v>
      </c>
      <c r="N1950" s="24">
        <v>1.4175778015953759E-2</v>
      </c>
      <c r="O1950" s="24">
        <v>1.8487127817363E-3</v>
      </c>
      <c r="P1950" s="24">
        <v>5.5628478302571418E-3</v>
      </c>
      <c r="Q1950" s="264">
        <v>1.799999999999996E-4</v>
      </c>
      <c r="R1950" s="264">
        <v>-2.0000000000000022E-5</v>
      </c>
      <c r="S1950" s="265">
        <v>3.7037037037037127E-4</v>
      </c>
      <c r="U1950" s="26"/>
      <c r="AE1950" s="23">
        <v>44112</v>
      </c>
      <c r="AF1950" s="33">
        <v>1.8783442273832727E-3</v>
      </c>
      <c r="AG1950">
        <f t="shared" si="396"/>
        <v>1949</v>
      </c>
      <c r="AH1950">
        <f t="shared" si="397"/>
        <v>0.78970826580226905</v>
      </c>
      <c r="AI1950">
        <f t="shared" si="398"/>
        <v>0.78930307941653155</v>
      </c>
      <c r="AJ1950">
        <f t="shared" si="399"/>
        <v>0.8054094012766484</v>
      </c>
      <c r="AK1950">
        <f t="shared" si="400"/>
        <v>0.68657138300138976</v>
      </c>
      <c r="AL1950">
        <f t="shared" si="401"/>
        <v>0.10273169641514179</v>
      </c>
      <c r="CM1950" s="23">
        <v>44112</v>
      </c>
      <c r="CN1950">
        <v>4.8300913376889514E-3</v>
      </c>
      <c r="CO1950">
        <f t="shared" si="402"/>
        <v>1949</v>
      </c>
      <c r="CP1950">
        <f t="shared" si="403"/>
        <v>0.78652138821630346</v>
      </c>
      <c r="CQ1950">
        <f t="shared" si="404"/>
        <v>0.78611783696529458</v>
      </c>
      <c r="CR1950">
        <f t="shared" si="405"/>
        <v>0.79440924547949798</v>
      </c>
      <c r="CS1950">
        <f t="shared" si="406"/>
        <v>0.69179150050117688</v>
      </c>
      <c r="CT1950">
        <f t="shared" si="407"/>
        <v>9.4326336464117699E-2</v>
      </c>
      <c r="DH1950">
        <f t="shared" ca="1" si="408"/>
        <v>0.39131956510194277</v>
      </c>
      <c r="DI1950">
        <v>0.27943240275517567</v>
      </c>
      <c r="DJ1950">
        <v>-2.4271942341552019E-3</v>
      </c>
    </row>
    <row r="1951" spans="12:114" x14ac:dyDescent="0.3">
      <c r="L1951" s="23">
        <v>44112</v>
      </c>
      <c r="M1951" s="24">
        <v>3.5549317032224329E-3</v>
      </c>
      <c r="N1951" s="24">
        <v>5.5910619626316216E-3</v>
      </c>
      <c r="O1951" s="24">
        <v>3.3359440738720408E-3</v>
      </c>
      <c r="P1951" s="24">
        <v>7.2005976400036373E-3</v>
      </c>
      <c r="Q1951" s="264">
        <v>-1.000000000000003E-4</v>
      </c>
      <c r="R1951" s="264">
        <v>2.800000000000003E-4</v>
      </c>
      <c r="S1951" s="265">
        <v>-1.2820512820512853E-4</v>
      </c>
      <c r="U1951" s="26"/>
      <c r="AE1951" s="23">
        <v>44113</v>
      </c>
      <c r="AF1951" s="33">
        <v>3.9127413764188067E-3</v>
      </c>
      <c r="AG1951">
        <f t="shared" si="396"/>
        <v>1950</v>
      </c>
      <c r="AH1951">
        <f t="shared" si="397"/>
        <v>0.79011345218800644</v>
      </c>
      <c r="AI1951">
        <f t="shared" si="398"/>
        <v>0.78970826580226905</v>
      </c>
      <c r="AJ1951">
        <f t="shared" si="399"/>
        <v>0.80681496560893895</v>
      </c>
      <c r="AK1951">
        <f t="shared" si="400"/>
        <v>0.85858832698150067</v>
      </c>
      <c r="AL1951">
        <f t="shared" si="401"/>
        <v>6.8880061179231622E-2</v>
      </c>
      <c r="CM1951" s="23">
        <v>44113</v>
      </c>
      <c r="CN1951">
        <v>9.8467585043381534E-3</v>
      </c>
      <c r="CO1951">
        <f t="shared" si="402"/>
        <v>1950</v>
      </c>
      <c r="CP1951">
        <f t="shared" si="403"/>
        <v>0.78692493946731235</v>
      </c>
      <c r="CQ1951">
        <f t="shared" si="404"/>
        <v>0.78652138821630346</v>
      </c>
      <c r="CR1951">
        <f t="shared" si="405"/>
        <v>0.79579685321251992</v>
      </c>
      <c r="CS1951">
        <f t="shared" si="406"/>
        <v>0.8603912805254188</v>
      </c>
      <c r="CT1951">
        <f t="shared" si="407"/>
        <v>7.3869892309115337E-2</v>
      </c>
      <c r="DH1951">
        <f t="shared" ca="1" si="408"/>
        <v>0.39555388584803464</v>
      </c>
      <c r="DI1951">
        <v>0.35436655847957277</v>
      </c>
      <c r="DJ1951">
        <v>4.3350087008972842E-4</v>
      </c>
    </row>
    <row r="1952" spans="12:114" x14ac:dyDescent="0.3">
      <c r="L1952" s="23">
        <v>44113</v>
      </c>
      <c r="M1952" s="24">
        <v>1.8161348839088601E-2</v>
      </c>
      <c r="N1952" s="24">
        <v>1.1914151384549709E-2</v>
      </c>
      <c r="O1952" s="24">
        <v>1.004527543894361E-2</v>
      </c>
      <c r="P1952" s="24">
        <v>5.6670345737488709E-3</v>
      </c>
      <c r="Q1952" s="264">
        <v>9.000000000000067E-5</v>
      </c>
      <c r="R1952" s="264">
        <v>4.400000000000004E-4</v>
      </c>
      <c r="S1952" s="265">
        <v>-1.2658227848101188E-4</v>
      </c>
      <c r="U1952" s="26"/>
      <c r="AE1952" s="23">
        <v>44116</v>
      </c>
      <c r="AF1952" s="33">
        <v>4.4395810127066792E-3</v>
      </c>
      <c r="AG1952">
        <f t="shared" si="396"/>
        <v>1951</v>
      </c>
      <c r="AH1952">
        <f t="shared" si="397"/>
        <v>0.79051863857374394</v>
      </c>
      <c r="AI1952">
        <f t="shared" si="398"/>
        <v>0.79011345218800644</v>
      </c>
      <c r="AJ1952">
        <f t="shared" si="399"/>
        <v>0.80822212570442864</v>
      </c>
      <c r="AK1952">
        <f t="shared" si="400"/>
        <v>0.88994392713109882</v>
      </c>
      <c r="AL1952">
        <f t="shared" si="401"/>
        <v>9.9830474943092384E-2</v>
      </c>
      <c r="CM1952" s="23">
        <v>44116</v>
      </c>
      <c r="CN1952">
        <v>1.0225202531766698E-2</v>
      </c>
      <c r="CO1952">
        <f t="shared" si="402"/>
        <v>1951</v>
      </c>
      <c r="CP1952">
        <f t="shared" si="403"/>
        <v>0.78732849071832123</v>
      </c>
      <c r="CQ1952">
        <f t="shared" si="404"/>
        <v>0.78692493946731235</v>
      </c>
      <c r="CR1952">
        <f t="shared" si="405"/>
        <v>0.79718599491153164</v>
      </c>
      <c r="CS1952">
        <f t="shared" si="406"/>
        <v>0.8699000842742699</v>
      </c>
      <c r="CT1952">
        <f t="shared" si="407"/>
        <v>8.2975144806957557E-2</v>
      </c>
      <c r="DH1952">
        <f t="shared" ca="1" si="408"/>
        <v>0.39890561433468474</v>
      </c>
      <c r="DI1952">
        <v>0.26720092131631906</v>
      </c>
      <c r="DJ1952">
        <v>3.984808101270667E-2</v>
      </c>
    </row>
    <row r="1953" spans="12:114" x14ac:dyDescent="0.3">
      <c r="L1953" s="23">
        <v>44116</v>
      </c>
      <c r="M1953" s="24">
        <v>-2.8716809932440809E-3</v>
      </c>
      <c r="N1953" s="24">
        <v>1.452135640386536E-2</v>
      </c>
      <c r="O1953" s="24">
        <v>1.02955666345277E-2</v>
      </c>
      <c r="P1953" s="24">
        <v>1.2743871255114531E-2</v>
      </c>
      <c r="Q1953" s="264">
        <v>-8.000000000000021E-5</v>
      </c>
      <c r="R1953" s="264">
        <v>3.9999999999999931E-4</v>
      </c>
      <c r="S1953" s="265">
        <v>7.499999999999998E-4</v>
      </c>
      <c r="U1953" s="26"/>
      <c r="AE1953" s="23">
        <v>44117</v>
      </c>
      <c r="AF1953" s="33">
        <v>-2.6710943672541068E-4</v>
      </c>
      <c r="AG1953">
        <f t="shared" si="396"/>
        <v>1952</v>
      </c>
      <c r="AH1953">
        <f t="shared" si="397"/>
        <v>0.79092382495948133</v>
      </c>
      <c r="AI1953">
        <f t="shared" si="398"/>
        <v>0.79051863857374394</v>
      </c>
      <c r="AJ1953">
        <f t="shared" si="399"/>
        <v>0.80963088798329996</v>
      </c>
      <c r="AK1953">
        <f t="shared" si="400"/>
        <v>0.44678889399953997</v>
      </c>
      <c r="AL1953">
        <f t="shared" si="401"/>
        <v>0.34372974457420397</v>
      </c>
      <c r="CM1953" s="23">
        <v>44117</v>
      </c>
      <c r="CN1953">
        <v>-8.7230061884055249E-4</v>
      </c>
      <c r="CO1953">
        <f t="shared" si="402"/>
        <v>1952</v>
      </c>
      <c r="CP1953">
        <f t="shared" si="403"/>
        <v>0.78773204196933011</v>
      </c>
      <c r="CQ1953">
        <f t="shared" si="404"/>
        <v>0.78732849071832123</v>
      </c>
      <c r="CR1953">
        <f t="shared" si="405"/>
        <v>0.79857667665840137</v>
      </c>
      <c r="CS1953">
        <f t="shared" si="406"/>
        <v>0.43658015343207363</v>
      </c>
      <c r="CT1953">
        <f t="shared" si="407"/>
        <v>0.3507483372862476</v>
      </c>
      <c r="DH1953">
        <f t="shared" ca="1" si="408"/>
        <v>0.36204381696042448</v>
      </c>
      <c r="DI1953">
        <v>0.39046193074307994</v>
      </c>
      <c r="DJ1953">
        <v>6.2161608335448756E-3</v>
      </c>
    </row>
    <row r="1954" spans="12:114" x14ac:dyDescent="0.3">
      <c r="L1954" s="23">
        <v>44117</v>
      </c>
      <c r="M1954" s="24">
        <v>-1.5728827156943209E-2</v>
      </c>
      <c r="N1954" s="24">
        <v>-1.5087160106668329E-2</v>
      </c>
      <c r="O1954" s="24">
        <v>1.3726206712460189E-2</v>
      </c>
      <c r="P1954" s="24">
        <v>-1.129947750812353E-2</v>
      </c>
      <c r="Q1954" s="264">
        <v>1.6000000000000039E-4</v>
      </c>
      <c r="R1954" s="264">
        <v>1.000000000000001E-4</v>
      </c>
      <c r="S1954" s="265">
        <v>1.3513513513513549E-4</v>
      </c>
      <c r="U1954" s="26"/>
      <c r="AE1954" s="23">
        <v>44118</v>
      </c>
      <c r="AF1954" s="33">
        <v>-3.7795159579267928E-3</v>
      </c>
      <c r="AG1954">
        <f t="shared" si="396"/>
        <v>1953</v>
      </c>
      <c r="AH1954">
        <f t="shared" si="397"/>
        <v>0.79132901134521882</v>
      </c>
      <c r="AI1954">
        <f t="shared" si="398"/>
        <v>0.79092382495948133</v>
      </c>
      <c r="AJ1954">
        <f t="shared" si="399"/>
        <v>0.81104125890041601</v>
      </c>
      <c r="AK1954">
        <f t="shared" si="400"/>
        <v>0.12534069965360176</v>
      </c>
      <c r="AL1954">
        <f t="shared" si="401"/>
        <v>0.6655831253058796</v>
      </c>
      <c r="CM1954" s="23">
        <v>44118</v>
      </c>
      <c r="CN1954">
        <v>-9.2621803057758856E-3</v>
      </c>
      <c r="CO1954">
        <f t="shared" si="402"/>
        <v>1953</v>
      </c>
      <c r="CP1954">
        <f t="shared" si="403"/>
        <v>0.78813559322033899</v>
      </c>
      <c r="CQ1954">
        <f t="shared" si="404"/>
        <v>0.78773204196933011</v>
      </c>
      <c r="CR1954">
        <f t="shared" si="405"/>
        <v>0.79996890456716818</v>
      </c>
      <c r="CS1954">
        <f t="shared" si="406"/>
        <v>0.12891148637439642</v>
      </c>
      <c r="CT1954">
        <f t="shared" si="407"/>
        <v>0.65882055559493369</v>
      </c>
      <c r="DH1954">
        <f t="shared" ca="1" si="408"/>
        <v>0.27824954622624393</v>
      </c>
      <c r="DI1954">
        <v>0.39530383937896968</v>
      </c>
      <c r="DJ1954">
        <v>-9.5532556839542059E-3</v>
      </c>
    </row>
    <row r="1955" spans="12:114" x14ac:dyDescent="0.3">
      <c r="L1955" s="23">
        <v>44118</v>
      </c>
      <c r="M1955" s="24">
        <v>3.0947726587060051E-3</v>
      </c>
      <c r="N1955" s="24">
        <v>-3.9267158208853903E-4</v>
      </c>
      <c r="O1955" s="24">
        <v>-1.5660309888751851E-2</v>
      </c>
      <c r="P1955" s="24">
        <v>-7.9654023199323964E-3</v>
      </c>
      <c r="Q1955" s="264">
        <v>-1.6000000000000039E-4</v>
      </c>
      <c r="R1955" s="264">
        <v>6.0000000000000056E-5</v>
      </c>
      <c r="S1955" s="265">
        <v>-1.3698630136986338E-4</v>
      </c>
      <c r="U1955" s="26"/>
      <c r="AE1955" s="23">
        <v>44119</v>
      </c>
      <c r="AF1955" s="33">
        <v>5.6856307743223295E-4</v>
      </c>
      <c r="AG1955">
        <f t="shared" si="396"/>
        <v>1954</v>
      </c>
      <c r="AH1955">
        <f t="shared" si="397"/>
        <v>0.79173419773095621</v>
      </c>
      <c r="AI1955">
        <f t="shared" si="398"/>
        <v>0.79132901134521882</v>
      </c>
      <c r="AJ1955">
        <f t="shared" si="399"/>
        <v>0.81245324494558346</v>
      </c>
      <c r="AK1955">
        <f t="shared" si="400"/>
        <v>0.54287957852059598</v>
      </c>
      <c r="AL1955">
        <f t="shared" si="401"/>
        <v>0.24844943282462284</v>
      </c>
      <c r="CM1955" s="23">
        <v>44119</v>
      </c>
      <c r="CN1955">
        <v>1.9417117476346357E-3</v>
      </c>
      <c r="CO1955">
        <f t="shared" si="402"/>
        <v>1954</v>
      </c>
      <c r="CP1955">
        <f t="shared" si="403"/>
        <v>0.78853914447134787</v>
      </c>
      <c r="CQ1955">
        <f t="shared" si="404"/>
        <v>0.78813559322033899</v>
      </c>
      <c r="CR1955">
        <f t="shared" si="405"/>
        <v>0.80136268478428441</v>
      </c>
      <c r="CS1955">
        <f t="shared" si="406"/>
        <v>0.56605420022415631</v>
      </c>
      <c r="CT1955">
        <f t="shared" si="407"/>
        <v>0.22208139299618268</v>
      </c>
      <c r="DH1955">
        <f t="shared" ca="1" si="408"/>
        <v>0.27992789835671428</v>
      </c>
      <c r="DI1955">
        <v>0.39879178574059837</v>
      </c>
      <c r="DJ1955">
        <v>-1.3167477463108283E-2</v>
      </c>
    </row>
    <row r="1956" spans="12:114" x14ac:dyDescent="0.3">
      <c r="L1956" s="23">
        <v>44119</v>
      </c>
      <c r="M1956" s="24">
        <v>3.646120970525094E-3</v>
      </c>
      <c r="N1956" s="24">
        <v>-1.532428669987586E-2</v>
      </c>
      <c r="O1956" s="24">
        <v>4.0987964022274233E-3</v>
      </c>
      <c r="P1956" s="24">
        <v>6.0219676906616976E-3</v>
      </c>
      <c r="Q1956" s="264">
        <v>-6.8000000000000092E-4</v>
      </c>
      <c r="R1956" s="264">
        <v>-3.6999999999999924E-4</v>
      </c>
      <c r="S1956" s="265">
        <v>-2.7027027027026979E-4</v>
      </c>
      <c r="U1956" s="26"/>
      <c r="AE1956" s="23">
        <v>44120</v>
      </c>
      <c r="AF1956" s="33">
        <v>8.8599581027686567E-4</v>
      </c>
      <c r="AG1956">
        <f t="shared" si="396"/>
        <v>1955</v>
      </c>
      <c r="AH1956">
        <f t="shared" si="397"/>
        <v>0.79213938411669371</v>
      </c>
      <c r="AI1956">
        <f t="shared" si="398"/>
        <v>0.79173419773095621</v>
      </c>
      <c r="AJ1956">
        <f t="shared" si="399"/>
        <v>0.81386685264382053</v>
      </c>
      <c r="AK1956">
        <f t="shared" si="400"/>
        <v>0.57903047953262576</v>
      </c>
      <c r="AL1956">
        <f t="shared" si="401"/>
        <v>0.21270371819833045</v>
      </c>
      <c r="CM1956" s="23">
        <v>44120</v>
      </c>
      <c r="CN1956">
        <v>2.3710421572711122E-3</v>
      </c>
      <c r="CO1956">
        <f t="shared" si="402"/>
        <v>1955</v>
      </c>
      <c r="CP1956">
        <f t="shared" si="403"/>
        <v>0.78894269572235676</v>
      </c>
      <c r="CQ1956">
        <f t="shared" si="404"/>
        <v>0.78853914447134787</v>
      </c>
      <c r="CR1956">
        <f t="shared" si="405"/>
        <v>0.80275802348884795</v>
      </c>
      <c r="CS1956">
        <f t="shared" si="406"/>
        <v>0.58553417780275607</v>
      </c>
      <c r="CT1956">
        <f t="shared" si="407"/>
        <v>0.2030049666685918</v>
      </c>
      <c r="DH1956">
        <f t="shared" ca="1" si="408"/>
        <v>0.33770598969529125</v>
      </c>
      <c r="DI1956">
        <v>0.37763932410917889</v>
      </c>
      <c r="DJ1956">
        <v>-8.9296884002494845E-3</v>
      </c>
    </row>
    <row r="1957" spans="12:114" x14ac:dyDescent="0.3">
      <c r="L1957" s="23">
        <v>44120</v>
      </c>
      <c r="M1957" s="24">
        <v>-3.4652079528862318E-3</v>
      </c>
      <c r="N1957" s="24">
        <v>4.3894507525598326E-3</v>
      </c>
      <c r="O1957" s="24">
        <v>1.24559362821429E-3</v>
      </c>
      <c r="P1957" s="24">
        <v>5.2051889448049794E-3</v>
      </c>
      <c r="Q1957" s="264">
        <v>3.6000000000000008E-4</v>
      </c>
      <c r="R1957" s="264">
        <v>3.9999999999999931E-4</v>
      </c>
      <c r="S1957" s="265">
        <v>-2.631578947368428E-4</v>
      </c>
      <c r="U1957" s="26"/>
      <c r="AE1957" s="23">
        <v>44123</v>
      </c>
      <c r="AF1957" s="33">
        <v>-4.7807420671612602E-3</v>
      </c>
      <c r="AG1957">
        <f t="shared" si="396"/>
        <v>1956</v>
      </c>
      <c r="AH1957">
        <f t="shared" si="397"/>
        <v>0.7925445705024311</v>
      </c>
      <c r="AI1957">
        <f t="shared" si="398"/>
        <v>0.79213938411669371</v>
      </c>
      <c r="AJ1957">
        <f t="shared" si="399"/>
        <v>0.81528208855561712</v>
      </c>
      <c r="AK1957">
        <f t="shared" si="400"/>
        <v>7.5216694155066238E-2</v>
      </c>
      <c r="AL1957">
        <f t="shared" si="401"/>
        <v>0.71692268996162745</v>
      </c>
      <c r="CM1957" s="23">
        <v>44123</v>
      </c>
      <c r="CN1957">
        <v>-1.138791286021084E-2</v>
      </c>
      <c r="CO1957">
        <f t="shared" si="402"/>
        <v>1956</v>
      </c>
      <c r="CP1957">
        <f t="shared" si="403"/>
        <v>0.78934624697336564</v>
      </c>
      <c r="CQ1957">
        <f t="shared" si="404"/>
        <v>0.78894269572235676</v>
      </c>
      <c r="CR1957">
        <f t="shared" si="405"/>
        <v>0.80415492689285828</v>
      </c>
      <c r="CS1957">
        <f t="shared" si="406"/>
        <v>8.4132181653748278E-2</v>
      </c>
      <c r="CT1957">
        <f t="shared" si="407"/>
        <v>0.70481051406860851</v>
      </c>
      <c r="DH1957">
        <f t="shared" ca="1" si="408"/>
        <v>0.39893769719192551</v>
      </c>
      <c r="DI1957">
        <v>0.3594242364419547</v>
      </c>
      <c r="DJ1957">
        <v>-2.4991857451776688E-2</v>
      </c>
    </row>
    <row r="1958" spans="12:114" x14ac:dyDescent="0.3">
      <c r="L1958" s="23">
        <v>44123</v>
      </c>
      <c r="M1958" s="24">
        <v>5.0474480362170879E-4</v>
      </c>
      <c r="N1958" s="24">
        <v>-1.9863915679327491E-3</v>
      </c>
      <c r="O1958" s="24">
        <v>-1.216231397883784E-2</v>
      </c>
      <c r="P1958" s="24">
        <v>-1.8727817647295229E-2</v>
      </c>
      <c r="Q1958" s="264">
        <v>-2.1000000000000009E-4</v>
      </c>
      <c r="R1958" s="264">
        <v>-6.2999999999999948E-4</v>
      </c>
      <c r="S1958" s="265">
        <v>-3.8461538461538559E-4</v>
      </c>
      <c r="U1958" s="26"/>
      <c r="AE1958" s="23">
        <v>44124</v>
      </c>
      <c r="AF1958" s="33">
        <v>2.982900556728881E-3</v>
      </c>
      <c r="AG1958">
        <f t="shared" si="396"/>
        <v>1957</v>
      </c>
      <c r="AH1958">
        <f t="shared" si="397"/>
        <v>0.7929497568881686</v>
      </c>
      <c r="AI1958">
        <f t="shared" si="398"/>
        <v>0.7925445705024311</v>
      </c>
      <c r="AJ1958">
        <f t="shared" si="399"/>
        <v>0.81669895927721947</v>
      </c>
      <c r="AK1958">
        <f t="shared" si="400"/>
        <v>0.78968218962699033</v>
      </c>
      <c r="AL1958">
        <f t="shared" si="401"/>
        <v>2.8623808754407731E-3</v>
      </c>
      <c r="CM1958" s="23">
        <v>44124</v>
      </c>
      <c r="CN1958">
        <v>7.737529169599979E-3</v>
      </c>
      <c r="CO1958">
        <f t="shared" si="402"/>
        <v>1957</v>
      </c>
      <c r="CP1958">
        <f t="shared" si="403"/>
        <v>0.78974979822437452</v>
      </c>
      <c r="CQ1958">
        <f t="shared" si="404"/>
        <v>0.78934624697336564</v>
      </c>
      <c r="CR1958">
        <f t="shared" si="405"/>
        <v>0.80555340124145336</v>
      </c>
      <c r="CS1958">
        <f t="shared" si="406"/>
        <v>0.79891168414033564</v>
      </c>
      <c r="CT1958">
        <f t="shared" si="407"/>
        <v>9.5654371669700033E-3</v>
      </c>
      <c r="DH1958">
        <f t="shared" ca="1" si="408"/>
        <v>0.38094376997142571</v>
      </c>
      <c r="DI1958">
        <v>0.34369346051510069</v>
      </c>
      <c r="DJ1958">
        <v>-9.1260994432710504E-3</v>
      </c>
    </row>
    <row r="1959" spans="12:114" x14ac:dyDescent="0.3">
      <c r="L1959" s="23">
        <v>44124</v>
      </c>
      <c r="M1959" s="24">
        <v>4.820903665120886E-3</v>
      </c>
      <c r="N1959" s="24">
        <v>1.871015383516695E-2</v>
      </c>
      <c r="O1959" s="24">
        <v>6.6457815660876177E-3</v>
      </c>
      <c r="P1959" s="24">
        <v>5.3648493744240583E-3</v>
      </c>
      <c r="Q1959" s="264">
        <v>1.000000000000003E-4</v>
      </c>
      <c r="R1959" s="264">
        <v>-2.200000000000002E-4</v>
      </c>
      <c r="S1959" s="265">
        <v>-2.4691358024691201E-4</v>
      </c>
      <c r="U1959" s="26"/>
      <c r="AE1959" s="23">
        <v>44125</v>
      </c>
      <c r="AF1959" s="33">
        <v>1.1705409207632007E-4</v>
      </c>
      <c r="AG1959">
        <f t="shared" si="396"/>
        <v>1958</v>
      </c>
      <c r="AH1959">
        <f t="shared" si="397"/>
        <v>0.79335494327390599</v>
      </c>
      <c r="AI1959">
        <f t="shared" si="398"/>
        <v>0.7929497568881686</v>
      </c>
      <c r="AJ1959">
        <f t="shared" si="399"/>
        <v>0.81811747144088853</v>
      </c>
      <c r="AK1959">
        <f t="shared" si="400"/>
        <v>0.49091545657099145</v>
      </c>
      <c r="AL1959">
        <f t="shared" si="401"/>
        <v>0.30203430031717715</v>
      </c>
      <c r="CM1959" s="23">
        <v>44125</v>
      </c>
      <c r="CN1959">
        <v>8.2355390488959423E-4</v>
      </c>
      <c r="CO1959">
        <f t="shared" si="402"/>
        <v>1958</v>
      </c>
      <c r="CP1959">
        <f t="shared" si="403"/>
        <v>0.7901533494753834</v>
      </c>
      <c r="CQ1959">
        <f t="shared" si="404"/>
        <v>0.78974979822437452</v>
      </c>
      <c r="CR1959">
        <f t="shared" si="405"/>
        <v>0.806953452813161</v>
      </c>
      <c r="CS1959">
        <f t="shared" si="406"/>
        <v>0.51468047109025372</v>
      </c>
      <c r="CT1959">
        <f t="shared" si="407"/>
        <v>0.2750693271341208</v>
      </c>
      <c r="DH1959">
        <f t="shared" ca="1" si="408"/>
        <v>0.30421321367159987</v>
      </c>
      <c r="DI1959">
        <v>0.25833898907901132</v>
      </c>
      <c r="DJ1959">
        <v>-2.1614325425995933E-2</v>
      </c>
    </row>
    <row r="1960" spans="12:114" x14ac:dyDescent="0.3">
      <c r="L1960" s="23">
        <v>44125</v>
      </c>
      <c r="M1960" s="24">
        <v>7.5314142259414654E-3</v>
      </c>
      <c r="N1960" s="24">
        <v>-8.5970793606077976E-3</v>
      </c>
      <c r="O1960" s="24">
        <v>3.4744730350179309E-3</v>
      </c>
      <c r="P1960" s="24">
        <v>-1.2246368866834351E-3</v>
      </c>
      <c r="Q1960" s="264">
        <v>7.0000000000000617E-5</v>
      </c>
      <c r="R1960" s="264">
        <v>-5.0000000000000036E-5</v>
      </c>
      <c r="S1960" s="265">
        <v>-4.8192771084337271E-4</v>
      </c>
      <c r="U1960" s="26"/>
      <c r="AE1960" s="23">
        <v>44126</v>
      </c>
      <c r="AF1960" s="33">
        <v>-1.4034454057877598E-4</v>
      </c>
      <c r="AG1960">
        <f t="shared" si="396"/>
        <v>1959</v>
      </c>
      <c r="AH1960">
        <f t="shared" si="397"/>
        <v>0.79376012965964349</v>
      </c>
      <c r="AI1960">
        <f t="shared" si="398"/>
        <v>0.79335494327390599</v>
      </c>
      <c r="AJ1960">
        <f t="shared" si="399"/>
        <v>0.81953763171518246</v>
      </c>
      <c r="AK1960">
        <f t="shared" si="400"/>
        <v>0.46130386191165995</v>
      </c>
      <c r="AL1960">
        <f t="shared" si="401"/>
        <v>0.33205108136224604</v>
      </c>
      <c r="CM1960" s="23">
        <v>44126</v>
      </c>
      <c r="CN1960">
        <v>-5.5198204110211164E-4</v>
      </c>
      <c r="CO1960">
        <f t="shared" si="402"/>
        <v>1959</v>
      </c>
      <c r="CP1960">
        <f t="shared" si="403"/>
        <v>0.79055690072639229</v>
      </c>
      <c r="CQ1960">
        <f t="shared" si="404"/>
        <v>0.7901533494753834</v>
      </c>
      <c r="CR1960">
        <f t="shared" si="405"/>
        <v>0.80835508792014754</v>
      </c>
      <c r="CS1960">
        <f t="shared" si="406"/>
        <v>0.45123609094714207</v>
      </c>
      <c r="CT1960">
        <f t="shared" si="407"/>
        <v>0.33891725852824134</v>
      </c>
      <c r="DH1960">
        <f t="shared" ca="1" si="408"/>
        <v>0.29736021798783802</v>
      </c>
      <c r="DI1960">
        <v>0.34811189868483511</v>
      </c>
      <c r="DJ1960">
        <v>7.218034769765987E-3</v>
      </c>
    </row>
    <row r="1961" spans="12:114" x14ac:dyDescent="0.3">
      <c r="L1961" s="23">
        <v>44126</v>
      </c>
      <c r="M1961" s="24">
        <v>-9.8006862746172884E-3</v>
      </c>
      <c r="N1961" s="24">
        <v>-7.4891908459170974E-3</v>
      </c>
      <c r="O1961" s="24">
        <v>-5.886300783895332E-3</v>
      </c>
      <c r="P1961" s="24">
        <v>1.4014154012070691E-2</v>
      </c>
      <c r="Q1961" s="264">
        <v>5.999999999999929E-5</v>
      </c>
      <c r="R1961" s="264">
        <v>-5.8000000000000055E-4</v>
      </c>
      <c r="S1961" s="265">
        <v>2.2988505747126298E-4</v>
      </c>
      <c r="U1961" s="26"/>
      <c r="AE1961" s="23">
        <v>44127</v>
      </c>
      <c r="AF1961" s="33">
        <v>1.9580567385433793E-3</v>
      </c>
      <c r="AG1961">
        <f t="shared" si="396"/>
        <v>1960</v>
      </c>
      <c r="AH1961">
        <f t="shared" si="397"/>
        <v>0.79416531604538088</v>
      </c>
      <c r="AI1961">
        <f t="shared" si="398"/>
        <v>0.79376012965964349</v>
      </c>
      <c r="AJ1961">
        <f t="shared" si="399"/>
        <v>0.82095944680523469</v>
      </c>
      <c r="AK1961">
        <f t="shared" si="400"/>
        <v>0.69468982895499576</v>
      </c>
      <c r="AL1961">
        <f t="shared" si="401"/>
        <v>9.9070300704647729E-2</v>
      </c>
      <c r="CM1961" s="23">
        <v>44127</v>
      </c>
      <c r="CN1961">
        <v>4.2944800816525665E-3</v>
      </c>
      <c r="CO1961">
        <f t="shared" si="402"/>
        <v>1960</v>
      </c>
      <c r="CP1961">
        <f t="shared" si="403"/>
        <v>0.79096045197740117</v>
      </c>
      <c r="CQ1961">
        <f t="shared" si="404"/>
        <v>0.79055690072639229</v>
      </c>
      <c r="CR1961">
        <f t="shared" si="405"/>
        <v>0.80975831290847733</v>
      </c>
      <c r="CS1961">
        <f t="shared" si="406"/>
        <v>0.66962871686338721</v>
      </c>
      <c r="CT1961">
        <f t="shared" si="407"/>
        <v>0.12092818386300508</v>
      </c>
      <c r="DH1961">
        <f t="shared" ca="1" si="408"/>
        <v>0.31157169829414549</v>
      </c>
      <c r="DI1961">
        <v>0.37544430707228266</v>
      </c>
      <c r="DJ1961">
        <v>2.4835262620896286E-2</v>
      </c>
    </row>
    <row r="1962" spans="12:114" x14ac:dyDescent="0.3">
      <c r="L1962" s="23">
        <v>44127</v>
      </c>
      <c r="M1962" s="24">
        <v>-1.0624783194937201E-3</v>
      </c>
      <c r="N1962" s="24">
        <v>7.545702048625683E-3</v>
      </c>
      <c r="O1962" s="24">
        <v>2.0898932164335449E-3</v>
      </c>
      <c r="P1962" s="24">
        <v>8.0331762302867354E-3</v>
      </c>
      <c r="Q1962" s="264">
        <v>9.000000000000067E-5</v>
      </c>
      <c r="R1962" s="264">
        <v>3.9000000000000043E-4</v>
      </c>
      <c r="S1962" s="265">
        <v>4.7058823529411679E-4</v>
      </c>
      <c r="U1962" s="26"/>
      <c r="AE1962" s="23">
        <v>44130</v>
      </c>
      <c r="AF1962" s="33">
        <v>-6.9299503138957781E-3</v>
      </c>
      <c r="AG1962">
        <f t="shared" si="396"/>
        <v>1961</v>
      </c>
      <c r="AH1962">
        <f t="shared" si="397"/>
        <v>0.79457050243111826</v>
      </c>
      <c r="AI1962">
        <f t="shared" si="398"/>
        <v>0.79416531604538088</v>
      </c>
      <c r="AJ1962">
        <f t="shared" si="399"/>
        <v>0.8223829234530341</v>
      </c>
      <c r="AK1962">
        <f t="shared" si="400"/>
        <v>1.974612667120074E-2</v>
      </c>
      <c r="AL1962">
        <f t="shared" si="401"/>
        <v>0.77441918937418008</v>
      </c>
      <c r="CM1962" s="23">
        <v>44130</v>
      </c>
      <c r="CN1962">
        <v>-1.7656403562517221E-2</v>
      </c>
      <c r="CO1962">
        <f t="shared" si="402"/>
        <v>1961</v>
      </c>
      <c r="CP1962">
        <f t="shared" si="403"/>
        <v>0.79136400322841005</v>
      </c>
      <c r="CQ1962">
        <f t="shared" si="404"/>
        <v>0.79096045197740117</v>
      </c>
      <c r="CR1962">
        <f t="shared" si="405"/>
        <v>0.81116313415836205</v>
      </c>
      <c r="CS1962">
        <f t="shared" si="406"/>
        <v>1.7690926486908613E-2</v>
      </c>
      <c r="CT1962">
        <f t="shared" si="407"/>
        <v>0.77326952549049255</v>
      </c>
      <c r="DH1962">
        <f t="shared" ca="1" si="408"/>
        <v>0.37716418349364472</v>
      </c>
      <c r="DI1962">
        <v>0.39653842768716646</v>
      </c>
      <c r="DJ1962">
        <v>5.6935496861042515E-3</v>
      </c>
    </row>
    <row r="1963" spans="12:114" x14ac:dyDescent="0.3">
      <c r="L1963" s="23">
        <v>44130</v>
      </c>
      <c r="M1963" s="24">
        <v>-5.0378414970762007E-4</v>
      </c>
      <c r="N1963" s="24">
        <v>-2.7197574886588759E-2</v>
      </c>
      <c r="O1963" s="24">
        <v>-1.174822532562133E-2</v>
      </c>
      <c r="P1963" s="24">
        <v>-2.827763746539759E-2</v>
      </c>
      <c r="Q1963" s="264">
        <v>4.9999999999999697E-5</v>
      </c>
      <c r="R1963" s="264">
        <v>3.3000000000000027E-4</v>
      </c>
      <c r="S1963" s="265">
        <v>2.4691358024691418E-4</v>
      </c>
      <c r="U1963" s="26"/>
      <c r="AE1963" s="23">
        <v>44131</v>
      </c>
      <c r="AF1963" s="33">
        <v>-2.5003728603524762E-3</v>
      </c>
      <c r="AG1963">
        <f t="shared" si="396"/>
        <v>1962</v>
      </c>
      <c r="AH1963">
        <f t="shared" si="397"/>
        <v>0.79497568881685576</v>
      </c>
      <c r="AI1963">
        <f t="shared" si="398"/>
        <v>0.79457050243111826</v>
      </c>
      <c r="AJ1963">
        <f t="shared" si="399"/>
        <v>0.82380806843771082</v>
      </c>
      <c r="AK1963">
        <f t="shared" si="400"/>
        <v>0.21796490319258335</v>
      </c>
      <c r="AL1963">
        <f t="shared" si="401"/>
        <v>0.57660559923853494</v>
      </c>
      <c r="CM1963" s="23">
        <v>44131</v>
      </c>
      <c r="CN1963">
        <v>-6.2271821508811899E-3</v>
      </c>
      <c r="CO1963">
        <f t="shared" si="402"/>
        <v>1962</v>
      </c>
      <c r="CP1963">
        <f t="shared" si="403"/>
        <v>0.79176755447941893</v>
      </c>
      <c r="CQ1963">
        <f t="shared" si="404"/>
        <v>0.79136400322841005</v>
      </c>
      <c r="CR1963">
        <f t="shared" si="405"/>
        <v>0.81256955808441911</v>
      </c>
      <c r="CS1963">
        <f t="shared" si="406"/>
        <v>0.21770445854827766</v>
      </c>
      <c r="CT1963">
        <f t="shared" si="407"/>
        <v>0.57365954468013236</v>
      </c>
      <c r="DH1963">
        <f t="shared" ca="1" si="408"/>
        <v>0.3250066618380717</v>
      </c>
      <c r="DI1963">
        <v>0.25094309627552541</v>
      </c>
      <c r="DJ1963">
        <v>-1.117872860352475E-3</v>
      </c>
    </row>
    <row r="1964" spans="12:114" x14ac:dyDescent="0.3">
      <c r="L1964" s="23">
        <v>44131</v>
      </c>
      <c r="M1964" s="24">
        <v>2.6323214343491009E-3</v>
      </c>
      <c r="N1964" s="24">
        <v>-1.053477696692247E-2</v>
      </c>
      <c r="O1964" s="24">
        <v>4.9940925990453891E-3</v>
      </c>
      <c r="P1964" s="24">
        <v>-2.442673981912459E-2</v>
      </c>
      <c r="Q1964" s="264">
        <v>-2.300000000000002E-4</v>
      </c>
      <c r="R1964" s="264">
        <v>2.7000000000000022E-4</v>
      </c>
      <c r="S1964" s="265">
        <v>0</v>
      </c>
      <c r="U1964" s="26"/>
      <c r="AE1964" s="23">
        <v>44132</v>
      </c>
      <c r="AF1964" s="33">
        <v>-1.0549391733976185E-2</v>
      </c>
      <c r="AG1964">
        <f t="shared" si="396"/>
        <v>1963</v>
      </c>
      <c r="AH1964">
        <f t="shared" si="397"/>
        <v>0.79538087520259315</v>
      </c>
      <c r="AI1964">
        <f t="shared" si="398"/>
        <v>0.79497568881685576</v>
      </c>
      <c r="AJ1964">
        <f t="shared" si="399"/>
        <v>0.8252348885758175</v>
      </c>
      <c r="AK1964">
        <f t="shared" si="400"/>
        <v>9.5182571923292203E-4</v>
      </c>
      <c r="AL1964">
        <f t="shared" si="401"/>
        <v>0.79402386309762285</v>
      </c>
      <c r="CM1964" s="23">
        <v>44132</v>
      </c>
      <c r="CN1964">
        <v>-2.5391548955193625E-2</v>
      </c>
      <c r="CO1964">
        <f t="shared" si="402"/>
        <v>1963</v>
      </c>
      <c r="CP1964">
        <f t="shared" si="403"/>
        <v>0.79217110573042782</v>
      </c>
      <c r="CQ1964">
        <f t="shared" si="404"/>
        <v>0.79176755447941893</v>
      </c>
      <c r="CR1964">
        <f t="shared" si="405"/>
        <v>0.81397759113593138</v>
      </c>
      <c r="CS1964">
        <f t="shared" si="406"/>
        <v>1.3498053756152834E-3</v>
      </c>
      <c r="CT1964">
        <f t="shared" si="407"/>
        <v>0.79041774910380369</v>
      </c>
      <c r="DH1964">
        <f t="shared" ca="1" si="408"/>
        <v>0.36089545155320479</v>
      </c>
      <c r="DI1964">
        <v>0.36388690109786143</v>
      </c>
      <c r="DJ1964">
        <v>-4.7514834771950856E-2</v>
      </c>
    </row>
    <row r="1965" spans="12:114" x14ac:dyDescent="0.3">
      <c r="L1965" s="23">
        <v>44132</v>
      </c>
      <c r="M1965" s="24">
        <v>-1.6143441712804279E-2</v>
      </c>
      <c r="N1965" s="24">
        <v>-3.3988558970243513E-2</v>
      </c>
      <c r="O1965" s="24">
        <v>-1.980823684634329E-2</v>
      </c>
      <c r="P1965" s="24">
        <v>-3.3173673406471177E-2</v>
      </c>
      <c r="Q1965" s="264">
        <v>-1.9000000000000009E-4</v>
      </c>
      <c r="R1965" s="264">
        <v>-6.4000000000000059E-4</v>
      </c>
      <c r="S1965" s="265">
        <v>-7.5949367088607573E-4</v>
      </c>
      <c r="U1965" s="26"/>
      <c r="AE1965" s="23">
        <v>44133</v>
      </c>
      <c r="AF1965" s="33">
        <v>5.5519608099447555E-5</v>
      </c>
      <c r="AG1965">
        <f t="shared" si="396"/>
        <v>1964</v>
      </c>
      <c r="AH1965">
        <f t="shared" si="397"/>
        <v>0.79578606158833065</v>
      </c>
      <c r="AI1965">
        <f t="shared" si="398"/>
        <v>0.79538087520259315</v>
      </c>
      <c r="AJ1965">
        <f t="shared" si="399"/>
        <v>0.82666339072162287</v>
      </c>
      <c r="AK1965">
        <f t="shared" si="400"/>
        <v>0.48382570274332215</v>
      </c>
      <c r="AL1965">
        <f t="shared" si="401"/>
        <v>0.311555172459271</v>
      </c>
      <c r="CM1965" s="23">
        <v>44133</v>
      </c>
      <c r="CN1965">
        <v>4.7460784377803002E-4</v>
      </c>
      <c r="CO1965">
        <f t="shared" si="402"/>
        <v>1964</v>
      </c>
      <c r="CP1965">
        <f t="shared" si="403"/>
        <v>0.79257465698143659</v>
      </c>
      <c r="CQ1965">
        <f t="shared" si="404"/>
        <v>0.79217110573042782</v>
      </c>
      <c r="CR1965">
        <f t="shared" si="405"/>
        <v>0.81538723979711814</v>
      </c>
      <c r="CS1965">
        <f t="shared" si="406"/>
        <v>0.49855740667139914</v>
      </c>
      <c r="CT1965">
        <f t="shared" si="407"/>
        <v>0.29361369905902868</v>
      </c>
      <c r="DH1965">
        <f t="shared" ca="1" si="408"/>
        <v>0.3913735377314117</v>
      </c>
      <c r="DI1965">
        <v>0.35793521070541312</v>
      </c>
      <c r="DJ1965">
        <v>-1.233350980366525E-2</v>
      </c>
    </row>
    <row r="1966" spans="12:114" x14ac:dyDescent="0.3">
      <c r="L1966" s="23">
        <v>44133</v>
      </c>
      <c r="M1966" s="24">
        <v>-4.144728208007595E-3</v>
      </c>
      <c r="N1966" s="24">
        <v>-2.5434541405470069E-3</v>
      </c>
      <c r="O1966" s="24">
        <v>-8.5675976885755804E-4</v>
      </c>
      <c r="P1966" s="24">
        <v>5.5161979774440992E-3</v>
      </c>
      <c r="Q1966" s="264">
        <v>-8.9999999999999802E-5</v>
      </c>
      <c r="R1966" s="264">
        <v>6.7000000000000056E-4</v>
      </c>
      <c r="S1966" s="265">
        <v>-3.529411764705881E-4</v>
      </c>
      <c r="U1966" s="26"/>
      <c r="AE1966" s="23">
        <v>44134</v>
      </c>
      <c r="AF1966" s="33">
        <v>-1.2790774932910892E-3</v>
      </c>
      <c r="AG1966">
        <f t="shared" si="396"/>
        <v>1965</v>
      </c>
      <c r="AH1966">
        <f t="shared" si="397"/>
        <v>0.79619124797406804</v>
      </c>
      <c r="AI1966">
        <f t="shared" si="398"/>
        <v>0.79578606158833065</v>
      </c>
      <c r="AJ1966">
        <f t="shared" si="399"/>
        <v>0.82809358176740322</v>
      </c>
      <c r="AK1966">
        <f t="shared" si="400"/>
        <v>0.33498514398077794</v>
      </c>
      <c r="AL1966">
        <f t="shared" si="401"/>
        <v>0.46080091760755271</v>
      </c>
      <c r="CM1966" s="23">
        <v>44134</v>
      </c>
      <c r="CN1966">
        <v>-3.3292846423186345E-3</v>
      </c>
      <c r="CO1966">
        <f t="shared" si="402"/>
        <v>1965</v>
      </c>
      <c r="CP1966">
        <f t="shared" si="403"/>
        <v>0.79297820823244547</v>
      </c>
      <c r="CQ1966">
        <f t="shared" si="404"/>
        <v>0.79257465698143659</v>
      </c>
      <c r="CR1966">
        <f t="shared" si="405"/>
        <v>0.81679851058738573</v>
      </c>
      <c r="CS1966">
        <f t="shared" si="406"/>
        <v>0.32842400395527493</v>
      </c>
      <c r="CT1966">
        <f t="shared" si="407"/>
        <v>0.46415065302616165</v>
      </c>
      <c r="DH1966">
        <f t="shared" ca="1" si="408"/>
        <v>0.37437797943078505</v>
      </c>
      <c r="DI1966">
        <v>0.39787689979549168</v>
      </c>
      <c r="DJ1966">
        <v>2.9219225067089664E-3</v>
      </c>
    </row>
    <row r="1967" spans="12:114" x14ac:dyDescent="0.3">
      <c r="L1967" s="23">
        <v>44134</v>
      </c>
      <c r="M1967" s="24">
        <v>4.5610206805366468E-3</v>
      </c>
      <c r="N1967" s="24">
        <v>-7.2248514807322526E-3</v>
      </c>
      <c r="O1967" s="24">
        <v>-8.3618906725859195E-3</v>
      </c>
      <c r="P1967" s="24">
        <v>3.3471110204646459E-3</v>
      </c>
      <c r="Q1967" s="264">
        <v>9.9999999999999395E-5</v>
      </c>
      <c r="R1967" s="264">
        <v>-1.7000000000000017E-4</v>
      </c>
      <c r="S1967" s="265">
        <v>1.1363636363636491E-4</v>
      </c>
      <c r="U1967" s="26"/>
      <c r="AE1967" s="23">
        <v>44137</v>
      </c>
      <c r="AF1967" s="33">
        <v>6.0089181197796847E-3</v>
      </c>
      <c r="AG1967">
        <f t="shared" si="396"/>
        <v>1966</v>
      </c>
      <c r="AH1967">
        <f t="shared" si="397"/>
        <v>0.79659643435980554</v>
      </c>
      <c r="AI1967">
        <f t="shared" si="398"/>
        <v>0.79619124797406804</v>
      </c>
      <c r="AJ1967">
        <f t="shared" si="399"/>
        <v>0.82952546864373466</v>
      </c>
      <c r="AK1967">
        <f t="shared" si="400"/>
        <v>0.95349150051072251</v>
      </c>
      <c r="AL1967">
        <f t="shared" si="401"/>
        <v>0.15730025253665447</v>
      </c>
      <c r="CM1967" s="23">
        <v>44137</v>
      </c>
      <c r="CN1967">
        <v>1.5305226333931971E-2</v>
      </c>
      <c r="CO1967">
        <f t="shared" si="402"/>
        <v>1966</v>
      </c>
      <c r="CP1967">
        <f t="shared" si="403"/>
        <v>0.79338175948345435</v>
      </c>
      <c r="CQ1967">
        <f t="shared" si="404"/>
        <v>0.79297820823244547</v>
      </c>
      <c r="CR1967">
        <f t="shared" si="405"/>
        <v>0.81821141006161102</v>
      </c>
      <c r="CS1967">
        <f t="shared" si="406"/>
        <v>0.95677258500013695</v>
      </c>
      <c r="CT1967">
        <f t="shared" si="407"/>
        <v>0.16379437676769149</v>
      </c>
      <c r="DH1967">
        <f t="shared" ca="1" si="408"/>
        <v>0.32739951250421961</v>
      </c>
      <c r="DI1967">
        <v>0.29331849194888138</v>
      </c>
      <c r="DJ1967">
        <v>-9.3361508457376445E-3</v>
      </c>
    </row>
    <row r="1968" spans="12:114" x14ac:dyDescent="0.3">
      <c r="L1968" s="23">
        <v>44137</v>
      </c>
      <c r="M1968" s="24">
        <v>9.7049207100723747E-3</v>
      </c>
      <c r="N1968" s="24">
        <v>8.5616560113713561E-3</v>
      </c>
      <c r="O1968" s="24">
        <v>1.189173347556228E-2</v>
      </c>
      <c r="P1968" s="24">
        <v>2.557690489135447E-2</v>
      </c>
      <c r="Q1968" s="264">
        <v>4.1000000000000059E-4</v>
      </c>
      <c r="R1968" s="264">
        <v>2.0000000000000022E-5</v>
      </c>
      <c r="S1968" s="265">
        <v>-3.4482758620689848E-4</v>
      </c>
      <c r="U1968" s="26"/>
      <c r="AE1968" s="23">
        <v>44138</v>
      </c>
      <c r="AF1968" s="33">
        <v>9.8182835041922649E-3</v>
      </c>
      <c r="AG1968">
        <f t="shared" si="396"/>
        <v>1967</v>
      </c>
      <c r="AH1968">
        <f t="shared" si="397"/>
        <v>0.79700162074554293</v>
      </c>
      <c r="AI1968">
        <f t="shared" si="398"/>
        <v>0.79659643435980554</v>
      </c>
      <c r="AJ1968">
        <f t="shared" si="399"/>
        <v>0.83095905831979466</v>
      </c>
      <c r="AK1968">
        <f t="shared" si="400"/>
        <v>0.99728554908298161</v>
      </c>
      <c r="AL1968">
        <f t="shared" si="401"/>
        <v>0.20068911472317608</v>
      </c>
      <c r="CM1968" s="23">
        <v>44138</v>
      </c>
      <c r="CN1968">
        <v>2.3039458760480663E-2</v>
      </c>
      <c r="CO1968">
        <f t="shared" si="402"/>
        <v>1967</v>
      </c>
      <c r="CP1968">
        <f t="shared" si="403"/>
        <v>0.79378531073446323</v>
      </c>
      <c r="CQ1968">
        <f t="shared" si="404"/>
        <v>0.79338175948345435</v>
      </c>
      <c r="CR1968">
        <f t="shared" si="405"/>
        <v>0.81962594481039763</v>
      </c>
      <c r="CS1968">
        <f t="shared" si="406"/>
        <v>0.9954776069914717</v>
      </c>
      <c r="CT1968">
        <f t="shared" si="407"/>
        <v>0.20209584750801735</v>
      </c>
      <c r="DH1968">
        <f t="shared" ca="1" si="408"/>
        <v>0.26331315104790265</v>
      </c>
      <c r="DI1968">
        <v>0.39195534863344594</v>
      </c>
      <c r="DJ1968">
        <v>7.0071783504192298E-2</v>
      </c>
    </row>
    <row r="1969" spans="12:114" x14ac:dyDescent="0.3">
      <c r="L1969" s="23">
        <v>44138</v>
      </c>
      <c r="M1969" s="24">
        <v>5.6769938580857214E-3</v>
      </c>
      <c r="N1969" s="24">
        <v>2.7164768276283519E-2</v>
      </c>
      <c r="O1969" s="24">
        <v>1.6951655950115781E-2</v>
      </c>
      <c r="P1969" s="24">
        <v>3.6504904765384552E-2</v>
      </c>
      <c r="Q1969" s="264">
        <v>-6.0000000000000157E-5</v>
      </c>
      <c r="R1969" s="264">
        <v>1.7000000000000017E-4</v>
      </c>
      <c r="S1969" s="265">
        <v>1.3333333333333339E-3</v>
      </c>
      <c r="U1969" s="26"/>
      <c r="AE1969" s="23">
        <v>44139</v>
      </c>
      <c r="AF1969" s="33">
        <v>1.4529545865377385E-3</v>
      </c>
      <c r="AG1969">
        <f t="shared" si="396"/>
        <v>1968</v>
      </c>
      <c r="AH1969">
        <f t="shared" si="397"/>
        <v>0.79740680713128043</v>
      </c>
      <c r="AI1969">
        <f t="shared" si="398"/>
        <v>0.79700162074554293</v>
      </c>
      <c r="AJ1969">
        <f t="shared" si="399"/>
        <v>0.83239435780365711</v>
      </c>
      <c r="AK1969">
        <f t="shared" si="400"/>
        <v>0.64178637303059927</v>
      </c>
      <c r="AL1969">
        <f t="shared" si="401"/>
        <v>0.15521524771494366</v>
      </c>
      <c r="CM1969" s="23">
        <v>44139</v>
      </c>
      <c r="CN1969">
        <v>3.7391172355751164E-3</v>
      </c>
      <c r="CO1969">
        <f t="shared" si="402"/>
        <v>1968</v>
      </c>
      <c r="CP1969">
        <f t="shared" si="403"/>
        <v>0.79418886198547212</v>
      </c>
      <c r="CQ1969">
        <f t="shared" si="404"/>
        <v>0.79378531073446323</v>
      </c>
      <c r="CR1969">
        <f t="shared" si="405"/>
        <v>0.82104212146035926</v>
      </c>
      <c r="CS1969">
        <f t="shared" si="406"/>
        <v>0.64600370267770435</v>
      </c>
      <c r="CT1969">
        <f t="shared" si="407"/>
        <v>0.14778160805675888</v>
      </c>
      <c r="DH1969">
        <f t="shared" ca="1" si="408"/>
        <v>0.34411717288135057</v>
      </c>
      <c r="DI1969">
        <v>0.26490989445028318</v>
      </c>
      <c r="DJ1969">
        <v>-2.3695838750007413E-3</v>
      </c>
    </row>
    <row r="1970" spans="12:114" x14ac:dyDescent="0.3">
      <c r="L1970" s="23">
        <v>44139</v>
      </c>
      <c r="M1970" s="24">
        <v>-5.5885871404932961E-4</v>
      </c>
      <c r="N1970" s="24">
        <v>2.1074300944132051E-2</v>
      </c>
      <c r="O1970" s="24">
        <v>-5.7429279840014126E-3</v>
      </c>
      <c r="P1970" s="24">
        <v>1.168176452870062E-2</v>
      </c>
      <c r="Q1970" s="264">
        <v>-4.0000000000000112E-5</v>
      </c>
      <c r="R1970" s="264">
        <v>3.7999999999999921E-4</v>
      </c>
      <c r="S1970" s="265">
        <v>-1.2820512820512853E-4</v>
      </c>
      <c r="U1970" s="26"/>
      <c r="AE1970" s="23">
        <v>44140</v>
      </c>
      <c r="AF1970" s="33">
        <v>7.975796856009713E-3</v>
      </c>
      <c r="AG1970">
        <f t="shared" si="396"/>
        <v>1969</v>
      </c>
      <c r="AH1970">
        <f t="shared" si="397"/>
        <v>0.79781199351701781</v>
      </c>
      <c r="AI1970">
        <f t="shared" si="398"/>
        <v>0.79740680713128043</v>
      </c>
      <c r="AJ1970">
        <f t="shared" si="399"/>
        <v>0.83383137414260056</v>
      </c>
      <c r="AK1970">
        <f t="shared" si="400"/>
        <v>0.98771277208260144</v>
      </c>
      <c r="AL1970">
        <f t="shared" si="401"/>
        <v>0.19030596495132102</v>
      </c>
      <c r="CM1970" s="23">
        <v>44140</v>
      </c>
      <c r="CN1970">
        <v>2.0491612393188842E-2</v>
      </c>
      <c r="CO1970">
        <f t="shared" si="402"/>
        <v>1969</v>
      </c>
      <c r="CP1970">
        <f t="shared" si="403"/>
        <v>0.794592413236481</v>
      </c>
      <c r="CQ1970">
        <f t="shared" si="404"/>
        <v>0.79418886198547212</v>
      </c>
      <c r="CR1970">
        <f t="shared" si="405"/>
        <v>0.82245994667438849</v>
      </c>
      <c r="CS1970">
        <f t="shared" si="406"/>
        <v>0.98969920625379726</v>
      </c>
      <c r="CT1970">
        <f t="shared" si="407"/>
        <v>0.19551034426832514</v>
      </c>
      <c r="DH1970">
        <f t="shared" ca="1" si="408"/>
        <v>0.25497439400534833</v>
      </c>
      <c r="DI1970">
        <v>0.39667566390166664</v>
      </c>
      <c r="DJ1970">
        <v>-1.3181165169306699E-2</v>
      </c>
    </row>
    <row r="1971" spans="12:114" x14ac:dyDescent="0.3">
      <c r="L1971" s="23">
        <v>44140</v>
      </c>
      <c r="M1971" s="24">
        <v>2.298392707254503E-2</v>
      </c>
      <c r="N1971" s="24">
        <v>2.751926171863598E-2</v>
      </c>
      <c r="O1971" s="24">
        <v>1.0636724908824269E-2</v>
      </c>
      <c r="P1971" s="24">
        <v>3.1365687839344972E-2</v>
      </c>
      <c r="Q1971" s="264">
        <v>-6.999999999999975E-5</v>
      </c>
      <c r="R1971" s="264">
        <v>2.800000000000003E-4</v>
      </c>
      <c r="S1971" s="265">
        <v>-5.0632911392404969E-4</v>
      </c>
      <c r="U1971" s="26"/>
      <c r="AE1971" s="23">
        <v>44141</v>
      </c>
      <c r="AF1971" s="33">
        <v>2.2974184733153325E-3</v>
      </c>
      <c r="AG1971">
        <f t="shared" si="396"/>
        <v>1970</v>
      </c>
      <c r="AH1971">
        <f t="shared" si="397"/>
        <v>0.79821717990275531</v>
      </c>
      <c r="AI1971">
        <f t="shared" si="398"/>
        <v>0.79781199351701781</v>
      </c>
      <c r="AJ1971">
        <f t="shared" si="399"/>
        <v>0.83527011442341326</v>
      </c>
      <c r="AK1971">
        <f t="shared" si="400"/>
        <v>0.72815665225393555</v>
      </c>
      <c r="AL1971">
        <f t="shared" si="401"/>
        <v>6.965534126308226E-2</v>
      </c>
      <c r="CM1971" s="23">
        <v>44141</v>
      </c>
      <c r="CN1971">
        <v>7.4718443760594146E-3</v>
      </c>
      <c r="CO1971">
        <f t="shared" si="402"/>
        <v>1970</v>
      </c>
      <c r="CP1971">
        <f t="shared" si="403"/>
        <v>0.79499596448748988</v>
      </c>
      <c r="CQ1971">
        <f t="shared" si="404"/>
        <v>0.794592413236481</v>
      </c>
      <c r="CR1971">
        <f t="shared" si="405"/>
        <v>0.82387942715194029</v>
      </c>
      <c r="CS1971">
        <f t="shared" si="406"/>
        <v>0.7901559731337513</v>
      </c>
      <c r="CT1971">
        <f t="shared" si="407"/>
        <v>4.4364401027296996E-3</v>
      </c>
      <c r="DH1971">
        <f t="shared" ca="1" si="408"/>
        <v>0.3865159012073951</v>
      </c>
      <c r="DI1971">
        <v>0.35668651050242745</v>
      </c>
      <c r="DJ1971">
        <v>-6.6749189960419564E-2</v>
      </c>
    </row>
    <row r="1972" spans="12:114" x14ac:dyDescent="0.3">
      <c r="L1972" s="23">
        <v>44141</v>
      </c>
      <c r="M1972" s="24">
        <v>1.421357950852798E-3</v>
      </c>
      <c r="N1972" s="24">
        <v>7.4832918208223324E-3</v>
      </c>
      <c r="O1972" s="24">
        <v>1.6031143596768709E-2</v>
      </c>
      <c r="P1972" s="24">
        <v>-3.4254979894142979E-3</v>
      </c>
      <c r="Q1972" s="264">
        <v>6.0000000000000157E-5</v>
      </c>
      <c r="R1972" s="264">
        <v>1.500000000000001E-4</v>
      </c>
      <c r="S1972" s="265">
        <v>-1.5662650602409629E-3</v>
      </c>
      <c r="U1972" s="26"/>
      <c r="AE1972" s="23">
        <v>44144</v>
      </c>
      <c r="AF1972" s="33">
        <v>-2.7640045865199407E-3</v>
      </c>
      <c r="AG1972">
        <f t="shared" si="396"/>
        <v>1971</v>
      </c>
      <c r="AH1972">
        <f t="shared" si="397"/>
        <v>0.7986223662884927</v>
      </c>
      <c r="AI1972">
        <f t="shared" si="398"/>
        <v>0.79821717990275531</v>
      </c>
      <c r="AJ1972">
        <f t="shared" si="399"/>
        <v>0.83671058577270296</v>
      </c>
      <c r="AK1972">
        <f t="shared" si="400"/>
        <v>0.19620314691144158</v>
      </c>
      <c r="AL1972">
        <f t="shared" si="401"/>
        <v>0.60201403299131373</v>
      </c>
      <c r="CM1972" s="23">
        <v>44144</v>
      </c>
      <c r="CN1972">
        <v>-6.7231364662998531E-3</v>
      </c>
      <c r="CO1972">
        <f t="shared" si="402"/>
        <v>1971</v>
      </c>
      <c r="CP1972">
        <f t="shared" si="403"/>
        <v>0.79539951573849876</v>
      </c>
      <c r="CQ1972">
        <f t="shared" si="404"/>
        <v>0.79499596448748988</v>
      </c>
      <c r="CR1972">
        <f t="shared" si="405"/>
        <v>0.8253005696293082</v>
      </c>
      <c r="CS1972">
        <f t="shared" si="406"/>
        <v>0.20117769507284869</v>
      </c>
      <c r="CT1972">
        <f t="shared" si="407"/>
        <v>0.59381826941464122</v>
      </c>
      <c r="DH1972">
        <f t="shared" ca="1" si="408"/>
        <v>0.27336034805368609</v>
      </c>
      <c r="DI1972">
        <v>0.3988999410278003</v>
      </c>
      <c r="DJ1972">
        <v>-1.7234254586519969E-2</v>
      </c>
    </row>
    <row r="1973" spans="12:114" x14ac:dyDescent="0.3">
      <c r="L1973" s="23">
        <v>44144</v>
      </c>
      <c r="M1973" s="24">
        <v>-4.4270975006594437E-2</v>
      </c>
      <c r="N1973" s="24">
        <v>5.0819601474064837E-3</v>
      </c>
      <c r="O1973" s="24">
        <v>-1.529813840257146E-2</v>
      </c>
      <c r="P1973" s="24">
        <v>1.4084595994380779E-2</v>
      </c>
      <c r="Q1973" s="264">
        <v>7.000000000000001E-4</v>
      </c>
      <c r="R1973" s="264">
        <v>-1.0199999999999999E-3</v>
      </c>
      <c r="S1973" s="265">
        <v>-2.0833333333333392E-4</v>
      </c>
      <c r="U1973" s="26"/>
      <c r="AE1973" s="23">
        <v>44145</v>
      </c>
      <c r="AF1973" s="33">
        <v>5.6245978276362098E-3</v>
      </c>
      <c r="AG1973">
        <f t="shared" si="396"/>
        <v>1972</v>
      </c>
      <c r="AH1973">
        <f t="shared" si="397"/>
        <v>0.79902755267423009</v>
      </c>
      <c r="AI1973">
        <f t="shared" si="398"/>
        <v>0.7986223662884927</v>
      </c>
      <c r="AJ1973">
        <f t="shared" si="399"/>
        <v>0.83815279535720644</v>
      </c>
      <c r="AK1973">
        <f t="shared" si="400"/>
        <v>0.94163444343167524</v>
      </c>
      <c r="AL1973">
        <f t="shared" si="401"/>
        <v>0.14301207714318254</v>
      </c>
      <c r="CM1973" s="23">
        <v>44145</v>
      </c>
      <c r="CN1973">
        <v>1.4223586405825217E-2</v>
      </c>
      <c r="CO1973">
        <f t="shared" si="402"/>
        <v>1972</v>
      </c>
      <c r="CP1973">
        <f t="shared" si="403"/>
        <v>0.79580306698950765</v>
      </c>
      <c r="CQ1973">
        <f t="shared" si="404"/>
        <v>0.79539951573849876</v>
      </c>
      <c r="CR1973">
        <f t="shared" si="405"/>
        <v>0.82672338087990926</v>
      </c>
      <c r="CS1973">
        <f t="shared" si="406"/>
        <v>0.94398136573480784</v>
      </c>
      <c r="CT1973">
        <f t="shared" si="407"/>
        <v>0.14858184999630908</v>
      </c>
      <c r="DH1973">
        <f t="shared" ca="1" si="408"/>
        <v>0.34998898834951653</v>
      </c>
      <c r="DI1973">
        <v>0.32529440704443774</v>
      </c>
      <c r="DJ1973">
        <v>-3.723238907057694E-3</v>
      </c>
    </row>
    <row r="1974" spans="12:114" x14ac:dyDescent="0.3">
      <c r="L1974" s="23">
        <v>44145</v>
      </c>
      <c r="M1974" s="24">
        <v>3.3127826900526251E-3</v>
      </c>
      <c r="N1974" s="24">
        <v>1.0501907097486E-2</v>
      </c>
      <c r="O1974" s="24">
        <v>1.407290725618043E-2</v>
      </c>
      <c r="P1974" s="24">
        <v>2.0006474436241321E-2</v>
      </c>
      <c r="Q1974" s="264">
        <v>2.9000000000000033E-4</v>
      </c>
      <c r="R1974" s="264">
        <v>-4.0000000000000044E-5</v>
      </c>
      <c r="S1974" s="265">
        <v>-2.0408163265306177E-4</v>
      </c>
      <c r="U1974" s="26"/>
      <c r="AE1974" s="23">
        <v>44146</v>
      </c>
      <c r="AF1974" s="33">
        <v>2.9058304231667758E-3</v>
      </c>
      <c r="AG1974">
        <f t="shared" si="396"/>
        <v>1973</v>
      </c>
      <c r="AH1974">
        <f t="shared" si="397"/>
        <v>0.79943273905996759</v>
      </c>
      <c r="AI1974">
        <f t="shared" si="398"/>
        <v>0.79902755267423009</v>
      </c>
      <c r="AJ1974">
        <f t="shared" si="399"/>
        <v>0.83959675038410886</v>
      </c>
      <c r="AK1974">
        <f t="shared" si="400"/>
        <v>0.78320095340209839</v>
      </c>
      <c r="AL1974">
        <f t="shared" si="401"/>
        <v>1.5826599272131703E-2</v>
      </c>
      <c r="CM1974" s="23">
        <v>44146</v>
      </c>
      <c r="CN1974">
        <v>5.93207605791694E-3</v>
      </c>
      <c r="CO1974">
        <f t="shared" si="402"/>
        <v>1973</v>
      </c>
      <c r="CP1974">
        <f t="shared" si="403"/>
        <v>0.79620661824051653</v>
      </c>
      <c r="CQ1974">
        <f t="shared" si="404"/>
        <v>0.79580306698950765</v>
      </c>
      <c r="CR1974">
        <f t="shared" si="405"/>
        <v>0.82814786771457427</v>
      </c>
      <c r="CS1974">
        <f t="shared" si="406"/>
        <v>0.73519179436019821</v>
      </c>
      <c r="CT1974">
        <f t="shared" si="407"/>
        <v>6.0611272629309432E-2</v>
      </c>
      <c r="DH1974">
        <f t="shared" ca="1" si="408"/>
        <v>0.39756525767964607</v>
      </c>
      <c r="DI1974">
        <v>0.39615892679953013</v>
      </c>
      <c r="DJ1974">
        <v>5.7591830423166762E-2</v>
      </c>
    </row>
    <row r="1975" spans="12:114" x14ac:dyDescent="0.3">
      <c r="L1975" s="23">
        <v>44146</v>
      </c>
      <c r="M1975" s="24">
        <v>-4.3265967362723853E-3</v>
      </c>
      <c r="N1975" s="24">
        <v>1.5396479117331999E-3</v>
      </c>
      <c r="O1975" s="24">
        <v>1.6625444351171172E-2</v>
      </c>
      <c r="P1975" s="24">
        <v>-4.7008590711406914E-3</v>
      </c>
      <c r="Q1975" s="264">
        <v>-1.9000000000000009E-4</v>
      </c>
      <c r="R1975" s="264">
        <v>2.4000000000000022E-4</v>
      </c>
      <c r="S1975" s="265">
        <v>1.1999999999999997E-3</v>
      </c>
      <c r="U1975" s="26"/>
      <c r="AE1975" s="23">
        <v>44147</v>
      </c>
      <c r="AF1975" s="33">
        <v>-1.4309296750333227E-3</v>
      </c>
      <c r="AG1975">
        <f t="shared" si="396"/>
        <v>1974</v>
      </c>
      <c r="AH1975">
        <f t="shared" si="397"/>
        <v>0.79983792544570498</v>
      </c>
      <c r="AI1975">
        <f t="shared" si="398"/>
        <v>0.79943273905996759</v>
      </c>
      <c r="AJ1975">
        <f t="shared" si="399"/>
        <v>0.84104245810135947</v>
      </c>
      <c r="AK1975">
        <f t="shared" si="400"/>
        <v>0.3191536454407532</v>
      </c>
      <c r="AL1975">
        <f t="shared" si="401"/>
        <v>0.48027909361921439</v>
      </c>
      <c r="CM1975" s="23">
        <v>44147</v>
      </c>
      <c r="CN1975">
        <v>-3.4044832784923982E-3</v>
      </c>
      <c r="CO1975">
        <f t="shared" si="402"/>
        <v>1974</v>
      </c>
      <c r="CP1975">
        <f t="shared" si="403"/>
        <v>0.79661016949152541</v>
      </c>
      <c r="CQ1975">
        <f t="shared" si="404"/>
        <v>0.79620661824051653</v>
      </c>
      <c r="CR1975">
        <f t="shared" si="405"/>
        <v>0.82957403698182763</v>
      </c>
      <c r="CS1975">
        <f t="shared" si="406"/>
        <v>0.3252814440794608</v>
      </c>
      <c r="CT1975">
        <f t="shared" si="407"/>
        <v>0.47092517416105573</v>
      </c>
      <c r="DH1975">
        <f t="shared" ca="1" si="408"/>
        <v>0.3198634435187796</v>
      </c>
      <c r="DI1975">
        <v>0.27525863136034734</v>
      </c>
      <c r="DJ1975">
        <v>-3.9324296750332943E-3</v>
      </c>
    </row>
    <row r="1976" spans="12:114" x14ac:dyDescent="0.3">
      <c r="L1976" s="23">
        <v>44147</v>
      </c>
      <c r="M1976" s="24">
        <v>6.0606805967071556E-3</v>
      </c>
      <c r="N1976" s="24">
        <v>-4.6119628154338904E-3</v>
      </c>
      <c r="O1976" s="24">
        <v>1.6891259324805039E-3</v>
      </c>
      <c r="P1976" s="24">
        <v>-1.3925215583972269E-2</v>
      </c>
      <c r="Q1976" s="264">
        <v>-4.2999999999999983E-4</v>
      </c>
      <c r="R1976" s="264">
        <v>4.9999999999999936E-4</v>
      </c>
      <c r="S1976" s="265">
        <v>-1.1363636363636295E-4</v>
      </c>
      <c r="U1976" s="26"/>
      <c r="AE1976" s="23">
        <v>44148</v>
      </c>
      <c r="AF1976" s="33">
        <v>3.9376408879841724E-3</v>
      </c>
      <c r="AG1976">
        <f t="shared" si="396"/>
        <v>1975</v>
      </c>
      <c r="AH1976">
        <f t="shared" si="397"/>
        <v>0.80024311183144248</v>
      </c>
      <c r="AI1976">
        <f t="shared" si="398"/>
        <v>0.79983792544570498</v>
      </c>
      <c r="AJ1976">
        <f t="shared" si="399"/>
        <v>0.84248992579799742</v>
      </c>
      <c r="AK1976">
        <f t="shared" si="400"/>
        <v>0.86019442784182687</v>
      </c>
      <c r="AL1976">
        <f t="shared" si="401"/>
        <v>6.0356502396121892E-2</v>
      </c>
      <c r="CM1976" s="23">
        <v>44148</v>
      </c>
      <c r="CN1976">
        <v>1.0099411208724476E-2</v>
      </c>
      <c r="CO1976">
        <f t="shared" si="402"/>
        <v>1975</v>
      </c>
      <c r="CP1976">
        <f t="shared" si="403"/>
        <v>0.79701372074253429</v>
      </c>
      <c r="CQ1976">
        <f t="shared" si="404"/>
        <v>0.79661016949152541</v>
      </c>
      <c r="CR1976">
        <f t="shared" si="405"/>
        <v>0.83100189556818893</v>
      </c>
      <c r="CS1976">
        <f t="shared" si="406"/>
        <v>0.86679047838784862</v>
      </c>
      <c r="CT1976">
        <f t="shared" si="407"/>
        <v>7.0180308896323207E-2</v>
      </c>
      <c r="DH1976">
        <f t="shared" ca="1" si="408"/>
        <v>0.37068443608007773</v>
      </c>
      <c r="DI1976">
        <v>0.37459489432380311</v>
      </c>
      <c r="DJ1976">
        <v>-5.3645950670720335E-3</v>
      </c>
    </row>
    <row r="1977" spans="12:114" x14ac:dyDescent="0.3">
      <c r="L1977" s="23">
        <v>44148</v>
      </c>
      <c r="M1977" s="24">
        <v>6.8197144365878338E-3</v>
      </c>
      <c r="N1977" s="24">
        <v>1.5444839392629651E-3</v>
      </c>
      <c r="O1977" s="24">
        <v>1.5584007572796901E-2</v>
      </c>
      <c r="P1977" s="24">
        <v>6.8544726302875057E-3</v>
      </c>
      <c r="Q1977" s="264">
        <v>-8.000000000000021E-5</v>
      </c>
      <c r="R1977" s="264">
        <v>1.400000000000001E-4</v>
      </c>
      <c r="S1977" s="265">
        <v>-2.2471910112359608E-4</v>
      </c>
      <c r="U1977" s="26"/>
      <c r="AE1977" s="23">
        <v>44151</v>
      </c>
      <c r="AF1977" s="33">
        <v>2.8813326129890323E-3</v>
      </c>
      <c r="AG1977">
        <f t="shared" si="396"/>
        <v>1976</v>
      </c>
      <c r="AH1977">
        <f t="shared" si="397"/>
        <v>0.80064829821717987</v>
      </c>
      <c r="AI1977">
        <f t="shared" si="398"/>
        <v>0.80024311183144248</v>
      </c>
      <c r="AJ1977">
        <f t="shared" si="399"/>
        <v>0.84393916080446907</v>
      </c>
      <c r="AK1977">
        <f t="shared" si="400"/>
        <v>0.78111686345580478</v>
      </c>
      <c r="AL1977">
        <f t="shared" si="401"/>
        <v>1.91262483756377E-2</v>
      </c>
      <c r="CM1977" s="23">
        <v>44151</v>
      </c>
      <c r="CN1977">
        <v>6.6713260379670869E-3</v>
      </c>
      <c r="CO1977">
        <f t="shared" si="402"/>
        <v>1976</v>
      </c>
      <c r="CP1977">
        <f t="shared" si="403"/>
        <v>0.79741727199354318</v>
      </c>
      <c r="CQ1977">
        <f t="shared" si="404"/>
        <v>0.79701372074253429</v>
      </c>
      <c r="CR1977">
        <f t="shared" si="405"/>
        <v>0.83243145039846334</v>
      </c>
      <c r="CS1977">
        <f t="shared" si="406"/>
        <v>0.76245701248116948</v>
      </c>
      <c r="CT1977">
        <f t="shared" si="407"/>
        <v>3.455670826136481E-2</v>
      </c>
      <c r="DH1977">
        <f t="shared" ca="1" si="408"/>
        <v>0.24263680017975015</v>
      </c>
      <c r="DI1977">
        <v>0.26669790996457177</v>
      </c>
      <c r="DJ1977">
        <v>2.3443750195406666E-2</v>
      </c>
    </row>
    <row r="1978" spans="12:114" x14ac:dyDescent="0.3">
      <c r="L1978" s="23">
        <v>44151</v>
      </c>
      <c r="M1978" s="24">
        <v>-5.6502595247142133E-5</v>
      </c>
      <c r="N1978" s="24">
        <v>5.397117527180759E-3</v>
      </c>
      <c r="O1978" s="24">
        <v>1.262132698435077E-2</v>
      </c>
      <c r="P1978" s="24">
        <v>5.7422586091747765E-4</v>
      </c>
      <c r="Q1978" s="264">
        <v>4.9999999999999697E-5</v>
      </c>
      <c r="R1978" s="264">
        <v>2.000000000000002E-4</v>
      </c>
      <c r="S1978" s="265">
        <v>4.395604395604407E-4</v>
      </c>
      <c r="U1978" s="26"/>
      <c r="AE1978" s="23">
        <v>44152</v>
      </c>
      <c r="AF1978" s="33">
        <v>-4.3158312380705624E-3</v>
      </c>
      <c r="AG1978">
        <f t="shared" si="396"/>
        <v>1977</v>
      </c>
      <c r="AH1978">
        <f t="shared" si="397"/>
        <v>0.80105348460291737</v>
      </c>
      <c r="AI1978">
        <f t="shared" si="398"/>
        <v>0.80064829821717987</v>
      </c>
      <c r="AJ1978">
        <f t="shared" si="399"/>
        <v>0.84539017049296572</v>
      </c>
      <c r="AK1978">
        <f t="shared" si="400"/>
        <v>9.6173853218606081E-2</v>
      </c>
      <c r="AL1978">
        <f t="shared" si="401"/>
        <v>0.70447444499857381</v>
      </c>
      <c r="CM1978" s="23">
        <v>44152</v>
      </c>
      <c r="CN1978">
        <v>-1.068901775034882E-2</v>
      </c>
      <c r="CO1978">
        <f t="shared" si="402"/>
        <v>1977</v>
      </c>
      <c r="CP1978">
        <f t="shared" si="403"/>
        <v>0.79782082324455206</v>
      </c>
      <c r="CQ1978">
        <f t="shared" si="404"/>
        <v>0.79741727199354318</v>
      </c>
      <c r="CR1978">
        <f t="shared" si="405"/>
        <v>0.83386270843603516</v>
      </c>
      <c r="CS1978">
        <f t="shared" si="406"/>
        <v>9.7343065460581926E-2</v>
      </c>
      <c r="CT1978">
        <f t="shared" si="407"/>
        <v>0.70007420653296126</v>
      </c>
      <c r="DH1978">
        <f t="shared" ca="1" si="408"/>
        <v>0.26341231925174352</v>
      </c>
      <c r="DI1978">
        <v>0.31647950945596104</v>
      </c>
      <c r="DJ1978">
        <v>-8.8030208932430333E-3</v>
      </c>
    </row>
    <row r="1979" spans="12:114" x14ac:dyDescent="0.3">
      <c r="L1979" s="23">
        <v>44152</v>
      </c>
      <c r="M1979" s="24">
        <v>-3.6691731414904391E-3</v>
      </c>
      <c r="N1979" s="24">
        <v>4.2177770483458298E-3</v>
      </c>
      <c r="O1979" s="24">
        <v>-2.0139035971716769E-2</v>
      </c>
      <c r="P1979" s="24">
        <v>-5.6562361497820898E-3</v>
      </c>
      <c r="Q1979" s="264">
        <v>5.0000000000000572E-5</v>
      </c>
      <c r="R1979" s="264">
        <v>1.300000000000001E-4</v>
      </c>
      <c r="S1979" s="265">
        <v>-1.1494252873563348E-4</v>
      </c>
      <c r="U1979" s="26"/>
      <c r="AE1979" s="23">
        <v>44153</v>
      </c>
      <c r="AF1979" s="33">
        <v>-1.1413363010261176E-3</v>
      </c>
      <c r="AG1979">
        <f t="shared" si="396"/>
        <v>1978</v>
      </c>
      <c r="AH1979">
        <f t="shared" si="397"/>
        <v>0.80145867098865475</v>
      </c>
      <c r="AI1979">
        <f t="shared" si="398"/>
        <v>0.80105348460291737</v>
      </c>
      <c r="AJ1979">
        <f t="shared" si="399"/>
        <v>0.84684296227774714</v>
      </c>
      <c r="AK1979">
        <f t="shared" si="400"/>
        <v>0.34960460486906708</v>
      </c>
      <c r="AL1979">
        <f t="shared" si="401"/>
        <v>0.45144887973385028</v>
      </c>
      <c r="CM1979" s="23">
        <v>44153</v>
      </c>
      <c r="CN1979">
        <v>-3.0990225707471131E-3</v>
      </c>
      <c r="CO1979">
        <f t="shared" si="402"/>
        <v>1978</v>
      </c>
      <c r="CP1979">
        <f t="shared" si="403"/>
        <v>0.79822437449556094</v>
      </c>
      <c r="CQ1979">
        <f t="shared" si="404"/>
        <v>0.79782082324455206</v>
      </c>
      <c r="CR1979">
        <f t="shared" si="405"/>
        <v>0.83529567668317573</v>
      </c>
      <c r="CS1979">
        <f t="shared" si="406"/>
        <v>0.338121638273226</v>
      </c>
      <c r="CT1979">
        <f t="shared" si="407"/>
        <v>0.45969918497132606</v>
      </c>
      <c r="DH1979">
        <f t="shared" ca="1" si="408"/>
        <v>0.34701814857736712</v>
      </c>
      <c r="DI1979">
        <v>0.32233687752463486</v>
      </c>
      <c r="DJ1979">
        <v>8.3856636989739081E-3</v>
      </c>
    </row>
    <row r="1980" spans="12:114" x14ac:dyDescent="0.3">
      <c r="L1980" s="23">
        <v>44153</v>
      </c>
      <c r="M1980" s="24">
        <v>-5.7223512747875552E-3</v>
      </c>
      <c r="N1980" s="24">
        <v>1.9091083359719029E-3</v>
      </c>
      <c r="O1980" s="24">
        <v>-1.874715852326893E-3</v>
      </c>
      <c r="P1980" s="24">
        <v>-6.3478665778941429E-3</v>
      </c>
      <c r="Q1980" s="264">
        <v>2.0000000000000049E-5</v>
      </c>
      <c r="R1980" s="264">
        <v>-1.2000000000000011E-4</v>
      </c>
      <c r="S1980" s="265">
        <v>2.2727272727272787E-4</v>
      </c>
      <c r="U1980" s="26"/>
      <c r="AE1980" s="23">
        <v>44154</v>
      </c>
      <c r="AF1980" s="33">
        <v>4.2554628461131446E-3</v>
      </c>
      <c r="AG1980">
        <f t="shared" si="396"/>
        <v>1979</v>
      </c>
      <c r="AH1980">
        <f t="shared" si="397"/>
        <v>0.80186385737439225</v>
      </c>
      <c r="AI1980">
        <f t="shared" si="398"/>
        <v>0.80145867098865475</v>
      </c>
      <c r="AJ1980">
        <f t="shared" si="399"/>
        <v>0.84829754361548027</v>
      </c>
      <c r="AK1980">
        <f t="shared" si="400"/>
        <v>0.87960783721703983</v>
      </c>
      <c r="AL1980">
        <f t="shared" si="401"/>
        <v>7.8149166228385081E-2</v>
      </c>
      <c r="CM1980" s="23">
        <v>44154</v>
      </c>
      <c r="CN1980">
        <v>1.0147465254817746E-2</v>
      </c>
      <c r="CO1980">
        <f t="shared" si="402"/>
        <v>1979</v>
      </c>
      <c r="CP1980">
        <f t="shared" si="403"/>
        <v>0.79862792574656982</v>
      </c>
      <c r="CQ1980">
        <f t="shared" si="404"/>
        <v>0.79822437449556094</v>
      </c>
      <c r="CR1980">
        <f t="shared" si="405"/>
        <v>0.83673036218133923</v>
      </c>
      <c r="CS1980">
        <f t="shared" si="406"/>
        <v>0.86798437536085737</v>
      </c>
      <c r="CT1980">
        <f t="shared" si="407"/>
        <v>6.9760000865296434E-2</v>
      </c>
      <c r="DH1980">
        <f t="shared" ca="1" si="408"/>
        <v>0.39777331172318081</v>
      </c>
      <c r="DI1980">
        <v>0.39887774172576906</v>
      </c>
      <c r="DJ1980">
        <v>1.996966052053175E-2</v>
      </c>
    </row>
    <row r="1981" spans="12:114" x14ac:dyDescent="0.3">
      <c r="L1981" s="23">
        <v>44154</v>
      </c>
      <c r="M1981" s="24">
        <v>-1.880454673187855E-3</v>
      </c>
      <c r="N1981" s="24">
        <v>6.8597257613119854E-3</v>
      </c>
      <c r="O1981" s="24">
        <v>2.0323233401128449E-2</v>
      </c>
      <c r="P1981" s="24">
        <v>4.1483877598669743E-4</v>
      </c>
      <c r="Q1981" s="264">
        <v>3.6999999999999972E-4</v>
      </c>
      <c r="R1981" s="264">
        <v>5.0000000000000036E-5</v>
      </c>
      <c r="S1981" s="265">
        <v>3.4883720930232553E-4</v>
      </c>
      <c r="U1981" s="26"/>
      <c r="AE1981" s="23">
        <v>44155</v>
      </c>
      <c r="AF1981" s="33">
        <v>-2.3582983534267098E-3</v>
      </c>
      <c r="AG1981">
        <f t="shared" si="396"/>
        <v>1980</v>
      </c>
      <c r="AH1981">
        <f t="shared" si="397"/>
        <v>0.80226904376012964</v>
      </c>
      <c r="AI1981">
        <f t="shared" si="398"/>
        <v>0.80186385737439225</v>
      </c>
      <c r="AJ1981">
        <f t="shared" si="399"/>
        <v>0.84975392200557798</v>
      </c>
      <c r="AK1981">
        <f t="shared" si="400"/>
        <v>0.23024750473910383</v>
      </c>
      <c r="AL1981">
        <f t="shared" si="401"/>
        <v>0.57161635263528843</v>
      </c>
      <c r="CM1981" s="23">
        <v>44155</v>
      </c>
      <c r="CN1981">
        <v>-5.4728693775426785E-3</v>
      </c>
      <c r="CO1981">
        <f t="shared" si="402"/>
        <v>1980</v>
      </c>
      <c r="CP1981">
        <f t="shared" si="403"/>
        <v>0.7990314769975787</v>
      </c>
      <c r="CQ1981">
        <f t="shared" si="404"/>
        <v>0.79862792574656982</v>
      </c>
      <c r="CR1981">
        <f t="shared" si="405"/>
        <v>0.83816677201147993</v>
      </c>
      <c r="CS1981">
        <f t="shared" si="406"/>
        <v>0.24428415398948505</v>
      </c>
      <c r="CT1981">
        <f t="shared" si="407"/>
        <v>0.55434377175708471</v>
      </c>
      <c r="DH1981">
        <f t="shared" ca="1" si="408"/>
        <v>0.33183717824081371</v>
      </c>
      <c r="DI1981">
        <v>0.35144825277192632</v>
      </c>
      <c r="DJ1981">
        <v>-1.7892207991980921E-2</v>
      </c>
    </row>
    <row r="1982" spans="12:114" x14ac:dyDescent="0.3">
      <c r="L1982" s="23">
        <v>44155</v>
      </c>
      <c r="M1982" s="24">
        <v>3.0257934910757722E-3</v>
      </c>
      <c r="N1982" s="24">
        <v>3.0280525426706049E-3</v>
      </c>
      <c r="O1982" s="24">
        <v>-1.2358486303298799E-2</v>
      </c>
      <c r="P1982" s="24">
        <v>-1.9075047861161071E-3</v>
      </c>
      <c r="Q1982" s="264">
        <v>-1.200000000000003E-4</v>
      </c>
      <c r="R1982" s="264">
        <v>1.100000000000001E-4</v>
      </c>
      <c r="S1982" s="265">
        <v>-3.6144578313253002E-4</v>
      </c>
      <c r="U1982" s="26"/>
      <c r="AE1982" s="23">
        <v>44158</v>
      </c>
      <c r="AF1982" s="33">
        <v>-6.7128422555635123E-4</v>
      </c>
      <c r="AG1982">
        <f t="shared" si="396"/>
        <v>1981</v>
      </c>
      <c r="AH1982">
        <f t="shared" si="397"/>
        <v>0.80267423014586714</v>
      </c>
      <c r="AI1982">
        <f t="shared" si="398"/>
        <v>0.80226904376012964</v>
      </c>
      <c r="AJ1982">
        <f t="shared" si="399"/>
        <v>0.85121210499053701</v>
      </c>
      <c r="AK1982">
        <f t="shared" si="400"/>
        <v>0.4010749881476724</v>
      </c>
      <c r="AL1982">
        <f t="shared" si="401"/>
        <v>0.40119405561245725</v>
      </c>
      <c r="CM1982" s="23">
        <v>44158</v>
      </c>
      <c r="CN1982">
        <v>-1.4153326569141327E-3</v>
      </c>
      <c r="CO1982">
        <f t="shared" si="402"/>
        <v>1981</v>
      </c>
      <c r="CP1982">
        <f t="shared" si="403"/>
        <v>0.79943502824858759</v>
      </c>
      <c r="CQ1982">
        <f t="shared" si="404"/>
        <v>0.7990314769975787</v>
      </c>
      <c r="CR1982">
        <f t="shared" si="405"/>
        <v>0.8396049132943445</v>
      </c>
      <c r="CS1982">
        <f t="shared" si="406"/>
        <v>0.41194216877383111</v>
      </c>
      <c r="CT1982">
        <f t="shared" si="407"/>
        <v>0.3870893082237476</v>
      </c>
      <c r="DH1982">
        <f t="shared" ca="1" si="408"/>
        <v>0.33756619273464972</v>
      </c>
      <c r="DI1982">
        <v>0.33588479790291459</v>
      </c>
      <c r="DJ1982">
        <v>-1.0879249341835448E-2</v>
      </c>
    </row>
    <row r="1983" spans="12:114" x14ac:dyDescent="0.3">
      <c r="L1983" s="23">
        <v>44158</v>
      </c>
      <c r="M1983" s="24">
        <v>-1.9693812741831448E-2</v>
      </c>
      <c r="N1983" s="24">
        <v>-6.0377438911426934E-3</v>
      </c>
      <c r="O1983" s="24">
        <v>4.5926381115758107E-3</v>
      </c>
      <c r="P1983" s="24">
        <v>-1.994085892202355E-3</v>
      </c>
      <c r="Q1983" s="264">
        <v>-2.0000000000000049E-5</v>
      </c>
      <c r="R1983" s="264">
        <v>3.0000000000000031E-5</v>
      </c>
      <c r="S1983" s="265">
        <v>-2.3255813953488433E-4</v>
      </c>
      <c r="U1983" s="26"/>
      <c r="AE1983" s="23">
        <v>44159</v>
      </c>
      <c r="AF1983" s="33">
        <v>7.3929225838176716E-4</v>
      </c>
      <c r="AG1983">
        <f t="shared" si="396"/>
        <v>1982</v>
      </c>
      <c r="AH1983">
        <f t="shared" si="397"/>
        <v>0.80307941653160453</v>
      </c>
      <c r="AI1983">
        <f t="shared" si="398"/>
        <v>0.80267423014586714</v>
      </c>
      <c r="AJ1983">
        <f t="shared" si="399"/>
        <v>0.85267210015628492</v>
      </c>
      <c r="AK1983">
        <f t="shared" si="400"/>
        <v>0.56238684555167817</v>
      </c>
      <c r="AL1983">
        <f t="shared" si="401"/>
        <v>0.24028738459418897</v>
      </c>
      <c r="CM1983" s="23">
        <v>44159</v>
      </c>
      <c r="CN1983">
        <v>1.7944806459544178E-3</v>
      </c>
      <c r="CO1983">
        <f t="shared" si="402"/>
        <v>1982</v>
      </c>
      <c r="CP1983">
        <f t="shared" si="403"/>
        <v>0.79983857949959647</v>
      </c>
      <c r="CQ1983">
        <f t="shared" si="404"/>
        <v>0.79943502824858759</v>
      </c>
      <c r="CR1983">
        <f t="shared" si="405"/>
        <v>0.84104479319080194</v>
      </c>
      <c r="CS1983">
        <f t="shared" si="406"/>
        <v>0.55933426185339452</v>
      </c>
      <c r="CT1983">
        <f t="shared" si="407"/>
        <v>0.24010076639519307</v>
      </c>
      <c r="DH1983">
        <f t="shared" ca="1" si="408"/>
        <v>0.36437588405012694</v>
      </c>
      <c r="DI1983">
        <v>0.27745364839181325</v>
      </c>
      <c r="DJ1983">
        <v>1.8577922583817683E-3</v>
      </c>
    </row>
    <row r="1984" spans="12:114" x14ac:dyDescent="0.3">
      <c r="L1984" s="23">
        <v>44159</v>
      </c>
      <c r="M1984" s="24">
        <v>-1.532834036644805E-2</v>
      </c>
      <c r="N1984" s="24">
        <v>9.4912610455057597E-3</v>
      </c>
      <c r="O1984" s="24">
        <v>2.848982633205151E-3</v>
      </c>
      <c r="P1984" s="24">
        <v>2.6641796561936732E-3</v>
      </c>
      <c r="Q1984" s="264">
        <v>1.000000000000003E-4</v>
      </c>
      <c r="R1984" s="264">
        <v>2.300000000000002E-4</v>
      </c>
      <c r="S1984" s="265">
        <v>0</v>
      </c>
      <c r="U1984" s="26"/>
      <c r="AE1984" s="23">
        <v>44160</v>
      </c>
      <c r="AF1984" s="33">
        <v>-2.9307510116597648E-4</v>
      </c>
      <c r="AG1984">
        <f t="shared" si="396"/>
        <v>1983</v>
      </c>
      <c r="AH1984">
        <f t="shared" si="397"/>
        <v>0.80348460291734203</v>
      </c>
      <c r="AI1984">
        <f t="shared" si="398"/>
        <v>0.80307941653160453</v>
      </c>
      <c r="AJ1984">
        <f t="shared" si="399"/>
        <v>0.85413391513252812</v>
      </c>
      <c r="AK1984">
        <f t="shared" si="400"/>
        <v>0.44382387665939349</v>
      </c>
      <c r="AL1984">
        <f t="shared" si="401"/>
        <v>0.35925553987221104</v>
      </c>
      <c r="CM1984" s="23">
        <v>44160</v>
      </c>
      <c r="CN1984">
        <v>-4.4450593473312184E-4</v>
      </c>
      <c r="CO1984">
        <f t="shared" si="402"/>
        <v>1983</v>
      </c>
      <c r="CP1984">
        <f t="shared" si="403"/>
        <v>0.80024213075060535</v>
      </c>
      <c r="CQ1984">
        <f t="shared" si="404"/>
        <v>0.79983857949959647</v>
      </c>
      <c r="CR1984">
        <f t="shared" si="405"/>
        <v>0.8424864189021456</v>
      </c>
      <c r="CS1984">
        <f t="shared" si="406"/>
        <v>0.45616953315748543</v>
      </c>
      <c r="CT1984">
        <f t="shared" si="407"/>
        <v>0.34366904634211104</v>
      </c>
      <c r="DH1984">
        <f t="shared" ca="1" si="408"/>
        <v>0.37156472822066489</v>
      </c>
      <c r="DI1984">
        <v>0.39317875446760397</v>
      </c>
      <c r="DJ1984">
        <v>-1.0594075101166004E-2</v>
      </c>
    </row>
    <row r="1985" spans="12:114" x14ac:dyDescent="0.3">
      <c r="L1985" s="23">
        <v>44160</v>
      </c>
      <c r="M1985" s="24">
        <v>-4.7173183493683178E-4</v>
      </c>
      <c r="N1985" s="24">
        <v>1.128225698862971E-3</v>
      </c>
      <c r="O1985" s="24">
        <v>3.1051873771477051E-3</v>
      </c>
      <c r="P1985" s="24">
        <v>-6.559802531141897E-3</v>
      </c>
      <c r="Q1985" s="264">
        <v>-1.100000000000007E-4</v>
      </c>
      <c r="R1985" s="264">
        <v>-4.0000000000000044E-5</v>
      </c>
      <c r="S1985" s="265">
        <v>-2.2727272727272787E-4</v>
      </c>
      <c r="U1985" s="26"/>
      <c r="AE1985" s="23">
        <v>44162</v>
      </c>
      <c r="AF1985" s="33">
        <v>-5.2101711189322898E-4</v>
      </c>
      <c r="AG1985">
        <f t="shared" si="396"/>
        <v>1984</v>
      </c>
      <c r="AH1985">
        <f t="shared" si="397"/>
        <v>0.80388978930307942</v>
      </c>
      <c r="AI1985">
        <f t="shared" si="398"/>
        <v>0.80348460291734203</v>
      </c>
      <c r="AJ1985">
        <f t="shared" si="399"/>
        <v>0.85559755759310374</v>
      </c>
      <c r="AK1985">
        <f t="shared" si="400"/>
        <v>0.41794807622569602</v>
      </c>
      <c r="AL1985">
        <f t="shared" si="401"/>
        <v>0.38553652669164601</v>
      </c>
      <c r="CM1985" s="23">
        <v>44162</v>
      </c>
      <c r="CN1985">
        <v>-1.3312927797330719E-3</v>
      </c>
      <c r="CO1985">
        <f t="shared" si="402"/>
        <v>1984</v>
      </c>
      <c r="CP1985">
        <f t="shared" si="403"/>
        <v>0.80064568200161423</v>
      </c>
      <c r="CQ1985">
        <f t="shared" si="404"/>
        <v>0.80024213075060535</v>
      </c>
      <c r="CR1985">
        <f t="shared" si="405"/>
        <v>0.84392979767041865</v>
      </c>
      <c r="CS1985">
        <f t="shared" si="406"/>
        <v>0.41573507937463006</v>
      </c>
      <c r="CT1985">
        <f t="shared" si="407"/>
        <v>0.3845070513759753</v>
      </c>
      <c r="DH1985">
        <f t="shared" ca="1" si="408"/>
        <v>0.27102893341038498</v>
      </c>
      <c r="DI1985">
        <v>0.26878287515443344</v>
      </c>
      <c r="DJ1985">
        <v>3.1448288810676601E-4</v>
      </c>
    </row>
    <row r="1986" spans="12:114" x14ac:dyDescent="0.3">
      <c r="L1986" s="23">
        <v>44162</v>
      </c>
      <c r="M1986" s="24">
        <v>-1.014690608657026E-2</v>
      </c>
      <c r="N1986" s="24">
        <v>1.126973739630167E-2</v>
      </c>
      <c r="O1986" s="24">
        <v>-1.514917895596568E-3</v>
      </c>
      <c r="P1986" s="24">
        <v>-3.761357249173169E-3</v>
      </c>
      <c r="Q1986" s="264">
        <v>3.0000000000000509E-5</v>
      </c>
      <c r="R1986" s="264">
        <v>1.6999999999999901E-4</v>
      </c>
      <c r="S1986" s="265">
        <v>0</v>
      </c>
      <c r="U1986" s="26"/>
      <c r="AE1986" s="23">
        <v>44165</v>
      </c>
      <c r="AF1986" s="33">
        <v>-1.7752946486275078E-4</v>
      </c>
      <c r="AG1986">
        <f t="shared" si="396"/>
        <v>1985</v>
      </c>
      <c r="AH1986">
        <f t="shared" si="397"/>
        <v>0.8042949756888168</v>
      </c>
      <c r="AI1986">
        <f t="shared" si="398"/>
        <v>0.80388978930307942</v>
      </c>
      <c r="AJ1986">
        <f t="shared" si="399"/>
        <v>0.85706303525633654</v>
      </c>
      <c r="AK1986">
        <f t="shared" si="400"/>
        <v>0.45703984929479158</v>
      </c>
      <c r="AL1986">
        <f t="shared" si="401"/>
        <v>0.34684994000828784</v>
      </c>
      <c r="CM1986" s="23">
        <v>44165</v>
      </c>
      <c r="CN1986">
        <v>6.7135490927169514E-4</v>
      </c>
      <c r="CO1986">
        <f t="shared" si="402"/>
        <v>1985</v>
      </c>
      <c r="CP1986">
        <f t="shared" si="403"/>
        <v>0.80104923325262312</v>
      </c>
      <c r="CQ1986">
        <f t="shared" si="404"/>
        <v>0.80064568200161423</v>
      </c>
      <c r="CR1986">
        <f t="shared" si="405"/>
        <v>0.84537493677873699</v>
      </c>
      <c r="CS1986">
        <f t="shared" si="406"/>
        <v>0.50764951022005089</v>
      </c>
      <c r="CT1986">
        <f t="shared" si="407"/>
        <v>0.29299617178156334</v>
      </c>
      <c r="DH1986">
        <f t="shared" ca="1" si="408"/>
        <v>0.37513310262385019</v>
      </c>
      <c r="DI1986">
        <v>0.36582181589492541</v>
      </c>
      <c r="DJ1986">
        <v>-4.3833600893434195E-2</v>
      </c>
    </row>
    <row r="1987" spans="12:114" x14ac:dyDescent="0.3">
      <c r="L1987" s="23">
        <v>44165</v>
      </c>
      <c r="M1987" s="24">
        <v>-6.6749809090224889E-3</v>
      </c>
      <c r="N1987" s="24">
        <v>-1.485886106617827E-2</v>
      </c>
      <c r="O1987" s="24">
        <v>7.8496486921129874E-3</v>
      </c>
      <c r="P1987" s="24">
        <v>-5.0344478810366059E-4</v>
      </c>
      <c r="Q1987" s="264">
        <v>-4.9999999999999697E-5</v>
      </c>
      <c r="R1987" s="264">
        <v>-2.4999999999999914E-4</v>
      </c>
      <c r="S1987" s="265">
        <v>-9.5238095238095292E-4</v>
      </c>
      <c r="U1987" s="26"/>
      <c r="AE1987" s="23">
        <v>44166</v>
      </c>
      <c r="AF1987" s="33">
        <v>1.9547560444494452E-3</v>
      </c>
      <c r="AG1987">
        <f t="shared" ref="AG1987:AG2050" si="409">ROW()-1</f>
        <v>1986</v>
      </c>
      <c r="AH1987">
        <f t="shared" ref="AH1987:AH2050" si="410">AG1987/COUNT($AG$2:$AG$2469)</f>
        <v>0.8047001620745543</v>
      </c>
      <c r="AI1987">
        <f t="shared" ref="AI1987:AI2050" si="411">(AG1987-1)/COUNT($AG$2:$AG$2469)</f>
        <v>0.8042949756888168</v>
      </c>
      <c r="AJ1987">
        <f t="shared" ref="AJ1987:AJ2050" si="412">IF(AH1987&lt;1,NORMSINV(AH1987),"")</f>
        <v>0.85853035588539384</v>
      </c>
      <c r="AK1987">
        <f t="shared" ref="AK1987:AK2050" si="413">_xlfn.NORM.DIST(AF1987,$AD$6,$AD$7,TRUE)</f>
        <v>0.69435552126865829</v>
      </c>
      <c r="AL1987">
        <f t="shared" ref="AL1987:AL2050" si="414">ABS(AK1987-AI1987)</f>
        <v>0.10993945442015851</v>
      </c>
      <c r="CM1987" s="23">
        <v>44166</v>
      </c>
      <c r="CN1987">
        <v>5.35248793721057E-3</v>
      </c>
      <c r="CO1987">
        <f t="shared" ref="CO1987:CO2050" si="415">ROW()-1</f>
        <v>1986</v>
      </c>
      <c r="CP1987">
        <f t="shared" ref="CP1987:CP2050" si="416">CO1987/COUNT(_xlfn.ANCHORARRAY($CN$2))</f>
        <v>0.801452784503632</v>
      </c>
      <c r="CQ1987">
        <f t="shared" ref="CQ1987:CQ2050" si="417">(CO1987-1)/COUNT(_xlfn.ANCHORARRAY($CN$2))</f>
        <v>0.80104923325262312</v>
      </c>
      <c r="CR1987">
        <f t="shared" ref="CR1987:CR2050" si="418">IF(CP1987&lt;1,NORMSINV(CP1987),"")</f>
        <v>0.84682184355160539</v>
      </c>
      <c r="CS1987">
        <f t="shared" ref="CS1987:CS2050" si="419">_xlfn.NORM.DIST(CN1987,$CL$7,$CL$8,TRUE)</f>
        <v>0.71275481349742487</v>
      </c>
      <c r="CT1987">
        <f t="shared" ref="CT1987:CT2050" si="420">ABS(CS1987-CQ1987)</f>
        <v>8.829441975519825E-2</v>
      </c>
      <c r="DH1987">
        <f t="shared" ref="DH1987:DH2050" ca="1" si="421">_xlfn.NORM.S.DIST(RAND(),FALSE)</f>
        <v>0.38129136425394505</v>
      </c>
      <c r="DI1987">
        <v>0.37119036736222272</v>
      </c>
      <c r="DJ1987">
        <v>-1.5371917868594032E-2</v>
      </c>
    </row>
    <row r="1988" spans="12:114" x14ac:dyDescent="0.3">
      <c r="L1988" s="23">
        <v>44166</v>
      </c>
      <c r="M1988" s="24">
        <v>2.1059549061733379E-2</v>
      </c>
      <c r="N1988" s="24">
        <v>1.659127461724446E-2</v>
      </c>
      <c r="O1988" s="24">
        <v>-9.816554459546648E-4</v>
      </c>
      <c r="P1988" s="24">
        <v>4.281158588488875E-3</v>
      </c>
      <c r="Q1988" s="264">
        <v>-1.100000000000007E-4</v>
      </c>
      <c r="R1988" s="264">
        <v>-5.7000000000000052E-4</v>
      </c>
      <c r="S1988" s="265">
        <v>-3.2608695652173905E-4</v>
      </c>
      <c r="U1988" s="26"/>
      <c r="AE1988" s="23">
        <v>44167</v>
      </c>
      <c r="AF1988" s="33">
        <v>-4.887121296239581E-3</v>
      </c>
      <c r="AG1988">
        <f t="shared" si="409"/>
        <v>1987</v>
      </c>
      <c r="AH1988">
        <f t="shared" si="410"/>
        <v>0.80510534846029169</v>
      </c>
      <c r="AI1988">
        <f t="shared" si="411"/>
        <v>0.8047001620745543</v>
      </c>
      <c r="AJ1988">
        <f t="shared" si="412"/>
        <v>0.8599995272886507</v>
      </c>
      <c r="AK1988">
        <f t="shared" si="413"/>
        <v>7.0951545788415143E-2</v>
      </c>
      <c r="AL1988">
        <f t="shared" si="414"/>
        <v>0.73374861628613919</v>
      </c>
      <c r="CM1988" s="23">
        <v>44167</v>
      </c>
      <c r="CN1988">
        <v>-1.260556639849369E-2</v>
      </c>
      <c r="CO1988">
        <f t="shared" si="415"/>
        <v>1987</v>
      </c>
      <c r="CP1988">
        <f t="shared" si="416"/>
        <v>0.80185633575464088</v>
      </c>
      <c r="CQ1988">
        <f t="shared" si="417"/>
        <v>0.801452784503632</v>
      </c>
      <c r="CR1988">
        <f t="shared" si="418"/>
        <v>0.84827052535525671</v>
      </c>
      <c r="CS1988">
        <f t="shared" si="419"/>
        <v>6.439906395713256E-2</v>
      </c>
      <c r="CT1988">
        <f t="shared" si="420"/>
        <v>0.73705372054649942</v>
      </c>
      <c r="DH1988">
        <f t="shared" ca="1" si="421"/>
        <v>0.39894203657003535</v>
      </c>
      <c r="DI1988">
        <v>0.30154154415225976</v>
      </c>
      <c r="DJ1988">
        <v>1.1074299756391997E-2</v>
      </c>
    </row>
    <row r="1989" spans="12:114" x14ac:dyDescent="0.3">
      <c r="L1989" s="23">
        <v>44167</v>
      </c>
      <c r="M1989" s="24">
        <v>7.5215304539352889E-3</v>
      </c>
      <c r="N1989" s="24">
        <v>-5.5638634789655543E-3</v>
      </c>
      <c r="O1989" s="24">
        <v>-1.3888752386657949E-2</v>
      </c>
      <c r="P1989" s="24">
        <v>-2.0979759982189931E-2</v>
      </c>
      <c r="Q1989" s="264">
        <v>-5.999999999999929E-5</v>
      </c>
      <c r="R1989" s="264">
        <v>3.8000000000000029E-4</v>
      </c>
      <c r="S1989" s="265">
        <v>3.1578947368421048E-4</v>
      </c>
      <c r="U1989" s="26"/>
      <c r="AE1989" s="23">
        <v>44168</v>
      </c>
      <c r="AF1989" s="33">
        <v>-1.1460850142222534E-3</v>
      </c>
      <c r="AG1989">
        <f t="shared" si="409"/>
        <v>1988</v>
      </c>
      <c r="AH1989">
        <f t="shared" si="410"/>
        <v>0.80551053484602919</v>
      </c>
      <c r="AI1989">
        <f t="shared" si="411"/>
        <v>0.80510534846029169</v>
      </c>
      <c r="AJ1989">
        <f t="shared" si="412"/>
        <v>0.86147055732005795</v>
      </c>
      <c r="AK1989">
        <f t="shared" si="413"/>
        <v>0.34909670567274487</v>
      </c>
      <c r="AL1989">
        <f t="shared" si="414"/>
        <v>0.45600864278754683</v>
      </c>
      <c r="CM1989" s="23">
        <v>44168</v>
      </c>
      <c r="CN1989">
        <v>-2.2650494920773727E-3</v>
      </c>
      <c r="CO1989">
        <f t="shared" si="415"/>
        <v>1988</v>
      </c>
      <c r="CP1989">
        <f t="shared" si="416"/>
        <v>0.80225988700564976</v>
      </c>
      <c r="CQ1989">
        <f t="shared" si="417"/>
        <v>0.80185633575464088</v>
      </c>
      <c r="CR1989">
        <f t="shared" si="418"/>
        <v>0.84972098959797138</v>
      </c>
      <c r="CS1989">
        <f t="shared" si="419"/>
        <v>0.37411076781263297</v>
      </c>
      <c r="CT1989">
        <f t="shared" si="420"/>
        <v>0.42774556794200791</v>
      </c>
      <c r="DH1989">
        <f t="shared" ca="1" si="421"/>
        <v>0.32211409874176061</v>
      </c>
      <c r="DI1989">
        <v>0.32163356965822898</v>
      </c>
      <c r="DJ1989">
        <v>-2.3498541535961405E-2</v>
      </c>
    </row>
    <row r="1990" spans="12:114" x14ac:dyDescent="0.3">
      <c r="L1990" s="23">
        <v>44168</v>
      </c>
      <c r="M1990" s="24">
        <v>7.8735037028198479E-3</v>
      </c>
      <c r="N1990" s="24">
        <v>-5.9678534066770978E-3</v>
      </c>
      <c r="O1990" s="24">
        <v>-8.105526685401895E-3</v>
      </c>
      <c r="P1990" s="24">
        <v>4.7606017775988028E-3</v>
      </c>
      <c r="Q1990" s="264">
        <v>-1.4000000000000039E-4</v>
      </c>
      <c r="R1990" s="264">
        <v>3.7000000000000032E-4</v>
      </c>
      <c r="S1990" s="265">
        <v>-5.4347826086956566E-4</v>
      </c>
      <c r="U1990" s="26"/>
      <c r="AE1990" s="23">
        <v>44169</v>
      </c>
      <c r="AF1990" s="33">
        <v>2.9187799317003727E-4</v>
      </c>
      <c r="AG1990">
        <f t="shared" si="409"/>
        <v>1989</v>
      </c>
      <c r="AH1990">
        <f t="shared" si="410"/>
        <v>0.80591572123176658</v>
      </c>
      <c r="AI1990">
        <f t="shared" si="411"/>
        <v>0.80551053484602919</v>
      </c>
      <c r="AJ1990">
        <f t="shared" si="412"/>
        <v>0.86294345387950833</v>
      </c>
      <c r="AK1990">
        <f t="shared" si="413"/>
        <v>0.51106611822386117</v>
      </c>
      <c r="AL1990">
        <f t="shared" si="414"/>
        <v>0.29444441662216803</v>
      </c>
      <c r="CM1990" s="23">
        <v>44169</v>
      </c>
      <c r="CN1990">
        <v>3.1175683859519421E-4</v>
      </c>
      <c r="CO1990">
        <f t="shared" si="415"/>
        <v>1989</v>
      </c>
      <c r="CP1990">
        <f t="shared" si="416"/>
        <v>0.80266343825665865</v>
      </c>
      <c r="CQ1990">
        <f t="shared" si="417"/>
        <v>0.80225988700564976</v>
      </c>
      <c r="CR1990">
        <f t="shared" si="418"/>
        <v>0.85117324373042391</v>
      </c>
      <c r="CS1990">
        <f t="shared" si="419"/>
        <v>0.49103207434261165</v>
      </c>
      <c r="CT1990">
        <f t="shared" si="420"/>
        <v>0.31122781266303812</v>
      </c>
      <c r="DH1990">
        <f t="shared" ca="1" si="421"/>
        <v>0.39864356545674795</v>
      </c>
      <c r="DI1990">
        <v>0.35239828853054256</v>
      </c>
      <c r="DJ1990">
        <v>1.2701228508634031E-2</v>
      </c>
    </row>
    <row r="1991" spans="12:114" x14ac:dyDescent="0.3">
      <c r="L1991" s="23">
        <v>44169</v>
      </c>
      <c r="M1991" s="24">
        <v>-2.835432010131748E-3</v>
      </c>
      <c r="N1991" s="24">
        <v>5.628505910540915E-3</v>
      </c>
      <c r="O1991" s="24">
        <v>-2.6119345895175179E-3</v>
      </c>
      <c r="P1991" s="24">
        <v>3.4147131160420039E-3</v>
      </c>
      <c r="Q1991" s="264">
        <v>4.0999999999999977E-4</v>
      </c>
      <c r="R1991" s="264">
        <v>-2.6000000000000019E-4</v>
      </c>
      <c r="S1991" s="265">
        <v>3.0927835051546563E-4</v>
      </c>
      <c r="U1991" s="26"/>
      <c r="AE1991" s="23">
        <v>44172</v>
      </c>
      <c r="AF1991" s="33">
        <v>-1.0044271344051585E-3</v>
      </c>
      <c r="AG1991">
        <f t="shared" si="409"/>
        <v>1990</v>
      </c>
      <c r="AH1991">
        <f t="shared" si="410"/>
        <v>0.80632090761750408</v>
      </c>
      <c r="AI1991">
        <f t="shared" si="411"/>
        <v>0.80591572123176658</v>
      </c>
      <c r="AJ1991">
        <f t="shared" si="412"/>
        <v>0.86441822491321185</v>
      </c>
      <c r="AK1991">
        <f t="shared" si="413"/>
        <v>0.36436028128357778</v>
      </c>
      <c r="AL1991">
        <f t="shared" si="414"/>
        <v>0.4415554399481888</v>
      </c>
      <c r="CM1991" s="23">
        <v>44172</v>
      </c>
      <c r="CN1991">
        <v>-2.6879295381405542E-3</v>
      </c>
      <c r="CO1991">
        <f t="shared" si="415"/>
        <v>1990</v>
      </c>
      <c r="CP1991">
        <f t="shared" si="416"/>
        <v>0.80306698950766753</v>
      </c>
      <c r="CQ1991">
        <f t="shared" si="417"/>
        <v>0.80266343825665865</v>
      </c>
      <c r="CR1991">
        <f t="shared" si="418"/>
        <v>0.85262729524601077</v>
      </c>
      <c r="CS1991">
        <f t="shared" si="419"/>
        <v>0.35570135978435913</v>
      </c>
      <c r="CT1991">
        <f t="shared" si="420"/>
        <v>0.44696207847229952</v>
      </c>
      <c r="DH1991">
        <f t="shared" ca="1" si="421"/>
        <v>0.39530911329228352</v>
      </c>
      <c r="DI1991">
        <v>0.36677943609625097</v>
      </c>
      <c r="DJ1991">
        <v>9.3322962698501061E-3</v>
      </c>
    </row>
    <row r="1992" spans="12:114" x14ac:dyDescent="0.3">
      <c r="L1992" s="23">
        <v>44172</v>
      </c>
      <c r="M1992" s="24">
        <v>1.4914066246526929E-2</v>
      </c>
      <c r="N1992" s="24">
        <v>1.1193851342230061E-3</v>
      </c>
      <c r="O1992" s="24">
        <v>-5.3724581980971603E-3</v>
      </c>
      <c r="P1992" s="24">
        <v>-6.5509529040619447E-3</v>
      </c>
      <c r="Q1992" s="264">
        <v>-3.2999999999999962E-4</v>
      </c>
      <c r="R1992" s="264">
        <v>1.6000000000000009E-4</v>
      </c>
      <c r="S1992" s="265">
        <v>2.1276595744680726E-4</v>
      </c>
      <c r="U1992" s="26"/>
      <c r="AE1992" s="23">
        <v>44173</v>
      </c>
      <c r="AF1992" s="33">
        <v>1.7275508647694271E-3</v>
      </c>
      <c r="AG1992">
        <f t="shared" si="409"/>
        <v>1991</v>
      </c>
      <c r="AH1992">
        <f t="shared" si="410"/>
        <v>0.80672609400324147</v>
      </c>
      <c r="AI1992">
        <f t="shared" si="411"/>
        <v>0.80632090761750408</v>
      </c>
      <c r="AJ1992">
        <f t="shared" si="412"/>
        <v>0.86589487841407509</v>
      </c>
      <c r="AK1992">
        <f t="shared" si="413"/>
        <v>0.67096630391153589</v>
      </c>
      <c r="AL1992">
        <f t="shared" si="414"/>
        <v>0.13535460370596819</v>
      </c>
      <c r="CM1992" s="23">
        <v>44173</v>
      </c>
      <c r="CN1992">
        <v>4.6507249880105243E-3</v>
      </c>
      <c r="CO1992">
        <f t="shared" si="415"/>
        <v>1991</v>
      </c>
      <c r="CP1992">
        <f t="shared" si="416"/>
        <v>0.8034705407586763</v>
      </c>
      <c r="CQ1992">
        <f t="shared" si="417"/>
        <v>0.80306698950766753</v>
      </c>
      <c r="CR1992">
        <f t="shared" si="418"/>
        <v>0.85408315168119708</v>
      </c>
      <c r="CS1992">
        <f t="shared" si="419"/>
        <v>0.68444195556401044</v>
      </c>
      <c r="CT1992">
        <f t="shared" si="420"/>
        <v>0.11862503394365709</v>
      </c>
      <c r="DH1992">
        <f t="shared" ca="1" si="421"/>
        <v>0.38330639395813049</v>
      </c>
      <c r="DI1992">
        <v>0.36984611428483533</v>
      </c>
      <c r="DJ1992">
        <v>-1.1514623048274053E-2</v>
      </c>
    </row>
    <row r="1993" spans="12:114" x14ac:dyDescent="0.3">
      <c r="L1993" s="23">
        <v>44173</v>
      </c>
      <c r="M1993" s="24">
        <v>3.4879124220248362E-3</v>
      </c>
      <c r="N1993" s="24">
        <v>1.4909478662753031E-3</v>
      </c>
      <c r="O1993" s="24">
        <v>9.0472801319436413E-3</v>
      </c>
      <c r="P1993" s="24">
        <v>-1.712973516347724E-4</v>
      </c>
      <c r="Q1993" s="264">
        <v>1.000000000000046E-5</v>
      </c>
      <c r="R1993" s="264">
        <v>2.5999999999999911E-4</v>
      </c>
      <c r="S1993" s="265">
        <v>-3.2608695652173905E-4</v>
      </c>
      <c r="U1993" s="26"/>
      <c r="AE1993" s="23">
        <v>44174</v>
      </c>
      <c r="AF1993" s="33">
        <v>-2.0582986322142923E-3</v>
      </c>
      <c r="AG1993">
        <f t="shared" si="409"/>
        <v>1992</v>
      </c>
      <c r="AH1993">
        <f t="shared" si="410"/>
        <v>0.80713128038897897</v>
      </c>
      <c r="AI1993">
        <f t="shared" si="411"/>
        <v>0.80672609400324147</v>
      </c>
      <c r="AJ1993">
        <f t="shared" si="412"/>
        <v>0.86737342242207882</v>
      </c>
      <c r="AK1993">
        <f t="shared" si="413"/>
        <v>0.25741144422990647</v>
      </c>
      <c r="AL1993">
        <f t="shared" si="414"/>
        <v>0.549314649773335</v>
      </c>
      <c r="CM1993" s="23">
        <v>44174</v>
      </c>
      <c r="CN1993">
        <v>-5.4822597384304684E-3</v>
      </c>
      <c r="CO1993">
        <f t="shared" si="415"/>
        <v>1992</v>
      </c>
      <c r="CP1993">
        <f t="shared" si="416"/>
        <v>0.80387409200968518</v>
      </c>
      <c r="CQ1993">
        <f t="shared" si="417"/>
        <v>0.8034705407586763</v>
      </c>
      <c r="CR1993">
        <f t="shared" si="418"/>
        <v>0.85554082061586134</v>
      </c>
      <c r="CS1993">
        <f t="shared" si="419"/>
        <v>0.24394285377918973</v>
      </c>
      <c r="CT1993">
        <f t="shared" si="420"/>
        <v>0.55952768697948652</v>
      </c>
      <c r="DH1993">
        <f t="shared" ca="1" si="421"/>
        <v>0.39513699936992952</v>
      </c>
      <c r="DI1993">
        <v>0.30870403634972149</v>
      </c>
      <c r="DJ1993">
        <v>1.2479622420417285E-2</v>
      </c>
    </row>
    <row r="1994" spans="12:114" x14ac:dyDescent="0.3">
      <c r="L1994" s="23">
        <v>44174</v>
      </c>
      <c r="M1994" s="24">
        <v>-1.7094017094017099E-2</v>
      </c>
      <c r="N1994" s="24">
        <v>2.605119893005619E-3</v>
      </c>
      <c r="O1994" s="24">
        <v>-7.8954699214748205E-3</v>
      </c>
      <c r="P1994" s="24">
        <v>-1.456069911935694E-3</v>
      </c>
      <c r="Q1994" s="264">
        <v>-1.200000000000003E-4</v>
      </c>
      <c r="R1994" s="264">
        <v>9.0000000000000073E-5</v>
      </c>
      <c r="S1994" s="265">
        <v>3.1578947368421048E-4</v>
      </c>
      <c r="U1994" s="26"/>
      <c r="AE1994" s="23">
        <v>44175</v>
      </c>
      <c r="AF1994" s="33">
        <v>-2.380905430471206E-3</v>
      </c>
      <c r="AG1994">
        <f t="shared" si="409"/>
        <v>1993</v>
      </c>
      <c r="AH1994">
        <f t="shared" si="410"/>
        <v>0.80753646677471635</v>
      </c>
      <c r="AI1994">
        <f t="shared" si="411"/>
        <v>0.80713128038897897</v>
      </c>
      <c r="AJ1994">
        <f t="shared" si="412"/>
        <v>0.86885386502466688</v>
      </c>
      <c r="AK1994">
        <f t="shared" si="413"/>
        <v>0.22826756174489485</v>
      </c>
      <c r="AL1994">
        <f t="shared" si="414"/>
        <v>0.57886371864408415</v>
      </c>
      <c r="CM1994" s="23">
        <v>44175</v>
      </c>
      <c r="CN1994">
        <v>-6.1930787935693182E-3</v>
      </c>
      <c r="CO1994">
        <f t="shared" si="415"/>
        <v>1993</v>
      </c>
      <c r="CP1994">
        <f t="shared" si="416"/>
        <v>0.80427764326069406</v>
      </c>
      <c r="CQ1994">
        <f t="shared" si="417"/>
        <v>0.80387409200968518</v>
      </c>
      <c r="CR1994">
        <f t="shared" si="418"/>
        <v>0.85700030967363916</v>
      </c>
      <c r="CS1994">
        <f t="shared" si="419"/>
        <v>0.21886896511012821</v>
      </c>
      <c r="CT1994">
        <f t="shared" si="420"/>
        <v>0.58500512689955697</v>
      </c>
      <c r="DH1994">
        <f t="shared" ca="1" si="421"/>
        <v>0.39890177634965218</v>
      </c>
      <c r="DI1994">
        <v>0.32325269842727206</v>
      </c>
      <c r="DJ1994">
        <v>8.0643771782243877E-3</v>
      </c>
    </row>
    <row r="1995" spans="12:114" x14ac:dyDescent="0.3">
      <c r="L1995" s="23">
        <v>44175</v>
      </c>
      <c r="M1995" s="24">
        <v>-1.9130550724638111E-3</v>
      </c>
      <c r="N1995" s="24">
        <v>2.5983123416830861E-3</v>
      </c>
      <c r="O1995" s="24">
        <v>-4.6708595249543537E-3</v>
      </c>
      <c r="P1995" s="24">
        <v>-1.4067625343636181E-2</v>
      </c>
      <c r="Q1995" s="264">
        <v>-8.9999999999999802E-5</v>
      </c>
      <c r="R1995" s="264">
        <v>1.500000000000001E-4</v>
      </c>
      <c r="S1995" s="265">
        <v>2.1739130434782477E-4</v>
      </c>
      <c r="U1995" s="26"/>
      <c r="AE1995" s="23">
        <v>44176</v>
      </c>
      <c r="AF1995" s="33">
        <v>2.0168548601945659E-4</v>
      </c>
      <c r="AG1995">
        <f t="shared" si="409"/>
        <v>1994</v>
      </c>
      <c r="AH1995">
        <f t="shared" si="410"/>
        <v>0.80794165316045385</v>
      </c>
      <c r="AI1995">
        <f t="shared" si="411"/>
        <v>0.80753646677471635</v>
      </c>
      <c r="AJ1995">
        <f t="shared" si="412"/>
        <v>0.87033621435713426</v>
      </c>
      <c r="AK1995">
        <f t="shared" si="413"/>
        <v>0.50067057487444111</v>
      </c>
      <c r="AL1995">
        <f t="shared" si="414"/>
        <v>0.30686589190027524</v>
      </c>
      <c r="CM1995" s="23">
        <v>44176</v>
      </c>
      <c r="CN1995">
        <v>5.3046371504864161E-4</v>
      </c>
      <c r="CO1995">
        <f t="shared" si="415"/>
        <v>1994</v>
      </c>
      <c r="CP1995">
        <f t="shared" si="416"/>
        <v>0.80468119451170295</v>
      </c>
      <c r="CQ1995">
        <f t="shared" si="417"/>
        <v>0.80427764326069406</v>
      </c>
      <c r="CR1995">
        <f t="shared" si="418"/>
        <v>0.85846162652228153</v>
      </c>
      <c r="CS1995">
        <f t="shared" si="419"/>
        <v>0.50113875548098386</v>
      </c>
      <c r="CT1995">
        <f t="shared" si="420"/>
        <v>0.30313888777971021</v>
      </c>
      <c r="DH1995">
        <f t="shared" ca="1" si="421"/>
        <v>0.38602002979462635</v>
      </c>
      <c r="DI1995">
        <v>0.31619412607480663</v>
      </c>
      <c r="DJ1995">
        <v>4.7518548601945692E-4</v>
      </c>
    </row>
    <row r="1996" spans="12:114" x14ac:dyDescent="0.3">
      <c r="L1996" s="23">
        <v>44176</v>
      </c>
      <c r="M1996" s="24">
        <v>1.85866877921439E-3</v>
      </c>
      <c r="N1996" s="24">
        <v>-5.5534101920537678E-3</v>
      </c>
      <c r="O1996" s="24">
        <v>-2.7203035676999499E-4</v>
      </c>
      <c r="P1996" s="24">
        <v>4.0891987289713863E-3</v>
      </c>
      <c r="Q1996" s="264">
        <v>-1.300000000000008E-4</v>
      </c>
      <c r="R1996" s="264">
        <v>5.0000000000000036E-5</v>
      </c>
      <c r="S1996" s="265">
        <v>0</v>
      </c>
      <c r="U1996" s="26"/>
      <c r="AE1996" s="23">
        <v>44179</v>
      </c>
      <c r="AF1996" s="33">
        <v>-2.2948211522228158E-3</v>
      </c>
      <c r="AG1996">
        <f t="shared" si="409"/>
        <v>1995</v>
      </c>
      <c r="AH1996">
        <f t="shared" si="410"/>
        <v>0.80834683954619124</v>
      </c>
      <c r="AI1996">
        <f t="shared" si="411"/>
        <v>0.80794165316045385</v>
      </c>
      <c r="AJ1996">
        <f t="shared" si="412"/>
        <v>0.87182047860301626</v>
      </c>
      <c r="AK1996">
        <f t="shared" si="413"/>
        <v>0.23585790666072712</v>
      </c>
      <c r="AL1996">
        <f t="shared" si="414"/>
        <v>0.57208374649972671</v>
      </c>
      <c r="CM1996" s="23">
        <v>44179</v>
      </c>
      <c r="CN1996">
        <v>-5.53330288055704E-3</v>
      </c>
      <c r="CO1996">
        <f t="shared" si="415"/>
        <v>1995</v>
      </c>
      <c r="CP1996">
        <f t="shared" si="416"/>
        <v>0.80508474576271183</v>
      </c>
      <c r="CQ1996">
        <f t="shared" si="417"/>
        <v>0.80468119451170295</v>
      </c>
      <c r="CR1996">
        <f t="shared" si="418"/>
        <v>0.85992477887400132</v>
      </c>
      <c r="CS1996">
        <f t="shared" si="419"/>
        <v>0.24209215814780344</v>
      </c>
      <c r="CT1996">
        <f t="shared" si="420"/>
        <v>0.56258903636389945</v>
      </c>
      <c r="DH1996">
        <f t="shared" ca="1" si="421"/>
        <v>0.38731098110558781</v>
      </c>
      <c r="DI1996">
        <v>0.39890963658310441</v>
      </c>
      <c r="DJ1996">
        <v>-1.1676321152222753E-2</v>
      </c>
    </row>
    <row r="1997" spans="12:114" x14ac:dyDescent="0.3">
      <c r="L1997" s="23">
        <v>44179</v>
      </c>
      <c r="M1997" s="24">
        <v>-5.5076350655795204E-3</v>
      </c>
      <c r="N1997" s="24">
        <v>6.3290640208260593E-3</v>
      </c>
      <c r="O1997" s="24">
        <v>-9.1836591048386918E-3</v>
      </c>
      <c r="P1997" s="24">
        <v>-5.4590280574914668E-3</v>
      </c>
      <c r="Q1997" s="264">
        <v>1.300000000000008E-4</v>
      </c>
      <c r="R1997" s="264">
        <v>1.100000000000001E-4</v>
      </c>
      <c r="S1997" s="265">
        <v>-2.2222222222222085E-4</v>
      </c>
      <c r="U1997" s="26"/>
      <c r="AE1997" s="23">
        <v>44180</v>
      </c>
      <c r="AF1997" s="33">
        <v>2.8523297176071549E-3</v>
      </c>
      <c r="AG1997">
        <f t="shared" si="409"/>
        <v>1996</v>
      </c>
      <c r="AH1997">
        <f t="shared" si="410"/>
        <v>0.80875202593192874</v>
      </c>
      <c r="AI1997">
        <f t="shared" si="411"/>
        <v>0.80834683954619124</v>
      </c>
      <c r="AJ1997">
        <f t="shared" si="412"/>
        <v>0.87330666599449636</v>
      </c>
      <c r="AK1997">
        <f t="shared" si="413"/>
        <v>0.77863467836233569</v>
      </c>
      <c r="AL1997">
        <f t="shared" si="414"/>
        <v>2.9712161183855557E-2</v>
      </c>
      <c r="CM1997" s="23">
        <v>44180</v>
      </c>
      <c r="CN1997">
        <v>7.1483242940178875E-3</v>
      </c>
      <c r="CO1997">
        <f t="shared" si="415"/>
        <v>1996</v>
      </c>
      <c r="CP1997">
        <f t="shared" si="416"/>
        <v>0.80548829701372071</v>
      </c>
      <c r="CQ1997">
        <f t="shared" si="417"/>
        <v>0.80508474576271183</v>
      </c>
      <c r="CR1997">
        <f t="shared" si="418"/>
        <v>0.8613897744858432</v>
      </c>
      <c r="CS1997">
        <f t="shared" si="419"/>
        <v>0.77919731501386125</v>
      </c>
      <c r="CT1997">
        <f t="shared" si="420"/>
        <v>2.5887430748850582E-2</v>
      </c>
      <c r="DH1997">
        <f t="shared" ca="1" si="421"/>
        <v>0.34876332021385958</v>
      </c>
      <c r="DI1997">
        <v>0.27057373986482197</v>
      </c>
      <c r="DJ1997">
        <v>4.2803297176071571E-3</v>
      </c>
    </row>
    <row r="1998" spans="12:114" x14ac:dyDescent="0.3">
      <c r="L1998" s="23">
        <v>44180</v>
      </c>
      <c r="M1998" s="24">
        <v>1.39909589479812E-2</v>
      </c>
      <c r="N1998" s="24">
        <v>4.8094581272917812E-3</v>
      </c>
      <c r="O1998" s="24">
        <v>-4.8054335807168612E-4</v>
      </c>
      <c r="P1998" s="24">
        <v>1.7424824925354548E-2</v>
      </c>
      <c r="Q1998" s="264">
        <v>-2.1000000000000101E-4</v>
      </c>
      <c r="R1998" s="264">
        <v>2.800000000000003E-4</v>
      </c>
      <c r="S1998" s="265">
        <v>0</v>
      </c>
      <c r="U1998" s="26"/>
      <c r="AE1998" s="23">
        <v>44181</v>
      </c>
      <c r="AF1998" s="33">
        <v>-4.4113135215795253E-4</v>
      </c>
      <c r="AG1998">
        <f t="shared" si="409"/>
        <v>1997</v>
      </c>
      <c r="AH1998">
        <f t="shared" si="410"/>
        <v>0.80915721231766613</v>
      </c>
      <c r="AI1998">
        <f t="shared" si="411"/>
        <v>0.80875202593192874</v>
      </c>
      <c r="AJ1998">
        <f t="shared" si="412"/>
        <v>0.87479478481279516</v>
      </c>
      <c r="AK1998">
        <f t="shared" si="413"/>
        <v>0.4269822379370336</v>
      </c>
      <c r="AL1998">
        <f t="shared" si="414"/>
        <v>0.38176978799489514</v>
      </c>
      <c r="CM1998" s="23">
        <v>44181</v>
      </c>
      <c r="CN1998">
        <v>-9.2201316300357858E-4</v>
      </c>
      <c r="CO1998">
        <f t="shared" si="415"/>
        <v>1997</v>
      </c>
      <c r="CP1998">
        <f t="shared" si="416"/>
        <v>0.80589184826472959</v>
      </c>
      <c r="CQ1998">
        <f t="shared" si="417"/>
        <v>0.80548829701372071</v>
      </c>
      <c r="CR1998">
        <f t="shared" si="418"/>
        <v>0.86285662116003226</v>
      </c>
      <c r="CS1998">
        <f t="shared" si="419"/>
        <v>0.43431285727462976</v>
      </c>
      <c r="CT1998">
        <f t="shared" si="420"/>
        <v>0.37117543973909095</v>
      </c>
      <c r="DH1998">
        <f t="shared" ca="1" si="421"/>
        <v>0.39168890485469465</v>
      </c>
      <c r="DI1998">
        <v>0.36028970460115201</v>
      </c>
      <c r="DJ1998">
        <v>-1.1237413960853546E-2</v>
      </c>
    </row>
    <row r="1999" spans="12:114" x14ac:dyDescent="0.3">
      <c r="L1999" s="23">
        <v>44181</v>
      </c>
      <c r="M1999" s="24">
        <v>5.5190984762665454E-3</v>
      </c>
      <c r="N1999" s="24">
        <v>5.5227395173159501E-3</v>
      </c>
      <c r="O1999" s="24">
        <v>-1.0303972848128961E-3</v>
      </c>
      <c r="P1999" s="24">
        <v>-5.9942507080922719E-3</v>
      </c>
      <c r="Q1999" s="264">
        <v>3.6000000000000089E-4</v>
      </c>
      <c r="R1999" s="264">
        <v>-2.100000000000002E-4</v>
      </c>
      <c r="S1999" s="265">
        <v>-2.1739130434782477E-4</v>
      </c>
      <c r="U1999" s="26"/>
      <c r="AE1999" s="23">
        <v>44182</v>
      </c>
      <c r="AF1999" s="33">
        <v>2.9664829739617263E-3</v>
      </c>
      <c r="AG1999">
        <f t="shared" si="409"/>
        <v>1998</v>
      </c>
      <c r="AH1999">
        <f t="shared" si="410"/>
        <v>0.80956239870340352</v>
      </c>
      <c r="AI1999">
        <f t="shared" si="411"/>
        <v>0.80915721231766613</v>
      </c>
      <c r="AJ1999">
        <f t="shared" si="412"/>
        <v>0.87628484338858303</v>
      </c>
      <c r="AK1999">
        <f t="shared" si="413"/>
        <v>0.78831116562459203</v>
      </c>
      <c r="AL1999">
        <f t="shared" si="414"/>
        <v>2.0846046693074105E-2</v>
      </c>
      <c r="CM1999" s="23">
        <v>44182</v>
      </c>
      <c r="CN1999">
        <v>7.6158882859681471E-3</v>
      </c>
      <c r="CO1999">
        <f t="shared" si="415"/>
        <v>1998</v>
      </c>
      <c r="CP1999">
        <f t="shared" si="416"/>
        <v>0.80629539951573848</v>
      </c>
      <c r="CQ1999">
        <f t="shared" si="417"/>
        <v>0.80589184826472959</v>
      </c>
      <c r="CR1999">
        <f t="shared" si="418"/>
        <v>0.86432532674435569</v>
      </c>
      <c r="CS1999">
        <f t="shared" si="419"/>
        <v>0.79493048511945041</v>
      </c>
      <c r="CT1999">
        <f t="shared" si="420"/>
        <v>1.0961363145279179E-2</v>
      </c>
      <c r="DH1999">
        <f t="shared" ca="1" si="421"/>
        <v>0.3913660265626871</v>
      </c>
      <c r="DI1999">
        <v>0.38297313084278556</v>
      </c>
      <c r="DJ1999">
        <v>-1.8098787281659872E-3</v>
      </c>
    </row>
    <row r="2000" spans="12:114" x14ac:dyDescent="0.3">
      <c r="L2000" s="23">
        <v>44182</v>
      </c>
      <c r="M2000" s="24">
        <v>1.0520360566736241E-2</v>
      </c>
      <c r="N2000" s="24">
        <v>5.1264106876218428E-3</v>
      </c>
      <c r="O2000" s="24">
        <v>4.6071036159350282E-3</v>
      </c>
      <c r="P2000" s="24">
        <v>1.231904427490501E-2</v>
      </c>
      <c r="Q2000" s="264">
        <v>-3.1000000000000038E-4</v>
      </c>
      <c r="R2000" s="264">
        <v>-2.0000000000000022E-5</v>
      </c>
      <c r="S2000" s="265">
        <v>-1.0638297872340546E-4</v>
      </c>
      <c r="U2000" s="26"/>
      <c r="AE2000" s="23">
        <v>44183</v>
      </c>
      <c r="AF2000" s="33">
        <v>-1.5958033644415976E-4</v>
      </c>
      <c r="AG2000">
        <f t="shared" si="409"/>
        <v>1999</v>
      </c>
      <c r="AH2000">
        <f t="shared" si="410"/>
        <v>0.80996758508914102</v>
      </c>
      <c r="AI2000">
        <f t="shared" si="411"/>
        <v>0.80956239870340352</v>
      </c>
      <c r="AJ2000">
        <f t="shared" si="412"/>
        <v>0.87777685010238971</v>
      </c>
      <c r="AK2000">
        <f t="shared" si="413"/>
        <v>0.45909749744442413</v>
      </c>
      <c r="AL2000">
        <f t="shared" si="414"/>
        <v>0.35046490125897939</v>
      </c>
      <c r="CM2000" s="23">
        <v>44183</v>
      </c>
      <c r="CN2000">
        <v>-3.9895084111039929E-4</v>
      </c>
      <c r="CO2000">
        <f t="shared" si="415"/>
        <v>1999</v>
      </c>
      <c r="CP2000">
        <f t="shared" si="416"/>
        <v>0.80669895076674736</v>
      </c>
      <c r="CQ2000">
        <f t="shared" si="417"/>
        <v>0.80629539951573848</v>
      </c>
      <c r="CR2000">
        <f t="shared" si="418"/>
        <v>0.8657958991325182</v>
      </c>
      <c r="CS2000">
        <f t="shared" si="419"/>
        <v>0.45826272012125946</v>
      </c>
      <c r="CT2000">
        <f t="shared" si="420"/>
        <v>0.34803267939447902</v>
      </c>
      <c r="DH2000">
        <f t="shared" ca="1" si="421"/>
        <v>0.31013321762381557</v>
      </c>
      <c r="DI2000">
        <v>0.30160121545517027</v>
      </c>
      <c r="DJ2000">
        <v>-1.6745803364441613E-3</v>
      </c>
    </row>
    <row r="2001" spans="12:114" x14ac:dyDescent="0.3">
      <c r="L2001" s="23">
        <v>44183</v>
      </c>
      <c r="M2001" s="24">
        <v>-1.697425548901641E-3</v>
      </c>
      <c r="N2001" s="24">
        <v>3.6429165010317698E-3</v>
      </c>
      <c r="O2001" s="24">
        <v>-1.026729847703836E-3</v>
      </c>
      <c r="P2001" s="24">
        <v>-8.5090942772261162E-4</v>
      </c>
      <c r="Q2001" s="264">
        <v>1.4999999999999999E-4</v>
      </c>
      <c r="R2001" s="264">
        <v>-3.000000000000003E-4</v>
      </c>
      <c r="S2001" s="265">
        <v>0</v>
      </c>
      <c r="U2001" s="26"/>
      <c r="AE2001" s="23">
        <v>44186</v>
      </c>
      <c r="AF2001" s="33">
        <v>-1.3038894865395087E-3</v>
      </c>
      <c r="AG2001">
        <f t="shared" si="409"/>
        <v>2000</v>
      </c>
      <c r="AH2001">
        <f t="shared" si="410"/>
        <v>0.81037277147487841</v>
      </c>
      <c r="AI2001">
        <f t="shared" si="411"/>
        <v>0.80996758508914102</v>
      </c>
      <c r="AJ2001">
        <f t="shared" si="412"/>
        <v>0.87927081338501734</v>
      </c>
      <c r="AK2001">
        <f t="shared" si="413"/>
        <v>0.33237725756480196</v>
      </c>
      <c r="AL2001">
        <f t="shared" si="414"/>
        <v>0.47759032752433905</v>
      </c>
      <c r="CM2001" s="23">
        <v>44186</v>
      </c>
      <c r="CN2001">
        <v>-3.525315821611928E-3</v>
      </c>
      <c r="CO2001">
        <f t="shared" si="415"/>
        <v>2000</v>
      </c>
      <c r="CP2001">
        <f t="shared" si="416"/>
        <v>0.80710250201775624</v>
      </c>
      <c r="CQ2001">
        <f t="shared" si="417"/>
        <v>0.80669895076674736</v>
      </c>
      <c r="CR2001">
        <f t="shared" si="418"/>
        <v>0.86726834626452176</v>
      </c>
      <c r="CS2001">
        <f t="shared" si="419"/>
        <v>0.32025783791984841</v>
      </c>
      <c r="CT2001">
        <f t="shared" si="420"/>
        <v>0.48644111284689895</v>
      </c>
      <c r="DH2001">
        <f t="shared" ca="1" si="421"/>
        <v>0.24570900960406969</v>
      </c>
      <c r="DI2001">
        <v>0.35333371468369357</v>
      </c>
      <c r="DJ2001">
        <v>7.6985578818814879E-3</v>
      </c>
    </row>
    <row r="2002" spans="12:114" x14ac:dyDescent="0.3">
      <c r="L2002" s="23">
        <v>44186</v>
      </c>
      <c r="M2002" s="24">
        <v>-3.1738664342113392E-3</v>
      </c>
      <c r="N2002" s="24">
        <v>-6.8964295807819121E-3</v>
      </c>
      <c r="O2002" s="24">
        <v>1.3692531831123841E-4</v>
      </c>
      <c r="P2002" s="24">
        <v>-7.665486496916383E-3</v>
      </c>
      <c r="Q2002" s="264">
        <v>1.4999999999999999E-4</v>
      </c>
      <c r="R2002" s="264">
        <v>-7.0000000000000062E-5</v>
      </c>
      <c r="S2002" s="265">
        <v>2.1052631578947242E-4</v>
      </c>
      <c r="U2002" s="26"/>
      <c r="AE2002" s="23">
        <v>44187</v>
      </c>
      <c r="AF2002" s="33">
        <v>-1.5192942893513214E-3</v>
      </c>
      <c r="AG2002">
        <f t="shared" si="409"/>
        <v>2001</v>
      </c>
      <c r="AH2002">
        <f t="shared" si="410"/>
        <v>0.81077795786061591</v>
      </c>
      <c r="AI2002">
        <f t="shared" si="411"/>
        <v>0.81037277147487841</v>
      </c>
      <c r="AJ2002">
        <f t="shared" si="412"/>
        <v>0.88076674171795766</v>
      </c>
      <c r="AK2002">
        <f t="shared" si="413"/>
        <v>0.31008834418160197</v>
      </c>
      <c r="AL2002">
        <f t="shared" si="414"/>
        <v>0.50028442729327649</v>
      </c>
      <c r="CM2002" s="23">
        <v>44187</v>
      </c>
      <c r="CN2002">
        <v>-3.4440824975718537E-3</v>
      </c>
      <c r="CO2002">
        <f t="shared" si="415"/>
        <v>2001</v>
      </c>
      <c r="CP2002">
        <f t="shared" si="416"/>
        <v>0.80750605326876512</v>
      </c>
      <c r="CQ2002">
        <f t="shared" si="417"/>
        <v>0.80710250201775624</v>
      </c>
      <c r="CR2002">
        <f t="shared" si="418"/>
        <v>0.86874267612704825</v>
      </c>
      <c r="CS2002">
        <f t="shared" si="419"/>
        <v>0.32363155060308535</v>
      </c>
      <c r="CT2002">
        <f t="shared" si="420"/>
        <v>0.48347095141467089</v>
      </c>
      <c r="DH2002">
        <f t="shared" ca="1" si="421"/>
        <v>0.34442199150781122</v>
      </c>
      <c r="DI2002">
        <v>0.31089729776610697</v>
      </c>
      <c r="DJ2002">
        <v>-1.4836762031286718E-2</v>
      </c>
    </row>
    <row r="2003" spans="12:114" x14ac:dyDescent="0.3">
      <c r="L2003" s="23">
        <v>44187</v>
      </c>
      <c r="M2003" s="24">
        <v>-7.9031155360725323E-3</v>
      </c>
      <c r="N2003" s="24">
        <v>-5.1170415541399753E-3</v>
      </c>
      <c r="O2003" s="24">
        <v>-1.212571088244695E-2</v>
      </c>
      <c r="P2003" s="24">
        <v>1.2101969801831239E-2</v>
      </c>
      <c r="Q2003" s="264">
        <v>-6.999999999999975E-5</v>
      </c>
      <c r="R2003" s="264">
        <v>2.100000000000002E-4</v>
      </c>
      <c r="S2003" s="265">
        <v>-3.2258064516128837E-4</v>
      </c>
      <c r="U2003" s="26"/>
      <c r="AE2003" s="23">
        <v>44188</v>
      </c>
      <c r="AF2003" s="33">
        <v>-2.5855011795408262E-3</v>
      </c>
      <c r="AG2003">
        <f t="shared" si="409"/>
        <v>2002</v>
      </c>
      <c r="AH2003">
        <f t="shared" si="410"/>
        <v>0.81118314424635329</v>
      </c>
      <c r="AI2003">
        <f t="shared" si="411"/>
        <v>0.81077795786061591</v>
      </c>
      <c r="AJ2003">
        <f t="shared" si="412"/>
        <v>0.88226464363381207</v>
      </c>
      <c r="AK2003">
        <f t="shared" si="413"/>
        <v>0.21079011262997341</v>
      </c>
      <c r="AL2003">
        <f t="shared" si="414"/>
        <v>0.59998784523064252</v>
      </c>
      <c r="CM2003" s="23">
        <v>44188</v>
      </c>
      <c r="CN2003">
        <v>-6.6981279488520654E-3</v>
      </c>
      <c r="CO2003">
        <f t="shared" si="415"/>
        <v>2002</v>
      </c>
      <c r="CP2003">
        <f t="shared" si="416"/>
        <v>0.80790960451977401</v>
      </c>
      <c r="CQ2003">
        <f t="shared" si="417"/>
        <v>0.80750605326876512</v>
      </c>
      <c r="CR2003">
        <f t="shared" si="418"/>
        <v>0.87021889675383235</v>
      </c>
      <c r="CS2003">
        <f t="shared" si="419"/>
        <v>0.2019926110579531</v>
      </c>
      <c r="CT2003">
        <f t="shared" si="420"/>
        <v>0.60551344221081205</v>
      </c>
      <c r="DH2003">
        <f t="shared" ca="1" si="421"/>
        <v>0.30485874403438323</v>
      </c>
      <c r="DI2003">
        <v>0.33003751655123248</v>
      </c>
      <c r="DJ2003">
        <v>4.6757488204591975E-3</v>
      </c>
    </row>
    <row r="2004" spans="12:114" x14ac:dyDescent="0.3">
      <c r="L2004" s="23">
        <v>44188</v>
      </c>
      <c r="M2004" s="24">
        <v>6.6478822096428733E-3</v>
      </c>
      <c r="N2004" s="24">
        <v>-3.6743464219123458E-4</v>
      </c>
      <c r="O2004" s="24">
        <v>-6.7962114238807976E-3</v>
      </c>
      <c r="P2004" s="24">
        <v>-1.4162115213328609E-2</v>
      </c>
      <c r="Q2004" s="264">
        <v>1.9999999999999971E-4</v>
      </c>
      <c r="R2004" s="264">
        <v>-4.000000000000004E-4</v>
      </c>
      <c r="S2004" s="265">
        <v>2.0833333333333392E-4</v>
      </c>
      <c r="U2004" s="26"/>
      <c r="AE2004" s="23">
        <v>44193</v>
      </c>
      <c r="AF2004" s="33">
        <v>5.270064724757031E-3</v>
      </c>
      <c r="AG2004">
        <f t="shared" si="409"/>
        <v>2003</v>
      </c>
      <c r="AH2004">
        <f t="shared" si="410"/>
        <v>0.81158833063209079</v>
      </c>
      <c r="AI2004">
        <f t="shared" si="411"/>
        <v>0.81118314424635329</v>
      </c>
      <c r="AJ2004">
        <f t="shared" si="412"/>
        <v>0.8837645277167312</v>
      </c>
      <c r="AK2004">
        <f t="shared" si="413"/>
        <v>0.92870310083712826</v>
      </c>
      <c r="AL2004">
        <f t="shared" si="414"/>
        <v>0.11751995659077497</v>
      </c>
      <c r="CM2004" s="23">
        <v>44193</v>
      </c>
      <c r="CN2004">
        <v>1.3086411811892578E-2</v>
      </c>
      <c r="CO2004">
        <f t="shared" si="415"/>
        <v>2003</v>
      </c>
      <c r="CP2004">
        <f t="shared" si="416"/>
        <v>0.80831315577078289</v>
      </c>
      <c r="CQ2004">
        <f t="shared" si="417"/>
        <v>0.80790960451977401</v>
      </c>
      <c r="CR2004">
        <f t="shared" si="418"/>
        <v>0.87169701622604612</v>
      </c>
      <c r="CS2004">
        <f t="shared" si="419"/>
        <v>0.92749273682073807</v>
      </c>
      <c r="CT2004">
        <f t="shared" si="420"/>
        <v>0.11958313230096407</v>
      </c>
      <c r="DH2004">
        <f t="shared" ca="1" si="421"/>
        <v>0.38756281166835027</v>
      </c>
      <c r="DI2004">
        <v>0.33438332223552458</v>
      </c>
      <c r="DJ2004">
        <v>7.8755647247570337E-3</v>
      </c>
    </row>
    <row r="2005" spans="12:114" x14ac:dyDescent="0.3">
      <c r="L2005" s="23">
        <v>44193</v>
      </c>
      <c r="M2005" s="24">
        <v>3.4166240848262068E-4</v>
      </c>
      <c r="N2005" s="24">
        <v>1.3965588318502149E-2</v>
      </c>
      <c r="O2005" s="24">
        <v>1.3964603125933429E-2</v>
      </c>
      <c r="P2005" s="24">
        <v>1.582788566324737E-2</v>
      </c>
      <c r="Q2005" s="264">
        <v>8.9999999999999802E-5</v>
      </c>
      <c r="R2005" s="264">
        <v>5.3000000000000052E-4</v>
      </c>
      <c r="S2005" s="265">
        <v>0</v>
      </c>
      <c r="U2005" s="26"/>
      <c r="AE2005" s="23">
        <v>44194</v>
      </c>
      <c r="AF2005" s="33">
        <v>-1.8944283508697023E-3</v>
      </c>
      <c r="AG2005">
        <f t="shared" si="409"/>
        <v>2004</v>
      </c>
      <c r="AH2005">
        <f t="shared" si="410"/>
        <v>0.81199351701782818</v>
      </c>
      <c r="AI2005">
        <f t="shared" si="411"/>
        <v>0.81158833063209079</v>
      </c>
      <c r="AJ2005">
        <f t="shared" si="412"/>
        <v>0.88526640260282796</v>
      </c>
      <c r="AK2005">
        <f t="shared" si="413"/>
        <v>0.27292323424260068</v>
      </c>
      <c r="AL2005">
        <f t="shared" si="414"/>
        <v>0.53866509638949012</v>
      </c>
      <c r="CM2005" s="23">
        <v>44194</v>
      </c>
      <c r="CN2005">
        <v>-4.7795017282380829E-3</v>
      </c>
      <c r="CO2005">
        <f t="shared" si="415"/>
        <v>2004</v>
      </c>
      <c r="CP2005">
        <f t="shared" si="416"/>
        <v>0.80871670702179177</v>
      </c>
      <c r="CQ2005">
        <f t="shared" si="417"/>
        <v>0.80831315577078289</v>
      </c>
      <c r="CR2005">
        <f t="shared" si="418"/>
        <v>0.87317704267269647</v>
      </c>
      <c r="CS2005">
        <f t="shared" si="419"/>
        <v>0.27018083333922965</v>
      </c>
      <c r="CT2005">
        <f t="shared" si="420"/>
        <v>0.53813232243155329</v>
      </c>
      <c r="DH2005">
        <f t="shared" ca="1" si="421"/>
        <v>0.30466893440497445</v>
      </c>
      <c r="DI2005">
        <v>0.36714066042459398</v>
      </c>
      <c r="DJ2005">
        <v>2.2494333512578465E-3</v>
      </c>
    </row>
    <row r="2006" spans="12:114" x14ac:dyDescent="0.3">
      <c r="L2006" s="23">
        <v>44194</v>
      </c>
      <c r="M2006" s="24">
        <v>3.6423594246400401E-3</v>
      </c>
      <c r="N2006" s="24">
        <v>6.8865432248672908E-3</v>
      </c>
      <c r="O2006" s="24">
        <v>-6.3350972890142583E-3</v>
      </c>
      <c r="P2006" s="24">
        <v>-1.075441564769624E-2</v>
      </c>
      <c r="Q2006" s="264">
        <v>-2.3999999999999979E-4</v>
      </c>
      <c r="R2006" s="264">
        <v>-1.300000000000001E-4</v>
      </c>
      <c r="S2006" s="265">
        <v>1.0638297872340179E-4</v>
      </c>
      <c r="U2006" s="26"/>
      <c r="AE2006" s="23">
        <v>44195</v>
      </c>
      <c r="AF2006" s="33">
        <v>3.0378453759270156E-4</v>
      </c>
      <c r="AG2006">
        <f t="shared" si="409"/>
        <v>2005</v>
      </c>
      <c r="AH2006">
        <f t="shared" si="410"/>
        <v>0.81239870340356568</v>
      </c>
      <c r="AI2006">
        <f t="shared" si="411"/>
        <v>0.81199351701782818</v>
      </c>
      <c r="AJ2006">
        <f t="shared" si="412"/>
        <v>0.88677027698063315</v>
      </c>
      <c r="AK2006">
        <f t="shared" si="413"/>
        <v>0.51243805169076995</v>
      </c>
      <c r="AL2006">
        <f t="shared" si="414"/>
        <v>0.29955546532705823</v>
      </c>
      <c r="CM2006" s="23">
        <v>44195</v>
      </c>
      <c r="CN2006">
        <v>7.7071134398175377E-4</v>
      </c>
      <c r="CO2006">
        <f t="shared" si="415"/>
        <v>2005</v>
      </c>
      <c r="CP2006">
        <f t="shared" si="416"/>
        <v>0.80912025827280065</v>
      </c>
      <c r="CQ2006">
        <f t="shared" si="417"/>
        <v>0.80871670702179177</v>
      </c>
      <c r="CR2006">
        <f t="shared" si="418"/>
        <v>0.87465898427101185</v>
      </c>
      <c r="CS2006">
        <f t="shared" si="419"/>
        <v>0.51223977028511847</v>
      </c>
      <c r="CT2006">
        <f t="shared" si="420"/>
        <v>0.2964769367366733</v>
      </c>
      <c r="DH2006">
        <f t="shared" ca="1" si="421"/>
        <v>0.39815905976566496</v>
      </c>
      <c r="DI2006">
        <v>0.31943574012817161</v>
      </c>
      <c r="DJ2006">
        <v>1.6128453759270129E-4</v>
      </c>
    </row>
    <row r="2007" spans="12:114" x14ac:dyDescent="0.3">
      <c r="L2007" s="23">
        <v>44195</v>
      </c>
      <c r="M2007" s="24">
        <v>7.6551797792396362E-3</v>
      </c>
      <c r="N2007" s="24">
        <v>4.3480616838048581E-4</v>
      </c>
      <c r="O2007" s="24">
        <v>-8.3169392968089454E-4</v>
      </c>
      <c r="P2007" s="24">
        <v>9.4164852828027825E-4</v>
      </c>
      <c r="Q2007" s="264">
        <v>-2.9999999999999648E-5</v>
      </c>
      <c r="R2007" s="264">
        <v>-3.0000000000000031E-5</v>
      </c>
      <c r="S2007" s="265">
        <v>0</v>
      </c>
      <c r="U2007" s="26"/>
      <c r="AE2007" s="23">
        <v>44200</v>
      </c>
      <c r="AF2007" s="33">
        <v>2.0823982019193546E-3</v>
      </c>
      <c r="AG2007">
        <f t="shared" si="409"/>
        <v>2006</v>
      </c>
      <c r="AH2007">
        <f t="shared" si="410"/>
        <v>0.81280388978930307</v>
      </c>
      <c r="AI2007">
        <f t="shared" si="411"/>
        <v>0.81239870340356568</v>
      </c>
      <c r="AJ2007">
        <f t="shared" si="412"/>
        <v>0.88827615959151718</v>
      </c>
      <c r="AK2007">
        <f t="shared" si="413"/>
        <v>0.70716343791738501</v>
      </c>
      <c r="AL2007">
        <f t="shared" si="414"/>
        <v>0.10523526548618067</v>
      </c>
      <c r="CM2007" s="23">
        <v>44200</v>
      </c>
      <c r="CN2007">
        <v>5.6501487306048351E-3</v>
      </c>
      <c r="CO2007">
        <f t="shared" si="415"/>
        <v>2006</v>
      </c>
      <c r="CP2007">
        <f t="shared" si="416"/>
        <v>0.80952380952380953</v>
      </c>
      <c r="CQ2007">
        <f t="shared" si="417"/>
        <v>0.80912025827280065</v>
      </c>
      <c r="CR2007">
        <f t="shared" si="418"/>
        <v>0.87614284924684116</v>
      </c>
      <c r="CS2007">
        <f t="shared" si="419"/>
        <v>0.72438982615419267</v>
      </c>
      <c r="CT2007">
        <f t="shared" si="420"/>
        <v>8.4730432118607979E-2</v>
      </c>
      <c r="DH2007">
        <f t="shared" ca="1" si="421"/>
        <v>0.39750860837821095</v>
      </c>
      <c r="DI2007">
        <v>0.37860716907646635</v>
      </c>
      <c r="DJ2007">
        <v>-1.1971069540016043E-2</v>
      </c>
    </row>
    <row r="2008" spans="12:114" x14ac:dyDescent="0.3">
      <c r="L2008" s="23">
        <v>44200</v>
      </c>
      <c r="M2008" s="24">
        <v>2.6055177704927102E-2</v>
      </c>
      <c r="N2008" s="24">
        <v>6.1572201084879978E-3</v>
      </c>
      <c r="O2008" s="24">
        <v>1.6298927163998979E-2</v>
      </c>
      <c r="P2008" s="24">
        <v>-1.7959428269919229E-2</v>
      </c>
      <c r="Q2008" s="264">
        <v>-3.5000000000000048E-4</v>
      </c>
      <c r="R2008" s="264">
        <v>5.0000000000000036E-5</v>
      </c>
      <c r="S2008" s="265">
        <v>-3.2258064516128837E-4</v>
      </c>
      <c r="U2008" s="26"/>
      <c r="AE2008" s="23">
        <v>44201</v>
      </c>
      <c r="AF2008" s="33">
        <v>-5.3679618108390284E-4</v>
      </c>
      <c r="AG2008">
        <f t="shared" si="409"/>
        <v>2007</v>
      </c>
      <c r="AH2008">
        <f t="shared" si="410"/>
        <v>0.81320907617504057</v>
      </c>
      <c r="AI2008">
        <f t="shared" si="411"/>
        <v>0.81280388978930307</v>
      </c>
      <c r="AJ2008">
        <f t="shared" si="412"/>
        <v>0.88978405923015269</v>
      </c>
      <c r="AK2008">
        <f t="shared" si="413"/>
        <v>0.4161685959077922</v>
      </c>
      <c r="AL2008">
        <f t="shared" si="414"/>
        <v>0.39663529388151086</v>
      </c>
      <c r="CM2008" s="23">
        <v>44201</v>
      </c>
      <c r="CN2008">
        <v>-3.7699045270975684E-4</v>
      </c>
      <c r="CO2008">
        <f t="shared" si="415"/>
        <v>2007</v>
      </c>
      <c r="CP2008">
        <f t="shared" si="416"/>
        <v>0.80992736077481842</v>
      </c>
      <c r="CQ2008">
        <f t="shared" si="417"/>
        <v>0.80952380952380953</v>
      </c>
      <c r="CR2008">
        <f t="shared" si="418"/>
        <v>0.87762864587505196</v>
      </c>
      <c r="CS2008">
        <f t="shared" si="419"/>
        <v>0.45927218367528128</v>
      </c>
      <c r="CT2008">
        <f t="shared" si="420"/>
        <v>0.35025162584852826</v>
      </c>
      <c r="DH2008">
        <f t="shared" ca="1" si="421"/>
        <v>0.32492322676212143</v>
      </c>
      <c r="DI2008">
        <v>0.33863200839779906</v>
      </c>
      <c r="DJ2008">
        <v>-3.8245796181083931E-2</v>
      </c>
    </row>
    <row r="2009" spans="12:114" x14ac:dyDescent="0.3">
      <c r="L2009" s="23">
        <v>44201</v>
      </c>
      <c r="M2009" s="24">
        <v>2.9616244944700942E-3</v>
      </c>
      <c r="N2009" s="24">
        <v>5.3995248949733664E-3</v>
      </c>
      <c r="O2009" s="24">
        <v>-5.3230411415487976E-3</v>
      </c>
      <c r="P2009" s="24">
        <v>3.3090798610757358E-3</v>
      </c>
      <c r="Q2009" s="264">
        <v>-4.9999999999999697E-5</v>
      </c>
      <c r="R2009" s="264">
        <v>-1.2000000000000011E-4</v>
      </c>
      <c r="S2009" s="265">
        <v>-8.3333333333333382E-4</v>
      </c>
      <c r="U2009" s="26"/>
      <c r="AE2009" s="23">
        <v>44202</v>
      </c>
      <c r="AF2009" s="33">
        <v>3.450405172780426E-3</v>
      </c>
      <c r="AG2009">
        <f t="shared" si="409"/>
        <v>2008</v>
      </c>
      <c r="AH2009">
        <f t="shared" si="410"/>
        <v>0.81361426256077796</v>
      </c>
      <c r="AI2009">
        <f t="shared" si="411"/>
        <v>0.81320907617504057</v>
      </c>
      <c r="AJ2009">
        <f t="shared" si="412"/>
        <v>0.89129398474494848</v>
      </c>
      <c r="AK2009">
        <f t="shared" si="413"/>
        <v>0.82649519134255356</v>
      </c>
      <c r="AL2009">
        <f t="shared" si="414"/>
        <v>1.3286115167512991E-2</v>
      </c>
      <c r="CM2009" s="23">
        <v>44202</v>
      </c>
      <c r="CN2009">
        <v>8.9624552396433722E-3</v>
      </c>
      <c r="CO2009">
        <f t="shared" si="415"/>
        <v>2008</v>
      </c>
      <c r="CP2009">
        <f t="shared" si="416"/>
        <v>0.8103309120258273</v>
      </c>
      <c r="CQ2009">
        <f t="shared" si="417"/>
        <v>0.80992736077481842</v>
      </c>
      <c r="CR2009">
        <f t="shared" si="418"/>
        <v>0.87911638247993984</v>
      </c>
      <c r="CS2009">
        <f t="shared" si="419"/>
        <v>0.83636780533675004</v>
      </c>
      <c r="CT2009">
        <f t="shared" si="420"/>
        <v>2.644044456193162E-2</v>
      </c>
      <c r="DH2009">
        <f t="shared" ca="1" si="421"/>
        <v>0.30633653865188254</v>
      </c>
      <c r="DI2009">
        <v>0.33147915378932052</v>
      </c>
      <c r="DJ2009">
        <v>-1.4215710211835004E-2</v>
      </c>
    </row>
    <row r="2010" spans="12:114" x14ac:dyDescent="0.3">
      <c r="L2010" s="23">
        <v>44202</v>
      </c>
      <c r="M2010" s="24">
        <v>-1.6241051463910181E-2</v>
      </c>
      <c r="N2010" s="24">
        <v>8.5929385730348917E-3</v>
      </c>
      <c r="O2010" s="24">
        <v>6.2436098468732848E-3</v>
      </c>
      <c r="P2010" s="24">
        <v>2.2133550407174161E-2</v>
      </c>
      <c r="Q2010" s="264">
        <v>4.2999999999999983E-4</v>
      </c>
      <c r="R2010" s="264">
        <v>-9.0000000000000073E-5</v>
      </c>
      <c r="S2010" s="265">
        <v>-3.8461538461538559E-4</v>
      </c>
      <c r="U2010" s="26"/>
      <c r="AE2010" s="23">
        <v>44203</v>
      </c>
      <c r="AF2010" s="33">
        <v>6.231969408845271E-4</v>
      </c>
      <c r="AG2010">
        <f t="shared" si="409"/>
        <v>2009</v>
      </c>
      <c r="AH2010">
        <f t="shared" si="410"/>
        <v>0.81401944894651534</v>
      </c>
      <c r="AI2010">
        <f t="shared" si="411"/>
        <v>0.81361426256077796</v>
      </c>
      <c r="AJ2010">
        <f t="shared" si="412"/>
        <v>0.8928059450385214</v>
      </c>
      <c r="AK2010">
        <f t="shared" si="413"/>
        <v>0.54913551681763206</v>
      </c>
      <c r="AL2010">
        <f t="shared" si="414"/>
        <v>0.26447874574314589</v>
      </c>
      <c r="CM2010" s="23">
        <v>44203</v>
      </c>
      <c r="CN2010">
        <v>2.0813256855446494E-3</v>
      </c>
      <c r="CO2010">
        <f t="shared" si="415"/>
        <v>2009</v>
      </c>
      <c r="CP2010">
        <f t="shared" si="416"/>
        <v>0.81073446327683618</v>
      </c>
      <c r="CQ2010">
        <f t="shared" si="417"/>
        <v>0.8103309120258273</v>
      </c>
      <c r="CR2010">
        <f t="shared" si="418"/>
        <v>0.88060606743563752</v>
      </c>
      <c r="CS2010">
        <f t="shared" si="419"/>
        <v>0.57240892028749246</v>
      </c>
      <c r="CT2010">
        <f t="shared" si="420"/>
        <v>0.23792199173833484</v>
      </c>
      <c r="DH2010">
        <f t="shared" ca="1" si="421"/>
        <v>0.34258450064005391</v>
      </c>
      <c r="DI2010">
        <v>0.29077382168002547</v>
      </c>
      <c r="DJ2010">
        <v>-1.9494803059115419E-2</v>
      </c>
    </row>
    <row r="2011" spans="12:114" x14ac:dyDescent="0.3">
      <c r="L2011" s="23">
        <v>44203</v>
      </c>
      <c r="M2011" s="24">
        <v>-2.3346193107710309E-3</v>
      </c>
      <c r="N2011" s="24">
        <v>1.1714613734328279E-2</v>
      </c>
      <c r="O2011" s="24">
        <v>-6.8236365696019841E-5</v>
      </c>
      <c r="P2011" s="24">
        <v>2.4626727577360171E-3</v>
      </c>
      <c r="Q2011" s="264">
        <v>-6.0000000000000157E-5</v>
      </c>
      <c r="R2011" s="264">
        <v>1.000000000000001E-4</v>
      </c>
      <c r="S2011" s="265">
        <v>-4.6296296296296173E-4</v>
      </c>
      <c r="U2011" s="26"/>
      <c r="AE2011" s="23">
        <v>44204</v>
      </c>
      <c r="AF2011" s="33">
        <v>-9.6910277005547523E-4</v>
      </c>
      <c r="AG2011">
        <f t="shared" si="409"/>
        <v>2010</v>
      </c>
      <c r="AH2011">
        <f t="shared" si="410"/>
        <v>0.81442463533225284</v>
      </c>
      <c r="AI2011">
        <f t="shared" si="411"/>
        <v>0.81401944894651534</v>
      </c>
      <c r="AJ2011">
        <f t="shared" si="412"/>
        <v>0.89431994906814249</v>
      </c>
      <c r="AK2011">
        <f t="shared" si="413"/>
        <v>0.368201342342383</v>
      </c>
      <c r="AL2011">
        <f t="shared" si="414"/>
        <v>0.44581810660413235</v>
      </c>
      <c r="CM2011" s="23">
        <v>44204</v>
      </c>
      <c r="CN2011">
        <v>-2.3223918808908998E-3</v>
      </c>
      <c r="CO2011">
        <f t="shared" si="415"/>
        <v>2010</v>
      </c>
      <c r="CP2011">
        <f t="shared" si="416"/>
        <v>0.81113801452784506</v>
      </c>
      <c r="CQ2011">
        <f t="shared" si="417"/>
        <v>0.81073446327683618</v>
      </c>
      <c r="CR2011">
        <f t="shared" si="418"/>
        <v>0.88209770916652863</v>
      </c>
      <c r="CS2011">
        <f t="shared" si="419"/>
        <v>0.37159647819860026</v>
      </c>
      <c r="CT2011">
        <f t="shared" si="420"/>
        <v>0.43913798507823593</v>
      </c>
      <c r="DH2011">
        <f t="shared" ca="1" si="421"/>
        <v>0.29796613711116854</v>
      </c>
      <c r="DI2011">
        <v>0.30136478173855602</v>
      </c>
      <c r="DJ2011">
        <v>-7.2665585222678854E-3</v>
      </c>
    </row>
    <row r="2012" spans="12:114" x14ac:dyDescent="0.3">
      <c r="L2012" s="23">
        <v>44204</v>
      </c>
      <c r="M2012" s="24">
        <v>-3.420994058858786E-2</v>
      </c>
      <c r="N2012" s="24">
        <v>-3.5091298714970648E-4</v>
      </c>
      <c r="O2012" s="24">
        <v>-1.3627174852245399E-4</v>
      </c>
      <c r="P2012" s="24">
        <v>4.6589768946998147E-3</v>
      </c>
      <c r="Q2012" s="264">
        <v>2.300000000000002E-4</v>
      </c>
      <c r="R2012" s="264">
        <v>3.3000000000000027E-4</v>
      </c>
      <c r="S2012" s="265">
        <v>-1.7699115044247837E-4</v>
      </c>
      <c r="U2012" s="26"/>
      <c r="AE2012" s="23">
        <v>44207</v>
      </c>
      <c r="AF2012" s="33">
        <v>-1.6175348377932292E-3</v>
      </c>
      <c r="AG2012">
        <f t="shared" si="409"/>
        <v>2011</v>
      </c>
      <c r="AH2012">
        <f t="shared" si="410"/>
        <v>0.81482982171799023</v>
      </c>
      <c r="AI2012">
        <f t="shared" si="411"/>
        <v>0.81442463533225284</v>
      </c>
      <c r="AJ2012">
        <f t="shared" si="412"/>
        <v>0.8958360058462056</v>
      </c>
      <c r="AK2012">
        <f t="shared" si="413"/>
        <v>0.30014387130537101</v>
      </c>
      <c r="AL2012">
        <f t="shared" si="414"/>
        <v>0.51428076402688183</v>
      </c>
      <c r="CM2012" s="23">
        <v>44207</v>
      </c>
      <c r="CN2012">
        <v>-4.088837094483073E-3</v>
      </c>
      <c r="CO2012">
        <f t="shared" si="415"/>
        <v>2011</v>
      </c>
      <c r="CP2012">
        <f t="shared" si="416"/>
        <v>0.81154156577885395</v>
      </c>
      <c r="CQ2012">
        <f t="shared" si="417"/>
        <v>0.81113801452784506</v>
      </c>
      <c r="CR2012">
        <f t="shared" si="418"/>
        <v>0.88359131614766262</v>
      </c>
      <c r="CS2012">
        <f t="shared" si="419"/>
        <v>0.29727375122132527</v>
      </c>
      <c r="CT2012">
        <f t="shared" si="420"/>
        <v>0.5138642633065198</v>
      </c>
      <c r="DH2012">
        <f t="shared" ca="1" si="421"/>
        <v>0.39894143212203981</v>
      </c>
      <c r="DI2012">
        <v>0.37102774899335522</v>
      </c>
      <c r="DJ2012">
        <v>-3.774534837793231E-3</v>
      </c>
    </row>
    <row r="2013" spans="12:114" x14ac:dyDescent="0.3">
      <c r="L2013" s="23">
        <v>44207</v>
      </c>
      <c r="M2013" s="24">
        <v>-1.961439989879851E-3</v>
      </c>
      <c r="N2013" s="24">
        <v>-1.439099876216034E-2</v>
      </c>
      <c r="O2013" s="24">
        <v>4.5009387767051814E-3</v>
      </c>
      <c r="P2013" s="24">
        <v>-1.315353029781435E-2</v>
      </c>
      <c r="Q2013" s="264">
        <v>3.9000000000000059E-4</v>
      </c>
      <c r="R2013" s="264">
        <v>-4.200000000000004E-4</v>
      </c>
      <c r="S2013" s="265">
        <v>0</v>
      </c>
      <c r="U2013" s="26"/>
      <c r="AE2013" s="23">
        <v>44208</v>
      </c>
      <c r="AF2013" s="33">
        <v>1.631817866537745E-3</v>
      </c>
      <c r="AG2013">
        <f t="shared" si="409"/>
        <v>2012</v>
      </c>
      <c r="AH2013">
        <f t="shared" si="410"/>
        <v>0.81523500810372773</v>
      </c>
      <c r="AI2013">
        <f t="shared" si="411"/>
        <v>0.81482982171799023</v>
      </c>
      <c r="AJ2013">
        <f t="shared" si="412"/>
        <v>0.89735412444070484</v>
      </c>
      <c r="AK2013">
        <f t="shared" si="413"/>
        <v>0.66090003330127733</v>
      </c>
      <c r="AL2013">
        <f t="shared" si="414"/>
        <v>0.1539297884167129</v>
      </c>
      <c r="CM2013" s="23">
        <v>44208</v>
      </c>
      <c r="CN2013">
        <v>3.7054142315617548E-3</v>
      </c>
      <c r="CO2013">
        <f t="shared" si="415"/>
        <v>2012</v>
      </c>
      <c r="CP2013">
        <f t="shared" si="416"/>
        <v>0.81194511702986283</v>
      </c>
      <c r="CQ2013">
        <f t="shared" si="417"/>
        <v>0.81154156577885395</v>
      </c>
      <c r="CR2013">
        <f t="shared" si="418"/>
        <v>0.88508689690517994</v>
      </c>
      <c r="CS2013">
        <f t="shared" si="419"/>
        <v>0.64455058731433501</v>
      </c>
      <c r="CT2013">
        <f t="shared" si="420"/>
        <v>0.16699097846451894</v>
      </c>
      <c r="DH2013">
        <f t="shared" ca="1" si="421"/>
        <v>0.35146460838477911</v>
      </c>
      <c r="DI2013">
        <v>0.38619158600330766</v>
      </c>
      <c r="DJ2013">
        <v>1.6043383083929001E-2</v>
      </c>
    </row>
    <row r="2014" spans="12:114" x14ac:dyDescent="0.3">
      <c r="L2014" s="23">
        <v>44208</v>
      </c>
      <c r="M2014" s="24">
        <v>6.4739595375721904E-3</v>
      </c>
      <c r="N2014" s="24">
        <v>-3.9174113299893162E-3</v>
      </c>
      <c r="O2014" s="24">
        <v>1.140638593372939E-2</v>
      </c>
      <c r="P2014" s="24">
        <v>-5.4681587667524314E-3</v>
      </c>
      <c r="Q2014" s="264">
        <v>3.9999999999999238E-5</v>
      </c>
      <c r="R2014" s="264">
        <v>-9.999999999999998E-4</v>
      </c>
      <c r="S2014" s="265">
        <v>4.3478260869565105E-4</v>
      </c>
      <c r="U2014" s="26"/>
      <c r="AE2014" s="23">
        <v>44209</v>
      </c>
      <c r="AF2014" s="33">
        <v>-2.4834130426937108E-3</v>
      </c>
      <c r="AG2014">
        <f t="shared" si="409"/>
        <v>2013</v>
      </c>
      <c r="AH2014">
        <f t="shared" si="410"/>
        <v>0.81564019448946512</v>
      </c>
      <c r="AI2014">
        <f t="shared" si="411"/>
        <v>0.81523500810372773</v>
      </c>
      <c r="AJ2014">
        <f t="shared" si="412"/>
        <v>0.89887431397569217</v>
      </c>
      <c r="AK2014">
        <f t="shared" si="413"/>
        <v>0.21941094972015876</v>
      </c>
      <c r="AL2014">
        <f t="shared" si="414"/>
        <v>0.595824058383569</v>
      </c>
      <c r="CM2014" s="23">
        <v>44209</v>
      </c>
      <c r="CN2014">
        <v>-5.6984189703706417E-3</v>
      </c>
      <c r="CO2014">
        <f t="shared" si="415"/>
        <v>2013</v>
      </c>
      <c r="CP2014">
        <f t="shared" si="416"/>
        <v>0.81234866828087171</v>
      </c>
      <c r="CQ2014">
        <f t="shared" si="417"/>
        <v>0.81194511702986283</v>
      </c>
      <c r="CR2014">
        <f t="shared" si="418"/>
        <v>0.88658446001673852</v>
      </c>
      <c r="CS2014">
        <f t="shared" si="419"/>
        <v>0.23615795956581853</v>
      </c>
      <c r="CT2014">
        <f t="shared" si="420"/>
        <v>0.5757871574640443</v>
      </c>
      <c r="DH2014">
        <f t="shared" ca="1" si="421"/>
        <v>0.36408014298897284</v>
      </c>
      <c r="DI2014">
        <v>0.33594359107975397</v>
      </c>
      <c r="DJ2014">
        <v>-1.8542913042693659E-2</v>
      </c>
    </row>
    <row r="2015" spans="12:114" x14ac:dyDescent="0.3">
      <c r="L2015" s="23">
        <v>44209</v>
      </c>
      <c r="M2015" s="24">
        <v>-4.3073743483624614E-3</v>
      </c>
      <c r="N2015" s="24">
        <v>-7.1505107663085181E-4</v>
      </c>
      <c r="O2015" s="24">
        <v>-1.020362710230405E-2</v>
      </c>
      <c r="P2015" s="24">
        <v>-1.6322193697177339E-3</v>
      </c>
      <c r="Q2015" s="264">
        <v>-4.0999999999999977E-4</v>
      </c>
      <c r="R2015" s="264">
        <v>8.2999999999999957E-4</v>
      </c>
      <c r="S2015" s="265">
        <v>-4.545454545454533E-4</v>
      </c>
      <c r="U2015" s="26"/>
      <c r="AE2015" s="23">
        <v>44210</v>
      </c>
      <c r="AF2015" s="33">
        <v>-1.7225383069821344E-3</v>
      </c>
      <c r="AG2015">
        <f t="shared" si="409"/>
        <v>2014</v>
      </c>
      <c r="AH2015">
        <f t="shared" si="410"/>
        <v>0.81604538087520262</v>
      </c>
      <c r="AI2015">
        <f t="shared" si="411"/>
        <v>0.81564019448946512</v>
      </c>
      <c r="AJ2015">
        <f t="shared" si="412"/>
        <v>0.90039658363177366</v>
      </c>
      <c r="AK2015">
        <f t="shared" si="413"/>
        <v>0.2896772815960923</v>
      </c>
      <c r="AL2015">
        <f t="shared" si="414"/>
        <v>0.52596291289337282</v>
      </c>
      <c r="CM2015" s="23">
        <v>44210</v>
      </c>
      <c r="CN2015">
        <v>-4.6026501152814222E-3</v>
      </c>
      <c r="CO2015">
        <f t="shared" si="415"/>
        <v>2014</v>
      </c>
      <c r="CP2015">
        <f t="shared" si="416"/>
        <v>0.81275221953188059</v>
      </c>
      <c r="CQ2015">
        <f t="shared" si="417"/>
        <v>0.81234866828087171</v>
      </c>
      <c r="CR2015">
        <f t="shared" si="418"/>
        <v>0.88808401411194837</v>
      </c>
      <c r="CS2015">
        <f t="shared" si="419"/>
        <v>0.27699922388955367</v>
      </c>
      <c r="CT2015">
        <f t="shared" si="420"/>
        <v>0.53534944439131804</v>
      </c>
      <c r="DH2015">
        <f t="shared" ca="1" si="421"/>
        <v>0.36458402779562554</v>
      </c>
      <c r="DI2015">
        <v>0.29532981359947114</v>
      </c>
      <c r="DJ2015">
        <v>1.1223113866930885E-2</v>
      </c>
    </row>
    <row r="2016" spans="12:114" x14ac:dyDescent="0.3">
      <c r="L2016" s="23">
        <v>44210</v>
      </c>
      <c r="M2016" s="24">
        <v>-5.1909789811082989E-4</v>
      </c>
      <c r="N2016" s="24">
        <v>7.1555905054948741E-3</v>
      </c>
      <c r="O2016" s="24">
        <v>-3.2552804073606762E-3</v>
      </c>
      <c r="P2016" s="24">
        <v>-1.3510078181122711E-2</v>
      </c>
      <c r="Q2016" s="264">
        <v>-1.199999999999995E-4</v>
      </c>
      <c r="R2016" s="264">
        <v>-5.1999999999999941E-4</v>
      </c>
      <c r="S2016" s="265">
        <v>3.4782608695652111E-4</v>
      </c>
      <c r="U2016" s="26"/>
      <c r="AE2016" s="23">
        <v>44211</v>
      </c>
      <c r="AF2016" s="33">
        <v>-4.1187045140388002E-3</v>
      </c>
      <c r="AG2016">
        <f t="shared" si="409"/>
        <v>2015</v>
      </c>
      <c r="AH2016">
        <f t="shared" si="410"/>
        <v>0.81645056726094001</v>
      </c>
      <c r="AI2016">
        <f t="shared" si="411"/>
        <v>0.81604538087520262</v>
      </c>
      <c r="AJ2016">
        <f t="shared" si="412"/>
        <v>0.9019209426465884</v>
      </c>
      <c r="AK2016">
        <f t="shared" si="413"/>
        <v>0.10625281264614458</v>
      </c>
      <c r="AL2016">
        <f t="shared" si="414"/>
        <v>0.70979256822905801</v>
      </c>
      <c r="CM2016" s="23">
        <v>44211</v>
      </c>
      <c r="CN2016">
        <v>-1.0445612636448352E-2</v>
      </c>
      <c r="CO2016">
        <f t="shared" si="415"/>
        <v>2015</v>
      </c>
      <c r="CP2016">
        <f t="shared" si="416"/>
        <v>0.81315577078288948</v>
      </c>
      <c r="CQ2016">
        <f t="shared" si="417"/>
        <v>0.81275221953188059</v>
      </c>
      <c r="CR2016">
        <f t="shared" si="418"/>
        <v>0.88958556787279941</v>
      </c>
      <c r="CS2016">
        <f t="shared" si="419"/>
        <v>0.10228409789714743</v>
      </c>
      <c r="CT2016">
        <f t="shared" si="420"/>
        <v>0.71046812163473316</v>
      </c>
      <c r="DH2016">
        <f t="shared" ca="1" si="421"/>
        <v>0.25103046831870607</v>
      </c>
      <c r="DI2016">
        <v>0.39857949608588333</v>
      </c>
      <c r="DJ2016">
        <v>1.1698089994746893E-3</v>
      </c>
    </row>
    <row r="2017" spans="12:114" x14ac:dyDescent="0.3">
      <c r="L2017" s="23">
        <v>44211</v>
      </c>
      <c r="M2017" s="24">
        <v>-1.240762934214925E-2</v>
      </c>
      <c r="N2017" s="24">
        <v>-1.5275295164537789E-2</v>
      </c>
      <c r="O2017" s="24">
        <v>-1.5853541794997129E-2</v>
      </c>
      <c r="P2017" s="24">
        <v>6.9779457562549828E-4</v>
      </c>
      <c r="Q2017" s="264">
        <v>6.0000000000000157E-5</v>
      </c>
      <c r="R2017" s="264">
        <v>2.6000000000000019E-4</v>
      </c>
      <c r="S2017" s="265">
        <v>9.0090090090089536E-5</v>
      </c>
      <c r="U2017" s="26"/>
      <c r="AE2017" s="23">
        <v>44215</v>
      </c>
      <c r="AF2017" s="33">
        <v>4.7614253959498974E-5</v>
      </c>
      <c r="AG2017">
        <f t="shared" si="409"/>
        <v>2016</v>
      </c>
      <c r="AH2017">
        <f t="shared" si="410"/>
        <v>0.81685575364667751</v>
      </c>
      <c r="AI2017">
        <f t="shared" si="411"/>
        <v>0.81645056726094001</v>
      </c>
      <c r="AJ2017">
        <f t="shared" si="412"/>
        <v>0.90344740031529558</v>
      </c>
      <c r="AK2017">
        <f t="shared" si="413"/>
        <v>0.48291520320832199</v>
      </c>
      <c r="AL2017">
        <f t="shared" si="414"/>
        <v>0.33353536405261802</v>
      </c>
      <c r="CM2017" s="23">
        <v>44215</v>
      </c>
      <c r="CN2017">
        <v>-4.5964365101252734E-5</v>
      </c>
      <c r="CO2017">
        <f t="shared" si="415"/>
        <v>2016</v>
      </c>
      <c r="CP2017">
        <f t="shared" si="416"/>
        <v>0.81355932203389836</v>
      </c>
      <c r="CQ2017">
        <f t="shared" si="417"/>
        <v>0.81315577078288948</v>
      </c>
      <c r="CR2017">
        <f t="shared" si="418"/>
        <v>0.89108913003410994</v>
      </c>
      <c r="CS2017">
        <f t="shared" si="419"/>
        <v>0.47451675196843313</v>
      </c>
      <c r="CT2017">
        <f t="shared" si="420"/>
        <v>0.33863901881445635</v>
      </c>
      <c r="DH2017">
        <f t="shared" ca="1" si="421"/>
        <v>0.37266430442841569</v>
      </c>
      <c r="DI2017">
        <v>0.29483388332950622</v>
      </c>
      <c r="DJ2017">
        <v>1.2286142539594948E-3</v>
      </c>
    </row>
    <row r="2018" spans="12:114" x14ac:dyDescent="0.3">
      <c r="L2018" s="23">
        <v>44215</v>
      </c>
      <c r="M2018" s="24">
        <v>8.473072854757388E-3</v>
      </c>
      <c r="N2018" s="24">
        <v>1.6233823734045132E-2</v>
      </c>
      <c r="O2018" s="24">
        <v>-8.6423623129811659E-3</v>
      </c>
      <c r="P2018" s="24">
        <v>2.5279320161013998E-3</v>
      </c>
      <c r="Q2018" s="264">
        <v>5.2999999999999922E-4</v>
      </c>
      <c r="R2018" s="264">
        <v>2.5999999999999911E-4</v>
      </c>
      <c r="S2018" s="265">
        <v>0</v>
      </c>
      <c r="U2018" s="26"/>
      <c r="AE2018" s="23">
        <v>44216</v>
      </c>
      <c r="AF2018" s="33">
        <v>3.6584797374528987E-3</v>
      </c>
      <c r="AG2018">
        <f t="shared" si="409"/>
        <v>2017</v>
      </c>
      <c r="AH2018">
        <f t="shared" si="410"/>
        <v>0.8172609400324149</v>
      </c>
      <c r="AI2018">
        <f t="shared" si="411"/>
        <v>0.81685575364667751</v>
      </c>
      <c r="AJ2018">
        <f t="shared" si="412"/>
        <v>0.90497596599107011</v>
      </c>
      <c r="AK2018">
        <f t="shared" si="413"/>
        <v>0.84147273076157503</v>
      </c>
      <c r="AL2018">
        <f t="shared" si="414"/>
        <v>2.461697711489752E-2</v>
      </c>
      <c r="CM2018" s="23">
        <v>44216</v>
      </c>
      <c r="CN2018">
        <v>9.5007447981777012E-3</v>
      </c>
      <c r="CO2018">
        <f t="shared" si="415"/>
        <v>2017</v>
      </c>
      <c r="CP2018">
        <f t="shared" si="416"/>
        <v>0.81396287328490713</v>
      </c>
      <c r="CQ2018">
        <f t="shared" si="417"/>
        <v>0.81355932203389836</v>
      </c>
      <c r="CR2018">
        <f t="shared" si="418"/>
        <v>0.89259470938396845</v>
      </c>
      <c r="CS2018">
        <f t="shared" si="419"/>
        <v>0.85129319087939626</v>
      </c>
      <c r="CT2018">
        <f t="shared" si="420"/>
        <v>3.7733868845497898E-2</v>
      </c>
      <c r="DH2018">
        <f t="shared" ca="1" si="421"/>
        <v>0.38328534875667158</v>
      </c>
      <c r="DI2018">
        <v>0.39884287643723965</v>
      </c>
      <c r="DJ2018">
        <v>-5.735520262547116E-3</v>
      </c>
    </row>
    <row r="2019" spans="12:114" x14ac:dyDescent="0.3">
      <c r="L2019" s="23">
        <v>44216</v>
      </c>
      <c r="M2019" s="24">
        <v>1.6282286287144562E-2</v>
      </c>
      <c r="N2019" s="24">
        <v>6.7447199134264514E-3</v>
      </c>
      <c r="O2019" s="24">
        <v>1.478501320723662E-2</v>
      </c>
      <c r="P2019" s="24">
        <v>3.4790899601418841E-4</v>
      </c>
      <c r="Q2019" s="264">
        <v>-4.6000000000000028E-4</v>
      </c>
      <c r="R2019" s="264">
        <v>-2.7999999999999911E-4</v>
      </c>
      <c r="S2019" s="265">
        <v>-1.8181818181818227E-4</v>
      </c>
      <c r="U2019" s="26"/>
      <c r="AE2019" s="23">
        <v>44217</v>
      </c>
      <c r="AF2019" s="33">
        <v>-7.4338618768190437E-4</v>
      </c>
      <c r="AG2019">
        <f t="shared" si="409"/>
        <v>2018</v>
      </c>
      <c r="AH2019">
        <f t="shared" si="410"/>
        <v>0.81766612641815239</v>
      </c>
      <c r="AI2019">
        <f t="shared" si="411"/>
        <v>0.8172609400324149</v>
      </c>
      <c r="AJ2019">
        <f t="shared" si="412"/>
        <v>0.90650664908561318</v>
      </c>
      <c r="AK2019">
        <f t="shared" si="413"/>
        <v>0.39304184573532847</v>
      </c>
      <c r="AL2019">
        <f t="shared" si="414"/>
        <v>0.42421909429708643</v>
      </c>
      <c r="CM2019" s="23">
        <v>44217</v>
      </c>
      <c r="CN2019">
        <v>-2.0443583263476187E-3</v>
      </c>
      <c r="CO2019">
        <f t="shared" si="415"/>
        <v>2018</v>
      </c>
      <c r="CP2019">
        <f t="shared" si="416"/>
        <v>0.81436642453591601</v>
      </c>
      <c r="CQ2019">
        <f t="shared" si="417"/>
        <v>0.81396287328490713</v>
      </c>
      <c r="CR2019">
        <f t="shared" si="418"/>
        <v>0.89410231476418445</v>
      </c>
      <c r="CS2019">
        <f t="shared" si="419"/>
        <v>0.38383659024962702</v>
      </c>
      <c r="CT2019">
        <f t="shared" si="420"/>
        <v>0.43012628303528011</v>
      </c>
      <c r="DH2019">
        <f t="shared" ca="1" si="421"/>
        <v>0.39328512133675453</v>
      </c>
      <c r="DI2019">
        <v>0.3826397725400249</v>
      </c>
      <c r="DJ2019">
        <v>3.3859709551752543E-3</v>
      </c>
    </row>
    <row r="2020" spans="12:114" x14ac:dyDescent="0.3">
      <c r="L2020" s="23">
        <v>44217</v>
      </c>
      <c r="M2020" s="24">
        <v>-6.2717373069820948E-4</v>
      </c>
      <c r="N2020" s="24">
        <v>9.5204049329611629E-3</v>
      </c>
      <c r="O2020" s="24">
        <v>-4.5357950614064368E-3</v>
      </c>
      <c r="P2020" s="24">
        <v>-4.0852260647462092E-3</v>
      </c>
      <c r="Q2020" s="264">
        <v>3.2000000000000079E-4</v>
      </c>
      <c r="R2020" s="264">
        <v>-7.6000000000000069E-4</v>
      </c>
      <c r="S2020" s="265">
        <v>1.78571428571429E-4</v>
      </c>
      <c r="U2020" s="26"/>
      <c r="AE2020" s="23">
        <v>44218</v>
      </c>
      <c r="AF2020" s="33">
        <v>2.1353443432834992E-3</v>
      </c>
      <c r="AG2020">
        <f t="shared" si="409"/>
        <v>2019</v>
      </c>
      <c r="AH2020">
        <f t="shared" si="410"/>
        <v>0.81807131280388978</v>
      </c>
      <c r="AI2020">
        <f t="shared" si="411"/>
        <v>0.81766612641815239</v>
      </c>
      <c r="AJ2020">
        <f t="shared" si="412"/>
        <v>0.90803945906964245</v>
      </c>
      <c r="AK2020">
        <f t="shared" si="413"/>
        <v>0.71240207020981172</v>
      </c>
      <c r="AL2020">
        <f t="shared" si="414"/>
        <v>0.10526405620834067</v>
      </c>
      <c r="CM2020" s="23">
        <v>44218</v>
      </c>
      <c r="CN2020">
        <v>4.9069972218451097E-3</v>
      </c>
      <c r="CO2020">
        <f t="shared" si="415"/>
        <v>2019</v>
      </c>
      <c r="CP2020">
        <f t="shared" si="416"/>
        <v>0.81476997578692489</v>
      </c>
      <c r="CQ2020">
        <f t="shared" si="417"/>
        <v>0.81436642453591601</v>
      </c>
      <c r="CR2020">
        <f t="shared" si="418"/>
        <v>0.89561195507073998</v>
      </c>
      <c r="CS2020">
        <f t="shared" si="419"/>
        <v>0.69491955104221026</v>
      </c>
      <c r="CT2020">
        <f t="shared" si="420"/>
        <v>0.11944687349370575</v>
      </c>
      <c r="DH2020">
        <f t="shared" ca="1" si="421"/>
        <v>0.38446435839714777</v>
      </c>
      <c r="DI2020">
        <v>0.28812842294210866</v>
      </c>
      <c r="DJ2020">
        <v>2.0126344343283521E-2</v>
      </c>
    </row>
    <row r="2021" spans="12:114" x14ac:dyDescent="0.3">
      <c r="L2021" s="23">
        <v>44218</v>
      </c>
      <c r="M2021" s="24">
        <v>-7.8731458687423383E-3</v>
      </c>
      <c r="N2021" s="24">
        <v>-6.9856002642105777E-3</v>
      </c>
      <c r="O2021" s="24">
        <v>1.021749730071984E-2</v>
      </c>
      <c r="P2021" s="24">
        <v>6.8074408584729114E-3</v>
      </c>
      <c r="Q2021" s="264">
        <v>-9.000000000000067E-5</v>
      </c>
      <c r="R2021" s="264">
        <v>-4.5999999999999931E-4</v>
      </c>
      <c r="S2021" s="265">
        <v>4.5454545454545492E-4</v>
      </c>
      <c r="U2021" s="26"/>
      <c r="AE2021" s="23">
        <v>44221</v>
      </c>
      <c r="AF2021" s="33">
        <v>-1.2632415347049865E-3</v>
      </c>
      <c r="AG2021">
        <f t="shared" si="409"/>
        <v>2020</v>
      </c>
      <c r="AH2021">
        <f t="shared" si="410"/>
        <v>0.81847649918962728</v>
      </c>
      <c r="AI2021">
        <f t="shared" si="411"/>
        <v>0.81807131280388978</v>
      </c>
      <c r="AJ2021">
        <f t="shared" si="412"/>
        <v>0.90957440547341872</v>
      </c>
      <c r="AK2021">
        <f t="shared" si="413"/>
        <v>0.33665377554666098</v>
      </c>
      <c r="AL2021">
        <f t="shared" si="414"/>
        <v>0.4814175372572288</v>
      </c>
      <c r="CM2021" s="23">
        <v>44221</v>
      </c>
      <c r="CN2021">
        <v>-3.1618538367624662E-3</v>
      </c>
      <c r="CO2021">
        <f t="shared" si="415"/>
        <v>2020</v>
      </c>
      <c r="CP2021">
        <f t="shared" si="416"/>
        <v>0.81517352703793378</v>
      </c>
      <c r="CQ2021">
        <f t="shared" si="417"/>
        <v>0.81476997578692489</v>
      </c>
      <c r="CR2021">
        <f t="shared" si="418"/>
        <v>0.89712363925425809</v>
      </c>
      <c r="CS2021">
        <f t="shared" si="419"/>
        <v>0.33546444319027618</v>
      </c>
      <c r="CT2021">
        <f t="shared" si="420"/>
        <v>0.47930553259664871</v>
      </c>
      <c r="DH2021">
        <f t="shared" ca="1" si="421"/>
        <v>0.27815607068998816</v>
      </c>
      <c r="DI2021">
        <v>0.36236607140176696</v>
      </c>
      <c r="DJ2021">
        <v>1.7132584652950109E-3</v>
      </c>
    </row>
    <row r="2022" spans="12:114" x14ac:dyDescent="0.3">
      <c r="L2022" s="23">
        <v>44221</v>
      </c>
      <c r="M2022" s="24">
        <v>8.6261647599603357E-4</v>
      </c>
      <c r="N2022" s="24">
        <v>1.4068903891560399E-3</v>
      </c>
      <c r="O2022" s="24">
        <v>-8.8844100006755047E-4</v>
      </c>
      <c r="P2022" s="24">
        <v>-1.014222194459519E-2</v>
      </c>
      <c r="Q2022" s="264">
        <v>-2.7999999999999992E-4</v>
      </c>
      <c r="R2022" s="264">
        <v>5.8999999999999938E-4</v>
      </c>
      <c r="S2022" s="265">
        <v>0</v>
      </c>
      <c r="U2022" s="26"/>
      <c r="AE2022" s="23">
        <v>44222</v>
      </c>
      <c r="AF2022" s="33">
        <v>1.2352016397409473E-3</v>
      </c>
      <c r="AG2022">
        <f t="shared" si="409"/>
        <v>2021</v>
      </c>
      <c r="AH2022">
        <f t="shared" si="410"/>
        <v>0.81888168557536467</v>
      </c>
      <c r="AI2022">
        <f t="shared" si="411"/>
        <v>0.81847649918962728</v>
      </c>
      <c r="AJ2022">
        <f t="shared" si="412"/>
        <v>0.91111149788724999</v>
      </c>
      <c r="AK2022">
        <f t="shared" si="413"/>
        <v>0.61803255018679493</v>
      </c>
      <c r="AL2022">
        <f t="shared" si="414"/>
        <v>0.20044394900283236</v>
      </c>
      <c r="CM2022" s="23">
        <v>44222</v>
      </c>
      <c r="CN2022">
        <v>2.905861242209509E-3</v>
      </c>
      <c r="CO2022">
        <f t="shared" si="415"/>
        <v>2021</v>
      </c>
      <c r="CP2022">
        <f t="shared" si="416"/>
        <v>0.81557707828894266</v>
      </c>
      <c r="CQ2022">
        <f t="shared" si="417"/>
        <v>0.81517352703793378</v>
      </c>
      <c r="CR2022">
        <f t="shared" si="418"/>
        <v>0.89863737632045348</v>
      </c>
      <c r="CS2022">
        <f t="shared" si="419"/>
        <v>0.60950412604825521</v>
      </c>
      <c r="CT2022">
        <f t="shared" si="420"/>
        <v>0.20566940098967856</v>
      </c>
      <c r="DH2022">
        <f t="shared" ca="1" si="421"/>
        <v>0.33672343613869249</v>
      </c>
      <c r="DI2022">
        <v>0.27649554645124874</v>
      </c>
      <c r="DJ2022">
        <v>7.2360587825981391E-3</v>
      </c>
    </row>
    <row r="2023" spans="12:114" x14ac:dyDescent="0.3">
      <c r="L2023" s="23">
        <v>44222</v>
      </c>
      <c r="M2023" s="24">
        <v>-2.4706003595990462E-3</v>
      </c>
      <c r="N2023" s="24">
        <v>-2.107406970012942E-3</v>
      </c>
      <c r="O2023" s="24">
        <v>8.9605363537249814E-3</v>
      </c>
      <c r="P2023" s="24">
        <v>-2.1017684996084119E-3</v>
      </c>
      <c r="Q2023" s="264">
        <v>1.200000000000003E-4</v>
      </c>
      <c r="R2023" s="264">
        <v>3.6000000000000029E-4</v>
      </c>
      <c r="S2023" s="265">
        <v>9.5238095238096311E-5</v>
      </c>
      <c r="U2023" s="26"/>
      <c r="AE2023" s="23">
        <v>44223</v>
      </c>
      <c r="AF2023" s="33">
        <v>-7.7290454232508072E-3</v>
      </c>
      <c r="AG2023">
        <f t="shared" si="409"/>
        <v>2022</v>
      </c>
      <c r="AH2023">
        <f t="shared" si="410"/>
        <v>0.81928687196110206</v>
      </c>
      <c r="AI2023">
        <f t="shared" si="411"/>
        <v>0.81888168557536467</v>
      </c>
      <c r="AJ2023">
        <f t="shared" si="412"/>
        <v>0.91265074596202811</v>
      </c>
      <c r="AK2023">
        <f t="shared" si="413"/>
        <v>1.1012948752783587E-2</v>
      </c>
      <c r="AL2023">
        <f t="shared" si="414"/>
        <v>0.80786873682258109</v>
      </c>
      <c r="CM2023" s="23">
        <v>44223</v>
      </c>
      <c r="CN2023">
        <v>-1.8965594327357782E-2</v>
      </c>
      <c r="CO2023">
        <f t="shared" si="415"/>
        <v>2022</v>
      </c>
      <c r="CP2023">
        <f t="shared" si="416"/>
        <v>0.81598062953995154</v>
      </c>
      <c r="CQ2023">
        <f t="shared" si="417"/>
        <v>0.81557707828894266</v>
      </c>
      <c r="CR2023">
        <f t="shared" si="418"/>
        <v>0.90015317533061356</v>
      </c>
      <c r="CS2023">
        <f t="shared" si="419"/>
        <v>1.2047184709235067E-2</v>
      </c>
      <c r="CT2023">
        <f t="shared" si="420"/>
        <v>0.80352989357970761</v>
      </c>
      <c r="DH2023">
        <f t="shared" ca="1" si="421"/>
        <v>0.38769469025434072</v>
      </c>
      <c r="DI2023">
        <v>0.31790011086301412</v>
      </c>
      <c r="DJ2023">
        <v>-2.0655006961712418E-2</v>
      </c>
    </row>
    <row r="2024" spans="12:114" x14ac:dyDescent="0.3">
      <c r="L2024" s="23">
        <v>44223</v>
      </c>
      <c r="M2024" s="24">
        <v>-6.3356239585192287E-3</v>
      </c>
      <c r="N2024" s="24">
        <v>6.6878150097911798E-3</v>
      </c>
      <c r="O2024" s="24">
        <v>-2.4879893398367669E-2</v>
      </c>
      <c r="P2024" s="24">
        <v>-2.6239608955736109E-2</v>
      </c>
      <c r="Q2024" s="264">
        <v>-1.200000000000003E-4</v>
      </c>
      <c r="R2024" s="264">
        <v>-2.0000000000000022E-5</v>
      </c>
      <c r="S2024" s="265">
        <v>-2.8846153846154006E-4</v>
      </c>
      <c r="U2024" s="26"/>
      <c r="AE2024" s="23">
        <v>44224</v>
      </c>
      <c r="AF2024" s="33">
        <v>-5.1851655954041932E-4</v>
      </c>
      <c r="AG2024">
        <f t="shared" si="409"/>
        <v>2023</v>
      </c>
      <c r="AH2024">
        <f t="shared" si="410"/>
        <v>0.81969205834683956</v>
      </c>
      <c r="AI2024">
        <f t="shared" si="411"/>
        <v>0.81928687196110206</v>
      </c>
      <c r="AJ2024">
        <f t="shared" si="412"/>
        <v>0.91419215940974363</v>
      </c>
      <c r="AK2024">
        <f t="shared" si="413"/>
        <v>0.41823023060670284</v>
      </c>
      <c r="AL2024">
        <f t="shared" si="414"/>
        <v>0.40105664135439922</v>
      </c>
      <c r="CM2024" s="23">
        <v>44224</v>
      </c>
      <c r="CN2024">
        <v>-8.5073065118749895E-4</v>
      </c>
      <c r="CO2024">
        <f t="shared" si="415"/>
        <v>2023</v>
      </c>
      <c r="CP2024">
        <f t="shared" si="416"/>
        <v>0.81638418079096042</v>
      </c>
      <c r="CQ2024">
        <f t="shared" si="417"/>
        <v>0.81598062953995154</v>
      </c>
      <c r="CR2024">
        <f t="shared" si="418"/>
        <v>0.90167104540206511</v>
      </c>
      <c r="CS2024">
        <f t="shared" si="419"/>
        <v>0.43756457235405194</v>
      </c>
      <c r="CT2024">
        <f t="shared" si="420"/>
        <v>0.3784160571858996</v>
      </c>
      <c r="DH2024">
        <f t="shared" ca="1" si="421"/>
        <v>0.25880006322090082</v>
      </c>
      <c r="DI2024">
        <v>0.37681752885286657</v>
      </c>
      <c r="DJ2024">
        <v>-1.8566722167017029E-2</v>
      </c>
    </row>
    <row r="2025" spans="12:114" x14ac:dyDescent="0.3">
      <c r="L2025" s="23">
        <v>44224</v>
      </c>
      <c r="M2025" s="24">
        <v>9.2736492169334715E-4</v>
      </c>
      <c r="N2025" s="24">
        <v>-2.7272804968347081E-2</v>
      </c>
      <c r="O2025" s="24">
        <v>-6.2562421540129378E-4</v>
      </c>
      <c r="P2025" s="24">
        <v>1.036420011285979E-2</v>
      </c>
      <c r="Q2025" s="264">
        <v>4.0000000000000112E-5</v>
      </c>
      <c r="R2025" s="264">
        <v>-2.800000000000003E-4</v>
      </c>
      <c r="S2025" s="265">
        <v>-3.7383177570093391E-4</v>
      </c>
      <c r="U2025" s="26"/>
      <c r="AE2025" s="23">
        <v>44225</v>
      </c>
      <c r="AF2025" s="33">
        <v>-6.0169019099017033E-3</v>
      </c>
      <c r="AG2025">
        <f t="shared" si="409"/>
        <v>2024</v>
      </c>
      <c r="AH2025">
        <f t="shared" si="410"/>
        <v>0.82009724473257695</v>
      </c>
      <c r="AI2025">
        <f t="shared" si="411"/>
        <v>0.81969205834683956</v>
      </c>
      <c r="AJ2025">
        <f t="shared" si="412"/>
        <v>0.91573574800402902</v>
      </c>
      <c r="AK2025">
        <f t="shared" si="413"/>
        <v>3.631144505615088E-2</v>
      </c>
      <c r="AL2025">
        <f t="shared" si="414"/>
        <v>0.78338061329068864</v>
      </c>
      <c r="CM2025" s="23">
        <v>44225</v>
      </c>
      <c r="CN2025">
        <v>-1.5287457477456964E-2</v>
      </c>
      <c r="CO2025">
        <f t="shared" si="415"/>
        <v>2024</v>
      </c>
      <c r="CP2025">
        <f t="shared" si="416"/>
        <v>0.81678773204196931</v>
      </c>
      <c r="CQ2025">
        <f t="shared" si="417"/>
        <v>0.81638418079096042</v>
      </c>
      <c r="CR2025">
        <f t="shared" si="418"/>
        <v>0.90319099570866224</v>
      </c>
      <c r="CS2025">
        <f t="shared" si="419"/>
        <v>3.3659683232303554E-2</v>
      </c>
      <c r="CT2025">
        <f t="shared" si="420"/>
        <v>0.78272449755865692</v>
      </c>
      <c r="DH2025">
        <f t="shared" ca="1" si="421"/>
        <v>0.38758074081556365</v>
      </c>
      <c r="DI2025">
        <v>0.33457083757505451</v>
      </c>
      <c r="DJ2025">
        <v>1.5721251171253439E-3</v>
      </c>
    </row>
    <row r="2026" spans="12:114" x14ac:dyDescent="0.3">
      <c r="L2026" s="23">
        <v>44225</v>
      </c>
      <c r="M2026" s="24">
        <v>-4.0532779034792391E-4</v>
      </c>
      <c r="N2026" s="24">
        <v>-2.0129308267499101E-2</v>
      </c>
      <c r="O2026" s="24">
        <v>-2.267827378465188E-2</v>
      </c>
      <c r="P2026" s="24">
        <v>-7.0467363891179241E-3</v>
      </c>
      <c r="Q2026" s="264">
        <v>2.1000000000000009E-4</v>
      </c>
      <c r="R2026" s="264">
        <v>-8.0000000000000074E-5</v>
      </c>
      <c r="S2026" s="265">
        <v>1.8018018018018062E-4</v>
      </c>
      <c r="U2026" s="26"/>
      <c r="AE2026" s="23">
        <v>44228</v>
      </c>
      <c r="AF2026" s="33">
        <v>5.3260050744106762E-4</v>
      </c>
      <c r="AG2026">
        <f t="shared" si="409"/>
        <v>2025</v>
      </c>
      <c r="AH2026">
        <f t="shared" si="410"/>
        <v>0.82050243111831445</v>
      </c>
      <c r="AI2026">
        <f t="shared" si="411"/>
        <v>0.82009724473257695</v>
      </c>
      <c r="AJ2026">
        <f t="shared" si="412"/>
        <v>0.91728152158069864</v>
      </c>
      <c r="AK2026">
        <f t="shared" si="413"/>
        <v>0.53875572135225913</v>
      </c>
      <c r="AL2026">
        <f t="shared" si="414"/>
        <v>0.28134152338031782</v>
      </c>
      <c r="CM2026" s="23">
        <v>44228</v>
      </c>
      <c r="CN2026">
        <v>1.5886342961256069E-3</v>
      </c>
      <c r="CO2026">
        <f t="shared" si="415"/>
        <v>2025</v>
      </c>
      <c r="CP2026">
        <f t="shared" si="416"/>
        <v>0.81719128329297819</v>
      </c>
      <c r="CQ2026">
        <f t="shared" si="417"/>
        <v>0.81678773204196931</v>
      </c>
      <c r="CR2026">
        <f t="shared" si="418"/>
        <v>0.90471303548126403</v>
      </c>
      <c r="CS2026">
        <f t="shared" si="419"/>
        <v>0.54991070785913254</v>
      </c>
      <c r="CT2026">
        <f t="shared" si="420"/>
        <v>0.26687702418283676</v>
      </c>
      <c r="DH2026">
        <f t="shared" ca="1" si="421"/>
        <v>0.28090238101572879</v>
      </c>
      <c r="DI2026">
        <v>0.28574572195642389</v>
      </c>
      <c r="DJ2026">
        <v>-1.0457867382467255E-2</v>
      </c>
    </row>
    <row r="2027" spans="12:114" x14ac:dyDescent="0.3">
      <c r="L2027" s="23">
        <v>44228</v>
      </c>
      <c r="M2027" s="24">
        <v>9.3852904849933277E-3</v>
      </c>
      <c r="N2027" s="24">
        <v>1.7974921122005091E-2</v>
      </c>
      <c r="O2027" s="24">
        <v>-8.6838444052834939E-3</v>
      </c>
      <c r="P2027" s="24">
        <v>6.9171262244286129E-3</v>
      </c>
      <c r="Q2027" s="264">
        <v>8.000000000000021E-5</v>
      </c>
      <c r="R2027" s="264">
        <v>2.6000000000000019E-4</v>
      </c>
      <c r="S2027" s="265">
        <v>-2.7522935779816663E-4</v>
      </c>
      <c r="U2027" s="26"/>
      <c r="AE2027" s="23">
        <v>44229</v>
      </c>
      <c r="AF2027" s="33">
        <v>2.7671484838864098E-3</v>
      </c>
      <c r="AG2027">
        <f t="shared" si="409"/>
        <v>2026</v>
      </c>
      <c r="AH2027">
        <f t="shared" si="410"/>
        <v>0.82090761750405183</v>
      </c>
      <c r="AI2027">
        <f t="shared" si="411"/>
        <v>0.82050243111831445</v>
      </c>
      <c r="AJ2027">
        <f t="shared" si="412"/>
        <v>0.91882949003829018</v>
      </c>
      <c r="AK2027">
        <f t="shared" si="413"/>
        <v>0.77125218840304532</v>
      </c>
      <c r="AL2027">
        <f t="shared" si="414"/>
        <v>4.9250242715269121E-2</v>
      </c>
      <c r="CM2027" s="23">
        <v>44229</v>
      </c>
      <c r="CN2027">
        <v>7.2117104954303093E-3</v>
      </c>
      <c r="CO2027">
        <f t="shared" si="415"/>
        <v>2026</v>
      </c>
      <c r="CP2027">
        <f t="shared" si="416"/>
        <v>0.81759483454398707</v>
      </c>
      <c r="CQ2027">
        <f t="shared" si="417"/>
        <v>0.81719128329297819</v>
      </c>
      <c r="CR2027">
        <f t="shared" si="418"/>
        <v>0.9062371740082219</v>
      </c>
      <c r="CS2027">
        <f t="shared" si="419"/>
        <v>0.78136985938071857</v>
      </c>
      <c r="CT2027">
        <f t="shared" si="420"/>
        <v>3.582142391225962E-2</v>
      </c>
      <c r="DH2027">
        <f t="shared" ca="1" si="421"/>
        <v>0.28285441602480837</v>
      </c>
      <c r="DI2027">
        <v>0.36897675538812491</v>
      </c>
      <c r="DJ2027">
        <v>-1.0686887230399232E-2</v>
      </c>
    </row>
    <row r="2028" spans="12:114" x14ac:dyDescent="0.3">
      <c r="L2028" s="23">
        <v>44229</v>
      </c>
      <c r="M2028" s="24">
        <v>-1.216779572215561E-2</v>
      </c>
      <c r="N2028" s="24">
        <v>8.2883171370170244E-3</v>
      </c>
      <c r="O2028" s="24">
        <v>1.077035682931185E-2</v>
      </c>
      <c r="P2028" s="24">
        <v>8.1183593514430122E-3</v>
      </c>
      <c r="Q2028" s="264">
        <v>1.799999999999996E-4</v>
      </c>
      <c r="R2028" s="264">
        <v>-3.000000000000003E-4</v>
      </c>
      <c r="S2028" s="265">
        <v>-2.6785714285714119E-4</v>
      </c>
      <c r="U2028" s="26"/>
      <c r="AE2028" s="23">
        <v>44230</v>
      </c>
      <c r="AF2028" s="33">
        <v>-1.5948917061362218E-4</v>
      </c>
      <c r="AG2028">
        <f t="shared" si="409"/>
        <v>2027</v>
      </c>
      <c r="AH2028">
        <f t="shared" si="410"/>
        <v>0.82131280388978933</v>
      </c>
      <c r="AI2028">
        <f t="shared" si="411"/>
        <v>0.82090761750405183</v>
      </c>
      <c r="AJ2028">
        <f t="shared" si="412"/>
        <v>0.92037966333862298</v>
      </c>
      <c r="AK2028">
        <f t="shared" si="413"/>
        <v>0.4591079513372332</v>
      </c>
      <c r="AL2028">
        <f t="shared" si="414"/>
        <v>0.36179966616681863</v>
      </c>
      <c r="CM2028" s="23">
        <v>44230</v>
      </c>
      <c r="CN2028">
        <v>-4.8997292653405519E-4</v>
      </c>
      <c r="CO2028">
        <f t="shared" si="415"/>
        <v>2027</v>
      </c>
      <c r="CP2028">
        <f t="shared" si="416"/>
        <v>0.81799838579499595</v>
      </c>
      <c r="CQ2028">
        <f t="shared" si="417"/>
        <v>0.81759483454398707</v>
      </c>
      <c r="CR2028">
        <f t="shared" si="418"/>
        <v>0.90776342063588289</v>
      </c>
      <c r="CS2028">
        <f t="shared" si="419"/>
        <v>0.45408160648353901</v>
      </c>
      <c r="CT2028">
        <f t="shared" si="420"/>
        <v>0.36351322806044806</v>
      </c>
      <c r="DH2028">
        <f t="shared" ca="1" si="421"/>
        <v>0.31594019874517593</v>
      </c>
      <c r="DI2028">
        <v>0.39859396988850931</v>
      </c>
      <c r="DJ2028">
        <v>3.0500108293863805E-3</v>
      </c>
    </row>
    <row r="2029" spans="12:114" x14ac:dyDescent="0.3">
      <c r="L2029" s="23">
        <v>44230</v>
      </c>
      <c r="M2029" s="24">
        <v>-1.5106327261017419E-3</v>
      </c>
      <c r="N2029" s="24">
        <v>2.5017844086401668E-3</v>
      </c>
      <c r="O2029" s="24">
        <v>3.054735011610995E-3</v>
      </c>
      <c r="P2029" s="24">
        <v>-6.9025523963593431E-3</v>
      </c>
      <c r="Q2029" s="264">
        <v>4.0000000000000112E-5</v>
      </c>
      <c r="R2029" s="264">
        <v>6.5000000000000062E-4</v>
      </c>
      <c r="S2029" s="265">
        <v>0</v>
      </c>
      <c r="U2029" s="26"/>
      <c r="AE2029" s="23">
        <v>44231</v>
      </c>
      <c r="AF2029" s="33">
        <v>9.8628719995748609E-4</v>
      </c>
      <c r="AG2029">
        <f t="shared" si="409"/>
        <v>2028</v>
      </c>
      <c r="AH2029">
        <f t="shared" si="410"/>
        <v>0.82171799027552672</v>
      </c>
      <c r="AI2029">
        <f t="shared" si="411"/>
        <v>0.82131280388978933</v>
      </c>
      <c r="AJ2029">
        <f t="shared" si="412"/>
        <v>0.92193205150734892</v>
      </c>
      <c r="AK2029">
        <f t="shared" si="413"/>
        <v>0.59032973049377546</v>
      </c>
      <c r="AL2029">
        <f t="shared" si="414"/>
        <v>0.23098307339601387</v>
      </c>
      <c r="CM2029" s="23">
        <v>44231</v>
      </c>
      <c r="CN2029">
        <v>2.7470223477198013E-3</v>
      </c>
      <c r="CO2029">
        <f t="shared" si="415"/>
        <v>2028</v>
      </c>
      <c r="CP2029">
        <f t="shared" si="416"/>
        <v>0.81840193704600483</v>
      </c>
      <c r="CQ2029">
        <f t="shared" si="417"/>
        <v>0.81799838579499595</v>
      </c>
      <c r="CR2029">
        <f t="shared" si="418"/>
        <v>0.90929178476908878</v>
      </c>
      <c r="CS2029">
        <f t="shared" si="419"/>
        <v>0.60242406385103486</v>
      </c>
      <c r="CT2029">
        <f t="shared" si="420"/>
        <v>0.21557432194396109</v>
      </c>
      <c r="DH2029">
        <f t="shared" ca="1" si="421"/>
        <v>0.35753323842348628</v>
      </c>
      <c r="DI2029">
        <v>0.37596022579401123</v>
      </c>
      <c r="DJ2029">
        <v>-1.2678364973955535E-2</v>
      </c>
    </row>
    <row r="2030" spans="12:114" x14ac:dyDescent="0.3">
      <c r="L2030" s="23">
        <v>44231</v>
      </c>
      <c r="M2030" s="24">
        <v>-2.1530473499081611E-2</v>
      </c>
      <c r="N2030" s="24">
        <v>-1.140822466694125E-2</v>
      </c>
      <c r="O2030" s="24">
        <v>9.4191479674706757E-3</v>
      </c>
      <c r="P2030" s="24">
        <v>7.663444425214056E-3</v>
      </c>
      <c r="Q2030" s="264">
        <v>2.4999999999999979E-4</v>
      </c>
      <c r="R2030" s="264">
        <v>3.7999999999999921E-4</v>
      </c>
      <c r="S2030" s="265">
        <v>-3.4782608695652111E-4</v>
      </c>
      <c r="U2030" s="26"/>
      <c r="AE2030" s="23">
        <v>44232</v>
      </c>
      <c r="AF2030" s="33">
        <v>3.7069746829387043E-3</v>
      </c>
      <c r="AG2030">
        <f t="shared" si="409"/>
        <v>2029</v>
      </c>
      <c r="AH2030">
        <f t="shared" si="410"/>
        <v>0.82212317666126422</v>
      </c>
      <c r="AI2030">
        <f t="shared" si="411"/>
        <v>0.82171799027552672</v>
      </c>
      <c r="AJ2030">
        <f t="shared" si="412"/>
        <v>0.92348666463452056</v>
      </c>
      <c r="AK2030">
        <f t="shared" si="413"/>
        <v>0.84483784942310214</v>
      </c>
      <c r="AL2030">
        <f t="shared" si="414"/>
        <v>2.3119859147575417E-2</v>
      </c>
      <c r="CM2030" s="23">
        <v>44232</v>
      </c>
      <c r="CN2030">
        <v>9.1724367073467601E-3</v>
      </c>
      <c r="CO2030">
        <f t="shared" si="415"/>
        <v>2029</v>
      </c>
      <c r="CP2030">
        <f t="shared" si="416"/>
        <v>0.81880548829701372</v>
      </c>
      <c r="CQ2030">
        <f t="shared" si="417"/>
        <v>0.81840193704600483</v>
      </c>
      <c r="CR2030">
        <f t="shared" si="418"/>
        <v>0.91082227587167375</v>
      </c>
      <c r="CS2030">
        <f t="shared" si="419"/>
        <v>0.8423019516151441</v>
      </c>
      <c r="CT2030">
        <f t="shared" si="420"/>
        <v>2.3900014569139261E-2</v>
      </c>
      <c r="DH2030">
        <f t="shared" ca="1" si="421"/>
        <v>0.38237007015397595</v>
      </c>
      <c r="DI2030">
        <v>0.38888689304541035</v>
      </c>
      <c r="DJ2030">
        <v>4.0349746829387041E-3</v>
      </c>
    </row>
    <row r="2031" spans="12:114" x14ac:dyDescent="0.3">
      <c r="L2031" s="23">
        <v>44232</v>
      </c>
      <c r="M2031" s="24">
        <v>9.8721621125958236E-3</v>
      </c>
      <c r="N2031" s="24">
        <v>3.9668561446064409E-3</v>
      </c>
      <c r="O2031" s="24">
        <v>1.283954871407717E-2</v>
      </c>
      <c r="P2031" s="24">
        <v>5.7481983885309907E-3</v>
      </c>
      <c r="Q2031" s="264">
        <v>3.4000000000000051E-4</v>
      </c>
      <c r="R2031" s="264">
        <v>8.0000000000000074E-5</v>
      </c>
      <c r="S2031" s="265">
        <v>0</v>
      </c>
      <c r="U2031" s="26"/>
      <c r="AE2031" s="23">
        <v>44235</v>
      </c>
      <c r="AF2031" s="33">
        <v>1.8072943057160632E-3</v>
      </c>
      <c r="AG2031">
        <f t="shared" si="409"/>
        <v>2030</v>
      </c>
      <c r="AH2031">
        <f t="shared" si="410"/>
        <v>0.82252836304700161</v>
      </c>
      <c r="AI2031">
        <f t="shared" si="411"/>
        <v>0.82212317666126422</v>
      </c>
      <c r="AJ2031">
        <f t="shared" si="412"/>
        <v>0.92504351287516884</v>
      </c>
      <c r="AK2031">
        <f t="shared" si="413"/>
        <v>0.67925803738723234</v>
      </c>
      <c r="AL2031">
        <f t="shared" si="414"/>
        <v>0.14286513927403188</v>
      </c>
      <c r="CM2031" s="23">
        <v>44235</v>
      </c>
      <c r="CN2031">
        <v>4.3974479491641072E-3</v>
      </c>
      <c r="CO2031">
        <f t="shared" si="415"/>
        <v>2030</v>
      </c>
      <c r="CP2031">
        <f t="shared" si="416"/>
        <v>0.8192090395480226</v>
      </c>
      <c r="CQ2031">
        <f t="shared" si="417"/>
        <v>0.81880548829701372</v>
      </c>
      <c r="CR2031">
        <f t="shared" si="418"/>
        <v>0.91235490346698722</v>
      </c>
      <c r="CS2031">
        <f t="shared" si="419"/>
        <v>0.67393900477173074</v>
      </c>
      <c r="CT2031">
        <f t="shared" si="420"/>
        <v>0.14486648352528297</v>
      </c>
      <c r="DH2031">
        <f t="shared" ca="1" si="421"/>
        <v>0.31077876003643623</v>
      </c>
      <c r="DI2031">
        <v>0.32966487925521909</v>
      </c>
      <c r="DJ2031">
        <v>6.893491784707639E-3</v>
      </c>
    </row>
    <row r="2032" spans="12:114" x14ac:dyDescent="0.3">
      <c r="L2032" s="23">
        <v>44235</v>
      </c>
      <c r="M2032" s="24">
        <v>1.0070113775043989E-2</v>
      </c>
      <c r="N2032" s="24">
        <v>-3.5919502971286498E-3</v>
      </c>
      <c r="O2032" s="24">
        <v>4.6411372311547421E-3</v>
      </c>
      <c r="P2032" s="24">
        <v>5.7152730980779692E-3</v>
      </c>
      <c r="Q2032" s="264">
        <v>-3.0000000000000079E-5</v>
      </c>
      <c r="R2032" s="264">
        <v>2.7000000000000022E-4</v>
      </c>
      <c r="S2032" s="265">
        <v>8.4033613445377639E-5</v>
      </c>
      <c r="U2032" s="26"/>
      <c r="AE2032" s="23">
        <v>44236</v>
      </c>
      <c r="AF2032" s="33">
        <v>7.2633631075788747E-4</v>
      </c>
      <c r="AG2032">
        <f t="shared" si="409"/>
        <v>2031</v>
      </c>
      <c r="AH2032">
        <f t="shared" si="410"/>
        <v>0.82293354943273911</v>
      </c>
      <c r="AI2032">
        <f t="shared" si="411"/>
        <v>0.82252836304700161</v>
      </c>
      <c r="AJ2032">
        <f t="shared" si="412"/>
        <v>0.9266026064498678</v>
      </c>
      <c r="AK2032">
        <f t="shared" si="413"/>
        <v>0.56091121453269444</v>
      </c>
      <c r="AL2032">
        <f t="shared" si="414"/>
        <v>0.26161714851430717</v>
      </c>
      <c r="CM2032" s="23">
        <v>44236</v>
      </c>
      <c r="CN2032">
        <v>1.4823238277421767E-3</v>
      </c>
      <c r="CO2032">
        <f t="shared" si="415"/>
        <v>2031</v>
      </c>
      <c r="CP2032">
        <f t="shared" si="416"/>
        <v>0.81961259079903148</v>
      </c>
      <c r="CQ2032">
        <f t="shared" si="417"/>
        <v>0.8192090395480226</v>
      </c>
      <c r="CR2032">
        <f t="shared" si="418"/>
        <v>0.91388967713840008</v>
      </c>
      <c r="CS2032">
        <f t="shared" si="419"/>
        <v>0.54503247456230208</v>
      </c>
      <c r="CT2032">
        <f t="shared" si="420"/>
        <v>0.27417656498572052</v>
      </c>
      <c r="DH2032">
        <f t="shared" ca="1" si="421"/>
        <v>0.30850647403799625</v>
      </c>
      <c r="DI2032">
        <v>0.28919540556540957</v>
      </c>
      <c r="DJ2032">
        <v>1.2115607497198564E-2</v>
      </c>
    </row>
    <row r="2033" spans="12:114" x14ac:dyDescent="0.3">
      <c r="L2033" s="23">
        <v>44236</v>
      </c>
      <c r="M2033" s="24">
        <v>3.2649136365459001E-3</v>
      </c>
      <c r="N2033" s="24">
        <v>5.7678382637711837E-3</v>
      </c>
      <c r="O2033" s="24">
        <v>5.5159948988186469E-3</v>
      </c>
      <c r="P2033" s="24">
        <v>-7.256576363096858E-3</v>
      </c>
      <c r="Q2033" s="264">
        <v>1.799999999999996E-4</v>
      </c>
      <c r="R2033" s="264">
        <v>2.0000000000000022E-5</v>
      </c>
      <c r="S2033" s="265">
        <v>2.5423728813559317E-4</v>
      </c>
      <c r="U2033" s="26"/>
      <c r="AE2033" s="23">
        <v>44237</v>
      </c>
      <c r="AF2033" s="33">
        <v>-2.2736010718553655E-3</v>
      </c>
      <c r="AG2033">
        <f t="shared" si="409"/>
        <v>2032</v>
      </c>
      <c r="AH2033">
        <f t="shared" si="410"/>
        <v>0.8233387358184765</v>
      </c>
      <c r="AI2033">
        <f t="shared" si="411"/>
        <v>0.82293354943273911</v>
      </c>
      <c r="AJ2033">
        <f t="shared" si="412"/>
        <v>0.92816395564532517</v>
      </c>
      <c r="AK2033">
        <f t="shared" si="413"/>
        <v>0.23775010499525806</v>
      </c>
      <c r="AL2033">
        <f t="shared" si="414"/>
        <v>0.58518344443748105</v>
      </c>
      <c r="CM2033" s="23">
        <v>44237</v>
      </c>
      <c r="CN2033">
        <v>-5.6036765926818933E-3</v>
      </c>
      <c r="CO2033">
        <f t="shared" si="415"/>
        <v>2032</v>
      </c>
      <c r="CP2033">
        <f t="shared" si="416"/>
        <v>0.82001614205004036</v>
      </c>
      <c r="CQ2033">
        <f t="shared" si="417"/>
        <v>0.81961259079903148</v>
      </c>
      <c r="CR2033">
        <f t="shared" si="418"/>
        <v>0.91542660652983632</v>
      </c>
      <c r="CS2033">
        <f t="shared" si="419"/>
        <v>0.23955311920067762</v>
      </c>
      <c r="CT2033">
        <f t="shared" si="420"/>
        <v>0.5800594715983538</v>
      </c>
      <c r="DH2033">
        <f t="shared" ca="1" si="421"/>
        <v>0.24961196161752963</v>
      </c>
      <c r="DI2033">
        <v>0.37201732018287054</v>
      </c>
      <c r="DJ2033">
        <v>-5.7575141153336029E-3</v>
      </c>
    </row>
    <row r="2034" spans="12:114" x14ac:dyDescent="0.3">
      <c r="L2034" s="23">
        <v>44237</v>
      </c>
      <c r="M2034" s="24">
        <v>3.661116879810257E-3</v>
      </c>
      <c r="N2034" s="24">
        <v>-7.526836963717227E-3</v>
      </c>
      <c r="O2034" s="24">
        <v>-1.165729567103236E-2</v>
      </c>
      <c r="P2034" s="24">
        <v>1.232966801773749E-3</v>
      </c>
      <c r="Q2034" s="264">
        <v>3.0000000000000079E-5</v>
      </c>
      <c r="R2034" s="264">
        <v>8.0000000000000074E-5</v>
      </c>
      <c r="S2034" s="265">
        <v>-8.6956521739129912E-5</v>
      </c>
      <c r="U2034" s="26"/>
      <c r="AE2034" s="23">
        <v>44238</v>
      </c>
      <c r="AF2034" s="33">
        <v>-1.1860634788206324E-4</v>
      </c>
      <c r="AG2034">
        <f t="shared" si="409"/>
        <v>2033</v>
      </c>
      <c r="AH2034">
        <f t="shared" si="410"/>
        <v>0.82374392220421389</v>
      </c>
      <c r="AI2034">
        <f t="shared" si="411"/>
        <v>0.8233387358184765</v>
      </c>
      <c r="AJ2034">
        <f t="shared" si="412"/>
        <v>0.92972757081497437</v>
      </c>
      <c r="AK2034">
        <f t="shared" si="413"/>
        <v>0.46379868453598028</v>
      </c>
      <c r="AL2034">
        <f t="shared" si="414"/>
        <v>0.35954005128249622</v>
      </c>
      <c r="CM2034" s="23">
        <v>44238</v>
      </c>
      <c r="CN2034">
        <v>9.2665164777601958E-5</v>
      </c>
      <c r="CO2034">
        <f t="shared" si="415"/>
        <v>2033</v>
      </c>
      <c r="CP2034">
        <f t="shared" si="416"/>
        <v>0.82041969330104925</v>
      </c>
      <c r="CQ2034">
        <f t="shared" si="417"/>
        <v>0.82001614205004036</v>
      </c>
      <c r="CR2034">
        <f t="shared" si="418"/>
        <v>0.91696570134629329</v>
      </c>
      <c r="CS2034">
        <f t="shared" si="419"/>
        <v>0.48091338485564422</v>
      </c>
      <c r="CT2034">
        <f t="shared" si="420"/>
        <v>0.33910275719439614</v>
      </c>
      <c r="DH2034">
        <f t="shared" ca="1" si="421"/>
        <v>0.25585232008204389</v>
      </c>
      <c r="DI2034">
        <v>0.33226788165036103</v>
      </c>
      <c r="DJ2034">
        <v>-1.3207175313399346E-2</v>
      </c>
    </row>
    <row r="2035" spans="12:114" x14ac:dyDescent="0.3">
      <c r="L2035" s="23">
        <v>44238</v>
      </c>
      <c r="M2035" s="24">
        <v>-8.6850786822097702E-3</v>
      </c>
      <c r="N2035" s="24">
        <v>1.8779285192224559E-2</v>
      </c>
      <c r="O2035" s="24">
        <v>-7.6324077783002792E-4</v>
      </c>
      <c r="P2035" s="24">
        <v>-4.1340230576231369E-3</v>
      </c>
      <c r="Q2035" s="264">
        <v>-2.2999999999999971E-4</v>
      </c>
      <c r="R2035" s="264">
        <v>4.4999999999999977E-4</v>
      </c>
      <c r="S2035" s="265">
        <v>-3.4482758620689745E-4</v>
      </c>
      <c r="U2035" s="26"/>
      <c r="AE2035" s="23">
        <v>44239</v>
      </c>
      <c r="AF2035" s="33">
        <v>1.6845544642582785E-3</v>
      </c>
      <c r="AG2035">
        <f t="shared" si="409"/>
        <v>2034</v>
      </c>
      <c r="AH2035">
        <f t="shared" si="410"/>
        <v>0.82414910858995138</v>
      </c>
      <c r="AI2035">
        <f t="shared" si="411"/>
        <v>0.82374392220421389</v>
      </c>
      <c r="AJ2035">
        <f t="shared" si="412"/>
        <v>0.93129346237956845</v>
      </c>
      <c r="AK2035">
        <f t="shared" si="413"/>
        <v>0.66646003869110249</v>
      </c>
      <c r="AL2035">
        <f t="shared" si="414"/>
        <v>0.1572838835131114</v>
      </c>
      <c r="CM2035" s="23">
        <v>44239</v>
      </c>
      <c r="CN2035">
        <v>4.1751361606456967E-3</v>
      </c>
      <c r="CO2035">
        <f t="shared" si="415"/>
        <v>2034</v>
      </c>
      <c r="CP2035">
        <f t="shared" si="416"/>
        <v>0.82082324455205813</v>
      </c>
      <c r="CQ2035">
        <f t="shared" si="417"/>
        <v>0.82041969330104925</v>
      </c>
      <c r="CR2035">
        <f t="shared" si="418"/>
        <v>0.91850697135438197</v>
      </c>
      <c r="CS2035">
        <f t="shared" si="419"/>
        <v>0.66460464515649353</v>
      </c>
      <c r="CT2035">
        <f t="shared" si="420"/>
        <v>0.15581504814455571</v>
      </c>
      <c r="DH2035">
        <f t="shared" ca="1" si="421"/>
        <v>0.34998080620372024</v>
      </c>
      <c r="DI2035">
        <v>0.39695640530318382</v>
      </c>
      <c r="DJ2035">
        <v>2.9205446425827996E-4</v>
      </c>
    </row>
    <row r="2036" spans="12:114" x14ac:dyDescent="0.3">
      <c r="L2036" s="23">
        <v>44239</v>
      </c>
      <c r="M2036" s="24">
        <v>-3.0372348504138411E-3</v>
      </c>
      <c r="N2036" s="24">
        <v>2.1623552176909751E-2</v>
      </c>
      <c r="O2036" s="24">
        <v>3.124560953910515E-3</v>
      </c>
      <c r="P2036" s="24">
        <v>2.6489807043124537E-4</v>
      </c>
      <c r="Q2036" s="264">
        <v>2.7999999999999992E-4</v>
      </c>
      <c r="R2036" s="264">
        <v>-2.6999999999999968E-4</v>
      </c>
      <c r="S2036" s="265">
        <v>0</v>
      </c>
      <c r="U2036" s="26"/>
      <c r="AE2036" s="23">
        <v>44243</v>
      </c>
      <c r="AF2036" s="33">
        <v>3.8379265397394179E-5</v>
      </c>
      <c r="AG2036">
        <f t="shared" si="409"/>
        <v>2035</v>
      </c>
      <c r="AH2036">
        <f t="shared" si="410"/>
        <v>0.82455429497568877</v>
      </c>
      <c r="AI2036">
        <f t="shared" si="411"/>
        <v>0.82414910858995138</v>
      </c>
      <c r="AJ2036">
        <f t="shared" si="412"/>
        <v>0.93286164082777934</v>
      </c>
      <c r="AK2036">
        <f t="shared" si="413"/>
        <v>0.48185167613201046</v>
      </c>
      <c r="AL2036">
        <f t="shared" si="414"/>
        <v>0.34229743245794092</v>
      </c>
      <c r="CM2036" s="23">
        <v>44243</v>
      </c>
      <c r="CN2036">
        <v>-1.4934029804497648E-4</v>
      </c>
      <c r="CO2036">
        <f t="shared" si="415"/>
        <v>2035</v>
      </c>
      <c r="CP2036">
        <f t="shared" si="416"/>
        <v>0.82122679580306701</v>
      </c>
      <c r="CQ2036">
        <f t="shared" si="417"/>
        <v>0.82082324455205813</v>
      </c>
      <c r="CR2036">
        <f t="shared" si="418"/>
        <v>0.9200504263828706</v>
      </c>
      <c r="CS2036">
        <f t="shared" si="419"/>
        <v>0.4697509688029079</v>
      </c>
      <c r="CT2036">
        <f t="shared" si="420"/>
        <v>0.35107227574915023</v>
      </c>
      <c r="DH2036">
        <f t="shared" ca="1" si="421"/>
        <v>0.38171091743431396</v>
      </c>
      <c r="DI2036">
        <v>0.39894116838820143</v>
      </c>
      <c r="DJ2036">
        <v>-6.5119765767948819E-4</v>
      </c>
    </row>
    <row r="2037" spans="12:114" x14ac:dyDescent="0.3">
      <c r="L2037" s="23">
        <v>44243</v>
      </c>
      <c r="M2037" s="24">
        <v>-1.435348861264877E-2</v>
      </c>
      <c r="N2037" s="24">
        <v>-4.8576610688679609E-3</v>
      </c>
      <c r="O2037" s="24">
        <v>8.2370144365010289E-3</v>
      </c>
      <c r="P2037" s="24">
        <v>-5.739497335195784E-3</v>
      </c>
      <c r="Q2037" s="264">
        <v>1.0300000000000001E-3</v>
      </c>
      <c r="R2037" s="264">
        <v>-7.8999999999999958E-4</v>
      </c>
      <c r="S2037" s="265">
        <v>7.692307692307778E-5</v>
      </c>
      <c r="U2037" s="26"/>
      <c r="AE2037" s="23">
        <v>44244</v>
      </c>
      <c r="AF2037" s="33">
        <v>1.2439662233901677E-3</v>
      </c>
      <c r="AG2037">
        <f t="shared" si="409"/>
        <v>2036</v>
      </c>
      <c r="AH2037">
        <f t="shared" si="410"/>
        <v>0.82495948136142627</v>
      </c>
      <c r="AI2037">
        <f t="shared" si="411"/>
        <v>0.82455429497568877</v>
      </c>
      <c r="AJ2037">
        <f t="shared" si="412"/>
        <v>0.93443211671681781</v>
      </c>
      <c r="AK2037">
        <f t="shared" si="413"/>
        <v>0.61899797186250649</v>
      </c>
      <c r="AL2037">
        <f t="shared" si="414"/>
        <v>0.20555632311318228</v>
      </c>
      <c r="CM2037" s="23">
        <v>44244</v>
      </c>
      <c r="CN2037">
        <v>3.2624155584754198E-3</v>
      </c>
      <c r="CO2037">
        <f t="shared" si="415"/>
        <v>2036</v>
      </c>
      <c r="CP2037">
        <f t="shared" si="416"/>
        <v>0.82163034705407589</v>
      </c>
      <c r="CQ2037">
        <f t="shared" si="417"/>
        <v>0.82122679580306701</v>
      </c>
      <c r="CR2037">
        <f t="shared" si="418"/>
        <v>0.92159607632321283</v>
      </c>
      <c r="CS2037">
        <f t="shared" si="419"/>
        <v>0.62526225751672415</v>
      </c>
      <c r="CT2037">
        <f t="shared" si="420"/>
        <v>0.19596453828634286</v>
      </c>
      <c r="DH2037">
        <f t="shared" ca="1" si="421"/>
        <v>0.30936739796711438</v>
      </c>
      <c r="DI2037">
        <v>0.27403244796190618</v>
      </c>
      <c r="DJ2037">
        <v>3.559662233901667E-4</v>
      </c>
    </row>
    <row r="2038" spans="12:114" x14ac:dyDescent="0.3">
      <c r="L2038" s="23">
        <v>44244</v>
      </c>
      <c r="M2038" s="24">
        <v>-1.135284678575699E-2</v>
      </c>
      <c r="N2038" s="24">
        <v>4.881373125060184E-3</v>
      </c>
      <c r="O2038" s="24">
        <v>1.0572582574592581E-2</v>
      </c>
      <c r="P2038" s="24">
        <v>-3.4634679799390362E-3</v>
      </c>
      <c r="Q2038" s="264">
        <v>-5.1000000000000047E-4</v>
      </c>
      <c r="R2038" s="264">
        <v>-2.000000000000002E-4</v>
      </c>
      <c r="S2038" s="265">
        <v>0</v>
      </c>
      <c r="U2038" s="26"/>
      <c r="AE2038" s="23">
        <v>44245</v>
      </c>
      <c r="AF2038" s="33">
        <v>-1.1771346473745312E-2</v>
      </c>
      <c r="AG2038">
        <f t="shared" si="409"/>
        <v>2037</v>
      </c>
      <c r="AH2038">
        <f t="shared" si="410"/>
        <v>0.82536466774716366</v>
      </c>
      <c r="AI2038">
        <f t="shared" si="411"/>
        <v>0.82495948136142627</v>
      </c>
      <c r="AJ2038">
        <f t="shared" si="412"/>
        <v>0.93600490067304198</v>
      </c>
      <c r="AK2038">
        <f t="shared" si="413"/>
        <v>2.721485431171069E-4</v>
      </c>
      <c r="AL2038">
        <f t="shared" si="414"/>
        <v>0.82468733281830919</v>
      </c>
      <c r="CM2038" s="23">
        <v>44245</v>
      </c>
      <c r="CN2038">
        <v>-2.8954819672735381E-2</v>
      </c>
      <c r="CO2038">
        <f t="shared" si="415"/>
        <v>2037</v>
      </c>
      <c r="CP2038">
        <f t="shared" si="416"/>
        <v>0.82203389830508478</v>
      </c>
      <c r="CQ2038">
        <f t="shared" si="417"/>
        <v>0.82163034705407589</v>
      </c>
      <c r="CR2038">
        <f t="shared" si="418"/>
        <v>0.92314393113012372</v>
      </c>
      <c r="CS2038">
        <f t="shared" si="419"/>
        <v>3.2149588133614153E-4</v>
      </c>
      <c r="CT2038">
        <f t="shared" si="420"/>
        <v>0.82130885117273977</v>
      </c>
      <c r="DH2038">
        <f t="shared" ca="1" si="421"/>
        <v>0.3950928423089114</v>
      </c>
      <c r="DI2038">
        <v>0.39516010598236617</v>
      </c>
      <c r="DJ2038">
        <v>-3.2442788334210451E-2</v>
      </c>
    </row>
    <row r="2039" spans="12:114" x14ac:dyDescent="0.3">
      <c r="L2039" s="23">
        <v>44245</v>
      </c>
      <c r="M2039" s="24">
        <v>-6.0091383874350762E-5</v>
      </c>
      <c r="N2039" s="24">
        <v>-1.908384230247601E-2</v>
      </c>
      <c r="O2039" s="24">
        <v>-6.4809740143040376E-2</v>
      </c>
      <c r="P2039" s="24">
        <v>1.0872340935923571E-2</v>
      </c>
      <c r="Q2039" s="264">
        <v>1.900000000000005E-4</v>
      </c>
      <c r="R2039" s="264">
        <v>-6.8000000000000059E-4</v>
      </c>
      <c r="S2039" s="265">
        <v>-3.8759689922480652E-4</v>
      </c>
      <c r="U2039" s="26"/>
      <c r="AE2039" s="23">
        <v>44246</v>
      </c>
      <c r="AF2039" s="33">
        <v>-6.7230647856384058E-4</v>
      </c>
      <c r="AG2039">
        <f t="shared" si="409"/>
        <v>2038</v>
      </c>
      <c r="AH2039">
        <f t="shared" si="410"/>
        <v>0.82576985413290116</v>
      </c>
      <c r="AI2039">
        <f t="shared" si="411"/>
        <v>0.82536466774716366</v>
      </c>
      <c r="AJ2039">
        <f t="shared" si="412"/>
        <v>0.93758000339258629</v>
      </c>
      <c r="AK2039">
        <f t="shared" si="413"/>
        <v>0.40096079365586978</v>
      </c>
      <c r="AL2039">
        <f t="shared" si="414"/>
        <v>0.42440387409129388</v>
      </c>
      <c r="CM2039" s="23">
        <v>44246</v>
      </c>
      <c r="CN2039">
        <v>-1.5301505247678109E-3</v>
      </c>
      <c r="CO2039">
        <f t="shared" si="415"/>
        <v>2038</v>
      </c>
      <c r="CP2039">
        <f t="shared" si="416"/>
        <v>0.82243744955609366</v>
      </c>
      <c r="CQ2039">
        <f t="shared" si="417"/>
        <v>0.82203389830508478</v>
      </c>
      <c r="CR2039">
        <f t="shared" si="418"/>
        <v>0.92469400082211595</v>
      </c>
      <c r="CS2039">
        <f t="shared" si="419"/>
        <v>0.40677351362336955</v>
      </c>
      <c r="CT2039">
        <f t="shared" si="420"/>
        <v>0.41526038468171522</v>
      </c>
      <c r="DH2039">
        <f t="shared" ca="1" si="421"/>
        <v>0.39469695074319233</v>
      </c>
      <c r="DI2039">
        <v>0.29001260025368308</v>
      </c>
      <c r="DJ2039">
        <v>-9.0606870755787616E-3</v>
      </c>
    </row>
    <row r="2040" spans="12:114" x14ac:dyDescent="0.3">
      <c r="L2040" s="23">
        <v>44246</v>
      </c>
      <c r="M2040" s="24">
        <v>4.1485568239544362E-3</v>
      </c>
      <c r="N2040" s="24">
        <v>3.8909365945117278E-3</v>
      </c>
      <c r="O2040" s="24">
        <v>4.9396173487790997E-3</v>
      </c>
      <c r="P2040" s="24">
        <v>-1.586876711001135E-2</v>
      </c>
      <c r="Q2040" s="264">
        <v>2.400000000000002E-4</v>
      </c>
      <c r="R2040" s="264">
        <v>3.3000000000000027E-4</v>
      </c>
      <c r="S2040" s="265">
        <v>-2.2388059701492529E-4</v>
      </c>
      <c r="U2040" s="26"/>
      <c r="AE2040" s="23">
        <v>44249</v>
      </c>
      <c r="AF2040" s="33">
        <v>-1.9821050698695854E-3</v>
      </c>
      <c r="AG2040">
        <f t="shared" si="409"/>
        <v>2039</v>
      </c>
      <c r="AH2040">
        <f t="shared" si="410"/>
        <v>0.82617504051863855</v>
      </c>
      <c r="AI2040">
        <f t="shared" si="411"/>
        <v>0.82576985413290116</v>
      </c>
      <c r="AJ2040">
        <f t="shared" si="412"/>
        <v>0.93915743564199161</v>
      </c>
      <c r="AK2040">
        <f t="shared" si="413"/>
        <v>0.26456647598654981</v>
      </c>
      <c r="AL2040">
        <f t="shared" si="414"/>
        <v>0.56120337814635135</v>
      </c>
      <c r="CM2040" s="23">
        <v>44249</v>
      </c>
      <c r="CN2040">
        <v>-4.9015126746739645E-3</v>
      </c>
      <c r="CO2040">
        <f t="shared" si="415"/>
        <v>2039</v>
      </c>
      <c r="CP2040">
        <f t="shared" si="416"/>
        <v>0.82284100080710254</v>
      </c>
      <c r="CQ2040">
        <f t="shared" si="417"/>
        <v>0.82243744955609366</v>
      </c>
      <c r="CR2040">
        <f t="shared" si="418"/>
        <v>0.92624629548208437</v>
      </c>
      <c r="CS2040">
        <f t="shared" si="419"/>
        <v>0.26552622369410744</v>
      </c>
      <c r="CT2040">
        <f t="shared" si="420"/>
        <v>0.55691122586198616</v>
      </c>
      <c r="DH2040">
        <f t="shared" ca="1" si="421"/>
        <v>0.25757356405088039</v>
      </c>
      <c r="DI2040">
        <v>0.38821611847153698</v>
      </c>
      <c r="DJ2040">
        <v>-7.7760506986958452E-4</v>
      </c>
    </row>
    <row r="2041" spans="12:114" x14ac:dyDescent="0.3">
      <c r="L2041" s="23">
        <v>44249</v>
      </c>
      <c r="M2041" s="24">
        <v>1.4969163971294049E-2</v>
      </c>
      <c r="N2041" s="24">
        <v>-1.0570777043091881E-2</v>
      </c>
      <c r="O2041" s="24">
        <v>-4.6986512075736413E-3</v>
      </c>
      <c r="P2041" s="24">
        <v>-9.5852455194395305E-3</v>
      </c>
      <c r="Q2041" s="264">
        <v>-3.3000000000000038E-4</v>
      </c>
      <c r="R2041" s="264">
        <v>2.300000000000002E-4</v>
      </c>
      <c r="S2041" s="265">
        <v>0</v>
      </c>
      <c r="U2041" s="26"/>
      <c r="AE2041" s="23">
        <v>44250</v>
      </c>
      <c r="AF2041" s="33">
        <v>-3.9356151584539114E-3</v>
      </c>
      <c r="AG2041">
        <f t="shared" si="409"/>
        <v>2040</v>
      </c>
      <c r="AH2041">
        <f t="shared" si="410"/>
        <v>0.82658022690437605</v>
      </c>
      <c r="AI2041">
        <f t="shared" si="411"/>
        <v>0.82617504051863855</v>
      </c>
      <c r="AJ2041">
        <f t="shared" si="412"/>
        <v>0.94073720825884177</v>
      </c>
      <c r="AK2041">
        <f t="shared" si="413"/>
        <v>0.11627789132226181</v>
      </c>
      <c r="AL2041">
        <f t="shared" si="414"/>
        <v>0.7098971491963767</v>
      </c>
      <c r="CM2041" s="23">
        <v>44250</v>
      </c>
      <c r="CN2041">
        <v>-9.7294211078136107E-3</v>
      </c>
      <c r="CO2041">
        <f t="shared" si="415"/>
        <v>2040</v>
      </c>
      <c r="CP2041">
        <f t="shared" si="416"/>
        <v>0.82324455205811142</v>
      </c>
      <c r="CQ2041">
        <f t="shared" si="417"/>
        <v>0.82284100080710254</v>
      </c>
      <c r="CR2041">
        <f t="shared" si="418"/>
        <v>0.92780082525785346</v>
      </c>
      <c r="CS2041">
        <f t="shared" si="419"/>
        <v>0.11787472596586868</v>
      </c>
      <c r="CT2041">
        <f t="shared" si="420"/>
        <v>0.70496627484123386</v>
      </c>
      <c r="DH2041">
        <f t="shared" ca="1" si="421"/>
        <v>0.24543773100188651</v>
      </c>
      <c r="DI2041">
        <v>0.33259508242778291</v>
      </c>
      <c r="DJ2041">
        <v>-9.4884399759721412E-3</v>
      </c>
    </row>
    <row r="2042" spans="12:114" x14ac:dyDescent="0.3">
      <c r="L2042" s="23">
        <v>44250</v>
      </c>
      <c r="M2042" s="24">
        <v>-2.3007492861999959E-3</v>
      </c>
      <c r="N2042" s="24">
        <v>-2.8490364388267749E-3</v>
      </c>
      <c r="O2042" s="24">
        <v>-1.6123217431309279E-2</v>
      </c>
      <c r="P2042" s="24">
        <v>-5.7886509014154694E-3</v>
      </c>
      <c r="Q2042" s="264">
        <v>1.1999999999999989E-4</v>
      </c>
      <c r="R2042" s="264">
        <v>-4.6000000000000039E-4</v>
      </c>
      <c r="S2042" s="265">
        <v>-7.2992700729926566E-5</v>
      </c>
      <c r="U2042" s="26"/>
      <c r="AE2042" s="23">
        <v>44251</v>
      </c>
      <c r="AF2042" s="33">
        <v>-1.1700859981891893E-3</v>
      </c>
      <c r="AG2042">
        <f t="shared" si="409"/>
        <v>2041</v>
      </c>
      <c r="AH2042">
        <f t="shared" si="410"/>
        <v>0.82698541329011344</v>
      </c>
      <c r="AI2042">
        <f t="shared" si="411"/>
        <v>0.82658022690437605</v>
      </c>
      <c r="AJ2042">
        <f t="shared" si="412"/>
        <v>0.94231933215241481</v>
      </c>
      <c r="AK2042">
        <f t="shared" si="413"/>
        <v>0.34653382767755492</v>
      </c>
      <c r="AL2042">
        <f t="shared" si="414"/>
        <v>0.48004639922682113</v>
      </c>
      <c r="CM2042" s="23">
        <v>44251</v>
      </c>
      <c r="CN2042">
        <v>-1.6246171693860157E-3</v>
      </c>
      <c r="CO2042">
        <f t="shared" si="415"/>
        <v>2041</v>
      </c>
      <c r="CP2042">
        <f t="shared" si="416"/>
        <v>0.82364810330912031</v>
      </c>
      <c r="CQ2042">
        <f t="shared" si="417"/>
        <v>0.82324455205811142</v>
      </c>
      <c r="CR2042">
        <f t="shared" si="418"/>
        <v>0.92935760036277903</v>
      </c>
      <c r="CS2042">
        <f t="shared" si="419"/>
        <v>0.40253309229699108</v>
      </c>
      <c r="CT2042">
        <f t="shared" si="420"/>
        <v>0.42071145976112034</v>
      </c>
      <c r="DH2042">
        <f t="shared" ca="1" si="421"/>
        <v>0.3988082153615094</v>
      </c>
      <c r="DI2042">
        <v>0.34506905478300276</v>
      </c>
      <c r="DJ2042">
        <v>-5.5198759911232687E-2</v>
      </c>
    </row>
    <row r="2043" spans="12:114" x14ac:dyDescent="0.3">
      <c r="L2043" s="23">
        <v>44251</v>
      </c>
      <c r="M2043" s="24">
        <v>-7.0952580148780605E-4</v>
      </c>
      <c r="N2043" s="24">
        <v>5.3571003007164561E-3</v>
      </c>
      <c r="O2043" s="24">
        <v>-1.6682585297801911E-2</v>
      </c>
      <c r="P2043" s="24">
        <v>1.7740204299821101E-2</v>
      </c>
      <c r="Q2043" s="264">
        <v>2.5000000000000022E-4</v>
      </c>
      <c r="R2043" s="264">
        <v>-4.6999999999999928E-4</v>
      </c>
      <c r="S2043" s="265">
        <v>-1.1594202898550731E-3</v>
      </c>
      <c r="U2043" s="26"/>
      <c r="AE2043" s="23">
        <v>44252</v>
      </c>
      <c r="AF2043" s="33">
        <v>-2.2064759811464708E-3</v>
      </c>
      <c r="AG2043">
        <f t="shared" si="409"/>
        <v>2042</v>
      </c>
      <c r="AH2043">
        <f t="shared" si="410"/>
        <v>0.82739059967585094</v>
      </c>
      <c r="AI2043">
        <f t="shared" si="411"/>
        <v>0.82698541329011344</v>
      </c>
      <c r="AJ2043">
        <f t="shared" si="412"/>
        <v>0.94390381830432835</v>
      </c>
      <c r="AK2043">
        <f t="shared" si="413"/>
        <v>0.24379012604186512</v>
      </c>
      <c r="AL2043">
        <f t="shared" si="414"/>
        <v>0.58319528724824832</v>
      </c>
      <c r="CM2043" s="23">
        <v>44252</v>
      </c>
      <c r="CN2043">
        <v>-6.3092094333856586E-3</v>
      </c>
      <c r="CO2043">
        <f t="shared" si="415"/>
        <v>2042</v>
      </c>
      <c r="CP2043">
        <f t="shared" si="416"/>
        <v>0.82405165456012919</v>
      </c>
      <c r="CQ2043">
        <f t="shared" si="417"/>
        <v>0.82364810330912031</v>
      </c>
      <c r="CR2043">
        <f t="shared" si="418"/>
        <v>0.93091663107631495</v>
      </c>
      <c r="CS2043">
        <f t="shared" si="419"/>
        <v>0.21491820863907501</v>
      </c>
      <c r="CT2043">
        <f t="shared" si="420"/>
        <v>0.60872989467004524</v>
      </c>
      <c r="DH2043">
        <f t="shared" ca="1" si="421"/>
        <v>0.39584684516130297</v>
      </c>
      <c r="DI2043">
        <v>0.32360063969238917</v>
      </c>
      <c r="DJ2043">
        <v>2.1521095447424976E-2</v>
      </c>
    </row>
    <row r="2044" spans="12:114" x14ac:dyDescent="0.3">
      <c r="L2044" s="23">
        <v>44252</v>
      </c>
      <c r="M2044" s="24">
        <v>-1.8816526627218909E-2</v>
      </c>
      <c r="N2044" s="24">
        <v>-7.81523065575517E-3</v>
      </c>
      <c r="O2044" s="24">
        <v>-9.4588025559353781E-3</v>
      </c>
      <c r="P2044" s="24">
        <v>3.5755005015731789E-3</v>
      </c>
      <c r="Q2044" s="264">
        <v>7.6000000000000004E-4</v>
      </c>
      <c r="R2044" s="264">
        <v>-1.0200000000000009E-3</v>
      </c>
      <c r="S2044" s="265">
        <v>6.4935064935064989E-4</v>
      </c>
      <c r="U2044" s="26"/>
      <c r="AE2044" s="23">
        <v>44253</v>
      </c>
      <c r="AF2044" s="33">
        <v>-6.1956289248220756E-3</v>
      </c>
      <c r="AG2044">
        <f t="shared" si="409"/>
        <v>2043</v>
      </c>
      <c r="AH2044">
        <f t="shared" si="410"/>
        <v>0.82779578606158832</v>
      </c>
      <c r="AI2044">
        <f t="shared" si="411"/>
        <v>0.82739059967585094</v>
      </c>
      <c r="AJ2044">
        <f t="shared" si="412"/>
        <v>0.94549067776920348</v>
      </c>
      <c r="AK2044">
        <f t="shared" si="413"/>
        <v>3.2385386160189003E-2</v>
      </c>
      <c r="AL2044">
        <f t="shared" si="414"/>
        <v>0.79500521351566189</v>
      </c>
      <c r="CM2044" s="23">
        <v>44253</v>
      </c>
      <c r="CN2044">
        <v>-1.5337197312055188E-2</v>
      </c>
      <c r="CO2044">
        <f t="shared" si="415"/>
        <v>2043</v>
      </c>
      <c r="CP2044">
        <f t="shared" si="416"/>
        <v>0.82445520581113807</v>
      </c>
      <c r="CQ2044">
        <f t="shared" si="417"/>
        <v>0.82405165456012919</v>
      </c>
      <c r="CR2044">
        <f t="shared" si="418"/>
        <v>0.93247792774460458</v>
      </c>
      <c r="CS2044">
        <f t="shared" si="419"/>
        <v>3.3230781410448176E-2</v>
      </c>
      <c r="CT2044">
        <f t="shared" si="420"/>
        <v>0.79082087314968097</v>
      </c>
      <c r="DH2044">
        <f t="shared" ca="1" si="421"/>
        <v>0.39248971040509201</v>
      </c>
      <c r="DI2044">
        <v>0.34493277424894708</v>
      </c>
      <c r="DJ2044">
        <v>-8.0688789248220556E-3</v>
      </c>
    </row>
    <row r="2045" spans="12:114" x14ac:dyDescent="0.3">
      <c r="L2045" s="23">
        <v>44253</v>
      </c>
      <c r="M2045" s="24">
        <v>-2.418290212712388E-2</v>
      </c>
      <c r="N2045" s="24">
        <v>-1.503757788175656E-2</v>
      </c>
      <c r="O2045" s="24">
        <v>-1.5384687179868531E-2</v>
      </c>
      <c r="P2045" s="24">
        <v>-1.22917917571222E-2</v>
      </c>
      <c r="Q2045" s="264">
        <v>-4.0999999999999999E-4</v>
      </c>
      <c r="R2045" s="264">
        <v>2.300000000000002E-4</v>
      </c>
      <c r="S2045" s="265">
        <v>-6.9444444444444024E-5</v>
      </c>
      <c r="U2045" s="26"/>
      <c r="AE2045" s="23">
        <v>44256</v>
      </c>
      <c r="AF2045" s="33">
        <v>4.9136280087297346E-3</v>
      </c>
      <c r="AG2045">
        <f t="shared" si="409"/>
        <v>2044</v>
      </c>
      <c r="AH2045">
        <f t="shared" si="410"/>
        <v>0.82820097244732582</v>
      </c>
      <c r="AI2045">
        <f t="shared" si="411"/>
        <v>0.82779578606158832</v>
      </c>
      <c r="AJ2045">
        <f t="shared" si="412"/>
        <v>0.94707992167533872</v>
      </c>
      <c r="AK2045">
        <f t="shared" si="413"/>
        <v>0.91359133973193996</v>
      </c>
      <c r="AL2045">
        <f t="shared" si="414"/>
        <v>8.5795553670351632E-2</v>
      </c>
      <c r="CM2045" s="23">
        <v>44256</v>
      </c>
      <c r="CN2045">
        <v>1.1925061401134682E-2</v>
      </c>
      <c r="CO2045">
        <f t="shared" si="415"/>
        <v>2044</v>
      </c>
      <c r="CP2045">
        <f t="shared" si="416"/>
        <v>0.82485875706214684</v>
      </c>
      <c r="CQ2045">
        <f t="shared" si="417"/>
        <v>0.82445520581113807</v>
      </c>
      <c r="CR2045">
        <f t="shared" si="418"/>
        <v>0.93404150078108283</v>
      </c>
      <c r="CS2045">
        <f t="shared" si="419"/>
        <v>0.90705489624319968</v>
      </c>
      <c r="CT2045">
        <f t="shared" si="420"/>
        <v>8.2599690432061612E-2</v>
      </c>
      <c r="DH2045">
        <f t="shared" ca="1" si="421"/>
        <v>0.3880851659623426</v>
      </c>
      <c r="DI2045">
        <v>0.30573492704128025</v>
      </c>
      <c r="DJ2045">
        <v>1.9231369388040077E-2</v>
      </c>
    </row>
    <row r="2046" spans="12:114" x14ac:dyDescent="0.3">
      <c r="L2046" s="23">
        <v>44256</v>
      </c>
      <c r="M2046" s="24">
        <v>-1.7304184133294629E-3</v>
      </c>
      <c r="N2046" s="24">
        <v>1.9629166904884809E-2</v>
      </c>
      <c r="O2046" s="24">
        <v>1.116075022770105E-2</v>
      </c>
      <c r="P2046" s="24">
        <v>1.433854655847394E-2</v>
      </c>
      <c r="Q2046" s="264">
        <v>-1.000000000000003E-5</v>
      </c>
      <c r="R2046" s="264">
        <v>1.0299999999999999E-3</v>
      </c>
      <c r="S2046" s="265">
        <v>2.068965517241379E-4</v>
      </c>
      <c r="U2046" s="26"/>
      <c r="AE2046" s="23">
        <v>44257</v>
      </c>
      <c r="AF2046" s="33">
        <v>4.9020670744755028E-4</v>
      </c>
      <c r="AG2046">
        <f t="shared" si="409"/>
        <v>2045</v>
      </c>
      <c r="AH2046">
        <f t="shared" si="410"/>
        <v>0.82860615883306321</v>
      </c>
      <c r="AI2046">
        <f t="shared" si="411"/>
        <v>0.82820097244732582</v>
      </c>
      <c r="AJ2046">
        <f t="shared" si="412"/>
        <v>0.94867156122537566</v>
      </c>
      <c r="AK2046">
        <f t="shared" si="413"/>
        <v>0.53388906624805377</v>
      </c>
      <c r="AL2046">
        <f t="shared" si="414"/>
        <v>0.29431190619927206</v>
      </c>
      <c r="CM2046" s="23">
        <v>44257</v>
      </c>
      <c r="CN2046">
        <v>1.772893529182256E-3</v>
      </c>
      <c r="CO2046">
        <f t="shared" si="415"/>
        <v>2045</v>
      </c>
      <c r="CP2046">
        <f t="shared" si="416"/>
        <v>0.82526230831315572</v>
      </c>
      <c r="CQ2046">
        <f t="shared" si="417"/>
        <v>0.82485875706214684</v>
      </c>
      <c r="CR2046">
        <f t="shared" si="418"/>
        <v>0.93560736066707451</v>
      </c>
      <c r="CS2046">
        <f t="shared" si="419"/>
        <v>0.55834749447477638</v>
      </c>
      <c r="CT2046">
        <f t="shared" si="420"/>
        <v>0.26651126258737046</v>
      </c>
      <c r="DH2046">
        <f t="shared" ca="1" si="421"/>
        <v>0.25296355008471183</v>
      </c>
      <c r="DI2046">
        <v>0.39802245765337391</v>
      </c>
      <c r="DJ2046">
        <v>-1.5832913010862325E-2</v>
      </c>
    </row>
    <row r="2047" spans="12:114" x14ac:dyDescent="0.3">
      <c r="L2047" s="23">
        <v>44257</v>
      </c>
      <c r="M2047" s="24">
        <v>5.4479354017700626E-3</v>
      </c>
      <c r="N2047" s="24">
        <v>4.6346866388394161E-3</v>
      </c>
      <c r="O2047" s="24">
        <v>-9.5911135520172844E-3</v>
      </c>
      <c r="P2047" s="24">
        <v>1.6447410473143648E-2</v>
      </c>
      <c r="Q2047" s="264">
        <v>-5.3000000000000009E-4</v>
      </c>
      <c r="R2047" s="264">
        <v>-1.500000000000001E-4</v>
      </c>
      <c r="S2047" s="265">
        <v>-3.5211267605633837E-4</v>
      </c>
      <c r="U2047" s="26"/>
      <c r="AE2047" s="23">
        <v>44258</v>
      </c>
      <c r="AF2047" s="33">
        <v>-5.063862746119311E-3</v>
      </c>
      <c r="AG2047">
        <f t="shared" si="409"/>
        <v>2046</v>
      </c>
      <c r="AH2047">
        <f t="shared" si="410"/>
        <v>0.8290113452188006</v>
      </c>
      <c r="AI2047">
        <f t="shared" si="411"/>
        <v>0.82860615883306321</v>
      </c>
      <c r="AJ2047">
        <f t="shared" si="412"/>
        <v>0.95026560769698942</v>
      </c>
      <c r="AK2047">
        <f t="shared" si="413"/>
        <v>6.4279282087490119E-2</v>
      </c>
      <c r="AL2047">
        <f t="shared" si="414"/>
        <v>0.76432687674557309</v>
      </c>
      <c r="CM2047" s="23">
        <v>44258</v>
      </c>
      <c r="CN2047">
        <v>-1.2023942579583989E-2</v>
      </c>
      <c r="CO2047">
        <f t="shared" si="415"/>
        <v>2046</v>
      </c>
      <c r="CP2047">
        <f t="shared" si="416"/>
        <v>0.82566585956416461</v>
      </c>
      <c r="CQ2047">
        <f t="shared" si="417"/>
        <v>0.82526230831315572</v>
      </c>
      <c r="CR2047">
        <f t="shared" si="418"/>
        <v>0.93717551795241416</v>
      </c>
      <c r="CS2047">
        <f t="shared" si="419"/>
        <v>7.3322901627508069E-2</v>
      </c>
      <c r="CT2047">
        <f t="shared" si="420"/>
        <v>0.75193940668564763</v>
      </c>
      <c r="DH2047">
        <f t="shared" ca="1" si="421"/>
        <v>0.39092865744636396</v>
      </c>
      <c r="DI2047">
        <v>0.25362961820776847</v>
      </c>
      <c r="DJ2047">
        <v>-2.9632148460405055E-2</v>
      </c>
    </row>
    <row r="2048" spans="12:114" x14ac:dyDescent="0.3">
      <c r="L2048" s="23">
        <v>44258</v>
      </c>
      <c r="M2048" s="24">
        <v>-1.102154396843681E-2</v>
      </c>
      <c r="N2048" s="24">
        <v>-7.8070928248609164E-3</v>
      </c>
      <c r="O2048" s="24">
        <v>-1.9368232603452901E-2</v>
      </c>
      <c r="P2048" s="24">
        <v>-3.1488683954934899E-3</v>
      </c>
      <c r="Q2048" s="264">
        <v>-6.0000000000000157E-5</v>
      </c>
      <c r="R2048" s="264">
        <v>-6.7999999999999951E-4</v>
      </c>
      <c r="S2048" s="265">
        <v>-4.7619047619047684E-4</v>
      </c>
      <c r="U2048" s="26"/>
      <c r="AE2048" s="23">
        <v>44259</v>
      </c>
      <c r="AF2048" s="33">
        <v>-6.001346089355605E-4</v>
      </c>
      <c r="AG2048">
        <f t="shared" si="409"/>
        <v>2047</v>
      </c>
      <c r="AH2048">
        <f t="shared" si="410"/>
        <v>0.8294165316045381</v>
      </c>
      <c r="AI2048">
        <f t="shared" si="411"/>
        <v>0.8290113452188006</v>
      </c>
      <c r="AJ2048">
        <f t="shared" si="412"/>
        <v>0.95186207244358179</v>
      </c>
      <c r="AK2048">
        <f t="shared" si="413"/>
        <v>0.40904325459914942</v>
      </c>
      <c r="AL2048">
        <f t="shared" si="414"/>
        <v>0.41996809061965118</v>
      </c>
      <c r="CM2048" s="23">
        <v>44259</v>
      </c>
      <c r="CN2048">
        <v>-1.3279826262350058E-3</v>
      </c>
      <c r="CO2048">
        <f t="shared" si="415"/>
        <v>2047</v>
      </c>
      <c r="CP2048">
        <f t="shared" si="416"/>
        <v>0.82606941081517349</v>
      </c>
      <c r="CQ2048">
        <f t="shared" si="417"/>
        <v>0.82566585956416461</v>
      </c>
      <c r="CR2048">
        <f t="shared" si="418"/>
        <v>0.93874598325604486</v>
      </c>
      <c r="CS2048">
        <f t="shared" si="419"/>
        <v>0.41588463739813031</v>
      </c>
      <c r="CT2048">
        <f t="shared" si="420"/>
        <v>0.4097812221660343</v>
      </c>
      <c r="DH2048">
        <f t="shared" ca="1" si="421"/>
        <v>0.33136712435209559</v>
      </c>
      <c r="DI2048">
        <v>0.34450382537630114</v>
      </c>
      <c r="DJ2048">
        <v>-6.6173488946498615E-3</v>
      </c>
    </row>
    <row r="2049" spans="12:114" x14ac:dyDescent="0.3">
      <c r="L2049" s="23">
        <v>44259</v>
      </c>
      <c r="M2049" s="24">
        <v>-9.8368948398982279E-3</v>
      </c>
      <c r="N2049" s="24">
        <v>-3.004285164726592E-2</v>
      </c>
      <c r="O2049" s="24">
        <v>-4.7024050903798898E-4</v>
      </c>
      <c r="P2049" s="24">
        <v>1.3600032193355619E-2</v>
      </c>
      <c r="Q2049" s="264">
        <v>-7.9999999999999776E-5</v>
      </c>
      <c r="R2049" s="264">
        <v>-5.0000000000000036E-5</v>
      </c>
      <c r="S2049" s="265">
        <v>-1.298701298701302E-4</v>
      </c>
      <c r="U2049" s="26"/>
      <c r="AE2049" s="23">
        <v>44260</v>
      </c>
      <c r="AF2049" s="33">
        <v>5.740400505575196E-3</v>
      </c>
      <c r="AG2049">
        <f t="shared" si="409"/>
        <v>2048</v>
      </c>
      <c r="AH2049">
        <f t="shared" si="410"/>
        <v>0.82982171799027549</v>
      </c>
      <c r="AI2049">
        <f t="shared" si="411"/>
        <v>0.8294165316045381</v>
      </c>
      <c r="AJ2049">
        <f t="shared" si="412"/>
        <v>0.95346096689497462</v>
      </c>
      <c r="AK2049">
        <f t="shared" si="413"/>
        <v>0.94543375730405566</v>
      </c>
      <c r="AL2049">
        <f t="shared" si="414"/>
        <v>0.11601722569951756</v>
      </c>
      <c r="CM2049" s="23">
        <v>44260</v>
      </c>
      <c r="CN2049">
        <v>1.4418597417784146E-2</v>
      </c>
      <c r="CO2049">
        <f t="shared" si="415"/>
        <v>2048</v>
      </c>
      <c r="CP2049">
        <f t="shared" si="416"/>
        <v>0.82647296206618237</v>
      </c>
      <c r="CQ2049">
        <f t="shared" si="417"/>
        <v>0.82606941081517349</v>
      </c>
      <c r="CR2049">
        <f t="shared" si="418"/>
        <v>0.94031876726665842</v>
      </c>
      <c r="CS2049">
        <f t="shared" si="419"/>
        <v>0.94648562253383661</v>
      </c>
      <c r="CT2049">
        <f t="shared" si="420"/>
        <v>0.12041621171866312</v>
      </c>
      <c r="DH2049">
        <f t="shared" ca="1" si="421"/>
        <v>0.37603611657001124</v>
      </c>
      <c r="DI2049">
        <v>0.39071229042511463</v>
      </c>
      <c r="DJ2049">
        <v>-3.4004071867324934E-3</v>
      </c>
    </row>
    <row r="2050" spans="12:114" x14ac:dyDescent="0.3">
      <c r="L2050" s="23">
        <v>44260</v>
      </c>
      <c r="M2050" s="24">
        <v>6.288103898494208E-4</v>
      </c>
      <c r="N2050" s="24">
        <v>3.3185425079043729E-3</v>
      </c>
      <c r="O2050" s="24">
        <v>1.246772779901458E-2</v>
      </c>
      <c r="P2050" s="24">
        <v>2.7354567723674249E-2</v>
      </c>
      <c r="Q2050" s="264">
        <v>6.3999999999999994E-4</v>
      </c>
      <c r="R2050" s="264">
        <v>-9.0000000000000073E-5</v>
      </c>
      <c r="S2050" s="265">
        <v>-1.9230769230769225E-4</v>
      </c>
      <c r="U2050" s="26"/>
      <c r="AE2050" s="23">
        <v>44263</v>
      </c>
      <c r="AF2050" s="33">
        <v>1.1729617270501704E-3</v>
      </c>
      <c r="AG2050">
        <f t="shared" si="409"/>
        <v>2049</v>
      </c>
      <c r="AH2050">
        <f t="shared" si="410"/>
        <v>0.83022690437601299</v>
      </c>
      <c r="AI2050">
        <f t="shared" si="411"/>
        <v>0.82982171799027549</v>
      </c>
      <c r="AJ2050">
        <f t="shared" si="412"/>
        <v>0.95506230255811964</v>
      </c>
      <c r="AK2050">
        <f t="shared" si="413"/>
        <v>0.61115600595493014</v>
      </c>
      <c r="AL2050">
        <f t="shared" si="414"/>
        <v>0.21866571203534535</v>
      </c>
      <c r="CM2050" s="23">
        <v>44263</v>
      </c>
      <c r="CN2050">
        <v>2.6393854497008965E-3</v>
      </c>
      <c r="CO2050">
        <f t="shared" si="415"/>
        <v>2049</v>
      </c>
      <c r="CP2050">
        <f t="shared" si="416"/>
        <v>0.82687651331719125</v>
      </c>
      <c r="CQ2050">
        <f t="shared" si="417"/>
        <v>0.82647296206618237</v>
      </c>
      <c r="CR2050">
        <f t="shared" si="418"/>
        <v>0.94189388074331992</v>
      </c>
      <c r="CS2050">
        <f t="shared" si="419"/>
        <v>0.59760686356025938</v>
      </c>
      <c r="CT2050">
        <f t="shared" si="420"/>
        <v>0.22886609850592299</v>
      </c>
      <c r="DH2050">
        <f t="shared" ca="1" si="421"/>
        <v>0.38144518792427495</v>
      </c>
      <c r="DI2050">
        <v>0.37003059212136846</v>
      </c>
      <c r="DJ2050">
        <v>1.287750889686152E-2</v>
      </c>
    </row>
    <row r="2051" spans="12:114" x14ac:dyDescent="0.3">
      <c r="L2051" s="23">
        <v>44263</v>
      </c>
      <c r="M2051" s="24">
        <v>-1.036819159462225E-2</v>
      </c>
      <c r="N2051" s="24">
        <v>2.9401683510756559E-3</v>
      </c>
      <c r="O2051" s="24">
        <v>-9.603533989173579E-3</v>
      </c>
      <c r="P2051" s="24">
        <v>2.5699527603701419E-2</v>
      </c>
      <c r="Q2051" s="264">
        <v>-1.000000000000003E-5</v>
      </c>
      <c r="R2051" s="264">
        <v>1.000000000000001E-4</v>
      </c>
      <c r="S2051" s="265">
        <v>2.515723270440258E-4</v>
      </c>
      <c r="U2051" s="26"/>
      <c r="AE2051" s="23">
        <v>44264</v>
      </c>
      <c r="AF2051" s="33">
        <v>1.7032522644596577E-3</v>
      </c>
      <c r="AG2051">
        <f t="shared" ref="AG2051:AG2114" si="422">ROW()-1</f>
        <v>2050</v>
      </c>
      <c r="AH2051">
        <f t="shared" ref="AH2051:AH2114" si="423">AG2051/COUNT($AG$2:$AG$2469)</f>
        <v>0.83063209076175037</v>
      </c>
      <c r="AI2051">
        <f t="shared" ref="AI2051:AI2114" si="424">(AG2051-1)/COUNT($AG$2:$AG$2469)</f>
        <v>0.83022690437601299</v>
      </c>
      <c r="AJ2051">
        <f t="shared" ref="AJ2051:AJ2114" si="425">IF(AH2051&lt;1,NORMSINV(AH2051),"")</f>
        <v>0.95666609101781153</v>
      </c>
      <c r="AK2051">
        <f t="shared" ref="AK2051:AK2114" si="426">_xlfn.NORM.DIST(AF2051,$AD$6,$AD$7,TRUE)</f>
        <v>0.66842267405410327</v>
      </c>
      <c r="AL2051">
        <f t="shared" ref="AL2051:AL2114" si="427">ABS(AK2051-AI2051)</f>
        <v>0.16180423032190971</v>
      </c>
      <c r="CM2051" s="23">
        <v>44264</v>
      </c>
      <c r="CN2051">
        <v>4.1467193708265649E-3</v>
      </c>
      <c r="CO2051">
        <f t="shared" ref="CO2051:CO2114" si="428">ROW()-1</f>
        <v>2050</v>
      </c>
      <c r="CP2051">
        <f t="shared" ref="CP2051:CP2114" si="429">CO2051/COUNT(_xlfn.ANCHORARRAY($CN$2))</f>
        <v>0.82728006456820014</v>
      </c>
      <c r="CQ2051">
        <f t="shared" ref="CQ2051:CQ2114" si="430">(CO2051-1)/COUNT(_xlfn.ANCHORARRAY($CN$2))</f>
        <v>0.82687651331719125</v>
      </c>
      <c r="CR2051">
        <f t="shared" ref="CR2051:CR2114" si="431">IF(CP2051&lt;1,NORMSINV(CP2051),"")</f>
        <v>0.94347133451610565</v>
      </c>
      <c r="CS2051">
        <f t="shared" ref="CS2051:CS2114" si="432">_xlfn.NORM.DIST(CN2051,$CL$7,$CL$8,TRUE)</f>
        <v>0.66340397724879052</v>
      </c>
      <c r="CT2051">
        <f t="shared" ref="CT2051:CT2114" si="433">ABS(CS2051-CQ2051)</f>
        <v>0.16347253606840073</v>
      </c>
      <c r="DH2051">
        <f t="shared" ref="DH2051:DH2114" ca="1" si="434">_xlfn.NORM.S.DIST(RAND(),FALSE)</f>
        <v>0.39881054658490733</v>
      </c>
      <c r="DI2051">
        <v>0.24458512294926041</v>
      </c>
      <c r="DJ2051">
        <v>1.0357139361233818E-2</v>
      </c>
    </row>
    <row r="2052" spans="12:114" x14ac:dyDescent="0.3">
      <c r="L2052" s="23">
        <v>44264</v>
      </c>
      <c r="M2052" s="24">
        <v>2.1271133999900611E-2</v>
      </c>
      <c r="N2052" s="24">
        <v>2.5650393287512251E-2</v>
      </c>
      <c r="O2052" s="24">
        <v>7.8980080245460924E-3</v>
      </c>
      <c r="P2052" s="24">
        <v>-1.7497833819564781E-2</v>
      </c>
      <c r="Q2052" s="264">
        <v>-4.199999999999998E-4</v>
      </c>
      <c r="R2052" s="264">
        <v>5.7000000000000052E-4</v>
      </c>
      <c r="S2052" s="265">
        <v>1.2903225806451535E-4</v>
      </c>
      <c r="U2052" s="26"/>
      <c r="AE2052" s="23">
        <v>44265</v>
      </c>
      <c r="AF2052" s="33">
        <v>7.6035250193046853E-3</v>
      </c>
      <c r="AG2052">
        <f t="shared" si="422"/>
        <v>2051</v>
      </c>
      <c r="AH2052">
        <f t="shared" si="423"/>
        <v>0.83103727714748787</v>
      </c>
      <c r="AI2052">
        <f t="shared" si="424"/>
        <v>0.83063209076175037</v>
      </c>
      <c r="AJ2052">
        <f t="shared" si="425"/>
        <v>0.95827234393742877</v>
      </c>
      <c r="AK2052">
        <f t="shared" si="426"/>
        <v>0.9838411320745496</v>
      </c>
      <c r="AL2052">
        <f t="shared" si="427"/>
        <v>0.15320904131279922</v>
      </c>
      <c r="CM2052" s="23">
        <v>44265</v>
      </c>
      <c r="CN2052">
        <v>1.8957341960026415E-2</v>
      </c>
      <c r="CO2052">
        <f t="shared" si="428"/>
        <v>2051</v>
      </c>
      <c r="CP2052">
        <f t="shared" si="429"/>
        <v>0.82768361581920902</v>
      </c>
      <c r="CQ2052">
        <f t="shared" si="430"/>
        <v>0.82728006456820014</v>
      </c>
      <c r="CR2052">
        <f t="shared" si="431"/>
        <v>0.94505113948675112</v>
      </c>
      <c r="CS2052">
        <f t="shared" si="432"/>
        <v>0.98372024448654105</v>
      </c>
      <c r="CT2052">
        <f t="shared" si="433"/>
        <v>0.15644017991834092</v>
      </c>
      <c r="DH2052">
        <f t="shared" ca="1" si="434"/>
        <v>0.39791722298429805</v>
      </c>
      <c r="DI2052">
        <v>0.35843576317604192</v>
      </c>
      <c r="DJ2052">
        <v>5.500760313422344E-3</v>
      </c>
    </row>
    <row r="2053" spans="12:114" x14ac:dyDescent="0.3">
      <c r="L2053" s="23">
        <v>44265</v>
      </c>
      <c r="M2053" s="24">
        <v>5.0982841357442767E-3</v>
      </c>
      <c r="N2053" s="24">
        <v>1.1075372230940451E-2</v>
      </c>
      <c r="O2053" s="24">
        <v>2.5525465994695629E-2</v>
      </c>
      <c r="P2053" s="24">
        <v>1.7474972641699369E-2</v>
      </c>
      <c r="Q2053" s="264">
        <v>4.0999999999999977E-4</v>
      </c>
      <c r="R2053" s="264">
        <v>1.7999999999999909E-4</v>
      </c>
      <c r="S2053" s="265">
        <v>-6.5359477124182606E-5</v>
      </c>
      <c r="U2053" s="26"/>
      <c r="AE2053" s="23">
        <v>44266</v>
      </c>
      <c r="AF2053" s="33">
        <v>-7.1219208585219899E-4</v>
      </c>
      <c r="AG2053">
        <f t="shared" si="422"/>
        <v>2052</v>
      </c>
      <c r="AH2053">
        <f t="shared" si="423"/>
        <v>0.83144246353322526</v>
      </c>
      <c r="AI2053">
        <f t="shared" si="424"/>
        <v>0.83103727714748787</v>
      </c>
      <c r="AJ2053">
        <f t="shared" si="425"/>
        <v>0.95988107305964143</v>
      </c>
      <c r="AK2053">
        <f t="shared" si="426"/>
        <v>0.39651192467745799</v>
      </c>
      <c r="AL2053">
        <f t="shared" si="427"/>
        <v>0.43452535247002988</v>
      </c>
      <c r="CM2053" s="23">
        <v>44266</v>
      </c>
      <c r="CN2053">
        <v>-8.7496073411101822E-4</v>
      </c>
      <c r="CO2053">
        <f t="shared" si="428"/>
        <v>2052</v>
      </c>
      <c r="CP2053">
        <f t="shared" si="429"/>
        <v>0.8280871670702179</v>
      </c>
      <c r="CQ2053">
        <f t="shared" si="430"/>
        <v>0.82768361581920902</v>
      </c>
      <c r="CR2053">
        <f t="shared" si="431"/>
        <v>0.94663330662929823</v>
      </c>
      <c r="CS2053">
        <f t="shared" si="432"/>
        <v>0.43645877708783709</v>
      </c>
      <c r="CT2053">
        <f t="shared" si="433"/>
        <v>0.39122483873137193</v>
      </c>
      <c r="DH2053">
        <f t="shared" ca="1" si="434"/>
        <v>0.3536135048537915</v>
      </c>
      <c r="DI2053">
        <v>0.32081976342189378</v>
      </c>
      <c r="DJ2053">
        <v>-2.5864763514423548E-2</v>
      </c>
    </row>
    <row r="2054" spans="12:114" x14ac:dyDescent="0.3">
      <c r="L2054" s="23">
        <v>44266</v>
      </c>
      <c r="M2054" s="24">
        <v>-8.6601507197776862E-4</v>
      </c>
      <c r="N2054" s="24">
        <v>1.5547686748427259E-2</v>
      </c>
      <c r="O2054" s="24">
        <v>-3.779664806050469E-4</v>
      </c>
      <c r="P2054" s="24">
        <v>-9.2063276516671667E-3</v>
      </c>
      <c r="Q2054" s="264">
        <v>-1.06E-3</v>
      </c>
      <c r="R2054" s="264">
        <v>7.2000000000000059E-4</v>
      </c>
      <c r="S2054" s="265">
        <v>-6.4935064935064762E-4</v>
      </c>
      <c r="U2054" s="26"/>
      <c r="AE2054" s="23">
        <v>44267</v>
      </c>
      <c r="AF2054" s="33">
        <v>4.4616214724204463E-3</v>
      </c>
      <c r="AG2054">
        <f t="shared" si="422"/>
        <v>2053</v>
      </c>
      <c r="AH2054">
        <f t="shared" si="423"/>
        <v>0.83184764991896276</v>
      </c>
      <c r="AI2054">
        <f t="shared" si="424"/>
        <v>0.83144246353322526</v>
      </c>
      <c r="AJ2054">
        <f t="shared" si="425"/>
        <v>0.96149229020717186</v>
      </c>
      <c r="AK2054">
        <f t="shared" si="426"/>
        <v>0.89113722202789059</v>
      </c>
      <c r="AL2054">
        <f t="shared" si="427"/>
        <v>5.9694758494665323E-2</v>
      </c>
      <c r="CM2054" s="23">
        <v>44267</v>
      </c>
      <c r="CN2054">
        <v>1.08931085590999E-2</v>
      </c>
      <c r="CO2054">
        <f t="shared" si="428"/>
        <v>2053</v>
      </c>
      <c r="CP2054">
        <f t="shared" si="429"/>
        <v>0.82849071832122678</v>
      </c>
      <c r="CQ2054">
        <f t="shared" si="430"/>
        <v>0.8280871670702179</v>
      </c>
      <c r="CR2054">
        <f t="shared" si="431"/>
        <v>0.94821784699076073</v>
      </c>
      <c r="CS2054">
        <f t="shared" si="432"/>
        <v>0.8855681275273567</v>
      </c>
      <c r="CT2054">
        <f t="shared" si="433"/>
        <v>5.7480960457138797E-2</v>
      </c>
      <c r="DH2054">
        <f t="shared" ca="1" si="434"/>
        <v>0.38936000639664581</v>
      </c>
      <c r="DI2054">
        <v>0.34694625245999666</v>
      </c>
      <c r="DJ2054">
        <v>8.2300483016886118E-3</v>
      </c>
    </row>
    <row r="2055" spans="12:114" x14ac:dyDescent="0.3">
      <c r="L2055" s="23">
        <v>44267</v>
      </c>
      <c r="M2055" s="24">
        <v>-1.857293168467459E-4</v>
      </c>
      <c r="N2055" s="24">
        <v>-3.131556635026293E-3</v>
      </c>
      <c r="O2055" s="24">
        <v>1.5060694886313831E-2</v>
      </c>
      <c r="P2055" s="24">
        <v>1.4916783991143819E-2</v>
      </c>
      <c r="Q2055" s="264">
        <v>6.4999999999999997E-4</v>
      </c>
      <c r="R2055" s="264">
        <v>-3.1000000000000033E-4</v>
      </c>
      <c r="S2055" s="265">
        <v>1.2195121951219228E-4</v>
      </c>
      <c r="U2055" s="26"/>
      <c r="AE2055" s="23">
        <v>44270</v>
      </c>
      <c r="AF2055" s="33">
        <v>4.996502366982596E-5</v>
      </c>
      <c r="AG2055">
        <f t="shared" si="422"/>
        <v>2054</v>
      </c>
      <c r="AH2055">
        <f t="shared" si="423"/>
        <v>0.83225283630470015</v>
      </c>
      <c r="AI2055">
        <f t="shared" si="424"/>
        <v>0.83184764991896276</v>
      </c>
      <c r="AJ2055">
        <f t="shared" si="425"/>
        <v>0.96310600728353635</v>
      </c>
      <c r="AK2055">
        <f t="shared" si="426"/>
        <v>0.48318594412717153</v>
      </c>
      <c r="AL2055">
        <f t="shared" si="427"/>
        <v>0.34866170579179123</v>
      </c>
      <c r="CM2055" s="23">
        <v>44270</v>
      </c>
      <c r="CN2055">
        <v>1.1241255917456439E-4</v>
      </c>
      <c r="CO2055">
        <f t="shared" si="428"/>
        <v>2054</v>
      </c>
      <c r="CP2055">
        <f t="shared" si="429"/>
        <v>0.82889426957223566</v>
      </c>
      <c r="CQ2055">
        <f t="shared" si="430"/>
        <v>0.82849071832122678</v>
      </c>
      <c r="CR2055">
        <f t="shared" si="431"/>
        <v>0.94980477169179423</v>
      </c>
      <c r="CS2055">
        <f t="shared" si="432"/>
        <v>0.48182500607984802</v>
      </c>
      <c r="CT2055">
        <f t="shared" si="433"/>
        <v>0.34666571224137877</v>
      </c>
      <c r="DH2055">
        <f t="shared" ca="1" si="434"/>
        <v>0.37763228360667966</v>
      </c>
      <c r="DI2055">
        <v>0.30392759896767718</v>
      </c>
      <c r="DJ2055">
        <v>1.8579650236698277E-3</v>
      </c>
    </row>
    <row r="2056" spans="12:114" x14ac:dyDescent="0.3">
      <c r="L2056" s="23">
        <v>44270</v>
      </c>
      <c r="M2056" s="24">
        <v>4.3965073875624674E-3</v>
      </c>
      <c r="N2056" s="24">
        <v>-3.4900378947188301E-4</v>
      </c>
      <c r="O2056" s="24">
        <v>-5.1444897394682543E-3</v>
      </c>
      <c r="P2056" s="24">
        <v>6.8149925246168254E-3</v>
      </c>
      <c r="Q2056" s="264">
        <v>-1.3000000000000029E-4</v>
      </c>
      <c r="R2056" s="264">
        <v>3.6000000000000029E-4</v>
      </c>
      <c r="S2056" s="265">
        <v>0</v>
      </c>
      <c r="U2056" s="26"/>
      <c r="AE2056" s="23">
        <v>44271</v>
      </c>
      <c r="AF2056" s="33">
        <v>3.291617912758425E-4</v>
      </c>
      <c r="AG2056">
        <f t="shared" si="422"/>
        <v>2055</v>
      </c>
      <c r="AH2056">
        <f t="shared" si="423"/>
        <v>0.83265802269043765</v>
      </c>
      <c r="AI2056">
        <f t="shared" si="424"/>
        <v>0.83225283630470015</v>
      </c>
      <c r="AJ2056">
        <f t="shared" si="425"/>
        <v>0.96472223627380138</v>
      </c>
      <c r="AK2056">
        <f t="shared" si="426"/>
        <v>0.51536163822346026</v>
      </c>
      <c r="AL2056">
        <f t="shared" si="427"/>
        <v>0.31689119808123989</v>
      </c>
      <c r="CM2056" s="23">
        <v>44271</v>
      </c>
      <c r="CN2056">
        <v>9.5984892263404763E-4</v>
      </c>
      <c r="CO2056">
        <f t="shared" si="428"/>
        <v>2055</v>
      </c>
      <c r="CP2056">
        <f t="shared" si="429"/>
        <v>0.82929782082324455</v>
      </c>
      <c r="CQ2056">
        <f t="shared" si="430"/>
        <v>0.82889426957223566</v>
      </c>
      <c r="CR2056">
        <f t="shared" si="431"/>
        <v>0.95139409192736391</v>
      </c>
      <c r="CS2056">
        <f t="shared" si="432"/>
        <v>0.52097292767503023</v>
      </c>
      <c r="CT2056">
        <f t="shared" si="433"/>
        <v>0.30792134189720544</v>
      </c>
      <c r="DH2056">
        <f t="shared" ca="1" si="434"/>
        <v>0.38707325584180829</v>
      </c>
      <c r="DI2056">
        <v>0.26798786205700426</v>
      </c>
      <c r="DJ2056">
        <v>-3.4778382087240463E-3</v>
      </c>
    </row>
    <row r="2057" spans="12:114" x14ac:dyDescent="0.3">
      <c r="L2057" s="23">
        <v>44271</v>
      </c>
      <c r="M2057" s="24">
        <v>9.2483972117466426E-4</v>
      </c>
      <c r="N2057" s="24">
        <v>2.0950419010180052E-3</v>
      </c>
      <c r="O2057" s="24">
        <v>-2.9989327959620271E-4</v>
      </c>
      <c r="P2057" s="24">
        <v>2.3650358098966061E-3</v>
      </c>
      <c r="Q2057" s="264">
        <v>-1.6000000000000001E-4</v>
      </c>
      <c r="R2057" s="264">
        <v>-2.200000000000002E-4</v>
      </c>
      <c r="S2057" s="265">
        <v>-6.1728395061725862E-5</v>
      </c>
      <c r="U2057" s="26"/>
      <c r="AE2057" s="23">
        <v>44272</v>
      </c>
      <c r="AF2057" s="33">
        <v>-5.5245988910559343E-3</v>
      </c>
      <c r="AG2057">
        <f t="shared" si="422"/>
        <v>2056</v>
      </c>
      <c r="AH2057">
        <f t="shared" si="423"/>
        <v>0.83306320907617504</v>
      </c>
      <c r="AI2057">
        <f t="shared" si="424"/>
        <v>0.83265802269043765</v>
      </c>
      <c r="AJ2057">
        <f t="shared" si="425"/>
        <v>0.9663409892453636</v>
      </c>
      <c r="AK2057">
        <f t="shared" si="426"/>
        <v>4.9171396550600134E-2</v>
      </c>
      <c r="AL2057">
        <f t="shared" si="427"/>
        <v>0.78348662613983755</v>
      </c>
      <c r="CM2057" s="23">
        <v>44272</v>
      </c>
      <c r="CN2057">
        <v>-1.333184998837603E-2</v>
      </c>
      <c r="CO2057">
        <f t="shared" si="428"/>
        <v>2056</v>
      </c>
      <c r="CP2057">
        <f t="shared" si="429"/>
        <v>0.82970137207425343</v>
      </c>
      <c r="CQ2057">
        <f t="shared" si="430"/>
        <v>0.82929782082324455</v>
      </c>
      <c r="CR2057">
        <f t="shared" si="431"/>
        <v>0.95298581896743062</v>
      </c>
      <c r="CS2057">
        <f t="shared" si="432"/>
        <v>5.4468089612077469E-2</v>
      </c>
      <c r="CT2057">
        <f t="shared" si="433"/>
        <v>0.77482973121116705</v>
      </c>
      <c r="DH2057">
        <f t="shared" ca="1" si="434"/>
        <v>0.28827677904478161</v>
      </c>
      <c r="DI2057">
        <v>0.39860467035663333</v>
      </c>
      <c r="DJ2057">
        <v>-3.1184629565902618E-2</v>
      </c>
    </row>
    <row r="2058" spans="12:114" x14ac:dyDescent="0.3">
      <c r="L2058" s="23">
        <v>44272</v>
      </c>
      <c r="M2058" s="24">
        <v>7.1449889567604691E-3</v>
      </c>
      <c r="N2058" s="24">
        <v>-5.2265828207448146E-3</v>
      </c>
      <c r="O2058" s="24">
        <v>-8.321369454444642E-3</v>
      </c>
      <c r="P2058" s="24">
        <v>-3.189323310725492E-2</v>
      </c>
      <c r="Q2058" s="264">
        <v>6.6000000000000043E-4</v>
      </c>
      <c r="R2058" s="264">
        <v>-7.3999999999999956E-4</v>
      </c>
      <c r="S2058" s="265">
        <v>-4.9079754601227127E-4</v>
      </c>
      <c r="U2058" s="26"/>
      <c r="AE2058" s="23">
        <v>44273</v>
      </c>
      <c r="AF2058" s="33">
        <v>-5.3766621840767791E-4</v>
      </c>
      <c r="AG2058">
        <f t="shared" si="422"/>
        <v>2057</v>
      </c>
      <c r="AH2058">
        <f t="shared" si="423"/>
        <v>0.83346839546191243</v>
      </c>
      <c r="AI2058">
        <f t="shared" si="424"/>
        <v>0.83306320907617504</v>
      </c>
      <c r="AJ2058">
        <f t="shared" si="425"/>
        <v>0.96796227834871162</v>
      </c>
      <c r="AK2058">
        <f t="shared" si="426"/>
        <v>0.41607052729819882</v>
      </c>
      <c r="AL2058">
        <f t="shared" si="427"/>
        <v>0.41699268177797622</v>
      </c>
      <c r="CM2058" s="23">
        <v>44273</v>
      </c>
      <c r="CN2058">
        <v>-1.1242971249665655E-3</v>
      </c>
      <c r="CO2058">
        <f t="shared" si="428"/>
        <v>2057</v>
      </c>
      <c r="CP2058">
        <f t="shared" si="429"/>
        <v>0.83010492332526231</v>
      </c>
      <c r="CQ2058">
        <f t="shared" si="430"/>
        <v>0.82970137207425343</v>
      </c>
      <c r="CR2058">
        <f t="shared" si="431"/>
        <v>0.95457996415764979</v>
      </c>
      <c r="CS2058">
        <f t="shared" si="432"/>
        <v>0.42511009563315671</v>
      </c>
      <c r="CT2058">
        <f t="shared" si="433"/>
        <v>0.40459127644109671</v>
      </c>
      <c r="DH2058">
        <f t="shared" ca="1" si="434"/>
        <v>0.28819053260500221</v>
      </c>
      <c r="DI2058">
        <v>0.33642335354377112</v>
      </c>
      <c r="DJ2058">
        <v>-7.8304556920918422E-3</v>
      </c>
    </row>
    <row r="2059" spans="12:114" x14ac:dyDescent="0.3">
      <c r="L2059" s="23">
        <v>44273</v>
      </c>
      <c r="M2059" s="24">
        <v>-5.8100240294178722E-3</v>
      </c>
      <c r="N2059" s="24">
        <v>-1.366019524235647E-2</v>
      </c>
      <c r="O2059" s="24">
        <v>-1.305713998617785E-2</v>
      </c>
      <c r="P2059" s="24">
        <v>2.4455881148614422E-2</v>
      </c>
      <c r="Q2059" s="264">
        <v>-1.4000000000000039E-4</v>
      </c>
      <c r="R2059" s="264">
        <v>1.000000000000001E-4</v>
      </c>
      <c r="S2059" s="265">
        <v>-1.7543859649122703E-4</v>
      </c>
      <c r="U2059" s="26"/>
      <c r="AE2059" s="23">
        <v>44274</v>
      </c>
      <c r="AF2059" s="33">
        <v>2.3497853378967922E-3</v>
      </c>
      <c r="AG2059">
        <f t="shared" si="422"/>
        <v>2058</v>
      </c>
      <c r="AH2059">
        <f t="shared" si="423"/>
        <v>0.83387358184764993</v>
      </c>
      <c r="AI2059">
        <f t="shared" si="424"/>
        <v>0.83346839546191243</v>
      </c>
      <c r="AJ2059">
        <f t="shared" si="425"/>
        <v>0.96958611581822784</v>
      </c>
      <c r="AK2059">
        <f t="shared" si="426"/>
        <v>0.73315365256244669</v>
      </c>
      <c r="AL2059">
        <f t="shared" si="427"/>
        <v>0.10031474289946574</v>
      </c>
      <c r="CM2059" s="23">
        <v>44274</v>
      </c>
      <c r="CN2059">
        <v>5.6024374826730144E-3</v>
      </c>
      <c r="CO2059">
        <f t="shared" si="428"/>
        <v>2058</v>
      </c>
      <c r="CP2059">
        <f t="shared" si="429"/>
        <v>0.83050847457627119</v>
      </c>
      <c r="CQ2059">
        <f t="shared" si="430"/>
        <v>0.83010492332526231</v>
      </c>
      <c r="CR2059">
        <f t="shared" si="431"/>
        <v>0.95617653892006238</v>
      </c>
      <c r="CS2059">
        <f t="shared" si="432"/>
        <v>0.72254057482335621</v>
      </c>
      <c r="CT2059">
        <f t="shared" si="433"/>
        <v>0.1075643485019061</v>
      </c>
      <c r="DH2059">
        <f t="shared" ca="1" si="434"/>
        <v>0.28696467584270074</v>
      </c>
      <c r="DI2059">
        <v>0.38661687922610732</v>
      </c>
      <c r="DJ2059">
        <v>1.6051009475827833E-2</v>
      </c>
    </row>
    <row r="2060" spans="12:114" x14ac:dyDescent="0.3">
      <c r="L2060" s="23">
        <v>44274</v>
      </c>
      <c r="M2060" s="24">
        <v>4.1831139786307654E-3</v>
      </c>
      <c r="N2060" s="24">
        <v>-7.1022651838294746E-4</v>
      </c>
      <c r="O2060" s="24">
        <v>1.3306665581079499E-2</v>
      </c>
      <c r="P2060" s="24">
        <v>-2.7071762656310839E-3</v>
      </c>
      <c r="Q2060" s="264">
        <v>-2.8999999999999989E-4</v>
      </c>
      <c r="R2060" s="264">
        <v>1.6999999999999901E-4</v>
      </c>
      <c r="S2060" s="265">
        <v>2.8735632183908073E-4</v>
      </c>
      <c r="U2060" s="26"/>
      <c r="AE2060" s="23">
        <v>44277</v>
      </c>
      <c r="AF2060" s="33">
        <v>3.2288706729293789E-3</v>
      </c>
      <c r="AG2060">
        <f t="shared" si="422"/>
        <v>2059</v>
      </c>
      <c r="AH2060">
        <f t="shared" si="423"/>
        <v>0.83427876823338731</v>
      </c>
      <c r="AI2060">
        <f t="shared" si="424"/>
        <v>0.83387358184764993</v>
      </c>
      <c r="AJ2060">
        <f t="shared" si="425"/>
        <v>0.9712125139729666</v>
      </c>
      <c r="AK2060">
        <f t="shared" si="426"/>
        <v>0.80959167924760911</v>
      </c>
      <c r="AL2060">
        <f t="shared" si="427"/>
        <v>2.4281902600040817E-2</v>
      </c>
      <c r="CM2060" s="23">
        <v>44277</v>
      </c>
      <c r="CN2060">
        <v>7.5490183982997779E-3</v>
      </c>
      <c r="CO2060">
        <f t="shared" si="428"/>
        <v>2059</v>
      </c>
      <c r="CP2060">
        <f t="shared" si="429"/>
        <v>0.83091202582728008</v>
      </c>
      <c r="CQ2060">
        <f t="shared" si="430"/>
        <v>0.83050847457627119</v>
      </c>
      <c r="CR2060">
        <f t="shared" si="431"/>
        <v>0.95777555475379883</v>
      </c>
      <c r="CS2060">
        <f t="shared" si="432"/>
        <v>0.79272207912934212</v>
      </c>
      <c r="CT2060">
        <f t="shared" si="433"/>
        <v>3.7786395446929077E-2</v>
      </c>
      <c r="DH2060">
        <f t="shared" ca="1" si="434"/>
        <v>0.39894112556976313</v>
      </c>
      <c r="DI2060">
        <v>0.39758733167576715</v>
      </c>
      <c r="DJ2060">
        <v>1.9905938720266657E-2</v>
      </c>
    </row>
    <row r="2061" spans="12:114" x14ac:dyDescent="0.3">
      <c r="L2061" s="23">
        <v>44277</v>
      </c>
      <c r="M2061" s="24">
        <v>-1.4702584700361681E-3</v>
      </c>
      <c r="N2061" s="24">
        <v>7.8180442845852266E-3</v>
      </c>
      <c r="O2061" s="24">
        <v>4.7821524124523652E-3</v>
      </c>
      <c r="P2061" s="24">
        <v>1.4806234165744749E-2</v>
      </c>
      <c r="Q2061" s="264">
        <v>4.0000000000000018E-4</v>
      </c>
      <c r="R2061" s="264">
        <v>1.900000000000002E-4</v>
      </c>
      <c r="S2061" s="265">
        <v>3.550295857988165E-4</v>
      </c>
      <c r="U2061" s="26"/>
      <c r="AE2061" s="23">
        <v>44278</v>
      </c>
      <c r="AF2061" s="33">
        <v>1.3377467055481357E-3</v>
      </c>
      <c r="AG2061">
        <f t="shared" si="422"/>
        <v>2060</v>
      </c>
      <c r="AH2061">
        <f t="shared" si="423"/>
        <v>0.83468395461912481</v>
      </c>
      <c r="AI2061">
        <f t="shared" si="424"/>
        <v>0.83427876823338731</v>
      </c>
      <c r="AJ2061">
        <f t="shared" si="425"/>
        <v>0.97284148521748182</v>
      </c>
      <c r="AK2061">
        <f t="shared" si="426"/>
        <v>0.62928046075277377</v>
      </c>
      <c r="AL2061">
        <f t="shared" si="427"/>
        <v>0.20499830748061354</v>
      </c>
      <c r="CM2061" s="23">
        <v>44278</v>
      </c>
      <c r="CN2061">
        <v>3.441598358962366E-3</v>
      </c>
      <c r="CO2061">
        <f t="shared" si="428"/>
        <v>2060</v>
      </c>
      <c r="CP2061">
        <f t="shared" si="429"/>
        <v>0.83131557707828896</v>
      </c>
      <c r="CQ2061">
        <f t="shared" si="430"/>
        <v>0.83091202582728008</v>
      </c>
      <c r="CR2061">
        <f t="shared" si="431"/>
        <v>0.95937702323580853</v>
      </c>
      <c r="CS2061">
        <f t="shared" si="432"/>
        <v>0.63310489777782819</v>
      </c>
      <c r="CT2061">
        <f t="shared" si="433"/>
        <v>0.19780712804945189</v>
      </c>
      <c r="DH2061">
        <f t="shared" ca="1" si="434"/>
        <v>0.29998625261915712</v>
      </c>
      <c r="DI2061">
        <v>0.34712667829289157</v>
      </c>
      <c r="DJ2061">
        <v>6.6783755399038545E-3</v>
      </c>
    </row>
    <row r="2062" spans="12:114" x14ac:dyDescent="0.3">
      <c r="L2062" s="23">
        <v>44278</v>
      </c>
      <c r="M2062" s="24">
        <v>-7.3006257668711211E-3</v>
      </c>
      <c r="N2062" s="24">
        <v>-2.150921789075776E-2</v>
      </c>
      <c r="O2062" s="24">
        <v>1.1860894444361879E-2</v>
      </c>
      <c r="P2062" s="24">
        <v>5.9171344771261148E-3</v>
      </c>
      <c r="Q2062" s="264">
        <v>-9.1000000000000022E-4</v>
      </c>
      <c r="R2062" s="264">
        <v>4.9000000000000042E-4</v>
      </c>
      <c r="S2062" s="265">
        <v>6.1349693251531252E-5</v>
      </c>
      <c r="U2062" s="26"/>
      <c r="AE2062" s="23">
        <v>44279</v>
      </c>
      <c r="AF2062" s="33">
        <v>-1.0432977012442174E-4</v>
      </c>
      <c r="AG2062">
        <f t="shared" si="422"/>
        <v>2061</v>
      </c>
      <c r="AH2062">
        <f t="shared" si="423"/>
        <v>0.8350891410048622</v>
      </c>
      <c r="AI2062">
        <f t="shared" si="424"/>
        <v>0.83468395461912481</v>
      </c>
      <c r="AJ2062">
        <f t="shared" si="425"/>
        <v>0.97447304204261376</v>
      </c>
      <c r="AK2062">
        <f t="shared" si="426"/>
        <v>0.46543794254552801</v>
      </c>
      <c r="AL2062">
        <f t="shared" si="427"/>
        <v>0.36924601207359681</v>
      </c>
      <c r="CM2062" s="23">
        <v>44279</v>
      </c>
      <c r="CN2062">
        <v>-1.7387998086661302E-4</v>
      </c>
      <c r="CO2062">
        <f t="shared" si="428"/>
        <v>2061</v>
      </c>
      <c r="CP2062">
        <f t="shared" si="429"/>
        <v>0.83171912832929784</v>
      </c>
      <c r="CQ2062">
        <f t="shared" si="430"/>
        <v>0.83131557707828896</v>
      </c>
      <c r="CR2062">
        <f t="shared" si="431"/>
        <v>0.96098095602156897</v>
      </c>
      <c r="CS2062">
        <f t="shared" si="432"/>
        <v>0.46862026369302368</v>
      </c>
      <c r="CT2062">
        <f t="shared" si="433"/>
        <v>0.36269531338526528</v>
      </c>
      <c r="DH2062">
        <f t="shared" ca="1" si="434"/>
        <v>0.3449090584447792</v>
      </c>
      <c r="DI2062">
        <v>0.39734197651492387</v>
      </c>
      <c r="DJ2062">
        <v>-2.2343297701243087E-3</v>
      </c>
    </row>
    <row r="2063" spans="12:114" x14ac:dyDescent="0.3">
      <c r="L2063" s="23">
        <v>44279</v>
      </c>
      <c r="M2063" s="24">
        <v>3.4608306465709329E-3</v>
      </c>
      <c r="N2063" s="24">
        <v>3.9640714837388298E-3</v>
      </c>
      <c r="O2063" s="24">
        <v>-6.1968664228689114E-3</v>
      </c>
      <c r="P2063" s="24">
        <v>5.8017683436128072E-3</v>
      </c>
      <c r="Q2063" s="264">
        <v>-1.2999999999999991E-4</v>
      </c>
      <c r="R2063" s="264">
        <v>1.2000000000000011E-4</v>
      </c>
      <c r="S2063" s="265">
        <v>-6.1728395061725862E-5</v>
      </c>
      <c r="U2063" s="26"/>
      <c r="AE2063" s="23">
        <v>44280</v>
      </c>
      <c r="AF2063" s="33">
        <v>3.5666697111476709E-3</v>
      </c>
      <c r="AG2063">
        <f t="shared" si="422"/>
        <v>2062</v>
      </c>
      <c r="AH2063">
        <f t="shared" si="423"/>
        <v>0.8354943273905997</v>
      </c>
      <c r="AI2063">
        <f t="shared" si="424"/>
        <v>0.8350891410048622</v>
      </c>
      <c r="AJ2063">
        <f t="shared" si="425"/>
        <v>0.97610719702634374</v>
      </c>
      <c r="AK2063">
        <f t="shared" si="426"/>
        <v>0.83497181986656144</v>
      </c>
      <c r="AL2063">
        <f t="shared" si="427"/>
        <v>1.1732113830076329E-4</v>
      </c>
      <c r="CM2063" s="23">
        <v>44280</v>
      </c>
      <c r="CN2063">
        <v>9.221497897501079E-3</v>
      </c>
      <c r="CO2063">
        <f t="shared" si="428"/>
        <v>2062</v>
      </c>
      <c r="CP2063">
        <f t="shared" si="429"/>
        <v>0.83212267958030672</v>
      </c>
      <c r="CQ2063">
        <f t="shared" si="430"/>
        <v>0.83171912832929784</v>
      </c>
      <c r="CR2063">
        <f t="shared" si="431"/>
        <v>0.96258736484582763</v>
      </c>
      <c r="CS2063">
        <f t="shared" si="432"/>
        <v>0.84366780437831257</v>
      </c>
      <c r="CT2063">
        <f t="shared" si="433"/>
        <v>1.1948676049014728E-2</v>
      </c>
      <c r="DH2063">
        <f t="shared" ca="1" si="434"/>
        <v>0.29802756562873239</v>
      </c>
      <c r="DI2063">
        <v>0.30708414594944594</v>
      </c>
      <c r="DJ2063">
        <v>-6.8883456262756717E-3</v>
      </c>
    </row>
    <row r="2064" spans="12:114" x14ac:dyDescent="0.3">
      <c r="L2064" s="23">
        <v>44280</v>
      </c>
      <c r="M2064" s="24">
        <v>-3.6336516485079959E-3</v>
      </c>
      <c r="N2064" s="24">
        <v>1.7946487121093971E-3</v>
      </c>
      <c r="O2064" s="24">
        <v>6.76113463978412E-3</v>
      </c>
      <c r="P2064" s="24">
        <v>2.091010394656833E-2</v>
      </c>
      <c r="Q2064" s="264">
        <v>-1.6000000000000001E-4</v>
      </c>
      <c r="R2064" s="264">
        <v>9.0000000000000073E-5</v>
      </c>
      <c r="S2064" s="265">
        <v>-2.4539877300613563E-4</v>
      </c>
      <c r="U2064" s="26"/>
      <c r="AE2064" s="23">
        <v>44281</v>
      </c>
      <c r="AF2064" s="33">
        <v>4.5748236865287553E-3</v>
      </c>
      <c r="AG2064">
        <f t="shared" si="422"/>
        <v>2063</v>
      </c>
      <c r="AH2064">
        <f t="shared" si="423"/>
        <v>0.83589951377633709</v>
      </c>
      <c r="AI2064">
        <f t="shared" si="424"/>
        <v>0.8354943273905997</v>
      </c>
      <c r="AJ2064">
        <f t="shared" si="425"/>
        <v>0.97774396283460385</v>
      </c>
      <c r="AK2064">
        <f t="shared" si="426"/>
        <v>0.89711964372075981</v>
      </c>
      <c r="AL2064">
        <f t="shared" si="427"/>
        <v>6.1625316330160107E-2</v>
      </c>
      <c r="CM2064" s="23">
        <v>44281</v>
      </c>
      <c r="CN2064">
        <v>1.1822500833088355E-2</v>
      </c>
      <c r="CO2064">
        <f t="shared" si="428"/>
        <v>2063</v>
      </c>
      <c r="CP2064">
        <f t="shared" si="429"/>
        <v>0.83252623083131561</v>
      </c>
      <c r="CQ2064">
        <f t="shared" si="430"/>
        <v>0.83212267958030672</v>
      </c>
      <c r="CR2064">
        <f t="shared" si="431"/>
        <v>0.9641962615233417</v>
      </c>
      <c r="CS2064">
        <f t="shared" si="432"/>
        <v>0.90506339000555858</v>
      </c>
      <c r="CT2064">
        <f t="shared" si="433"/>
        <v>7.2940710425251853E-2</v>
      </c>
      <c r="DH2064">
        <f t="shared" ca="1" si="434"/>
        <v>0.32466428991197926</v>
      </c>
      <c r="DI2064">
        <v>0.26528933386397158</v>
      </c>
      <c r="DJ2064">
        <v>-1.3112664337423339E-2</v>
      </c>
    </row>
    <row r="2065" spans="12:114" x14ac:dyDescent="0.3">
      <c r="L2065" s="23">
        <v>44281</v>
      </c>
      <c r="M2065" s="24">
        <v>2.8434046411385679E-3</v>
      </c>
      <c r="N2065" s="24">
        <v>1.5406647767784261E-2</v>
      </c>
      <c r="O2065" s="24">
        <v>8.3577637775434296E-3</v>
      </c>
      <c r="P2065" s="24">
        <v>1.8598623366636091E-2</v>
      </c>
      <c r="Q2065" s="264">
        <v>2.400000000000002E-4</v>
      </c>
      <c r="R2065" s="264">
        <v>-3.3000000000000027E-4</v>
      </c>
      <c r="S2065" s="265">
        <v>-3.5928143712574844E-4</v>
      </c>
      <c r="U2065" s="26"/>
      <c r="AE2065" s="23">
        <v>44284</v>
      </c>
      <c r="AF2065" s="33">
        <v>2.0619909341520843E-3</v>
      </c>
      <c r="AG2065">
        <f t="shared" si="422"/>
        <v>2064</v>
      </c>
      <c r="AH2065">
        <f t="shared" si="423"/>
        <v>0.83630470016207459</v>
      </c>
      <c r="AI2065">
        <f t="shared" si="424"/>
        <v>0.83589951377633709</v>
      </c>
      <c r="AJ2065">
        <f t="shared" si="425"/>
        <v>0.97938335222213357</v>
      </c>
      <c r="AK2065">
        <f t="shared" si="426"/>
        <v>0.70513252772562618</v>
      </c>
      <c r="AL2065">
        <f t="shared" si="427"/>
        <v>0.13076698605071091</v>
      </c>
      <c r="CM2065" s="23">
        <v>44284</v>
      </c>
      <c r="CN2065">
        <v>5.094977335380212E-3</v>
      </c>
      <c r="CO2065">
        <f t="shared" si="428"/>
        <v>2064</v>
      </c>
      <c r="CP2065">
        <f t="shared" si="429"/>
        <v>0.83292978208232449</v>
      </c>
      <c r="CQ2065">
        <f t="shared" si="430"/>
        <v>0.83252623083131561</v>
      </c>
      <c r="CR2065">
        <f t="shared" si="431"/>
        <v>0.96580765794962109</v>
      </c>
      <c r="CS2065">
        <f t="shared" si="432"/>
        <v>0.70250536691621313</v>
      </c>
      <c r="CT2065">
        <f t="shared" si="433"/>
        <v>0.13002086391510248</v>
      </c>
      <c r="DH2065">
        <f t="shared" ca="1" si="434"/>
        <v>0.38338804941775129</v>
      </c>
      <c r="DI2065">
        <v>0.26909983672204135</v>
      </c>
      <c r="DJ2065">
        <v>5.9999093415208328E-4</v>
      </c>
    </row>
    <row r="2066" spans="12:114" x14ac:dyDescent="0.3">
      <c r="L2066" s="23">
        <v>44284</v>
      </c>
      <c r="M2066" s="24">
        <v>-1.189599938683427E-2</v>
      </c>
      <c r="N2066" s="24">
        <v>-7.0571555725417161E-4</v>
      </c>
      <c r="O2066" s="24">
        <v>1.13964604637061E-2</v>
      </c>
      <c r="P2066" s="24">
        <v>4.1601697327862354E-3</v>
      </c>
      <c r="Q2066" s="264">
        <v>3.799999999999997E-4</v>
      </c>
      <c r="R2066" s="264">
        <v>-2.800000000000003E-4</v>
      </c>
      <c r="S2066" s="265">
        <v>0</v>
      </c>
      <c r="U2066" s="26"/>
      <c r="AE2066" s="23">
        <v>44285</v>
      </c>
      <c r="AF2066" s="33">
        <v>-3.1206199635266879E-3</v>
      </c>
      <c r="AG2066">
        <f t="shared" si="422"/>
        <v>2065</v>
      </c>
      <c r="AH2066">
        <f t="shared" si="423"/>
        <v>0.83670988654781198</v>
      </c>
      <c r="AI2066">
        <f t="shared" si="424"/>
        <v>0.83630470016207459</v>
      </c>
      <c r="AJ2066">
        <f t="shared" si="425"/>
        <v>0.98102537803333201</v>
      </c>
      <c r="AK2066">
        <f t="shared" si="426"/>
        <v>0.16895412103350002</v>
      </c>
      <c r="AL2066">
        <f t="shared" si="427"/>
        <v>0.66735057912857454</v>
      </c>
      <c r="CM2066" s="23">
        <v>44285</v>
      </c>
      <c r="CN2066">
        <v>-7.6890210070826165E-3</v>
      </c>
      <c r="CO2066">
        <f t="shared" si="428"/>
        <v>2065</v>
      </c>
      <c r="CP2066">
        <f t="shared" si="429"/>
        <v>0.83333333333333337</v>
      </c>
      <c r="CQ2066">
        <f t="shared" si="430"/>
        <v>0.83292978208232449</v>
      </c>
      <c r="CR2066">
        <f t="shared" si="431"/>
        <v>0.96742156610170071</v>
      </c>
      <c r="CS2066">
        <f t="shared" si="432"/>
        <v>0.17123080433913648</v>
      </c>
      <c r="CT2066">
        <f t="shared" si="433"/>
        <v>0.66169897774318798</v>
      </c>
      <c r="DH2066">
        <f t="shared" ca="1" si="434"/>
        <v>0.39074585512547899</v>
      </c>
      <c r="DI2066">
        <v>0.35347431524692652</v>
      </c>
      <c r="DJ2066">
        <v>-8.0817644721971893E-3</v>
      </c>
    </row>
    <row r="2067" spans="12:114" x14ac:dyDescent="0.3">
      <c r="L2067" s="23">
        <v>44285</v>
      </c>
      <c r="M2067" s="24">
        <v>-1.709182854584031E-2</v>
      </c>
      <c r="N2067" s="24">
        <v>-2.4717123841745672E-3</v>
      </c>
      <c r="O2067" s="24">
        <v>-6.8046924571092317E-3</v>
      </c>
      <c r="P2067" s="24">
        <v>-8.1325888556620686E-3</v>
      </c>
      <c r="Q2067" s="264">
        <v>5.0000000000000131E-5</v>
      </c>
      <c r="R2067" s="264">
        <v>-4.7999999999999931E-4</v>
      </c>
      <c r="S2067" s="265">
        <v>-5.7803468208092138E-5</v>
      </c>
      <c r="U2067" s="26"/>
      <c r="AE2067" s="23">
        <v>44286</v>
      </c>
      <c r="AF2067" s="33">
        <v>9.7651684529369645E-4</v>
      </c>
      <c r="AG2067">
        <f t="shared" si="422"/>
        <v>2066</v>
      </c>
      <c r="AH2067">
        <f t="shared" si="423"/>
        <v>0.83711507293354948</v>
      </c>
      <c r="AI2067">
        <f t="shared" si="424"/>
        <v>0.83670988654781198</v>
      </c>
      <c r="AJ2067">
        <f t="shared" si="425"/>
        <v>0.9826700532031265</v>
      </c>
      <c r="AK2067">
        <f t="shared" si="426"/>
        <v>0.58923209374590069</v>
      </c>
      <c r="AL2067">
        <f t="shared" si="427"/>
        <v>0.24747779280191129</v>
      </c>
      <c r="CM2067" s="23">
        <v>44286</v>
      </c>
      <c r="CN2067">
        <v>2.1317662511652754E-3</v>
      </c>
      <c r="CO2067">
        <f t="shared" si="428"/>
        <v>2066</v>
      </c>
      <c r="CP2067">
        <f t="shared" si="429"/>
        <v>0.83373688458434225</v>
      </c>
      <c r="CQ2067">
        <f t="shared" si="430"/>
        <v>0.83333333333333337</v>
      </c>
      <c r="CR2067">
        <f t="shared" si="431"/>
        <v>0.9690379980388909</v>
      </c>
      <c r="CS2067">
        <f t="shared" si="432"/>
        <v>0.57470027005147339</v>
      </c>
      <c r="CT2067">
        <f t="shared" si="433"/>
        <v>0.25863306328185998</v>
      </c>
      <c r="DH2067">
        <f t="shared" ca="1" si="434"/>
        <v>0.39887000419889534</v>
      </c>
      <c r="DI2067">
        <v>0.39655642909136335</v>
      </c>
      <c r="DJ2067">
        <v>1.5253740983224739E-2</v>
      </c>
    </row>
    <row r="2068" spans="12:114" x14ac:dyDescent="0.3">
      <c r="L2068" s="23">
        <v>44286</v>
      </c>
      <c r="M2068" s="24">
        <v>1.516786122881867E-2</v>
      </c>
      <c r="N2068" s="24">
        <v>6.0176560161774228E-3</v>
      </c>
      <c r="O2068" s="24">
        <v>6.6308143197469282E-4</v>
      </c>
      <c r="P2068" s="24">
        <v>-2.0110289338038209E-3</v>
      </c>
      <c r="Q2068" s="264">
        <v>-1.9999999999999971E-4</v>
      </c>
      <c r="R2068" s="264">
        <v>2.8999999999999924E-4</v>
      </c>
      <c r="S2068" s="265">
        <v>2.8735632183908073E-4</v>
      </c>
      <c r="U2068" s="26"/>
      <c r="AE2068" s="23">
        <v>44287</v>
      </c>
      <c r="AF2068" s="33">
        <v>7.3647048813318614E-4</v>
      </c>
      <c r="AG2068">
        <f t="shared" si="422"/>
        <v>2067</v>
      </c>
      <c r="AH2068">
        <f t="shared" si="423"/>
        <v>0.83752025931928686</v>
      </c>
      <c r="AI2068">
        <f t="shared" si="424"/>
        <v>0.83711507293354948</v>
      </c>
      <c r="AJ2068">
        <f t="shared" si="425"/>
        <v>0.98431739075784563</v>
      </c>
      <c r="AK2068">
        <f t="shared" si="426"/>
        <v>0.56206553028830575</v>
      </c>
      <c r="AL2068">
        <f t="shared" si="427"/>
        <v>0.27504954264524373</v>
      </c>
      <c r="CM2068" s="23">
        <v>44287</v>
      </c>
      <c r="CN2068">
        <v>2.0583803623448003E-3</v>
      </c>
      <c r="CO2068">
        <f t="shared" si="428"/>
        <v>2067</v>
      </c>
      <c r="CP2068">
        <f t="shared" si="429"/>
        <v>0.83414043583535114</v>
      </c>
      <c r="CQ2068">
        <f t="shared" si="430"/>
        <v>0.83373688458434225</v>
      </c>
      <c r="CR2068">
        <f t="shared" si="431"/>
        <v>0.97065696590356876</v>
      </c>
      <c r="CS2068">
        <f t="shared" si="432"/>
        <v>0.5713657757724433</v>
      </c>
      <c r="CT2068">
        <f t="shared" si="433"/>
        <v>0.26237110881189896</v>
      </c>
      <c r="DH2068">
        <f t="shared" ca="1" si="434"/>
        <v>0.31602578284552868</v>
      </c>
      <c r="DI2068">
        <v>0.33281543845259443</v>
      </c>
      <c r="DJ2068">
        <v>-5.6428135355354979E-3</v>
      </c>
    </row>
    <row r="2069" spans="12:114" x14ac:dyDescent="0.3">
      <c r="L2069" s="23">
        <v>44287</v>
      </c>
      <c r="M2069" s="24">
        <v>1.262808771945109E-2</v>
      </c>
      <c r="N2069" s="24">
        <v>5.9817330205504176E-3</v>
      </c>
      <c r="O2069" s="24">
        <v>-1.5463230473619089E-3</v>
      </c>
      <c r="P2069" s="24">
        <v>2.015081320643603E-3</v>
      </c>
      <c r="Q2069" s="264">
        <v>-2.2000000000000009E-4</v>
      </c>
      <c r="R2069" s="264">
        <v>3.000000000000003E-4</v>
      </c>
      <c r="S2069" s="265">
        <v>-1.7751479289940931E-4</v>
      </c>
      <c r="U2069" s="26"/>
      <c r="AE2069" s="23">
        <v>44292</v>
      </c>
      <c r="AF2069" s="33">
        <v>8.7516916023791837E-3</v>
      </c>
      <c r="AG2069">
        <f t="shared" si="422"/>
        <v>2068</v>
      </c>
      <c r="AH2069">
        <f t="shared" si="423"/>
        <v>0.83792544570502436</v>
      </c>
      <c r="AI2069">
        <f t="shared" si="424"/>
        <v>0.83752025931928686</v>
      </c>
      <c r="AJ2069">
        <f t="shared" si="425"/>
        <v>0.9859674038160976</v>
      </c>
      <c r="AK2069">
        <f t="shared" si="426"/>
        <v>0.99328622605967409</v>
      </c>
      <c r="AL2069">
        <f t="shared" si="427"/>
        <v>0.15576596674038723</v>
      </c>
      <c r="CM2069" s="23">
        <v>44292</v>
      </c>
      <c r="CN2069">
        <v>2.1987844275409039E-2</v>
      </c>
      <c r="CO2069">
        <f t="shared" si="428"/>
        <v>2068</v>
      </c>
      <c r="CP2069">
        <f t="shared" si="429"/>
        <v>0.83454398708636002</v>
      </c>
      <c r="CQ2069">
        <f t="shared" si="430"/>
        <v>0.83414043583535114</v>
      </c>
      <c r="CR2069">
        <f t="shared" si="431"/>
        <v>0.9722784819219531</v>
      </c>
      <c r="CS2069">
        <f t="shared" si="432"/>
        <v>0.9935864667867188</v>
      </c>
      <c r="CT2069">
        <f t="shared" si="433"/>
        <v>0.15944603095136767</v>
      </c>
      <c r="DH2069">
        <f t="shared" ca="1" si="434"/>
        <v>0.29474188520729111</v>
      </c>
      <c r="DI2069">
        <v>0.27952125509073211</v>
      </c>
      <c r="DJ2069">
        <v>2.7335269317205206E-3</v>
      </c>
    </row>
    <row r="2070" spans="12:114" x14ac:dyDescent="0.3">
      <c r="L2070" s="23">
        <v>44292</v>
      </c>
      <c r="M2070" s="24">
        <v>7.6552971392837704E-3</v>
      </c>
      <c r="N2070" s="24">
        <v>5.2465479648672094E-3</v>
      </c>
      <c r="O2070" s="24">
        <v>3.3033622923772023E-2</v>
      </c>
      <c r="P2070" s="24">
        <v>1.7945594662270151E-2</v>
      </c>
      <c r="Q2070" s="264">
        <v>1.7000000000000001E-4</v>
      </c>
      <c r="R2070" s="264">
        <v>-6.6999999999999948E-4</v>
      </c>
      <c r="S2070" s="265">
        <v>-5.9880239520957724E-5</v>
      </c>
      <c r="U2070" s="26"/>
      <c r="AE2070" s="23">
        <v>44293</v>
      </c>
      <c r="AF2070" s="33">
        <v>3.9463051540492022E-4</v>
      </c>
      <c r="AG2070">
        <f t="shared" si="422"/>
        <v>2069</v>
      </c>
      <c r="AH2070">
        <f t="shared" si="423"/>
        <v>0.83833063209076175</v>
      </c>
      <c r="AI2070">
        <f t="shared" si="424"/>
        <v>0.83792544570502436</v>
      </c>
      <c r="AJ2070">
        <f t="shared" si="425"/>
        <v>0.9876201055896805</v>
      </c>
      <c r="AK2070">
        <f t="shared" si="426"/>
        <v>0.52289976900535118</v>
      </c>
      <c r="AL2070">
        <f t="shared" si="427"/>
        <v>0.31502567669967318</v>
      </c>
      <c r="CM2070" s="23">
        <v>44293</v>
      </c>
      <c r="CN2070">
        <v>7.1621914565515692E-4</v>
      </c>
      <c r="CO2070">
        <f t="shared" si="428"/>
        <v>2069</v>
      </c>
      <c r="CP2070">
        <f t="shared" si="429"/>
        <v>0.8349475383373689</v>
      </c>
      <c r="CQ2070">
        <f t="shared" si="430"/>
        <v>0.83454398708636002</v>
      </c>
      <c r="CR2070">
        <f t="shared" si="431"/>
        <v>0.97390255840491646</v>
      </c>
      <c r="CS2070">
        <f t="shared" si="432"/>
        <v>0.5097223965625387</v>
      </c>
      <c r="CT2070">
        <f t="shared" si="433"/>
        <v>0.32482159052382131</v>
      </c>
      <c r="DH2070">
        <f t="shared" ca="1" si="434"/>
        <v>0.39834776858834525</v>
      </c>
      <c r="DI2070">
        <v>0.36104168264198166</v>
      </c>
      <c r="DJ2070">
        <v>1.0696773372547807E-2</v>
      </c>
    </row>
    <row r="2071" spans="12:114" x14ac:dyDescent="0.3">
      <c r="L2071" s="23">
        <v>44293</v>
      </c>
      <c r="M2071" s="24">
        <v>-2.818318816209251E-3</v>
      </c>
      <c r="N2071" s="24">
        <v>1.0438761354068021E-3</v>
      </c>
      <c r="O2071" s="24">
        <v>-2.141194296258355E-3</v>
      </c>
      <c r="P2071" s="24">
        <v>6.1549834963124861E-3</v>
      </c>
      <c r="Q2071" s="264">
        <v>4.0000000000000112E-5</v>
      </c>
      <c r="R2071" s="264">
        <v>-6.0000000000000056E-5</v>
      </c>
      <c r="S2071" s="265">
        <v>2.3809523809523875E-4</v>
      </c>
      <c r="U2071" s="26"/>
      <c r="AE2071" s="23">
        <v>44294</v>
      </c>
      <c r="AF2071" s="33">
        <v>1.5460001005864377E-3</v>
      </c>
      <c r="AG2071">
        <f t="shared" si="422"/>
        <v>2070</v>
      </c>
      <c r="AH2071">
        <f t="shared" si="423"/>
        <v>0.83873581847649914</v>
      </c>
      <c r="AI2071">
        <f t="shared" si="424"/>
        <v>0.83833063209076175</v>
      </c>
      <c r="AJ2071">
        <f t="shared" si="425"/>
        <v>0.98927550938448916</v>
      </c>
      <c r="AK2071">
        <f t="shared" si="426"/>
        <v>0.65177738729004242</v>
      </c>
      <c r="AL2071">
        <f t="shared" si="427"/>
        <v>0.18655324480071933</v>
      </c>
      <c r="CM2071" s="23">
        <v>44294</v>
      </c>
      <c r="CN2071">
        <v>4.0257929343929244E-3</v>
      </c>
      <c r="CO2071">
        <f t="shared" si="428"/>
        <v>2070</v>
      </c>
      <c r="CP2071">
        <f t="shared" si="429"/>
        <v>0.83535108958837767</v>
      </c>
      <c r="CQ2071">
        <f t="shared" si="430"/>
        <v>0.8349475383373689</v>
      </c>
      <c r="CR2071">
        <f t="shared" si="431"/>
        <v>0.97552920774875884</v>
      </c>
      <c r="CS2071">
        <f t="shared" si="432"/>
        <v>0.65827606277375517</v>
      </c>
      <c r="CT2071">
        <f t="shared" si="433"/>
        <v>0.17667147556361373</v>
      </c>
      <c r="DH2071">
        <f t="shared" ca="1" si="434"/>
        <v>0.32617116398170953</v>
      </c>
      <c r="DI2071">
        <v>0.36267754949227593</v>
      </c>
      <c r="DJ2071">
        <v>-4.7203901433160514E-3</v>
      </c>
    </row>
    <row r="2072" spans="12:114" x14ac:dyDescent="0.3">
      <c r="L2072" s="23">
        <v>44294</v>
      </c>
      <c r="M2072" s="24">
        <v>1.0752027855493611E-2</v>
      </c>
      <c r="N2072" s="24">
        <v>1.5988860107583248E-2</v>
      </c>
      <c r="O2072" s="24">
        <v>-6.4393436869409932E-4</v>
      </c>
      <c r="P2072" s="24">
        <v>3.2474791088164582E-3</v>
      </c>
      <c r="Q2072" s="264">
        <v>-1.000000000000003E-5</v>
      </c>
      <c r="R2072" s="264">
        <v>3.7999999999999921E-4</v>
      </c>
      <c r="S2072" s="265">
        <v>-1.8292682926829371E-4</v>
      </c>
      <c r="U2072" s="26"/>
      <c r="AE2072" s="23">
        <v>44295</v>
      </c>
      <c r="AF2072" s="33">
        <v>1.859847472391834E-3</v>
      </c>
      <c r="AG2072">
        <f t="shared" si="422"/>
        <v>2071</v>
      </c>
      <c r="AH2072">
        <f t="shared" si="423"/>
        <v>0.83914100486223664</v>
      </c>
      <c r="AI2072">
        <f t="shared" si="424"/>
        <v>0.83873581847649914</v>
      </c>
      <c r="AJ2072">
        <f t="shared" si="425"/>
        <v>0.99093362860142131</v>
      </c>
      <c r="AK2072">
        <f t="shared" si="426"/>
        <v>0.68467436349518951</v>
      </c>
      <c r="AL2072">
        <f t="shared" si="427"/>
        <v>0.15406145498130963</v>
      </c>
      <c r="CM2072" s="23">
        <v>44295</v>
      </c>
      <c r="CN2072">
        <v>4.8180992199017385E-3</v>
      </c>
      <c r="CO2072">
        <f t="shared" si="428"/>
        <v>2071</v>
      </c>
      <c r="CP2072">
        <f t="shared" si="429"/>
        <v>0.83575464083938655</v>
      </c>
      <c r="CQ2072">
        <f t="shared" si="430"/>
        <v>0.83535108958837767</v>
      </c>
      <c r="CR2072">
        <f t="shared" si="431"/>
        <v>0.97715844243605698</v>
      </c>
      <c r="CS2072">
        <f t="shared" si="432"/>
        <v>0.69130247047408255</v>
      </c>
      <c r="CT2072">
        <f t="shared" si="433"/>
        <v>0.14404861911429512</v>
      </c>
      <c r="DH2072">
        <f t="shared" ca="1" si="434"/>
        <v>0.36781246132354672</v>
      </c>
      <c r="DI2072">
        <v>0.37462895092816823</v>
      </c>
      <c r="DJ2072">
        <v>-7.1349818689254978E-3</v>
      </c>
    </row>
    <row r="2073" spans="12:114" x14ac:dyDescent="0.3">
      <c r="L2073" s="23">
        <v>44295</v>
      </c>
      <c r="M2073" s="24">
        <v>-7.5374812332831423E-3</v>
      </c>
      <c r="N2073" s="24">
        <v>8.8949615047760836E-3</v>
      </c>
      <c r="O2073" s="24">
        <v>5.0112636191745744E-4</v>
      </c>
      <c r="P2073" s="24">
        <v>1.385105726651556E-2</v>
      </c>
      <c r="Q2073" s="264">
        <v>2.2999999999999971E-4</v>
      </c>
      <c r="R2073" s="264">
        <v>-7.2999999999999953E-4</v>
      </c>
      <c r="S2073" s="265">
        <v>-1.1976047904191545E-4</v>
      </c>
      <c r="U2073" s="26"/>
      <c r="AE2073" s="23">
        <v>44298</v>
      </c>
      <c r="AF2073" s="33">
        <v>-9.824993725534607E-4</v>
      </c>
      <c r="AG2073">
        <f t="shared" si="422"/>
        <v>2072</v>
      </c>
      <c r="AH2073">
        <f t="shared" si="423"/>
        <v>0.83954619124797403</v>
      </c>
      <c r="AI2073">
        <f t="shared" si="424"/>
        <v>0.83914100486223664</v>
      </c>
      <c r="AJ2073">
        <f t="shared" si="425"/>
        <v>0.99259447673731949</v>
      </c>
      <c r="AK2073">
        <f t="shared" si="426"/>
        <v>0.36674306228203374</v>
      </c>
      <c r="AL2073">
        <f t="shared" si="427"/>
        <v>0.4723979425802029</v>
      </c>
      <c r="CM2073" s="23">
        <v>44298</v>
      </c>
      <c r="CN2073">
        <v>-2.8240886680700418E-3</v>
      </c>
      <c r="CO2073">
        <f t="shared" si="428"/>
        <v>2072</v>
      </c>
      <c r="CP2073">
        <f t="shared" si="429"/>
        <v>0.83615819209039544</v>
      </c>
      <c r="CQ2073">
        <f t="shared" si="430"/>
        <v>0.83575464083938655</v>
      </c>
      <c r="CR2073">
        <f t="shared" si="431"/>
        <v>0.97879027503647031</v>
      </c>
      <c r="CS2073">
        <f t="shared" si="432"/>
        <v>0.34984243697885964</v>
      </c>
      <c r="CT2073">
        <f t="shared" si="433"/>
        <v>0.48591220386052691</v>
      </c>
      <c r="DH2073">
        <f t="shared" ca="1" si="434"/>
        <v>0.24958475537922101</v>
      </c>
      <c r="DI2073">
        <v>0.33533683634530426</v>
      </c>
      <c r="DJ2073">
        <v>1.2270974000227619E-2</v>
      </c>
    </row>
    <row r="2074" spans="12:114" x14ac:dyDescent="0.3">
      <c r="L2074" s="23">
        <v>44298</v>
      </c>
      <c r="M2074" s="24">
        <v>-6.0636061477648794E-3</v>
      </c>
      <c r="N2074" s="24">
        <v>-1.288564050879471E-2</v>
      </c>
      <c r="O2074" s="24">
        <v>1.4315118859386321E-4</v>
      </c>
      <c r="P2074" s="24">
        <v>-1.559134941163276E-3</v>
      </c>
      <c r="Q2074" s="264">
        <v>1.2999999999999991E-4</v>
      </c>
      <c r="R2074" s="264">
        <v>2.0000000000000022E-5</v>
      </c>
      <c r="S2074" s="265">
        <v>2.9585798816568075E-4</v>
      </c>
      <c r="U2074" s="26"/>
      <c r="AE2074" s="23">
        <v>44299</v>
      </c>
      <c r="AF2074" s="33">
        <v>6.0643052398970322E-4</v>
      </c>
      <c r="AG2074">
        <f t="shared" si="422"/>
        <v>2073</v>
      </c>
      <c r="AH2074">
        <f t="shared" si="423"/>
        <v>0.83995137763371153</v>
      </c>
      <c r="AI2074">
        <f t="shared" si="424"/>
        <v>0.83954619124797403</v>
      </c>
      <c r="AJ2074">
        <f t="shared" si="425"/>
        <v>0.99425806738591249</v>
      </c>
      <c r="AK2074">
        <f t="shared" si="426"/>
        <v>0.54721687587534973</v>
      </c>
      <c r="AL2074">
        <f t="shared" si="427"/>
        <v>0.2923293153726243</v>
      </c>
      <c r="CM2074" s="23">
        <v>44299</v>
      </c>
      <c r="CN2074">
        <v>1.5073263099742574E-3</v>
      </c>
      <c r="CO2074">
        <f t="shared" si="428"/>
        <v>2073</v>
      </c>
      <c r="CP2074">
        <f t="shared" si="429"/>
        <v>0.83656174334140432</v>
      </c>
      <c r="CQ2074">
        <f t="shared" si="430"/>
        <v>0.83615819209039544</v>
      </c>
      <c r="CR2074">
        <f t="shared" si="431"/>
        <v>0.98042471820757382</v>
      </c>
      <c r="CS2074">
        <f t="shared" si="432"/>
        <v>0.54618039386942874</v>
      </c>
      <c r="CT2074">
        <f t="shared" si="433"/>
        <v>0.2899777982209667</v>
      </c>
      <c r="DH2074">
        <f t="shared" ca="1" si="434"/>
        <v>0.35090771891722633</v>
      </c>
      <c r="DI2074">
        <v>0.38182153368859095</v>
      </c>
      <c r="DJ2074">
        <v>-3.6006947601029788E-4</v>
      </c>
    </row>
    <row r="2075" spans="12:114" x14ac:dyDescent="0.3">
      <c r="L2075" s="23">
        <v>44299</v>
      </c>
      <c r="M2075" s="24">
        <v>7.0864802014202156E-3</v>
      </c>
      <c r="N2075" s="24">
        <v>1.5802076507254788E-2</v>
      </c>
      <c r="O2075" s="24">
        <v>-3.0758820956580269E-3</v>
      </c>
      <c r="P2075" s="24">
        <v>-7.4232853211953715E-5</v>
      </c>
      <c r="Q2075" s="264">
        <v>1.3000000000000029E-4</v>
      </c>
      <c r="R2075" s="264">
        <v>-1.900000000000002E-4</v>
      </c>
      <c r="S2075" s="265">
        <v>0</v>
      </c>
      <c r="U2075" s="26"/>
      <c r="AE2075" s="23">
        <v>44300</v>
      </c>
      <c r="AF2075" s="33">
        <v>-6.8950240146932354E-4</v>
      </c>
      <c r="AG2075">
        <f t="shared" si="422"/>
        <v>2074</v>
      </c>
      <c r="AH2075">
        <f t="shared" si="423"/>
        <v>0.84035656401944892</v>
      </c>
      <c r="AI2075">
        <f t="shared" si="424"/>
        <v>0.83995137763371153</v>
      </c>
      <c r="AJ2075">
        <f t="shared" si="425"/>
        <v>0.99592441423876532</v>
      </c>
      <c r="AK2075">
        <f t="shared" si="426"/>
        <v>0.39904113621506959</v>
      </c>
      <c r="AL2075">
        <f t="shared" si="427"/>
        <v>0.44091024141864193</v>
      </c>
      <c r="CM2075" s="23">
        <v>44300</v>
      </c>
      <c r="CN2075">
        <v>-2.290036491478185E-3</v>
      </c>
      <c r="CO2075">
        <f t="shared" si="428"/>
        <v>2074</v>
      </c>
      <c r="CP2075">
        <f t="shared" si="429"/>
        <v>0.8369652945924132</v>
      </c>
      <c r="CQ2075">
        <f t="shared" si="430"/>
        <v>0.83656174334140432</v>
      </c>
      <c r="CR2075">
        <f t="shared" si="431"/>
        <v>0.98206178469570615</v>
      </c>
      <c r="CS2075">
        <f t="shared" si="432"/>
        <v>0.37301449815263271</v>
      </c>
      <c r="CT2075">
        <f t="shared" si="433"/>
        <v>0.46354724518877161</v>
      </c>
      <c r="DH2075">
        <f t="shared" ca="1" si="434"/>
        <v>0.30763356863854141</v>
      </c>
      <c r="DI2075">
        <v>0.39164211421185435</v>
      </c>
      <c r="DJ2075">
        <v>1.9816204915603763E-2</v>
      </c>
    </row>
    <row r="2076" spans="12:114" x14ac:dyDescent="0.3">
      <c r="L2076" s="23">
        <v>44300</v>
      </c>
      <c r="M2076" s="24">
        <v>-4.3443188546180731E-3</v>
      </c>
      <c r="N2076" s="24">
        <v>-2.705476660594482E-3</v>
      </c>
      <c r="O2076" s="24">
        <v>-3.5887935942506522E-4</v>
      </c>
      <c r="P2076" s="24">
        <v>-4.3135603448762414E-3</v>
      </c>
      <c r="Q2076" s="264">
        <v>1.899999999999996E-4</v>
      </c>
      <c r="R2076" s="264">
        <v>-2.4000000000000022E-4</v>
      </c>
      <c r="S2076" s="265">
        <v>4.8780487804877864E-4</v>
      </c>
      <c r="U2076" s="26"/>
      <c r="AE2076" s="23">
        <v>44301</v>
      </c>
      <c r="AF2076" s="33">
        <v>2.8301980593177676E-3</v>
      </c>
      <c r="AG2076">
        <f t="shared" si="422"/>
        <v>2075</v>
      </c>
      <c r="AH2076">
        <f t="shared" si="423"/>
        <v>0.84076175040518641</v>
      </c>
      <c r="AI2076">
        <f t="shared" si="424"/>
        <v>0.84035656401944892</v>
      </c>
      <c r="AJ2076">
        <f t="shared" si="425"/>
        <v>0.9975935310862506</v>
      </c>
      <c r="AK2076">
        <f t="shared" si="426"/>
        <v>0.77672978208071508</v>
      </c>
      <c r="AL2076">
        <f t="shared" si="427"/>
        <v>6.3626781938733834E-2</v>
      </c>
      <c r="CM2076" s="23">
        <v>44301</v>
      </c>
      <c r="CN2076">
        <v>7.2968413021405739E-3</v>
      </c>
      <c r="CO2076">
        <f t="shared" si="428"/>
        <v>2075</v>
      </c>
      <c r="CP2076">
        <f t="shared" si="429"/>
        <v>0.83736884584342208</v>
      </c>
      <c r="CQ2076">
        <f t="shared" si="430"/>
        <v>0.8369652945924132</v>
      </c>
      <c r="CR2076">
        <f t="shared" si="431"/>
        <v>0.98370148733683094</v>
      </c>
      <c r="CS2076">
        <f t="shared" si="432"/>
        <v>0.78426824292233221</v>
      </c>
      <c r="CT2076">
        <f t="shared" si="433"/>
        <v>5.2697051670080985E-2</v>
      </c>
      <c r="DH2076">
        <f t="shared" ca="1" si="434"/>
        <v>0.38432420457907018</v>
      </c>
      <c r="DI2076">
        <v>0.39894157302115829</v>
      </c>
      <c r="DJ2076">
        <v>-3.2081096329899189E-3</v>
      </c>
    </row>
    <row r="2077" spans="12:114" x14ac:dyDescent="0.3">
      <c r="L2077" s="23">
        <v>44301</v>
      </c>
      <c r="M2077" s="24">
        <v>1.6162764158291831E-2</v>
      </c>
      <c r="N2077" s="24">
        <v>1.0172964279266859E-2</v>
      </c>
      <c r="O2077" s="24">
        <v>6.0293288199221723E-3</v>
      </c>
      <c r="P2077" s="24">
        <v>4.7803952342811984E-3</v>
      </c>
      <c r="Q2077" s="264">
        <v>-2.6999999999999979E-4</v>
      </c>
      <c r="R2077" s="264">
        <v>5.0000000000000034E-4</v>
      </c>
      <c r="S2077" s="265">
        <v>-1.9230769230769225E-4</v>
      </c>
      <c r="U2077" s="26"/>
      <c r="AE2077" s="23">
        <v>44302</v>
      </c>
      <c r="AF2077" s="33">
        <v>1.9347199087781199E-3</v>
      </c>
      <c r="AG2077">
        <f t="shared" si="422"/>
        <v>2076</v>
      </c>
      <c r="AH2077">
        <f t="shared" si="423"/>
        <v>0.8411669367909238</v>
      </c>
      <c r="AI2077">
        <f t="shared" si="424"/>
        <v>0.84076175040518641</v>
      </c>
      <c r="AJ2077">
        <f t="shared" si="425"/>
        <v>0.99926543181851268</v>
      </c>
      <c r="AK2077">
        <f t="shared" si="426"/>
        <v>0.69232271011929303</v>
      </c>
      <c r="AL2077">
        <f t="shared" si="427"/>
        <v>0.14843904028589339</v>
      </c>
      <c r="CM2077" s="23">
        <v>44302</v>
      </c>
      <c r="CN2077">
        <v>4.955809205907563E-3</v>
      </c>
      <c r="CO2077">
        <f t="shared" si="428"/>
        <v>2076</v>
      </c>
      <c r="CP2077">
        <f t="shared" si="429"/>
        <v>0.83777239709443097</v>
      </c>
      <c r="CQ2077">
        <f t="shared" si="430"/>
        <v>0.83736884584342208</v>
      </c>
      <c r="CR2077">
        <f t="shared" si="431"/>
        <v>0.98534383905739176</v>
      </c>
      <c r="CS2077">
        <f t="shared" si="432"/>
        <v>0.69689757490766135</v>
      </c>
      <c r="CT2077">
        <f t="shared" si="433"/>
        <v>0.14047127093576073</v>
      </c>
      <c r="DH2077">
        <f t="shared" ca="1" si="434"/>
        <v>0.34947146082165836</v>
      </c>
      <c r="DI2077">
        <v>0.36992598681240851</v>
      </c>
      <c r="DJ2077">
        <v>-4.6970536761275069E-3</v>
      </c>
    </row>
    <row r="2078" spans="12:114" x14ac:dyDescent="0.3">
      <c r="L2078" s="23">
        <v>44302</v>
      </c>
      <c r="M2078" s="24">
        <v>6.0477772223364781E-3</v>
      </c>
      <c r="N2078" s="24">
        <v>1.2084579175309621E-2</v>
      </c>
      <c r="O2078" s="24">
        <v>3.2104165488904758E-3</v>
      </c>
      <c r="P2078" s="24">
        <v>3.9398263358133194E-3</v>
      </c>
      <c r="Q2078" s="264">
        <v>1.899999999999996E-4</v>
      </c>
      <c r="R2078" s="264">
        <v>-2.000000000000002E-4</v>
      </c>
      <c r="S2078" s="265">
        <v>-1.2578616352201181E-4</v>
      </c>
      <c r="U2078" s="26"/>
      <c r="AE2078" s="23">
        <v>44305</v>
      </c>
      <c r="AF2078" s="33">
        <v>-1.9046815785148899E-3</v>
      </c>
      <c r="AG2078">
        <f t="shared" si="422"/>
        <v>2077</v>
      </c>
      <c r="AH2078">
        <f t="shared" si="423"/>
        <v>0.8415721231766613</v>
      </c>
      <c r="AI2078">
        <f t="shared" si="424"/>
        <v>0.8411669367909238</v>
      </c>
      <c r="AJ2078">
        <f t="shared" si="425"/>
        <v>1.0009401304264747</v>
      </c>
      <c r="AK2078">
        <f t="shared" si="426"/>
        <v>0.27193924626107602</v>
      </c>
      <c r="AL2078">
        <f t="shared" si="427"/>
        <v>0.56922769052984779</v>
      </c>
      <c r="CM2078" s="23">
        <v>44305</v>
      </c>
      <c r="CN2078">
        <v>-4.9100812754797694E-3</v>
      </c>
      <c r="CO2078">
        <f t="shared" si="428"/>
        <v>2077</v>
      </c>
      <c r="CP2078">
        <f t="shared" si="429"/>
        <v>0.83817594834543985</v>
      </c>
      <c r="CQ2078">
        <f t="shared" si="430"/>
        <v>0.83777239709443097</v>
      </c>
      <c r="CR2078">
        <f t="shared" si="431"/>
        <v>0.98698885287517946</v>
      </c>
      <c r="CS2078">
        <f t="shared" si="432"/>
        <v>0.26520087442115325</v>
      </c>
      <c r="CT2078">
        <f t="shared" si="433"/>
        <v>0.57257152267327771</v>
      </c>
      <c r="DH2078">
        <f t="shared" ca="1" si="434"/>
        <v>0.31541081549975414</v>
      </c>
      <c r="DI2078">
        <v>0.3775472492712757</v>
      </c>
      <c r="DJ2078">
        <v>4.3750606575099025E-3</v>
      </c>
    </row>
    <row r="2079" spans="12:114" x14ac:dyDescent="0.3">
      <c r="L2079" s="23">
        <v>44305</v>
      </c>
      <c r="M2079" s="24">
        <v>-2.765295962778737E-3</v>
      </c>
      <c r="N2079" s="24">
        <v>-2.3217564551264642E-3</v>
      </c>
      <c r="O2079" s="24">
        <v>-6.4005039326601662E-3</v>
      </c>
      <c r="P2079" s="24">
        <v>-4.5907056989419274E-3</v>
      </c>
      <c r="Q2079" s="264">
        <v>-3.9999999999999671E-5</v>
      </c>
      <c r="R2079" s="264">
        <v>-4.1000000000000042E-4</v>
      </c>
      <c r="S2079" s="265">
        <v>1.8633540372670694E-4</v>
      </c>
      <c r="U2079" s="26"/>
      <c r="AE2079" s="23">
        <v>44306</v>
      </c>
      <c r="AF2079" s="33">
        <v>1.1686948614584762E-3</v>
      </c>
      <c r="AG2079">
        <f t="shared" si="422"/>
        <v>2078</v>
      </c>
      <c r="AH2079">
        <f t="shared" si="423"/>
        <v>0.84197730956239869</v>
      </c>
      <c r="AI2079">
        <f t="shared" si="424"/>
        <v>0.8415721231766613</v>
      </c>
      <c r="AJ2079">
        <f t="shared" si="425"/>
        <v>1.0026176410028296</v>
      </c>
      <c r="AK2079">
        <f t="shared" si="426"/>
        <v>0.61068327808631184</v>
      </c>
      <c r="AL2079">
        <f t="shared" si="427"/>
        <v>0.23088884509034946</v>
      </c>
      <c r="CM2079" s="23">
        <v>44306</v>
      </c>
      <c r="CN2079">
        <v>2.7230346220006221E-3</v>
      </c>
      <c r="CO2079">
        <f t="shared" si="428"/>
        <v>2078</v>
      </c>
      <c r="CP2079">
        <f t="shared" si="429"/>
        <v>0.83857949959644873</v>
      </c>
      <c r="CQ2079">
        <f t="shared" si="430"/>
        <v>0.83817594834543985</v>
      </c>
      <c r="CR2079">
        <f t="shared" si="431"/>
        <v>0.98863654190024719</v>
      </c>
      <c r="CS2079">
        <f t="shared" si="432"/>
        <v>0.60135183663833058</v>
      </c>
      <c r="CT2079">
        <f t="shared" si="433"/>
        <v>0.23682411170710926</v>
      </c>
      <c r="DH2079">
        <f t="shared" ca="1" si="434"/>
        <v>0.39456797305522767</v>
      </c>
      <c r="DI2079">
        <v>0.37696929551414515</v>
      </c>
      <c r="DJ2079">
        <v>4.492315114623017E-3</v>
      </c>
    </row>
    <row r="2080" spans="12:114" x14ac:dyDescent="0.3">
      <c r="L2080" s="23">
        <v>44306</v>
      </c>
      <c r="M2080" s="24">
        <v>3.556555570296984E-3</v>
      </c>
      <c r="N2080" s="24">
        <v>-1.5624915354041421E-2</v>
      </c>
      <c r="O2080" s="24">
        <v>7.7303229407317733E-3</v>
      </c>
      <c r="P2080" s="24">
        <v>3.2728138800530559E-3</v>
      </c>
      <c r="Q2080" s="264">
        <v>4.4999999999999988E-4</v>
      </c>
      <c r="R2080" s="264">
        <v>1.2000000000000011E-4</v>
      </c>
      <c r="S2080" s="265">
        <v>6.329113924050594E-5</v>
      </c>
      <c r="U2080" s="26"/>
      <c r="AE2080" s="23">
        <v>44307</v>
      </c>
      <c r="AF2080" s="33">
        <v>2.0922339652843522E-3</v>
      </c>
      <c r="AG2080">
        <f t="shared" si="422"/>
        <v>2079</v>
      </c>
      <c r="AH2080">
        <f t="shared" si="423"/>
        <v>0.84238249594813619</v>
      </c>
      <c r="AI2080">
        <f t="shared" si="424"/>
        <v>0.84197730956239869</v>
      </c>
      <c r="AJ2080">
        <f t="shared" si="425"/>
        <v>1.0042979777430598</v>
      </c>
      <c r="AK2080">
        <f t="shared" si="426"/>
        <v>0.70813995827750187</v>
      </c>
      <c r="AL2080">
        <f t="shared" si="427"/>
        <v>0.13383735128489682</v>
      </c>
      <c r="CM2080" s="23">
        <v>44307</v>
      </c>
      <c r="CN2080">
        <v>5.3568349132108797E-3</v>
      </c>
      <c r="CO2080">
        <f t="shared" si="428"/>
        <v>2079</v>
      </c>
      <c r="CP2080">
        <f t="shared" si="429"/>
        <v>0.83898305084745761</v>
      </c>
      <c r="CQ2080">
        <f t="shared" si="430"/>
        <v>0.83857949959644873</v>
      </c>
      <c r="CR2080">
        <f t="shared" si="431"/>
        <v>0.99028691933576685</v>
      </c>
      <c r="CS2080">
        <f t="shared" si="432"/>
        <v>0.71292638843535339</v>
      </c>
      <c r="CT2080">
        <f t="shared" si="433"/>
        <v>0.12565311116109534</v>
      </c>
      <c r="DH2080">
        <f t="shared" ca="1" si="434"/>
        <v>0.3920656049529137</v>
      </c>
      <c r="DI2080">
        <v>0.37345056639578672</v>
      </c>
      <c r="DJ2080">
        <v>3.3547339652843528E-3</v>
      </c>
    </row>
    <row r="2081" spans="12:114" x14ac:dyDescent="0.3">
      <c r="L2081" s="23">
        <v>44307</v>
      </c>
      <c r="M2081" s="24">
        <v>9.9111547311666881E-3</v>
      </c>
      <c r="N2081" s="24">
        <v>1.0469424332132519E-2</v>
      </c>
      <c r="O2081" s="24">
        <v>2.9122384809290741E-3</v>
      </c>
      <c r="P2081" s="24">
        <v>5.1162728386873217E-3</v>
      </c>
      <c r="Q2081" s="264">
        <v>-6.1999999999999989E-4</v>
      </c>
      <c r="R2081" s="264">
        <v>2.300000000000002E-4</v>
      </c>
      <c r="S2081" s="265">
        <v>0</v>
      </c>
      <c r="U2081" s="26"/>
      <c r="AE2081" s="23">
        <v>44308</v>
      </c>
      <c r="AF2081" s="33">
        <v>-2.8512800608749074E-3</v>
      </c>
      <c r="AG2081">
        <f t="shared" si="422"/>
        <v>2080</v>
      </c>
      <c r="AH2081">
        <f t="shared" si="423"/>
        <v>0.84278768233387358</v>
      </c>
      <c r="AI2081">
        <f t="shared" si="424"/>
        <v>0.84238249594813619</v>
      </c>
      <c r="AJ2081">
        <f t="shared" si="425"/>
        <v>1.0059811549464557</v>
      </c>
      <c r="AK2081">
        <f t="shared" si="426"/>
        <v>0.18929963441735179</v>
      </c>
      <c r="AL2081">
        <f t="shared" si="427"/>
        <v>0.65308286153078443</v>
      </c>
      <c r="CM2081" s="23">
        <v>44308</v>
      </c>
      <c r="CN2081">
        <v>-7.0502941012318557E-3</v>
      </c>
      <c r="CO2081">
        <f t="shared" si="428"/>
        <v>2080</v>
      </c>
      <c r="CP2081">
        <f t="shared" si="429"/>
        <v>0.83938660209846649</v>
      </c>
      <c r="CQ2081">
        <f t="shared" si="430"/>
        <v>0.83898305084745761</v>
      </c>
      <c r="CR2081">
        <f t="shared" si="431"/>
        <v>0.99193999847898218</v>
      </c>
      <c r="CS2081">
        <f t="shared" si="432"/>
        <v>0.19069967880318783</v>
      </c>
      <c r="CT2081">
        <f t="shared" si="433"/>
        <v>0.64828337204426978</v>
      </c>
      <c r="DH2081">
        <f t="shared" ca="1" si="434"/>
        <v>0.29733640072291284</v>
      </c>
      <c r="DI2081">
        <v>0.38759672919977101</v>
      </c>
      <c r="DJ2081">
        <v>-5.6333596787092851E-3</v>
      </c>
    </row>
    <row r="2082" spans="12:114" x14ac:dyDescent="0.3">
      <c r="L2082" s="23">
        <v>44308</v>
      </c>
      <c r="M2082" s="24">
        <v>-6.4831497506944204E-3</v>
      </c>
      <c r="N2082" s="24">
        <v>2.6737249014700671E-3</v>
      </c>
      <c r="O2082" s="24">
        <v>-1.0835634563251151E-2</v>
      </c>
      <c r="P2082" s="24">
        <v>-5.9751828329190409E-3</v>
      </c>
      <c r="Q2082" s="264">
        <v>-3.0000000000000079E-5</v>
      </c>
      <c r="R2082" s="264">
        <v>1.0000000000000011E-5</v>
      </c>
      <c r="S2082" s="265">
        <v>-6.3694267515923168E-5</v>
      </c>
      <c r="U2082" s="26"/>
      <c r="AE2082" s="23">
        <v>44309</v>
      </c>
      <c r="AF2082" s="33">
        <v>1.5216428730006326E-3</v>
      </c>
      <c r="AG2082">
        <f t="shared" si="422"/>
        <v>2081</v>
      </c>
      <c r="AH2082">
        <f t="shared" si="423"/>
        <v>0.84319286871961097</v>
      </c>
      <c r="AI2082">
        <f t="shared" si="424"/>
        <v>0.84278768233387358</v>
      </c>
      <c r="AJ2082">
        <f t="shared" si="425"/>
        <v>1.0076671870171741</v>
      </c>
      <c r="AK2082">
        <f t="shared" si="426"/>
        <v>0.64917178798389796</v>
      </c>
      <c r="AL2082">
        <f t="shared" si="427"/>
        <v>0.19361589434997561</v>
      </c>
      <c r="CM2082" s="23">
        <v>44309</v>
      </c>
      <c r="CN2082">
        <v>3.8603571825015816E-3</v>
      </c>
      <c r="CO2082">
        <f t="shared" si="428"/>
        <v>2081</v>
      </c>
      <c r="CP2082">
        <f t="shared" si="429"/>
        <v>0.83979015334947538</v>
      </c>
      <c r="CQ2082">
        <f t="shared" si="430"/>
        <v>0.83938660209846649</v>
      </c>
      <c r="CR2082">
        <f t="shared" si="431"/>
        <v>0.9935957927220902</v>
      </c>
      <c r="CS2082">
        <f t="shared" si="432"/>
        <v>0.65121330624068674</v>
      </c>
      <c r="CT2082">
        <f t="shared" si="433"/>
        <v>0.18817329585777975</v>
      </c>
      <c r="DH2082">
        <f t="shared" ca="1" si="434"/>
        <v>0.38743167370603665</v>
      </c>
      <c r="DI2082">
        <v>0.32268162543175477</v>
      </c>
      <c r="DJ2082">
        <v>3.041428730006315E-4</v>
      </c>
    </row>
    <row r="2083" spans="12:114" x14ac:dyDescent="0.3">
      <c r="L2083" s="23">
        <v>44309</v>
      </c>
      <c r="M2083" s="24">
        <v>-3.8314117984907799E-3</v>
      </c>
      <c r="N2083" s="24">
        <v>1.3333319581972401E-2</v>
      </c>
      <c r="O2083" s="24">
        <v>1.6465162295859731E-3</v>
      </c>
      <c r="P2083" s="24">
        <v>5.5656183213129264E-3</v>
      </c>
      <c r="Q2083" s="264">
        <v>-1.000000000000003E-4</v>
      </c>
      <c r="R2083" s="264">
        <v>-2.5000000000000017E-4</v>
      </c>
      <c r="S2083" s="265">
        <v>0</v>
      </c>
      <c r="U2083" s="26"/>
      <c r="AE2083" s="23">
        <v>44312</v>
      </c>
      <c r="AF2083" s="33">
        <v>-4.070047052273029E-3</v>
      </c>
      <c r="AG2083">
        <f t="shared" si="422"/>
        <v>2082</v>
      </c>
      <c r="AH2083">
        <f t="shared" si="423"/>
        <v>0.84359805510534847</v>
      </c>
      <c r="AI2083">
        <f t="shared" si="424"/>
        <v>0.84319286871961097</v>
      </c>
      <c r="AJ2083">
        <f t="shared" si="425"/>
        <v>1.0093560884652648</v>
      </c>
      <c r="AK2083">
        <f t="shared" si="426"/>
        <v>0.10885402983601231</v>
      </c>
      <c r="AL2083">
        <f t="shared" si="427"/>
        <v>0.73433883888359863</v>
      </c>
      <c r="CM2083" s="23">
        <v>44312</v>
      </c>
      <c r="CN2083">
        <v>-9.8228549724547268E-3</v>
      </c>
      <c r="CO2083">
        <f t="shared" si="428"/>
        <v>2082</v>
      </c>
      <c r="CP2083">
        <f t="shared" si="429"/>
        <v>0.84019370460048426</v>
      </c>
      <c r="CQ2083">
        <f t="shared" si="430"/>
        <v>0.83979015334947538</v>
      </c>
      <c r="CR2083">
        <f t="shared" si="431"/>
        <v>0.99525431555318589</v>
      </c>
      <c r="CS2083">
        <f t="shared" si="432"/>
        <v>0.11575041488544356</v>
      </c>
      <c r="CT2083">
        <f t="shared" si="433"/>
        <v>0.7240397384640318</v>
      </c>
      <c r="DH2083">
        <f t="shared" ca="1" si="434"/>
        <v>0.31262144850837009</v>
      </c>
      <c r="DI2083">
        <v>0.37454028386302074</v>
      </c>
      <c r="DJ2083">
        <v>-1.902964831809573E-2</v>
      </c>
    </row>
    <row r="2084" spans="12:114" x14ac:dyDescent="0.3">
      <c r="L2084" s="23">
        <v>44312</v>
      </c>
      <c r="M2084" s="24">
        <v>2.6442428838069619E-3</v>
      </c>
      <c r="N2084" s="24">
        <v>-9.8673932270708299E-4</v>
      </c>
      <c r="O2084" s="24">
        <v>-1.422427349140962E-2</v>
      </c>
      <c r="P2084" s="24">
        <v>-1.158677302794462E-2</v>
      </c>
      <c r="Q2084" s="264">
        <v>1.000000000000003E-4</v>
      </c>
      <c r="R2084" s="264">
        <v>-1.7000000000000017E-4</v>
      </c>
      <c r="S2084" s="265">
        <v>-3.164556962025297E-4</v>
      </c>
      <c r="U2084" s="26"/>
      <c r="AE2084" s="23">
        <v>44313</v>
      </c>
      <c r="AF2084" s="33">
        <v>1.9900789042456317E-3</v>
      </c>
      <c r="AG2084">
        <f t="shared" si="422"/>
        <v>2083</v>
      </c>
      <c r="AH2084">
        <f t="shared" si="423"/>
        <v>0.84400324149108585</v>
      </c>
      <c r="AI2084">
        <f t="shared" si="424"/>
        <v>0.84359805510534847</v>
      </c>
      <c r="AJ2084">
        <f t="shared" si="425"/>
        <v>1.01104787390777</v>
      </c>
      <c r="AK2084">
        <f t="shared" si="426"/>
        <v>0.69792470412525831</v>
      </c>
      <c r="AL2084">
        <f t="shared" si="427"/>
        <v>0.14567335098009015</v>
      </c>
      <c r="CM2084" s="23">
        <v>44313</v>
      </c>
      <c r="CN2084">
        <v>5.0039472606140788E-3</v>
      </c>
      <c r="CO2084">
        <f t="shared" si="428"/>
        <v>2083</v>
      </c>
      <c r="CP2084">
        <f t="shared" si="429"/>
        <v>0.84059725585149314</v>
      </c>
      <c r="CQ2084">
        <f t="shared" si="430"/>
        <v>0.84019370460048426</v>
      </c>
      <c r="CR2084">
        <f t="shared" si="431"/>
        <v>0.99691558055720009</v>
      </c>
      <c r="CS2084">
        <f t="shared" si="432"/>
        <v>0.69884265049537531</v>
      </c>
      <c r="CT2084">
        <f t="shared" si="433"/>
        <v>0.14135105410510895</v>
      </c>
      <c r="DH2084">
        <f t="shared" ca="1" si="434"/>
        <v>0.37392103449020803</v>
      </c>
      <c r="DI2084">
        <v>0.39731821740759748</v>
      </c>
      <c r="DJ2084">
        <v>7.5057890424563563E-4</v>
      </c>
    </row>
    <row r="2085" spans="12:114" x14ac:dyDescent="0.3">
      <c r="L2085" s="23">
        <v>44313</v>
      </c>
      <c r="M2085" s="24">
        <v>-2.5173699956215589E-3</v>
      </c>
      <c r="N2085" s="24">
        <v>8.5610024999334625E-3</v>
      </c>
      <c r="O2085" s="24">
        <v>3.4078937458559399E-3</v>
      </c>
      <c r="P2085" s="24">
        <v>8.4372152924439368E-3</v>
      </c>
      <c r="Q2085" s="264">
        <v>1.000000000000003E-5</v>
      </c>
      <c r="R2085" s="264">
        <v>-2.4999999999999914E-4</v>
      </c>
      <c r="S2085" s="265">
        <v>0</v>
      </c>
      <c r="U2085" s="26"/>
      <c r="AE2085" s="23">
        <v>44314</v>
      </c>
      <c r="AF2085" s="33">
        <v>2.2581572427971282E-4</v>
      </c>
      <c r="AG2085">
        <f t="shared" si="422"/>
        <v>2084</v>
      </c>
      <c r="AH2085">
        <f t="shared" si="423"/>
        <v>0.84440842787682335</v>
      </c>
      <c r="AI2085">
        <f t="shared" si="424"/>
        <v>0.84400324149108585</v>
      </c>
      <c r="AJ2085">
        <f t="shared" si="425"/>
        <v>1.0127425580697738</v>
      </c>
      <c r="AK2085">
        <f t="shared" si="426"/>
        <v>0.50345215101003493</v>
      </c>
      <c r="AL2085">
        <f t="shared" si="427"/>
        <v>0.34055109048105092</v>
      </c>
      <c r="CM2085" s="23">
        <v>44314</v>
      </c>
      <c r="CN2085">
        <v>6.6132612051523413E-4</v>
      </c>
      <c r="CO2085">
        <f t="shared" si="428"/>
        <v>2084</v>
      </c>
      <c r="CP2085">
        <f t="shared" si="429"/>
        <v>0.84100080710250202</v>
      </c>
      <c r="CQ2085">
        <f t="shared" si="430"/>
        <v>0.84059725585149314</v>
      </c>
      <c r="CR2085">
        <f t="shared" si="431"/>
        <v>0.99857960141686708</v>
      </c>
      <c r="CS2085">
        <f t="shared" si="432"/>
        <v>0.50718611448858963</v>
      </c>
      <c r="CT2085">
        <f t="shared" si="433"/>
        <v>0.33341114136290351</v>
      </c>
      <c r="DH2085">
        <f t="shared" ca="1" si="434"/>
        <v>0.3983160403869857</v>
      </c>
      <c r="DI2085">
        <v>0.3264484325911538</v>
      </c>
      <c r="DJ2085">
        <v>-5.6269419444320064E-3</v>
      </c>
    </row>
    <row r="2086" spans="12:114" x14ac:dyDescent="0.3">
      <c r="L2086" s="23">
        <v>44314</v>
      </c>
      <c r="M2086" s="24">
        <v>2.9443937380650249E-3</v>
      </c>
      <c r="N2086" s="24">
        <v>-4.5706775666516748E-3</v>
      </c>
      <c r="O2086" s="24">
        <v>-3.5409189202376679E-3</v>
      </c>
      <c r="P2086" s="24">
        <v>8.6630468869343009E-3</v>
      </c>
      <c r="Q2086" s="264">
        <v>2.0000000000000009E-4</v>
      </c>
      <c r="R2086" s="264">
        <v>-7.0000000000000062E-5</v>
      </c>
      <c r="S2086" s="265">
        <v>-1.2269938650306887E-4</v>
      </c>
      <c r="U2086" s="26"/>
      <c r="AE2086" s="23">
        <v>44315</v>
      </c>
      <c r="AF2086" s="33">
        <v>2.9993510048780129E-3</v>
      </c>
      <c r="AG2086">
        <f t="shared" si="422"/>
        <v>2085</v>
      </c>
      <c r="AH2086">
        <f t="shared" si="423"/>
        <v>0.84481361426256074</v>
      </c>
      <c r="AI2086">
        <f t="shared" si="424"/>
        <v>0.84440842787682335</v>
      </c>
      <c r="AJ2086">
        <f t="shared" si="425"/>
        <v>1.0144401557855141</v>
      </c>
      <c r="AK2086">
        <f t="shared" si="426"/>
        <v>0.79105071469636701</v>
      </c>
      <c r="AL2086">
        <f t="shared" si="427"/>
        <v>5.3357713180456345E-2</v>
      </c>
      <c r="CM2086" s="23">
        <v>44315</v>
      </c>
      <c r="CN2086">
        <v>7.4583775121950316E-3</v>
      </c>
      <c r="CO2086">
        <f t="shared" si="428"/>
        <v>2085</v>
      </c>
      <c r="CP2086">
        <f t="shared" si="429"/>
        <v>0.84140435835351091</v>
      </c>
      <c r="CQ2086">
        <f t="shared" si="430"/>
        <v>0.84100080710250202</v>
      </c>
      <c r="CR2086">
        <f t="shared" si="431"/>
        <v>1.0002463919136635</v>
      </c>
      <c r="CS2086">
        <f t="shared" si="432"/>
        <v>0.78970628178042235</v>
      </c>
      <c r="CT2086">
        <f t="shared" si="433"/>
        <v>5.1294525322079676E-2</v>
      </c>
      <c r="DH2086">
        <f t="shared" ca="1" si="434"/>
        <v>0.29604720670964146</v>
      </c>
      <c r="DI2086">
        <v>0.38995766790331476</v>
      </c>
      <c r="DJ2086">
        <v>7.4535100487801119E-4</v>
      </c>
    </row>
    <row r="2087" spans="12:114" x14ac:dyDescent="0.3">
      <c r="L2087" s="23">
        <v>44315</v>
      </c>
      <c r="M2087" s="24">
        <v>-4.1339822866458638E-3</v>
      </c>
      <c r="N2087" s="24">
        <v>3.2794221587124223E-4</v>
      </c>
      <c r="O2087" s="24">
        <v>1.2618843906222669E-2</v>
      </c>
      <c r="P2087" s="24">
        <v>6.9735158206574227E-3</v>
      </c>
      <c r="Q2087" s="264">
        <v>3.7999999999999991E-4</v>
      </c>
      <c r="R2087" s="264">
        <v>-4.400000000000004E-4</v>
      </c>
      <c r="S2087" s="265">
        <v>0</v>
      </c>
      <c r="U2087" s="26"/>
      <c r="AE2087" s="23">
        <v>44316</v>
      </c>
      <c r="AF2087" s="33">
        <v>4.2739173719378514E-5</v>
      </c>
      <c r="AG2087">
        <f t="shared" si="422"/>
        <v>2086</v>
      </c>
      <c r="AH2087">
        <f t="shared" si="423"/>
        <v>0.84521880064829824</v>
      </c>
      <c r="AI2087">
        <f t="shared" si="424"/>
        <v>0.84481361426256074</v>
      </c>
      <c r="AJ2087">
        <f t="shared" si="425"/>
        <v>1.0161406819994856</v>
      </c>
      <c r="AK2087">
        <f t="shared" si="426"/>
        <v>0.48235375972152406</v>
      </c>
      <c r="AL2087">
        <f t="shared" si="427"/>
        <v>0.36245985454103669</v>
      </c>
      <c r="CM2087" s="23">
        <v>44316</v>
      </c>
      <c r="CN2087">
        <v>-2.5765702065192082E-5</v>
      </c>
      <c r="CO2087">
        <f t="shared" si="428"/>
        <v>2086</v>
      </c>
      <c r="CP2087">
        <f t="shared" si="429"/>
        <v>0.84180790960451979</v>
      </c>
      <c r="CQ2087">
        <f t="shared" si="430"/>
        <v>0.84140435835351091</v>
      </c>
      <c r="CR2087">
        <f t="shared" si="431"/>
        <v>1.0019159659288153</v>
      </c>
      <c r="CS2087">
        <f t="shared" si="432"/>
        <v>0.47544838768561731</v>
      </c>
      <c r="CT2087">
        <f t="shared" si="433"/>
        <v>0.36595597066789359</v>
      </c>
      <c r="DH2087">
        <f t="shared" ca="1" si="434"/>
        <v>0.39891446752744869</v>
      </c>
      <c r="DI2087">
        <v>0.39369318066507952</v>
      </c>
      <c r="DJ2087">
        <v>5.9002391737194406E-3</v>
      </c>
    </row>
    <row r="2088" spans="12:114" x14ac:dyDescent="0.3">
      <c r="L2088" s="23">
        <v>44316</v>
      </c>
      <c r="M2088" s="24">
        <v>-3.3690109290759169E-3</v>
      </c>
      <c r="N2088" s="24">
        <v>-1.6721260697741831E-2</v>
      </c>
      <c r="O2088" s="24">
        <v>2.0050890637477508E-3</v>
      </c>
      <c r="P2088" s="24">
        <v>5.7588787265797411E-3</v>
      </c>
      <c r="Q2088" s="264">
        <v>-5.9999999999999941E-5</v>
      </c>
      <c r="R2088" s="264">
        <v>9.0000000000000073E-5</v>
      </c>
      <c r="S2088" s="265">
        <v>1.2121212121212258E-4</v>
      </c>
      <c r="U2088" s="26"/>
      <c r="AE2088" s="23">
        <v>44319</v>
      </c>
      <c r="AF2088" s="33">
        <v>6.2326274338685341E-3</v>
      </c>
      <c r="AG2088">
        <f t="shared" si="422"/>
        <v>2087</v>
      </c>
      <c r="AH2088">
        <f t="shared" si="423"/>
        <v>0.84562398703403563</v>
      </c>
      <c r="AI2088">
        <f t="shared" si="424"/>
        <v>0.84521880064829824</v>
      </c>
      <c r="AJ2088">
        <f t="shared" si="425"/>
        <v>1.0178441517675667</v>
      </c>
      <c r="AK2088">
        <f t="shared" si="426"/>
        <v>0.95944962060774619</v>
      </c>
      <c r="AL2088">
        <f t="shared" si="427"/>
        <v>0.11423081995944795</v>
      </c>
      <c r="CM2088" s="23">
        <v>44319</v>
      </c>
      <c r="CN2088">
        <v>1.5434781774855383E-2</v>
      </c>
      <c r="CO2088">
        <f t="shared" si="428"/>
        <v>2087</v>
      </c>
      <c r="CP2088">
        <f t="shared" si="429"/>
        <v>0.84221146085552867</v>
      </c>
      <c r="CQ2088">
        <f t="shared" si="430"/>
        <v>0.84180790960451979</v>
      </c>
      <c r="CR2088">
        <f t="shared" si="431"/>
        <v>1.0035883374442556</v>
      </c>
      <c r="CS2088">
        <f t="shared" si="432"/>
        <v>0.95813217819934071</v>
      </c>
      <c r="CT2088">
        <f t="shared" si="433"/>
        <v>0.11632426859482092</v>
      </c>
      <c r="DH2088">
        <f t="shared" ca="1" si="434"/>
        <v>0.27705444986322819</v>
      </c>
      <c r="DI2088">
        <v>0.28146561763066541</v>
      </c>
      <c r="DJ2088">
        <v>1.2954385102580158E-2</v>
      </c>
    </row>
    <row r="2089" spans="12:114" x14ac:dyDescent="0.3">
      <c r="L2089" s="23">
        <v>44319</v>
      </c>
      <c r="M2089" s="24">
        <v>1.297835294027894E-2</v>
      </c>
      <c r="N2089" s="24">
        <v>1.2337467052360459E-2</v>
      </c>
      <c r="O2089" s="24">
        <v>1.579582796469366E-2</v>
      </c>
      <c r="P2089" s="24">
        <v>1.7177689561395981E-2</v>
      </c>
      <c r="Q2089" s="264">
        <v>-8.9999999999999802E-5</v>
      </c>
      <c r="R2089" s="264">
        <v>2.5000000000000017E-4</v>
      </c>
      <c r="S2089" s="265">
        <v>1.2269938650306676E-4</v>
      </c>
      <c r="U2089" s="26"/>
      <c r="AE2089" s="23">
        <v>44320</v>
      </c>
      <c r="AF2089" s="33">
        <v>-2.8428192425406732E-3</v>
      </c>
      <c r="AG2089">
        <f t="shared" si="422"/>
        <v>2088</v>
      </c>
      <c r="AH2089">
        <f t="shared" si="423"/>
        <v>0.84602917341977313</v>
      </c>
      <c r="AI2089">
        <f t="shared" si="424"/>
        <v>0.84562398703403563</v>
      </c>
      <c r="AJ2089">
        <f t="shared" si="425"/>
        <v>1.0195505802581442</v>
      </c>
      <c r="AK2089">
        <f t="shared" si="426"/>
        <v>0.18996226747641909</v>
      </c>
      <c r="AL2089">
        <f t="shared" si="427"/>
        <v>0.65566171955761654</v>
      </c>
      <c r="CM2089" s="23">
        <v>44320</v>
      </c>
      <c r="CN2089">
        <v>-7.2567996591467142E-3</v>
      </c>
      <c r="CO2089">
        <f t="shared" si="428"/>
        <v>2088</v>
      </c>
      <c r="CP2089">
        <f t="shared" si="429"/>
        <v>0.84261501210653755</v>
      </c>
      <c r="CQ2089">
        <f t="shared" si="430"/>
        <v>0.84221146085552867</v>
      </c>
      <c r="CR2089">
        <f t="shared" si="431"/>
        <v>1.0052635205436578</v>
      </c>
      <c r="CS2089">
        <f t="shared" si="432"/>
        <v>0.18426162119920306</v>
      </c>
      <c r="CT2089">
        <f t="shared" si="433"/>
        <v>0.65794983965632559</v>
      </c>
      <c r="DH2089">
        <f t="shared" ca="1" si="434"/>
        <v>0.25643990149964391</v>
      </c>
      <c r="DI2089">
        <v>0.36094227141158242</v>
      </c>
      <c r="DJ2089">
        <v>3.7943422481425239E-3</v>
      </c>
    </row>
    <row r="2090" spans="12:114" x14ac:dyDescent="0.3">
      <c r="L2090" s="23">
        <v>44320</v>
      </c>
      <c r="M2090" s="24">
        <v>-7.3296943844788067E-3</v>
      </c>
      <c r="N2090" s="24">
        <v>-2.2727281992023049E-2</v>
      </c>
      <c r="O2090" s="24">
        <v>-9.8506911199059462E-3</v>
      </c>
      <c r="P2090" s="24">
        <v>3.8477854399030049E-3</v>
      </c>
      <c r="Q2090" s="264">
        <v>-7.0000000000000184E-5</v>
      </c>
      <c r="R2090" s="264">
        <v>2.200000000000002E-4</v>
      </c>
      <c r="S2090" s="265">
        <v>1.242236024844713E-4</v>
      </c>
      <c r="U2090" s="26"/>
      <c r="AE2090" s="23">
        <v>44321</v>
      </c>
      <c r="AF2090" s="33">
        <v>1.8754500149452682E-3</v>
      </c>
      <c r="AG2090">
        <f t="shared" si="422"/>
        <v>2089</v>
      </c>
      <c r="AH2090">
        <f t="shared" si="423"/>
        <v>0.84643435980551052</v>
      </c>
      <c r="AI2090">
        <f t="shared" si="424"/>
        <v>0.84602917341977313</v>
      </c>
      <c r="AJ2090">
        <f t="shared" si="425"/>
        <v>1.0212599827532813</v>
      </c>
      <c r="AK2090">
        <f t="shared" si="426"/>
        <v>0.68627487759310868</v>
      </c>
      <c r="AL2090">
        <f t="shared" si="427"/>
        <v>0.15975429582666445</v>
      </c>
      <c r="CM2090" s="23">
        <v>44321</v>
      </c>
      <c r="CN2090">
        <v>4.6491203203820391E-3</v>
      </c>
      <c r="CO2090">
        <f t="shared" si="428"/>
        <v>2089</v>
      </c>
      <c r="CP2090">
        <f t="shared" si="429"/>
        <v>0.84301856335754644</v>
      </c>
      <c r="CQ2090">
        <f t="shared" si="430"/>
        <v>0.84261501210653755</v>
      </c>
      <c r="CR2090">
        <f t="shared" si="431"/>
        <v>1.0069415294134239</v>
      </c>
      <c r="CS2090">
        <f t="shared" si="432"/>
        <v>0.68437586799741079</v>
      </c>
      <c r="CT2090">
        <f t="shared" si="433"/>
        <v>0.15823914410912676</v>
      </c>
      <c r="DH2090">
        <f t="shared" ca="1" si="434"/>
        <v>0.27531186039843275</v>
      </c>
      <c r="DI2090">
        <v>0.39694811614918096</v>
      </c>
      <c r="DJ2090">
        <v>2.9348368073980795E-3</v>
      </c>
    </row>
    <row r="2091" spans="12:114" x14ac:dyDescent="0.3">
      <c r="L2091" s="23">
        <v>44321</v>
      </c>
      <c r="M2091" s="24">
        <v>4.1421658765497709E-3</v>
      </c>
      <c r="N2091" s="24">
        <v>2.157051727813572E-2</v>
      </c>
      <c r="O2091" s="24">
        <v>-8.5263138543550335E-4</v>
      </c>
      <c r="P2091" s="24">
        <v>5.3944031575798414E-3</v>
      </c>
      <c r="Q2091" s="264">
        <v>5.0000000000000131E-5</v>
      </c>
      <c r="R2091" s="264">
        <v>-3.5000000000000032E-4</v>
      </c>
      <c r="S2091" s="265">
        <v>6.2893081761005907E-5</v>
      </c>
      <c r="U2091" s="26"/>
      <c r="AE2091" s="23">
        <v>44322</v>
      </c>
      <c r="AF2091" s="33">
        <v>1.7447388049870016E-3</v>
      </c>
      <c r="AG2091">
        <f t="shared" si="422"/>
        <v>2090</v>
      </c>
      <c r="AH2091">
        <f t="shared" si="423"/>
        <v>0.84683954619124802</v>
      </c>
      <c r="AI2091">
        <f t="shared" si="424"/>
        <v>0.84643435980551052</v>
      </c>
      <c r="AJ2091">
        <f t="shared" si="425"/>
        <v>1.0229723746498662</v>
      </c>
      <c r="AK2091">
        <f t="shared" si="426"/>
        <v>0.67276081485716921</v>
      </c>
      <c r="AL2091">
        <f t="shared" si="427"/>
        <v>0.17367354494834131</v>
      </c>
      <c r="CM2091" s="23">
        <v>44322</v>
      </c>
      <c r="CN2091">
        <v>4.541752075758642E-3</v>
      </c>
      <c r="CO2091">
        <f t="shared" si="428"/>
        <v>2090</v>
      </c>
      <c r="CP2091">
        <f t="shared" si="429"/>
        <v>0.84342211460855532</v>
      </c>
      <c r="CQ2091">
        <f t="shared" si="430"/>
        <v>0.84301856335754644</v>
      </c>
      <c r="CR2091">
        <f t="shared" si="431"/>
        <v>1.0086223783437198</v>
      </c>
      <c r="CS2091">
        <f t="shared" si="432"/>
        <v>0.67994064303116508</v>
      </c>
      <c r="CT2091">
        <f t="shared" si="433"/>
        <v>0.16307792032638135</v>
      </c>
      <c r="DH2091">
        <f t="shared" ca="1" si="434"/>
        <v>0.38495876811501911</v>
      </c>
      <c r="DI2091">
        <v>0.39703359832984225</v>
      </c>
      <c r="DJ2091">
        <v>-4.8745017013420789E-3</v>
      </c>
    </row>
    <row r="2092" spans="12:114" x14ac:dyDescent="0.3">
      <c r="L2092" s="23">
        <v>44322</v>
      </c>
      <c r="M2092" s="24">
        <v>1.6679583507393281E-2</v>
      </c>
      <c r="N2092" s="24">
        <v>-9.8966929529314073E-4</v>
      </c>
      <c r="O2092" s="24">
        <v>7.1401046286180929E-3</v>
      </c>
      <c r="P2092" s="24">
        <v>-1.1296180133393301E-3</v>
      </c>
      <c r="Q2092" s="264">
        <v>-5.0000000000000131E-5</v>
      </c>
      <c r="R2092" s="264">
        <v>-2.000000000000002E-4</v>
      </c>
      <c r="S2092" s="265">
        <v>-1.2658227848101188E-4</v>
      </c>
      <c r="U2092" s="26"/>
      <c r="AE2092" s="23">
        <v>44323</v>
      </c>
      <c r="AF2092" s="33">
        <v>3.1220141317133933E-4</v>
      </c>
      <c r="AG2092">
        <f t="shared" si="422"/>
        <v>2091</v>
      </c>
      <c r="AH2092">
        <f t="shared" si="423"/>
        <v>0.8472447325769854</v>
      </c>
      <c r="AI2092">
        <f t="shared" si="424"/>
        <v>0.84683954619124802</v>
      </c>
      <c r="AJ2092">
        <f t="shared" si="425"/>
        <v>1.0246877714608</v>
      </c>
      <c r="AK2092">
        <f t="shared" si="426"/>
        <v>0.51340779967528793</v>
      </c>
      <c r="AL2092">
        <f t="shared" si="427"/>
        <v>0.33343174651596008</v>
      </c>
      <c r="CM2092" s="23">
        <v>44323</v>
      </c>
      <c r="CN2092">
        <v>1.047691032928347E-3</v>
      </c>
      <c r="CO2092">
        <f t="shared" si="428"/>
        <v>2091</v>
      </c>
      <c r="CP2092">
        <f t="shared" si="429"/>
        <v>0.8438256658595642</v>
      </c>
      <c r="CQ2092">
        <f t="shared" si="430"/>
        <v>0.84342211460855532</v>
      </c>
      <c r="CR2092">
        <f t="shared" si="431"/>
        <v>1.0103060817295306</v>
      </c>
      <c r="CS2092">
        <f t="shared" si="432"/>
        <v>0.52502574484268605</v>
      </c>
      <c r="CT2092">
        <f t="shared" si="433"/>
        <v>0.31839636976586927</v>
      </c>
      <c r="DH2092">
        <f t="shared" ca="1" si="434"/>
        <v>0.26568134635914464</v>
      </c>
      <c r="DI2092">
        <v>0.29109375263267412</v>
      </c>
      <c r="DJ2092">
        <v>-1.0470423586828611E-2</v>
      </c>
    </row>
    <row r="2093" spans="12:114" x14ac:dyDescent="0.3">
      <c r="L2093" s="23">
        <v>44323</v>
      </c>
      <c r="M2093" s="24">
        <v>8.9968129953759378E-3</v>
      </c>
      <c r="N2093" s="24">
        <v>2.212682632413614E-2</v>
      </c>
      <c r="O2093" s="24">
        <v>-6.0262892251426343E-3</v>
      </c>
      <c r="P2093" s="24">
        <v>-7.0672014215202343E-4</v>
      </c>
      <c r="Q2093" s="264">
        <v>2.0000000000000049E-5</v>
      </c>
      <c r="R2093" s="264">
        <v>-4.9000000000000042E-4</v>
      </c>
      <c r="S2093" s="265">
        <v>-1.8749999999999884E-4</v>
      </c>
      <c r="U2093" s="26"/>
      <c r="AE2093" s="23">
        <v>44326</v>
      </c>
      <c r="AF2093" s="33">
        <v>1.9220483626019498E-3</v>
      </c>
      <c r="AG2093">
        <f t="shared" si="422"/>
        <v>2092</v>
      </c>
      <c r="AH2093">
        <f t="shared" si="423"/>
        <v>0.8476499189627229</v>
      </c>
      <c r="AI2093">
        <f t="shared" si="424"/>
        <v>0.8472447325769854</v>
      </c>
      <c r="AJ2093">
        <f t="shared" si="425"/>
        <v>1.0264061888162122</v>
      </c>
      <c r="AK2093">
        <f t="shared" si="426"/>
        <v>0.69103402983426343</v>
      </c>
      <c r="AL2093">
        <f t="shared" si="427"/>
        <v>0.15621070274272197</v>
      </c>
      <c r="CM2093" s="23">
        <v>44326</v>
      </c>
      <c r="CN2093">
        <v>4.8066393114128483E-3</v>
      </c>
      <c r="CO2093">
        <f t="shared" si="428"/>
        <v>2092</v>
      </c>
      <c r="CP2093">
        <f t="shared" si="429"/>
        <v>0.84422921711057308</v>
      </c>
      <c r="CQ2093">
        <f t="shared" si="430"/>
        <v>0.8438256658595642</v>
      </c>
      <c r="CR2093">
        <f t="shared" si="431"/>
        <v>1.0119926540716855</v>
      </c>
      <c r="CS2093">
        <f t="shared" si="432"/>
        <v>0.69083482632990023</v>
      </c>
      <c r="CT2093">
        <f t="shared" si="433"/>
        <v>0.15299083952966397</v>
      </c>
      <c r="DH2093">
        <f t="shared" ca="1" si="434"/>
        <v>0.24926666679335352</v>
      </c>
      <c r="DI2093">
        <v>0.3871300457559414</v>
      </c>
      <c r="DJ2093">
        <v>8.5191952824613913E-4</v>
      </c>
    </row>
    <row r="2094" spans="12:114" x14ac:dyDescent="0.3">
      <c r="L2094" s="23">
        <v>44326</v>
      </c>
      <c r="M2094" s="24">
        <v>3.0305088415527302E-3</v>
      </c>
      <c r="N2094" s="24">
        <v>-1.0985514986044409E-2</v>
      </c>
      <c r="O2094" s="24">
        <v>4.422403768667307E-3</v>
      </c>
      <c r="P2094" s="24">
        <v>1.329734538223575E-2</v>
      </c>
      <c r="Q2094" s="264">
        <v>9.9999999999999829E-5</v>
      </c>
      <c r="R2094" s="264">
        <v>3.400000000000003E-4</v>
      </c>
      <c r="S2094" s="265">
        <v>-6.134969325153338E-5</v>
      </c>
      <c r="U2094" s="26"/>
      <c r="AE2094" s="23">
        <v>44327</v>
      </c>
      <c r="AF2094" s="33">
        <v>-4.4212730648204822E-3</v>
      </c>
      <c r="AG2094">
        <f t="shared" si="422"/>
        <v>2093</v>
      </c>
      <c r="AH2094">
        <f t="shared" si="423"/>
        <v>0.84805510534846029</v>
      </c>
      <c r="AI2094">
        <f t="shared" si="424"/>
        <v>0.8476499189627229</v>
      </c>
      <c r="AJ2094">
        <f t="shared" si="425"/>
        <v>1.0281276424646273</v>
      </c>
      <c r="AK2094">
        <f t="shared" si="426"/>
        <v>9.1080136223451263E-2</v>
      </c>
      <c r="AL2094">
        <f t="shared" si="427"/>
        <v>0.75656978273927167</v>
      </c>
      <c r="CM2094" s="23">
        <v>44327</v>
      </c>
      <c r="CN2094">
        <v>-1.0803944857173158E-2</v>
      </c>
      <c r="CO2094">
        <f t="shared" si="428"/>
        <v>2093</v>
      </c>
      <c r="CP2094">
        <f t="shared" si="429"/>
        <v>0.84463276836158196</v>
      </c>
      <c r="CQ2094">
        <f t="shared" si="430"/>
        <v>0.84422921711057308</v>
      </c>
      <c r="CR2094">
        <f t="shared" si="431"/>
        <v>1.0136821099779414</v>
      </c>
      <c r="CS2094">
        <f t="shared" si="432"/>
        <v>9.5071906697498682E-2</v>
      </c>
      <c r="CT2094">
        <f t="shared" si="433"/>
        <v>0.74915731041307443</v>
      </c>
      <c r="DH2094">
        <f t="shared" ca="1" si="434"/>
        <v>0.37885337134998437</v>
      </c>
      <c r="DI2094">
        <v>0.39580305822580364</v>
      </c>
      <c r="DJ2094">
        <v>-2.0755090137991226E-2</v>
      </c>
    </row>
    <row r="2095" spans="12:114" x14ac:dyDescent="0.3">
      <c r="L2095" s="23">
        <v>44327</v>
      </c>
      <c r="M2095" s="24">
        <v>1.7429550767347781E-4</v>
      </c>
      <c r="N2095" s="24">
        <v>-1.7314618679224559E-2</v>
      </c>
      <c r="O2095" s="24">
        <v>-9.018562676000829E-3</v>
      </c>
      <c r="P2095" s="24">
        <v>-1.437926127573555E-2</v>
      </c>
      <c r="Q2095" s="264">
        <v>6.3999999999999994E-4</v>
      </c>
      <c r="R2095" s="264">
        <v>-5.2999999999999944E-4</v>
      </c>
      <c r="S2095" s="265">
        <v>-3.0487804878048813E-4</v>
      </c>
      <c r="U2095" s="26"/>
      <c r="AE2095" s="23">
        <v>44328</v>
      </c>
      <c r="AF2095" s="33">
        <v>-8.1440217884579877E-3</v>
      </c>
      <c r="AG2095">
        <f t="shared" si="422"/>
        <v>2094</v>
      </c>
      <c r="AH2095">
        <f t="shared" si="423"/>
        <v>0.84846029173419768</v>
      </c>
      <c r="AI2095">
        <f t="shared" si="424"/>
        <v>0.84805510534846029</v>
      </c>
      <c r="AJ2095">
        <f t="shared" si="425"/>
        <v>1.0298521482742446</v>
      </c>
      <c r="AK2095">
        <f t="shared" si="426"/>
        <v>7.9799928405742074E-3</v>
      </c>
      <c r="AL2095">
        <f t="shared" si="427"/>
        <v>0.84007511250788613</v>
      </c>
      <c r="CM2095" s="23">
        <v>44328</v>
      </c>
      <c r="CN2095">
        <v>-2.0553508613156794E-2</v>
      </c>
      <c r="CO2095">
        <f t="shared" si="428"/>
        <v>2094</v>
      </c>
      <c r="CP2095">
        <f t="shared" si="429"/>
        <v>0.84503631961259085</v>
      </c>
      <c r="CQ2095">
        <f t="shared" si="430"/>
        <v>0.84463276836158196</v>
      </c>
      <c r="CR2095">
        <f t="shared" si="431"/>
        <v>1.0153744641640672</v>
      </c>
      <c r="CS2095">
        <f t="shared" si="432"/>
        <v>7.3523897280428257E-3</v>
      </c>
      <c r="CT2095">
        <f t="shared" si="433"/>
        <v>0.8372803786335391</v>
      </c>
      <c r="DH2095">
        <f t="shared" ca="1" si="434"/>
        <v>0.28748192629047881</v>
      </c>
      <c r="DI2095">
        <v>0.28209771041483345</v>
      </c>
      <c r="DJ2095">
        <v>-2.2002377647893957E-3</v>
      </c>
    </row>
    <row r="2096" spans="12:114" x14ac:dyDescent="0.3">
      <c r="L2096" s="23">
        <v>44328</v>
      </c>
      <c r="M2096" s="24">
        <v>-9.933809747495078E-3</v>
      </c>
      <c r="N2096" s="24">
        <v>-9.308501063478896E-3</v>
      </c>
      <c r="O2096" s="24">
        <v>-2.586883441003222E-2</v>
      </c>
      <c r="P2096" s="24">
        <v>-2.1388122103278201E-2</v>
      </c>
      <c r="Q2096" s="264">
        <v>1.700000000000002E-4</v>
      </c>
      <c r="R2096" s="264">
        <v>-3.9000000000000043E-4</v>
      </c>
      <c r="S2096" s="265">
        <v>1.7751479289940722E-4</v>
      </c>
      <c r="U2096" s="26"/>
      <c r="AE2096" s="23">
        <v>44330</v>
      </c>
      <c r="AF2096" s="33">
        <v>1.0196570097402373E-2</v>
      </c>
      <c r="AG2096">
        <f t="shared" si="422"/>
        <v>2095</v>
      </c>
      <c r="AH2096">
        <f t="shared" si="423"/>
        <v>0.84886547811993518</v>
      </c>
      <c r="AI2096">
        <f t="shared" si="424"/>
        <v>0.84846029173419768</v>
      </c>
      <c r="AJ2096">
        <f t="shared" si="425"/>
        <v>1.0315797222341405</v>
      </c>
      <c r="AK2096">
        <f t="shared" si="426"/>
        <v>0.99807210168655924</v>
      </c>
      <c r="AL2096">
        <f t="shared" si="427"/>
        <v>0.14961180995236156</v>
      </c>
      <c r="CM2096" s="23">
        <v>44330</v>
      </c>
      <c r="CN2096">
        <v>2.5706693648413909E-2</v>
      </c>
      <c r="CO2096">
        <f t="shared" si="428"/>
        <v>2095</v>
      </c>
      <c r="CP2096">
        <f t="shared" si="429"/>
        <v>0.84543987086359973</v>
      </c>
      <c r="CQ2096">
        <f t="shared" si="430"/>
        <v>0.84503631961259085</v>
      </c>
      <c r="CR2096">
        <f t="shared" si="431"/>
        <v>1.0170697314549209</v>
      </c>
      <c r="CS2096">
        <f t="shared" si="432"/>
        <v>0.99824611224018966</v>
      </c>
      <c r="CT2096">
        <f t="shared" si="433"/>
        <v>0.15320979262759882</v>
      </c>
      <c r="DH2096">
        <f t="shared" ca="1" si="434"/>
        <v>0.39670238944017572</v>
      </c>
      <c r="DI2096">
        <v>0.34700401361325489</v>
      </c>
      <c r="DJ2096">
        <v>2.7829412630465578E-3</v>
      </c>
    </row>
    <row r="2097" spans="12:114" x14ac:dyDescent="0.3">
      <c r="L2097" s="23">
        <v>44330</v>
      </c>
      <c r="M2097" s="24">
        <v>1.326062954189053E-2</v>
      </c>
      <c r="N2097" s="24">
        <v>2.986577541235912E-2</v>
      </c>
      <c r="O2097" s="24">
        <v>2.6335003287640119E-2</v>
      </c>
      <c r="P2097" s="24">
        <v>2.7210916104230261E-2</v>
      </c>
      <c r="Q2097" s="264">
        <v>-1.100000000000001E-4</v>
      </c>
      <c r="R2097" s="264">
        <v>-9.5000000000000087E-4</v>
      </c>
      <c r="S2097" s="265">
        <v>-6.134969325153338E-5</v>
      </c>
      <c r="U2097" s="26"/>
      <c r="AE2097" s="23">
        <v>44333</v>
      </c>
      <c r="AF2097" s="33">
        <v>-8.3263678159433687E-4</v>
      </c>
      <c r="AG2097">
        <f t="shared" si="422"/>
        <v>2096</v>
      </c>
      <c r="AH2097">
        <f t="shared" si="423"/>
        <v>0.84927066450567257</v>
      </c>
      <c r="AI2097">
        <f t="shared" si="424"/>
        <v>0.84886547811993518</v>
      </c>
      <c r="AJ2097">
        <f t="shared" si="425"/>
        <v>1.0333103804555579</v>
      </c>
      <c r="AK2097">
        <f t="shared" si="426"/>
        <v>0.38316119521951336</v>
      </c>
      <c r="AL2097">
        <f t="shared" si="427"/>
        <v>0.46570428290042182</v>
      </c>
      <c r="CM2097" s="23">
        <v>44333</v>
      </c>
      <c r="CN2097">
        <v>-2.1465919539858419E-3</v>
      </c>
      <c r="CO2097">
        <f t="shared" si="428"/>
        <v>2096</v>
      </c>
      <c r="CP2097">
        <f t="shared" si="429"/>
        <v>0.8458434221146085</v>
      </c>
      <c r="CQ2097">
        <f t="shared" si="430"/>
        <v>0.84543987086359973</v>
      </c>
      <c r="CR2097">
        <f t="shared" si="431"/>
        <v>1.0187679267855689</v>
      </c>
      <c r="CS2097">
        <f t="shared" si="432"/>
        <v>0.37932165307380261</v>
      </c>
      <c r="CT2097">
        <f t="shared" si="433"/>
        <v>0.46611821778979712</v>
      </c>
      <c r="DH2097">
        <f t="shared" ca="1" si="434"/>
        <v>0.33811563279014273</v>
      </c>
      <c r="DI2097">
        <v>0.3969488943694186</v>
      </c>
      <c r="DJ2097">
        <v>-2.8036367815943383E-3</v>
      </c>
    </row>
    <row r="2098" spans="12:114" x14ac:dyDescent="0.3">
      <c r="L2098" s="23">
        <v>44333</v>
      </c>
      <c r="M2098" s="24">
        <v>1.1639324666867529E-2</v>
      </c>
      <c r="N2098" s="24">
        <v>-2.9325146591287379E-3</v>
      </c>
      <c r="O2098" s="24">
        <v>-4.5155541255081288E-3</v>
      </c>
      <c r="P2098" s="24">
        <v>-3.0295482192592461E-3</v>
      </c>
      <c r="Q2098" s="264">
        <v>4.4999999999999988E-4</v>
      </c>
      <c r="R2098" s="264">
        <v>-3.8000000000000029E-4</v>
      </c>
      <c r="S2098" s="265">
        <v>0</v>
      </c>
      <c r="U2098" s="26"/>
      <c r="AE2098" s="23">
        <v>44334</v>
      </c>
      <c r="AF2098" s="33">
        <v>3.6665836604505798E-3</v>
      </c>
      <c r="AG2098">
        <f t="shared" si="422"/>
        <v>2097</v>
      </c>
      <c r="AH2098">
        <f t="shared" si="423"/>
        <v>0.84967585089141007</v>
      </c>
      <c r="AI2098">
        <f t="shared" si="424"/>
        <v>0.84927066450567257</v>
      </c>
      <c r="AJ2098">
        <f t="shared" si="425"/>
        <v>1.0350441391731637</v>
      </c>
      <c r="AK2098">
        <f t="shared" si="426"/>
        <v>0.84203837739156306</v>
      </c>
      <c r="AL2098">
        <f t="shared" si="427"/>
        <v>7.2322871141095035E-3</v>
      </c>
      <c r="CM2098" s="23">
        <v>44334</v>
      </c>
      <c r="CN2098">
        <v>9.4133493950288877E-3</v>
      </c>
      <c r="CO2098">
        <f t="shared" si="428"/>
        <v>2097</v>
      </c>
      <c r="CP2098">
        <f t="shared" si="429"/>
        <v>0.84624697336561738</v>
      </c>
      <c r="CQ2098">
        <f t="shared" si="430"/>
        <v>0.8458434221146085</v>
      </c>
      <c r="CR2098">
        <f t="shared" si="431"/>
        <v>1.02046906520241</v>
      </c>
      <c r="CS2098">
        <f t="shared" si="432"/>
        <v>0.84893388743363141</v>
      </c>
      <c r="CT2098">
        <f t="shared" si="433"/>
        <v>3.0904653190229059E-3</v>
      </c>
      <c r="DH2098">
        <f t="shared" ca="1" si="434"/>
        <v>0.3544414637248528</v>
      </c>
      <c r="DI2098">
        <v>0.33226380814166567</v>
      </c>
      <c r="DJ2098">
        <v>-6.3122699980860345E-3</v>
      </c>
    </row>
    <row r="2099" spans="12:114" x14ac:dyDescent="0.3">
      <c r="L2099" s="23">
        <v>44334</v>
      </c>
      <c r="M2099" s="24">
        <v>1.9461706115542379E-3</v>
      </c>
      <c r="N2099" s="24">
        <v>1.0784335798511849E-2</v>
      </c>
      <c r="O2099" s="24">
        <v>2.1743863252660329E-2</v>
      </c>
      <c r="P2099" s="24">
        <v>-7.3492439064245414E-3</v>
      </c>
      <c r="Q2099" s="264">
        <v>2.0000000000000049E-5</v>
      </c>
      <c r="R2099" s="264">
        <v>1.800000000000002E-4</v>
      </c>
      <c r="S2099" s="265">
        <v>-2.4390243902439092E-4</v>
      </c>
      <c r="U2099" s="26"/>
      <c r="AE2099" s="23">
        <v>44335</v>
      </c>
      <c r="AF2099" s="33">
        <v>-1.7567646517359808E-3</v>
      </c>
      <c r="AG2099">
        <f t="shared" si="422"/>
        <v>2098</v>
      </c>
      <c r="AH2099">
        <f t="shared" si="423"/>
        <v>0.85008103727714746</v>
      </c>
      <c r="AI2099">
        <f t="shared" si="424"/>
        <v>0.84967585089141007</v>
      </c>
      <c r="AJ2099">
        <f t="shared" si="425"/>
        <v>1.0367810147463425</v>
      </c>
      <c r="AK2099">
        <f t="shared" si="426"/>
        <v>0.2863030512116278</v>
      </c>
      <c r="AL2099">
        <f t="shared" si="427"/>
        <v>0.56337279967978227</v>
      </c>
      <c r="CM2099" s="23">
        <v>44335</v>
      </c>
      <c r="CN2099">
        <v>-4.6367330579113802E-3</v>
      </c>
      <c r="CO2099">
        <f t="shared" si="428"/>
        <v>2098</v>
      </c>
      <c r="CP2099">
        <f t="shared" si="429"/>
        <v>0.84665052461662627</v>
      </c>
      <c r="CQ2099">
        <f t="shared" si="430"/>
        <v>0.84624697336561738</v>
      </c>
      <c r="CR2099">
        <f t="shared" si="431"/>
        <v>1.0221731618642962</v>
      </c>
      <c r="CS2099">
        <f t="shared" si="432"/>
        <v>0.27567865273307712</v>
      </c>
      <c r="CT2099">
        <f t="shared" si="433"/>
        <v>0.57056832063254026</v>
      </c>
      <c r="DH2099">
        <f t="shared" ca="1" si="434"/>
        <v>0.3357822056033779</v>
      </c>
      <c r="DI2099">
        <v>0.34089467368295356</v>
      </c>
      <c r="DJ2099">
        <v>1.0463163919692603E-2</v>
      </c>
    </row>
    <row r="2100" spans="12:114" x14ac:dyDescent="0.3">
      <c r="L2100" s="23">
        <v>44335</v>
      </c>
      <c r="M2100" s="24">
        <v>6.8562045703450623E-4</v>
      </c>
      <c r="N2100" s="24">
        <v>-1.390244490444594E-2</v>
      </c>
      <c r="O2100" s="24">
        <v>7.0498556507839799E-5</v>
      </c>
      <c r="P2100" s="24">
        <v>-9.3970447747199759E-3</v>
      </c>
      <c r="Q2100" s="264">
        <v>-2.5000000000000001E-4</v>
      </c>
      <c r="R2100" s="264">
        <v>-2.200000000000002E-4</v>
      </c>
      <c r="S2100" s="265">
        <v>2.9761904761904792E-4</v>
      </c>
      <c r="U2100" s="26"/>
      <c r="AE2100" s="23">
        <v>44336</v>
      </c>
      <c r="AF2100" s="33">
        <v>3.1812005524704092E-3</v>
      </c>
      <c r="AG2100">
        <f t="shared" si="422"/>
        <v>2099</v>
      </c>
      <c r="AH2100">
        <f t="shared" si="423"/>
        <v>0.85048622366288495</v>
      </c>
      <c r="AI2100">
        <f t="shared" si="424"/>
        <v>0.85008103727714746</v>
      </c>
      <c r="AJ2100">
        <f t="shared" si="425"/>
        <v>1.0385210236605313</v>
      </c>
      <c r="AK2100">
        <f t="shared" si="426"/>
        <v>0.80582629321848931</v>
      </c>
      <c r="AL2100">
        <f t="shared" si="427"/>
        <v>4.4254744058658146E-2</v>
      </c>
      <c r="CM2100" s="23">
        <v>44336</v>
      </c>
      <c r="CN2100">
        <v>7.9317513811760221E-3</v>
      </c>
      <c r="CO2100">
        <f t="shared" si="428"/>
        <v>2099</v>
      </c>
      <c r="CP2100">
        <f t="shared" si="429"/>
        <v>0.84705407586763515</v>
      </c>
      <c r="CQ2100">
        <f t="shared" si="430"/>
        <v>0.84665052461662627</v>
      </c>
      <c r="CR2100">
        <f t="shared" si="431"/>
        <v>1.0238802320436986</v>
      </c>
      <c r="CS2100">
        <f t="shared" si="432"/>
        <v>0.80517146022401886</v>
      </c>
      <c r="CT2100">
        <f t="shared" si="433"/>
        <v>4.1479064392607401E-2</v>
      </c>
      <c r="DH2100">
        <f t="shared" ca="1" si="434"/>
        <v>0.32600061804244773</v>
      </c>
      <c r="DI2100">
        <v>0.31215719797905761</v>
      </c>
      <c r="DJ2100">
        <v>6.3457005524704176E-3</v>
      </c>
    </row>
    <row r="2101" spans="12:114" x14ac:dyDescent="0.3">
      <c r="L2101" s="23">
        <v>44336</v>
      </c>
      <c r="M2101" s="24">
        <v>4.5672698203409719E-3</v>
      </c>
      <c r="N2101" s="24">
        <v>2.2295160794553709E-2</v>
      </c>
      <c r="O2101" s="24">
        <v>3.523069865151396E-3</v>
      </c>
      <c r="P2101" s="24">
        <v>9.1988080594289437E-3</v>
      </c>
      <c r="Q2101" s="264">
        <v>-2.3000000000000001E-4</v>
      </c>
      <c r="R2101" s="264">
        <v>6.3000000000000165E-4</v>
      </c>
      <c r="S2101" s="265">
        <v>0</v>
      </c>
      <c r="U2101" s="26"/>
      <c r="AE2101" s="23">
        <v>44337</v>
      </c>
      <c r="AF2101" s="33">
        <v>-3.4881373287432585E-4</v>
      </c>
      <c r="AG2101">
        <f t="shared" si="422"/>
        <v>2100</v>
      </c>
      <c r="AH2101">
        <f t="shared" si="423"/>
        <v>0.85089141004862234</v>
      </c>
      <c r="AI2101">
        <f t="shared" si="424"/>
        <v>0.85048622366288495</v>
      </c>
      <c r="AJ2101">
        <f t="shared" si="425"/>
        <v>1.040264182528519</v>
      </c>
      <c r="AK2101">
        <f t="shared" si="426"/>
        <v>0.43746990608267133</v>
      </c>
      <c r="AL2101">
        <f t="shared" si="427"/>
        <v>0.41301631758021362</v>
      </c>
      <c r="CM2101" s="23">
        <v>44337</v>
      </c>
      <c r="CN2101">
        <v>-1.033821142001765E-3</v>
      </c>
      <c r="CO2101">
        <f t="shared" si="428"/>
        <v>2100</v>
      </c>
      <c r="CP2101">
        <f t="shared" si="429"/>
        <v>0.84745762711864403</v>
      </c>
      <c r="CQ2101">
        <f t="shared" si="430"/>
        <v>0.84705407586763515</v>
      </c>
      <c r="CR2101">
        <f t="shared" si="431"/>
        <v>1.0255902911278738</v>
      </c>
      <c r="CS2101">
        <f t="shared" si="432"/>
        <v>0.42922150265382991</v>
      </c>
      <c r="CT2101">
        <f t="shared" si="433"/>
        <v>0.41783257321380524</v>
      </c>
      <c r="DH2101">
        <f t="shared" ca="1" si="434"/>
        <v>0.29535252846708526</v>
      </c>
      <c r="DI2101">
        <v>0.35801553642787176</v>
      </c>
      <c r="DJ2101">
        <v>5.9569439358372932E-3</v>
      </c>
    </row>
    <row r="2102" spans="12:114" x14ac:dyDescent="0.3">
      <c r="L2102" s="23">
        <v>44337</v>
      </c>
      <c r="M2102" s="24">
        <v>4.5456920219387941E-4</v>
      </c>
      <c r="N2102" s="24">
        <v>-6.4143611831122009E-4</v>
      </c>
      <c r="O2102" s="24">
        <v>-4.7043840063503437E-3</v>
      </c>
      <c r="P2102" s="24">
        <v>3.8453197308597011E-3</v>
      </c>
      <c r="Q2102" s="264">
        <v>1.000000000000003E-5</v>
      </c>
      <c r="R2102" s="264">
        <v>1.6999999999999901E-4</v>
      </c>
      <c r="S2102" s="265">
        <v>1.2269938650306676E-4</v>
      </c>
      <c r="U2102" s="26"/>
      <c r="AE2102" s="23">
        <v>44341</v>
      </c>
      <c r="AF2102" s="33">
        <v>1.0545002585972102E-3</v>
      </c>
      <c r="AG2102">
        <f t="shared" si="422"/>
        <v>2101</v>
      </c>
      <c r="AH2102">
        <f t="shared" si="423"/>
        <v>0.85129659643435984</v>
      </c>
      <c r="AI2102">
        <f t="shared" si="424"/>
        <v>0.85089141004862234</v>
      </c>
      <c r="AJ2102">
        <f t="shared" si="425"/>
        <v>1.0420105080917907</v>
      </c>
      <c r="AK2102">
        <f t="shared" si="426"/>
        <v>0.59797285852088589</v>
      </c>
      <c r="AL2102">
        <f t="shared" si="427"/>
        <v>0.25291855152773646</v>
      </c>
      <c r="CM2102" s="23">
        <v>44341</v>
      </c>
      <c r="CN2102">
        <v>2.8029814157237948E-3</v>
      </c>
      <c r="CO2102">
        <f t="shared" si="428"/>
        <v>2101</v>
      </c>
      <c r="CP2102">
        <f t="shared" si="429"/>
        <v>0.84786117836965291</v>
      </c>
      <c r="CQ2102">
        <f t="shared" si="430"/>
        <v>0.84745762711864403</v>
      </c>
      <c r="CR2102">
        <f t="shared" si="431"/>
        <v>1.0273033546200145</v>
      </c>
      <c r="CS2102">
        <f t="shared" si="432"/>
        <v>0.60492235851773013</v>
      </c>
      <c r="CT2102">
        <f t="shared" si="433"/>
        <v>0.2425352686009139</v>
      </c>
      <c r="DH2102">
        <f t="shared" ca="1" si="434"/>
        <v>0.31845295630731735</v>
      </c>
      <c r="DI2102">
        <v>0.24919714627016148</v>
      </c>
      <c r="DJ2102">
        <v>-1.0030382029412631E-3</v>
      </c>
    </row>
    <row r="2103" spans="12:114" x14ac:dyDescent="0.3">
      <c r="L2103" s="23">
        <v>44341</v>
      </c>
      <c r="M2103" s="24">
        <v>1.084983001561461E-2</v>
      </c>
      <c r="N2103" s="24">
        <v>2.567391290748604E-3</v>
      </c>
      <c r="O2103" s="24">
        <v>4.1621890209980229E-3</v>
      </c>
      <c r="P2103" s="24">
        <v>-1.9863192046020348E-3</v>
      </c>
      <c r="Q2103" s="264">
        <v>-4.4999999999999988E-4</v>
      </c>
      <c r="R2103" s="264">
        <v>7.2000000000000059E-4</v>
      </c>
      <c r="S2103" s="265">
        <v>-1.2820512820512853E-4</v>
      </c>
      <c r="U2103" s="26"/>
      <c r="AE2103" s="23">
        <v>44342</v>
      </c>
      <c r="AF2103" s="33">
        <v>-1.5115976966318171E-3</v>
      </c>
      <c r="AG2103">
        <f t="shared" si="422"/>
        <v>2102</v>
      </c>
      <c r="AH2103">
        <f t="shared" si="423"/>
        <v>0.85170178282009723</v>
      </c>
      <c r="AI2103">
        <f t="shared" si="424"/>
        <v>0.85129659643435984</v>
      </c>
      <c r="AJ2103">
        <f t="shared" si="425"/>
        <v>1.0437600172219244</v>
      </c>
      <c r="AK2103">
        <f t="shared" si="426"/>
        <v>0.3108734676695436</v>
      </c>
      <c r="AL2103">
        <f t="shared" si="427"/>
        <v>0.54042312876481624</v>
      </c>
      <c r="CM2103" s="23">
        <v>44342</v>
      </c>
      <c r="CN2103">
        <v>-3.5753866466428346E-3</v>
      </c>
      <c r="CO2103">
        <f t="shared" si="428"/>
        <v>2102</v>
      </c>
      <c r="CP2103">
        <f t="shared" si="429"/>
        <v>0.84826472962066179</v>
      </c>
      <c r="CQ2103">
        <f t="shared" si="430"/>
        <v>0.84786117836965291</v>
      </c>
      <c r="CR2103">
        <f t="shared" si="431"/>
        <v>1.0290194381404993</v>
      </c>
      <c r="CS2103">
        <f t="shared" si="432"/>
        <v>0.31818569369125765</v>
      </c>
      <c r="CT2103">
        <f t="shared" si="433"/>
        <v>0.52967548467839531</v>
      </c>
      <c r="DH2103">
        <f t="shared" ca="1" si="434"/>
        <v>0.30589445691283934</v>
      </c>
      <c r="DI2103">
        <v>0.29291160328844285</v>
      </c>
      <c r="DJ2103">
        <v>-7.8574584561254372E-3</v>
      </c>
    </row>
    <row r="2104" spans="12:114" x14ac:dyDescent="0.3">
      <c r="L2104" s="23">
        <v>44342</v>
      </c>
      <c r="M2104" s="24">
        <v>-1.742051167328805E-3</v>
      </c>
      <c r="N2104" s="24">
        <v>-6.4020086669884547E-3</v>
      </c>
      <c r="O2104" s="24">
        <v>-1.194246086792057E-3</v>
      </c>
      <c r="P2104" s="24">
        <v>-6.5390583442231868E-3</v>
      </c>
      <c r="Q2104" s="264">
        <v>-1.700000000000002E-4</v>
      </c>
      <c r="R2104" s="264">
        <v>4.1999999999999931E-4</v>
      </c>
      <c r="S2104" s="265">
        <v>-1.8987341772151782E-4</v>
      </c>
      <c r="U2104" s="26"/>
      <c r="AE2104" s="23">
        <v>44343</v>
      </c>
      <c r="AF2104" s="33">
        <v>3.9869122577604262E-4</v>
      </c>
      <c r="AG2104">
        <f t="shared" si="422"/>
        <v>2103</v>
      </c>
      <c r="AH2104">
        <f t="shared" si="423"/>
        <v>0.85210696920583473</v>
      </c>
      <c r="AI2104">
        <f t="shared" si="424"/>
        <v>0.85170178282009723</v>
      </c>
      <c r="AJ2104">
        <f t="shared" si="425"/>
        <v>1.0455127269219382</v>
      </c>
      <c r="AK2104">
        <f t="shared" si="426"/>
        <v>0.52336708111544294</v>
      </c>
      <c r="AL2104">
        <f t="shared" si="427"/>
        <v>0.32833470170465429</v>
      </c>
      <c r="CM2104" s="23">
        <v>44343</v>
      </c>
      <c r="CN2104">
        <v>7.0960073524756098E-4</v>
      </c>
      <c r="CO2104">
        <f t="shared" si="428"/>
        <v>2103</v>
      </c>
      <c r="CP2104">
        <f t="shared" si="429"/>
        <v>0.84866828087167068</v>
      </c>
      <c r="CQ2104">
        <f t="shared" si="430"/>
        <v>0.84826472962066179</v>
      </c>
      <c r="CR2104">
        <f t="shared" si="431"/>
        <v>1.0307385574280568</v>
      </c>
      <c r="CS2104">
        <f t="shared" si="432"/>
        <v>0.5094166177652435</v>
      </c>
      <c r="CT2104">
        <f t="shared" si="433"/>
        <v>0.3388481118554183</v>
      </c>
      <c r="DH2104">
        <f t="shared" ca="1" si="434"/>
        <v>0.35346490929283314</v>
      </c>
      <c r="DI2104">
        <v>0.27557072482516626</v>
      </c>
      <c r="DJ2104">
        <v>7.9309334618008417E-3</v>
      </c>
    </row>
    <row r="2105" spans="12:114" x14ac:dyDescent="0.3">
      <c r="L2105" s="23">
        <v>44343</v>
      </c>
      <c r="M2105" s="24">
        <v>3.9410043005011172E-4</v>
      </c>
      <c r="N2105" s="24">
        <v>3.8659417874911781E-3</v>
      </c>
      <c r="O2105" s="24">
        <v>-3.3762359262178359E-3</v>
      </c>
      <c r="P2105" s="24">
        <v>5.5805189285244401E-3</v>
      </c>
      <c r="Q2105" s="264">
        <v>3.8000000000000008E-4</v>
      </c>
      <c r="R2105" s="264">
        <v>-1.3999999999999898E-4</v>
      </c>
      <c r="S2105" s="265">
        <v>1.8633540372670694E-4</v>
      </c>
      <c r="U2105" s="26"/>
      <c r="AE2105" s="23">
        <v>44344</v>
      </c>
      <c r="AF2105" s="33">
        <v>1.0041126551615157E-3</v>
      </c>
      <c r="AG2105">
        <f t="shared" si="422"/>
        <v>2104</v>
      </c>
      <c r="AH2105">
        <f t="shared" si="423"/>
        <v>0.85251215559157212</v>
      </c>
      <c r="AI2105">
        <f t="shared" si="424"/>
        <v>0.85210696920583473</v>
      </c>
      <c r="AJ2105">
        <f t="shared" si="425"/>
        <v>1.0472686543277037</v>
      </c>
      <c r="AK2105">
        <f t="shared" si="426"/>
        <v>0.59233047738006783</v>
      </c>
      <c r="AL2105">
        <f t="shared" si="427"/>
        <v>0.2597764918257669</v>
      </c>
      <c r="CM2105" s="23">
        <v>44344</v>
      </c>
      <c r="CN2105">
        <v>2.5689367011949272E-3</v>
      </c>
      <c r="CO2105">
        <f t="shared" si="428"/>
        <v>2104</v>
      </c>
      <c r="CP2105">
        <f t="shared" si="429"/>
        <v>0.84907183212267956</v>
      </c>
      <c r="CQ2105">
        <f t="shared" si="430"/>
        <v>0.84866828087167068</v>
      </c>
      <c r="CR2105">
        <f t="shared" si="431"/>
        <v>1.0324607283410061</v>
      </c>
      <c r="CS2105">
        <f t="shared" si="432"/>
        <v>0.59444589384052526</v>
      </c>
      <c r="CT2105">
        <f t="shared" si="433"/>
        <v>0.25422238703114541</v>
      </c>
      <c r="DH2105">
        <f t="shared" ca="1" si="434"/>
        <v>0.3671561778393081</v>
      </c>
      <c r="DI2105">
        <v>0.38275260484139673</v>
      </c>
      <c r="DJ2105">
        <v>-3.540627851167568E-3</v>
      </c>
    </row>
    <row r="2106" spans="12:114" x14ac:dyDescent="0.3">
      <c r="L2106" s="23">
        <v>44344</v>
      </c>
      <c r="M2106" s="24">
        <v>3.7701759811422488E-3</v>
      </c>
      <c r="N2106" s="24">
        <v>5.7766304041843592E-3</v>
      </c>
      <c r="O2106" s="24">
        <v>2.3996722394680281E-3</v>
      </c>
      <c r="P2106" s="24">
        <v>9.2489093724869547E-4</v>
      </c>
      <c r="Q2106" s="264">
        <v>2.199999999999999E-4</v>
      </c>
      <c r="R2106" s="264">
        <v>2.2999999999999909E-4</v>
      </c>
      <c r="S2106" s="265">
        <v>-1.2658227848101188E-4</v>
      </c>
      <c r="U2106" s="26"/>
      <c r="AE2106" s="23">
        <v>44348</v>
      </c>
      <c r="AF2106" s="33">
        <v>-7.9356840209416691E-4</v>
      </c>
      <c r="AG2106">
        <f t="shared" si="422"/>
        <v>2105</v>
      </c>
      <c r="AH2106">
        <f t="shared" si="423"/>
        <v>0.85291734197730962</v>
      </c>
      <c r="AI2106">
        <f t="shared" si="424"/>
        <v>0.85251215559157212</v>
      </c>
      <c r="AJ2106">
        <f t="shared" si="425"/>
        <v>1.049027816709371</v>
      </c>
      <c r="AK2106">
        <f t="shared" si="426"/>
        <v>0.38747740162061428</v>
      </c>
      <c r="AL2106">
        <f t="shared" si="427"/>
        <v>0.46503475397095784</v>
      </c>
      <c r="CM2106" s="23">
        <v>44348</v>
      </c>
      <c r="CN2106">
        <v>-2.2435043385687515E-3</v>
      </c>
      <c r="CO2106">
        <f t="shared" si="428"/>
        <v>2105</v>
      </c>
      <c r="CP2106">
        <f t="shared" si="429"/>
        <v>0.84947538337368844</v>
      </c>
      <c r="CQ2106">
        <f t="shared" si="430"/>
        <v>0.84907183212267956</v>
      </c>
      <c r="CR2106">
        <f t="shared" si="431"/>
        <v>1.0341859668585121</v>
      </c>
      <c r="CS2106">
        <f t="shared" si="432"/>
        <v>0.37505684974757991</v>
      </c>
      <c r="CT2106">
        <f t="shared" si="433"/>
        <v>0.47401498237509965</v>
      </c>
      <c r="DH2106">
        <f t="shared" ca="1" si="434"/>
        <v>0.36435736452937961</v>
      </c>
      <c r="DI2106">
        <v>0.33019422186714337</v>
      </c>
      <c r="DJ2106">
        <v>7.9709315979058781E-3</v>
      </c>
    </row>
    <row r="2107" spans="12:114" x14ac:dyDescent="0.3">
      <c r="L2107" s="23">
        <v>44348</v>
      </c>
      <c r="M2107" s="24">
        <v>-2.6909462190003799E-3</v>
      </c>
      <c r="N2107" s="24">
        <v>3.828968400841942E-3</v>
      </c>
      <c r="O2107" s="24">
        <v>-2.6051440448567669E-3</v>
      </c>
      <c r="P2107" s="24">
        <v>-4.3359208736645791E-3</v>
      </c>
      <c r="Q2107" s="264">
        <v>1.4999999999999999E-4</v>
      </c>
      <c r="R2107" s="264">
        <v>1.100000000000001E-4</v>
      </c>
      <c r="S2107" s="265">
        <v>1.8518518518518618E-4</v>
      </c>
      <c r="U2107" s="26"/>
      <c r="AE2107" s="23">
        <v>44349</v>
      </c>
      <c r="AF2107" s="33">
        <v>3.9623129033885775E-4</v>
      </c>
      <c r="AG2107">
        <f t="shared" si="422"/>
        <v>2106</v>
      </c>
      <c r="AH2107">
        <f t="shared" si="423"/>
        <v>0.85332252836304701</v>
      </c>
      <c r="AI2107">
        <f t="shared" si="424"/>
        <v>0.85291734197730962</v>
      </c>
      <c r="AJ2107">
        <f t="shared" si="425"/>
        <v>1.0507902314727902</v>
      </c>
      <c r="AK2107">
        <f t="shared" si="426"/>
        <v>0.5230839921727326</v>
      </c>
      <c r="AL2107">
        <f t="shared" si="427"/>
        <v>0.32983334980457701</v>
      </c>
      <c r="CM2107" s="23">
        <v>44349</v>
      </c>
      <c r="CN2107">
        <v>1.2823470937716709E-3</v>
      </c>
      <c r="CO2107">
        <f t="shared" si="428"/>
        <v>2106</v>
      </c>
      <c r="CP2107">
        <f t="shared" si="429"/>
        <v>0.84987893462469732</v>
      </c>
      <c r="CQ2107">
        <f t="shared" si="430"/>
        <v>0.84947538337368844</v>
      </c>
      <c r="CR2107">
        <f t="shared" si="431"/>
        <v>1.0359142890818278</v>
      </c>
      <c r="CS2107">
        <f t="shared" si="432"/>
        <v>0.53583836337052859</v>
      </c>
      <c r="CT2107">
        <f t="shared" si="433"/>
        <v>0.31363702000315985</v>
      </c>
      <c r="DH2107">
        <f t="shared" ca="1" si="434"/>
        <v>0.38480507209670917</v>
      </c>
      <c r="DI2107">
        <v>0.34434270961823016</v>
      </c>
      <c r="DJ2107">
        <v>-9.7438158794723919E-3</v>
      </c>
    </row>
    <row r="2108" spans="12:114" x14ac:dyDescent="0.3">
      <c r="L2108" s="23">
        <v>44349</v>
      </c>
      <c r="M2108" s="24">
        <v>4.8904442346412204E-3</v>
      </c>
      <c r="N2108" s="24">
        <v>-3.4964669308907908E-3</v>
      </c>
      <c r="O2108" s="24">
        <v>-2.188304304912363E-3</v>
      </c>
      <c r="P2108" s="24">
        <v>7.4961713054430713E-3</v>
      </c>
      <c r="Q2108" s="264">
        <v>-1.3999999999999991E-4</v>
      </c>
      <c r="R2108" s="264">
        <v>2.100000000000002E-4</v>
      </c>
      <c r="S2108" s="265">
        <v>-2.5157232704402363E-4</v>
      </c>
      <c r="U2108" s="26"/>
      <c r="AE2108" s="23">
        <v>44350</v>
      </c>
      <c r="AF2108" s="33">
        <v>-3.0422892186667553E-4</v>
      </c>
      <c r="AG2108">
        <f t="shared" si="422"/>
        <v>2107</v>
      </c>
      <c r="AH2108">
        <f t="shared" si="423"/>
        <v>0.85372771474878439</v>
      </c>
      <c r="AI2108">
        <f t="shared" si="424"/>
        <v>0.85332252836304701</v>
      </c>
      <c r="AJ2108">
        <f t="shared" si="425"/>
        <v>1.0525559161609865</v>
      </c>
      <c r="AK2108">
        <f t="shared" si="426"/>
        <v>0.44255117763931473</v>
      </c>
      <c r="AL2108">
        <f t="shared" si="427"/>
        <v>0.41077135072373228</v>
      </c>
      <c r="CM2108" s="23">
        <v>44350</v>
      </c>
      <c r="CN2108">
        <v>-1.316201139022515E-3</v>
      </c>
      <c r="CO2108">
        <f t="shared" si="428"/>
        <v>2107</v>
      </c>
      <c r="CP2108">
        <f t="shared" si="429"/>
        <v>0.85028248587570621</v>
      </c>
      <c r="CQ2108">
        <f t="shared" si="430"/>
        <v>0.84987893462469732</v>
      </c>
      <c r="CR2108">
        <f t="shared" si="431"/>
        <v>1.0376457112355908</v>
      </c>
      <c r="CS2108">
        <f t="shared" si="432"/>
        <v>0.41641704251759581</v>
      </c>
      <c r="CT2108">
        <f t="shared" si="433"/>
        <v>0.43346189210710151</v>
      </c>
      <c r="DH2108">
        <f t="shared" ca="1" si="434"/>
        <v>0.26507019731895459</v>
      </c>
      <c r="DI2108">
        <v>0.39484310515387061</v>
      </c>
      <c r="DJ2108">
        <v>1.8062672918624057E-2</v>
      </c>
    </row>
    <row r="2109" spans="12:114" x14ac:dyDescent="0.3">
      <c r="L2109" s="23">
        <v>44350</v>
      </c>
      <c r="M2109" s="24">
        <v>-1.9578228571276422E-2</v>
      </c>
      <c r="N2109" s="24">
        <v>-9.5703542264741995E-4</v>
      </c>
      <c r="O2109" s="24">
        <v>1.768638356881423E-3</v>
      </c>
      <c r="P2109" s="24">
        <v>2.489390927062377E-4</v>
      </c>
      <c r="Q2109" s="264">
        <v>3.6000000000000002E-4</v>
      </c>
      <c r="R2109" s="264">
        <v>-1.400000000000001E-4</v>
      </c>
      <c r="S2109" s="265">
        <v>4.294478527607347E-4</v>
      </c>
      <c r="U2109" s="26"/>
      <c r="AE2109" s="23">
        <v>44351</v>
      </c>
      <c r="AF2109" s="33">
        <v>1.4029215193096199E-3</v>
      </c>
      <c r="AG2109">
        <f t="shared" si="422"/>
        <v>2108</v>
      </c>
      <c r="AH2109">
        <f t="shared" si="423"/>
        <v>0.85413290113452189</v>
      </c>
      <c r="AI2109">
        <f t="shared" si="424"/>
        <v>0.85372771474878439</v>
      </c>
      <c r="AJ2109">
        <f t="shared" si="425"/>
        <v>1.0543248884556273</v>
      </c>
      <c r="AK2109">
        <f t="shared" si="426"/>
        <v>0.63637299886459098</v>
      </c>
      <c r="AL2109">
        <f t="shared" si="427"/>
        <v>0.21735471588419342</v>
      </c>
      <c r="CM2109" s="23">
        <v>44351</v>
      </c>
      <c r="CN2109">
        <v>3.6306691828894362E-3</v>
      </c>
      <c r="CO2109">
        <f t="shared" si="428"/>
        <v>2108</v>
      </c>
      <c r="CP2109">
        <f t="shared" si="429"/>
        <v>0.85068603712671509</v>
      </c>
      <c r="CQ2109">
        <f t="shared" si="430"/>
        <v>0.85028248587570621</v>
      </c>
      <c r="CR2109">
        <f t="shared" si="431"/>
        <v>1.0393802496690865</v>
      </c>
      <c r="CS2109">
        <f t="shared" si="432"/>
        <v>0.64132045090154854</v>
      </c>
      <c r="CT2109">
        <f t="shared" si="433"/>
        <v>0.20896203497415766</v>
      </c>
      <c r="DH2109">
        <f t="shared" ca="1" si="434"/>
        <v>0.31173749765791348</v>
      </c>
      <c r="DI2109">
        <v>0.26733935048227608</v>
      </c>
      <c r="DJ2109">
        <v>-1.493477114596414E-4</v>
      </c>
    </row>
    <row r="2110" spans="12:114" x14ac:dyDescent="0.3">
      <c r="L2110" s="23">
        <v>44351</v>
      </c>
      <c r="M2110" s="24">
        <v>1.0783362565564759E-2</v>
      </c>
      <c r="N2110" s="24">
        <v>9.5786001423938758E-3</v>
      </c>
      <c r="O2110" s="24">
        <v>1.7656238188586389E-3</v>
      </c>
      <c r="P2110" s="24">
        <v>1.209415102538027E-3</v>
      </c>
      <c r="Q2110" s="264">
        <v>-3.3000000000000011E-4</v>
      </c>
      <c r="R2110" s="264">
        <v>2.5000000000000017E-4</v>
      </c>
      <c r="S2110" s="265">
        <v>-6.4102564102564821E-5</v>
      </c>
      <c r="U2110" s="26"/>
      <c r="AE2110" s="23">
        <v>44354</v>
      </c>
      <c r="AF2110" s="33">
        <v>-1.9144047096967952E-3</v>
      </c>
      <c r="AG2110">
        <f t="shared" si="422"/>
        <v>2109</v>
      </c>
      <c r="AH2110">
        <f t="shared" si="423"/>
        <v>0.85453808752025928</v>
      </c>
      <c r="AI2110">
        <f t="shared" si="424"/>
        <v>0.85413290113452189</v>
      </c>
      <c r="AJ2110">
        <f t="shared" si="425"/>
        <v>1.0560971661785199</v>
      </c>
      <c r="AK2110">
        <f t="shared" si="426"/>
        <v>0.27100776392398768</v>
      </c>
      <c r="AL2110">
        <f t="shared" si="427"/>
        <v>0.58312513721053416</v>
      </c>
      <c r="CM2110" s="23">
        <v>44354</v>
      </c>
      <c r="CN2110">
        <v>-5.0163859780636439E-3</v>
      </c>
      <c r="CO2110">
        <f t="shared" si="428"/>
        <v>2109</v>
      </c>
      <c r="CP2110">
        <f t="shared" si="429"/>
        <v>0.85108958837772397</v>
      </c>
      <c r="CQ2110">
        <f t="shared" si="430"/>
        <v>0.85068603712671509</v>
      </c>
      <c r="CR2110">
        <f t="shared" si="431"/>
        <v>1.0411179208575907</v>
      </c>
      <c r="CS2110">
        <f t="shared" si="432"/>
        <v>0.26118139634971183</v>
      </c>
      <c r="CT2110">
        <f t="shared" si="433"/>
        <v>0.58950464077700326</v>
      </c>
      <c r="DH2110">
        <f t="shared" ca="1" si="434"/>
        <v>0.39892543235224692</v>
      </c>
      <c r="DI2110">
        <v>0.39761069541915828</v>
      </c>
      <c r="DJ2110">
        <v>7.1074137616408102E-3</v>
      </c>
    </row>
    <row r="2111" spans="12:114" x14ac:dyDescent="0.3">
      <c r="L2111" s="23">
        <v>44354</v>
      </c>
      <c r="M2111" s="24">
        <v>4.0076257844293244E-3</v>
      </c>
      <c r="N2111" s="24">
        <v>9.4879819927629321E-4</v>
      </c>
      <c r="O2111" s="24">
        <v>-6.6973985168425881E-3</v>
      </c>
      <c r="P2111" s="24">
        <v>-8.3837437122555869E-3</v>
      </c>
      <c r="Q2111" s="264">
        <v>1.000000000000003E-5</v>
      </c>
      <c r="R2111" s="264">
        <v>-4.7000000000000042E-4</v>
      </c>
      <c r="S2111" s="265">
        <v>2.5477707006369489E-4</v>
      </c>
      <c r="U2111" s="26"/>
      <c r="AE2111" s="23">
        <v>44355</v>
      </c>
      <c r="AF2111" s="33">
        <v>-1.5834345792507046E-3</v>
      </c>
      <c r="AG2111">
        <f t="shared" si="422"/>
        <v>2110</v>
      </c>
      <c r="AH2111">
        <f t="shared" si="423"/>
        <v>0.85494327390599678</v>
      </c>
      <c r="AI2111">
        <f t="shared" si="424"/>
        <v>0.85453808752025928</v>
      </c>
      <c r="AJ2111">
        <f t="shared" si="425"/>
        <v>1.0578727672931325</v>
      </c>
      <c r="AK2111">
        <f t="shared" si="426"/>
        <v>0.30357935477010278</v>
      </c>
      <c r="AL2111">
        <f t="shared" si="427"/>
        <v>0.5509587327501565</v>
      </c>
      <c r="CM2111" s="23">
        <v>44355</v>
      </c>
      <c r="CN2111">
        <v>-4.1979246834208802E-3</v>
      </c>
      <c r="CO2111">
        <f t="shared" si="428"/>
        <v>2110</v>
      </c>
      <c r="CP2111">
        <f t="shared" si="429"/>
        <v>0.85149313962873285</v>
      </c>
      <c r="CQ2111">
        <f t="shared" si="430"/>
        <v>0.85108958837772397</v>
      </c>
      <c r="CR2111">
        <f t="shared" si="431"/>
        <v>1.0428587414036761</v>
      </c>
      <c r="CS2111">
        <f t="shared" si="432"/>
        <v>0.29291296026297919</v>
      </c>
      <c r="CT2111">
        <f t="shared" si="433"/>
        <v>0.55817662811474478</v>
      </c>
      <c r="DH2111">
        <f t="shared" ca="1" si="434"/>
        <v>0.39891372716162016</v>
      </c>
      <c r="DI2111">
        <v>0.25150418404712221</v>
      </c>
      <c r="DJ2111">
        <v>9.7123595383964041E-3</v>
      </c>
    </row>
    <row r="2112" spans="12:114" x14ac:dyDescent="0.3">
      <c r="L2112" s="23">
        <v>44355</v>
      </c>
      <c r="M2112" s="24">
        <v>-3.0920785712058121E-3</v>
      </c>
      <c r="N2112" s="24">
        <v>6.3191083227205158E-4</v>
      </c>
      <c r="O2112" s="24">
        <v>-7.5939733769426997E-3</v>
      </c>
      <c r="P2112" s="24">
        <v>-1.6478487383479929E-3</v>
      </c>
      <c r="Q2112" s="264">
        <v>-1.7999999999999979E-4</v>
      </c>
      <c r="R2112" s="264">
        <v>5.1000000000000047E-4</v>
      </c>
      <c r="S2112" s="265">
        <v>1.960784313725501E-4</v>
      </c>
      <c r="U2112" s="26"/>
      <c r="AE2112" s="23">
        <v>44356</v>
      </c>
      <c r="AF2112" s="33">
        <v>-5.5094637719425366E-4</v>
      </c>
      <c r="AG2112">
        <f t="shared" si="422"/>
        <v>2111</v>
      </c>
      <c r="AH2112">
        <f t="shared" si="423"/>
        <v>0.85534846029173417</v>
      </c>
      <c r="AI2112">
        <f t="shared" si="424"/>
        <v>0.85494327390599678</v>
      </c>
      <c r="AJ2112">
        <f t="shared" si="425"/>
        <v>1.0596517099061298</v>
      </c>
      <c r="AK2112">
        <f t="shared" si="426"/>
        <v>0.41457427039900252</v>
      </c>
      <c r="AL2112">
        <f t="shared" si="427"/>
        <v>0.44036900350699426</v>
      </c>
      <c r="CM2112" s="23">
        <v>44356</v>
      </c>
      <c r="CN2112">
        <v>-1.7398659429856348E-3</v>
      </c>
      <c r="CO2112">
        <f t="shared" si="428"/>
        <v>2111</v>
      </c>
      <c r="CP2112">
        <f t="shared" si="429"/>
        <v>0.85189669087974174</v>
      </c>
      <c r="CQ2112">
        <f t="shared" si="430"/>
        <v>0.85149313962873285</v>
      </c>
      <c r="CR2112">
        <f t="shared" si="431"/>
        <v>1.044602728038557</v>
      </c>
      <c r="CS2112">
        <f t="shared" si="432"/>
        <v>0.39737533692875571</v>
      </c>
      <c r="CT2112">
        <f t="shared" si="433"/>
        <v>0.45411780269997715</v>
      </c>
      <c r="DH2112">
        <f t="shared" ca="1" si="434"/>
        <v>0.30750352224817462</v>
      </c>
      <c r="DI2112">
        <v>0.31783759628757285</v>
      </c>
      <c r="DJ2112">
        <v>1.6127053622805764E-2</v>
      </c>
    </row>
    <row r="2113" spans="12:114" x14ac:dyDescent="0.3">
      <c r="L2113" s="23">
        <v>44356</v>
      </c>
      <c r="M2113" s="24">
        <v>-1.91749936035139E-3</v>
      </c>
      <c r="N2113" s="24">
        <v>2.8417704135561949E-3</v>
      </c>
      <c r="O2113" s="24">
        <v>-5.3634757882503204E-3</v>
      </c>
      <c r="P2113" s="24">
        <v>1.722251675742108E-3</v>
      </c>
      <c r="Q2113" s="264">
        <v>-2.300000000000002E-4</v>
      </c>
      <c r="R2113" s="264">
        <v>3.6000000000000029E-4</v>
      </c>
      <c r="S2113" s="265">
        <v>3.333333333333337E-4</v>
      </c>
      <c r="U2113" s="26"/>
      <c r="AE2113" s="23">
        <v>44357</v>
      </c>
      <c r="AF2113" s="33">
        <v>1.5510081333908125E-3</v>
      </c>
      <c r="AG2113">
        <f t="shared" si="422"/>
        <v>2112</v>
      </c>
      <c r="AH2113">
        <f t="shared" si="423"/>
        <v>0.85575364667747167</v>
      </c>
      <c r="AI2113">
        <f t="shared" si="424"/>
        <v>0.85534846029173417</v>
      </c>
      <c r="AJ2113">
        <f t="shared" si="425"/>
        <v>1.0614340122689336</v>
      </c>
      <c r="AK2113">
        <f t="shared" si="426"/>
        <v>0.65231223659158888</v>
      </c>
      <c r="AL2113">
        <f t="shared" si="427"/>
        <v>0.20303622370014529</v>
      </c>
      <c r="CM2113" s="23">
        <v>44357</v>
      </c>
      <c r="CN2113">
        <v>3.9601927472701351E-3</v>
      </c>
      <c r="CO2113">
        <f t="shared" si="428"/>
        <v>2112</v>
      </c>
      <c r="CP2113">
        <f t="shared" si="429"/>
        <v>0.85230024213075062</v>
      </c>
      <c r="CQ2113">
        <f t="shared" si="430"/>
        <v>0.85189669087974174</v>
      </c>
      <c r="CR2113">
        <f t="shared" si="431"/>
        <v>1.0463498976234666</v>
      </c>
      <c r="CS2113">
        <f t="shared" si="432"/>
        <v>0.65548192749847833</v>
      </c>
      <c r="CT2113">
        <f t="shared" si="433"/>
        <v>0.1964147633812634</v>
      </c>
      <c r="DH2113">
        <f t="shared" ca="1" si="434"/>
        <v>0.31918649693025569</v>
      </c>
      <c r="DI2113">
        <v>0.28199410585216123</v>
      </c>
      <c r="DJ2113">
        <v>-3.2378194528161052E-3</v>
      </c>
    </row>
    <row r="2114" spans="12:114" x14ac:dyDescent="0.3">
      <c r="L2114" s="23">
        <v>44357</v>
      </c>
      <c r="M2114" s="24">
        <v>4.2943214893054731E-3</v>
      </c>
      <c r="N2114" s="24">
        <v>9.4461584393770173E-4</v>
      </c>
      <c r="O2114" s="24">
        <v>5.7519677090633586E-3</v>
      </c>
      <c r="P2114" s="24">
        <v>2.5074929990156719E-3</v>
      </c>
      <c r="Q2114" s="264">
        <v>1.500000000000002E-4</v>
      </c>
      <c r="R2114" s="264">
        <v>2.7999999999999911E-4</v>
      </c>
      <c r="S2114" s="265">
        <v>-1.3793103448275901E-4</v>
      </c>
      <c r="U2114" s="26"/>
      <c r="AE2114" s="23">
        <v>44358</v>
      </c>
      <c r="AF2114" s="33">
        <v>2.872989507869326E-4</v>
      </c>
      <c r="AG2114">
        <f t="shared" si="422"/>
        <v>2113</v>
      </c>
      <c r="AH2114">
        <f t="shared" si="423"/>
        <v>0.85615883306320906</v>
      </c>
      <c r="AI2114">
        <f t="shared" si="424"/>
        <v>0.85575364667747167</v>
      </c>
      <c r="AJ2114">
        <f t="shared" si="425"/>
        <v>1.0632196927793025</v>
      </c>
      <c r="AK2114">
        <f t="shared" si="426"/>
        <v>0.51053846158920779</v>
      </c>
      <c r="AL2114">
        <f t="shared" si="427"/>
        <v>0.34521518508826388</v>
      </c>
      <c r="CM2114" s="23">
        <v>44358</v>
      </c>
      <c r="CN2114">
        <v>1.1293698259469242E-3</v>
      </c>
      <c r="CO2114">
        <f t="shared" si="428"/>
        <v>2113</v>
      </c>
      <c r="CP2114">
        <f t="shared" si="429"/>
        <v>0.8527037933817595</v>
      </c>
      <c r="CQ2114">
        <f t="shared" si="430"/>
        <v>0.85230024213075062</v>
      </c>
      <c r="CR2114">
        <f t="shared" si="431"/>
        <v>1.0481002671510182</v>
      </c>
      <c r="CS2114">
        <f t="shared" si="432"/>
        <v>0.52879188868941773</v>
      </c>
      <c r="CT2114">
        <f t="shared" si="433"/>
        <v>0.32350835344133289</v>
      </c>
      <c r="DH2114">
        <f t="shared" ca="1" si="434"/>
        <v>0.31673147379573202</v>
      </c>
      <c r="DI2114">
        <v>0.33598044214340611</v>
      </c>
      <c r="DJ2114">
        <v>-9.0241500288049323E-3</v>
      </c>
    </row>
    <row r="2115" spans="12:114" x14ac:dyDescent="0.3">
      <c r="L2115" s="23">
        <v>44358</v>
      </c>
      <c r="M2115" s="24">
        <v>-1.1252390816575031E-2</v>
      </c>
      <c r="N2115" s="24">
        <v>-3.460236238328624E-3</v>
      </c>
      <c r="O2115" s="24">
        <v>6.2197452671339352E-3</v>
      </c>
      <c r="P2115" s="24">
        <v>-1.427470661586366E-4</v>
      </c>
      <c r="Q2115" s="264">
        <v>-6.9000000000000029E-4</v>
      </c>
      <c r="R2115" s="264">
        <v>5.4000000000000044E-4</v>
      </c>
      <c r="S2115" s="265">
        <v>-2.7210884353741566E-4</v>
      </c>
      <c r="U2115" s="26"/>
      <c r="AE2115" s="23">
        <v>44361</v>
      </c>
      <c r="AF2115" s="33">
        <v>-1.1337890964013561E-4</v>
      </c>
      <c r="AG2115">
        <f t="shared" ref="AG2115:AG2178" si="435">ROW()-1</f>
        <v>2114</v>
      </c>
      <c r="AH2115">
        <f t="shared" ref="AH2115:AH2178" si="436">AG2115/COUNT($AG$2:$AG$2469)</f>
        <v>0.85656401944894656</v>
      </c>
      <c r="AI2115">
        <f t="shared" ref="AI2115:AI2178" si="437">(AG2115-1)/COUNT($AG$2:$AG$2469)</f>
        <v>0.85615883306320906</v>
      </c>
      <c r="AJ2115">
        <f t="shared" ref="AJ2115:AJ2178" si="438">IF(AH2115&lt;1,NORMSINV(AH2115),"")</f>
        <v>1.0650087699829367</v>
      </c>
      <c r="AK2115">
        <f t="shared" ref="AK2115:AK2178" si="439">_xlfn.NORM.DIST(AF2115,$AD$6,$AD$7,TRUE)</f>
        <v>0.46439883698202294</v>
      </c>
      <c r="AL2115">
        <f t="shared" ref="AL2115:AL2178" si="440">ABS(AK2115-AI2115)</f>
        <v>0.39175999608118611</v>
      </c>
      <c r="CM2115" s="23">
        <v>44361</v>
      </c>
      <c r="CN2115">
        <v>-2.4344727410033915E-4</v>
      </c>
      <c r="CO2115">
        <f t="shared" ref="CO2115:CO2178" si="441">ROW()-1</f>
        <v>2114</v>
      </c>
      <c r="CP2115">
        <f t="shared" ref="CP2115:CP2178" si="442">CO2115/COUNT(_xlfn.ANCHORARRAY($CN$2))</f>
        <v>0.85310734463276838</v>
      </c>
      <c r="CQ2115">
        <f t="shared" ref="CQ2115:CQ2178" si="443">(CO2115-1)/COUNT(_xlfn.ANCHORARRAY($CN$2))</f>
        <v>0.8527037933817595</v>
      </c>
      <c r="CR2115">
        <f t="shared" ref="CR2115:CR2178" si="444">IF(CP2115&lt;1,NORMSINV(CP2115),"")</f>
        <v>1.0498538537466264</v>
      </c>
      <c r="CS2115">
        <f t="shared" ref="CS2115:CS2178" si="445">_xlfn.NORM.DIST(CN2115,$CL$7,$CL$8,TRUE)</f>
        <v>0.46541624521111974</v>
      </c>
      <c r="CT2115">
        <f t="shared" ref="CT2115:CT2178" si="446">ABS(CS2115-CQ2115)</f>
        <v>0.38728754817063976</v>
      </c>
      <c r="DH2115">
        <f t="shared" ref="DH2115:DH2178" ca="1" si="447">_xlfn.NORM.S.DIST(RAND(),FALSE)</f>
        <v>0.39431768821799906</v>
      </c>
      <c r="DI2115">
        <v>0.29216645980588546</v>
      </c>
      <c r="DJ2115">
        <v>-1.2933789096401368E-3</v>
      </c>
    </row>
    <row r="2116" spans="12:114" x14ac:dyDescent="0.3">
      <c r="L2116" s="23">
        <v>44361</v>
      </c>
      <c r="M2116" s="24">
        <v>-5.8609193734801938E-3</v>
      </c>
      <c r="N2116" s="24">
        <v>1.8938722486250351E-3</v>
      </c>
      <c r="O2116" s="24">
        <v>-1.3500117624321061E-3</v>
      </c>
      <c r="P2116" s="24">
        <v>2.430194574423132E-3</v>
      </c>
      <c r="Q2116" s="264">
        <v>-3.9999999999999671E-5</v>
      </c>
      <c r="R2116" s="264">
        <v>-2.4000000000000022E-4</v>
      </c>
      <c r="S2116" s="265">
        <v>0</v>
      </c>
      <c r="U2116" s="26"/>
      <c r="AE2116" s="23">
        <v>44362</v>
      </c>
      <c r="AF2116" s="33">
        <v>-5.1657497046892322E-4</v>
      </c>
      <c r="AG2116">
        <f t="shared" si="435"/>
        <v>2115</v>
      </c>
      <c r="AH2116">
        <f t="shared" si="436"/>
        <v>0.85696920583468394</v>
      </c>
      <c r="AI2116">
        <f t="shared" si="437"/>
        <v>0.85656401944894656</v>
      </c>
      <c r="AJ2116">
        <f t="shared" si="438"/>
        <v>1.0668012625750991</v>
      </c>
      <c r="AK2116">
        <f t="shared" si="439"/>
        <v>0.41844934238061182</v>
      </c>
      <c r="AL2116">
        <f t="shared" si="440"/>
        <v>0.43811467706833473</v>
      </c>
      <c r="CM2116" s="23">
        <v>44362</v>
      </c>
      <c r="CN2116">
        <v>-8.6816755862263793E-4</v>
      </c>
      <c r="CO2116">
        <f t="shared" si="441"/>
        <v>2115</v>
      </c>
      <c r="CP2116">
        <f t="shared" si="442"/>
        <v>0.85351089588377727</v>
      </c>
      <c r="CQ2116">
        <f t="shared" si="443"/>
        <v>0.85310734463276838</v>
      </c>
      <c r="CR2116">
        <f t="shared" si="444"/>
        <v>1.0516106746699021</v>
      </c>
      <c r="CS2116">
        <f t="shared" si="445"/>
        <v>0.4367687494854175</v>
      </c>
      <c r="CT2116">
        <f t="shared" si="446"/>
        <v>0.41633859514735089</v>
      </c>
      <c r="DH2116">
        <f t="shared" ca="1" si="447"/>
        <v>0.26889275740787294</v>
      </c>
      <c r="DI2116">
        <v>0.243451693289642</v>
      </c>
      <c r="DJ2116">
        <v>-1.9096061725435862E-2</v>
      </c>
    </row>
    <row r="2117" spans="12:114" x14ac:dyDescent="0.3">
      <c r="L2117" s="23">
        <v>44362</v>
      </c>
      <c r="M2117" s="24">
        <v>-3.7777114850667168E-3</v>
      </c>
      <c r="N2117" s="24">
        <v>3.1515702530634658E-4</v>
      </c>
      <c r="O2117" s="24">
        <v>-3.9840081643568734E-3</v>
      </c>
      <c r="P2117" s="24">
        <v>4.3493463317273821E-3</v>
      </c>
      <c r="Q2117" s="264">
        <v>1.8000000000000001E-4</v>
      </c>
      <c r="R2117" s="264">
        <v>-1.7000000000000017E-4</v>
      </c>
      <c r="S2117" s="265">
        <v>-3.9735099337748453E-4</v>
      </c>
      <c r="U2117" s="26"/>
      <c r="AE2117" s="23">
        <v>44363</v>
      </c>
      <c r="AF2117" s="33">
        <v>-5.526017122248485E-3</v>
      </c>
      <c r="AG2117">
        <f t="shared" si="435"/>
        <v>2116</v>
      </c>
      <c r="AH2117">
        <f t="shared" si="436"/>
        <v>0.85737439222042144</v>
      </c>
      <c r="AI2117">
        <f t="shared" si="437"/>
        <v>0.85696920583468394</v>
      </c>
      <c r="AJ2117">
        <f t="shared" si="438"/>
        <v>1.0685971894022657</v>
      </c>
      <c r="AK2117">
        <f t="shared" si="439"/>
        <v>4.91297054884903E-2</v>
      </c>
      <c r="AL2117">
        <f t="shared" si="440"/>
        <v>0.80783950034619367</v>
      </c>
      <c r="CM2117" s="23">
        <v>44363</v>
      </c>
      <c r="CN2117">
        <v>-1.4199573060398282E-2</v>
      </c>
      <c r="CO2117">
        <f t="shared" si="441"/>
        <v>2116</v>
      </c>
      <c r="CP2117">
        <f t="shared" si="442"/>
        <v>0.85391444713478615</v>
      </c>
      <c r="CQ2117">
        <f t="shared" si="443"/>
        <v>0.85351089588377727</v>
      </c>
      <c r="CR2117">
        <f t="shared" si="444"/>
        <v>1.0533707473161149</v>
      </c>
      <c r="CS2117">
        <f t="shared" si="445"/>
        <v>4.42361045100748E-2</v>
      </c>
      <c r="CT2117">
        <f t="shared" si="446"/>
        <v>0.80927479137370251</v>
      </c>
      <c r="DH2117">
        <f t="shared" ca="1" si="447"/>
        <v>0.27081492276667324</v>
      </c>
      <c r="DI2117">
        <v>0.29235175067394981</v>
      </c>
      <c r="DJ2117">
        <v>9.2973809669235491E-3</v>
      </c>
    </row>
    <row r="2118" spans="12:114" x14ac:dyDescent="0.3">
      <c r="L2118" s="23">
        <v>44363</v>
      </c>
      <c r="M2118" s="24">
        <v>-1.6891708987790091E-2</v>
      </c>
      <c r="N2118" s="24">
        <v>-6.614198406916902E-3</v>
      </c>
      <c r="O2118" s="24">
        <v>-2.035725468529791E-2</v>
      </c>
      <c r="P2118" s="24">
        <v>-7.3832255376320537E-3</v>
      </c>
      <c r="Q2118" s="264">
        <v>4.0000000000000112E-5</v>
      </c>
      <c r="R2118" s="264">
        <v>1.300000000000001E-4</v>
      </c>
      <c r="S2118" s="265">
        <v>3.1847133757961917E-4</v>
      </c>
      <c r="U2118" s="26"/>
      <c r="AE2118" s="23">
        <v>44364</v>
      </c>
      <c r="AF2118" s="33">
        <v>-1.8179723443937272E-3</v>
      </c>
      <c r="AG2118">
        <f t="shared" si="435"/>
        <v>2117</v>
      </c>
      <c r="AH2118">
        <f t="shared" si="436"/>
        <v>0.85777957860615883</v>
      </c>
      <c r="AI2118">
        <f t="shared" si="437"/>
        <v>0.85737439222042144</v>
      </c>
      <c r="AJ2118">
        <f t="shared" si="438"/>
        <v>1.0703965694637936</v>
      </c>
      <c r="AK2118">
        <f t="shared" si="439"/>
        <v>0.28031580090511332</v>
      </c>
      <c r="AL2118">
        <f t="shared" si="440"/>
        <v>0.57705859131530812</v>
      </c>
      <c r="CM2118" s="23">
        <v>44364</v>
      </c>
      <c r="CN2118">
        <v>-5.0055229662474762E-3</v>
      </c>
      <c r="CO2118">
        <f t="shared" si="441"/>
        <v>2117</v>
      </c>
      <c r="CP2118">
        <f t="shared" si="442"/>
        <v>0.85431799838579503</v>
      </c>
      <c r="CQ2118">
        <f t="shared" si="443"/>
        <v>0.85391444713478615</v>
      </c>
      <c r="CR2118">
        <f t="shared" si="444"/>
        <v>1.0551340892176244</v>
      </c>
      <c r="CS2118">
        <f t="shared" si="445"/>
        <v>0.26159069600952889</v>
      </c>
      <c r="CT2118">
        <f t="shared" si="446"/>
        <v>0.59232375112525726</v>
      </c>
      <c r="DH2118">
        <f t="shared" ca="1" si="447"/>
        <v>0.31124307570040166</v>
      </c>
      <c r="DI2118">
        <v>0.39888118422541363</v>
      </c>
      <c r="DJ2118">
        <v>1.6219475024027357E-2</v>
      </c>
    </row>
    <row r="2119" spans="12:114" x14ac:dyDescent="0.3">
      <c r="L2119" s="23">
        <v>44364</v>
      </c>
      <c r="M2119" s="24">
        <v>-3.0740429953010191E-2</v>
      </c>
      <c r="N2119" s="24">
        <v>-1.8389359717110029E-2</v>
      </c>
      <c r="O2119" s="24">
        <v>4.1561282212519163E-3</v>
      </c>
      <c r="P2119" s="24">
        <v>-3.7191772424954692E-3</v>
      </c>
      <c r="Q2119" s="264">
        <v>1.9999999999999619E-5</v>
      </c>
      <c r="R2119" s="264">
        <v>-4.9999999999999936E-4</v>
      </c>
      <c r="S2119" s="265">
        <v>4.6052631578947438E-4</v>
      </c>
      <c r="U2119" s="26"/>
      <c r="AE2119" s="23">
        <v>44365</v>
      </c>
      <c r="AF2119" s="33">
        <v>-6.6160506748734705E-3</v>
      </c>
      <c r="AG2119">
        <f t="shared" si="435"/>
        <v>2118</v>
      </c>
      <c r="AH2119">
        <f t="shared" si="436"/>
        <v>0.85818476499189622</v>
      </c>
      <c r="AI2119">
        <f t="shared" si="437"/>
        <v>0.85777957860615883</v>
      </c>
      <c r="AJ2119">
        <f t="shared" si="438"/>
        <v>1.0721994219136159</v>
      </c>
      <c r="AK2119">
        <f t="shared" si="439"/>
        <v>2.4515687372896514E-2</v>
      </c>
      <c r="AL2119">
        <f t="shared" si="440"/>
        <v>0.83326389123326228</v>
      </c>
      <c r="CM2119" s="23">
        <v>44365</v>
      </c>
      <c r="CN2119">
        <v>-1.6068445652700915E-2</v>
      </c>
      <c r="CO2119">
        <f t="shared" si="441"/>
        <v>2118</v>
      </c>
      <c r="CP2119">
        <f t="shared" si="442"/>
        <v>0.85472154963680391</v>
      </c>
      <c r="CQ2119">
        <f t="shared" si="443"/>
        <v>0.85431799838579503</v>
      </c>
      <c r="CR2119">
        <f t="shared" si="444"/>
        <v>1.0569007180453764</v>
      </c>
      <c r="CS2119">
        <f t="shared" si="445"/>
        <v>2.7428465900325615E-2</v>
      </c>
      <c r="CT2119">
        <f t="shared" si="446"/>
        <v>0.82688953248546937</v>
      </c>
      <c r="DH2119">
        <f t="shared" ca="1" si="447"/>
        <v>0.36096567843310212</v>
      </c>
      <c r="DI2119">
        <v>0.39838949418544994</v>
      </c>
      <c r="DJ2119">
        <v>-2.3981619640390729E-2</v>
      </c>
    </row>
    <row r="2120" spans="12:114" x14ac:dyDescent="0.3">
      <c r="L2120" s="23">
        <v>44365</v>
      </c>
      <c r="M2120" s="24">
        <v>-5.5472593712176978E-3</v>
      </c>
      <c r="N2120" s="24">
        <v>-1.6149920210129259E-2</v>
      </c>
      <c r="O2120" s="24">
        <v>-1.851589973410258E-2</v>
      </c>
      <c r="P2120" s="24">
        <v>-1.6008501854574961E-2</v>
      </c>
      <c r="Q2120" s="264">
        <v>-1.2999999999999991E-4</v>
      </c>
      <c r="R2120" s="264">
        <v>-4.1000000000000042E-4</v>
      </c>
      <c r="S2120" s="265">
        <v>-3.448275862068969E-4</v>
      </c>
      <c r="U2120" s="26"/>
      <c r="AE2120" s="23">
        <v>44368</v>
      </c>
      <c r="AF2120" s="33">
        <v>5.0823868540584563E-3</v>
      </c>
      <c r="AG2120">
        <f t="shared" si="435"/>
        <v>2119</v>
      </c>
      <c r="AH2120">
        <f t="shared" si="436"/>
        <v>0.85858995137763372</v>
      </c>
      <c r="AI2120">
        <f t="shared" si="437"/>
        <v>0.85818476499189622</v>
      </c>
      <c r="AJ2120">
        <f t="shared" si="438"/>
        <v>1.074005766061958</v>
      </c>
      <c r="AK2120">
        <f t="shared" si="439"/>
        <v>0.92102061893770404</v>
      </c>
      <c r="AL2120">
        <f t="shared" si="440"/>
        <v>6.2835853945807818E-2</v>
      </c>
      <c r="CM2120" s="23">
        <v>44368</v>
      </c>
      <c r="CN2120">
        <v>1.2543467135146142E-2</v>
      </c>
      <c r="CO2120">
        <f t="shared" si="441"/>
        <v>2119</v>
      </c>
      <c r="CP2120">
        <f t="shared" si="442"/>
        <v>0.85512510088781279</v>
      </c>
      <c r="CQ2120">
        <f t="shared" si="443"/>
        <v>0.85472154963680391</v>
      </c>
      <c r="CR2120">
        <f t="shared" si="444"/>
        <v>1.0586706516103888</v>
      </c>
      <c r="CS2120">
        <f t="shared" si="445"/>
        <v>0.91841257910039398</v>
      </c>
      <c r="CT2120">
        <f t="shared" si="446"/>
        <v>6.3691029463590065E-2</v>
      </c>
      <c r="DH2120">
        <f t="shared" ca="1" si="447"/>
        <v>0.25232823904415297</v>
      </c>
      <c r="DI2120">
        <v>0.38109107260612107</v>
      </c>
      <c r="DJ2120">
        <v>1.0608386854058419E-2</v>
      </c>
    </row>
    <row r="2121" spans="12:114" x14ac:dyDescent="0.3">
      <c r="L2121" s="23">
        <v>44368</v>
      </c>
      <c r="M2121" s="24">
        <v>1.224764497504102E-2</v>
      </c>
      <c r="N2121" s="24">
        <v>1.5101757476777821E-2</v>
      </c>
      <c r="O2121" s="24">
        <v>9.0995822492183805E-3</v>
      </c>
      <c r="P2121" s="24">
        <v>1.6706692457221908E-2</v>
      </c>
      <c r="Q2121" s="264">
        <v>9.0000000000000236E-5</v>
      </c>
      <c r="R2121" s="264">
        <v>-8.0000000000000074E-5</v>
      </c>
      <c r="S2121" s="265">
        <v>1.3333333333333253E-4</v>
      </c>
      <c r="U2121" s="26"/>
      <c r="AE2121" s="23">
        <v>44369</v>
      </c>
      <c r="AF2121" s="33">
        <v>1.1729675654663495E-3</v>
      </c>
      <c r="AG2121">
        <f t="shared" si="435"/>
        <v>2120</v>
      </c>
      <c r="AH2121">
        <f t="shared" si="436"/>
        <v>0.85899513776337111</v>
      </c>
      <c r="AI2121">
        <f t="shared" si="437"/>
        <v>0.85858995137763372</v>
      </c>
      <c r="AJ2121">
        <f t="shared" si="438"/>
        <v>1.0758156213770764</v>
      </c>
      <c r="AK2121">
        <f t="shared" si="439"/>
        <v>0.61115665268299779</v>
      </c>
      <c r="AL2121">
        <f t="shared" si="440"/>
        <v>0.24743329869463593</v>
      </c>
      <c r="CM2121" s="23">
        <v>44369</v>
      </c>
      <c r="CN2121">
        <v>3.0031959406928996E-3</v>
      </c>
      <c r="CO2121">
        <f t="shared" si="441"/>
        <v>2120</v>
      </c>
      <c r="CP2121">
        <f t="shared" si="442"/>
        <v>0.85552865213882168</v>
      </c>
      <c r="CQ2121">
        <f t="shared" si="443"/>
        <v>0.85512510088781279</v>
      </c>
      <c r="CR2121">
        <f t="shared" si="444"/>
        <v>1.0604439078652725</v>
      </c>
      <c r="CS2121">
        <f t="shared" si="445"/>
        <v>0.6138249974342882</v>
      </c>
      <c r="CT2121">
        <f t="shared" si="446"/>
        <v>0.24130010345352459</v>
      </c>
      <c r="DH2121">
        <f t="shared" ca="1" si="447"/>
        <v>0.32355466801255583</v>
      </c>
      <c r="DI2121">
        <v>0.27834736932934745</v>
      </c>
      <c r="DJ2121">
        <v>-5.9728027048038847E-3</v>
      </c>
    </row>
    <row r="2122" spans="12:114" x14ac:dyDescent="0.3">
      <c r="L2122" s="23">
        <v>44369</v>
      </c>
      <c r="M2122" s="24">
        <v>-4.1928542232917577E-3</v>
      </c>
      <c r="N2122" s="24">
        <v>4.8512908345552854E-3</v>
      </c>
      <c r="O2122" s="24">
        <v>4.6188501603498626E-3</v>
      </c>
      <c r="P2122" s="24">
        <v>2.2244529032991859E-3</v>
      </c>
      <c r="Q2122" s="264">
        <v>4.2999999999999961E-4</v>
      </c>
      <c r="R2122" s="264">
        <v>-2.100000000000002E-4</v>
      </c>
      <c r="S2122" s="265">
        <v>-1.351351351351343E-4</v>
      </c>
      <c r="U2122" s="26"/>
      <c r="AE2122" s="23">
        <v>44370</v>
      </c>
      <c r="AF2122" s="33">
        <v>-3.2764781534046356E-3</v>
      </c>
      <c r="AG2122">
        <f t="shared" si="435"/>
        <v>2121</v>
      </c>
      <c r="AH2122">
        <f t="shared" si="436"/>
        <v>0.85940032414910861</v>
      </c>
      <c r="AI2122">
        <f t="shared" si="437"/>
        <v>0.85899513776337111</v>
      </c>
      <c r="AJ2122">
        <f t="shared" si="438"/>
        <v>1.0776290074870276</v>
      </c>
      <c r="AK2122">
        <f t="shared" si="439"/>
        <v>0.15784793138608322</v>
      </c>
      <c r="AL2122">
        <f t="shared" si="440"/>
        <v>0.70114720637728789</v>
      </c>
      <c r="CM2122" s="23">
        <v>44370</v>
      </c>
      <c r="CN2122">
        <v>-8.2386953835115878E-3</v>
      </c>
      <c r="CO2122">
        <f t="shared" si="441"/>
        <v>2121</v>
      </c>
      <c r="CP2122">
        <f t="shared" si="442"/>
        <v>0.85593220338983056</v>
      </c>
      <c r="CQ2122">
        <f t="shared" si="443"/>
        <v>0.85552865213882168</v>
      </c>
      <c r="CR2122">
        <f t="shared" si="444"/>
        <v>1.0622205049057667</v>
      </c>
      <c r="CS2122">
        <f t="shared" si="445"/>
        <v>0.15553284443825124</v>
      </c>
      <c r="CT2122">
        <f t="shared" si="446"/>
        <v>0.69999580770057046</v>
      </c>
      <c r="DH2122">
        <f t="shared" ca="1" si="447"/>
        <v>0.39880198784594656</v>
      </c>
      <c r="DI2122">
        <v>0.37148488804000773</v>
      </c>
      <c r="DJ2122">
        <v>-8.2478153404653108E-5</v>
      </c>
    </row>
    <row r="2123" spans="12:114" x14ac:dyDescent="0.3">
      <c r="L2123" s="23">
        <v>44370</v>
      </c>
      <c r="M2123" s="24">
        <v>-6.6166015037600668E-4</v>
      </c>
      <c r="N2123" s="24">
        <v>-1.544900294448189E-2</v>
      </c>
      <c r="O2123" s="24">
        <v>-7.8084487075381296E-3</v>
      </c>
      <c r="P2123" s="24">
        <v>-8.2337096258528943E-3</v>
      </c>
      <c r="Q2123" s="264">
        <v>-1.2999999999999969E-4</v>
      </c>
      <c r="R2123" s="264">
        <v>4.0000000000000044E-5</v>
      </c>
      <c r="S2123" s="265">
        <v>6.6666666666666263E-5</v>
      </c>
      <c r="U2123" s="26"/>
      <c r="AE2123" s="23">
        <v>44371</v>
      </c>
      <c r="AF2123" s="33">
        <v>2.0415626442370229E-3</v>
      </c>
      <c r="AG2123">
        <f t="shared" si="435"/>
        <v>2122</v>
      </c>
      <c r="AH2123">
        <f t="shared" si="436"/>
        <v>0.859805510534846</v>
      </c>
      <c r="AI2123">
        <f t="shared" si="437"/>
        <v>0.85940032414910861</v>
      </c>
      <c r="AJ2123">
        <f t="shared" si="438"/>
        <v>1.0794459441814563</v>
      </c>
      <c r="AK2123">
        <f t="shared" si="439"/>
        <v>0.70309304764455072</v>
      </c>
      <c r="AL2123">
        <f t="shared" si="440"/>
        <v>0.15630727650455789</v>
      </c>
      <c r="CM2123" s="23">
        <v>44371</v>
      </c>
      <c r="CN2123">
        <v>5.5639233891160477E-3</v>
      </c>
      <c r="CO2123">
        <f t="shared" si="441"/>
        <v>2122</v>
      </c>
      <c r="CP2123">
        <f t="shared" si="442"/>
        <v>0.85633575464083944</v>
      </c>
      <c r="CQ2123">
        <f t="shared" si="443"/>
        <v>0.85593220338983056</v>
      </c>
      <c r="CR2123">
        <f t="shared" si="444"/>
        <v>1.0640004609723006</v>
      </c>
      <c r="CS2123">
        <f t="shared" si="445"/>
        <v>0.72104338754017216</v>
      </c>
      <c r="CT2123">
        <f t="shared" si="446"/>
        <v>0.13488881584965839</v>
      </c>
      <c r="DH2123">
        <f t="shared" ca="1" si="447"/>
        <v>0.26591288837636123</v>
      </c>
      <c r="DI2123">
        <v>0.39771285849045879</v>
      </c>
      <c r="DJ2123">
        <v>-1.152910178529319E-2</v>
      </c>
    </row>
    <row r="2124" spans="12:114" x14ac:dyDescent="0.3">
      <c r="L2124" s="23">
        <v>44371</v>
      </c>
      <c r="M2124" s="24">
        <v>-6.0193812809628813E-4</v>
      </c>
      <c r="N2124" s="24">
        <v>1.7325972826452509E-2</v>
      </c>
      <c r="O2124" s="24">
        <v>6.9872027322910434E-3</v>
      </c>
      <c r="P2124" s="24">
        <v>1.4431048249800011E-4</v>
      </c>
      <c r="Q2124" s="264">
        <v>-4.6000000000000028E-4</v>
      </c>
      <c r="R2124" s="264">
        <v>2.6000000000000019E-4</v>
      </c>
      <c r="S2124" s="265">
        <v>-3.3557046979865797E-4</v>
      </c>
      <c r="U2124" s="26"/>
      <c r="AE2124" s="23">
        <v>44372</v>
      </c>
      <c r="AF2124" s="33">
        <v>3.1438025681115888E-3</v>
      </c>
      <c r="AG2124">
        <f t="shared" si="435"/>
        <v>2123</v>
      </c>
      <c r="AH2124">
        <f t="shared" si="436"/>
        <v>0.8602106969205835</v>
      </c>
      <c r="AI2124">
        <f t="shared" si="437"/>
        <v>0.859805510534846</v>
      </c>
      <c r="AJ2124">
        <f t="shared" si="438"/>
        <v>1.0812664514134127</v>
      </c>
      <c r="AK2124">
        <f t="shared" si="439"/>
        <v>0.80284077302699308</v>
      </c>
      <c r="AL2124">
        <f t="shared" si="440"/>
        <v>5.6964737507852914E-2</v>
      </c>
      <c r="CM2124" s="23">
        <v>44372</v>
      </c>
      <c r="CN2124">
        <v>7.4267466800192316E-3</v>
      </c>
      <c r="CO2124">
        <f t="shared" si="441"/>
        <v>2123</v>
      </c>
      <c r="CP2124">
        <f t="shared" si="442"/>
        <v>0.85673930589184821</v>
      </c>
      <c r="CQ2124">
        <f t="shared" si="443"/>
        <v>0.85633575464083944</v>
      </c>
      <c r="CR2124">
        <f t="shared" si="444"/>
        <v>1.0657837944515702</v>
      </c>
      <c r="CS2124">
        <f t="shared" si="445"/>
        <v>0.78864782850914361</v>
      </c>
      <c r="CT2124">
        <f t="shared" si="446"/>
        <v>6.768792613169583E-2</v>
      </c>
      <c r="DH2124">
        <f t="shared" ca="1" si="447"/>
        <v>0.25018409125848873</v>
      </c>
      <c r="DI2124">
        <v>0.29791223249416915</v>
      </c>
      <c r="DJ2124">
        <v>1.4726088282397312E-2</v>
      </c>
    </row>
    <row r="2125" spans="12:114" x14ac:dyDescent="0.3">
      <c r="L2125" s="23">
        <v>44372</v>
      </c>
      <c r="M2125" s="24">
        <v>3.312473037745815E-3</v>
      </c>
      <c r="N2125" s="24">
        <v>3.2132978126687859E-3</v>
      </c>
      <c r="O2125" s="24">
        <v>1.183265785384097E-2</v>
      </c>
      <c r="P2125" s="24">
        <v>4.1144446386508684E-3</v>
      </c>
      <c r="Q2125" s="264">
        <v>5.5000000000000014E-4</v>
      </c>
      <c r="R2125" s="264">
        <v>-5.6000000000000049E-4</v>
      </c>
      <c r="S2125" s="265">
        <v>3.2467532467532495E-4</v>
      </c>
      <c r="U2125" s="26"/>
      <c r="AE2125" s="23">
        <v>44375</v>
      </c>
      <c r="AF2125" s="33">
        <v>-8.6903634300321362E-4</v>
      </c>
      <c r="AG2125">
        <f t="shared" si="435"/>
        <v>2124</v>
      </c>
      <c r="AH2125">
        <f t="shared" si="436"/>
        <v>0.86061588330632088</v>
      </c>
      <c r="AI2125">
        <f t="shared" si="437"/>
        <v>0.8602106969205835</v>
      </c>
      <c r="AJ2125">
        <f t="shared" si="438"/>
        <v>1.0830905493011893</v>
      </c>
      <c r="AK2125">
        <f t="shared" si="439"/>
        <v>0.37915283356250445</v>
      </c>
      <c r="AL2125">
        <f t="shared" si="440"/>
        <v>0.48105786335807904</v>
      </c>
      <c r="CM2125" s="23">
        <v>44375</v>
      </c>
      <c r="CN2125">
        <v>-2.1575908575080347E-3</v>
      </c>
      <c r="CO2125">
        <f t="shared" si="441"/>
        <v>2124</v>
      </c>
      <c r="CP2125">
        <f t="shared" si="442"/>
        <v>0.8571428571428571</v>
      </c>
      <c r="CQ2125">
        <f t="shared" si="443"/>
        <v>0.85673930589184821</v>
      </c>
      <c r="CR2125">
        <f t="shared" si="444"/>
        <v>1.0675705238781419</v>
      </c>
      <c r="CS2125">
        <f t="shared" si="445"/>
        <v>0.37883687614166017</v>
      </c>
      <c r="CT2125">
        <f t="shared" si="446"/>
        <v>0.47790242975018804</v>
      </c>
      <c r="DH2125">
        <f t="shared" ca="1" si="447"/>
        <v>0.38984530230875714</v>
      </c>
      <c r="DI2125">
        <v>0.33835708972670925</v>
      </c>
      <c r="DJ2125">
        <v>1.2639636569967885E-3</v>
      </c>
    </row>
    <row r="2126" spans="12:114" x14ac:dyDescent="0.3">
      <c r="L2126" s="23">
        <v>44375</v>
      </c>
      <c r="M2126" s="24">
        <v>-5.9991597574719033E-5</v>
      </c>
      <c r="N2126" s="24">
        <v>-6.4061103084894818E-3</v>
      </c>
      <c r="O2126" s="24">
        <v>-3.1039592147105209E-3</v>
      </c>
      <c r="P2126" s="24">
        <v>5.0313136059905385E-4</v>
      </c>
      <c r="Q2126" s="264">
        <v>-2.7000000000000011E-4</v>
      </c>
      <c r="R2126" s="264">
        <v>4.200000000000004E-4</v>
      </c>
      <c r="S2126" s="265">
        <v>0</v>
      </c>
      <c r="U2126" s="26"/>
      <c r="AE2126" s="23">
        <v>44376</v>
      </c>
      <c r="AF2126" s="33">
        <v>-9.8184096311278689E-4</v>
      </c>
      <c r="AG2126">
        <f t="shared" si="435"/>
        <v>2125</v>
      </c>
      <c r="AH2126">
        <f t="shared" si="436"/>
        <v>0.86102106969205838</v>
      </c>
      <c r="AI2126">
        <f t="shared" si="437"/>
        <v>0.86061588330632088</v>
      </c>
      <c r="AJ2126">
        <f t="shared" si="438"/>
        <v>1.0849182581301968</v>
      </c>
      <c r="AK2126">
        <f t="shared" si="439"/>
        <v>0.36681468836891307</v>
      </c>
      <c r="AL2126">
        <f t="shared" si="440"/>
        <v>0.49380119493740782</v>
      </c>
      <c r="CM2126" s="23">
        <v>44376</v>
      </c>
      <c r="CN2126">
        <v>-2.7741158306007594E-3</v>
      </c>
      <c r="CO2126">
        <f t="shared" si="441"/>
        <v>2125</v>
      </c>
      <c r="CP2126">
        <f t="shared" si="442"/>
        <v>0.85754640839386598</v>
      </c>
      <c r="CQ2126">
        <f t="shared" si="443"/>
        <v>0.8571428571428571</v>
      </c>
      <c r="CR2126">
        <f t="shared" si="444"/>
        <v>1.0693606679360745</v>
      </c>
      <c r="CS2126">
        <f t="shared" si="445"/>
        <v>0.35198870396652893</v>
      </c>
      <c r="CT2126">
        <f t="shared" si="446"/>
        <v>0.50515415317632817</v>
      </c>
      <c r="DH2126">
        <f t="shared" ca="1" si="447"/>
        <v>0.38701631259004521</v>
      </c>
      <c r="DI2126">
        <v>0.33119971983591839</v>
      </c>
      <c r="DJ2126">
        <v>1.1165890580511404E-2</v>
      </c>
    </row>
    <row r="2127" spans="12:114" x14ac:dyDescent="0.3">
      <c r="L2127" s="23">
        <v>44376</v>
      </c>
      <c r="M2127" s="24">
        <v>-1.0505462714546009E-2</v>
      </c>
      <c r="N2127" s="24">
        <v>2.7030267356237701E-3</v>
      </c>
      <c r="O2127" s="24">
        <v>-5.7929039870490634E-3</v>
      </c>
      <c r="P2127" s="24">
        <v>2.0119382513738072E-3</v>
      </c>
      <c r="Q2127" s="264">
        <v>5.0000000000000131E-5</v>
      </c>
      <c r="R2127" s="264">
        <v>4.0000000000000044E-5</v>
      </c>
      <c r="S2127" s="265">
        <v>2.6845637583892685E-4</v>
      </c>
      <c r="U2127" s="26"/>
      <c r="AE2127" s="23">
        <v>44377</v>
      </c>
      <c r="AF2127" s="33">
        <v>5.2677540905205194E-3</v>
      </c>
      <c r="AG2127">
        <f t="shared" si="435"/>
        <v>2126</v>
      </c>
      <c r="AH2127">
        <f t="shared" si="436"/>
        <v>0.86142625607779577</v>
      </c>
      <c r="AI2127">
        <f t="shared" si="437"/>
        <v>0.86102106969205838</v>
      </c>
      <c r="AJ2127">
        <f t="shared" si="438"/>
        <v>1.0867495983548487</v>
      </c>
      <c r="AK2127">
        <f t="shared" si="439"/>
        <v>0.9286121369280097</v>
      </c>
      <c r="AL2127">
        <f t="shared" si="440"/>
        <v>6.7591067235951319E-2</v>
      </c>
      <c r="CM2127" s="23">
        <v>44377</v>
      </c>
      <c r="CN2127">
        <v>1.3463393846990954E-2</v>
      </c>
      <c r="CO2127">
        <f t="shared" si="441"/>
        <v>2126</v>
      </c>
      <c r="CP2127">
        <f t="shared" si="442"/>
        <v>0.85794995964487486</v>
      </c>
      <c r="CQ2127">
        <f t="shared" si="443"/>
        <v>0.85754640839386598</v>
      </c>
      <c r="CR2127">
        <f t="shared" si="444"/>
        <v>1.0711542454605691</v>
      </c>
      <c r="CS2127">
        <f t="shared" si="445"/>
        <v>0.93332735217431673</v>
      </c>
      <c r="CT2127">
        <f t="shared" si="446"/>
        <v>7.5780943780450749E-2</v>
      </c>
      <c r="DH2127">
        <f t="shared" ca="1" si="447"/>
        <v>0.36638620610285078</v>
      </c>
      <c r="DI2127">
        <v>0.38330285868361097</v>
      </c>
      <c r="DJ2127">
        <v>-1.3249872887898737E-3</v>
      </c>
    </row>
    <row r="2128" spans="12:114" x14ac:dyDescent="0.3">
      <c r="L2128" s="23">
        <v>44377</v>
      </c>
      <c r="M2128" s="24">
        <v>4.8535035508887742E-3</v>
      </c>
      <c r="N2128" s="24">
        <v>-5.8460478720914876E-3</v>
      </c>
      <c r="O2128" s="24">
        <v>2.7093858562693141E-2</v>
      </c>
      <c r="P2128" s="24">
        <v>4.6606670716314649E-3</v>
      </c>
      <c r="Q2128" s="264">
        <v>-4.9999999999999979E-4</v>
      </c>
      <c r="R2128" s="264">
        <v>5.1000000000000047E-4</v>
      </c>
      <c r="S2128" s="265">
        <v>-2.0689655172413906E-4</v>
      </c>
      <c r="U2128" s="26"/>
      <c r="AE2128" s="23">
        <v>44378</v>
      </c>
      <c r="AF2128" s="33">
        <v>-6.0461394473450085E-4</v>
      </c>
      <c r="AG2128">
        <f t="shared" si="435"/>
        <v>2127</v>
      </c>
      <c r="AH2128">
        <f t="shared" si="436"/>
        <v>0.86183144246353327</v>
      </c>
      <c r="AI2128">
        <f t="shared" si="437"/>
        <v>0.86142625607779577</v>
      </c>
      <c r="AJ2128">
        <f t="shared" si="438"/>
        <v>1.0885845906004894</v>
      </c>
      <c r="AK2128">
        <f t="shared" si="439"/>
        <v>0.40854045246759429</v>
      </c>
      <c r="AL2128">
        <f t="shared" si="440"/>
        <v>0.45288580361020148</v>
      </c>
      <c r="CM2128" s="23">
        <v>44378</v>
      </c>
      <c r="CN2128">
        <v>-1.9643389158903062E-3</v>
      </c>
      <c r="CO2128">
        <f t="shared" si="441"/>
        <v>2127</v>
      </c>
      <c r="CP2128">
        <f t="shared" si="442"/>
        <v>0.85835351089588374</v>
      </c>
      <c r="CQ2128">
        <f t="shared" si="443"/>
        <v>0.85794995964487486</v>
      </c>
      <c r="CR2128">
        <f t="shared" si="444"/>
        <v>1.0729512754396353</v>
      </c>
      <c r="CS2128">
        <f t="shared" si="445"/>
        <v>0.38738155149005271</v>
      </c>
      <c r="CT2128">
        <f t="shared" si="446"/>
        <v>0.47056840815482215</v>
      </c>
      <c r="DH2128">
        <f t="shared" ca="1" si="447"/>
        <v>0.3852655454407436</v>
      </c>
      <c r="DI2128">
        <v>0.30608305684011089</v>
      </c>
      <c r="DJ2128">
        <v>1.2276426595806068E-2</v>
      </c>
    </row>
    <row r="2129" spans="12:114" x14ac:dyDescent="0.3">
      <c r="L2129" s="23">
        <v>44378</v>
      </c>
      <c r="M2129" s="24">
        <v>3.441357138158541E-3</v>
      </c>
      <c r="N2129" s="24">
        <v>6.5337834520533111E-3</v>
      </c>
      <c r="O2129" s="24">
        <v>-1.2054925455399511E-2</v>
      </c>
      <c r="P2129" s="24">
        <v>7.5655379393677292E-3</v>
      </c>
      <c r="Q2129" s="264">
        <v>4.9999999999999979E-4</v>
      </c>
      <c r="R2129" s="264">
        <v>1.8999999999999909E-4</v>
      </c>
      <c r="S2129" s="265">
        <v>2.7027027027027098E-4</v>
      </c>
      <c r="U2129" s="26"/>
      <c r="AE2129" s="23">
        <v>44379</v>
      </c>
      <c r="AF2129" s="33">
        <v>2.3473513208080682E-3</v>
      </c>
      <c r="AG2129">
        <f t="shared" si="435"/>
        <v>2128</v>
      </c>
      <c r="AH2129">
        <f t="shared" si="436"/>
        <v>0.86223662884927066</v>
      </c>
      <c r="AI2129">
        <f t="shared" si="437"/>
        <v>0.86183144246353327</v>
      </c>
      <c r="AJ2129">
        <f t="shared" si="438"/>
        <v>1.0904232556653393</v>
      </c>
      <c r="AK2129">
        <f t="shared" si="439"/>
        <v>0.73292242400980767</v>
      </c>
      <c r="AL2129">
        <f t="shared" si="440"/>
        <v>0.1289090184537256</v>
      </c>
      <c r="CM2129" s="23">
        <v>44379</v>
      </c>
      <c r="CN2129">
        <v>5.6521283020201686E-3</v>
      </c>
      <c r="CO2129">
        <f t="shared" si="441"/>
        <v>2128</v>
      </c>
      <c r="CP2129">
        <f t="shared" si="442"/>
        <v>0.85875706214689262</v>
      </c>
      <c r="CQ2129">
        <f t="shared" si="443"/>
        <v>0.85835351089588374</v>
      </c>
      <c r="CR2129">
        <f t="shared" si="444"/>
        <v>1.0747517770157824</v>
      </c>
      <c r="CS2129">
        <f t="shared" si="445"/>
        <v>0.72446642168924624</v>
      </c>
      <c r="CT2129">
        <f t="shared" si="446"/>
        <v>0.1338870892066375</v>
      </c>
      <c r="DH2129">
        <f t="shared" ca="1" si="447"/>
        <v>0.39864040044050197</v>
      </c>
      <c r="DI2129">
        <v>0.35741068395345482</v>
      </c>
      <c r="DJ2129">
        <v>1.6364851320808102E-2</v>
      </c>
    </row>
    <row r="2130" spans="12:114" x14ac:dyDescent="0.3">
      <c r="L2130" s="23">
        <v>44379</v>
      </c>
      <c r="M2130" s="24">
        <v>6.5583394685621663E-3</v>
      </c>
      <c r="N2130" s="24">
        <v>4.8684945466075493E-3</v>
      </c>
      <c r="O2130" s="24">
        <v>5.6703600662796252E-3</v>
      </c>
      <c r="P2130" s="24">
        <v>5.6669716199467049E-3</v>
      </c>
      <c r="Q2130" s="264">
        <v>-5.399999999999999E-4</v>
      </c>
      <c r="R2130" s="264">
        <v>3.1000000000000033E-4</v>
      </c>
      <c r="S2130" s="265">
        <v>2.7777777777777854E-4</v>
      </c>
      <c r="U2130" s="26"/>
      <c r="AE2130" s="23">
        <v>44383</v>
      </c>
      <c r="AF2130" s="33">
        <v>7.8188358155629415E-4</v>
      </c>
      <c r="AG2130">
        <f t="shared" si="435"/>
        <v>2129</v>
      </c>
      <c r="AH2130">
        <f t="shared" si="436"/>
        <v>0.86264181523500816</v>
      </c>
      <c r="AI2130">
        <f t="shared" si="437"/>
        <v>0.86223662884927066</v>
      </c>
      <c r="AJ2130">
        <f t="shared" si="438"/>
        <v>1.0922656145224738</v>
      </c>
      <c r="AK2130">
        <f t="shared" si="439"/>
        <v>0.56723160887086266</v>
      </c>
      <c r="AL2130">
        <f t="shared" si="440"/>
        <v>0.295005019978408</v>
      </c>
      <c r="CM2130" s="23">
        <v>44383</v>
      </c>
      <c r="CN2130">
        <v>1.6599918006060645E-3</v>
      </c>
      <c r="CO2130">
        <f t="shared" si="441"/>
        <v>2129</v>
      </c>
      <c r="CP2130">
        <f t="shared" si="442"/>
        <v>0.85916061339790151</v>
      </c>
      <c r="CQ2130">
        <f t="shared" si="443"/>
        <v>0.85875706214689262</v>
      </c>
      <c r="CR2130">
        <f t="shared" si="444"/>
        <v>1.0765557694877412</v>
      </c>
      <c r="CS2130">
        <f t="shared" si="445"/>
        <v>0.55318088743222327</v>
      </c>
      <c r="CT2130">
        <f t="shared" si="446"/>
        <v>0.30557617471466936</v>
      </c>
      <c r="DH2130">
        <f t="shared" ca="1" si="447"/>
        <v>0.38783583604382676</v>
      </c>
      <c r="DI2130">
        <v>0.31720560688093702</v>
      </c>
      <c r="DJ2130">
        <v>1.5280682851629267E-2</v>
      </c>
    </row>
    <row r="2131" spans="12:114" x14ac:dyDescent="0.3">
      <c r="L2131" s="23">
        <v>44383</v>
      </c>
      <c r="M2131" s="24">
        <v>4.9614563615887003E-3</v>
      </c>
      <c r="N2131" s="24">
        <v>0</v>
      </c>
      <c r="O2131" s="24">
        <v>-1.2133627735334989E-3</v>
      </c>
      <c r="P2131" s="24">
        <v>5.6350380194133687E-3</v>
      </c>
      <c r="Q2131" s="264">
        <v>-2.800000000000003E-4</v>
      </c>
      <c r="R2131" s="264">
        <v>2.9000000000000027E-4</v>
      </c>
      <c r="S2131" s="265">
        <v>2.9197080291970751E-4</v>
      </c>
      <c r="U2131" s="26"/>
      <c r="AE2131" s="23">
        <v>44384</v>
      </c>
      <c r="AF2131" s="33">
        <v>1.5185781072356627E-3</v>
      </c>
      <c r="AG2131">
        <f t="shared" si="435"/>
        <v>2130</v>
      </c>
      <c r="AH2131">
        <f t="shared" si="436"/>
        <v>0.86304700162074555</v>
      </c>
      <c r="AI2131">
        <f t="shared" si="437"/>
        <v>0.86264181523500816</v>
      </c>
      <c r="AJ2131">
        <f t="shared" si="438"/>
        <v>1.0941116883218249</v>
      </c>
      <c r="AK2131">
        <f t="shared" si="439"/>
        <v>0.64884343603664441</v>
      </c>
      <c r="AL2131">
        <f t="shared" si="440"/>
        <v>0.21379837919836375</v>
      </c>
      <c r="CM2131" s="23">
        <v>44384</v>
      </c>
      <c r="CN2131">
        <v>3.6151858695929154E-3</v>
      </c>
      <c r="CO2131">
        <f t="shared" si="441"/>
        <v>2130</v>
      </c>
      <c r="CP2131">
        <f t="shared" si="442"/>
        <v>0.85956416464891039</v>
      </c>
      <c r="CQ2131">
        <f t="shared" si="443"/>
        <v>0.85916061339790151</v>
      </c>
      <c r="CR2131">
        <f t="shared" si="444"/>
        <v>1.0783632723121979</v>
      </c>
      <c r="CS2131">
        <f t="shared" si="445"/>
        <v>0.64065005868911906</v>
      </c>
      <c r="CT2131">
        <f t="shared" si="446"/>
        <v>0.21851055470878245</v>
      </c>
      <c r="DH2131">
        <f t="shared" ca="1" si="447"/>
        <v>0.28533512664227267</v>
      </c>
      <c r="DI2131">
        <v>0.39723577537772059</v>
      </c>
      <c r="DJ2131">
        <v>1.1625450287686788E-2</v>
      </c>
    </row>
    <row r="2132" spans="12:114" x14ac:dyDescent="0.3">
      <c r="L2132" s="23">
        <v>44384</v>
      </c>
      <c r="M2132" s="24">
        <v>3.8068047765526928E-3</v>
      </c>
      <c r="N2132" s="24">
        <v>9.3669765633993454E-3</v>
      </c>
      <c r="O2132" s="24">
        <v>-1.643586027872027E-3</v>
      </c>
      <c r="P2132" s="24">
        <v>8.8952588661787846E-3</v>
      </c>
      <c r="Q2132" s="264">
        <v>-2.8999999999999989E-4</v>
      </c>
      <c r="R2132" s="264">
        <v>0</v>
      </c>
      <c r="S2132" s="265">
        <v>2.2556390977443601E-4</v>
      </c>
      <c r="U2132" s="26"/>
      <c r="AE2132" s="23">
        <v>44385</v>
      </c>
      <c r="AF2132" s="33">
        <v>-2.4429132008249557E-3</v>
      </c>
      <c r="AG2132">
        <f t="shared" si="435"/>
        <v>2131</v>
      </c>
      <c r="AH2132">
        <f t="shared" si="436"/>
        <v>0.86345218800648293</v>
      </c>
      <c r="AI2132">
        <f t="shared" si="437"/>
        <v>0.86304700162074555</v>
      </c>
      <c r="AJ2132">
        <f t="shared" si="438"/>
        <v>1.0959614983922219</v>
      </c>
      <c r="AK2132">
        <f t="shared" si="439"/>
        <v>0.22288630029608833</v>
      </c>
      <c r="AL2132">
        <f t="shared" si="440"/>
        <v>0.64016070132465719</v>
      </c>
      <c r="CM2132" s="23">
        <v>44385</v>
      </c>
      <c r="CN2132">
        <v>-5.5052637712931594E-3</v>
      </c>
      <c r="CO2132">
        <f t="shared" si="441"/>
        <v>2131</v>
      </c>
      <c r="CP2132">
        <f t="shared" si="442"/>
        <v>0.85996771589991927</v>
      </c>
      <c r="CQ2132">
        <f t="shared" si="443"/>
        <v>0.85956416464891039</v>
      </c>
      <c r="CR2132">
        <f t="shared" si="444"/>
        <v>1.0801743051055623</v>
      </c>
      <c r="CS2132">
        <f t="shared" si="445"/>
        <v>0.24310784197643742</v>
      </c>
      <c r="CT2132">
        <f t="shared" si="446"/>
        <v>0.61645632267247297</v>
      </c>
      <c r="DH2132">
        <f t="shared" ca="1" si="447"/>
        <v>0.38538769386424698</v>
      </c>
      <c r="DI2132">
        <v>0.35934677957508088</v>
      </c>
      <c r="DJ2132">
        <v>-2.7090874739286466E-2</v>
      </c>
    </row>
    <row r="2133" spans="12:114" x14ac:dyDescent="0.3">
      <c r="L2133" s="23">
        <v>44385</v>
      </c>
      <c r="M2133" s="24">
        <v>-6.5181917076977342E-4</v>
      </c>
      <c r="N2133" s="24">
        <v>-8.3200025090753964E-3</v>
      </c>
      <c r="O2133" s="24">
        <v>-8.5888822938398797E-4</v>
      </c>
      <c r="P2133" s="24">
        <v>-1.2982506725106389E-2</v>
      </c>
      <c r="Q2133" s="264">
        <v>8.000000000000021E-5</v>
      </c>
      <c r="R2133" s="264">
        <v>-1.300000000000001E-4</v>
      </c>
      <c r="S2133" s="265">
        <v>-5.3846153846153779E-4</v>
      </c>
      <c r="U2133" s="26"/>
      <c r="AE2133" s="23">
        <v>44386</v>
      </c>
      <c r="AF2133" s="33">
        <v>2.2705367216737881E-3</v>
      </c>
      <c r="AG2133">
        <f t="shared" si="435"/>
        <v>2132</v>
      </c>
      <c r="AH2133">
        <f t="shared" si="436"/>
        <v>0.86385737439222043</v>
      </c>
      <c r="AI2133">
        <f t="shared" si="437"/>
        <v>0.86345218800648293</v>
      </c>
      <c r="AJ2133">
        <f t="shared" si="438"/>
        <v>1.0978150662434487</v>
      </c>
      <c r="AK2133">
        <f t="shared" si="439"/>
        <v>0.72557355400922552</v>
      </c>
      <c r="AL2133">
        <f t="shared" si="440"/>
        <v>0.13787863399725742</v>
      </c>
      <c r="CM2133" s="23">
        <v>44386</v>
      </c>
      <c r="CN2133">
        <v>5.7559585925056368E-3</v>
      </c>
      <c r="CO2133">
        <f t="shared" si="441"/>
        <v>2132</v>
      </c>
      <c r="CP2133">
        <f t="shared" si="442"/>
        <v>0.86037126715092815</v>
      </c>
      <c r="CQ2133">
        <f t="shared" si="443"/>
        <v>0.85996771589991927</v>
      </c>
      <c r="CR2133">
        <f t="shared" si="444"/>
        <v>1.0819888876457564</v>
      </c>
      <c r="CS2133">
        <f t="shared" si="445"/>
        <v>0.72846918640854341</v>
      </c>
      <c r="CT2133">
        <f t="shared" si="446"/>
        <v>0.13149852949137586</v>
      </c>
      <c r="DH2133">
        <f t="shared" ca="1" si="447"/>
        <v>0.3950783625558153</v>
      </c>
      <c r="DI2133">
        <v>0.3882097454563001</v>
      </c>
      <c r="DJ2133">
        <v>-1.1852880958444405E-3</v>
      </c>
    </row>
    <row r="2134" spans="12:114" x14ac:dyDescent="0.3">
      <c r="L2134" s="23">
        <v>44386</v>
      </c>
      <c r="M2134" s="24">
        <v>3.3205634149029262E-3</v>
      </c>
      <c r="N2134" s="24">
        <v>9.0351855206685164E-3</v>
      </c>
      <c r="O2134" s="24">
        <v>5.0861182902093962E-3</v>
      </c>
      <c r="P2134" s="24">
        <v>6.1195141770640817E-3</v>
      </c>
      <c r="Q2134" s="264">
        <v>3.0000000000000079E-5</v>
      </c>
      <c r="R2134" s="264">
        <v>-4.0000000000000044E-5</v>
      </c>
      <c r="S2134" s="265">
        <v>-7.2992700729926566E-5</v>
      </c>
      <c r="U2134" s="26"/>
      <c r="AE2134" s="23">
        <v>44389</v>
      </c>
      <c r="AF2134" s="33">
        <v>-3.6033246029795317E-5</v>
      </c>
      <c r="AG2134">
        <f t="shared" si="435"/>
        <v>2133</v>
      </c>
      <c r="AH2134">
        <f t="shared" si="436"/>
        <v>0.86426256077795782</v>
      </c>
      <c r="AI2134">
        <f t="shared" si="437"/>
        <v>0.86385737439222043</v>
      </c>
      <c r="AJ2134">
        <f t="shared" si="438"/>
        <v>1.0996724135683402</v>
      </c>
      <c r="AK2134">
        <f t="shared" si="439"/>
        <v>0.47328748427604267</v>
      </c>
      <c r="AL2134">
        <f t="shared" si="440"/>
        <v>0.39056989011617776</v>
      </c>
      <c r="CM2134" s="23">
        <v>44389</v>
      </c>
      <c r="CN2134">
        <v>1.7600384144725027E-4</v>
      </c>
      <c r="CO2134">
        <f t="shared" si="441"/>
        <v>2133</v>
      </c>
      <c r="CP2134">
        <f t="shared" si="442"/>
        <v>0.86077481840193704</v>
      </c>
      <c r="CQ2134">
        <f t="shared" si="443"/>
        <v>0.86037126715092815</v>
      </c>
      <c r="CR2134">
        <f t="shared" si="444"/>
        <v>1.0838070398740285</v>
      </c>
      <c r="CS2134">
        <f t="shared" si="445"/>
        <v>0.4847612640062483</v>
      </c>
      <c r="CT2134">
        <f t="shared" si="446"/>
        <v>0.37561000314467985</v>
      </c>
      <c r="DH2134">
        <f t="shared" ca="1" si="447"/>
        <v>0.35146004284067017</v>
      </c>
      <c r="DI2134">
        <v>0.24587811773296847</v>
      </c>
      <c r="DJ2134">
        <v>-1.1583076724290643E-2</v>
      </c>
    </row>
    <row r="2135" spans="12:114" x14ac:dyDescent="0.3">
      <c r="L2135" s="23">
        <v>44389</v>
      </c>
      <c r="M2135" s="24">
        <v>-1.24110272036092E-3</v>
      </c>
      <c r="N2135" s="24">
        <v>7.0355118888550464E-3</v>
      </c>
      <c r="O2135" s="24">
        <v>-1.781540799012089E-3</v>
      </c>
      <c r="P2135" s="24">
        <v>4.8941483697525123E-4</v>
      </c>
      <c r="Q2135" s="264">
        <v>9.9999999999999395E-5</v>
      </c>
      <c r="R2135" s="264">
        <v>2.800000000000003E-4</v>
      </c>
      <c r="S2135" s="265">
        <v>-2.8985507246376762E-4</v>
      </c>
      <c r="U2135" s="26"/>
      <c r="AE2135" s="23">
        <v>44390</v>
      </c>
      <c r="AF2135" s="33">
        <v>2.9936233272251258E-4</v>
      </c>
      <c r="AG2135">
        <f t="shared" si="435"/>
        <v>2134</v>
      </c>
      <c r="AH2135">
        <f t="shared" si="436"/>
        <v>0.86466774716369532</v>
      </c>
      <c r="AI2135">
        <f t="shared" si="437"/>
        <v>0.86426256077795782</v>
      </c>
      <c r="AJ2135">
        <f t="shared" si="438"/>
        <v>1.1015335622449085</v>
      </c>
      <c r="AK2135">
        <f t="shared" si="439"/>
        <v>0.51192851874856471</v>
      </c>
      <c r="AL2135">
        <f t="shared" si="440"/>
        <v>0.35233404202939311</v>
      </c>
      <c r="CM2135" s="23">
        <v>44390</v>
      </c>
      <c r="CN2135">
        <v>2.7602907124290232E-4</v>
      </c>
      <c r="CO2135">
        <f t="shared" si="441"/>
        <v>2134</v>
      </c>
      <c r="CP2135">
        <f t="shared" si="442"/>
        <v>0.86117836965294592</v>
      </c>
      <c r="CQ2135">
        <f t="shared" si="443"/>
        <v>0.86077481840193704</v>
      </c>
      <c r="CR2135">
        <f t="shared" si="444"/>
        <v>1.0856287818967936</v>
      </c>
      <c r="CS2135">
        <f t="shared" si="445"/>
        <v>0.48938143064201428</v>
      </c>
      <c r="CT2135">
        <f t="shared" si="446"/>
        <v>0.37139338775992276</v>
      </c>
      <c r="DH2135">
        <f t="shared" ca="1" si="447"/>
        <v>0.34571305567370664</v>
      </c>
      <c r="DI2135">
        <v>0.24850320035438991</v>
      </c>
      <c r="DJ2135">
        <v>1.7086482051032335E-2</v>
      </c>
    </row>
    <row r="2136" spans="12:114" x14ac:dyDescent="0.3">
      <c r="L2136" s="23">
        <v>44390</v>
      </c>
      <c r="M2136" s="24">
        <v>1.301781065088736E-3</v>
      </c>
      <c r="N2136" s="24">
        <v>-2.5405296505033939E-3</v>
      </c>
      <c r="O2136" s="24">
        <v>3.784196621913866E-3</v>
      </c>
      <c r="P2136" s="24">
        <v>-4.1226378504760066E-3</v>
      </c>
      <c r="Q2136" s="264">
        <v>1.900000000000005E-4</v>
      </c>
      <c r="R2136" s="264">
        <v>2.300000000000002E-4</v>
      </c>
      <c r="S2136" s="265">
        <v>3.5211267605633713E-4</v>
      </c>
      <c r="U2136" s="26"/>
      <c r="AE2136" s="23">
        <v>44391</v>
      </c>
      <c r="AF2136" s="33">
        <v>3.2836122309366804E-3</v>
      </c>
      <c r="AG2136">
        <f t="shared" si="435"/>
        <v>2135</v>
      </c>
      <c r="AH2136">
        <f t="shared" si="436"/>
        <v>0.86507293354943271</v>
      </c>
      <c r="AI2136">
        <f t="shared" si="437"/>
        <v>0.86466774716369532</v>
      </c>
      <c r="AJ2136">
        <f t="shared" si="438"/>
        <v>1.1033985343384936</v>
      </c>
      <c r="AK2136">
        <f t="shared" si="439"/>
        <v>0.81385988574668278</v>
      </c>
      <c r="AL2136">
        <f t="shared" si="440"/>
        <v>5.0807861417012545E-2</v>
      </c>
      <c r="CM2136" s="23">
        <v>44391</v>
      </c>
      <c r="CN2136">
        <v>7.7288298474146918E-3</v>
      </c>
      <c r="CO2136">
        <f t="shared" si="441"/>
        <v>2135</v>
      </c>
      <c r="CP2136">
        <f t="shared" si="442"/>
        <v>0.8615819209039548</v>
      </c>
      <c r="CQ2136">
        <f t="shared" si="443"/>
        <v>0.86117836965294592</v>
      </c>
      <c r="CR2136">
        <f t="shared" si="444"/>
        <v>1.0874541339875021</v>
      </c>
      <c r="CS2136">
        <f t="shared" si="445"/>
        <v>0.79862851134995905</v>
      </c>
      <c r="CT2136">
        <f t="shared" si="446"/>
        <v>6.2549858302986872E-2</v>
      </c>
      <c r="DH2136">
        <f t="shared" ca="1" si="447"/>
        <v>0.37106940525905174</v>
      </c>
      <c r="DI2136">
        <v>0.38138023506571944</v>
      </c>
      <c r="DJ2136">
        <v>2.2804561136046165E-2</v>
      </c>
    </row>
    <row r="2137" spans="12:114" x14ac:dyDescent="0.3">
      <c r="L2137" s="23">
        <v>44391</v>
      </c>
      <c r="M2137" s="24">
        <v>1.075518253897194E-2</v>
      </c>
      <c r="N2137" s="24">
        <v>2.5470003804898729E-3</v>
      </c>
      <c r="O2137" s="24">
        <v>6.9000240197250881E-3</v>
      </c>
      <c r="P2137" s="24">
        <v>1.0314380031970129E-2</v>
      </c>
      <c r="Q2137" s="264">
        <v>-5.0000000000000131E-5</v>
      </c>
      <c r="R2137" s="264">
        <v>0</v>
      </c>
      <c r="S2137" s="265">
        <v>4.3795620437956192E-4</v>
      </c>
      <c r="U2137" s="26"/>
      <c r="AE2137" s="23">
        <v>44392</v>
      </c>
      <c r="AF2137" s="33">
        <v>6.6551382721284473E-4</v>
      </c>
      <c r="AG2137">
        <f t="shared" si="435"/>
        <v>2136</v>
      </c>
      <c r="AH2137">
        <f t="shared" si="436"/>
        <v>0.86547811993517021</v>
      </c>
      <c r="AI2137">
        <f t="shared" si="437"/>
        <v>0.86507293354943271</v>
      </c>
      <c r="AJ2137">
        <f t="shared" si="438"/>
        <v>1.1052673521039569</v>
      </c>
      <c r="AK2137">
        <f t="shared" si="439"/>
        <v>0.55397278664138194</v>
      </c>
      <c r="AL2137">
        <f t="shared" si="440"/>
        <v>0.31110014690805077</v>
      </c>
      <c r="CM2137" s="23">
        <v>44392</v>
      </c>
      <c r="CN2137">
        <v>1.7775345680321119E-3</v>
      </c>
      <c r="CO2137">
        <f t="shared" si="441"/>
        <v>2136</v>
      </c>
      <c r="CP2137">
        <f t="shared" si="442"/>
        <v>0.86198547215496368</v>
      </c>
      <c r="CQ2137">
        <f t="shared" si="443"/>
        <v>0.8615819209039548</v>
      </c>
      <c r="CR2137">
        <f t="shared" si="444"/>
        <v>1.0892831165885319</v>
      </c>
      <c r="CS2137">
        <f t="shared" si="445"/>
        <v>0.5585596714948099</v>
      </c>
      <c r="CT2137">
        <f t="shared" si="446"/>
        <v>0.30302224940914491</v>
      </c>
      <c r="DH2137">
        <f t="shared" ca="1" si="447"/>
        <v>0.27814914678005265</v>
      </c>
      <c r="DI2137">
        <v>0.36669523862577708</v>
      </c>
      <c r="DJ2137">
        <v>-1.0198617278715609E-4</v>
      </c>
    </row>
    <row r="2138" spans="12:114" x14ac:dyDescent="0.3">
      <c r="L2138" s="23">
        <v>44392</v>
      </c>
      <c r="M2138" s="24">
        <v>1.7547942720036371E-4</v>
      </c>
      <c r="N2138" s="24">
        <v>-1.0479555123300951E-2</v>
      </c>
      <c r="O2138" s="24">
        <v>7.7704569666825962E-4</v>
      </c>
      <c r="P2138" s="24">
        <v>9.5144851176636458E-3</v>
      </c>
      <c r="Q2138" s="264">
        <v>-3.700000000000001E-4</v>
      </c>
      <c r="R2138" s="264">
        <v>-1.7000000000000017E-4</v>
      </c>
      <c r="S2138" s="265">
        <v>0</v>
      </c>
      <c r="U2138" s="26"/>
      <c r="AE2138" s="23">
        <v>44393</v>
      </c>
      <c r="AF2138" s="33">
        <v>2.8023889801273528E-5</v>
      </c>
      <c r="AG2138">
        <f t="shared" si="435"/>
        <v>2137</v>
      </c>
      <c r="AH2138">
        <f t="shared" si="436"/>
        <v>0.8658833063209076</v>
      </c>
      <c r="AI2138">
        <f t="shared" si="437"/>
        <v>0.86547811993517021</v>
      </c>
      <c r="AJ2138">
        <f t="shared" si="438"/>
        <v>1.1071400379878928</v>
      </c>
      <c r="AK2138">
        <f t="shared" si="439"/>
        <v>0.48065927611018439</v>
      </c>
      <c r="AL2138">
        <f t="shared" si="440"/>
        <v>0.38481884382498582</v>
      </c>
      <c r="CM2138" s="23">
        <v>44393</v>
      </c>
      <c r="CN2138">
        <v>-9.7047462664185573E-4</v>
      </c>
      <c r="CO2138">
        <f t="shared" si="441"/>
        <v>2137</v>
      </c>
      <c r="CP2138">
        <f t="shared" si="442"/>
        <v>0.86238902340597257</v>
      </c>
      <c r="CQ2138">
        <f t="shared" si="443"/>
        <v>0.86198547215496368</v>
      </c>
      <c r="CR2138">
        <f t="shared" si="444"/>
        <v>1.0911157503131055</v>
      </c>
      <c r="CS2138">
        <f t="shared" si="445"/>
        <v>0.4321046978136589</v>
      </c>
      <c r="CT2138">
        <f t="shared" si="446"/>
        <v>0.42988077434130478</v>
      </c>
      <c r="DH2138">
        <f t="shared" ca="1" si="447"/>
        <v>0.25804584945417441</v>
      </c>
      <c r="DI2138">
        <v>0.39637162932212672</v>
      </c>
      <c r="DJ2138">
        <v>4.2344184195144838E-2</v>
      </c>
    </row>
    <row r="2139" spans="12:114" x14ac:dyDescent="0.3">
      <c r="L2139" s="23">
        <v>44393</v>
      </c>
      <c r="M2139" s="24">
        <v>-9.703647232562616E-3</v>
      </c>
      <c r="N2139" s="24">
        <v>-3.8510545504300739E-3</v>
      </c>
      <c r="O2139" s="24">
        <v>-7.0592737054848531E-4</v>
      </c>
      <c r="P2139" s="24">
        <v>3.0270219467507489E-3</v>
      </c>
      <c r="Q2139" s="264">
        <v>-1.099999999999999E-4</v>
      </c>
      <c r="R2139" s="264">
        <v>3.000000000000003E-4</v>
      </c>
      <c r="S2139" s="265">
        <v>9.160305343511462E-4</v>
      </c>
      <c r="U2139" s="26"/>
      <c r="AE2139" s="23">
        <v>44396</v>
      </c>
      <c r="AF2139" s="33">
        <v>-3.2779678657784846E-3</v>
      </c>
      <c r="AG2139">
        <f t="shared" si="435"/>
        <v>2138</v>
      </c>
      <c r="AH2139">
        <f t="shared" si="436"/>
        <v>0.8662884927066451</v>
      </c>
      <c r="AI2139">
        <f t="shared" si="437"/>
        <v>0.8658833063209076</v>
      </c>
      <c r="AJ2139">
        <f t="shared" si="438"/>
        <v>1.1090166146308904</v>
      </c>
      <c r="AK2139">
        <f t="shared" si="439"/>
        <v>0.15774414424307853</v>
      </c>
      <c r="AL2139">
        <f t="shared" si="440"/>
        <v>0.70813916207782901</v>
      </c>
      <c r="CM2139" s="23">
        <v>44396</v>
      </c>
      <c r="CN2139">
        <v>-7.6755184039420075E-3</v>
      </c>
      <c r="CO2139">
        <f t="shared" si="441"/>
        <v>2138</v>
      </c>
      <c r="CP2139">
        <f t="shared" si="442"/>
        <v>0.86279257465698145</v>
      </c>
      <c r="CQ2139">
        <f t="shared" si="443"/>
        <v>0.86238902340597257</v>
      </c>
      <c r="CR2139">
        <f t="shared" si="444"/>
        <v>1.0929520559472419</v>
      </c>
      <c r="CS2139">
        <f t="shared" si="445"/>
        <v>0.17162875254149434</v>
      </c>
      <c r="CT2139">
        <f t="shared" si="446"/>
        <v>0.69076027086447822</v>
      </c>
      <c r="DH2139">
        <f t="shared" ca="1" si="447"/>
        <v>0.29058863144689551</v>
      </c>
      <c r="DI2139">
        <v>0.3492208466325854</v>
      </c>
      <c r="DJ2139">
        <v>-1.8493257781744911E-2</v>
      </c>
    </row>
    <row r="2140" spans="12:114" x14ac:dyDescent="0.3">
      <c r="L2140" s="23">
        <v>44396</v>
      </c>
      <c r="M2140" s="24">
        <v>1.180550116745317E-3</v>
      </c>
      <c r="N2140" s="24">
        <v>-1.6430444774979808E-2</v>
      </c>
      <c r="O2140" s="24">
        <v>-2.3312031035493661E-3</v>
      </c>
      <c r="P2140" s="24">
        <v>-1.488338134776356E-2</v>
      </c>
      <c r="Q2140" s="264">
        <v>-5.3000000000000009E-4</v>
      </c>
      <c r="R2140" s="264">
        <v>-7.0000000000000062E-5</v>
      </c>
      <c r="S2140" s="265">
        <v>-3.3613445378151348E-4</v>
      </c>
      <c r="U2140" s="26"/>
      <c r="AE2140" s="23">
        <v>44397</v>
      </c>
      <c r="AF2140" s="33">
        <v>2.0170245378778131E-3</v>
      </c>
      <c r="AG2140">
        <f t="shared" si="435"/>
        <v>2139</v>
      </c>
      <c r="AH2140">
        <f t="shared" si="436"/>
        <v>0.86669367909238249</v>
      </c>
      <c r="AI2140">
        <f t="shared" si="437"/>
        <v>0.8662884927066451</v>
      </c>
      <c r="AJ2140">
        <f t="shared" si="438"/>
        <v>1.1108971048698086</v>
      </c>
      <c r="AK2140">
        <f t="shared" si="439"/>
        <v>0.70063476298223915</v>
      </c>
      <c r="AL2140">
        <f t="shared" si="440"/>
        <v>0.16565372972440595</v>
      </c>
      <c r="CM2140" s="23">
        <v>44397</v>
      </c>
      <c r="CN2140">
        <v>5.6903052471335581E-3</v>
      </c>
      <c r="CO2140">
        <f t="shared" si="441"/>
        <v>2139</v>
      </c>
      <c r="CP2140">
        <f t="shared" si="442"/>
        <v>0.86319612590799033</v>
      </c>
      <c r="CQ2140">
        <f t="shared" si="443"/>
        <v>0.86279257465698145</v>
      </c>
      <c r="CR2140">
        <f t="shared" si="444"/>
        <v>1.094792054451732</v>
      </c>
      <c r="CS2140">
        <f t="shared" si="445"/>
        <v>0.72594155056711407</v>
      </c>
      <c r="CT2140">
        <f t="shared" si="446"/>
        <v>0.13685102408986738</v>
      </c>
      <c r="DH2140">
        <f t="shared" ca="1" si="447"/>
        <v>0.26051444903770204</v>
      </c>
      <c r="DI2140">
        <v>0.37700645169723829</v>
      </c>
      <c r="DJ2140">
        <v>-2.2522633998707589E-2</v>
      </c>
    </row>
    <row r="2141" spans="12:114" x14ac:dyDescent="0.3">
      <c r="L2141" s="23">
        <v>44397</v>
      </c>
      <c r="M2141" s="24">
        <v>-1.2971051158712169E-3</v>
      </c>
      <c r="N2141" s="24">
        <v>3.9305561834980874E-3</v>
      </c>
      <c r="O2141" s="24">
        <v>4.5316174041980213E-3</v>
      </c>
      <c r="P2141" s="24">
        <v>1.072195881794164E-2</v>
      </c>
      <c r="Q2141" s="264">
        <v>-1.099999999999999E-4</v>
      </c>
      <c r="R2141" s="264">
        <v>1.6000000000000009E-4</v>
      </c>
      <c r="S2141" s="265">
        <v>-5.6910569105691133E-4</v>
      </c>
      <c r="U2141" s="26"/>
      <c r="AE2141" s="23">
        <v>44398</v>
      </c>
      <c r="AF2141" s="33">
        <v>-6.5519049344030727E-5</v>
      </c>
      <c r="AG2141">
        <f t="shared" si="435"/>
        <v>2140</v>
      </c>
      <c r="AH2141">
        <f t="shared" si="436"/>
        <v>0.86709886547811998</v>
      </c>
      <c r="AI2141">
        <f t="shared" si="437"/>
        <v>0.86669367909238249</v>
      </c>
      <c r="AJ2141">
        <f t="shared" si="438"/>
        <v>1.1127815317401044</v>
      </c>
      <c r="AK2141">
        <f t="shared" si="439"/>
        <v>0.46989713264369515</v>
      </c>
      <c r="AL2141">
        <f t="shared" si="440"/>
        <v>0.39679654644868734</v>
      </c>
      <c r="CM2141" s="23">
        <v>44398</v>
      </c>
      <c r="CN2141">
        <v>-5.0716300797546267E-4</v>
      </c>
      <c r="CO2141">
        <f t="shared" si="441"/>
        <v>2140</v>
      </c>
      <c r="CP2141">
        <f t="shared" si="442"/>
        <v>0.86359967715899921</v>
      </c>
      <c r="CQ2141">
        <f t="shared" si="443"/>
        <v>0.86319612590799033</v>
      </c>
      <c r="CR2141">
        <f t="shared" si="444"/>
        <v>1.0966357669641409</v>
      </c>
      <c r="CS2141">
        <f t="shared" si="445"/>
        <v>0.45329253407954012</v>
      </c>
      <c r="CT2141">
        <f t="shared" si="446"/>
        <v>0.40990359182845021</v>
      </c>
      <c r="DH2141">
        <f t="shared" ca="1" si="447"/>
        <v>0.26110780764038133</v>
      </c>
      <c r="DI2141">
        <v>0.31429395375897318</v>
      </c>
      <c r="DJ2141">
        <v>1.0097750181425256E-2</v>
      </c>
    </row>
    <row r="2142" spans="12:114" x14ac:dyDescent="0.3">
      <c r="L2142" s="23">
        <v>44398</v>
      </c>
      <c r="M2142" s="24">
        <v>-3.719251453564183E-3</v>
      </c>
      <c r="N2142" s="24">
        <v>2.0228409303107681E-2</v>
      </c>
      <c r="O2142" s="24">
        <v>-4.9339760279009824E-3</v>
      </c>
      <c r="P2142" s="24">
        <v>-2.2042227575616948E-3</v>
      </c>
      <c r="Q2142" s="264">
        <v>3.3999999999999959E-4</v>
      </c>
      <c r="R2142" s="264">
        <v>-1.0000000000000011E-5</v>
      </c>
      <c r="S2142" s="265">
        <v>2.3076923076923204E-4</v>
      </c>
      <c r="U2142" s="26"/>
      <c r="AE2142" s="23">
        <v>44399</v>
      </c>
      <c r="AF2142" s="33">
        <v>4.3760583372809175E-4</v>
      </c>
      <c r="AG2142">
        <f t="shared" si="435"/>
        <v>2141</v>
      </c>
      <c r="AH2142">
        <f t="shared" si="436"/>
        <v>0.86750405186385737</v>
      </c>
      <c r="AI2142">
        <f t="shared" si="437"/>
        <v>0.86709886547811998</v>
      </c>
      <c r="AJ2142">
        <f t="shared" si="438"/>
        <v>1.1146699184781808</v>
      </c>
      <c r="AK2142">
        <f t="shared" si="439"/>
        <v>0.52784370499007194</v>
      </c>
      <c r="AL2142">
        <f t="shared" si="440"/>
        <v>0.33925516048804805</v>
      </c>
      <c r="CM2142" s="23">
        <v>44399</v>
      </c>
      <c r="CN2142">
        <v>1.3735126158162937E-3</v>
      </c>
      <c r="CO2142">
        <f t="shared" si="441"/>
        <v>2141</v>
      </c>
      <c r="CP2142">
        <f t="shared" si="442"/>
        <v>0.8640032284100081</v>
      </c>
      <c r="CQ2142">
        <f t="shared" si="443"/>
        <v>0.86359967715899921</v>
      </c>
      <c r="CR2142">
        <f t="shared" si="444"/>
        <v>1.0984832148008428</v>
      </c>
      <c r="CS2142">
        <f t="shared" si="445"/>
        <v>0.54003245400680033</v>
      </c>
      <c r="CT2142">
        <f t="shared" si="446"/>
        <v>0.32356722315219888</v>
      </c>
      <c r="DH2142">
        <f t="shared" ca="1" si="447"/>
        <v>0.32573870257896842</v>
      </c>
      <c r="DI2142">
        <v>0.34830741847653185</v>
      </c>
      <c r="DJ2142">
        <v>-7.9035162135160653E-3</v>
      </c>
    </row>
    <row r="2143" spans="12:114" x14ac:dyDescent="0.3">
      <c r="L2143" s="23">
        <v>44399</v>
      </c>
      <c r="M2143" s="24">
        <v>1.9554456611592689E-3</v>
      </c>
      <c r="N2143" s="24">
        <v>4.1573405140150326E-3</v>
      </c>
      <c r="O2143" s="24">
        <v>7.0826923710904234E-4</v>
      </c>
      <c r="P2143" s="24">
        <v>8.9720567144414398E-4</v>
      </c>
      <c r="Q2143" s="264">
        <v>-2.6999999999999979E-4</v>
      </c>
      <c r="R2143" s="264">
        <v>4.2999999999999928E-4</v>
      </c>
      <c r="S2143" s="265">
        <v>-2.3622047244094619E-4</v>
      </c>
      <c r="U2143" s="26"/>
      <c r="AE2143" s="23">
        <v>44400</v>
      </c>
      <c r="AF2143" s="33">
        <v>3.0423258801155454E-3</v>
      </c>
      <c r="AG2143">
        <f t="shared" si="435"/>
        <v>2142</v>
      </c>
      <c r="AH2143">
        <f t="shared" si="436"/>
        <v>0.86790923824959476</v>
      </c>
      <c r="AI2143">
        <f t="shared" si="437"/>
        <v>0.86750405186385737</v>
      </c>
      <c r="AJ2143">
        <f t="shared" si="438"/>
        <v>1.1165622885237791</v>
      </c>
      <c r="AK2143">
        <f t="shared" si="439"/>
        <v>0.79460098350716346</v>
      </c>
      <c r="AL2143">
        <f t="shared" si="440"/>
        <v>7.2903068356693912E-2</v>
      </c>
      <c r="CM2143" s="23">
        <v>44400</v>
      </c>
      <c r="CN2143">
        <v>7.4780262387504001E-3</v>
      </c>
      <c r="CO2143">
        <f t="shared" si="441"/>
        <v>2142</v>
      </c>
      <c r="CP2143">
        <f t="shared" si="442"/>
        <v>0.86440677966101698</v>
      </c>
      <c r="CQ2143">
        <f t="shared" si="443"/>
        <v>0.8640032284100081</v>
      </c>
      <c r="CR2143">
        <f t="shared" si="444"/>
        <v>1.1003344194590818</v>
      </c>
      <c r="CS2143">
        <f t="shared" si="445"/>
        <v>0.79036221113309146</v>
      </c>
      <c r="CT2143">
        <f t="shared" si="446"/>
        <v>7.3641017276916632E-2</v>
      </c>
      <c r="DH2143">
        <f t="shared" ca="1" si="447"/>
        <v>0.38839590793568923</v>
      </c>
      <c r="DI2143">
        <v>0.30204630240311042</v>
      </c>
      <c r="DJ2143">
        <v>7.3957489570386616E-3</v>
      </c>
    </row>
    <row r="2144" spans="12:114" x14ac:dyDescent="0.3">
      <c r="L2144" s="23">
        <v>44400</v>
      </c>
      <c r="M2144" s="24">
        <v>-3.134413700027565E-3</v>
      </c>
      <c r="N2144" s="24">
        <v>8.2802246652080424E-3</v>
      </c>
      <c r="O2144" s="24">
        <v>8.2112573237395087E-3</v>
      </c>
      <c r="P2144" s="24">
        <v>9.7255028308713461E-3</v>
      </c>
      <c r="Q2144" s="264">
        <v>7.0000000000000184E-5</v>
      </c>
      <c r="R2144" s="264">
        <v>1.900000000000002E-4</v>
      </c>
      <c r="S2144" s="265">
        <v>7.692307692307778E-5</v>
      </c>
      <c r="U2144" s="26"/>
      <c r="AE2144" s="23">
        <v>44403</v>
      </c>
      <c r="AF2144" s="33">
        <v>7.0280955166856368E-4</v>
      </c>
      <c r="AG2144">
        <f t="shared" si="435"/>
        <v>2143</v>
      </c>
      <c r="AH2144">
        <f t="shared" si="436"/>
        <v>0.86831442463533226</v>
      </c>
      <c r="AI2144">
        <f t="shared" si="437"/>
        <v>0.86790923824959476</v>
      </c>
      <c r="AJ2144">
        <f t="shared" si="438"/>
        <v>1.1184586655224045</v>
      </c>
      <c r="AK2144">
        <f t="shared" si="439"/>
        <v>0.55822945857158013</v>
      </c>
      <c r="AL2144">
        <f t="shared" si="440"/>
        <v>0.30967977967801463</v>
      </c>
      <c r="CM2144" s="23">
        <v>44403</v>
      </c>
      <c r="CN2144">
        <v>1.3981866698690839E-3</v>
      </c>
      <c r="CO2144">
        <f t="shared" si="441"/>
        <v>2143</v>
      </c>
      <c r="CP2144">
        <f t="shared" si="442"/>
        <v>0.86481033091202586</v>
      </c>
      <c r="CQ2144">
        <f t="shared" si="443"/>
        <v>0.86440677966101698</v>
      </c>
      <c r="CR2144">
        <f t="shared" si="444"/>
        <v>1.1021894026190686</v>
      </c>
      <c r="CS2144">
        <f t="shared" si="445"/>
        <v>0.54116684369312207</v>
      </c>
      <c r="CT2144">
        <f t="shared" si="446"/>
        <v>0.32323993596789491</v>
      </c>
      <c r="DH2144">
        <f t="shared" ca="1" si="447"/>
        <v>0.29210890031848047</v>
      </c>
      <c r="DI2144">
        <v>0.28310738570911287</v>
      </c>
      <c r="DJ2144">
        <v>1.4104763040040633E-2</v>
      </c>
    </row>
    <row r="2145" spans="12:114" x14ac:dyDescent="0.3">
      <c r="L2145" s="23">
        <v>44403</v>
      </c>
      <c r="M2145" s="24">
        <v>-2.3730066726746209E-3</v>
      </c>
      <c r="N2145" s="24">
        <v>2.842717039498217E-3</v>
      </c>
      <c r="O2145" s="24">
        <v>1.404222011956089E-3</v>
      </c>
      <c r="P2145" s="24">
        <v>2.0494055170227829E-3</v>
      </c>
      <c r="Q2145" s="264">
        <v>8.000000000000021E-5</v>
      </c>
      <c r="R2145" s="264">
        <v>-8.0000000000000074E-5</v>
      </c>
      <c r="S2145" s="265">
        <v>3.1007751937984444E-4</v>
      </c>
      <c r="U2145" s="26"/>
      <c r="AE2145" s="23">
        <v>44404</v>
      </c>
      <c r="AF2145" s="33">
        <v>2.5359947957633044E-6</v>
      </c>
      <c r="AG2145">
        <f t="shared" si="435"/>
        <v>2144</v>
      </c>
      <c r="AH2145">
        <f t="shared" si="436"/>
        <v>0.86871961102106965</v>
      </c>
      <c r="AI2145">
        <f t="shared" si="437"/>
        <v>0.86831442463533226</v>
      </c>
      <c r="AJ2145">
        <f t="shared" si="438"/>
        <v>1.1203590733277835</v>
      </c>
      <c r="AK2145">
        <f t="shared" si="439"/>
        <v>0.47772515700294665</v>
      </c>
      <c r="AL2145">
        <f t="shared" si="440"/>
        <v>0.39058926763238561</v>
      </c>
      <c r="CM2145" s="23">
        <v>44404</v>
      </c>
      <c r="CN2145">
        <v>1.0633998698940774E-4</v>
      </c>
      <c r="CO2145">
        <f t="shared" si="441"/>
        <v>2144</v>
      </c>
      <c r="CP2145">
        <f t="shared" si="442"/>
        <v>0.86521388216303474</v>
      </c>
      <c r="CQ2145">
        <f t="shared" si="443"/>
        <v>0.86481033091202586</v>
      </c>
      <c r="CR2145">
        <f t="shared" si="444"/>
        <v>1.1040481861460987</v>
      </c>
      <c r="CS2145">
        <f t="shared" si="445"/>
        <v>0.48154466074507374</v>
      </c>
      <c r="CT2145">
        <f t="shared" si="446"/>
        <v>0.38326567016695212</v>
      </c>
      <c r="DH2145">
        <f t="shared" ca="1" si="447"/>
        <v>0.32013325272496373</v>
      </c>
      <c r="DI2145">
        <v>0.301408168156585</v>
      </c>
      <c r="DJ2145">
        <v>-2.8464640052042146E-3</v>
      </c>
    </row>
    <row r="2146" spans="12:114" x14ac:dyDescent="0.3">
      <c r="L2146" s="23">
        <v>44404</v>
      </c>
      <c r="M2146" s="24">
        <v>1.665068942315238E-3</v>
      </c>
      <c r="N2146" s="24">
        <v>-4.7244207919533241E-3</v>
      </c>
      <c r="O2146" s="24">
        <v>7.0142674317706552E-5</v>
      </c>
      <c r="P2146" s="24">
        <v>1.8405300044736809E-3</v>
      </c>
      <c r="Q2146" s="264">
        <v>-1.100000000000003E-4</v>
      </c>
      <c r="R2146" s="264">
        <v>1.400000000000001E-4</v>
      </c>
      <c r="S2146" s="265">
        <v>-7.9999999999999519E-5</v>
      </c>
      <c r="U2146" s="26"/>
      <c r="AE2146" s="23">
        <v>44405</v>
      </c>
      <c r="AF2146" s="33">
        <v>-1.3461142787365701E-3</v>
      </c>
      <c r="AG2146">
        <f t="shared" si="435"/>
        <v>2145</v>
      </c>
      <c r="AH2146">
        <f t="shared" si="436"/>
        <v>0.86912479740680715</v>
      </c>
      <c r="AI2146">
        <f t="shared" si="437"/>
        <v>0.86871961102106965</v>
      </c>
      <c r="AJ2146">
        <f t="shared" si="438"/>
        <v>1.1222635360043698</v>
      </c>
      <c r="AK2146">
        <f t="shared" si="439"/>
        <v>0.32795784011256157</v>
      </c>
      <c r="AL2146">
        <f t="shared" si="440"/>
        <v>0.54076177090850808</v>
      </c>
      <c r="CM2146" s="23">
        <v>44405</v>
      </c>
      <c r="CN2146">
        <v>-3.2117142682699966E-3</v>
      </c>
      <c r="CO2146">
        <f t="shared" si="441"/>
        <v>2145</v>
      </c>
      <c r="CP2146">
        <f t="shared" si="442"/>
        <v>0.86561743341404362</v>
      </c>
      <c r="CQ2146">
        <f t="shared" si="443"/>
        <v>0.86521388216303474</v>
      </c>
      <c r="CR2146">
        <f t="shared" si="444"/>
        <v>1.1059107920927123</v>
      </c>
      <c r="CS2146">
        <f t="shared" si="445"/>
        <v>0.3333616303897321</v>
      </c>
      <c r="CT2146">
        <f t="shared" si="446"/>
        <v>0.53185225177330264</v>
      </c>
      <c r="DH2146">
        <f t="shared" ca="1" si="447"/>
        <v>0.39750151619809687</v>
      </c>
      <c r="DI2146">
        <v>0.36791558348116715</v>
      </c>
      <c r="DJ2146">
        <v>-8.235542850165159E-3</v>
      </c>
    </row>
    <row r="2147" spans="12:114" x14ac:dyDescent="0.3">
      <c r="L2147" s="23">
        <v>44405</v>
      </c>
      <c r="M2147" s="24">
        <v>5.0462537990234478E-3</v>
      </c>
      <c r="N2147" s="24">
        <v>5.3797684289046549E-3</v>
      </c>
      <c r="O2147" s="24">
        <v>-4.0661882505913143E-3</v>
      </c>
      <c r="P2147" s="24">
        <v>-8.7778835592975737E-3</v>
      </c>
      <c r="Q2147" s="264">
        <v>8.000000000000021E-5</v>
      </c>
      <c r="R2147" s="264">
        <v>4.0000000000000044E-5</v>
      </c>
      <c r="S2147" s="265">
        <v>-1.5873015873015914E-4</v>
      </c>
      <c r="U2147" s="26"/>
      <c r="AE2147" s="23">
        <v>44406</v>
      </c>
      <c r="AF2147" s="33">
        <v>1.6822610551430275E-3</v>
      </c>
      <c r="AG2147">
        <f t="shared" si="435"/>
        <v>2146</v>
      </c>
      <c r="AH2147">
        <f t="shared" si="436"/>
        <v>0.86952998379254454</v>
      </c>
      <c r="AI2147">
        <f t="shared" si="437"/>
        <v>0.86912479740680715</v>
      </c>
      <c r="AJ2147">
        <f t="shared" si="438"/>
        <v>1.1241720778298723</v>
      </c>
      <c r="AK2147">
        <f t="shared" si="439"/>
        <v>0.66621899310459554</v>
      </c>
      <c r="AL2147">
        <f t="shared" si="440"/>
        <v>0.20290580430221161</v>
      </c>
      <c r="CM2147" s="23">
        <v>44406</v>
      </c>
      <c r="CN2147">
        <v>3.862840137857568E-3</v>
      </c>
      <c r="CO2147">
        <f t="shared" si="441"/>
        <v>2146</v>
      </c>
      <c r="CP2147">
        <f t="shared" si="442"/>
        <v>0.86602098466505251</v>
      </c>
      <c r="CQ2147">
        <f t="shared" si="443"/>
        <v>0.86561743341404362</v>
      </c>
      <c r="CR2147">
        <f t="shared" si="444"/>
        <v>1.1077772427008759</v>
      </c>
      <c r="CS2147">
        <f t="shared" si="445"/>
        <v>0.65131970392867611</v>
      </c>
      <c r="CT2147">
        <f t="shared" si="446"/>
        <v>0.21429772948536752</v>
      </c>
      <c r="DH2147">
        <f t="shared" ca="1" si="447"/>
        <v>0.32926582944348287</v>
      </c>
      <c r="DI2147">
        <v>0.39854972611448186</v>
      </c>
      <c r="DJ2147">
        <v>1.5560636055143066E-2</v>
      </c>
    </row>
    <row r="2148" spans="12:114" x14ac:dyDescent="0.3">
      <c r="L2148" s="23">
        <v>44406</v>
      </c>
      <c r="M2148" s="24">
        <v>1.110523408196953E-2</v>
      </c>
      <c r="N2148" s="24">
        <v>7.2395214674413682E-3</v>
      </c>
      <c r="O2148" s="24">
        <v>1.267138735285933E-3</v>
      </c>
      <c r="P2148" s="24">
        <v>3.7070524905889052E-3</v>
      </c>
      <c r="Q2148" s="264">
        <v>-3.0000000000000079E-5</v>
      </c>
      <c r="R2148" s="264">
        <v>-1.0000000000000011E-5</v>
      </c>
      <c r="S2148" s="265">
        <v>3.1250000000000082E-4</v>
      </c>
      <c r="U2148" s="26"/>
      <c r="AE2148" s="23">
        <v>44407</v>
      </c>
      <c r="AF2148" s="33">
        <v>1.5656054836173665E-3</v>
      </c>
      <c r="AG2148">
        <f t="shared" si="435"/>
        <v>2147</v>
      </c>
      <c r="AH2148">
        <f t="shared" si="436"/>
        <v>0.86993517017828204</v>
      </c>
      <c r="AI2148">
        <f t="shared" si="437"/>
        <v>0.86952998379254454</v>
      </c>
      <c r="AJ2148">
        <f t="shared" si="438"/>
        <v>1.1260847232978379</v>
      </c>
      <c r="AK2148">
        <f t="shared" si="439"/>
        <v>0.65386947646746707</v>
      </c>
      <c r="AL2148">
        <f t="shared" si="440"/>
        <v>0.21566050732507747</v>
      </c>
      <c r="CM2148" s="23">
        <v>44407</v>
      </c>
      <c r="CN2148">
        <v>3.5898604832369646E-3</v>
      </c>
      <c r="CO2148">
        <f t="shared" si="441"/>
        <v>2147</v>
      </c>
      <c r="CP2148">
        <f t="shared" si="442"/>
        <v>0.86642453591606139</v>
      </c>
      <c r="CQ2148">
        <f t="shared" si="443"/>
        <v>0.86602098466505251</v>
      </c>
      <c r="CR2148">
        <f t="shared" si="444"/>
        <v>1.109647560404202</v>
      </c>
      <c r="CS2148">
        <f t="shared" si="445"/>
        <v>0.63955259409707388</v>
      </c>
      <c r="CT2148">
        <f t="shared" si="446"/>
        <v>0.22646839056797863</v>
      </c>
      <c r="DH2148">
        <f t="shared" ca="1" si="447"/>
        <v>0.39279963619786457</v>
      </c>
      <c r="DI2148">
        <v>0.3713069253737144</v>
      </c>
      <c r="DJ2148">
        <v>1.5715073225552826E-2</v>
      </c>
    </row>
    <row r="2149" spans="12:114" x14ac:dyDescent="0.3">
      <c r="L2149" s="23">
        <v>44407</v>
      </c>
      <c r="M2149" s="24">
        <v>-7.8868435810812397E-3</v>
      </c>
      <c r="N2149" s="24">
        <v>-5.6249943768242241E-3</v>
      </c>
      <c r="O2149" s="24">
        <v>2.1793809745355259E-3</v>
      </c>
      <c r="P2149" s="24">
        <v>1.402098334011884E-2</v>
      </c>
      <c r="Q2149" s="264">
        <v>-1.2999999999999991E-4</v>
      </c>
      <c r="R2149" s="264">
        <v>-5.0000000000000036E-5</v>
      </c>
      <c r="S2149" s="265">
        <v>3.2258064516128978E-4</v>
      </c>
      <c r="U2149" s="26"/>
      <c r="AE2149" s="23">
        <v>44410</v>
      </c>
      <c r="AF2149" s="33">
        <v>-9.5166638558671587E-4</v>
      </c>
      <c r="AG2149">
        <f t="shared" si="435"/>
        <v>2148</v>
      </c>
      <c r="AH2149">
        <f t="shared" si="436"/>
        <v>0.87034035656401942</v>
      </c>
      <c r="AI2149">
        <f t="shared" si="437"/>
        <v>0.86993517017828204</v>
      </c>
      <c r="AJ2149">
        <f t="shared" si="438"/>
        <v>1.1280014971202597</v>
      </c>
      <c r="AK2149">
        <f t="shared" si="439"/>
        <v>0.37010221578945723</v>
      </c>
      <c r="AL2149">
        <f t="shared" si="440"/>
        <v>0.4998329543888248</v>
      </c>
      <c r="CM2149" s="23">
        <v>44410</v>
      </c>
      <c r="CN2149">
        <v>-2.4941659639667905E-3</v>
      </c>
      <c r="CO2149">
        <f t="shared" si="441"/>
        <v>2148</v>
      </c>
      <c r="CP2149">
        <f t="shared" si="442"/>
        <v>0.86682808716707027</v>
      </c>
      <c r="CQ2149">
        <f t="shared" si="443"/>
        <v>0.86642453591606139</v>
      </c>
      <c r="CR2149">
        <f t="shared" si="444"/>
        <v>1.1115217678302016</v>
      </c>
      <c r="CS2149">
        <f t="shared" si="445"/>
        <v>0.36409780940221964</v>
      </c>
      <c r="CT2149">
        <f t="shared" si="446"/>
        <v>0.5023267265138418</v>
      </c>
      <c r="DH2149">
        <f t="shared" ca="1" si="447"/>
        <v>0.38744303602470098</v>
      </c>
      <c r="DI2149">
        <v>0.39215404818817851</v>
      </c>
      <c r="DJ2149">
        <v>5.3193336144133291E-3</v>
      </c>
    </row>
    <row r="2150" spans="12:114" x14ac:dyDescent="0.3">
      <c r="L2150" s="23">
        <v>44410</v>
      </c>
      <c r="M2150" s="24">
        <v>-1.236638743042761E-3</v>
      </c>
      <c r="N2150" s="24">
        <v>5.0282683479560431E-3</v>
      </c>
      <c r="O2150" s="24">
        <v>-2.3150128249781608E-3</v>
      </c>
      <c r="P2150" s="24">
        <v>-6.6774686027688494E-3</v>
      </c>
      <c r="Q2150" s="264">
        <v>-1.700000000000005E-4</v>
      </c>
      <c r="R2150" s="264">
        <v>5.1000000000000047E-4</v>
      </c>
      <c r="S2150" s="265">
        <v>8.3333333333334266E-5</v>
      </c>
      <c r="U2150" s="26"/>
      <c r="AE2150" s="23">
        <v>44411</v>
      </c>
      <c r="AF2150" s="33">
        <v>3.9332241483628896E-3</v>
      </c>
      <c r="AG2150">
        <f t="shared" si="435"/>
        <v>2149</v>
      </c>
      <c r="AH2150">
        <f t="shared" si="436"/>
        <v>0.87074554294975692</v>
      </c>
      <c r="AI2150">
        <f t="shared" si="437"/>
        <v>0.87034035656401942</v>
      </c>
      <c r="AJ2150">
        <f t="shared" si="438"/>
        <v>1.1299224242302366</v>
      </c>
      <c r="AK2150">
        <f t="shared" si="439"/>
        <v>0.85991044191711685</v>
      </c>
      <c r="AL2150">
        <f t="shared" si="440"/>
        <v>1.0429914646902572E-2</v>
      </c>
      <c r="CM2150" s="23">
        <v>44411</v>
      </c>
      <c r="CN2150">
        <v>9.8493103709072251E-3</v>
      </c>
      <c r="CO2150">
        <f t="shared" si="441"/>
        <v>2149</v>
      </c>
      <c r="CP2150">
        <f t="shared" si="442"/>
        <v>0.86723163841807904</v>
      </c>
      <c r="CQ2150">
        <f t="shared" si="443"/>
        <v>0.86682808716707027</v>
      </c>
      <c r="CR2150">
        <f t="shared" si="444"/>
        <v>1.113399887802567</v>
      </c>
      <c r="CS2150">
        <f t="shared" si="445"/>
        <v>0.86045694198797762</v>
      </c>
      <c r="CT2150">
        <f t="shared" si="446"/>
        <v>6.3711451790926521E-3</v>
      </c>
      <c r="DH2150">
        <f t="shared" ca="1" si="447"/>
        <v>0.35818883146140662</v>
      </c>
      <c r="DI2150">
        <v>0.39829877506556433</v>
      </c>
      <c r="DJ2150">
        <v>4.1987241483628906E-3</v>
      </c>
    </row>
    <row r="2151" spans="12:114" x14ac:dyDescent="0.3">
      <c r="L2151" s="23">
        <v>44411</v>
      </c>
      <c r="M2151" s="24">
        <v>-7.0748186600160824E-4</v>
      </c>
      <c r="N2151" s="24">
        <v>3.127004459341436E-3</v>
      </c>
      <c r="O2151" s="24">
        <v>1.125016962430902E-2</v>
      </c>
      <c r="P2151" s="24">
        <v>1.45310543386372E-2</v>
      </c>
      <c r="Q2151" s="264">
        <v>-8.9999999999999802E-5</v>
      </c>
      <c r="R2151" s="264">
        <v>5.0000000000000036E-5</v>
      </c>
      <c r="S2151" s="265">
        <v>0</v>
      </c>
      <c r="U2151" s="26"/>
      <c r="AE2151" s="23">
        <v>44412</v>
      </c>
      <c r="AF2151" s="33">
        <v>-1.0483151999114803E-3</v>
      </c>
      <c r="AG2151">
        <f t="shared" si="435"/>
        <v>2150</v>
      </c>
      <c r="AH2151">
        <f t="shared" si="436"/>
        <v>0.87115072933549431</v>
      </c>
      <c r="AI2151">
        <f t="shared" si="437"/>
        <v>0.87074554294975692</v>
      </c>
      <c r="AJ2151">
        <f t="shared" si="438"/>
        <v>1.1318475297846626</v>
      </c>
      <c r="AK2151">
        <f t="shared" si="439"/>
        <v>0.35960697790767437</v>
      </c>
      <c r="AL2151">
        <f t="shared" si="440"/>
        <v>0.51113856504208255</v>
      </c>
      <c r="CM2151" s="23">
        <v>44412</v>
      </c>
      <c r="CN2151">
        <v>-2.2051367392744983E-3</v>
      </c>
      <c r="CO2151">
        <f t="shared" si="441"/>
        <v>2150</v>
      </c>
      <c r="CP2151">
        <f t="shared" si="442"/>
        <v>0.86763518966908793</v>
      </c>
      <c r="CQ2151">
        <f t="shared" si="443"/>
        <v>0.86723163841807904</v>
      </c>
      <c r="CR2151">
        <f t="shared" si="444"/>
        <v>1.1152819433434917</v>
      </c>
      <c r="CS2151">
        <f t="shared" si="445"/>
        <v>0.37674349140937735</v>
      </c>
      <c r="CT2151">
        <f t="shared" si="446"/>
        <v>0.49048814700870169</v>
      </c>
      <c r="DH2151">
        <f t="shared" ca="1" si="447"/>
        <v>0.39080610741422672</v>
      </c>
      <c r="DI2151">
        <v>0.34783548676961429</v>
      </c>
      <c r="DJ2151">
        <v>-1.5791105115877908E-2</v>
      </c>
    </row>
    <row r="2152" spans="12:114" x14ac:dyDescent="0.3">
      <c r="L2152" s="23">
        <v>44412</v>
      </c>
      <c r="M2152" s="24">
        <v>2.3596671673947501E-4</v>
      </c>
      <c r="N2152" s="24">
        <v>1.4339158429141871E-2</v>
      </c>
      <c r="O2152" s="24">
        <v>-6.8140278911556686E-3</v>
      </c>
      <c r="P2152" s="24">
        <v>-3.681103199182001E-3</v>
      </c>
      <c r="Q2152" s="264">
        <v>-1.7000000000000001E-4</v>
      </c>
      <c r="R2152" s="264">
        <v>4.0000000000000044E-5</v>
      </c>
      <c r="S2152" s="265">
        <v>-3.3613445378151348E-4</v>
      </c>
      <c r="U2152" s="26"/>
      <c r="AE2152" s="23">
        <v>44413</v>
      </c>
      <c r="AF2152" s="33">
        <v>2.8547531953143942E-3</v>
      </c>
      <c r="AG2152">
        <f t="shared" si="435"/>
        <v>2151</v>
      </c>
      <c r="AH2152">
        <f t="shared" si="436"/>
        <v>0.87155591572123181</v>
      </c>
      <c r="AI2152">
        <f t="shared" si="437"/>
        <v>0.87115072933549431</v>
      </c>
      <c r="AJ2152">
        <f t="shared" si="438"/>
        <v>1.1337768391669703</v>
      </c>
      <c r="AK2152">
        <f t="shared" si="439"/>
        <v>0.77884270371449571</v>
      </c>
      <c r="AL2152">
        <f t="shared" si="440"/>
        <v>9.2308025620998602E-2</v>
      </c>
      <c r="CM2152" s="23">
        <v>44413</v>
      </c>
      <c r="CN2152">
        <v>7.8298403053591575E-3</v>
      </c>
      <c r="CO2152">
        <f t="shared" si="441"/>
        <v>2151</v>
      </c>
      <c r="CP2152">
        <f t="shared" si="442"/>
        <v>0.86803874092009681</v>
      </c>
      <c r="CQ2152">
        <f t="shared" si="443"/>
        <v>0.86763518966908793</v>
      </c>
      <c r="CR2152">
        <f t="shared" si="444"/>
        <v>1.117167957676021</v>
      </c>
      <c r="CS2152">
        <f t="shared" si="445"/>
        <v>0.80190177807010887</v>
      </c>
      <c r="CT2152">
        <f t="shared" si="446"/>
        <v>6.5733411598979052E-2</v>
      </c>
      <c r="DH2152">
        <f t="shared" ca="1" si="447"/>
        <v>0.39339060595125136</v>
      </c>
      <c r="DI2152">
        <v>0.28938235657219319</v>
      </c>
      <c r="DJ2152">
        <v>-2.4283356560783186E-2</v>
      </c>
    </row>
    <row r="2153" spans="12:114" x14ac:dyDescent="0.3">
      <c r="L2153" s="23">
        <v>44413</v>
      </c>
      <c r="M2153" s="24">
        <v>-3.952091098637903E-3</v>
      </c>
      <c r="N2153" s="24">
        <v>6.1462541549636663E-3</v>
      </c>
      <c r="O2153" s="24">
        <v>1.8552199091530538E-2</v>
      </c>
      <c r="P2153" s="24">
        <v>-3.5604172923141011E-3</v>
      </c>
      <c r="Q2153" s="264">
        <v>-2.9999999999999648E-5</v>
      </c>
      <c r="R2153" s="264">
        <v>3.6999999999999924E-4</v>
      </c>
      <c r="S2153" s="265">
        <v>-6.5040650406504098E-4</v>
      </c>
      <c r="U2153" s="26"/>
      <c r="AE2153" s="23">
        <v>44414</v>
      </c>
      <c r="AF2153" s="33">
        <v>-2.6453481638110399E-3</v>
      </c>
      <c r="AG2153">
        <f t="shared" si="435"/>
        <v>2152</v>
      </c>
      <c r="AH2153">
        <f t="shared" si="436"/>
        <v>0.8719611021069692</v>
      </c>
      <c r="AI2153">
        <f t="shared" si="437"/>
        <v>0.87155591572123181</v>
      </c>
      <c r="AJ2153">
        <f t="shared" si="438"/>
        <v>1.1357103779899009</v>
      </c>
      <c r="AK2153">
        <f t="shared" si="439"/>
        <v>0.20583006776346208</v>
      </c>
      <c r="AL2153">
        <f t="shared" si="440"/>
        <v>0.66572584795776968</v>
      </c>
      <c r="CM2153" s="23">
        <v>44414</v>
      </c>
      <c r="CN2153">
        <v>-6.4703646843367584E-3</v>
      </c>
      <c r="CO2153">
        <f t="shared" si="441"/>
        <v>2152</v>
      </c>
      <c r="CP2153">
        <f t="shared" si="442"/>
        <v>0.86844229217110569</v>
      </c>
      <c r="CQ2153">
        <f t="shared" si="443"/>
        <v>0.86803874092009681</v>
      </c>
      <c r="CR2153">
        <f t="shared" si="444"/>
        <v>1.1190579542264403</v>
      </c>
      <c r="CS2153">
        <f t="shared" si="445"/>
        <v>0.20950492047283728</v>
      </c>
      <c r="CT2153">
        <f t="shared" si="446"/>
        <v>0.6585338204472595</v>
      </c>
      <c r="DH2153">
        <f t="shared" ca="1" si="447"/>
        <v>0.3977367914588219</v>
      </c>
      <c r="DI2153">
        <v>0.30948339596694596</v>
      </c>
      <c r="DJ2153">
        <v>-1.1540374881368306E-2</v>
      </c>
    </row>
    <row r="2154" spans="12:114" x14ac:dyDescent="0.3">
      <c r="L2154" s="23">
        <v>44414</v>
      </c>
      <c r="M2154" s="24">
        <v>-2.4991128597707531E-2</v>
      </c>
      <c r="N2154" s="24">
        <v>-1.4661043795968521E-2</v>
      </c>
      <c r="O2154" s="24">
        <v>-1.7871866698850891E-3</v>
      </c>
      <c r="P2154" s="24">
        <v>-3.303386576441724E-3</v>
      </c>
      <c r="Q2154" s="264">
        <v>3.1999999999999948E-4</v>
      </c>
      <c r="R2154" s="264">
        <v>-4.0999999999999934E-4</v>
      </c>
      <c r="S2154" s="265">
        <v>-1.5267175572519122E-4</v>
      </c>
      <c r="U2154" s="26"/>
      <c r="AE2154" s="23">
        <v>44417</v>
      </c>
      <c r="AF2154" s="33">
        <v>-5.7696144909521324E-4</v>
      </c>
      <c r="AG2154">
        <f t="shared" si="435"/>
        <v>2153</v>
      </c>
      <c r="AH2154">
        <f t="shared" si="436"/>
        <v>0.8723662884927067</v>
      </c>
      <c r="AI2154">
        <f t="shared" si="437"/>
        <v>0.8719611021069692</v>
      </c>
      <c r="AJ2154">
        <f t="shared" si="438"/>
        <v>1.1376481720983345</v>
      </c>
      <c r="AK2154">
        <f t="shared" si="439"/>
        <v>0.4116467974979337</v>
      </c>
      <c r="AL2154">
        <f t="shared" si="440"/>
        <v>0.4603143046090355</v>
      </c>
      <c r="CM2154" s="23">
        <v>44417</v>
      </c>
      <c r="CN2154">
        <v>-1.2373942242417924E-3</v>
      </c>
      <c r="CO2154">
        <f t="shared" si="441"/>
        <v>2153</v>
      </c>
      <c r="CP2154">
        <f t="shared" si="442"/>
        <v>0.86884584342211457</v>
      </c>
      <c r="CQ2154">
        <f t="shared" si="443"/>
        <v>0.86844229217110569</v>
      </c>
      <c r="CR2154">
        <f t="shared" si="444"/>
        <v>1.1209519566267032</v>
      </c>
      <c r="CS2154">
        <f t="shared" si="445"/>
        <v>0.41998222338858343</v>
      </c>
      <c r="CT2154">
        <f t="shared" si="446"/>
        <v>0.44846006878252226</v>
      </c>
      <c r="DH2154">
        <f t="shared" ca="1" si="447"/>
        <v>0.34633629227666174</v>
      </c>
      <c r="DI2154">
        <v>0.39847621349556472</v>
      </c>
      <c r="DJ2154">
        <v>-9.9073336295463429E-3</v>
      </c>
    </row>
    <row r="2155" spans="12:114" x14ac:dyDescent="0.3">
      <c r="L2155" s="23">
        <v>44417</v>
      </c>
      <c r="M2155" s="24">
        <v>-1.773565365485694E-2</v>
      </c>
      <c r="N2155" s="24">
        <v>5.5796599814888388E-3</v>
      </c>
      <c r="O2155" s="24">
        <v>2.4101793203410451E-3</v>
      </c>
      <c r="P2155" s="24">
        <v>-4.1262681087085584E-3</v>
      </c>
      <c r="Q2155" s="264">
        <v>1.200000000000003E-4</v>
      </c>
      <c r="R2155" s="264">
        <v>1.4999999999999901E-4</v>
      </c>
      <c r="S2155" s="265">
        <v>-2.2556390977443601E-4</v>
      </c>
      <c r="U2155" s="26"/>
      <c r="AE2155" s="23">
        <v>44418</v>
      </c>
      <c r="AF2155" s="33">
        <v>3.6735225231626528E-3</v>
      </c>
      <c r="AG2155">
        <f t="shared" si="435"/>
        <v>2154</v>
      </c>
      <c r="AH2155">
        <f t="shared" si="436"/>
        <v>0.87277147487844409</v>
      </c>
      <c r="AI2155">
        <f t="shared" si="437"/>
        <v>0.8723662884927067</v>
      </c>
      <c r="AJ2155">
        <f t="shared" si="438"/>
        <v>1.1395902475721484</v>
      </c>
      <c r="AK2155">
        <f t="shared" si="439"/>
        <v>0.84252164946683528</v>
      </c>
      <c r="AL2155">
        <f t="shared" si="440"/>
        <v>2.9844639025871422E-2</v>
      </c>
      <c r="CM2155" s="23">
        <v>44418</v>
      </c>
      <c r="CN2155">
        <v>9.1110857196713396E-3</v>
      </c>
      <c r="CO2155">
        <f t="shared" si="441"/>
        <v>2154</v>
      </c>
      <c r="CP2155">
        <f t="shared" si="442"/>
        <v>0.86924939467312345</v>
      </c>
      <c r="CQ2155">
        <f t="shared" si="443"/>
        <v>0.86884584342211457</v>
      </c>
      <c r="CR2155">
        <f t="shared" si="444"/>
        <v>1.122849988716887</v>
      </c>
      <c r="CS2155">
        <f t="shared" si="445"/>
        <v>0.8405829559269552</v>
      </c>
      <c r="CT2155">
        <f t="shared" si="446"/>
        <v>2.8262887495159372E-2</v>
      </c>
      <c r="DH2155">
        <f t="shared" ca="1" si="447"/>
        <v>0.39317692892982603</v>
      </c>
      <c r="DI2155">
        <v>0.29100862132161071</v>
      </c>
      <c r="DJ2155">
        <v>7.2602578172802799E-3</v>
      </c>
    </row>
    <row r="2156" spans="12:114" x14ac:dyDescent="0.3">
      <c r="L2156" s="23">
        <v>44418</v>
      </c>
      <c r="M2156" s="24">
        <v>3.091949028617914E-4</v>
      </c>
      <c r="N2156" s="24">
        <v>-9.2470467405759776E-4</v>
      </c>
      <c r="O2156" s="24">
        <v>2.1293898092551219E-2</v>
      </c>
      <c r="P2156" s="24">
        <v>-1.697895740920916E-3</v>
      </c>
      <c r="Q2156" s="264">
        <v>-7.0000000000000184E-5</v>
      </c>
      <c r="R2156" s="264">
        <v>6.0000000000000056E-5</v>
      </c>
      <c r="S2156" s="265">
        <v>7.3529411764705429E-5</v>
      </c>
      <c r="U2156" s="26"/>
      <c r="AE2156" s="23">
        <v>44419</v>
      </c>
      <c r="AF2156" s="33">
        <v>4.0218273278831819E-3</v>
      </c>
      <c r="AG2156">
        <f t="shared" si="435"/>
        <v>2155</v>
      </c>
      <c r="AH2156">
        <f t="shared" si="436"/>
        <v>0.87317666126418148</v>
      </c>
      <c r="AI2156">
        <f t="shared" si="437"/>
        <v>0.87277147487844409</v>
      </c>
      <c r="AJ2156">
        <f t="shared" si="438"/>
        <v>1.141536630729133</v>
      </c>
      <c r="AK2156">
        <f t="shared" si="439"/>
        <v>0.86553264707473776</v>
      </c>
      <c r="AL2156">
        <f t="shared" si="440"/>
        <v>7.2388278037063269E-3</v>
      </c>
      <c r="CM2156" s="23">
        <v>44419</v>
      </c>
      <c r="CN2156">
        <v>1.0136651653041288E-2</v>
      </c>
      <c r="CO2156">
        <f t="shared" si="441"/>
        <v>2155</v>
      </c>
      <c r="CP2156">
        <f t="shared" si="442"/>
        <v>0.86965294592413234</v>
      </c>
      <c r="CQ2156">
        <f t="shared" si="443"/>
        <v>0.86924939467312345</v>
      </c>
      <c r="CR2156">
        <f t="shared" si="444"/>
        <v>1.1247520745476913</v>
      </c>
      <c r="CS2156">
        <f t="shared" si="445"/>
        <v>0.86771635830719318</v>
      </c>
      <c r="CT2156">
        <f t="shared" si="446"/>
        <v>1.5330363659302737E-3</v>
      </c>
      <c r="DH2156">
        <f t="shared" ca="1" si="447"/>
        <v>0.36727400373533192</v>
      </c>
      <c r="DI2156">
        <v>0.35922721675149494</v>
      </c>
      <c r="DJ2156">
        <v>-3.3967267211679241E-4</v>
      </c>
    </row>
    <row r="2157" spans="12:114" x14ac:dyDescent="0.3">
      <c r="L2157" s="23">
        <v>44419</v>
      </c>
      <c r="M2157" s="24">
        <v>1.378497833257147E-2</v>
      </c>
      <c r="N2157" s="24">
        <v>1.5426954098440541E-3</v>
      </c>
      <c r="O2157" s="24">
        <v>8.9454375154922969E-3</v>
      </c>
      <c r="P2157" s="24">
        <v>1.4627994943617649E-2</v>
      </c>
      <c r="Q2157" s="264">
        <v>1.100000000000003E-4</v>
      </c>
      <c r="R2157" s="264">
        <v>-2.0999999999999911E-4</v>
      </c>
      <c r="S2157" s="265">
        <v>-7.4074074074073612E-5</v>
      </c>
      <c r="U2157" s="26"/>
      <c r="AE2157" s="23">
        <v>44420</v>
      </c>
      <c r="AF2157" s="33">
        <v>6.4353964920282739E-4</v>
      </c>
      <c r="AG2157">
        <f t="shared" si="435"/>
        <v>2156</v>
      </c>
      <c r="AH2157">
        <f t="shared" si="436"/>
        <v>0.87358184764991897</v>
      </c>
      <c r="AI2157">
        <f t="shared" si="437"/>
        <v>0.87317666126418148</v>
      </c>
      <c r="AJ2157">
        <f t="shared" si="438"/>
        <v>1.1434873481279433</v>
      </c>
      <c r="AK2157">
        <f t="shared" si="439"/>
        <v>0.55146186070316183</v>
      </c>
      <c r="AL2157">
        <f t="shared" si="440"/>
        <v>0.32171480056101964</v>
      </c>
      <c r="CM2157" s="23">
        <v>44420</v>
      </c>
      <c r="CN2157">
        <v>1.0135550053600091E-3</v>
      </c>
      <c r="CO2157">
        <f t="shared" si="441"/>
        <v>2156</v>
      </c>
      <c r="CP2157">
        <f t="shared" si="442"/>
        <v>0.87005649717514122</v>
      </c>
      <c r="CQ2157">
        <f t="shared" si="443"/>
        <v>0.86965294592413234</v>
      </c>
      <c r="CR2157">
        <f t="shared" si="444"/>
        <v>1.1266582383829755</v>
      </c>
      <c r="CS2157">
        <f t="shared" si="445"/>
        <v>0.52345107761971621</v>
      </c>
      <c r="CT2157">
        <f t="shared" si="446"/>
        <v>0.34620186830441613</v>
      </c>
      <c r="DH2157">
        <f t="shared" ca="1" si="447"/>
        <v>0.33625003478366638</v>
      </c>
      <c r="DI2157">
        <v>0.37551147078144564</v>
      </c>
      <c r="DJ2157">
        <v>2.4823186708026385E-2</v>
      </c>
    </row>
    <row r="2158" spans="12:114" x14ac:dyDescent="0.3">
      <c r="L2158" s="23">
        <v>44420</v>
      </c>
      <c r="M2158" s="24">
        <v>2.4385975609762019E-4</v>
      </c>
      <c r="N2158" s="24">
        <v>2.1564719950832789E-3</v>
      </c>
      <c r="O2158" s="24">
        <v>-2.676288190096248E-3</v>
      </c>
      <c r="P2158" s="24">
        <v>6.3702073323906863E-3</v>
      </c>
      <c r="Q2158" s="264">
        <v>-6.0000000000000157E-5</v>
      </c>
      <c r="R2158" s="264">
        <v>2.4999999999999914E-4</v>
      </c>
      <c r="S2158" s="265">
        <v>5.1470588235294186E-4</v>
      </c>
      <c r="U2158" s="26"/>
      <c r="AE2158" s="23">
        <v>44421</v>
      </c>
      <c r="AF2158" s="33">
        <v>2.1784706409283499E-3</v>
      </c>
      <c r="AG2158">
        <f t="shared" si="435"/>
        <v>2157</v>
      </c>
      <c r="AH2158">
        <f t="shared" si="436"/>
        <v>0.87398703403565636</v>
      </c>
      <c r="AI2158">
        <f t="shared" si="437"/>
        <v>0.87358184764991897</v>
      </c>
      <c r="AJ2158">
        <f t="shared" si="438"/>
        <v>1.1454424265711003</v>
      </c>
      <c r="AK2158">
        <f t="shared" si="439"/>
        <v>0.71663608971682169</v>
      </c>
      <c r="AL2158">
        <f t="shared" si="440"/>
        <v>0.15694575793309729</v>
      </c>
      <c r="CM2158" s="23">
        <v>44421</v>
      </c>
      <c r="CN2158">
        <v>5.1995486953441312E-3</v>
      </c>
      <c r="CO2158">
        <f t="shared" si="441"/>
        <v>2157</v>
      </c>
      <c r="CP2158">
        <f t="shared" si="442"/>
        <v>0.8704600484261501</v>
      </c>
      <c r="CQ2158">
        <f t="shared" si="443"/>
        <v>0.87005649717514122</v>
      </c>
      <c r="CR2158">
        <f t="shared" si="444"/>
        <v>1.1285685047023315</v>
      </c>
      <c r="CS2158">
        <f t="shared" si="445"/>
        <v>0.70668764628860603</v>
      </c>
      <c r="CT2158">
        <f t="shared" si="446"/>
        <v>0.16336885088653519</v>
      </c>
      <c r="DH2158">
        <f t="shared" ca="1" si="447"/>
        <v>0.38837783744579524</v>
      </c>
      <c r="DI2158">
        <v>0.33438686295165293</v>
      </c>
      <c r="DJ2158">
        <v>1.2247935757207416E-2</v>
      </c>
    </row>
    <row r="2159" spans="12:114" x14ac:dyDescent="0.3">
      <c r="L2159" s="23">
        <v>44421</v>
      </c>
      <c r="M2159" s="24">
        <v>1.4325811389177391E-2</v>
      </c>
      <c r="N2159" s="24">
        <v>8.6075775996219198E-3</v>
      </c>
      <c r="O2159" s="24">
        <v>3.1530449613902198E-3</v>
      </c>
      <c r="P2159" s="24">
        <v>3.5312638870615598E-3</v>
      </c>
      <c r="Q2159" s="264">
        <v>-3.0000000000000079E-5</v>
      </c>
      <c r="R2159" s="264">
        <v>-6.0000000000000056E-5</v>
      </c>
      <c r="S2159" s="265">
        <v>2.3255813953488365E-4</v>
      </c>
      <c r="U2159" s="26"/>
      <c r="AE2159" s="23">
        <v>44424</v>
      </c>
      <c r="AF2159" s="33">
        <v>3.667916041796824E-3</v>
      </c>
      <c r="AG2159">
        <f t="shared" si="435"/>
        <v>2158</v>
      </c>
      <c r="AH2159">
        <f t="shared" si="436"/>
        <v>0.87439222042139386</v>
      </c>
      <c r="AI2159">
        <f t="shared" si="437"/>
        <v>0.87398703403565636</v>
      </c>
      <c r="AJ2159">
        <f t="shared" si="438"/>
        <v>1.1474018931080456</v>
      </c>
      <c r="AK2159">
        <f t="shared" si="439"/>
        <v>0.84213124942385442</v>
      </c>
      <c r="AL2159">
        <f t="shared" si="440"/>
        <v>3.1855784611801941E-2</v>
      </c>
      <c r="CM2159" s="23">
        <v>44424</v>
      </c>
      <c r="CN2159">
        <v>9.1960401044920599E-3</v>
      </c>
      <c r="CO2159">
        <f t="shared" si="441"/>
        <v>2158</v>
      </c>
      <c r="CP2159">
        <f t="shared" si="442"/>
        <v>0.87086359967715898</v>
      </c>
      <c r="CQ2159">
        <f t="shared" si="443"/>
        <v>0.8704600484261501</v>
      </c>
      <c r="CR2159">
        <f t="shared" si="444"/>
        <v>1.1304828982036954</v>
      </c>
      <c r="CS2159">
        <f t="shared" si="445"/>
        <v>0.84296004054928853</v>
      </c>
      <c r="CT2159">
        <f t="shared" si="446"/>
        <v>2.7500007876861576E-2</v>
      </c>
      <c r="DH2159">
        <f t="shared" ca="1" si="447"/>
        <v>0.39070485574331903</v>
      </c>
      <c r="DI2159">
        <v>0.33869417245022981</v>
      </c>
      <c r="DJ2159">
        <v>3.032416041796829E-3</v>
      </c>
    </row>
    <row r="2160" spans="12:114" x14ac:dyDescent="0.3">
      <c r="L2160" s="23">
        <v>44424</v>
      </c>
      <c r="M2160" s="24">
        <v>4.9882925956385602E-3</v>
      </c>
      <c r="N2160" s="24">
        <v>1.6763137856275711E-2</v>
      </c>
      <c r="O2160" s="24">
        <v>8.1590594935645969E-3</v>
      </c>
      <c r="P2160" s="24">
        <v>8.7644091624753465E-3</v>
      </c>
      <c r="Q2160" s="264">
        <v>-4.0000000000000112E-5</v>
      </c>
      <c r="R2160" s="264">
        <v>-1.2999999999999901E-4</v>
      </c>
      <c r="S2160" s="265">
        <v>0</v>
      </c>
      <c r="U2160" s="26"/>
      <c r="AE2160" s="23">
        <v>44425</v>
      </c>
      <c r="AF2160" s="33">
        <v>-1.5972593279869707E-3</v>
      </c>
      <c r="AG2160">
        <f t="shared" si="435"/>
        <v>2159</v>
      </c>
      <c r="AH2160">
        <f t="shared" si="436"/>
        <v>0.87479740680713125</v>
      </c>
      <c r="AI2160">
        <f t="shared" si="437"/>
        <v>0.87439222042139386</v>
      </c>
      <c r="AJ2160">
        <f t="shared" si="438"/>
        <v>1.1493657750382329</v>
      </c>
      <c r="AK2160">
        <f t="shared" si="439"/>
        <v>0.30218444219594354</v>
      </c>
      <c r="AL2160">
        <f t="shared" si="440"/>
        <v>0.57220777822545033</v>
      </c>
      <c r="CM2160" s="23">
        <v>44425</v>
      </c>
      <c r="CN2160">
        <v>-3.9138626056817137E-3</v>
      </c>
      <c r="CO2160">
        <f t="shared" si="441"/>
        <v>2159</v>
      </c>
      <c r="CP2160">
        <f t="shared" si="442"/>
        <v>0.87126715092816787</v>
      </c>
      <c r="CQ2160">
        <f t="shared" si="443"/>
        <v>0.87086359967715898</v>
      </c>
      <c r="CR2160">
        <f t="shared" si="444"/>
        <v>1.1324014438060028</v>
      </c>
      <c r="CS2160">
        <f t="shared" si="445"/>
        <v>0.30432962732910562</v>
      </c>
      <c r="CT2160">
        <f t="shared" si="446"/>
        <v>0.56653397234805336</v>
      </c>
      <c r="DH2160">
        <f t="shared" ca="1" si="447"/>
        <v>0.25052299032988801</v>
      </c>
      <c r="DI2160">
        <v>0.36472007901959042</v>
      </c>
      <c r="DJ2160">
        <v>-5.7469736137012364E-3</v>
      </c>
    </row>
    <row r="2161" spans="12:114" x14ac:dyDescent="0.3">
      <c r="L2161" s="23">
        <v>44425</v>
      </c>
      <c r="M2161" s="24">
        <v>-1.495036469949549E-3</v>
      </c>
      <c r="N2161" s="24">
        <v>-2.278186308939165E-2</v>
      </c>
      <c r="O2161" s="24">
        <v>-3.3185272473123471E-4</v>
      </c>
      <c r="P2161" s="24">
        <v>-1.5137976895744981E-3</v>
      </c>
      <c r="Q2161" s="264">
        <v>1.000000000000003E-4</v>
      </c>
      <c r="R2161" s="264">
        <v>-1.2000000000000011E-4</v>
      </c>
      <c r="S2161" s="265">
        <v>-7.9365079365078891E-5</v>
      </c>
      <c r="U2161" s="26"/>
      <c r="AE2161" s="23">
        <v>44426</v>
      </c>
      <c r="AF2161" s="33">
        <v>-3.5907585173596324E-3</v>
      </c>
      <c r="AG2161">
        <f t="shared" si="435"/>
        <v>2160</v>
      </c>
      <c r="AH2161">
        <f t="shared" si="436"/>
        <v>0.87520259319286875</v>
      </c>
      <c r="AI2161">
        <f t="shared" si="437"/>
        <v>0.87479740680713125</v>
      </c>
      <c r="AJ2161">
        <f t="shared" si="438"/>
        <v>1.1513340999142765</v>
      </c>
      <c r="AK2161">
        <f t="shared" si="439"/>
        <v>0.13694371603143857</v>
      </c>
      <c r="AL2161">
        <f t="shared" si="440"/>
        <v>0.73785369077569274</v>
      </c>
      <c r="CM2161" s="23">
        <v>44426</v>
      </c>
      <c r="CN2161">
        <v>-9.2476443248951431E-3</v>
      </c>
      <c r="CO2161">
        <f t="shared" si="441"/>
        <v>2160</v>
      </c>
      <c r="CP2161">
        <f t="shared" si="442"/>
        <v>0.87167070217917675</v>
      </c>
      <c r="CQ2161">
        <f t="shared" si="443"/>
        <v>0.87126715092816787</v>
      </c>
      <c r="CR2161">
        <f t="shared" si="444"/>
        <v>1.1343241666518808</v>
      </c>
      <c r="CS2161">
        <f t="shared" si="445"/>
        <v>0.12926597254127209</v>
      </c>
      <c r="CT2161">
        <f t="shared" si="446"/>
        <v>0.74200117838689583</v>
      </c>
      <c r="DH2161">
        <f t="shared" ca="1" si="447"/>
        <v>0.39751275340508452</v>
      </c>
      <c r="DI2161">
        <v>0.39600500248038423</v>
      </c>
      <c r="DJ2161">
        <v>8.0398635298844553E-3</v>
      </c>
    </row>
    <row r="2162" spans="12:114" x14ac:dyDescent="0.3">
      <c r="L2162" s="23">
        <v>44426</v>
      </c>
      <c r="M2162" s="24">
        <v>7.7861291981432793E-4</v>
      </c>
      <c r="N2162" s="24">
        <v>-1.8403950971193799E-3</v>
      </c>
      <c r="O2162" s="24">
        <v>-1.0616872934678889E-2</v>
      </c>
      <c r="P2162" s="24">
        <v>-1.4106713893736149E-2</v>
      </c>
      <c r="Q2162" s="264">
        <v>-9.0000000000000236E-5</v>
      </c>
      <c r="R2162" s="264">
        <v>2.1999999999999909E-4</v>
      </c>
      <c r="S2162" s="265">
        <v>2.3622047244094486E-4</v>
      </c>
      <c r="U2162" s="26"/>
      <c r="AE2162" s="23">
        <v>44427</v>
      </c>
      <c r="AF2162" s="33">
        <v>1.9944280393687053E-3</v>
      </c>
      <c r="AG2162">
        <f t="shared" si="435"/>
        <v>2161</v>
      </c>
      <c r="AH2162">
        <f t="shared" si="436"/>
        <v>0.87560777957860614</v>
      </c>
      <c r="AI2162">
        <f t="shared" si="437"/>
        <v>0.87520259319286875</v>
      </c>
      <c r="AJ2162">
        <f t="shared" si="438"/>
        <v>1.153306895545148</v>
      </c>
      <c r="AK2162">
        <f t="shared" si="439"/>
        <v>0.69836286365518296</v>
      </c>
      <c r="AL2162">
        <f t="shared" si="440"/>
        <v>0.17683972953768579</v>
      </c>
      <c r="CM2162" s="23">
        <v>44427</v>
      </c>
      <c r="CN2162">
        <v>5.1700217113249906E-3</v>
      </c>
      <c r="CO2162">
        <f t="shared" si="441"/>
        <v>2161</v>
      </c>
      <c r="CP2162">
        <f t="shared" si="442"/>
        <v>0.87207425343018563</v>
      </c>
      <c r="CQ2162">
        <f t="shared" si="443"/>
        <v>0.87167070217917675</v>
      </c>
      <c r="CR2162">
        <f t="shared" si="444"/>
        <v>1.1362510921103839</v>
      </c>
      <c r="CS2162">
        <f t="shared" si="445"/>
        <v>0.70550949241106686</v>
      </c>
      <c r="CT2162">
        <f t="shared" si="446"/>
        <v>0.16616120976810989</v>
      </c>
      <c r="DH2162">
        <f t="shared" ca="1" si="447"/>
        <v>0.3846439140528547</v>
      </c>
      <c r="DI2162">
        <v>0.27355393774108955</v>
      </c>
      <c r="DJ2162">
        <v>-5.8960558315990499E-3</v>
      </c>
    </row>
    <row r="2163" spans="12:114" x14ac:dyDescent="0.3">
      <c r="L2163" s="23">
        <v>44427</v>
      </c>
      <c r="M2163" s="24">
        <v>-2.9324056397699739E-3</v>
      </c>
      <c r="N2163" s="24">
        <v>-1.2599858667780531E-2</v>
      </c>
      <c r="O2163" s="24">
        <v>6.7738391394885763E-3</v>
      </c>
      <c r="P2163" s="24">
        <v>1.377360156964234E-2</v>
      </c>
      <c r="Q2163" s="264">
        <v>6.0000000000000157E-5</v>
      </c>
      <c r="R2163" s="264">
        <v>-1.3999999999999898E-4</v>
      </c>
      <c r="S2163" s="265">
        <v>-1.6129032258064557E-4</v>
      </c>
      <c r="U2163" s="26"/>
      <c r="AE2163" s="23">
        <v>44428</v>
      </c>
      <c r="AF2163" s="33">
        <v>3.2943728498427772E-3</v>
      </c>
      <c r="AG2163">
        <f t="shared" si="435"/>
        <v>2162</v>
      </c>
      <c r="AH2163">
        <f t="shared" si="436"/>
        <v>0.87601296596434364</v>
      </c>
      <c r="AI2163">
        <f t="shared" si="437"/>
        <v>0.87560777957860614</v>
      </c>
      <c r="AJ2163">
        <f t="shared" si="438"/>
        <v>1.1552841899994228</v>
      </c>
      <c r="AK2163">
        <f t="shared" si="439"/>
        <v>0.81469186518704828</v>
      </c>
      <c r="AL2163">
        <f t="shared" si="440"/>
        <v>6.0915914391557857E-2</v>
      </c>
      <c r="CM2163" s="23">
        <v>44428</v>
      </c>
      <c r="CN2163">
        <v>8.1616464103212282E-3</v>
      </c>
      <c r="CO2163">
        <f t="shared" si="441"/>
        <v>2162</v>
      </c>
      <c r="CP2163">
        <f t="shared" si="442"/>
        <v>0.87247780468119451</v>
      </c>
      <c r="CQ2163">
        <f t="shared" si="443"/>
        <v>0.87207425343018563</v>
      </c>
      <c r="CR2163">
        <f t="shared" si="444"/>
        <v>1.1381822457797719</v>
      </c>
      <c r="CS2163">
        <f t="shared" si="445"/>
        <v>0.81242584187428513</v>
      </c>
      <c r="CT2163">
        <f t="shared" si="446"/>
        <v>5.9648411555900505E-2</v>
      </c>
      <c r="DH2163">
        <f t="shared" ca="1" si="447"/>
        <v>0.31955533616058623</v>
      </c>
      <c r="DI2163">
        <v>0.37083043382711833</v>
      </c>
      <c r="DJ2163">
        <v>8.0540871355570358E-3</v>
      </c>
    </row>
    <row r="2164" spans="12:114" x14ac:dyDescent="0.3">
      <c r="L2164" s="23">
        <v>44428</v>
      </c>
      <c r="M2164" s="24">
        <v>5.4015965104030632E-4</v>
      </c>
      <c r="N2164" s="24">
        <v>1.027068460501198E-2</v>
      </c>
      <c r="O2164" s="24">
        <v>8.9267801441536825E-3</v>
      </c>
      <c r="P2164" s="24">
        <v>8.7060188358805465E-3</v>
      </c>
      <c r="Q2164" s="264">
        <v>-1.8000000000000001E-4</v>
      </c>
      <c r="R2164" s="264">
        <v>2.3999999999999911E-4</v>
      </c>
      <c r="S2164" s="265">
        <v>7.9365079365078891E-5</v>
      </c>
      <c r="U2164" s="26"/>
      <c r="AE2164" s="23">
        <v>44431</v>
      </c>
      <c r="AF2164" s="33">
        <v>-1.0440720728930619E-3</v>
      </c>
      <c r="AG2164">
        <f t="shared" si="435"/>
        <v>2163</v>
      </c>
      <c r="AH2164">
        <f t="shared" si="436"/>
        <v>0.87641815235008103</v>
      </c>
      <c r="AI2164">
        <f t="shared" si="437"/>
        <v>0.87601296596434364</v>
      </c>
      <c r="AJ2164">
        <f t="shared" si="438"/>
        <v>1.1572660116085782</v>
      </c>
      <c r="AK2164">
        <f t="shared" si="439"/>
        <v>0.36006559687291023</v>
      </c>
      <c r="AL2164">
        <f t="shared" si="440"/>
        <v>0.51594736909143335</v>
      </c>
      <c r="CM2164" s="23">
        <v>44431</v>
      </c>
      <c r="CN2164">
        <v>-2.2526801822326547E-3</v>
      </c>
      <c r="CO2164">
        <f t="shared" si="441"/>
        <v>2163</v>
      </c>
      <c r="CP2164">
        <f t="shared" si="442"/>
        <v>0.8728813559322034</v>
      </c>
      <c r="CQ2164">
        <f t="shared" si="443"/>
        <v>0.87247780468119451</v>
      </c>
      <c r="CR2164">
        <f t="shared" si="444"/>
        <v>1.1401176534903277</v>
      </c>
      <c r="CS2164">
        <f t="shared" si="445"/>
        <v>0.37465383158378995</v>
      </c>
      <c r="CT2164">
        <f t="shared" si="446"/>
        <v>0.49782397309740456</v>
      </c>
      <c r="DH2164">
        <f t="shared" ca="1" si="447"/>
        <v>0.33402756547617163</v>
      </c>
      <c r="DI2164">
        <v>0.38367697381329618</v>
      </c>
      <c r="DJ2164">
        <v>-1.7322072072893033E-2</v>
      </c>
    </row>
    <row r="2165" spans="12:114" x14ac:dyDescent="0.3">
      <c r="L2165" s="23">
        <v>44431</v>
      </c>
      <c r="M2165" s="24">
        <v>1.2177558707454589E-2</v>
      </c>
      <c r="N2165" s="24">
        <v>1.2939020684995819E-2</v>
      </c>
      <c r="O2165" s="24">
        <v>-6.6029103727347008E-3</v>
      </c>
      <c r="P2165" s="24">
        <v>-7.7154161145999104E-3</v>
      </c>
      <c r="Q2165" s="264">
        <v>2.1000000000000009E-4</v>
      </c>
      <c r="R2165" s="264">
        <v>-3.9999999999999931E-4</v>
      </c>
      <c r="S2165" s="265">
        <v>-3.1999999999999943E-4</v>
      </c>
      <c r="U2165" s="26"/>
      <c r="AE2165" s="23">
        <v>44432</v>
      </c>
      <c r="AF2165" s="33">
        <v>-1.760905858479813E-3</v>
      </c>
      <c r="AG2165">
        <f t="shared" si="435"/>
        <v>2164</v>
      </c>
      <c r="AH2165">
        <f t="shared" si="436"/>
        <v>0.87682333873581852</v>
      </c>
      <c r="AI2165">
        <f t="shared" si="437"/>
        <v>0.87641815235008103</v>
      </c>
      <c r="AJ2165">
        <f t="shared" si="438"/>
        <v>1.1592523889703477</v>
      </c>
      <c r="AK2165">
        <f t="shared" si="439"/>
        <v>0.28589605602841872</v>
      </c>
      <c r="AL2165">
        <f t="shared" si="440"/>
        <v>0.5905220963216623</v>
      </c>
      <c r="CM2165" s="23">
        <v>44432</v>
      </c>
      <c r="CN2165">
        <v>-3.8840088322460416E-3</v>
      </c>
      <c r="CO2165">
        <f t="shared" si="441"/>
        <v>2164</v>
      </c>
      <c r="CP2165">
        <f t="shared" si="442"/>
        <v>0.87328490718321228</v>
      </c>
      <c r="CQ2165">
        <f t="shared" si="443"/>
        <v>0.8728813559322034</v>
      </c>
      <c r="CR2165">
        <f t="shared" si="444"/>
        <v>1.1420573413072259</v>
      </c>
      <c r="CS2165">
        <f t="shared" si="445"/>
        <v>0.30554089558517294</v>
      </c>
      <c r="CT2165">
        <f t="shared" si="446"/>
        <v>0.56734046034703045</v>
      </c>
      <c r="DH2165">
        <f t="shared" ca="1" si="447"/>
        <v>0.32733408564741973</v>
      </c>
      <c r="DI2165">
        <v>0.39742136060170918</v>
      </c>
      <c r="DJ2165">
        <v>-2.1879836091038007E-2</v>
      </c>
    </row>
    <row r="2166" spans="12:114" x14ac:dyDescent="0.3">
      <c r="L2166" s="23">
        <v>44432</v>
      </c>
      <c r="M2166" s="24">
        <v>-4.7414213178792138E-4</v>
      </c>
      <c r="N2166" s="24">
        <v>-2.737239082932779E-3</v>
      </c>
      <c r="O2166" s="24">
        <v>-1.0302411869292569E-2</v>
      </c>
      <c r="P2166" s="24">
        <v>4.1514061036517936E-3</v>
      </c>
      <c r="Q2166" s="264">
        <v>-4.0000000000000112E-5</v>
      </c>
      <c r="R2166" s="264">
        <v>1.2000000000000011E-4</v>
      </c>
      <c r="S2166" s="265">
        <v>-4.6511627906976866E-4</v>
      </c>
      <c r="U2166" s="26"/>
      <c r="AE2166" s="23">
        <v>44433</v>
      </c>
      <c r="AF2166" s="33">
        <v>3.5548716759762429E-4</v>
      </c>
      <c r="AG2166">
        <f t="shared" si="435"/>
        <v>2165</v>
      </c>
      <c r="AH2166">
        <f t="shared" si="436"/>
        <v>0.87722852512155591</v>
      </c>
      <c r="AI2166">
        <f t="shared" si="437"/>
        <v>0.87682333873581852</v>
      </c>
      <c r="AJ2166">
        <f t="shared" si="438"/>
        <v>1.1612433509521247</v>
      </c>
      <c r="AK2166">
        <f t="shared" si="439"/>
        <v>0.51839357873964709</v>
      </c>
      <c r="AL2166">
        <f t="shared" si="440"/>
        <v>0.35842975999617144</v>
      </c>
      <c r="CM2166" s="23">
        <v>44433</v>
      </c>
      <c r="CN2166">
        <v>8.2413458566072653E-4</v>
      </c>
      <c r="CO2166">
        <f t="shared" si="441"/>
        <v>2165</v>
      </c>
      <c r="CP2166">
        <f t="shared" si="442"/>
        <v>0.87368845843422116</v>
      </c>
      <c r="CQ2166">
        <f t="shared" si="443"/>
        <v>0.87328490718321228</v>
      </c>
      <c r="CR2166">
        <f t="shared" si="444"/>
        <v>1.1440013355334366</v>
      </c>
      <c r="CS2166">
        <f t="shared" si="445"/>
        <v>0.51470728878115191</v>
      </c>
      <c r="CT2166">
        <f t="shared" si="446"/>
        <v>0.35857761840206037</v>
      </c>
      <c r="DH2166">
        <f t="shared" ca="1" si="447"/>
        <v>0.28920343260680548</v>
      </c>
      <c r="DI2166">
        <v>0.33564851996745082</v>
      </c>
      <c r="DJ2166">
        <v>-1.3290128324023433E-3</v>
      </c>
    </row>
    <row r="2167" spans="12:114" x14ac:dyDescent="0.3">
      <c r="L2167" s="23">
        <v>44433</v>
      </c>
      <c r="M2167" s="24">
        <v>-6.9374327994342682E-3</v>
      </c>
      <c r="N2167" s="24">
        <v>3.659679879591358E-3</v>
      </c>
      <c r="O2167" s="24">
        <v>4.0302773743371568E-4</v>
      </c>
      <c r="P2167" s="24">
        <v>2.8872799717243468E-3</v>
      </c>
      <c r="Q2167" s="264">
        <v>4.199999999999998E-4</v>
      </c>
      <c r="R2167" s="264">
        <v>-9.9000000000000086E-4</v>
      </c>
      <c r="S2167" s="265">
        <v>7.40740740740749E-5</v>
      </c>
      <c r="U2167" s="26"/>
      <c r="AE2167" s="23">
        <v>44434</v>
      </c>
      <c r="AF2167" s="33">
        <v>-1.6813139830246311E-3</v>
      </c>
      <c r="AG2167">
        <f t="shared" si="435"/>
        <v>2166</v>
      </c>
      <c r="AH2167">
        <f t="shared" si="436"/>
        <v>0.8776337115072933</v>
      </c>
      <c r="AI2167">
        <f t="shared" si="437"/>
        <v>0.87722852512155591</v>
      </c>
      <c r="AJ2167">
        <f t="shared" si="438"/>
        <v>1.1632389266944256</v>
      </c>
      <c r="AK2167">
        <f t="shared" si="439"/>
        <v>0.29376601750137177</v>
      </c>
      <c r="AL2167">
        <f t="shared" si="440"/>
        <v>0.58346250762018415</v>
      </c>
      <c r="CM2167" s="23">
        <v>44434</v>
      </c>
      <c r="CN2167">
        <v>-4.4351506292033688E-3</v>
      </c>
      <c r="CO2167">
        <f t="shared" si="441"/>
        <v>2166</v>
      </c>
      <c r="CP2167">
        <f t="shared" si="442"/>
        <v>0.87409200968523004</v>
      </c>
      <c r="CQ2167">
        <f t="shared" si="443"/>
        <v>0.87368845843422116</v>
      </c>
      <c r="CR2167">
        <f t="shared" si="444"/>
        <v>1.1459496627126831</v>
      </c>
      <c r="CS2167">
        <f t="shared" si="445"/>
        <v>0.28353376471639602</v>
      </c>
      <c r="CT2167">
        <f t="shared" si="446"/>
        <v>0.59015469371782514</v>
      </c>
      <c r="DH2167">
        <f t="shared" ca="1" si="447"/>
        <v>0.29984068736789188</v>
      </c>
      <c r="DI2167">
        <v>0.38141092211353461</v>
      </c>
      <c r="DJ2167">
        <v>8.5105666139902916E-3</v>
      </c>
    </row>
    <row r="2168" spans="12:114" x14ac:dyDescent="0.3">
      <c r="L2168" s="23">
        <v>44434</v>
      </c>
      <c r="M2168" s="24">
        <v>1.1344757853946491E-3</v>
      </c>
      <c r="N2168" s="24">
        <v>-8.2042315161652696E-3</v>
      </c>
      <c r="O2168" s="24">
        <v>-1.080821899103292E-2</v>
      </c>
      <c r="P2168" s="24">
        <v>5.0382616536680152E-3</v>
      </c>
      <c r="Q2168" s="264">
        <v>-9.9999999999999395E-5</v>
      </c>
      <c r="R2168" s="264">
        <v>4.0000000000000044E-5</v>
      </c>
      <c r="S2168" s="265">
        <v>2.2388059701492529E-4</v>
      </c>
      <c r="U2168" s="26"/>
      <c r="AE2168" s="23">
        <v>44435</v>
      </c>
      <c r="AF2168" s="33">
        <v>4.993676717909625E-4</v>
      </c>
      <c r="AG2168">
        <f t="shared" si="435"/>
        <v>2167</v>
      </c>
      <c r="AH2168">
        <f t="shared" si="436"/>
        <v>0.8780388978930308</v>
      </c>
      <c r="AI2168">
        <f t="shared" si="437"/>
        <v>0.8776337115072933</v>
      </c>
      <c r="AJ2168">
        <f t="shared" si="438"/>
        <v>1.1652391456144056</v>
      </c>
      <c r="AK2168">
        <f t="shared" si="439"/>
        <v>0.5349411664253344</v>
      </c>
      <c r="AL2168">
        <f t="shared" si="440"/>
        <v>0.3426925450819589</v>
      </c>
      <c r="CM2168" s="23">
        <v>44435</v>
      </c>
      <c r="CN2168">
        <v>1.0216634542865662E-3</v>
      </c>
      <c r="CO2168">
        <f t="shared" si="441"/>
        <v>2167</v>
      </c>
      <c r="CP2168">
        <f t="shared" si="442"/>
        <v>0.87449556093623892</v>
      </c>
      <c r="CQ2168">
        <f t="shared" si="443"/>
        <v>0.87409200968523004</v>
      </c>
      <c r="CR2168">
        <f t="shared" si="444"/>
        <v>1.1479023496324396</v>
      </c>
      <c r="CS2168">
        <f t="shared" si="445"/>
        <v>0.52382514786840151</v>
      </c>
      <c r="CT2168">
        <f t="shared" si="446"/>
        <v>0.35026686181682853</v>
      </c>
      <c r="DH2168">
        <f t="shared" ca="1" si="447"/>
        <v>0.24848707664613798</v>
      </c>
      <c r="DI2168">
        <v>0.3960783384485792</v>
      </c>
      <c r="DJ2168">
        <v>8.569894389348234E-3</v>
      </c>
    </row>
    <row r="2169" spans="12:114" x14ac:dyDescent="0.3">
      <c r="L2169" s="23">
        <v>44435</v>
      </c>
      <c r="M2169" s="24">
        <v>1.5029546311558971E-2</v>
      </c>
      <c r="N2169" s="24">
        <v>6.7402729533884171E-3</v>
      </c>
      <c r="O2169" s="24">
        <v>-5.6329149346043316E-3</v>
      </c>
      <c r="P2169" s="24">
        <v>3.5806873881142451E-3</v>
      </c>
      <c r="Q2169" s="264">
        <v>8.9999999999999369E-5</v>
      </c>
      <c r="R2169" s="264">
        <v>2.6000000000000019E-4</v>
      </c>
      <c r="S2169" s="265">
        <v>1.5267175572519122E-4</v>
      </c>
      <c r="U2169" s="26"/>
      <c r="AE2169" s="23">
        <v>44438</v>
      </c>
      <c r="AF2169" s="33">
        <v>2.2792637762777614E-3</v>
      </c>
      <c r="AG2169">
        <f t="shared" si="435"/>
        <v>2168</v>
      </c>
      <c r="AH2169">
        <f t="shared" si="436"/>
        <v>0.87844408427876819</v>
      </c>
      <c r="AI2169">
        <f t="shared" si="437"/>
        <v>0.8780388978930308</v>
      </c>
      <c r="AJ2169">
        <f t="shared" si="438"/>
        <v>1.1672440374094304</v>
      </c>
      <c r="AK2169">
        <f t="shared" si="439"/>
        <v>0.72641347315968718</v>
      </c>
      <c r="AL2169">
        <f t="shared" si="440"/>
        <v>0.15162542473334362</v>
      </c>
      <c r="CM2169" s="23">
        <v>44438</v>
      </c>
      <c r="CN2169">
        <v>5.7341187430199857E-3</v>
      </c>
      <c r="CO2169">
        <f t="shared" si="441"/>
        <v>2168</v>
      </c>
      <c r="CP2169">
        <f t="shared" si="442"/>
        <v>0.87489911218724781</v>
      </c>
      <c r="CQ2169">
        <f t="shared" si="443"/>
        <v>0.87449556093623892</v>
      </c>
      <c r="CR2169">
        <f t="shared" si="444"/>
        <v>1.1498594233269839</v>
      </c>
      <c r="CS2169">
        <f t="shared" si="445"/>
        <v>0.72762964838953681</v>
      </c>
      <c r="CT2169">
        <f t="shared" si="446"/>
        <v>0.14686591254670212</v>
      </c>
      <c r="DH2169">
        <f t="shared" ca="1" si="447"/>
        <v>0.36559548717825341</v>
      </c>
      <c r="DI2169">
        <v>0.31433075491874163</v>
      </c>
      <c r="DJ2169">
        <v>4.7275404184699867E-5</v>
      </c>
    </row>
    <row r="2170" spans="12:114" x14ac:dyDescent="0.3">
      <c r="L2170" s="23">
        <v>44438</v>
      </c>
      <c r="M2170" s="24">
        <v>-4.9356365833992128E-3</v>
      </c>
      <c r="N2170" s="24">
        <v>4.8690642249812578E-3</v>
      </c>
      <c r="O2170" s="24">
        <v>8.0535952593365611E-3</v>
      </c>
      <c r="P2170" s="24">
        <v>6.3575364452522773E-3</v>
      </c>
      <c r="Q2170" s="264">
        <v>8.000000000000021E-5</v>
      </c>
      <c r="R2170" s="264">
        <v>2.5000000000000017E-4</v>
      </c>
      <c r="S2170" s="265">
        <v>-7.7519379844962112E-5</v>
      </c>
      <c r="U2170" s="26"/>
      <c r="AE2170" s="23">
        <v>44439</v>
      </c>
      <c r="AF2170" s="33">
        <v>-2.9276855064467688E-4</v>
      </c>
      <c r="AG2170">
        <f t="shared" si="435"/>
        <v>2169</v>
      </c>
      <c r="AH2170">
        <f t="shared" si="436"/>
        <v>0.87884927066450569</v>
      </c>
      <c r="AI2170">
        <f t="shared" si="437"/>
        <v>0.87844408427876819</v>
      </c>
      <c r="AJ2170">
        <f t="shared" si="438"/>
        <v>1.169253632060715</v>
      </c>
      <c r="AK2170">
        <f t="shared" si="439"/>
        <v>0.44385886363886939</v>
      </c>
      <c r="AL2170">
        <f t="shared" si="440"/>
        <v>0.43458522063989879</v>
      </c>
      <c r="CM2170" s="23">
        <v>44439</v>
      </c>
      <c r="CN2170">
        <v>-5.1788291507323149E-4</v>
      </c>
      <c r="CO2170">
        <f t="shared" si="441"/>
        <v>2169</v>
      </c>
      <c r="CP2170">
        <f t="shared" si="442"/>
        <v>0.87530266343825669</v>
      </c>
      <c r="CQ2170">
        <f t="shared" si="443"/>
        <v>0.87489911218724781</v>
      </c>
      <c r="CR2170">
        <f t="shared" si="444"/>
        <v>1.1518209110804851</v>
      </c>
      <c r="CS2170">
        <f t="shared" si="445"/>
        <v>0.45280055375893413</v>
      </c>
      <c r="CT2170">
        <f t="shared" si="446"/>
        <v>0.42209855842831367</v>
      </c>
      <c r="DH2170">
        <f t="shared" ca="1" si="447"/>
        <v>0.38502773243500099</v>
      </c>
      <c r="DI2170">
        <v>0.33890657834031035</v>
      </c>
      <c r="DJ2170">
        <v>-8.2636916275677322E-3</v>
      </c>
    </row>
    <row r="2171" spans="12:114" x14ac:dyDescent="0.3">
      <c r="L2171" s="23">
        <v>44439</v>
      </c>
      <c r="M2171" s="24">
        <v>2.007652718949328E-3</v>
      </c>
      <c r="N2171" s="24">
        <v>-1.3930834379245799E-2</v>
      </c>
      <c r="O2171" s="24">
        <v>2.708075404889316E-3</v>
      </c>
      <c r="P2171" s="24">
        <v>-1.289640813443866E-4</v>
      </c>
      <c r="Q2171" s="264">
        <v>-5.0000000000000131E-5</v>
      </c>
      <c r="R2171" s="264">
        <v>-9.199999999999997E-4</v>
      </c>
      <c r="S2171" s="265">
        <v>-7.6923076923076451E-5</v>
      </c>
      <c r="U2171" s="26"/>
      <c r="AE2171" s="23">
        <v>44440</v>
      </c>
      <c r="AF2171" s="33">
        <v>6.8549114012782871E-4</v>
      </c>
      <c r="AG2171">
        <f t="shared" si="435"/>
        <v>2170</v>
      </c>
      <c r="AH2171">
        <f t="shared" si="436"/>
        <v>0.87925445705024308</v>
      </c>
      <c r="AI2171">
        <f t="shared" si="437"/>
        <v>0.87884927066450569</v>
      </c>
      <c r="AJ2171">
        <f t="shared" si="438"/>
        <v>1.1712679598370077</v>
      </c>
      <c r="AK2171">
        <f t="shared" si="439"/>
        <v>0.55625366241209107</v>
      </c>
      <c r="AL2171">
        <f t="shared" si="440"/>
        <v>0.32259560825241462</v>
      </c>
      <c r="CM2171" s="23">
        <v>44440</v>
      </c>
      <c r="CN2171">
        <v>1.4707221251287316E-3</v>
      </c>
      <c r="CO2171">
        <f t="shared" si="441"/>
        <v>2170</v>
      </c>
      <c r="CP2171">
        <f t="shared" si="442"/>
        <v>0.87570621468926557</v>
      </c>
      <c r="CQ2171">
        <f t="shared" si="443"/>
        <v>0.87530266343825669</v>
      </c>
      <c r="CR2171">
        <f t="shared" si="444"/>
        <v>1.1537868404301574</v>
      </c>
      <c r="CS2171">
        <f t="shared" si="445"/>
        <v>0.54449968636491919</v>
      </c>
      <c r="CT2171">
        <f t="shared" si="446"/>
        <v>0.3308029770733375</v>
      </c>
      <c r="DH2171">
        <f t="shared" ca="1" si="447"/>
        <v>0.2798477387653559</v>
      </c>
      <c r="DI2171">
        <v>0.28487705729293261</v>
      </c>
      <c r="DJ2171">
        <v>8.0865178576850997E-3</v>
      </c>
    </row>
    <row r="2172" spans="12:114" x14ac:dyDescent="0.3">
      <c r="L2172" s="23">
        <v>44440</v>
      </c>
      <c r="M2172" s="24">
        <v>5.8901525618483577E-5</v>
      </c>
      <c r="N2172" s="24">
        <v>7.3709680028968359E-3</v>
      </c>
      <c r="O2172" s="24">
        <v>-2.16063255549015E-3</v>
      </c>
      <c r="P2172" s="24">
        <v>4.7707352504819424E-3</v>
      </c>
      <c r="Q2172" s="264">
        <v>2.2000000000000009E-4</v>
      </c>
      <c r="R2172" s="264">
        <v>1.300000000000001E-4</v>
      </c>
      <c r="S2172" s="265">
        <v>1.5267175572519122E-4</v>
      </c>
      <c r="U2172" s="26"/>
      <c r="AE2172" s="23">
        <v>44441</v>
      </c>
      <c r="AF2172" s="33">
        <v>1.9312521801097221E-3</v>
      </c>
      <c r="AG2172">
        <f t="shared" si="435"/>
        <v>2171</v>
      </c>
      <c r="AH2172">
        <f t="shared" si="436"/>
        <v>0.87965964343598058</v>
      </c>
      <c r="AI2172">
        <f t="shared" si="437"/>
        <v>0.87925445705024308</v>
      </c>
      <c r="AJ2172">
        <f t="shared" si="438"/>
        <v>1.1732870512983493</v>
      </c>
      <c r="AK2172">
        <f t="shared" si="439"/>
        <v>0.69197028134062866</v>
      </c>
      <c r="AL2172">
        <f t="shared" si="440"/>
        <v>0.18728417570961442</v>
      </c>
      <c r="CM2172" s="23">
        <v>44441</v>
      </c>
      <c r="CN2172">
        <v>5.1857176595766314E-3</v>
      </c>
      <c r="CO2172">
        <f t="shared" si="441"/>
        <v>2171</v>
      </c>
      <c r="CP2172">
        <f t="shared" si="442"/>
        <v>0.87610976594027445</v>
      </c>
      <c r="CQ2172">
        <f t="shared" si="443"/>
        <v>0.87570621468926557</v>
      </c>
      <c r="CR2172">
        <f t="shared" si="444"/>
        <v>1.1557572391694475</v>
      </c>
      <c r="CS2172">
        <f t="shared" si="445"/>
        <v>0.70613604717153033</v>
      </c>
      <c r="CT2172">
        <f t="shared" si="446"/>
        <v>0.16957016751773524</v>
      </c>
      <c r="DH2172">
        <f t="shared" ca="1" si="447"/>
        <v>0.26475945705934001</v>
      </c>
      <c r="DI2172">
        <v>0.31066603390655628</v>
      </c>
      <c r="DJ2172">
        <v>-1.0512201308262413E-2</v>
      </c>
    </row>
    <row r="2173" spans="12:114" x14ac:dyDescent="0.3">
      <c r="L2173" s="23">
        <v>44441</v>
      </c>
      <c r="M2173" s="24">
        <v>-2.6517207304369971E-3</v>
      </c>
      <c r="N2173" s="24">
        <v>1.4634068753260969E-2</v>
      </c>
      <c r="O2173" s="24">
        <v>5.2779958280104759E-3</v>
      </c>
      <c r="P2173" s="24">
        <v>3.44554710482209E-3</v>
      </c>
      <c r="Q2173" s="264">
        <v>-1.7000000000000001E-4</v>
      </c>
      <c r="R2173" s="264">
        <v>2.6999999999999908E-4</v>
      </c>
      <c r="S2173" s="265">
        <v>-3.1007751937984579E-4</v>
      </c>
      <c r="U2173" s="26"/>
      <c r="AE2173" s="23">
        <v>44442</v>
      </c>
      <c r="AF2173" s="33">
        <v>9.8913165102185023E-4</v>
      </c>
      <c r="AG2173">
        <f t="shared" si="435"/>
        <v>2172</v>
      </c>
      <c r="AH2173">
        <f t="shared" si="436"/>
        <v>0.88006482982171796</v>
      </c>
      <c r="AI2173">
        <f t="shared" si="437"/>
        <v>0.87965964343598058</v>
      </c>
      <c r="AJ2173">
        <f t="shared" si="438"/>
        <v>1.1753109372998851</v>
      </c>
      <c r="AK2173">
        <f t="shared" si="439"/>
        <v>0.59064915374069371</v>
      </c>
      <c r="AL2173">
        <f t="shared" si="440"/>
        <v>0.28901048969528687</v>
      </c>
      <c r="CM2173" s="23">
        <v>44442</v>
      </c>
      <c r="CN2173">
        <v>2.2503197290583846E-3</v>
      </c>
      <c r="CO2173">
        <f t="shared" si="441"/>
        <v>2172</v>
      </c>
      <c r="CP2173">
        <f t="shared" si="442"/>
        <v>0.87651331719128334</v>
      </c>
      <c r="CQ2173">
        <f t="shared" si="443"/>
        <v>0.87610976594027445</v>
      </c>
      <c r="CR2173">
        <f t="shared" si="444"/>
        <v>1.1577321353512844</v>
      </c>
      <c r="CS2173">
        <f t="shared" si="445"/>
        <v>0.58007570944082198</v>
      </c>
      <c r="CT2173">
        <f t="shared" si="446"/>
        <v>0.29603405649945247</v>
      </c>
      <c r="DH2173">
        <f t="shared" ca="1" si="447"/>
        <v>0.35295896149880918</v>
      </c>
      <c r="DI2173">
        <v>0.35953660273772337</v>
      </c>
      <c r="DJ2173">
        <v>9.1945038314729787E-3</v>
      </c>
    </row>
    <row r="2174" spans="12:114" x14ac:dyDescent="0.3">
      <c r="L2174" s="23">
        <v>44442</v>
      </c>
      <c r="M2174" s="24">
        <v>1.0694227474150711E-2</v>
      </c>
      <c r="N2174" s="24">
        <v>-1.5023665962853421E-3</v>
      </c>
      <c r="O2174" s="24">
        <v>4.6446297840164654E-3</v>
      </c>
      <c r="P2174" s="24">
        <v>-2.6315401577456212E-3</v>
      </c>
      <c r="Q2174" s="264">
        <v>5.9999999999999717E-5</v>
      </c>
      <c r="R2174" s="264">
        <v>-3.6999999999999924E-4</v>
      </c>
      <c r="S2174" s="265">
        <v>2.2556390977443601E-4</v>
      </c>
      <c r="U2174" s="26"/>
      <c r="AE2174" s="23">
        <v>44446</v>
      </c>
      <c r="AF2174" s="33">
        <v>-4.9728516804116059E-3</v>
      </c>
      <c r="AG2174">
        <f t="shared" si="435"/>
        <v>2173</v>
      </c>
      <c r="AH2174">
        <f t="shared" si="436"/>
        <v>0.88047001620745546</v>
      </c>
      <c r="AI2174">
        <f t="shared" si="437"/>
        <v>0.88006482982171796</v>
      </c>
      <c r="AJ2174">
        <f t="shared" si="438"/>
        <v>1.1773396489957388</v>
      </c>
      <c r="AK2174">
        <f t="shared" si="439"/>
        <v>6.7651498485243544E-2</v>
      </c>
      <c r="AL2174">
        <f t="shared" si="440"/>
        <v>0.81241333133647442</v>
      </c>
      <c r="CM2174" s="23">
        <v>44446</v>
      </c>
      <c r="CN2174">
        <v>-1.2790444418420317E-2</v>
      </c>
      <c r="CO2174">
        <f t="shared" si="441"/>
        <v>2173</v>
      </c>
      <c r="CP2174">
        <f t="shared" si="442"/>
        <v>0.87691686844229222</v>
      </c>
      <c r="CQ2174">
        <f t="shared" si="443"/>
        <v>0.87651331719128334</v>
      </c>
      <c r="CR2174">
        <f t="shared" si="444"/>
        <v>1.1597115572913756</v>
      </c>
      <c r="CS2174">
        <f t="shared" si="445"/>
        <v>6.1746640519354648E-2</v>
      </c>
      <c r="CT2174">
        <f t="shared" si="446"/>
        <v>0.8147666766719287</v>
      </c>
      <c r="DH2174">
        <f t="shared" ca="1" si="447"/>
        <v>0.35658432966333475</v>
      </c>
      <c r="DI2174">
        <v>0.37591230973261258</v>
      </c>
      <c r="DJ2174">
        <v>1.3384309282839842E-3</v>
      </c>
    </row>
    <row r="2175" spans="12:114" x14ac:dyDescent="0.3">
      <c r="L2175" s="23">
        <v>44446</v>
      </c>
      <c r="M2175" s="24">
        <v>-1.9583719391835942E-2</v>
      </c>
      <c r="N2175" s="24">
        <v>-3.9121902169652481E-3</v>
      </c>
      <c r="O2175" s="24">
        <v>-1.326628902382819E-2</v>
      </c>
      <c r="P2175" s="24">
        <v>-1.3770802831871249E-2</v>
      </c>
      <c r="Q2175" s="264">
        <v>7.8000000000000031E-4</v>
      </c>
      <c r="R2175" s="264">
        <v>-6.5000000000000062E-4</v>
      </c>
      <c r="S2175" s="265">
        <v>2.1739130434782477E-4</v>
      </c>
      <c r="U2175" s="26"/>
      <c r="AE2175" s="23">
        <v>44447</v>
      </c>
      <c r="AF2175" s="33">
        <v>2.6864859725176412E-4</v>
      </c>
      <c r="AG2175">
        <f t="shared" si="435"/>
        <v>2174</v>
      </c>
      <c r="AH2175">
        <f t="shared" si="436"/>
        <v>0.88087520259319285</v>
      </c>
      <c r="AI2175">
        <f t="shared" si="437"/>
        <v>0.88047001620745546</v>
      </c>
      <c r="AJ2175">
        <f t="shared" si="438"/>
        <v>1.1793732178429595</v>
      </c>
      <c r="AK2175">
        <f t="shared" si="439"/>
        <v>0.50838914525050383</v>
      </c>
      <c r="AL2175">
        <f t="shared" si="440"/>
        <v>0.37208087095695164</v>
      </c>
      <c r="CM2175" s="23">
        <v>44447</v>
      </c>
      <c r="CN2175">
        <v>2.7870482646274314E-4</v>
      </c>
      <c r="CO2175">
        <f t="shared" si="441"/>
        <v>2174</v>
      </c>
      <c r="CP2175">
        <f t="shared" si="442"/>
        <v>0.8773204196933011</v>
      </c>
      <c r="CQ2175">
        <f t="shared" si="443"/>
        <v>0.87691686844229222</v>
      </c>
      <c r="CR2175">
        <f t="shared" si="444"/>
        <v>1.1616955335715573</v>
      </c>
      <c r="CS2175">
        <f t="shared" si="445"/>
        <v>0.48950504614569296</v>
      </c>
      <c r="CT2175">
        <f t="shared" si="446"/>
        <v>0.38741182229659926</v>
      </c>
      <c r="DH2175">
        <f t="shared" ca="1" si="447"/>
        <v>0.39213967493600754</v>
      </c>
      <c r="DI2175">
        <v>0.30768075892917407</v>
      </c>
      <c r="DJ2175">
        <v>1.764614859725178E-2</v>
      </c>
    </row>
    <row r="2176" spans="12:114" x14ac:dyDescent="0.3">
      <c r="L2176" s="23">
        <v>44447</v>
      </c>
      <c r="M2176" s="24">
        <v>-2.5044063113060428E-3</v>
      </c>
      <c r="N2176" s="24">
        <v>-1.419928466577877E-2</v>
      </c>
      <c r="O2176" s="24">
        <v>1.2902525160500139E-3</v>
      </c>
      <c r="P2176" s="24">
        <v>6.394425004231135E-3</v>
      </c>
      <c r="Q2176" s="264">
        <v>-1.8000000000000001E-4</v>
      </c>
      <c r="R2176" s="264">
        <v>1.7000000000000017E-4</v>
      </c>
      <c r="S2176" s="265">
        <v>3.7037037037037062E-4</v>
      </c>
      <c r="U2176" s="26"/>
      <c r="AE2176" s="23">
        <v>44448</v>
      </c>
      <c r="AF2176" s="33">
        <v>-1.683123652447956E-3</v>
      </c>
      <c r="AG2176">
        <f t="shared" si="435"/>
        <v>2175</v>
      </c>
      <c r="AH2176">
        <f t="shared" si="436"/>
        <v>0.88128038897893035</v>
      </c>
      <c r="AI2176">
        <f t="shared" si="437"/>
        <v>0.88087520259319285</v>
      </c>
      <c r="AJ2176">
        <f t="shared" si="438"/>
        <v>1.1814116756055284</v>
      </c>
      <c r="AK2176">
        <f t="shared" si="439"/>
        <v>0.29358597058669073</v>
      </c>
      <c r="AL2176">
        <f t="shared" si="440"/>
        <v>0.58728923200650218</v>
      </c>
      <c r="CM2176" s="23">
        <v>44448</v>
      </c>
      <c r="CN2176">
        <v>-3.8188668234275828E-3</v>
      </c>
      <c r="CO2176">
        <f t="shared" si="441"/>
        <v>2175</v>
      </c>
      <c r="CP2176">
        <f t="shared" si="442"/>
        <v>0.87772397094430987</v>
      </c>
      <c r="CQ2176">
        <f t="shared" si="443"/>
        <v>0.8773204196933011</v>
      </c>
      <c r="CR2176">
        <f t="shared" si="444"/>
        <v>1.1636840930431998</v>
      </c>
      <c r="CS2176">
        <f t="shared" si="445"/>
        <v>0.30819131368584701</v>
      </c>
      <c r="CT2176">
        <f t="shared" si="446"/>
        <v>0.56912910600745414</v>
      </c>
      <c r="DH2176">
        <f t="shared" ca="1" si="447"/>
        <v>0.33827728061443879</v>
      </c>
      <c r="DI2176">
        <v>0.28230112336459534</v>
      </c>
      <c r="DJ2176">
        <v>-1.4156239037063357E-2</v>
      </c>
    </row>
    <row r="2177" spans="12:114" x14ac:dyDescent="0.3">
      <c r="L2177" s="23">
        <v>44448</v>
      </c>
      <c r="M2177" s="24">
        <v>4.4234923244930368E-3</v>
      </c>
      <c r="N2177" s="24">
        <v>-1.5323566612928171E-3</v>
      </c>
      <c r="O2177" s="24">
        <v>-7.0529157740825254E-3</v>
      </c>
      <c r="P2177" s="24">
        <v>-2.8526746623025599E-3</v>
      </c>
      <c r="Q2177" s="264">
        <v>-2.8999999999999989E-4</v>
      </c>
      <c r="R2177" s="264">
        <v>9.2999999999999973E-4</v>
      </c>
      <c r="S2177" s="265">
        <v>-3.8461538461538494E-4</v>
      </c>
      <c r="U2177" s="26"/>
      <c r="AE2177" s="23">
        <v>44449</v>
      </c>
      <c r="AF2177" s="33">
        <v>-4.2372057069595625E-4</v>
      </c>
      <c r="AG2177">
        <f t="shared" si="435"/>
        <v>2176</v>
      </c>
      <c r="AH2177">
        <f t="shared" si="436"/>
        <v>0.88168557536466774</v>
      </c>
      <c r="AI2177">
        <f t="shared" si="437"/>
        <v>0.88128038897893035</v>
      </c>
      <c r="AJ2177">
        <f t="shared" si="438"/>
        <v>1.1834550543584257</v>
      </c>
      <c r="AK2177">
        <f t="shared" si="439"/>
        <v>0.42895646370899898</v>
      </c>
      <c r="AL2177">
        <f t="shared" si="440"/>
        <v>0.45232392526993137</v>
      </c>
      <c r="CM2177" s="23">
        <v>44449</v>
      </c>
      <c r="CN2177">
        <v>-1.2147180934065575E-3</v>
      </c>
      <c r="CO2177">
        <f t="shared" si="441"/>
        <v>2176</v>
      </c>
      <c r="CP2177">
        <f t="shared" si="442"/>
        <v>0.87812752219531875</v>
      </c>
      <c r="CQ2177">
        <f t="shared" si="443"/>
        <v>0.87772397094430987</v>
      </c>
      <c r="CR2177">
        <f t="shared" si="444"/>
        <v>1.1656772648306672</v>
      </c>
      <c r="CS2177">
        <f t="shared" si="445"/>
        <v>0.42100931026293842</v>
      </c>
      <c r="CT2177">
        <f t="shared" si="446"/>
        <v>0.45671466068137145</v>
      </c>
      <c r="DH2177">
        <f t="shared" ca="1" si="447"/>
        <v>0.39831292817238467</v>
      </c>
      <c r="DI2177">
        <v>0.32609070167271731</v>
      </c>
      <c r="DJ2177">
        <v>3.9127794293040644E-3</v>
      </c>
    </row>
    <row r="2178" spans="12:114" x14ac:dyDescent="0.3">
      <c r="L2178" s="23">
        <v>44449</v>
      </c>
      <c r="M2178" s="24">
        <v>-5.058656222452323E-3</v>
      </c>
      <c r="N2178" s="24">
        <v>-2.1486544078016018E-3</v>
      </c>
      <c r="O2178" s="24">
        <v>-3.6196384306969708E-3</v>
      </c>
      <c r="P2178" s="24">
        <v>4.2262491104614356E-3</v>
      </c>
      <c r="Q2178" s="264">
        <v>1.799999999999996E-4</v>
      </c>
      <c r="R2178" s="264">
        <v>-4.4999999999999928E-4</v>
      </c>
      <c r="S2178" s="265">
        <v>1.4814814814814853E-4</v>
      </c>
      <c r="U2178" s="26"/>
      <c r="AE2178" s="23">
        <v>44452</v>
      </c>
      <c r="AF2178" s="33">
        <v>-1.7102819541211888E-4</v>
      </c>
      <c r="AG2178">
        <f t="shared" si="435"/>
        <v>2177</v>
      </c>
      <c r="AH2178">
        <f t="shared" si="436"/>
        <v>0.88209076175040524</v>
      </c>
      <c r="AI2178">
        <f t="shared" si="437"/>
        <v>0.88168557536466774</v>
      </c>
      <c r="AJ2178">
        <f t="shared" si="438"/>
        <v>1.1855033864917857</v>
      </c>
      <c r="AK2178">
        <f t="shared" si="439"/>
        <v>0.45778501026959889</v>
      </c>
      <c r="AL2178">
        <f t="shared" si="440"/>
        <v>0.42390056509506885</v>
      </c>
      <c r="CM2178" s="23">
        <v>44452</v>
      </c>
      <c r="CN2178">
        <v>-8.7925281935736523E-4</v>
      </c>
      <c r="CO2178">
        <f t="shared" si="441"/>
        <v>2177</v>
      </c>
      <c r="CP2178">
        <f t="shared" si="442"/>
        <v>0.87853107344632764</v>
      </c>
      <c r="CQ2178">
        <f t="shared" si="443"/>
        <v>0.87812752219531875</v>
      </c>
      <c r="CR2178">
        <f t="shared" si="444"/>
        <v>1.1676750783348304</v>
      </c>
      <c r="CS2178">
        <f t="shared" si="445"/>
        <v>0.43626294946522959</v>
      </c>
      <c r="CT2178">
        <f t="shared" si="446"/>
        <v>0.44186457273008917</v>
      </c>
      <c r="DH2178">
        <f t="shared" ca="1" si="447"/>
        <v>0.34580901094755173</v>
      </c>
      <c r="DI2178">
        <v>0.34856405829402221</v>
      </c>
      <c r="DJ2178">
        <v>1.7513592105339773E-2</v>
      </c>
    </row>
    <row r="2179" spans="12:114" x14ac:dyDescent="0.3">
      <c r="L2179" s="23">
        <v>44452</v>
      </c>
      <c r="M2179" s="24">
        <v>3.3497548956112249E-3</v>
      </c>
      <c r="N2179" s="24">
        <v>3.0769682021181762E-4</v>
      </c>
      <c r="O2179" s="24">
        <v>-5.6891822623557336E-3</v>
      </c>
      <c r="P2179" s="24">
        <v>4.4027444755354818E-3</v>
      </c>
      <c r="Q2179" s="264">
        <v>2.0000000000000049E-5</v>
      </c>
      <c r="R2179" s="264">
        <v>1.8999999999999909E-4</v>
      </c>
      <c r="S2179" s="265">
        <v>3.759398496240605E-4</v>
      </c>
      <c r="U2179" s="26"/>
      <c r="AE2179" s="23">
        <v>44453</v>
      </c>
      <c r="AF2179" s="33">
        <v>-1.0497277459928591E-3</v>
      </c>
      <c r="AG2179">
        <f t="shared" ref="AG2179:AG2242" si="448">ROW()-1</f>
        <v>2178</v>
      </c>
      <c r="AH2179">
        <f t="shared" ref="AH2179:AH2242" si="449">AG2179/COUNT($AG$2:$AG$2469)</f>
        <v>0.88249594813614263</v>
      </c>
      <c r="AI2179">
        <f t="shared" ref="AI2179:AI2242" si="450">(AG2179-1)/COUNT($AG$2:$AG$2469)</f>
        <v>0.88209076175040524</v>
      </c>
      <c r="AJ2179">
        <f t="shared" ref="AJ2179:AJ2242" si="451">IF(AH2179&lt;1,NORMSINV(AH2179),"")</f>
        <v>1.1875567047150968</v>
      </c>
      <c r="AK2179">
        <f t="shared" ref="AK2179:AK2242" si="452">_xlfn.NORM.DIST(AF2179,$AD$6,$AD$7,TRUE)</f>
        <v>0.35945434748107874</v>
      </c>
      <c r="AL2179">
        <f t="shared" ref="AL2179:AL2242" si="453">ABS(AK2179-AI2179)</f>
        <v>0.5226364142693265</v>
      </c>
      <c r="CM2179" s="23">
        <v>44453</v>
      </c>
      <c r="CN2179">
        <v>-2.4343974899821482E-3</v>
      </c>
      <c r="CO2179">
        <f t="shared" ref="CO2179:CO2242" si="454">ROW()-1</f>
        <v>2178</v>
      </c>
      <c r="CP2179">
        <f t="shared" ref="CP2179:CP2242" si="455">CO2179/COUNT(_xlfn.ANCHORARRAY($CN$2))</f>
        <v>0.87893462469733652</v>
      </c>
      <c r="CQ2179">
        <f t="shared" ref="CQ2179:CQ2242" si="456">(CO2179-1)/COUNT(_xlfn.ANCHORARRAY($CN$2))</f>
        <v>0.87853107344632764</v>
      </c>
      <c r="CR2179">
        <f t="shared" ref="CR2179:CR2242" si="457">IF(CP2179&lt;1,NORMSINV(CP2179),"")</f>
        <v>1.1696775632366392</v>
      </c>
      <c r="CS2179">
        <f t="shared" ref="CS2179:CS2242" si="458">_xlfn.NORM.DIST(CN2179,$CL$7,$CL$8,TRUE)</f>
        <v>0.36670122812349776</v>
      </c>
      <c r="CT2179">
        <f t="shared" ref="CT2179:CT2242" si="459">ABS(CS2179-CQ2179)</f>
        <v>0.51182984532282982</v>
      </c>
      <c r="DH2179">
        <f t="shared" ref="DH2179:DH2242" ca="1" si="460">_xlfn.NORM.S.DIST(RAND(),FALSE)</f>
        <v>0.30615911020799003</v>
      </c>
      <c r="DI2179">
        <v>0.35896079713010132</v>
      </c>
      <c r="DJ2179">
        <v>-9.6816339959928544E-3</v>
      </c>
    </row>
    <row r="2180" spans="12:114" x14ac:dyDescent="0.3">
      <c r="L2180" s="23">
        <v>44453</v>
      </c>
      <c r="M2180" s="24">
        <v>6.4385475605536523E-3</v>
      </c>
      <c r="N2180" s="24">
        <v>2.4599383332678652E-3</v>
      </c>
      <c r="O2180" s="24">
        <v>-5.2392038345475166E-3</v>
      </c>
      <c r="P2180" s="24">
        <v>-3.5453806304545409E-3</v>
      </c>
      <c r="Q2180" s="264">
        <v>1.100000000000003E-4</v>
      </c>
      <c r="R2180" s="264">
        <v>3.7000000000000032E-4</v>
      </c>
      <c r="S2180" s="265">
        <v>-2.3437499999999994E-4</v>
      </c>
      <c r="U2180" s="26"/>
      <c r="AE2180" s="23">
        <v>44454</v>
      </c>
      <c r="AF2180" s="33">
        <v>6.5578320140511736E-4</v>
      </c>
      <c r="AG2180">
        <f t="shared" si="448"/>
        <v>2179</v>
      </c>
      <c r="AH2180">
        <f t="shared" si="449"/>
        <v>0.88290113452188002</v>
      </c>
      <c r="AI2180">
        <f t="shared" si="450"/>
        <v>0.88249594813614263</v>
      </c>
      <c r="AJ2180">
        <f t="shared" si="451"/>
        <v>1.1896150420614917</v>
      </c>
      <c r="AK2180">
        <f t="shared" si="452"/>
        <v>0.55286115699507499</v>
      </c>
      <c r="AL2180">
        <f t="shared" si="453"/>
        <v>0.32963479114106764</v>
      </c>
      <c r="CM2180" s="23">
        <v>44454</v>
      </c>
      <c r="CN2180">
        <v>1.9545915912990526E-3</v>
      </c>
      <c r="CO2180">
        <f t="shared" si="454"/>
        <v>2179</v>
      </c>
      <c r="CP2180">
        <f t="shared" si="455"/>
        <v>0.8793381759483454</v>
      </c>
      <c r="CQ2180">
        <f t="shared" si="456"/>
        <v>0.87893462469733652</v>
      </c>
      <c r="CR2180">
        <f t="shared" si="457"/>
        <v>1.1716847495007603</v>
      </c>
      <c r="CS2180">
        <f t="shared" si="458"/>
        <v>0.56664118542045472</v>
      </c>
      <c r="CT2180">
        <f t="shared" si="459"/>
        <v>0.3122934392768818</v>
      </c>
      <c r="DH2180">
        <f t="shared" ca="1" si="460"/>
        <v>0.38182736024658531</v>
      </c>
      <c r="DI2180">
        <v>0.3964417766054173</v>
      </c>
      <c r="DJ2180">
        <v>-1.2025506874930755E-2</v>
      </c>
    </row>
    <row r="2181" spans="12:114" x14ac:dyDescent="0.3">
      <c r="L2181" s="23">
        <v>44454</v>
      </c>
      <c r="M2181" s="24">
        <v>-5.8642634696727406E-3</v>
      </c>
      <c r="N2181" s="24">
        <v>-1.8403950971193799E-3</v>
      </c>
      <c r="O2181" s="24">
        <v>1.7324656944502049E-3</v>
      </c>
      <c r="P2181" s="24">
        <v>6.7924273341744921E-3</v>
      </c>
      <c r="Q2181" s="264">
        <v>2.0000000000000049E-5</v>
      </c>
      <c r="R2181" s="264">
        <v>-4.9999999999999936E-4</v>
      </c>
      <c r="S2181" s="265">
        <v>-2.290076335877862E-4</v>
      </c>
      <c r="U2181" s="26"/>
      <c r="AE2181" s="23">
        <v>44455</v>
      </c>
      <c r="AF2181" s="33">
        <v>-1.630569203794049E-3</v>
      </c>
      <c r="AG2181">
        <f t="shared" si="448"/>
        <v>2180</v>
      </c>
      <c r="AH2181">
        <f t="shared" si="449"/>
        <v>0.88330632090761751</v>
      </c>
      <c r="AI2181">
        <f t="shared" si="450"/>
        <v>0.88290113452188002</v>
      </c>
      <c r="AJ2181">
        <f t="shared" si="451"/>
        <v>1.1916784318921023</v>
      </c>
      <c r="AK2181">
        <f t="shared" si="452"/>
        <v>0.29883536437902292</v>
      </c>
      <c r="AL2181">
        <f t="shared" si="453"/>
        <v>0.5840657701428571</v>
      </c>
      <c r="CM2181" s="23">
        <v>44455</v>
      </c>
      <c r="CN2181">
        <v>-3.9295573378433308E-3</v>
      </c>
      <c r="CO2181">
        <f t="shared" si="454"/>
        <v>2180</v>
      </c>
      <c r="CP2181">
        <f t="shared" si="455"/>
        <v>0.87974172719935428</v>
      </c>
      <c r="CQ2181">
        <f t="shared" si="456"/>
        <v>0.8793381759483454</v>
      </c>
      <c r="CR2181">
        <f t="shared" si="457"/>
        <v>1.173696667379255</v>
      </c>
      <c r="CS2181">
        <f t="shared" si="458"/>
        <v>0.30369369782090405</v>
      </c>
      <c r="CT2181">
        <f t="shared" si="459"/>
        <v>0.57564447812744135</v>
      </c>
      <c r="DH2181">
        <f t="shared" ca="1" si="460"/>
        <v>0.39686373217726656</v>
      </c>
      <c r="DI2181">
        <v>0.30278790036588954</v>
      </c>
      <c r="DJ2181">
        <v>-1.138544980080897E-2</v>
      </c>
    </row>
    <row r="2182" spans="12:114" x14ac:dyDescent="0.3">
      <c r="L2182" s="23">
        <v>44455</v>
      </c>
      <c r="M2182" s="24">
        <v>-2.2641976730715909E-2</v>
      </c>
      <c r="N2182" s="24">
        <v>2.151201504272364E-3</v>
      </c>
      <c r="O2182" s="24">
        <v>3.320588649793327E-3</v>
      </c>
      <c r="P2182" s="24">
        <v>-1.1180299231158781E-2</v>
      </c>
      <c r="Q2182" s="264">
        <v>3.8999999999999972E-4</v>
      </c>
      <c r="R2182" s="264">
        <v>6.0000000000000056E-5</v>
      </c>
      <c r="S2182" s="265">
        <v>-2.2388059701492529E-4</v>
      </c>
      <c r="U2182" s="26"/>
      <c r="AE2182" s="23">
        <v>44456</v>
      </c>
      <c r="AF2182" s="33">
        <v>-1.7065749133813991E-3</v>
      </c>
      <c r="AG2182">
        <f t="shared" si="448"/>
        <v>2181</v>
      </c>
      <c r="AH2182">
        <f t="shared" si="449"/>
        <v>0.8837115072933549</v>
      </c>
      <c r="AI2182">
        <f t="shared" si="450"/>
        <v>0.88330632090761751</v>
      </c>
      <c r="AJ2182">
        <f t="shared" si="451"/>
        <v>1.1937469079004863</v>
      </c>
      <c r="AK2182">
        <f t="shared" si="452"/>
        <v>0.29125740208741213</v>
      </c>
      <c r="AL2182">
        <f t="shared" si="453"/>
        <v>0.59204891882020538</v>
      </c>
      <c r="CM2182" s="23">
        <v>44456</v>
      </c>
      <c r="CN2182">
        <v>-4.7416380133805044E-3</v>
      </c>
      <c r="CO2182">
        <f t="shared" si="454"/>
        <v>2181</v>
      </c>
      <c r="CP2182">
        <f t="shared" si="455"/>
        <v>0.88014527845036317</v>
      </c>
      <c r="CQ2182">
        <f t="shared" si="456"/>
        <v>0.87974172719935428</v>
      </c>
      <c r="CR2182">
        <f t="shared" si="457"/>
        <v>1.1757133474153421</v>
      </c>
      <c r="CS2182">
        <f t="shared" si="458"/>
        <v>0.27163355298881187</v>
      </c>
      <c r="CT2182">
        <f t="shared" si="459"/>
        <v>0.60810817421054242</v>
      </c>
      <c r="DH2182">
        <f t="shared" ca="1" si="460"/>
        <v>0.39797881518935668</v>
      </c>
      <c r="DI2182">
        <v>0.36178743484746084</v>
      </c>
      <c r="DJ2182">
        <v>1.6606373991728086E-2</v>
      </c>
    </row>
    <row r="2183" spans="12:114" x14ac:dyDescent="0.3">
      <c r="L2183" s="23">
        <v>44456</v>
      </c>
      <c r="M2183" s="24">
        <v>-1.5850454281841669E-3</v>
      </c>
      <c r="N2183" s="24">
        <v>-9.1995910583220902E-3</v>
      </c>
      <c r="O2183" s="24">
        <v>-2.0684694983865702E-3</v>
      </c>
      <c r="P2183" s="24">
        <v>-7.8627883846546474E-3</v>
      </c>
      <c r="Q2183" s="264">
        <v>5.0000000000000131E-5</v>
      </c>
      <c r="R2183" s="264">
        <v>-2.4000000000000022E-4</v>
      </c>
      <c r="S2183" s="265">
        <v>4.3795620437956192E-4</v>
      </c>
      <c r="U2183" s="26"/>
      <c r="AE2183" s="23">
        <v>44459</v>
      </c>
      <c r="AF2183" s="33">
        <v>-3.9076153207233096E-3</v>
      </c>
      <c r="AG2183">
        <f t="shared" si="448"/>
        <v>2182</v>
      </c>
      <c r="AH2183">
        <f t="shared" si="449"/>
        <v>0.8841166936790924</v>
      </c>
      <c r="AI2183">
        <f t="shared" si="450"/>
        <v>0.8837115072933549</v>
      </c>
      <c r="AJ2183">
        <f t="shared" si="451"/>
        <v>1.1958205041171366</v>
      </c>
      <c r="AK2183">
        <f t="shared" si="452"/>
        <v>0.11786832665421576</v>
      </c>
      <c r="AL2183">
        <f t="shared" si="453"/>
        <v>0.76584318063913914</v>
      </c>
      <c r="CM2183" s="23">
        <v>44459</v>
      </c>
      <c r="CN2183">
        <v>-9.5735325766174335E-3</v>
      </c>
      <c r="CO2183">
        <f t="shared" si="454"/>
        <v>2182</v>
      </c>
      <c r="CP2183">
        <f t="shared" si="455"/>
        <v>0.88054882970137205</v>
      </c>
      <c r="CQ2183">
        <f t="shared" si="456"/>
        <v>0.88014527845036317</v>
      </c>
      <c r="CR2183">
        <f t="shared" si="457"/>
        <v>1.1777348204472033</v>
      </c>
      <c r="CS2183">
        <f t="shared" si="458"/>
        <v>0.12148013218148085</v>
      </c>
      <c r="CT2183">
        <f t="shared" si="459"/>
        <v>0.75866514626888226</v>
      </c>
      <c r="DH2183">
        <f t="shared" ca="1" si="460"/>
        <v>0.34135984507401956</v>
      </c>
      <c r="DI2183">
        <v>0.27613611241885117</v>
      </c>
      <c r="DJ2183">
        <v>-1.063964203828058E-2</v>
      </c>
    </row>
    <row r="2184" spans="12:114" x14ac:dyDescent="0.3">
      <c r="L2184" s="23">
        <v>44459</v>
      </c>
      <c r="M2184" s="24">
        <v>7.1441532113536042E-3</v>
      </c>
      <c r="N2184" s="24">
        <v>-3.0021732452862049E-2</v>
      </c>
      <c r="O2184" s="24">
        <v>-1.3749795889895691E-2</v>
      </c>
      <c r="P2184" s="24">
        <v>3.2748293993765059E-4</v>
      </c>
      <c r="Q2184" s="264">
        <v>-9.9999999999999829E-5</v>
      </c>
      <c r="R2184" s="264">
        <v>1.0000000000000011E-5</v>
      </c>
      <c r="S2184" s="265">
        <v>-1.5267175572519122E-4</v>
      </c>
      <c r="U2184" s="26"/>
      <c r="AE2184" s="23">
        <v>44460</v>
      </c>
      <c r="AF2184" s="33">
        <v>1.4435008938250861E-3</v>
      </c>
      <c r="AG2184">
        <f t="shared" si="448"/>
        <v>2183</v>
      </c>
      <c r="AH2184">
        <f t="shared" si="449"/>
        <v>0.88452188006482979</v>
      </c>
      <c r="AI2184">
        <f t="shared" si="450"/>
        <v>0.8841166936790924</v>
      </c>
      <c r="AJ2184">
        <f t="shared" si="451"/>
        <v>1.1978992549140604</v>
      </c>
      <c r="AK2184">
        <f t="shared" si="452"/>
        <v>0.64076566468558938</v>
      </c>
      <c r="AL2184">
        <f t="shared" si="453"/>
        <v>0.24335102899350303</v>
      </c>
      <c r="CM2184" s="23">
        <v>44460</v>
      </c>
      <c r="CN2184">
        <v>3.5354157683973007E-3</v>
      </c>
      <c r="CO2184">
        <f t="shared" si="454"/>
        <v>2183</v>
      </c>
      <c r="CP2184">
        <f t="shared" si="455"/>
        <v>0.88095238095238093</v>
      </c>
      <c r="CQ2184">
        <f t="shared" si="456"/>
        <v>0.88054882970137205</v>
      </c>
      <c r="CR2184">
        <f t="shared" si="457"/>
        <v>1.179761117611861</v>
      </c>
      <c r="CS2184">
        <f t="shared" si="458"/>
        <v>0.63718937021340971</v>
      </c>
      <c r="CT2184">
        <f t="shared" si="459"/>
        <v>0.24335945948796234</v>
      </c>
      <c r="DH2184">
        <f t="shared" ca="1" si="460"/>
        <v>0.33734899076298114</v>
      </c>
      <c r="DI2184">
        <v>0.39893087746907907</v>
      </c>
      <c r="DJ2184">
        <v>6.4686249539754959E-3</v>
      </c>
    </row>
    <row r="2185" spans="12:114" x14ac:dyDescent="0.3">
      <c r="L2185" s="23">
        <v>44460</v>
      </c>
      <c r="M2185" s="24">
        <v>6.6690371447916987E-3</v>
      </c>
      <c r="N2185" s="24">
        <v>1.372047642771022E-2</v>
      </c>
      <c r="O2185" s="24">
        <v>1.9616635436977129E-3</v>
      </c>
      <c r="P2185" s="24">
        <v>1.3101945962201239E-4</v>
      </c>
      <c r="Q2185" s="264">
        <v>-2.1000000000000009E-4</v>
      </c>
      <c r="R2185" s="264">
        <v>3.2999999999999919E-4</v>
      </c>
      <c r="S2185" s="265">
        <v>7.518796992481288E-5</v>
      </c>
      <c r="U2185" s="26"/>
      <c r="AE2185" s="23">
        <v>44461</v>
      </c>
      <c r="AF2185" s="33">
        <v>1.7810502170249355E-4</v>
      </c>
      <c r="AG2185">
        <f t="shared" si="448"/>
        <v>2184</v>
      </c>
      <c r="AH2185">
        <f t="shared" si="449"/>
        <v>0.88492706645056729</v>
      </c>
      <c r="AI2185">
        <f t="shared" si="450"/>
        <v>0.88452188006482979</v>
      </c>
      <c r="AJ2185">
        <f t="shared" si="451"/>
        <v>1.1999831950094413</v>
      </c>
      <c r="AK2185">
        <f t="shared" si="452"/>
        <v>0.49795234059890214</v>
      </c>
      <c r="AL2185">
        <f t="shared" si="453"/>
        <v>0.38656953946592765</v>
      </c>
      <c r="CM2185" s="23">
        <v>44461</v>
      </c>
      <c r="CN2185">
        <v>1.174808008801688E-3</v>
      </c>
      <c r="CO2185">
        <f t="shared" si="454"/>
        <v>2184</v>
      </c>
      <c r="CP2185">
        <f t="shared" si="455"/>
        <v>0.88135593220338981</v>
      </c>
      <c r="CQ2185">
        <f t="shared" si="456"/>
        <v>0.88095238095238093</v>
      </c>
      <c r="CR2185">
        <f t="shared" si="457"/>
        <v>1.1817922703491182</v>
      </c>
      <c r="CS2185">
        <f t="shared" si="458"/>
        <v>0.53088591455994549</v>
      </c>
      <c r="CT2185">
        <f t="shared" si="459"/>
        <v>0.35006646639243544</v>
      </c>
      <c r="DH2185">
        <f t="shared" ca="1" si="460"/>
        <v>0.3955322491220376</v>
      </c>
      <c r="DI2185">
        <v>0.28769424126288795</v>
      </c>
      <c r="DJ2185">
        <v>-2.9014894978297498E-2</v>
      </c>
    </row>
    <row r="2186" spans="12:114" x14ac:dyDescent="0.3">
      <c r="L2186" s="23">
        <v>44461</v>
      </c>
      <c r="M2186" s="24">
        <v>-3.734010034558464E-3</v>
      </c>
      <c r="N2186" s="24">
        <v>9.4428610739489809E-3</v>
      </c>
      <c r="O2186" s="24">
        <v>-2.3073986767624989E-3</v>
      </c>
      <c r="P2186" s="24">
        <v>4.3861896076424446E-3</v>
      </c>
      <c r="Q2186" s="264">
        <v>3.0000000000000079E-5</v>
      </c>
      <c r="R2186" s="264">
        <v>2.4000000000000022E-4</v>
      </c>
      <c r="S2186" s="265">
        <v>-6.8181818181818165E-4</v>
      </c>
      <c r="U2186" s="26"/>
      <c r="AE2186" s="23">
        <v>44462</v>
      </c>
      <c r="AF2186" s="33">
        <v>4.5187925736058583E-4</v>
      </c>
      <c r="AG2186">
        <f t="shared" si="448"/>
        <v>2185</v>
      </c>
      <c r="AH2186">
        <f t="shared" si="449"/>
        <v>0.88533225283630468</v>
      </c>
      <c r="AI2186">
        <f t="shared" si="450"/>
        <v>0.88492706645056729</v>
      </c>
      <c r="AJ2186">
        <f t="shared" si="451"/>
        <v>1.2020723594723826</v>
      </c>
      <c r="AK2186">
        <f t="shared" si="452"/>
        <v>0.52948482712771028</v>
      </c>
      <c r="AL2186">
        <f t="shared" si="453"/>
        <v>0.35544223932285701</v>
      </c>
      <c r="CM2186" s="23">
        <v>44462</v>
      </c>
      <c r="CN2186">
        <v>1.5659215476567839E-3</v>
      </c>
      <c r="CO2186">
        <f t="shared" si="454"/>
        <v>2185</v>
      </c>
      <c r="CP2186">
        <f t="shared" si="455"/>
        <v>0.8817594834543987</v>
      </c>
      <c r="CQ2186">
        <f t="shared" si="456"/>
        <v>0.88135593220338981</v>
      </c>
      <c r="CR2186">
        <f t="shared" si="457"/>
        <v>1.1838283104055636</v>
      </c>
      <c r="CS2186">
        <f t="shared" si="458"/>
        <v>0.54886910326274008</v>
      </c>
      <c r="CT2186">
        <f t="shared" si="459"/>
        <v>0.33248682894064974</v>
      </c>
      <c r="DH2186">
        <f t="shared" ca="1" si="460"/>
        <v>0.30824152465127097</v>
      </c>
      <c r="DI2186">
        <v>0.27613534611678037</v>
      </c>
      <c r="DJ2186">
        <v>-2.1771567551150048E-2</v>
      </c>
    </row>
    <row r="2187" spans="12:114" x14ac:dyDescent="0.3">
      <c r="L2187" s="23">
        <v>44462</v>
      </c>
      <c r="M2187" s="24">
        <v>-1.1546385099097811E-2</v>
      </c>
      <c r="N2187" s="24">
        <v>1.714994068202208E-2</v>
      </c>
      <c r="O2187" s="24">
        <v>5.6072152116790931E-4</v>
      </c>
      <c r="P2187" s="24">
        <v>5.2149570869732551E-4</v>
      </c>
      <c r="Q2187" s="264">
        <v>4.8999999999999977E-4</v>
      </c>
      <c r="R2187" s="264">
        <v>-6.3999999999999951E-4</v>
      </c>
      <c r="S2187" s="265">
        <v>-4.2553191489361696E-4</v>
      </c>
      <c r="U2187" s="26"/>
      <c r="AE2187" s="23">
        <v>44463</v>
      </c>
      <c r="AF2187" s="33">
        <v>2.5404630684900569E-4</v>
      </c>
      <c r="AG2187">
        <f t="shared" si="448"/>
        <v>2186</v>
      </c>
      <c r="AH2187">
        <f t="shared" si="449"/>
        <v>0.88573743922204218</v>
      </c>
      <c r="AI2187">
        <f t="shared" si="450"/>
        <v>0.88533225283630468</v>
      </c>
      <c r="AJ2187">
        <f t="shared" si="451"/>
        <v>1.2041667837277286</v>
      </c>
      <c r="AK2187">
        <f t="shared" si="452"/>
        <v>0.50670616529346468</v>
      </c>
      <c r="AL2187">
        <f t="shared" si="453"/>
        <v>0.37862608754284</v>
      </c>
      <c r="CM2187" s="23">
        <v>44463</v>
      </c>
      <c r="CN2187">
        <v>7.1039637936741278E-4</v>
      </c>
      <c r="CO2187">
        <f t="shared" si="454"/>
        <v>2186</v>
      </c>
      <c r="CP2187">
        <f t="shared" si="455"/>
        <v>0.88216303470540758</v>
      </c>
      <c r="CQ2187">
        <f t="shared" si="456"/>
        <v>0.8817594834543987</v>
      </c>
      <c r="CR2187">
        <f t="shared" si="457"/>
        <v>1.1858692698386437</v>
      </c>
      <c r="CS2187">
        <f t="shared" si="458"/>
        <v>0.5094533778099537</v>
      </c>
      <c r="CT2187">
        <f t="shared" si="459"/>
        <v>0.372306105644445</v>
      </c>
      <c r="DH2187">
        <f t="shared" ca="1" si="460"/>
        <v>0.39300003379075205</v>
      </c>
      <c r="DI2187">
        <v>0.37752710517057592</v>
      </c>
      <c r="DJ2187">
        <v>-5.9590659380489904E-3</v>
      </c>
    </row>
    <row r="2188" spans="12:114" x14ac:dyDescent="0.3">
      <c r="L2188" s="23">
        <v>44463</v>
      </c>
      <c r="M2188" s="24">
        <v>-1.2842762303307499E-3</v>
      </c>
      <c r="N2188" s="24">
        <v>-1.287546152633467E-2</v>
      </c>
      <c r="O2188" s="24">
        <v>2.8015881235639419E-3</v>
      </c>
      <c r="P2188" s="24">
        <v>4.495120982129691E-3</v>
      </c>
      <c r="Q2188" s="264">
        <v>3.2000000000000003E-4</v>
      </c>
      <c r="R2188" s="264">
        <v>-6.3000000000000057E-4</v>
      </c>
      <c r="S2188" s="265">
        <v>-6.8027210884354512E-5</v>
      </c>
      <c r="U2188" s="26"/>
      <c r="AE2188" s="23">
        <v>44466</v>
      </c>
      <c r="AF2188" s="33">
        <v>-3.547151877410198E-3</v>
      </c>
      <c r="AG2188">
        <f t="shared" si="448"/>
        <v>2187</v>
      </c>
      <c r="AH2188">
        <f t="shared" si="449"/>
        <v>0.88614262560777957</v>
      </c>
      <c r="AI2188">
        <f t="shared" si="450"/>
        <v>0.88573743922204218</v>
      </c>
      <c r="AJ2188">
        <f t="shared" si="451"/>
        <v>1.2062665035609696</v>
      </c>
      <c r="AK2188">
        <f t="shared" si="452"/>
        <v>0.1397254234737044</v>
      </c>
      <c r="AL2188">
        <f t="shared" si="453"/>
        <v>0.74601201574833775</v>
      </c>
      <c r="CM2188" s="23">
        <v>44466</v>
      </c>
      <c r="CN2188">
        <v>-8.4642986124444132E-3</v>
      </c>
      <c r="CO2188">
        <f t="shared" si="454"/>
        <v>2187</v>
      </c>
      <c r="CP2188">
        <f t="shared" si="455"/>
        <v>0.88256658595641646</v>
      </c>
      <c r="CQ2188">
        <f t="shared" si="456"/>
        <v>0.88216303470540758</v>
      </c>
      <c r="CR2188">
        <f t="shared" si="457"/>
        <v>1.1879151810208044</v>
      </c>
      <c r="CS2188">
        <f t="shared" si="458"/>
        <v>0.14937378889312219</v>
      </c>
      <c r="CT2188">
        <f t="shared" si="459"/>
        <v>0.73278924581228533</v>
      </c>
      <c r="DH2188">
        <f t="shared" ca="1" si="460"/>
        <v>0.28321472775286483</v>
      </c>
      <c r="DI2188">
        <v>0.3891529604716899</v>
      </c>
      <c r="DJ2188">
        <v>-2.2053962688221004E-2</v>
      </c>
    </row>
    <row r="2189" spans="12:114" x14ac:dyDescent="0.3">
      <c r="L2189" s="23">
        <v>44466</v>
      </c>
      <c r="M2189" s="24">
        <v>2.0820330297237348E-3</v>
      </c>
      <c r="N2189" s="24">
        <v>-1.1490676612830489E-2</v>
      </c>
      <c r="O2189" s="24">
        <v>-6.4259444449340283E-3</v>
      </c>
      <c r="P2189" s="24">
        <v>-1.387906397854838E-2</v>
      </c>
      <c r="Q2189" s="264">
        <v>2.5000000000000001E-4</v>
      </c>
      <c r="R2189" s="264">
        <v>-8.0000000000000074E-5</v>
      </c>
      <c r="S2189" s="265">
        <v>-4.0540540540540528E-4</v>
      </c>
      <c r="U2189" s="26"/>
      <c r="AE2189" s="23">
        <v>44467</v>
      </c>
      <c r="AF2189" s="33">
        <v>-5.6673618967977785E-3</v>
      </c>
      <c r="AG2189">
        <f t="shared" si="448"/>
        <v>2188</v>
      </c>
      <c r="AH2189">
        <f t="shared" si="449"/>
        <v>0.88654781199351707</v>
      </c>
      <c r="AI2189">
        <f t="shared" si="450"/>
        <v>0.88614262560777957</v>
      </c>
      <c r="AJ2189">
        <f t="shared" si="451"/>
        <v>1.208371555123241</v>
      </c>
      <c r="AK2189">
        <f t="shared" si="452"/>
        <v>4.5114301002655809E-2</v>
      </c>
      <c r="AL2189">
        <f t="shared" si="453"/>
        <v>0.84102832460512378</v>
      </c>
      <c r="CM2189" s="23">
        <v>44467</v>
      </c>
      <c r="CN2189">
        <v>-1.4011602793942493E-2</v>
      </c>
      <c r="CO2189">
        <f t="shared" si="454"/>
        <v>2188</v>
      </c>
      <c r="CP2189">
        <f t="shared" si="455"/>
        <v>0.88297013720742534</v>
      </c>
      <c r="CQ2189">
        <f t="shared" si="456"/>
        <v>0.88256658595641646</v>
      </c>
      <c r="CR2189">
        <f t="shared" si="457"/>
        <v>1.189966076643699</v>
      </c>
      <c r="CS2189">
        <f t="shared" si="458"/>
        <v>4.6309878698047542E-2</v>
      </c>
      <c r="CT2189">
        <f t="shared" si="459"/>
        <v>0.83625670725836887</v>
      </c>
      <c r="DH2189">
        <f t="shared" ca="1" si="460"/>
        <v>0.34012149577019601</v>
      </c>
      <c r="DI2189">
        <v>0.39785988091929808</v>
      </c>
      <c r="DJ2189">
        <v>-1.1674719039654899E-2</v>
      </c>
    </row>
    <row r="2190" spans="12:114" x14ac:dyDescent="0.3">
      <c r="L2190" s="23">
        <v>44467</v>
      </c>
      <c r="M2190" s="24">
        <v>-9.7164263610144928E-3</v>
      </c>
      <c r="N2190" s="24">
        <v>-2.2934320112459938E-2</v>
      </c>
      <c r="O2190" s="24">
        <v>-1.230225897798835E-2</v>
      </c>
      <c r="P2190" s="24">
        <v>-1.4008453850485681E-2</v>
      </c>
      <c r="Q2190" s="264">
        <v>-2.0000000000000049E-5</v>
      </c>
      <c r="R2190" s="264">
        <v>-6.2999999999999948E-4</v>
      </c>
      <c r="S2190" s="265">
        <v>-6.4935064935064542E-5</v>
      </c>
      <c r="U2190" s="26"/>
      <c r="AE2190" s="23">
        <v>44468</v>
      </c>
      <c r="AF2190" s="33">
        <v>9.5164534478115099E-4</v>
      </c>
      <c r="AG2190">
        <f t="shared" si="448"/>
        <v>2189</v>
      </c>
      <c r="AH2190">
        <f t="shared" si="449"/>
        <v>0.88695299837925445</v>
      </c>
      <c r="AI2190">
        <f t="shared" si="450"/>
        <v>0.88654781199351707</v>
      </c>
      <c r="AJ2190">
        <f t="shared" si="451"/>
        <v>1.2104819749363949</v>
      </c>
      <c r="AK2190">
        <f t="shared" si="452"/>
        <v>0.58643480386011382</v>
      </c>
      <c r="AL2190">
        <f t="shared" si="453"/>
        <v>0.30011300813340325</v>
      </c>
      <c r="CM2190" s="23">
        <v>44468</v>
      </c>
      <c r="CN2190">
        <v>2.2463714264690056E-3</v>
      </c>
      <c r="CO2190">
        <f t="shared" si="454"/>
        <v>2189</v>
      </c>
      <c r="CP2190">
        <f t="shared" si="455"/>
        <v>0.88337368845843423</v>
      </c>
      <c r="CQ2190">
        <f t="shared" si="456"/>
        <v>0.88297013720742534</v>
      </c>
      <c r="CR2190">
        <f t="shared" si="457"/>
        <v>1.1920219897224726</v>
      </c>
      <c r="CS2190">
        <f t="shared" si="458"/>
        <v>0.57989692035152207</v>
      </c>
      <c r="CT2190">
        <f t="shared" si="459"/>
        <v>0.30307321685590327</v>
      </c>
      <c r="DH2190">
        <f t="shared" ca="1" si="460"/>
        <v>0.35447130336656568</v>
      </c>
      <c r="DI2190">
        <v>0.35173747373509962</v>
      </c>
      <c r="DJ2190">
        <v>1.115722598994244E-2</v>
      </c>
    </row>
    <row r="2191" spans="12:114" x14ac:dyDescent="0.3">
      <c r="L2191" s="23">
        <v>44468</v>
      </c>
      <c r="M2191" s="24">
        <v>-4.5047577074096056E-3</v>
      </c>
      <c r="N2191" s="24">
        <v>-3.2154853836737951E-3</v>
      </c>
      <c r="O2191" s="24">
        <v>-4.2701486412629068E-4</v>
      </c>
      <c r="P2191" s="24">
        <v>1.120602138156011E-2</v>
      </c>
      <c r="Q2191" s="264">
        <v>-4.8999999999999977E-4</v>
      </c>
      <c r="R2191" s="264">
        <v>3.000000000000003E-4</v>
      </c>
      <c r="S2191" s="265">
        <v>1.9354838709677413E-4</v>
      </c>
      <c r="U2191" s="26"/>
      <c r="AE2191" s="23">
        <v>44469</v>
      </c>
      <c r="AF2191" s="33">
        <v>-2.45215319724659E-3</v>
      </c>
      <c r="AG2191">
        <f t="shared" si="448"/>
        <v>2190</v>
      </c>
      <c r="AH2191">
        <f t="shared" si="449"/>
        <v>0.88735818476499184</v>
      </c>
      <c r="AI2191">
        <f t="shared" si="450"/>
        <v>0.88695299837925445</v>
      </c>
      <c r="AJ2191">
        <f t="shared" si="451"/>
        <v>1.2125977998981745</v>
      </c>
      <c r="AK2191">
        <f t="shared" si="452"/>
        <v>0.22209065291103688</v>
      </c>
      <c r="AL2191">
        <f t="shared" si="453"/>
        <v>0.66486234546821754</v>
      </c>
      <c r="CM2191" s="23">
        <v>44469</v>
      </c>
      <c r="CN2191">
        <v>-6.4251856246954221E-3</v>
      </c>
      <c r="CO2191">
        <f t="shared" si="454"/>
        <v>2190</v>
      </c>
      <c r="CP2191">
        <f t="shared" si="455"/>
        <v>0.88377723970944311</v>
      </c>
      <c r="CQ2191">
        <f t="shared" si="456"/>
        <v>0.88337368845843423</v>
      </c>
      <c r="CR2191">
        <f t="shared" si="457"/>
        <v>1.1940829536001121</v>
      </c>
      <c r="CS2191">
        <f t="shared" si="458"/>
        <v>0.21101436017550659</v>
      </c>
      <c r="CT2191">
        <f t="shared" si="459"/>
        <v>0.67235932828292766</v>
      </c>
      <c r="DH2191">
        <f t="shared" ca="1" si="460"/>
        <v>0.39748762694193984</v>
      </c>
      <c r="DI2191">
        <v>0.27144380342217517</v>
      </c>
      <c r="DJ2191">
        <v>7.3030310132797035E-3</v>
      </c>
    </row>
    <row r="2192" spans="12:114" x14ac:dyDescent="0.3">
      <c r="L2192" s="23">
        <v>44469</v>
      </c>
      <c r="M2192" s="24">
        <v>1.797665431541912E-2</v>
      </c>
      <c r="N2192" s="24">
        <v>-3.225792215745993E-3</v>
      </c>
      <c r="O2192" s="24">
        <v>-7.5476367074713202E-3</v>
      </c>
      <c r="P2192" s="24">
        <v>-1.4775824291481891E-2</v>
      </c>
      <c r="Q2192" s="264">
        <v>1.899999999999999E-4</v>
      </c>
      <c r="R2192" s="264">
        <v>-3.9000000000000043E-4</v>
      </c>
      <c r="S2192" s="265">
        <v>2.6315789473684167E-4</v>
      </c>
      <c r="U2192" s="26"/>
      <c r="AE2192" s="23">
        <v>44470</v>
      </c>
      <c r="AF2192" s="33">
        <v>-2.1565326304631505E-3</v>
      </c>
      <c r="AG2192">
        <f t="shared" si="448"/>
        <v>2191</v>
      </c>
      <c r="AH2192">
        <f t="shared" si="449"/>
        <v>0.88776337115072934</v>
      </c>
      <c r="AI2192">
        <f t="shared" si="450"/>
        <v>0.88735818476499184</v>
      </c>
      <c r="AJ2192">
        <f t="shared" si="451"/>
        <v>1.2147190672874781</v>
      </c>
      <c r="AK2192">
        <f t="shared" si="452"/>
        <v>0.24833729153275291</v>
      </c>
      <c r="AL2192">
        <f t="shared" si="453"/>
        <v>0.63902089323223898</v>
      </c>
      <c r="CM2192" s="23">
        <v>44470</v>
      </c>
      <c r="CN2192">
        <v>-5.3515680626443629E-3</v>
      </c>
      <c r="CO2192">
        <f t="shared" si="454"/>
        <v>2191</v>
      </c>
      <c r="CP2192">
        <f t="shared" si="455"/>
        <v>0.88418079096045199</v>
      </c>
      <c r="CQ2192">
        <f t="shared" si="456"/>
        <v>0.88377723970944311</v>
      </c>
      <c r="CR2192">
        <f t="shared" si="457"/>
        <v>1.196149001951879</v>
      </c>
      <c r="CS2192">
        <f t="shared" si="458"/>
        <v>0.24871599480021306</v>
      </c>
      <c r="CT2192">
        <f t="shared" si="459"/>
        <v>0.6350612449092301</v>
      </c>
      <c r="DH2192">
        <f t="shared" ca="1" si="460"/>
        <v>0.25417831526644824</v>
      </c>
      <c r="DI2192">
        <v>0.36607166314422118</v>
      </c>
      <c r="DJ2192">
        <v>-2.8221677655982653E-3</v>
      </c>
    </row>
    <row r="2193" spans="12:114" x14ac:dyDescent="0.3">
      <c r="L2193" s="23">
        <v>44470</v>
      </c>
      <c r="M2193" s="24">
        <v>2.253044682419757E-3</v>
      </c>
      <c r="N2193" s="24">
        <v>7.7669492956237499E-3</v>
      </c>
      <c r="O2193" s="24">
        <v>-1.6716970302416641E-2</v>
      </c>
      <c r="P2193" s="24">
        <v>3.213715166537655E-3</v>
      </c>
      <c r="Q2193" s="264">
        <v>-8.9999999999999802E-5</v>
      </c>
      <c r="R2193" s="264">
        <v>4.7000000000000042E-4</v>
      </c>
      <c r="S2193" s="265">
        <v>-6.7567567567567148E-5</v>
      </c>
      <c r="U2193" s="26"/>
      <c r="AE2193" s="23">
        <v>44473</v>
      </c>
      <c r="AF2193" s="33">
        <v>-3.1669005114724714E-3</v>
      </c>
      <c r="AG2193">
        <f t="shared" si="448"/>
        <v>2192</v>
      </c>
      <c r="AH2193">
        <f t="shared" si="449"/>
        <v>0.88816855753646673</v>
      </c>
      <c r="AI2193">
        <f t="shared" si="450"/>
        <v>0.88776337115072934</v>
      </c>
      <c r="AJ2193">
        <f t="shared" si="451"/>
        <v>1.2168458147696972</v>
      </c>
      <c r="AK2193">
        <f t="shared" si="452"/>
        <v>0.16560505027356118</v>
      </c>
      <c r="AL2193">
        <f t="shared" si="453"/>
        <v>0.72215832087716814</v>
      </c>
      <c r="CM2193" s="23">
        <v>44473</v>
      </c>
      <c r="CN2193">
        <v>-7.5659845001576874E-3</v>
      </c>
      <c r="CO2193">
        <f t="shared" si="454"/>
        <v>2192</v>
      </c>
      <c r="CP2193">
        <f t="shared" si="455"/>
        <v>0.88458434221146087</v>
      </c>
      <c r="CQ2193">
        <f t="shared" si="456"/>
        <v>0.88418079096045199</v>
      </c>
      <c r="CR2193">
        <f t="shared" si="457"/>
        <v>1.1982201687898058</v>
      </c>
      <c r="CS2193">
        <f t="shared" si="458"/>
        <v>0.17487874184589222</v>
      </c>
      <c r="CT2193">
        <f t="shared" si="459"/>
        <v>0.70930204911455974</v>
      </c>
      <c r="DH2193">
        <f t="shared" ca="1" si="460"/>
        <v>0.39090707610993192</v>
      </c>
      <c r="DI2193">
        <v>0.24804836965948848</v>
      </c>
      <c r="DJ2193">
        <v>-1.8794064941002685E-2</v>
      </c>
    </row>
    <row r="2194" spans="12:114" x14ac:dyDescent="0.3">
      <c r="L2194" s="23">
        <v>44473</v>
      </c>
      <c r="M2194" s="24">
        <v>4.6783220044552256E-3</v>
      </c>
      <c r="N2194" s="24">
        <v>-1.18817850125673E-2</v>
      </c>
      <c r="O2194" s="24">
        <v>-9.6316358444508629E-3</v>
      </c>
      <c r="P2194" s="24">
        <v>-6.7405304679605304E-3</v>
      </c>
      <c r="Q2194" s="264">
        <v>1.699999999999998E-4</v>
      </c>
      <c r="R2194" s="264">
        <v>-1.300000000000001E-4</v>
      </c>
      <c r="S2194" s="265">
        <v>-3.3557046979865797E-4</v>
      </c>
      <c r="U2194" s="26"/>
      <c r="AE2194" s="23">
        <v>44474</v>
      </c>
      <c r="AF2194" s="33">
        <v>2.3765861111688675E-3</v>
      </c>
      <c r="AG2194">
        <f t="shared" si="448"/>
        <v>2193</v>
      </c>
      <c r="AH2194">
        <f t="shared" si="449"/>
        <v>0.88857374392220423</v>
      </c>
      <c r="AI2194">
        <f t="shared" si="450"/>
        <v>0.88816855753646673</v>
      </c>
      <c r="AJ2194">
        <f t="shared" si="451"/>
        <v>1.2189780804021815</v>
      </c>
      <c r="AK2194">
        <f t="shared" si="452"/>
        <v>0.73569298537060379</v>
      </c>
      <c r="AL2194">
        <f t="shared" si="453"/>
        <v>0.15247557216586294</v>
      </c>
      <c r="CM2194" s="23">
        <v>44474</v>
      </c>
      <c r="CN2194">
        <v>5.8146633298702226E-3</v>
      </c>
      <c r="CO2194">
        <f t="shared" si="454"/>
        <v>2193</v>
      </c>
      <c r="CP2194">
        <f t="shared" si="455"/>
        <v>0.88498789346246975</v>
      </c>
      <c r="CQ2194">
        <f t="shared" si="456"/>
        <v>0.88458434221146087</v>
      </c>
      <c r="CR2194">
        <f t="shared" si="457"/>
        <v>1.2002964884672835</v>
      </c>
      <c r="CS2194">
        <f t="shared" si="458"/>
        <v>0.73071942730894168</v>
      </c>
      <c r="CT2194">
        <f t="shared" si="459"/>
        <v>0.15386491490251919</v>
      </c>
      <c r="DH2194">
        <f t="shared" ca="1" si="460"/>
        <v>0.37033662811458645</v>
      </c>
      <c r="DI2194">
        <v>0.31423469665681791</v>
      </c>
      <c r="DJ2194">
        <v>3.8629432540259918E-3</v>
      </c>
    </row>
    <row r="2195" spans="12:114" x14ac:dyDescent="0.3">
      <c r="L2195" s="23">
        <v>44474</v>
      </c>
      <c r="M2195" s="24">
        <v>-4.6565372238961079E-3</v>
      </c>
      <c r="N2195" s="24">
        <v>9.0997189563344506E-3</v>
      </c>
      <c r="O2195" s="24">
        <v>6.5571704795908134E-3</v>
      </c>
      <c r="P2195" s="24">
        <v>6.8535476980524524E-3</v>
      </c>
      <c r="Q2195" s="264">
        <v>3.500000000000001E-4</v>
      </c>
      <c r="R2195" s="264">
        <v>-2.7000000000000022E-4</v>
      </c>
      <c r="S2195" s="265">
        <v>6.4935064935064542E-5</v>
      </c>
      <c r="U2195" s="26"/>
      <c r="AE2195" s="23">
        <v>44475</v>
      </c>
      <c r="AF2195" s="33">
        <v>1.8341200131311783E-3</v>
      </c>
      <c r="AG2195">
        <f t="shared" si="448"/>
        <v>2194</v>
      </c>
      <c r="AH2195">
        <f t="shared" si="449"/>
        <v>0.88897893030794162</v>
      </c>
      <c r="AI2195">
        <f t="shared" si="450"/>
        <v>0.88857374392220423</v>
      </c>
      <c r="AJ2195">
        <f t="shared" si="451"/>
        <v>1.22111590263977</v>
      </c>
      <c r="AK2195">
        <f t="shared" si="452"/>
        <v>0.68202765869230242</v>
      </c>
      <c r="AL2195">
        <f t="shared" si="453"/>
        <v>0.20654608522990181</v>
      </c>
      <c r="CM2195" s="23">
        <v>44475</v>
      </c>
      <c r="CN2195">
        <v>5.0141970916514744E-3</v>
      </c>
      <c r="CO2195">
        <f t="shared" si="454"/>
        <v>2194</v>
      </c>
      <c r="CP2195">
        <f t="shared" si="455"/>
        <v>0.88539144471347864</v>
      </c>
      <c r="CQ2195">
        <f t="shared" si="456"/>
        <v>0.88498789346246975</v>
      </c>
      <c r="CR2195">
        <f t="shared" si="457"/>
        <v>1.2023779956837151</v>
      </c>
      <c r="CS2195">
        <f t="shared" si="458"/>
        <v>0.69925607987269156</v>
      </c>
      <c r="CT2195">
        <f t="shared" si="459"/>
        <v>0.18573181358977819</v>
      </c>
      <c r="DH2195">
        <f t="shared" ca="1" si="460"/>
        <v>0.3959084977665755</v>
      </c>
      <c r="DI2195">
        <v>0.39344947396019053</v>
      </c>
      <c r="DJ2195">
        <v>-1.4241203516280602E-2</v>
      </c>
    </row>
    <row r="2196" spans="12:114" x14ac:dyDescent="0.3">
      <c r="L2196" s="23">
        <v>44475</v>
      </c>
      <c r="M2196" s="24">
        <v>2.6733277276462788E-3</v>
      </c>
      <c r="N2196" s="24">
        <v>-1.062799257435652E-2</v>
      </c>
      <c r="O2196" s="24">
        <v>7.319652033066457E-3</v>
      </c>
      <c r="P2196" s="24">
        <v>9.5428974187078287E-3</v>
      </c>
      <c r="Q2196" s="264">
        <v>-9.0000000000000019E-5</v>
      </c>
      <c r="R2196" s="264">
        <v>-3.1000000000000033E-4</v>
      </c>
      <c r="S2196" s="265">
        <v>-3.2679738562091534E-4</v>
      </c>
      <c r="U2196" s="26"/>
      <c r="AE2196" s="23">
        <v>44476</v>
      </c>
      <c r="AF2196" s="33">
        <v>4.5669437938296656E-3</v>
      </c>
      <c r="AG2196">
        <f t="shared" si="448"/>
        <v>2195</v>
      </c>
      <c r="AH2196">
        <f t="shared" si="449"/>
        <v>0.88938411669367912</v>
      </c>
      <c r="AI2196">
        <f t="shared" si="450"/>
        <v>0.88897893030794162</v>
      </c>
      <c r="AJ2196">
        <f t="shared" si="451"/>
        <v>1.2232593203404454</v>
      </c>
      <c r="AK2196">
        <f t="shared" si="452"/>
        <v>0.89671111022048899</v>
      </c>
      <c r="AL2196">
        <f t="shared" si="453"/>
        <v>7.7321799125473767E-3</v>
      </c>
      <c r="CM2196" s="23">
        <v>44476</v>
      </c>
      <c r="CN2196">
        <v>1.1583467079510872E-2</v>
      </c>
      <c r="CO2196">
        <f t="shared" si="454"/>
        <v>2195</v>
      </c>
      <c r="CP2196">
        <f t="shared" si="455"/>
        <v>0.88579499596448752</v>
      </c>
      <c r="CQ2196">
        <f t="shared" si="456"/>
        <v>0.88539144471347864</v>
      </c>
      <c r="CR2196">
        <f t="shared" si="457"/>
        <v>1.2044647254892547</v>
      </c>
      <c r="CS2196">
        <f t="shared" si="458"/>
        <v>0.90030018960182212</v>
      </c>
      <c r="CT2196">
        <f t="shared" si="459"/>
        <v>1.4908744888343484E-2</v>
      </c>
      <c r="DH2196">
        <f t="shared" ca="1" si="460"/>
        <v>0.29107147492357061</v>
      </c>
      <c r="DI2196">
        <v>0.27766330675216166</v>
      </c>
      <c r="DJ2196">
        <v>-1.8089169656639497E-3</v>
      </c>
    </row>
    <row r="2197" spans="12:114" x14ac:dyDescent="0.3">
      <c r="L2197" s="23">
        <v>44476</v>
      </c>
      <c r="M2197" s="24">
        <v>-5.271738503737234E-3</v>
      </c>
      <c r="N2197" s="24">
        <v>1.0091141311272809E-2</v>
      </c>
      <c r="O2197" s="24">
        <v>1.177171265151249E-2</v>
      </c>
      <c r="P2197" s="24">
        <v>1.7913707791354559E-2</v>
      </c>
      <c r="Q2197" s="264">
        <v>-2.0000000000000049E-5</v>
      </c>
      <c r="R2197" s="264">
        <v>4.200000000000004E-4</v>
      </c>
      <c r="S2197" s="265">
        <v>-1.8987341772151782E-4</v>
      </c>
      <c r="U2197" s="26"/>
      <c r="AE2197" s="23">
        <v>44477</v>
      </c>
      <c r="AF2197" s="33">
        <v>9.1094113442959904E-4</v>
      </c>
      <c r="AG2197">
        <f t="shared" si="448"/>
        <v>2196</v>
      </c>
      <c r="AH2197">
        <f t="shared" si="449"/>
        <v>0.8897893030794165</v>
      </c>
      <c r="AI2197">
        <f t="shared" si="450"/>
        <v>0.88938411669367912</v>
      </c>
      <c r="AJ2197">
        <f t="shared" si="451"/>
        <v>1.2254083727710738</v>
      </c>
      <c r="AK2197">
        <f t="shared" si="452"/>
        <v>0.58184739799458307</v>
      </c>
      <c r="AL2197">
        <f t="shared" si="453"/>
        <v>0.30753671869909605</v>
      </c>
      <c r="CM2197" s="23">
        <v>44477</v>
      </c>
      <c r="CN2197">
        <v>2.1299770596764824E-3</v>
      </c>
      <c r="CO2197">
        <f t="shared" si="454"/>
        <v>2196</v>
      </c>
      <c r="CP2197">
        <f t="shared" si="455"/>
        <v>0.8861985472154964</v>
      </c>
      <c r="CQ2197">
        <f t="shared" si="456"/>
        <v>0.88579499596448752</v>
      </c>
      <c r="CR2197">
        <f t="shared" si="457"/>
        <v>1.2065567132896353</v>
      </c>
      <c r="CS2197">
        <f t="shared" si="458"/>
        <v>0.57461903561001293</v>
      </c>
      <c r="CT2197">
        <f t="shared" si="459"/>
        <v>0.31117596035447459</v>
      </c>
      <c r="DH2197">
        <f t="shared" ca="1" si="460"/>
        <v>0.38691918133516917</v>
      </c>
      <c r="DI2197">
        <v>0.3559666862757041</v>
      </c>
      <c r="DJ2197">
        <v>2.1010218797711958E-3</v>
      </c>
    </row>
    <row r="2198" spans="12:114" x14ac:dyDescent="0.3">
      <c r="L2198" s="23">
        <v>44477</v>
      </c>
      <c r="M2198" s="24">
        <v>4.2636451202823669E-4</v>
      </c>
      <c r="N2198" s="24">
        <v>-5.156284269366671E-3</v>
      </c>
      <c r="O2198" s="24">
        <v>3.0162398264401221E-3</v>
      </c>
      <c r="P2198" s="24">
        <v>4.7406001717996624E-3</v>
      </c>
      <c r="Q2198" s="264">
        <v>4.6000000000000012E-4</v>
      </c>
      <c r="R2198" s="264">
        <v>-3.000000000000003E-4</v>
      </c>
      <c r="S2198" s="265">
        <v>6.2111801242235648E-5</v>
      </c>
      <c r="U2198" s="26"/>
      <c r="AE2198" s="23">
        <v>44480</v>
      </c>
      <c r="AF2198" s="33">
        <v>-8.5848102257974029E-4</v>
      </c>
      <c r="AG2198">
        <f t="shared" si="448"/>
        <v>2197</v>
      </c>
      <c r="AH2198">
        <f t="shared" si="449"/>
        <v>0.890194489465154</v>
      </c>
      <c r="AI2198">
        <f t="shared" si="450"/>
        <v>0.8897893030794165</v>
      </c>
      <c r="AJ2198">
        <f t="shared" si="451"/>
        <v>1.2275630996132512</v>
      </c>
      <c r="AK2198">
        <f t="shared" si="452"/>
        <v>0.38031388205573757</v>
      </c>
      <c r="AL2198">
        <f t="shared" si="453"/>
        <v>0.50947542102367893</v>
      </c>
      <c r="CM2198" s="23">
        <v>44480</v>
      </c>
      <c r="CN2198">
        <v>-2.2677650564493501E-3</v>
      </c>
      <c r="CO2198">
        <f t="shared" si="454"/>
        <v>2197</v>
      </c>
      <c r="CP2198">
        <f t="shared" si="455"/>
        <v>0.88660209846650528</v>
      </c>
      <c r="CQ2198">
        <f t="shared" si="456"/>
        <v>0.8861985472154964</v>
      </c>
      <c r="CR2198">
        <f t="shared" si="457"/>
        <v>1.2086539948510659</v>
      </c>
      <c r="CS2198">
        <f t="shared" si="458"/>
        <v>0.37399157671975675</v>
      </c>
      <c r="CT2198">
        <f t="shared" si="459"/>
        <v>0.51220697049573971</v>
      </c>
      <c r="DH2198">
        <f t="shared" ca="1" si="460"/>
        <v>0.39711732366086905</v>
      </c>
      <c r="DI2198">
        <v>0.33227344757120608</v>
      </c>
      <c r="DJ2198">
        <v>1.1739397742024102E-4</v>
      </c>
    </row>
    <row r="2199" spans="12:114" x14ac:dyDescent="0.3">
      <c r="L2199" s="23">
        <v>44480</v>
      </c>
      <c r="M2199" s="24">
        <v>-1.8875845311474479E-3</v>
      </c>
      <c r="N2199" s="24">
        <v>-2.915465490408799E-3</v>
      </c>
      <c r="O2199" s="24">
        <v>-9.3086537904328744E-4</v>
      </c>
      <c r="P2199" s="24">
        <v>-4.1365043684197774E-3</v>
      </c>
      <c r="Q2199" s="264">
        <v>3.8000000000000002E-4</v>
      </c>
      <c r="R2199" s="264">
        <v>-3.5000000000000032E-4</v>
      </c>
      <c r="S2199" s="265">
        <v>6.2499999999999622E-5</v>
      </c>
      <c r="U2199" s="26"/>
      <c r="AE2199" s="23">
        <v>44481</v>
      </c>
      <c r="AF2199" s="33">
        <v>6.751758813234158E-4</v>
      </c>
      <c r="AG2199">
        <f t="shared" si="448"/>
        <v>2198</v>
      </c>
      <c r="AH2199">
        <f t="shared" si="449"/>
        <v>0.89059967585089139</v>
      </c>
      <c r="AI2199">
        <f t="shared" si="450"/>
        <v>0.890194489465154</v>
      </c>
      <c r="AJ2199">
        <f t="shared" si="451"/>
        <v>1.2297235409692628</v>
      </c>
      <c r="AK2199">
        <f t="shared" si="452"/>
        <v>0.55507616305612373</v>
      </c>
      <c r="AL2199">
        <f t="shared" si="453"/>
        <v>0.33511832640903028</v>
      </c>
      <c r="CM2199" s="23">
        <v>44481</v>
      </c>
      <c r="CN2199">
        <v>1.4444255523651433E-3</v>
      </c>
      <c r="CO2199">
        <f t="shared" si="454"/>
        <v>2198</v>
      </c>
      <c r="CP2199">
        <f t="shared" si="455"/>
        <v>0.88700564971751417</v>
      </c>
      <c r="CQ2199">
        <f t="shared" si="456"/>
        <v>0.88660209846650528</v>
      </c>
      <c r="CR2199">
        <f t="shared" si="457"/>
        <v>1.2107566063052262</v>
      </c>
      <c r="CS2199">
        <f t="shared" si="458"/>
        <v>0.54329176673961932</v>
      </c>
      <c r="CT2199">
        <f t="shared" si="459"/>
        <v>0.34331033172688596</v>
      </c>
      <c r="DH2199">
        <f t="shared" ca="1" si="460"/>
        <v>0.35953242357910892</v>
      </c>
      <c r="DI2199">
        <v>0.36446525240003075</v>
      </c>
      <c r="DJ2199">
        <v>8.9043362586819028E-3</v>
      </c>
    </row>
    <row r="2200" spans="12:114" x14ac:dyDescent="0.3">
      <c r="L2200" s="23">
        <v>44481</v>
      </c>
      <c r="M2200" s="24">
        <v>4.5144339252614803E-3</v>
      </c>
      <c r="N2200" s="24">
        <v>5.1981644078331552E-3</v>
      </c>
      <c r="O2200" s="24">
        <v>-1.0749512839088331E-3</v>
      </c>
      <c r="P2200" s="24">
        <v>2.466240002531496E-3</v>
      </c>
      <c r="Q2200" s="264">
        <v>1.3999999999999999E-4</v>
      </c>
      <c r="R2200" s="264">
        <v>-3.0000000000000031E-5</v>
      </c>
      <c r="S2200" s="265">
        <v>1.886792452830188E-4</v>
      </c>
      <c r="U2200" s="26"/>
      <c r="AE2200" s="23">
        <v>44482</v>
      </c>
      <c r="AF2200" s="33">
        <v>1.1652291716202738E-3</v>
      </c>
      <c r="AG2200">
        <f t="shared" si="448"/>
        <v>2199</v>
      </c>
      <c r="AH2200">
        <f t="shared" si="449"/>
        <v>0.89100486223662889</v>
      </c>
      <c r="AI2200">
        <f t="shared" si="450"/>
        <v>0.89059967585089139</v>
      </c>
      <c r="AJ2200">
        <f t="shared" si="451"/>
        <v>1.2318897373681401</v>
      </c>
      <c r="AK2200">
        <f t="shared" si="452"/>
        <v>0.61029919219243034</v>
      </c>
      <c r="AL2200">
        <f t="shared" si="453"/>
        <v>0.28030048365846105</v>
      </c>
      <c r="CM2200" s="23">
        <v>44482</v>
      </c>
      <c r="CN2200">
        <v>2.7796113905891456E-3</v>
      </c>
      <c r="CO2200">
        <f t="shared" si="454"/>
        <v>2199</v>
      </c>
      <c r="CP2200">
        <f t="shared" si="455"/>
        <v>0.88740920096852305</v>
      </c>
      <c r="CQ2200">
        <f t="shared" si="456"/>
        <v>0.88700564971751417</v>
      </c>
      <c r="CR2200">
        <f t="shared" si="457"/>
        <v>1.2128645841543408</v>
      </c>
      <c r="CS2200">
        <f t="shared" si="458"/>
        <v>0.60387952090658181</v>
      </c>
      <c r="CT2200">
        <f t="shared" si="459"/>
        <v>0.28312612881093235</v>
      </c>
      <c r="DH2200">
        <f t="shared" ca="1" si="460"/>
        <v>0.27393843481410096</v>
      </c>
      <c r="DI2200">
        <v>0.39553177300628739</v>
      </c>
      <c r="DJ2200">
        <v>1.3520306094697227E-2</v>
      </c>
    </row>
    <row r="2201" spans="12:114" x14ac:dyDescent="0.3">
      <c r="L2201" s="23">
        <v>44482</v>
      </c>
      <c r="M2201" s="24">
        <v>1.7794193664662051E-2</v>
      </c>
      <c r="N2201" s="24">
        <v>2.327085701735326E-2</v>
      </c>
      <c r="O2201" s="24">
        <v>-7.2464555674324124E-3</v>
      </c>
      <c r="P2201" s="24">
        <v>3.3017673653924591E-3</v>
      </c>
      <c r="Q2201" s="264">
        <v>-7.000000000000001E-4</v>
      </c>
      <c r="R2201" s="264">
        <v>1.6000000000000009E-4</v>
      </c>
      <c r="S2201" s="265">
        <v>2.5641025641025706E-4</v>
      </c>
      <c r="U2201" s="26"/>
      <c r="AE2201" s="23">
        <v>44483</v>
      </c>
      <c r="AF2201" s="33">
        <v>4.5537085572055578E-3</v>
      </c>
      <c r="AG2201">
        <f t="shared" si="448"/>
        <v>2200</v>
      </c>
      <c r="AH2201">
        <f t="shared" si="449"/>
        <v>0.89141004862236628</v>
      </c>
      <c r="AI2201">
        <f t="shared" si="450"/>
        <v>0.89100486223662889</v>
      </c>
      <c r="AJ2201">
        <f t="shared" si="451"/>
        <v>1.2340617297718399</v>
      </c>
      <c r="AK2201">
        <f t="shared" si="452"/>
        <v>0.89602228026566355</v>
      </c>
      <c r="AL2201">
        <f t="shared" si="453"/>
        <v>5.0174180290346593E-3</v>
      </c>
      <c r="CM2201" s="23">
        <v>44483</v>
      </c>
      <c r="CN2201">
        <v>1.1952363498277054E-2</v>
      </c>
      <c r="CO2201">
        <f t="shared" si="454"/>
        <v>2200</v>
      </c>
      <c r="CP2201">
        <f t="shared" si="455"/>
        <v>0.88781275221953193</v>
      </c>
      <c r="CQ2201">
        <f t="shared" si="456"/>
        <v>0.88740920096852305</v>
      </c>
      <c r="CR2201">
        <f t="shared" si="457"/>
        <v>1.2149779652763506</v>
      </c>
      <c r="CS2201">
        <f t="shared" si="458"/>
        <v>0.90757980202522637</v>
      </c>
      <c r="CT2201">
        <f t="shared" si="459"/>
        <v>2.0170601056703319E-2</v>
      </c>
      <c r="DH2201">
        <f t="shared" ca="1" si="460"/>
        <v>0.28839328166614808</v>
      </c>
      <c r="DI2201">
        <v>0.29520811129044167</v>
      </c>
      <c r="DJ2201">
        <v>-1.2892738811215523E-2</v>
      </c>
    </row>
    <row r="2202" spans="12:114" x14ac:dyDescent="0.3">
      <c r="L2202" s="23">
        <v>44483</v>
      </c>
      <c r="M2202" s="24">
        <v>2.4464706115273518E-3</v>
      </c>
      <c r="N2202" s="24">
        <v>6.9488459592344674E-3</v>
      </c>
      <c r="O2202" s="24">
        <v>1.0840510466517709E-2</v>
      </c>
      <c r="P2202" s="24">
        <v>1.9294249664445449E-2</v>
      </c>
      <c r="Q2202" s="264">
        <v>-5.0000000000000001E-4</v>
      </c>
      <c r="R2202" s="264">
        <v>6.0000000000000049E-4</v>
      </c>
      <c r="S2202" s="265">
        <v>-4.6052631578947438E-4</v>
      </c>
      <c r="U2202" s="26"/>
      <c r="AE2202" s="23">
        <v>44484</v>
      </c>
      <c r="AF2202" s="33">
        <v>9.8087148951252353E-4</v>
      </c>
      <c r="AG2202">
        <f t="shared" si="448"/>
        <v>2201</v>
      </c>
      <c r="AH2202">
        <f t="shared" si="449"/>
        <v>0.89181523500810378</v>
      </c>
      <c r="AI2202">
        <f t="shared" si="450"/>
        <v>0.89141004862236628</v>
      </c>
      <c r="AJ2202">
        <f t="shared" si="451"/>
        <v>1.2362395595815174</v>
      </c>
      <c r="AK2202">
        <f t="shared" si="452"/>
        <v>0.58972139698980963</v>
      </c>
      <c r="AL2202">
        <f t="shared" si="453"/>
        <v>0.30168865163255665</v>
      </c>
      <c r="CM2202" s="23">
        <v>44484</v>
      </c>
      <c r="CN2202">
        <v>2.3284287237813092E-3</v>
      </c>
      <c r="CO2202">
        <f t="shared" si="454"/>
        <v>2201</v>
      </c>
      <c r="CP2202">
        <f t="shared" si="455"/>
        <v>0.88821630347054081</v>
      </c>
      <c r="CQ2202">
        <f t="shared" si="456"/>
        <v>0.88781275221953193</v>
      </c>
      <c r="CR2202">
        <f t="shared" si="457"/>
        <v>1.2170967869301654</v>
      </c>
      <c r="CS2202">
        <f t="shared" si="458"/>
        <v>0.58360923833461331</v>
      </c>
      <c r="CT2202">
        <f t="shared" si="459"/>
        <v>0.30420351388491862</v>
      </c>
      <c r="DH2202">
        <f t="shared" ca="1" si="460"/>
        <v>0.39737031284681229</v>
      </c>
      <c r="DI2202">
        <v>0.37840716952064335</v>
      </c>
      <c r="DJ2202">
        <v>-4.8162851048747749E-4</v>
      </c>
    </row>
    <row r="2203" spans="12:114" x14ac:dyDescent="0.3">
      <c r="L2203" s="23">
        <v>44484</v>
      </c>
      <c r="M2203" s="24">
        <v>-1.5892845238095189E-2</v>
      </c>
      <c r="N2203" s="24">
        <v>1.0037673781686759E-2</v>
      </c>
      <c r="O2203" s="24">
        <v>4.8617063995869281E-3</v>
      </c>
      <c r="P2203" s="24">
        <v>1.329261144914231E-3</v>
      </c>
      <c r="Q2203" s="264">
        <v>6.3000000000000003E-4</v>
      </c>
      <c r="R2203" s="264">
        <v>-2.7000000000000022E-4</v>
      </c>
      <c r="S2203" s="265">
        <v>0</v>
      </c>
      <c r="U2203" s="26"/>
      <c r="AE2203" s="23">
        <v>44487</v>
      </c>
      <c r="AF2203" s="33">
        <v>4.1421782796978413E-4</v>
      </c>
      <c r="AG2203">
        <f t="shared" si="448"/>
        <v>2202</v>
      </c>
      <c r="AH2203">
        <f t="shared" si="449"/>
        <v>0.89222042139384117</v>
      </c>
      <c r="AI2203">
        <f t="shared" si="450"/>
        <v>0.89181523500810378</v>
      </c>
      <c r="AJ2203">
        <f t="shared" si="451"/>
        <v>1.2384232686439436</v>
      </c>
      <c r="AK2203">
        <f t="shared" si="452"/>
        <v>0.52515360186053406</v>
      </c>
      <c r="AL2203">
        <f t="shared" si="453"/>
        <v>0.36666163314756972</v>
      </c>
      <c r="CM2203" s="23">
        <v>44487</v>
      </c>
      <c r="CN2203">
        <v>1.4913228718112528E-3</v>
      </c>
      <c r="CO2203">
        <f t="shared" si="454"/>
        <v>2202</v>
      </c>
      <c r="CP2203">
        <f t="shared" si="455"/>
        <v>0.88861985472154958</v>
      </c>
      <c r="CQ2203">
        <f t="shared" si="456"/>
        <v>0.88821630347054081</v>
      </c>
      <c r="CR2203">
        <f t="shared" si="457"/>
        <v>1.2192210867610147</v>
      </c>
      <c r="CS2203">
        <f t="shared" si="458"/>
        <v>0.54544568442306285</v>
      </c>
      <c r="CT2203">
        <f t="shared" si="459"/>
        <v>0.34277061904747796</v>
      </c>
      <c r="DH2203">
        <f t="shared" ca="1" si="460"/>
        <v>0.3941825535873667</v>
      </c>
      <c r="DI2203">
        <v>0.39099825111908154</v>
      </c>
      <c r="DJ2203">
        <v>-1.793760292674719E-2</v>
      </c>
    </row>
    <row r="2204" spans="12:114" x14ac:dyDescent="0.3">
      <c r="L2204" s="23">
        <v>44487</v>
      </c>
      <c r="M2204" s="24">
        <v>-2.4799128714703268E-3</v>
      </c>
      <c r="N2204" s="24">
        <v>0</v>
      </c>
      <c r="O2204" s="24">
        <v>8.0397359848644011E-3</v>
      </c>
      <c r="P2204" s="24">
        <v>-6.3855415767679891E-3</v>
      </c>
      <c r="Q2204" s="264">
        <v>3.0000000000000079E-5</v>
      </c>
      <c r="R2204" s="264">
        <v>-3.1000000000000033E-4</v>
      </c>
      <c r="S2204" s="265">
        <v>-3.7735849056603761E-4</v>
      </c>
      <c r="U2204" s="26"/>
      <c r="AE2204" s="23">
        <v>44488</v>
      </c>
      <c r="AF2204" s="33">
        <v>5.9114577967480002E-3</v>
      </c>
      <c r="AG2204">
        <f t="shared" si="448"/>
        <v>2203</v>
      </c>
      <c r="AH2204">
        <f t="shared" si="449"/>
        <v>0.89262560777957856</v>
      </c>
      <c r="AI2204">
        <f t="shared" si="450"/>
        <v>0.89222042139384117</v>
      </c>
      <c r="AJ2204">
        <f t="shared" si="451"/>
        <v>1.2406128992580059</v>
      </c>
      <c r="AK2204">
        <f t="shared" si="452"/>
        <v>0.95068499929778494</v>
      </c>
      <c r="AL2204">
        <f t="shared" si="453"/>
        <v>5.8464577903943771E-2</v>
      </c>
      <c r="CM2204" s="23">
        <v>44488</v>
      </c>
      <c r="CN2204">
        <v>1.4784894491869999E-2</v>
      </c>
      <c r="CO2204">
        <f t="shared" si="454"/>
        <v>2203</v>
      </c>
      <c r="CP2204">
        <f t="shared" si="455"/>
        <v>0.88902340597255847</v>
      </c>
      <c r="CQ2204">
        <f t="shared" si="456"/>
        <v>0.88861985472154958</v>
      </c>
      <c r="CR2204">
        <f t="shared" si="457"/>
        <v>1.2213509028059002</v>
      </c>
      <c r="CS2204">
        <f t="shared" si="458"/>
        <v>0.95094902909345469</v>
      </c>
      <c r="CT2204">
        <f t="shared" si="459"/>
        <v>6.2329174371905105E-2</v>
      </c>
      <c r="DH2204">
        <f t="shared" ca="1" si="460"/>
        <v>0.26018206287301754</v>
      </c>
      <c r="DI2204">
        <v>0.27733633767568394</v>
      </c>
      <c r="DJ2204">
        <v>3.9469577967480044E-3</v>
      </c>
    </row>
    <row r="2205" spans="12:114" x14ac:dyDescent="0.3">
      <c r="L2205" s="23">
        <v>44488</v>
      </c>
      <c r="M2205" s="24">
        <v>3.2136733351161191E-3</v>
      </c>
      <c r="N2205" s="24">
        <v>1.118017605663727E-2</v>
      </c>
      <c r="O2205" s="24">
        <v>2.1245182902244201E-2</v>
      </c>
      <c r="P2205" s="24">
        <v>1.068968969293092E-2</v>
      </c>
      <c r="Q2205" s="264">
        <v>1.7000000000000001E-4</v>
      </c>
      <c r="R2205" s="264">
        <v>-3.8999999999999918E-4</v>
      </c>
      <c r="S2205" s="265">
        <v>0</v>
      </c>
      <c r="U2205" s="26"/>
      <c r="AE2205" s="23">
        <v>44489</v>
      </c>
      <c r="AF2205" s="33">
        <v>3.4845556599071379E-3</v>
      </c>
      <c r="AG2205">
        <f t="shared" si="448"/>
        <v>2204</v>
      </c>
      <c r="AH2205">
        <f t="shared" si="449"/>
        <v>0.89303079416531606</v>
      </c>
      <c r="AI2205">
        <f t="shared" si="450"/>
        <v>0.89262560777957856</v>
      </c>
      <c r="AJ2205">
        <f t="shared" si="451"/>
        <v>1.2428084941813611</v>
      </c>
      <c r="AK2205">
        <f t="shared" si="452"/>
        <v>0.82901330600851009</v>
      </c>
      <c r="AL2205">
        <f t="shared" si="453"/>
        <v>6.3612301771068469E-2</v>
      </c>
      <c r="CM2205" s="23">
        <v>44489</v>
      </c>
      <c r="CN2205">
        <v>8.9121846043132991E-3</v>
      </c>
      <c r="CO2205">
        <f t="shared" si="454"/>
        <v>2204</v>
      </c>
      <c r="CP2205">
        <f t="shared" si="455"/>
        <v>0.88942695722356735</v>
      </c>
      <c r="CQ2205">
        <f t="shared" si="456"/>
        <v>0.88902340597255847</v>
      </c>
      <c r="CR2205">
        <f t="shared" si="457"/>
        <v>1.2234862734991283</v>
      </c>
      <c r="CS2205">
        <f t="shared" si="458"/>
        <v>0.83492590446103032</v>
      </c>
      <c r="CT2205">
        <f t="shared" si="459"/>
        <v>5.4097501511528145E-2</v>
      </c>
      <c r="DH2205">
        <f t="shared" ca="1" si="460"/>
        <v>0.30799223808021992</v>
      </c>
      <c r="DI2205">
        <v>0.25654432116967757</v>
      </c>
      <c r="DJ2205">
        <v>-3.6589443400928175E-3</v>
      </c>
    </row>
    <row r="2206" spans="12:114" x14ac:dyDescent="0.3">
      <c r="L2206" s="23">
        <v>44489</v>
      </c>
      <c r="M2206" s="24">
        <v>8.7639590588810719E-3</v>
      </c>
      <c r="N2206" s="24">
        <v>5.2210252523421158E-3</v>
      </c>
      <c r="O2206" s="24">
        <v>9.053846759284178E-3</v>
      </c>
      <c r="P2206" s="24">
        <v>1.045075790364176E-2</v>
      </c>
      <c r="Q2206" s="264">
        <v>-8.0000000000000101E-5</v>
      </c>
      <c r="R2206" s="264">
        <v>1.8999999999999909E-4</v>
      </c>
      <c r="S2206" s="265">
        <v>-1.818181818181807E-4</v>
      </c>
      <c r="U2206" s="26"/>
      <c r="AE2206" s="23">
        <v>44490</v>
      </c>
      <c r="AF2206" s="33">
        <v>2.0945374887758566E-3</v>
      </c>
      <c r="AG2206">
        <f t="shared" si="448"/>
        <v>2205</v>
      </c>
      <c r="AH2206">
        <f t="shared" si="449"/>
        <v>0.89343598055105344</v>
      </c>
      <c r="AI2206">
        <f t="shared" si="450"/>
        <v>0.89303079416531606</v>
      </c>
      <c r="AJ2206">
        <f t="shared" si="451"/>
        <v>1.245010096637186</v>
      </c>
      <c r="AK2206">
        <f t="shared" si="452"/>
        <v>0.70836843871286381</v>
      </c>
      <c r="AL2206">
        <f t="shared" si="453"/>
        <v>0.18466235545245224</v>
      </c>
      <c r="CM2206" s="23">
        <v>44490</v>
      </c>
      <c r="CN2206">
        <v>5.0999151505110698E-3</v>
      </c>
      <c r="CO2206">
        <f t="shared" si="454"/>
        <v>2205</v>
      </c>
      <c r="CP2206">
        <f t="shared" si="455"/>
        <v>0.88983050847457623</v>
      </c>
      <c r="CQ2206">
        <f t="shared" si="456"/>
        <v>0.88942695722356735</v>
      </c>
      <c r="CR2206">
        <f t="shared" si="457"/>
        <v>1.2256272376779556</v>
      </c>
      <c r="CS2206">
        <f t="shared" si="458"/>
        <v>0.70270346365548786</v>
      </c>
      <c r="CT2206">
        <f t="shared" si="459"/>
        <v>0.18672349356807949</v>
      </c>
      <c r="DH2206">
        <f t="shared" ca="1" si="460"/>
        <v>0.39484300766605368</v>
      </c>
      <c r="DI2206">
        <v>0.33541034948943138</v>
      </c>
      <c r="DJ2206">
        <v>5.7801089173472571E-3</v>
      </c>
    </row>
    <row r="2207" spans="12:114" x14ac:dyDescent="0.3">
      <c r="L2207" s="23">
        <v>44490</v>
      </c>
      <c r="M2207" s="24">
        <v>-8.9870584417152475E-4</v>
      </c>
      <c r="N2207" s="24">
        <v>6.1103879371114504E-4</v>
      </c>
      <c r="O2207" s="24">
        <v>5.5478080983826991E-3</v>
      </c>
      <c r="P2207" s="24">
        <v>8.5982402187302163E-3</v>
      </c>
      <c r="Q2207" s="264">
        <v>1.7000000000000001E-4</v>
      </c>
      <c r="R2207" s="264">
        <v>-3.1999999999999916E-4</v>
      </c>
      <c r="S2207" s="265">
        <v>1.1904761904761833E-4</v>
      </c>
      <c r="U2207" s="26"/>
      <c r="AE2207" s="23">
        <v>44491</v>
      </c>
      <c r="AF2207" s="33">
        <v>4.9985872623016982E-3</v>
      </c>
      <c r="AG2207">
        <f t="shared" si="448"/>
        <v>2206</v>
      </c>
      <c r="AH2207">
        <f t="shared" si="449"/>
        <v>0.89384116693679094</v>
      </c>
      <c r="AI2207">
        <f t="shared" si="450"/>
        <v>0.89343598055105344</v>
      </c>
      <c r="AJ2207">
        <f t="shared" si="451"/>
        <v>1.2472177503210742</v>
      </c>
      <c r="AK2207">
        <f t="shared" si="452"/>
        <v>0.91739432704455126</v>
      </c>
      <c r="AL2207">
        <f t="shared" si="453"/>
        <v>2.3958346493497817E-2</v>
      </c>
      <c r="CM2207" s="23">
        <v>44491</v>
      </c>
      <c r="CN2207">
        <v>1.2344675987079546E-2</v>
      </c>
      <c r="CO2207">
        <f t="shared" si="454"/>
        <v>2206</v>
      </c>
      <c r="CP2207">
        <f t="shared" si="455"/>
        <v>0.89023405972558511</v>
      </c>
      <c r="CQ2207">
        <f t="shared" si="456"/>
        <v>0.88983050847457623</v>
      </c>
      <c r="CR2207">
        <f t="shared" si="457"/>
        <v>1.2277738345883331</v>
      </c>
      <c r="CS2207">
        <f t="shared" si="458"/>
        <v>0.91488177082706867</v>
      </c>
      <c r="CT2207">
        <f t="shared" si="459"/>
        <v>2.5051262352492443E-2</v>
      </c>
      <c r="DH2207">
        <f t="shared" ca="1" si="460"/>
        <v>0.387395664978889</v>
      </c>
      <c r="DI2207">
        <v>0.37474953615978646</v>
      </c>
      <c r="DJ2207">
        <v>9.6965571418198317E-3</v>
      </c>
    </row>
    <row r="2208" spans="12:114" x14ac:dyDescent="0.3">
      <c r="L2208" s="23">
        <v>44491</v>
      </c>
      <c r="M2208" s="24">
        <v>6.1169655172413802E-3</v>
      </c>
      <c r="N2208" s="24">
        <v>1.618321652990146E-2</v>
      </c>
      <c r="O2208" s="24">
        <v>1.0421628713463291E-2</v>
      </c>
      <c r="P2208" s="24">
        <v>1.5690568941908241E-2</v>
      </c>
      <c r="Q2208" s="264">
        <v>1.2999999999999999E-4</v>
      </c>
      <c r="R2208" s="264">
        <v>-1.300000000000001E-4</v>
      </c>
      <c r="S2208" s="265">
        <v>1.2048192771084474E-4</v>
      </c>
      <c r="U2208" s="26"/>
      <c r="AE2208" s="23">
        <v>44494</v>
      </c>
      <c r="AF2208" s="33">
        <v>-5.7736883892994437E-4</v>
      </c>
      <c r="AG2208">
        <f t="shared" si="448"/>
        <v>2207</v>
      </c>
      <c r="AH2208">
        <f t="shared" si="449"/>
        <v>0.89424635332252833</v>
      </c>
      <c r="AI2208">
        <f t="shared" si="450"/>
        <v>0.89384116693679094</v>
      </c>
      <c r="AJ2208">
        <f t="shared" si="451"/>
        <v>1.2494314994080415</v>
      </c>
      <c r="AK2208">
        <f t="shared" si="452"/>
        <v>0.41160099260649857</v>
      </c>
      <c r="AL2208">
        <f t="shared" si="453"/>
        <v>0.48224017433029237</v>
      </c>
      <c r="CM2208" s="23">
        <v>44494</v>
      </c>
      <c r="CN2208">
        <v>-1.5245196583004699E-3</v>
      </c>
      <c r="CO2208">
        <f t="shared" si="454"/>
        <v>2207</v>
      </c>
      <c r="CP2208">
        <f t="shared" si="455"/>
        <v>0.890637610976594</v>
      </c>
      <c r="CQ2208">
        <f t="shared" si="456"/>
        <v>0.89023405972558511</v>
      </c>
      <c r="CR2208">
        <f t="shared" si="457"/>
        <v>1.2299261038907494</v>
      </c>
      <c r="CS2208">
        <f t="shared" si="458"/>
        <v>0.40702662293581737</v>
      </c>
      <c r="CT2208">
        <f t="shared" si="459"/>
        <v>0.48320743678976774</v>
      </c>
      <c r="DH2208">
        <f t="shared" ca="1" si="460"/>
        <v>0.29351942739998033</v>
      </c>
      <c r="DI2208">
        <v>0.3898602486799716</v>
      </c>
      <c r="DJ2208">
        <v>4.351094575704182E-3</v>
      </c>
    </row>
    <row r="2209" spans="12:114" x14ac:dyDescent="0.3">
      <c r="L2209" s="23">
        <v>44494</v>
      </c>
      <c r="M2209" s="24">
        <v>6.9141620810833143E-3</v>
      </c>
      <c r="N2209" s="24">
        <v>-1.1418145654492109E-2</v>
      </c>
      <c r="O2209" s="24">
        <v>1.159497480935124E-2</v>
      </c>
      <c r="P2209" s="24">
        <v>-1.988796554948585E-2</v>
      </c>
      <c r="Q2209" s="264">
        <v>-1.699999999999999E-4</v>
      </c>
      <c r="R2209" s="264">
        <v>4.3999999999999926E-4</v>
      </c>
      <c r="S2209" s="265">
        <v>6.0975609756097202E-5</v>
      </c>
      <c r="U2209" s="26"/>
      <c r="AE2209" s="23">
        <v>44495</v>
      </c>
      <c r="AF2209" s="33">
        <v>-3.1816630172901415E-3</v>
      </c>
      <c r="AG2209">
        <f t="shared" si="448"/>
        <v>2208</v>
      </c>
      <c r="AH2209">
        <f t="shared" si="449"/>
        <v>0.89465153970826583</v>
      </c>
      <c r="AI2209">
        <f t="shared" si="450"/>
        <v>0.89424635332252833</v>
      </c>
      <c r="AJ2209">
        <f t="shared" si="451"/>
        <v>1.251651388559688</v>
      </c>
      <c r="AK2209">
        <f t="shared" si="452"/>
        <v>0.16454586202128629</v>
      </c>
      <c r="AL2209">
        <f t="shared" si="453"/>
        <v>0.72970049130124204</v>
      </c>
      <c r="CM2209" s="23">
        <v>44495</v>
      </c>
      <c r="CN2209">
        <v>-8.4965731873971311E-3</v>
      </c>
      <c r="CO2209">
        <f t="shared" si="454"/>
        <v>2208</v>
      </c>
      <c r="CP2209">
        <f t="shared" si="455"/>
        <v>0.89104116222760288</v>
      </c>
      <c r="CQ2209">
        <f t="shared" si="456"/>
        <v>0.890637610976594</v>
      </c>
      <c r="CR2209">
        <f t="shared" si="457"/>
        <v>1.2320840856661837</v>
      </c>
      <c r="CS2209">
        <f t="shared" si="458"/>
        <v>0.14850617929373852</v>
      </c>
      <c r="CT2209">
        <f t="shared" si="459"/>
        <v>0.74213143168285545</v>
      </c>
      <c r="DH2209">
        <f t="shared" ca="1" si="460"/>
        <v>0.31774210652259099</v>
      </c>
      <c r="DI2209">
        <v>0.24615494408285996</v>
      </c>
      <c r="DJ2209">
        <v>2.0317996491912266E-2</v>
      </c>
    </row>
    <row r="2210" spans="12:114" x14ac:dyDescent="0.3">
      <c r="L2210" s="23">
        <v>44495</v>
      </c>
      <c r="M2210" s="24">
        <v>-7.3995148984585587E-3</v>
      </c>
      <c r="N2210" s="24">
        <v>-1.823830334159188E-3</v>
      </c>
      <c r="O2210" s="24">
        <v>-8.7298498939454676E-3</v>
      </c>
      <c r="P2210" s="24">
        <v>-1.1604276584336361E-2</v>
      </c>
      <c r="Q2210" s="264">
        <v>-2.0000000000000009E-4</v>
      </c>
      <c r="R2210" s="264">
        <v>-2.2999999999999909E-4</v>
      </c>
      <c r="S2210" s="265">
        <v>5.5214723926380247E-4</v>
      </c>
      <c r="U2210" s="26"/>
      <c r="AE2210" s="23">
        <v>44496</v>
      </c>
      <c r="AF2210" s="33">
        <v>-4.9653911163176001E-3</v>
      </c>
      <c r="AG2210">
        <f t="shared" si="448"/>
        <v>2209</v>
      </c>
      <c r="AH2210">
        <f t="shared" si="449"/>
        <v>0.89505672609400322</v>
      </c>
      <c r="AI2210">
        <f t="shared" si="450"/>
        <v>0.89465153970826583</v>
      </c>
      <c r="AJ2210">
        <f t="shared" si="451"/>
        <v>1.2538774629314653</v>
      </c>
      <c r="AK2210">
        <f t="shared" si="452"/>
        <v>6.7933883892235411E-2</v>
      </c>
      <c r="AL2210">
        <f t="shared" si="453"/>
        <v>0.82671765581603041</v>
      </c>
      <c r="CM2210" s="23">
        <v>44496</v>
      </c>
      <c r="CN2210">
        <v>-1.2126821946638156E-2</v>
      </c>
      <c r="CO2210">
        <f t="shared" si="454"/>
        <v>2209</v>
      </c>
      <c r="CP2210">
        <f t="shared" si="455"/>
        <v>0.89144471347861176</v>
      </c>
      <c r="CQ2210">
        <f t="shared" si="456"/>
        <v>0.89104116222760288</v>
      </c>
      <c r="CR2210">
        <f t="shared" si="457"/>
        <v>1.2342478204221625</v>
      </c>
      <c r="CS2210">
        <f t="shared" si="458"/>
        <v>7.1679058989054162E-2</v>
      </c>
      <c r="CT2210">
        <f t="shared" si="459"/>
        <v>0.81936210323854874</v>
      </c>
      <c r="DH2210">
        <f t="shared" ca="1" si="460"/>
        <v>0.39893555656336438</v>
      </c>
      <c r="DI2210">
        <v>0.38912925989890274</v>
      </c>
      <c r="DJ2210">
        <v>-1.0862962544889079E-2</v>
      </c>
    </row>
    <row r="2211" spans="12:114" x14ac:dyDescent="0.3">
      <c r="L2211" s="23">
        <v>44496</v>
      </c>
      <c r="M2211" s="24">
        <v>2.6240578385519891E-3</v>
      </c>
      <c r="N2211" s="24">
        <v>-6.394556731860423E-3</v>
      </c>
      <c r="O2211" s="24">
        <v>-8.2016313214460946E-3</v>
      </c>
      <c r="P2211" s="24">
        <v>-2.5929134598479439E-2</v>
      </c>
      <c r="Q2211" s="264">
        <v>-5.399999999999999E-4</v>
      </c>
      <c r="R2211" s="264">
        <v>5.3999999999999936E-4</v>
      </c>
      <c r="S2211" s="265">
        <v>-1.9480519480519589E-4</v>
      </c>
      <c r="U2211" s="26"/>
      <c r="AE2211" s="23">
        <v>44497</v>
      </c>
      <c r="AF2211" s="33">
        <v>3.3671588350993797E-3</v>
      </c>
      <c r="AG2211">
        <f t="shared" si="448"/>
        <v>2210</v>
      </c>
      <c r="AH2211">
        <f t="shared" si="449"/>
        <v>0.89546191247974072</v>
      </c>
      <c r="AI2211">
        <f t="shared" si="450"/>
        <v>0.89505672609400322</v>
      </c>
      <c r="AJ2211">
        <f t="shared" si="451"/>
        <v>1.2561097681801108</v>
      </c>
      <c r="AK2211">
        <f t="shared" si="452"/>
        <v>0.82025865499891526</v>
      </c>
      <c r="AL2211">
        <f t="shared" si="453"/>
        <v>7.4798071095087959E-2</v>
      </c>
      <c r="CM2211" s="23">
        <v>44497</v>
      </c>
      <c r="CN2211">
        <v>8.2533349858376192E-3</v>
      </c>
      <c r="CO2211">
        <f t="shared" si="454"/>
        <v>2210</v>
      </c>
      <c r="CP2211">
        <f t="shared" si="455"/>
        <v>0.89184826472962064</v>
      </c>
      <c r="CQ2211">
        <f t="shared" si="456"/>
        <v>0.89144471347861176</v>
      </c>
      <c r="CR2211">
        <f t="shared" si="457"/>
        <v>1.2364173490989319</v>
      </c>
      <c r="CS2211">
        <f t="shared" si="458"/>
        <v>0.8152719197803201</v>
      </c>
      <c r="CT2211">
        <f t="shared" si="459"/>
        <v>7.6172793698291663E-2</v>
      </c>
      <c r="DH2211">
        <f t="shared" ca="1" si="460"/>
        <v>0.24431119909486088</v>
      </c>
      <c r="DI2211">
        <v>0.38766094648762256</v>
      </c>
      <c r="DJ2211">
        <v>4.2278180707682345E-3</v>
      </c>
    </row>
    <row r="2212" spans="12:114" x14ac:dyDescent="0.3">
      <c r="L2212" s="23">
        <v>44497</v>
      </c>
      <c r="M2212" s="24">
        <v>-2.3788366160718301E-4</v>
      </c>
      <c r="N2212" s="24">
        <v>6.4357102461391757E-3</v>
      </c>
      <c r="O2212" s="24">
        <v>6.236029600832001E-3</v>
      </c>
      <c r="P2212" s="24">
        <v>1.5146720567135639E-2</v>
      </c>
      <c r="Q2212" s="264">
        <v>5.5999999999999995E-4</v>
      </c>
      <c r="R2212" s="264">
        <v>-9.4999999999999978E-4</v>
      </c>
      <c r="S2212" s="265">
        <v>1.2738853503184856E-4</v>
      </c>
      <c r="U2212" s="26"/>
      <c r="AE2212" s="23">
        <v>44498</v>
      </c>
      <c r="AF2212" s="33">
        <v>1.88866729328772E-3</v>
      </c>
      <c r="AG2212">
        <f t="shared" si="448"/>
        <v>2211</v>
      </c>
      <c r="AH2212">
        <f t="shared" si="449"/>
        <v>0.89586709886547811</v>
      </c>
      <c r="AI2212">
        <f t="shared" si="450"/>
        <v>0.89546191247974072</v>
      </c>
      <c r="AJ2212">
        <f t="shared" si="451"/>
        <v>1.2583483504711954</v>
      </c>
      <c r="AK2212">
        <f t="shared" si="452"/>
        <v>0.68762797465896863</v>
      </c>
      <c r="AL2212">
        <f t="shared" si="453"/>
        <v>0.20783393782077209</v>
      </c>
      <c r="CM2212" s="23">
        <v>44498</v>
      </c>
      <c r="CN2212">
        <v>4.9244101687031718E-3</v>
      </c>
      <c r="CO2212">
        <f t="shared" si="454"/>
        <v>2211</v>
      </c>
      <c r="CP2212">
        <f t="shared" si="455"/>
        <v>0.89225181598062953</v>
      </c>
      <c r="CQ2212">
        <f t="shared" si="456"/>
        <v>0.89184826472962064</v>
      </c>
      <c r="CR2212">
        <f t="shared" si="457"/>
        <v>1.2385927130757386</v>
      </c>
      <c r="CS2212">
        <f t="shared" si="458"/>
        <v>0.69562583919756427</v>
      </c>
      <c r="CT2212">
        <f t="shared" si="459"/>
        <v>0.19622242553205638</v>
      </c>
      <c r="DH2212">
        <f t="shared" ca="1" si="460"/>
        <v>0.38875587741907175</v>
      </c>
      <c r="DI2212">
        <v>0.37889263769302883</v>
      </c>
      <c r="DJ2212">
        <v>-1.4623913351873614E-2</v>
      </c>
    </row>
    <row r="2213" spans="12:114" x14ac:dyDescent="0.3">
      <c r="L2213" s="23">
        <v>44498</v>
      </c>
      <c r="M2213" s="24">
        <v>-8.5079008982877988E-3</v>
      </c>
      <c r="N2213" s="24">
        <v>-1.70523999927377E-2</v>
      </c>
      <c r="O2213" s="24">
        <v>6.5342810182272074E-3</v>
      </c>
      <c r="P2213" s="24">
        <v>1.733321450262066E-2</v>
      </c>
      <c r="Q2213" s="264">
        <v>8.3999999999999993E-4</v>
      </c>
      <c r="R2213" s="264">
        <v>-1.5599999999999989E-3</v>
      </c>
      <c r="S2213" s="265">
        <v>-1.9354838709677527E-4</v>
      </c>
      <c r="U2213" s="26"/>
      <c r="AE2213" s="23">
        <v>44501</v>
      </c>
      <c r="AF2213" s="33">
        <v>6.3855637013981526E-4</v>
      </c>
      <c r="AG2213">
        <f t="shared" si="448"/>
        <v>2212</v>
      </c>
      <c r="AH2213">
        <f t="shared" si="449"/>
        <v>0.89627228525121561</v>
      </c>
      <c r="AI2213">
        <f t="shared" si="450"/>
        <v>0.89586709886547811</v>
      </c>
      <c r="AJ2213">
        <f t="shared" si="451"/>
        <v>1.2605932564868425</v>
      </c>
      <c r="AK2213">
        <f t="shared" si="452"/>
        <v>0.55089214521348528</v>
      </c>
      <c r="AL2213">
        <f t="shared" si="453"/>
        <v>0.34497495365199282</v>
      </c>
      <c r="CM2213" s="23">
        <v>44501</v>
      </c>
      <c r="CN2213">
        <v>1.5302358620583993E-3</v>
      </c>
      <c r="CO2213">
        <f t="shared" si="454"/>
        <v>2212</v>
      </c>
      <c r="CP2213">
        <f t="shared" si="455"/>
        <v>0.89265536723163841</v>
      </c>
      <c r="CQ2213">
        <f t="shared" si="456"/>
        <v>0.89225181598062953</v>
      </c>
      <c r="CR2213">
        <f t="shared" si="457"/>
        <v>1.2407739541772289</v>
      </c>
      <c r="CS2213">
        <f t="shared" si="458"/>
        <v>0.54723188376174869</v>
      </c>
      <c r="CT2213">
        <f t="shared" si="459"/>
        <v>0.34501993221888083</v>
      </c>
      <c r="DH2213">
        <f t="shared" ca="1" si="460"/>
        <v>0.38728898245160376</v>
      </c>
      <c r="DI2213">
        <v>0.39892492391205925</v>
      </c>
      <c r="DJ2213">
        <v>1.9452968764689348E-3</v>
      </c>
    </row>
    <row r="2214" spans="12:114" x14ac:dyDescent="0.3">
      <c r="L2214" s="23">
        <v>44501</v>
      </c>
      <c r="M2214" s="24">
        <v>5.220582246165624E-3</v>
      </c>
      <c r="N2214" s="24">
        <v>1.177205767190539E-2</v>
      </c>
      <c r="O2214" s="24">
        <v>2.4761407480050931E-3</v>
      </c>
      <c r="P2214" s="24">
        <v>-5.9289951016502493E-3</v>
      </c>
      <c r="Q2214" s="264">
        <v>1.2999999999999999E-4</v>
      </c>
      <c r="R2214" s="264">
        <v>-8.7000000000000185E-4</v>
      </c>
      <c r="S2214" s="265">
        <v>1.2658227848101299E-4</v>
      </c>
      <c r="U2214" s="26"/>
      <c r="AE2214" s="23">
        <v>44502</v>
      </c>
      <c r="AF2214" s="33">
        <v>2.6712816493677549E-4</v>
      </c>
      <c r="AG2214">
        <f t="shared" si="448"/>
        <v>2213</v>
      </c>
      <c r="AH2214">
        <f t="shared" si="449"/>
        <v>0.89667747163695299</v>
      </c>
      <c r="AI2214">
        <f t="shared" si="450"/>
        <v>0.89627228525121561</v>
      </c>
      <c r="AJ2214">
        <f t="shared" si="451"/>
        <v>1.2628445334335663</v>
      </c>
      <c r="AK2214">
        <f t="shared" si="452"/>
        <v>0.50821391500608026</v>
      </c>
      <c r="AL2214">
        <f t="shared" si="453"/>
        <v>0.38805837024513534</v>
      </c>
      <c r="CM2214" s="23">
        <v>44502</v>
      </c>
      <c r="CN2214">
        <v>1.0725319508034766E-3</v>
      </c>
      <c r="CO2214">
        <f t="shared" si="454"/>
        <v>2213</v>
      </c>
      <c r="CP2214">
        <f t="shared" si="455"/>
        <v>0.89305891848264729</v>
      </c>
      <c r="CQ2214">
        <f t="shared" si="456"/>
        <v>0.89265536723163841</v>
      </c>
      <c r="CR2214">
        <f t="shared" si="457"/>
        <v>1.2429611146799597</v>
      </c>
      <c r="CS2214">
        <f t="shared" si="458"/>
        <v>0.52617139192380991</v>
      </c>
      <c r="CT2214">
        <f t="shared" si="459"/>
        <v>0.3664839753078285</v>
      </c>
      <c r="DH2214">
        <f t="shared" ca="1" si="460"/>
        <v>0.37022240091061431</v>
      </c>
      <c r="DI2214">
        <v>0.32703744699249254</v>
      </c>
      <c r="DJ2214">
        <v>-3.9424487581401274E-3</v>
      </c>
    </row>
    <row r="2215" spans="12:114" x14ac:dyDescent="0.3">
      <c r="L2215" s="23">
        <v>44502</v>
      </c>
      <c r="M2215" s="24">
        <v>-2.148997083357362E-3</v>
      </c>
      <c r="N2215" s="24">
        <v>-1.5615369047999419E-2</v>
      </c>
      <c r="O2215" s="24">
        <v>-4.6738151412641641E-4</v>
      </c>
      <c r="P2215" s="24">
        <v>1.2242635106423471E-2</v>
      </c>
      <c r="Q2215" s="264">
        <v>-1.17E-3</v>
      </c>
      <c r="R2215" s="264">
        <v>1.4099999999999998E-3</v>
      </c>
      <c r="S2215" s="265">
        <v>-2.5641025641025598E-4</v>
      </c>
      <c r="U2215" s="26"/>
      <c r="AE2215" s="23">
        <v>44503</v>
      </c>
      <c r="AF2215" s="33">
        <v>7.9363185990955011E-5</v>
      </c>
      <c r="AG2215">
        <f t="shared" si="448"/>
        <v>2214</v>
      </c>
      <c r="AH2215">
        <f t="shared" si="449"/>
        <v>0.89708265802269038</v>
      </c>
      <c r="AI2215">
        <f t="shared" si="450"/>
        <v>0.89667747163695299</v>
      </c>
      <c r="AJ2215">
        <f t="shared" si="451"/>
        <v>1.2651022290502856</v>
      </c>
      <c r="AK2215">
        <f t="shared" si="452"/>
        <v>0.48657237950690396</v>
      </c>
      <c r="AL2215">
        <f t="shared" si="453"/>
        <v>0.41010509213004903</v>
      </c>
      <c r="CM2215" s="23">
        <v>44503</v>
      </c>
      <c r="CN2215">
        <v>-3.4877953502261173E-4</v>
      </c>
      <c r="CO2215">
        <f t="shared" si="454"/>
        <v>2214</v>
      </c>
      <c r="CP2215">
        <f t="shared" si="455"/>
        <v>0.89346246973365617</v>
      </c>
      <c r="CQ2215">
        <f t="shared" si="456"/>
        <v>0.89305891848264729</v>
      </c>
      <c r="CR2215">
        <f t="shared" si="457"/>
        <v>1.2451542373190396</v>
      </c>
      <c r="CS2215">
        <f t="shared" si="458"/>
        <v>0.4605693528021827</v>
      </c>
      <c r="CT2215">
        <f t="shared" si="459"/>
        <v>0.43248956568046459</v>
      </c>
      <c r="DH2215">
        <f t="shared" ca="1" si="460"/>
        <v>0.2884012222828029</v>
      </c>
      <c r="DI2215">
        <v>0.37090844504326104</v>
      </c>
      <c r="DJ2215">
        <v>2.1343988185990932E-2</v>
      </c>
    </row>
    <row r="2216" spans="12:114" x14ac:dyDescent="0.3">
      <c r="L2216" s="23">
        <v>44503</v>
      </c>
      <c r="M2216" s="24">
        <v>-8.3153862571096037E-3</v>
      </c>
      <c r="N2216" s="24">
        <v>1.3996763396922339E-2</v>
      </c>
      <c r="O2216" s="24">
        <v>3.0724611127793369E-3</v>
      </c>
      <c r="P2216" s="24">
        <v>-9.3654717538941678E-3</v>
      </c>
      <c r="Q2216" s="264">
        <v>4.0000000000000112E-5</v>
      </c>
      <c r="R2216" s="264">
        <v>3.6000000000000029E-4</v>
      </c>
      <c r="S2216" s="265">
        <v>4.3749999999999947E-4</v>
      </c>
      <c r="U2216" s="26"/>
      <c r="AE2216" s="23">
        <v>44504</v>
      </c>
      <c r="AF2216" s="33">
        <v>2.5353125593226187E-3</v>
      </c>
      <c r="AG2216">
        <f t="shared" si="448"/>
        <v>2215</v>
      </c>
      <c r="AH2216">
        <f t="shared" si="449"/>
        <v>0.89748784440842788</v>
      </c>
      <c r="AI2216">
        <f t="shared" si="450"/>
        <v>0.89708265802269038</v>
      </c>
      <c r="AJ2216">
        <f t="shared" si="451"/>
        <v>1.2673663916164786</v>
      </c>
      <c r="AK2216">
        <f t="shared" si="452"/>
        <v>0.75047570241234007</v>
      </c>
      <c r="AL2216">
        <f t="shared" si="453"/>
        <v>0.14660695561035031</v>
      </c>
      <c r="CM2216" s="23">
        <v>44504</v>
      </c>
      <c r="CN2216">
        <v>5.7187961041888988E-3</v>
      </c>
      <c r="CO2216">
        <f t="shared" si="454"/>
        <v>2215</v>
      </c>
      <c r="CP2216">
        <f t="shared" si="455"/>
        <v>0.89386602098466506</v>
      </c>
      <c r="CQ2216">
        <f t="shared" si="456"/>
        <v>0.89346246973365617</v>
      </c>
      <c r="CR2216">
        <f t="shared" si="457"/>
        <v>1.2473533652948836</v>
      </c>
      <c r="CS2216">
        <f t="shared" si="458"/>
        <v>0.72703986751093841</v>
      </c>
      <c r="CT2216">
        <f t="shared" si="459"/>
        <v>0.16642260222271776</v>
      </c>
      <c r="DH2216">
        <f t="shared" ca="1" si="460"/>
        <v>0.3668525582076565</v>
      </c>
      <c r="DI2216">
        <v>0.28027066487235563</v>
      </c>
      <c r="DJ2216">
        <v>3.1308930206381508E-2</v>
      </c>
    </row>
    <row r="2217" spans="12:114" x14ac:dyDescent="0.3">
      <c r="L2217" s="23">
        <v>44504</v>
      </c>
      <c r="M2217" s="24">
        <v>1.1340954060663429E-2</v>
      </c>
      <c r="N2217" s="24">
        <v>-4.9079916759750099E-3</v>
      </c>
      <c r="O2217" s="24">
        <v>7.3245600955941844E-3</v>
      </c>
      <c r="P2217" s="24">
        <v>6.1984848784041079E-3</v>
      </c>
      <c r="Q2217" s="264">
        <v>-4.2000000000000002E-4</v>
      </c>
      <c r="R2217" s="264">
        <v>1.0900000000000009E-3</v>
      </c>
      <c r="S2217" s="265">
        <v>5.228758169934654E-4</v>
      </c>
      <c r="U2217" s="26"/>
      <c r="AE2217" s="23">
        <v>44505</v>
      </c>
      <c r="AF2217" s="33">
        <v>-1.2585102753078794E-3</v>
      </c>
      <c r="AG2217">
        <f t="shared" si="448"/>
        <v>2216</v>
      </c>
      <c r="AH2217">
        <f t="shared" si="449"/>
        <v>0.89789303079416527</v>
      </c>
      <c r="AI2217">
        <f t="shared" si="450"/>
        <v>0.89748784440842788</v>
      </c>
      <c r="AJ2217">
        <f t="shared" si="451"/>
        <v>1.2696370699604922</v>
      </c>
      <c r="AK2217">
        <f t="shared" si="452"/>
        <v>0.33715293380883143</v>
      </c>
      <c r="AL2217">
        <f t="shared" si="453"/>
        <v>0.5603349105995965</v>
      </c>
      <c r="CM2217" s="23">
        <v>44505</v>
      </c>
      <c r="CN2217">
        <v>-2.6370084468903864E-3</v>
      </c>
      <c r="CO2217">
        <f t="shared" si="454"/>
        <v>2216</v>
      </c>
      <c r="CP2217">
        <f t="shared" si="455"/>
        <v>0.89426957223567394</v>
      </c>
      <c r="CQ2217">
        <f t="shared" si="456"/>
        <v>0.89386602098466506</v>
      </c>
      <c r="CR2217">
        <f t="shared" si="457"/>
        <v>1.2495585422800981</v>
      </c>
      <c r="CS2217">
        <f t="shared" si="458"/>
        <v>0.35790137016221896</v>
      </c>
      <c r="CT2217">
        <f t="shared" si="459"/>
        <v>0.53596465082244604</v>
      </c>
      <c r="DH2217">
        <f t="shared" ca="1" si="460"/>
        <v>0.35451175001953594</v>
      </c>
      <c r="DI2217">
        <v>0.39721218156016225</v>
      </c>
      <c r="DJ2217">
        <v>-1.6476493033928622E-2</v>
      </c>
    </row>
    <row r="2218" spans="12:114" x14ac:dyDescent="0.3">
      <c r="L2218" s="23">
        <v>44505</v>
      </c>
      <c r="M2218" s="24">
        <v>1.306294111767174E-2</v>
      </c>
      <c r="N2218" s="24">
        <v>4.9321988669582947E-3</v>
      </c>
      <c r="O2218" s="24">
        <v>-6.9407116255430813E-3</v>
      </c>
      <c r="P2218" s="24">
        <v>-5.1025152402893884E-3</v>
      </c>
      <c r="Q2218" s="264">
        <v>-4.8999999999999998E-4</v>
      </c>
      <c r="R2218" s="264">
        <v>6.2999999999999948E-4</v>
      </c>
      <c r="S2218" s="265">
        <v>-4.1379310344827699E-4</v>
      </c>
      <c r="U2218" s="26"/>
      <c r="AE2218" s="23">
        <v>44508</v>
      </c>
      <c r="AF2218" s="33">
        <v>-3.253921420573569E-4</v>
      </c>
      <c r="AG2218">
        <f t="shared" si="448"/>
        <v>2217</v>
      </c>
      <c r="AH2218">
        <f t="shared" si="449"/>
        <v>0.89829821717990277</v>
      </c>
      <c r="AI2218">
        <f t="shared" si="450"/>
        <v>0.89789303079416527</v>
      </c>
      <c r="AJ2218">
        <f t="shared" si="451"/>
        <v>1.2719143134680291</v>
      </c>
      <c r="AK2218">
        <f t="shared" si="452"/>
        <v>0.44013800250985291</v>
      </c>
      <c r="AL2218">
        <f t="shared" si="453"/>
        <v>0.45775502828431236</v>
      </c>
      <c r="CM2218" s="23">
        <v>44508</v>
      </c>
      <c r="CN2218">
        <v>-1.1759969114347837E-3</v>
      </c>
      <c r="CO2218">
        <f t="shared" si="454"/>
        <v>2217</v>
      </c>
      <c r="CP2218">
        <f t="shared" si="455"/>
        <v>0.89467312348668282</v>
      </c>
      <c r="CQ2218">
        <f t="shared" si="456"/>
        <v>0.89426957223567394</v>
      </c>
      <c r="CR2218">
        <f t="shared" si="457"/>
        <v>1.2517698124264951</v>
      </c>
      <c r="CS2218">
        <f t="shared" si="458"/>
        <v>0.42276437729988303</v>
      </c>
      <c r="CT2218">
        <f t="shared" si="459"/>
        <v>0.47150519493579091</v>
      </c>
      <c r="DH2218">
        <f t="shared" ca="1" si="460"/>
        <v>0.36634421538441458</v>
      </c>
      <c r="DI2218">
        <v>0.26614948803463417</v>
      </c>
      <c r="DJ2218">
        <v>1.3828263487081729E-2</v>
      </c>
    </row>
    <row r="2219" spans="12:114" x14ac:dyDescent="0.3">
      <c r="L2219" s="23">
        <v>44508</v>
      </c>
      <c r="M2219" s="24">
        <v>3.5916216107305058E-3</v>
      </c>
      <c r="N2219" s="24">
        <v>7.6687722257239707E-3</v>
      </c>
      <c r="O2219" s="24">
        <v>-6.3902994502858298E-3</v>
      </c>
      <c r="P2219" s="24">
        <v>1.0007864710837419E-3</v>
      </c>
      <c r="Q2219" s="264">
        <v>1.9999999999999839E-5</v>
      </c>
      <c r="R2219" s="264">
        <v>-1.2000000000000011E-4</v>
      </c>
      <c r="S2219" s="265">
        <v>3.3112582781456986E-4</v>
      </c>
      <c r="U2219" s="26"/>
      <c r="AE2219" s="23">
        <v>44509</v>
      </c>
      <c r="AF2219" s="33">
        <v>-2.9781287841120949E-4</v>
      </c>
      <c r="AG2219">
        <f t="shared" si="448"/>
        <v>2218</v>
      </c>
      <c r="AH2219">
        <f t="shared" si="449"/>
        <v>0.89870340356564016</v>
      </c>
      <c r="AI2219">
        <f t="shared" si="450"/>
        <v>0.89829821717990277</v>
      </c>
      <c r="AJ2219">
        <f t="shared" si="451"/>
        <v>1.2741981720907818</v>
      </c>
      <c r="AK2219">
        <f t="shared" si="452"/>
        <v>0.44328320428728724</v>
      </c>
      <c r="AL2219">
        <f t="shared" si="453"/>
        <v>0.45501501289261553</v>
      </c>
      <c r="CM2219" s="23">
        <v>44509</v>
      </c>
      <c r="CN2219">
        <v>4.9765749177456409E-5</v>
      </c>
      <c r="CO2219">
        <f t="shared" si="454"/>
        <v>2218</v>
      </c>
      <c r="CP2219">
        <f t="shared" si="455"/>
        <v>0.8950766747376917</v>
      </c>
      <c r="CQ2219">
        <f t="shared" si="456"/>
        <v>0.89467312348668282</v>
      </c>
      <c r="CR2219">
        <f t="shared" si="457"/>
        <v>1.2539872203722386</v>
      </c>
      <c r="CS2219">
        <f t="shared" si="458"/>
        <v>0.47893332110831799</v>
      </c>
      <c r="CT2219">
        <f t="shared" si="459"/>
        <v>0.41573980237836483</v>
      </c>
      <c r="DH2219">
        <f t="shared" ca="1" si="460"/>
        <v>0.36469646981192683</v>
      </c>
      <c r="DI2219">
        <v>0.24344726609649392</v>
      </c>
      <c r="DJ2219">
        <v>-2.8621011508548223E-2</v>
      </c>
    </row>
    <row r="2220" spans="12:114" x14ac:dyDescent="0.3">
      <c r="L2220" s="23">
        <v>44509</v>
      </c>
      <c r="M2220" s="24">
        <v>4.9281080362824151E-3</v>
      </c>
      <c r="N2220" s="24">
        <v>-8.5236041951687429E-3</v>
      </c>
      <c r="O2220" s="24">
        <v>3.4836432933581822E-3</v>
      </c>
      <c r="P2220" s="24">
        <v>-2.9366029359111112E-3</v>
      </c>
      <c r="Q2220" s="264">
        <v>-3.0999999999999967E-4</v>
      </c>
      <c r="R2220" s="264">
        <v>4.3000000000000037E-4</v>
      </c>
      <c r="S2220" s="265">
        <v>-6.8493150684931572E-4</v>
      </c>
      <c r="U2220" s="26"/>
      <c r="AE2220" s="23">
        <v>44510</v>
      </c>
      <c r="AF2220" s="33">
        <v>-4.4301762817547841E-4</v>
      </c>
      <c r="AG2220">
        <f t="shared" si="448"/>
        <v>2219</v>
      </c>
      <c r="AH2220">
        <f t="shared" si="449"/>
        <v>0.89910858995137766</v>
      </c>
      <c r="AI2220">
        <f t="shared" si="450"/>
        <v>0.89870340356564016</v>
      </c>
      <c r="AJ2220">
        <f t="shared" si="451"/>
        <v>1.2764886963552518</v>
      </c>
      <c r="AK2220">
        <f t="shared" si="452"/>
        <v>0.42676846007519675</v>
      </c>
      <c r="AL2220">
        <f t="shared" si="453"/>
        <v>0.4719349434904434</v>
      </c>
      <c r="CM2220" s="23">
        <v>44510</v>
      </c>
      <c r="CN2220">
        <v>-8.1533253197715785E-4</v>
      </c>
      <c r="CO2220">
        <f t="shared" si="454"/>
        <v>2219</v>
      </c>
      <c r="CP2220">
        <f t="shared" si="455"/>
        <v>0.89548022598870058</v>
      </c>
      <c r="CQ2220">
        <f t="shared" si="456"/>
        <v>0.8950766747376917</v>
      </c>
      <c r="CR2220">
        <f t="shared" si="457"/>
        <v>1.2562108112491142</v>
      </c>
      <c r="CS2220">
        <f t="shared" si="458"/>
        <v>0.43918092114081481</v>
      </c>
      <c r="CT2220">
        <f t="shared" si="459"/>
        <v>0.4558957535968769</v>
      </c>
      <c r="DH2220">
        <f t="shared" ca="1" si="460"/>
        <v>0.31917058945468041</v>
      </c>
      <c r="DI2220">
        <v>0.33827058536127769</v>
      </c>
      <c r="DJ2220">
        <v>-1.6155594551252386E-2</v>
      </c>
    </row>
    <row r="2221" spans="12:114" x14ac:dyDescent="0.3">
      <c r="L2221" s="23">
        <v>44510</v>
      </c>
      <c r="M2221" s="24">
        <v>1.085878379363342E-2</v>
      </c>
      <c r="N2221" s="24">
        <v>-1.8421842225599481E-2</v>
      </c>
      <c r="O2221" s="24">
        <v>-9.0127078963613862E-3</v>
      </c>
      <c r="P2221" s="24">
        <v>1.5666235380684391E-2</v>
      </c>
      <c r="Q2221" s="264">
        <v>4.0999999999999977E-4</v>
      </c>
      <c r="R2221" s="264">
        <v>-8.5000000000000071E-4</v>
      </c>
      <c r="S2221" s="265">
        <v>-2.5641025641025598E-4</v>
      </c>
      <c r="U2221" s="26"/>
      <c r="AE2221" s="23">
        <v>44511</v>
      </c>
      <c r="AF2221" s="33">
        <v>4.7216848301211096E-4</v>
      </c>
      <c r="AG2221">
        <f t="shared" si="448"/>
        <v>2220</v>
      </c>
      <c r="AH2221">
        <f t="shared" si="449"/>
        <v>0.89951377633711505</v>
      </c>
      <c r="AI2221">
        <f t="shared" si="450"/>
        <v>0.89910858995137766</v>
      </c>
      <c r="AJ2221">
        <f t="shared" si="451"/>
        <v>1.2787859373717263</v>
      </c>
      <c r="AK2221">
        <f t="shared" si="452"/>
        <v>0.5318167626657857</v>
      </c>
      <c r="AL2221">
        <f t="shared" si="453"/>
        <v>0.36729182728559195</v>
      </c>
      <c r="CM2221" s="23">
        <v>44511</v>
      </c>
      <c r="CN2221">
        <v>8.6479620753027826E-4</v>
      </c>
      <c r="CO2221">
        <f t="shared" si="454"/>
        <v>2220</v>
      </c>
      <c r="CP2221">
        <f t="shared" si="455"/>
        <v>0.89588377723970947</v>
      </c>
      <c r="CQ2221">
        <f t="shared" si="456"/>
        <v>0.89548022598870058</v>
      </c>
      <c r="CR2221">
        <f t="shared" si="457"/>
        <v>1.2584406306899636</v>
      </c>
      <c r="CS2221">
        <f t="shared" si="458"/>
        <v>0.51658499987999029</v>
      </c>
      <c r="CT2221">
        <f t="shared" si="459"/>
        <v>0.37889522610871029</v>
      </c>
      <c r="DH2221">
        <f t="shared" ca="1" si="460"/>
        <v>0.31923468264047716</v>
      </c>
      <c r="DI2221">
        <v>0.36986927493850147</v>
      </c>
      <c r="DJ2221">
        <v>4.4869184830120812E-3</v>
      </c>
    </row>
    <row r="2222" spans="12:114" x14ac:dyDescent="0.3">
      <c r="L2222" s="23">
        <v>44511</v>
      </c>
      <c r="M2222" s="24">
        <v>5.6020850916113597E-3</v>
      </c>
      <c r="N2222" s="24">
        <v>1.18860779519421E-2</v>
      </c>
      <c r="O2222" s="24">
        <v>4.042767022872736E-4</v>
      </c>
      <c r="P2222" s="24">
        <v>-5.1826524539583477E-3</v>
      </c>
      <c r="Q2222" s="264">
        <v>8.4000000000000003E-4</v>
      </c>
      <c r="R2222" s="264">
        <v>-2.7999999999999911E-4</v>
      </c>
      <c r="S2222" s="265">
        <v>1.2499999999999924E-4</v>
      </c>
      <c r="U2222" s="26"/>
      <c r="AE2222" s="23">
        <v>44512</v>
      </c>
      <c r="AF2222" s="33">
        <v>-1.1150303174069924E-4</v>
      </c>
      <c r="AG2222">
        <f t="shared" si="448"/>
        <v>2221</v>
      </c>
      <c r="AH2222">
        <f t="shared" si="449"/>
        <v>0.89991896272285254</v>
      </c>
      <c r="AI2222">
        <f t="shared" si="450"/>
        <v>0.89951377633711505</v>
      </c>
      <c r="AJ2222">
        <f t="shared" si="451"/>
        <v>1.2810899468434469</v>
      </c>
      <c r="AK2222">
        <f t="shared" si="452"/>
        <v>0.46461422285104054</v>
      </c>
      <c r="AL2222">
        <f t="shared" si="453"/>
        <v>0.43489955348607451</v>
      </c>
      <c r="CM2222" s="23">
        <v>44512</v>
      </c>
      <c r="CN2222">
        <v>1.7975507887609682E-4</v>
      </c>
      <c r="CO2222">
        <f t="shared" si="454"/>
        <v>2221</v>
      </c>
      <c r="CP2222">
        <f t="shared" si="455"/>
        <v>0.89628732849071835</v>
      </c>
      <c r="CQ2222">
        <f t="shared" si="456"/>
        <v>0.89588377723970947</v>
      </c>
      <c r="CR2222">
        <f t="shared" si="457"/>
        <v>1.2606767248362243</v>
      </c>
      <c r="CS2222">
        <f t="shared" si="458"/>
        <v>0.48493450066872679</v>
      </c>
      <c r="CT2222">
        <f t="shared" si="459"/>
        <v>0.41094927657098268</v>
      </c>
      <c r="DH2222">
        <f t="shared" ca="1" si="460"/>
        <v>0.3298100918802449</v>
      </c>
      <c r="DI2222">
        <v>0.3034385956200007</v>
      </c>
      <c r="DJ2222">
        <v>-1.4127604297563399E-2</v>
      </c>
    </row>
    <row r="2223" spans="12:114" x14ac:dyDescent="0.3">
      <c r="L2223" s="23">
        <v>44512</v>
      </c>
      <c r="M2223" s="24">
        <v>1.895256199611122E-3</v>
      </c>
      <c r="N2223" s="24">
        <v>-7.1097252201866102E-3</v>
      </c>
      <c r="O2223" s="24">
        <v>-4.9832776020411109E-3</v>
      </c>
      <c r="P2223" s="24">
        <v>1.0791302866899321E-2</v>
      </c>
      <c r="Q2223" s="264">
        <v>-4.0999999999999977E-4</v>
      </c>
      <c r="R2223" s="264">
        <v>0</v>
      </c>
      <c r="S2223" s="265">
        <v>-3.164556962025297E-4</v>
      </c>
      <c r="U2223" s="26"/>
      <c r="AE2223" s="23">
        <v>44515</v>
      </c>
      <c r="AF2223" s="33">
        <v>-1.2481557912155496E-3</v>
      </c>
      <c r="AG2223">
        <f t="shared" si="448"/>
        <v>2222</v>
      </c>
      <c r="AH2223">
        <f t="shared" si="449"/>
        <v>0.90032414910858993</v>
      </c>
      <c r="AI2223">
        <f t="shared" si="450"/>
        <v>0.89991896272285254</v>
      </c>
      <c r="AJ2223">
        <f t="shared" si="451"/>
        <v>1.2834007770759528</v>
      </c>
      <c r="AK2223">
        <f t="shared" si="452"/>
        <v>0.33824635444586437</v>
      </c>
      <c r="AL2223">
        <f t="shared" si="453"/>
        <v>0.56167260827698817</v>
      </c>
      <c r="CM2223" s="23">
        <v>44515</v>
      </c>
      <c r="CN2223">
        <v>-3.1816394780388737E-3</v>
      </c>
      <c r="CO2223">
        <f t="shared" si="454"/>
        <v>2222</v>
      </c>
      <c r="CP2223">
        <f t="shared" si="455"/>
        <v>0.89669087974172723</v>
      </c>
      <c r="CQ2223">
        <f t="shared" si="456"/>
        <v>0.89628732849071835</v>
      </c>
      <c r="CR2223">
        <f t="shared" si="457"/>
        <v>1.2629191403456401</v>
      </c>
      <c r="CS2223">
        <f t="shared" si="458"/>
        <v>0.33462938242219958</v>
      </c>
      <c r="CT2223">
        <f t="shared" si="459"/>
        <v>0.56165794606851871</v>
      </c>
      <c r="DH2223">
        <f t="shared" ca="1" si="460"/>
        <v>0.2905751327980351</v>
      </c>
      <c r="DI2223">
        <v>0.37489952203048738</v>
      </c>
      <c r="DJ2223">
        <v>-2.5596557912155506E-3</v>
      </c>
    </row>
    <row r="2224" spans="12:114" x14ac:dyDescent="0.3">
      <c r="L2224" s="23">
        <v>44515</v>
      </c>
      <c r="M2224" s="24">
        <v>-1.5477443659686629E-3</v>
      </c>
      <c r="N2224" s="24">
        <v>-3.1132478635874602E-3</v>
      </c>
      <c r="O2224" s="24">
        <v>-5.7523145599938002E-3</v>
      </c>
      <c r="P2224" s="24">
        <v>1.2258627994955201E-4</v>
      </c>
      <c r="Q2224" s="264">
        <v>3.6999999999999989E-4</v>
      </c>
      <c r="R2224" s="264">
        <v>-2.5000000000000017E-4</v>
      </c>
      <c r="S2224" s="265">
        <v>0</v>
      </c>
      <c r="U2224" s="26"/>
      <c r="AE2224" s="23">
        <v>44516</v>
      </c>
      <c r="AF2224" s="33">
        <v>-3.7632457800823179E-3</v>
      </c>
      <c r="AG2224">
        <f t="shared" si="448"/>
        <v>2223</v>
      </c>
      <c r="AH2224">
        <f t="shared" si="449"/>
        <v>0.90072933549432743</v>
      </c>
      <c r="AI2224">
        <f t="shared" si="450"/>
        <v>0.90032414910858993</v>
      </c>
      <c r="AJ2224">
        <f t="shared" si="451"/>
        <v>1.2857184809866042</v>
      </c>
      <c r="AK2224">
        <f t="shared" si="452"/>
        <v>0.12631294001183532</v>
      </c>
      <c r="AL2224">
        <f t="shared" si="453"/>
        <v>0.77401120909675458</v>
      </c>
      <c r="CM2224" s="23">
        <v>44516</v>
      </c>
      <c r="CN2224">
        <v>-9.5951696649297213E-3</v>
      </c>
      <c r="CO2224">
        <f t="shared" si="454"/>
        <v>2223</v>
      </c>
      <c r="CP2224">
        <f t="shared" si="455"/>
        <v>0.89709443099273611</v>
      </c>
      <c r="CQ2224">
        <f t="shared" si="456"/>
        <v>0.89669087974172723</v>
      </c>
      <c r="CR2224">
        <f t="shared" si="457"/>
        <v>1.2651679244001106</v>
      </c>
      <c r="CS2224">
        <f t="shared" si="458"/>
        <v>0.12097512548132222</v>
      </c>
      <c r="CT2224">
        <f t="shared" si="459"/>
        <v>0.77571575426040495</v>
      </c>
      <c r="DH2224">
        <f t="shared" ca="1" si="460"/>
        <v>0.35993063253939889</v>
      </c>
      <c r="DI2224">
        <v>0.3787686889102474</v>
      </c>
      <c r="DJ2224">
        <v>5.1591407229851175E-3</v>
      </c>
    </row>
    <row r="2225" spans="12:114" x14ac:dyDescent="0.3">
      <c r="L2225" s="23">
        <v>44516</v>
      </c>
      <c r="M2225" s="24">
        <v>-7.2338675544670822E-3</v>
      </c>
      <c r="N2225" s="24">
        <v>-1.561548991554966E-3</v>
      </c>
      <c r="O2225" s="24">
        <v>-2.5457893788159859E-2</v>
      </c>
      <c r="P2225" s="24">
        <v>1.0000135539416571E-2</v>
      </c>
      <c r="Q2225" s="264">
        <v>-1.4999999999999999E-4</v>
      </c>
      <c r="R2225" s="264">
        <v>1.400000000000001E-4</v>
      </c>
      <c r="S2225" s="265">
        <v>1.8404907975460013E-4</v>
      </c>
      <c r="U2225" s="26"/>
      <c r="AE2225" s="23">
        <v>44517</v>
      </c>
      <c r="AF2225" s="33">
        <v>-9.704963866136203E-4</v>
      </c>
      <c r="AG2225">
        <f t="shared" si="448"/>
        <v>2224</v>
      </c>
      <c r="AH2225">
        <f t="shared" si="449"/>
        <v>0.90113452188006482</v>
      </c>
      <c r="AI2225">
        <f t="shared" si="450"/>
        <v>0.90072933549432743</v>
      </c>
      <c r="AJ2225">
        <f t="shared" si="451"/>
        <v>1.2880431121143199</v>
      </c>
      <c r="AK2225">
        <f t="shared" si="452"/>
        <v>0.368049552005354</v>
      </c>
      <c r="AL2225">
        <f t="shared" si="453"/>
        <v>0.53267978348897338</v>
      </c>
      <c r="CM2225" s="23">
        <v>44517</v>
      </c>
      <c r="CN2225">
        <v>-2.4865534665340508E-3</v>
      </c>
      <c r="CO2225">
        <f t="shared" si="454"/>
        <v>2224</v>
      </c>
      <c r="CP2225">
        <f t="shared" si="455"/>
        <v>0.897497982243745</v>
      </c>
      <c r="CQ2225">
        <f t="shared" si="456"/>
        <v>0.89709443099273611</v>
      </c>
      <c r="CR2225">
        <f t="shared" si="457"/>
        <v>1.2674231247136865</v>
      </c>
      <c r="CS2225">
        <f t="shared" si="458"/>
        <v>0.3644290521509706</v>
      </c>
      <c r="CT2225">
        <f t="shared" si="459"/>
        <v>0.53266537884176546</v>
      </c>
      <c r="DH2225">
        <f t="shared" ca="1" si="460"/>
        <v>0.39764670806318725</v>
      </c>
      <c r="DI2225">
        <v>0.33220132218392268</v>
      </c>
      <c r="DJ2225">
        <v>1.3168786133863626E-3</v>
      </c>
    </row>
    <row r="2226" spans="12:114" x14ac:dyDescent="0.3">
      <c r="L2226" s="23">
        <v>44517</v>
      </c>
      <c r="M2226" s="24">
        <v>9.1371849310338728E-3</v>
      </c>
      <c r="N2226" s="24">
        <v>-6.8814656547523442E-3</v>
      </c>
      <c r="O2226" s="24">
        <v>-8.5912420414685359E-3</v>
      </c>
      <c r="P2226" s="24">
        <v>4.73774287929028E-3</v>
      </c>
      <c r="Q2226" s="264">
        <v>1.000000000000003E-5</v>
      </c>
      <c r="R2226" s="264">
        <v>-1.000000000000001E-4</v>
      </c>
      <c r="S2226" s="265">
        <v>6.2499999999999622E-5</v>
      </c>
      <c r="U2226" s="26"/>
      <c r="AE2226" s="23">
        <v>44518</v>
      </c>
      <c r="AF2226" s="33">
        <v>3.6887183230717853E-4</v>
      </c>
      <c r="AG2226">
        <f t="shared" si="448"/>
        <v>2225</v>
      </c>
      <c r="AH2226">
        <f t="shared" si="449"/>
        <v>0.90153970826580232</v>
      </c>
      <c r="AI2226">
        <f t="shared" si="450"/>
        <v>0.90113452188006482</v>
      </c>
      <c r="AJ2226">
        <f t="shared" si="451"/>
        <v>1.2903747246294708</v>
      </c>
      <c r="AK2226">
        <f t="shared" si="452"/>
        <v>0.5199347175965856</v>
      </c>
      <c r="AL2226">
        <f t="shared" si="453"/>
        <v>0.38119980428347922</v>
      </c>
      <c r="CM2226" s="23">
        <v>44518</v>
      </c>
      <c r="CN2226">
        <v>5.6465599586228593E-4</v>
      </c>
      <c r="CO2226">
        <f t="shared" si="454"/>
        <v>2225</v>
      </c>
      <c r="CP2226">
        <f t="shared" si="455"/>
        <v>0.89790153349475388</v>
      </c>
      <c r="CQ2226">
        <f t="shared" si="456"/>
        <v>0.897497982243745</v>
      </c>
      <c r="CR2226">
        <f t="shared" si="457"/>
        <v>1.2696847895407262</v>
      </c>
      <c r="CS2226">
        <f t="shared" si="458"/>
        <v>0.50271891657103851</v>
      </c>
      <c r="CT2226">
        <f t="shared" si="459"/>
        <v>0.39477906567270649</v>
      </c>
      <c r="DH2226">
        <f t="shared" ca="1" si="460"/>
        <v>0.34506837738160867</v>
      </c>
      <c r="DI2226">
        <v>0.29643965717561105</v>
      </c>
      <c r="DJ2226">
        <v>1.6849805794571338E-2</v>
      </c>
    </row>
    <row r="2227" spans="12:114" x14ac:dyDescent="0.3">
      <c r="L2227" s="23">
        <v>44518</v>
      </c>
      <c r="M2227" s="24">
        <v>-3.2091575931232508E-3</v>
      </c>
      <c r="N2227" s="24">
        <v>-9.7637751017111297E-3</v>
      </c>
      <c r="O2227" s="24">
        <v>8.5953513298569033E-3</v>
      </c>
      <c r="P2227" s="24">
        <v>-5.5618215277614394E-3</v>
      </c>
      <c r="Q2227" s="264">
        <v>-2.3000000000000001E-4</v>
      </c>
      <c r="R2227" s="264">
        <v>4.8999999999999933E-4</v>
      </c>
      <c r="S2227" s="265">
        <v>3.144654088050317E-4</v>
      </c>
      <c r="U2227" s="26"/>
      <c r="AE2227" s="23">
        <v>44519</v>
      </c>
      <c r="AF2227" s="33">
        <v>-3.1251176066414881E-3</v>
      </c>
      <c r="AG2227">
        <f t="shared" si="448"/>
        <v>2226</v>
      </c>
      <c r="AH2227">
        <f t="shared" si="449"/>
        <v>0.90194489465153971</v>
      </c>
      <c r="AI2227">
        <f t="shared" si="450"/>
        <v>0.90153970826580232</v>
      </c>
      <c r="AJ2227">
        <f t="shared" si="451"/>
        <v>1.2927133733440133</v>
      </c>
      <c r="AK2227">
        <f t="shared" si="452"/>
        <v>0.16862675544354264</v>
      </c>
      <c r="AL2227">
        <f t="shared" si="453"/>
        <v>0.73291295282225966</v>
      </c>
      <c r="CM2227" s="23">
        <v>44519</v>
      </c>
      <c r="CN2227">
        <v>-7.1140764841361882E-3</v>
      </c>
      <c r="CO2227">
        <f t="shared" si="454"/>
        <v>2226</v>
      </c>
      <c r="CP2227">
        <f t="shared" si="455"/>
        <v>0.89830508474576276</v>
      </c>
      <c r="CQ2227">
        <f t="shared" si="456"/>
        <v>0.89790153349475388</v>
      </c>
      <c r="CR2227">
        <f t="shared" si="457"/>
        <v>1.2719529676842083</v>
      </c>
      <c r="CS2227">
        <f t="shared" si="458"/>
        <v>0.18869660706636876</v>
      </c>
      <c r="CT2227">
        <f t="shared" si="459"/>
        <v>0.70920492642838506</v>
      </c>
      <c r="DH2227">
        <f t="shared" ca="1" si="460"/>
        <v>0.3773032461363483</v>
      </c>
      <c r="DI2227">
        <v>0.31730147058858743</v>
      </c>
      <c r="DJ2227">
        <v>-2.5845331892355709E-2</v>
      </c>
    </row>
    <row r="2228" spans="12:114" x14ac:dyDescent="0.3">
      <c r="L2228" s="23">
        <v>44519</v>
      </c>
      <c r="M2228" s="24">
        <v>-7.6463204823924383E-3</v>
      </c>
      <c r="N2228" s="24">
        <v>-1.3358765178241531E-2</v>
      </c>
      <c r="O2228" s="24">
        <v>-5.3786981273024493E-3</v>
      </c>
      <c r="P2228" s="24">
        <v>-6.6873676215920223E-3</v>
      </c>
      <c r="Q2228" s="264">
        <v>-4.900000000000002E-4</v>
      </c>
      <c r="R2228" s="264">
        <v>6.5000000000000062E-4</v>
      </c>
      <c r="S2228" s="265">
        <v>-5.8441558441558311E-4</v>
      </c>
      <c r="U2228" s="26"/>
      <c r="AE2228" s="23">
        <v>44522</v>
      </c>
      <c r="AF2228" s="33">
        <v>1.6029102332201486E-3</v>
      </c>
      <c r="AG2228">
        <f t="shared" si="448"/>
        <v>2227</v>
      </c>
      <c r="AH2228">
        <f t="shared" si="449"/>
        <v>0.9023500810372771</v>
      </c>
      <c r="AI2228">
        <f t="shared" si="450"/>
        <v>0.90194489465153971</v>
      </c>
      <c r="AJ2228">
        <f t="shared" si="451"/>
        <v>1.2950591137217999</v>
      </c>
      <c r="AK2228">
        <f t="shared" si="452"/>
        <v>0.6578372772259099</v>
      </c>
      <c r="AL2228">
        <f t="shared" si="453"/>
        <v>0.24410761742562981</v>
      </c>
      <c r="CM2228" s="23">
        <v>44522</v>
      </c>
      <c r="CN2228">
        <v>4.3908492026822734E-3</v>
      </c>
      <c r="CO2228">
        <f t="shared" si="454"/>
        <v>2227</v>
      </c>
      <c r="CP2228">
        <f t="shared" si="455"/>
        <v>0.89870863599677164</v>
      </c>
      <c r="CQ2228">
        <f t="shared" si="456"/>
        <v>0.89830508474576276</v>
      </c>
      <c r="CR2228">
        <f t="shared" si="457"/>
        <v>1.2742277085042022</v>
      </c>
      <c r="CS2228">
        <f t="shared" si="458"/>
        <v>0.6736634658818148</v>
      </c>
      <c r="CT2228">
        <f t="shared" si="459"/>
        <v>0.22464161886394796</v>
      </c>
      <c r="DH2228">
        <f t="shared" ca="1" si="460"/>
        <v>0.39391317378900992</v>
      </c>
      <c r="DI2228">
        <v>0.39555846191063115</v>
      </c>
      <c r="DJ2228">
        <v>-1.2980605104203192E-2</v>
      </c>
    </row>
    <row r="2229" spans="12:114" x14ac:dyDescent="0.3">
      <c r="L2229" s="23">
        <v>44522</v>
      </c>
      <c r="M2229" s="24">
        <v>-2.2420462183996018E-2</v>
      </c>
      <c r="N2229" s="24">
        <v>-1.6118890965008191E-3</v>
      </c>
      <c r="O2229" s="24">
        <v>1.6784822588950029E-2</v>
      </c>
      <c r="P2229" s="24">
        <v>-2.264434003526179E-3</v>
      </c>
      <c r="Q2229" s="264">
        <v>-5.9999999999999941E-5</v>
      </c>
      <c r="R2229" s="264">
        <v>-7.3999999999999956E-4</v>
      </c>
      <c r="S2229" s="265">
        <v>-2.4539877300613563E-4</v>
      </c>
      <c r="U2229" s="26"/>
      <c r="AE2229" s="23">
        <v>44523</v>
      </c>
      <c r="AF2229" s="33">
        <v>2.2348635034915858E-3</v>
      </c>
      <c r="AG2229">
        <f t="shared" si="448"/>
        <v>2228</v>
      </c>
      <c r="AH2229">
        <f t="shared" si="449"/>
        <v>0.9027552674230146</v>
      </c>
      <c r="AI2229">
        <f t="shared" si="450"/>
        <v>0.9023500810372771</v>
      </c>
      <c r="AJ2229">
        <f t="shared" si="451"/>
        <v>1.2974120018891167</v>
      </c>
      <c r="AK2229">
        <f t="shared" si="452"/>
        <v>0.7221270754590623</v>
      </c>
      <c r="AL2229">
        <f t="shared" si="453"/>
        <v>0.1802230055782148</v>
      </c>
      <c r="CM2229" s="23">
        <v>44523</v>
      </c>
      <c r="CN2229">
        <v>5.4138129503457297E-3</v>
      </c>
      <c r="CO2229">
        <f t="shared" si="454"/>
        <v>2228</v>
      </c>
      <c r="CP2229">
        <f t="shared" si="455"/>
        <v>0.89911218724778041</v>
      </c>
      <c r="CQ2229">
        <f t="shared" si="456"/>
        <v>0.89870863599677164</v>
      </c>
      <c r="CR2229">
        <f t="shared" si="457"/>
        <v>1.2765090619265065</v>
      </c>
      <c r="CS2229">
        <f t="shared" si="458"/>
        <v>0.71517080942896327</v>
      </c>
      <c r="CT2229">
        <f t="shared" si="459"/>
        <v>0.18353782656780837</v>
      </c>
      <c r="DH2229">
        <f t="shared" ca="1" si="460"/>
        <v>0.35862378812101658</v>
      </c>
      <c r="DI2229">
        <v>0.38549048547507658</v>
      </c>
      <c r="DJ2229">
        <v>4.8573575154676734E-3</v>
      </c>
    </row>
    <row r="2230" spans="12:114" x14ac:dyDescent="0.3">
      <c r="L2230" s="23">
        <v>44523</v>
      </c>
      <c r="M2230" s="24">
        <v>-8.6523998858480111E-3</v>
      </c>
      <c r="N2230" s="24">
        <v>-1.9373568076272859E-3</v>
      </c>
      <c r="O2230" s="24">
        <v>7.1141968329145062E-3</v>
      </c>
      <c r="P2230" s="24">
        <v>1.1164259644200361E-2</v>
      </c>
      <c r="Q2230" s="264">
        <v>4.2000000000000002E-4</v>
      </c>
      <c r="R2230" s="264">
        <v>-1.0700000000000009E-3</v>
      </c>
      <c r="S2230" s="265">
        <v>1.7964071856287525E-4</v>
      </c>
      <c r="U2230" s="26"/>
      <c r="AE2230" s="23">
        <v>44524</v>
      </c>
      <c r="AF2230" s="33">
        <v>1.2055778867773228E-3</v>
      </c>
      <c r="AG2230">
        <f t="shared" si="448"/>
        <v>2229</v>
      </c>
      <c r="AH2230">
        <f t="shared" si="449"/>
        <v>0.90316045380875198</v>
      </c>
      <c r="AI2230">
        <f t="shared" si="450"/>
        <v>0.9027552674230146</v>
      </c>
      <c r="AJ2230">
        <f t="shared" si="451"/>
        <v>1.2997720946454208</v>
      </c>
      <c r="AK2230">
        <f t="shared" si="452"/>
        <v>0.61476408044592412</v>
      </c>
      <c r="AL2230">
        <f t="shared" si="453"/>
        <v>0.28799118697709047</v>
      </c>
      <c r="CM2230" s="23">
        <v>44524</v>
      </c>
      <c r="CN2230">
        <v>2.7108044730408693E-3</v>
      </c>
      <c r="CO2230">
        <f t="shared" si="454"/>
        <v>2229</v>
      </c>
      <c r="CP2230">
        <f t="shared" si="455"/>
        <v>0.8995157384987893</v>
      </c>
      <c r="CQ2230">
        <f t="shared" si="456"/>
        <v>0.89911218724778041</v>
      </c>
      <c r="CR2230">
        <f t="shared" si="457"/>
        <v>1.278797078451462</v>
      </c>
      <c r="CS2230">
        <f t="shared" si="458"/>
        <v>0.60080486613412754</v>
      </c>
      <c r="CT2230">
        <f t="shared" si="459"/>
        <v>0.29830732111365288</v>
      </c>
      <c r="DH2230">
        <f t="shared" ca="1" si="460"/>
        <v>0.32124914318153169</v>
      </c>
      <c r="DI2230">
        <v>0.38942454837952795</v>
      </c>
      <c r="DJ2230">
        <v>1.0583931545313847E-2</v>
      </c>
    </row>
    <row r="2231" spans="12:114" x14ac:dyDescent="0.3">
      <c r="L2231" s="23">
        <v>44524</v>
      </c>
      <c r="M2231" s="24">
        <v>-9.5650407075872175E-4</v>
      </c>
      <c r="N2231" s="24">
        <v>-7.7644367492782007E-3</v>
      </c>
      <c r="O2231" s="24">
        <v>5.0065309803340062E-3</v>
      </c>
      <c r="P2231" s="24">
        <v>5.3384618902720948E-3</v>
      </c>
      <c r="Q2231" s="264">
        <v>2.5999999999999981E-4</v>
      </c>
      <c r="R2231" s="264">
        <v>-2.8999999999999924E-4</v>
      </c>
      <c r="S2231" s="265">
        <v>2.4390243902438881E-4</v>
      </c>
      <c r="U2231" s="26"/>
      <c r="AE2231" s="23">
        <v>44526</v>
      </c>
      <c r="AF2231" s="33">
        <v>-6.4278910686700391E-3</v>
      </c>
      <c r="AG2231">
        <f t="shared" si="448"/>
        <v>2230</v>
      </c>
      <c r="AH2231">
        <f t="shared" si="449"/>
        <v>0.90356564019448948</v>
      </c>
      <c r="AI2231">
        <f t="shared" si="450"/>
        <v>0.90316045380875198</v>
      </c>
      <c r="AJ2231">
        <f t="shared" si="451"/>
        <v>1.3021394494743102</v>
      </c>
      <c r="AK2231">
        <f t="shared" si="452"/>
        <v>2.7813296855091506E-2</v>
      </c>
      <c r="AL2231">
        <f t="shared" si="453"/>
        <v>0.8753471569536605</v>
      </c>
      <c r="CM2231" s="23">
        <v>44526</v>
      </c>
      <c r="CN2231">
        <v>-1.5661923617621042E-2</v>
      </c>
      <c r="CO2231">
        <f t="shared" si="454"/>
        <v>2230</v>
      </c>
      <c r="CP2231">
        <f t="shared" si="455"/>
        <v>0.89991928974979818</v>
      </c>
      <c r="CQ2231">
        <f t="shared" si="456"/>
        <v>0.8995157384987893</v>
      </c>
      <c r="CR2231">
        <f t="shared" si="457"/>
        <v>1.2810918091629278</v>
      </c>
      <c r="CS2231">
        <f t="shared" si="458"/>
        <v>3.0540057641335213E-2</v>
      </c>
      <c r="CT2231">
        <f t="shared" si="459"/>
        <v>0.86897568085745414</v>
      </c>
      <c r="DH2231">
        <f t="shared" ca="1" si="460"/>
        <v>0.37762055450372617</v>
      </c>
      <c r="DI2231">
        <v>0.39283451805009401</v>
      </c>
      <c r="DJ2231">
        <v>-1.308293160921056E-2</v>
      </c>
    </row>
    <row r="2232" spans="12:114" x14ac:dyDescent="0.3">
      <c r="L2232" s="23">
        <v>44526</v>
      </c>
      <c r="M2232" s="24">
        <v>-1.6155397802637629E-3</v>
      </c>
      <c r="N2232" s="24">
        <v>-4.5647242573721068E-2</v>
      </c>
      <c r="O2232" s="24">
        <v>-1.11914174106943E-2</v>
      </c>
      <c r="P2232" s="24">
        <v>-1.357719249769461E-2</v>
      </c>
      <c r="Q2232" s="264">
        <v>-9.4000000000000008E-4</v>
      </c>
      <c r="R2232" s="264">
        <v>1.0499999999999999E-3</v>
      </c>
      <c r="S2232" s="265">
        <v>-2.7027027027026979E-4</v>
      </c>
      <c r="U2232" s="26"/>
      <c r="AE2232" s="23">
        <v>44529</v>
      </c>
      <c r="AF2232" s="33">
        <v>7.0858094991405377E-4</v>
      </c>
      <c r="AG2232">
        <f t="shared" si="448"/>
        <v>2231</v>
      </c>
      <c r="AH2232">
        <f t="shared" si="449"/>
        <v>0.90397082658022687</v>
      </c>
      <c r="AI2232">
        <f t="shared" si="450"/>
        <v>0.90356564019448948</v>
      </c>
      <c r="AJ2232">
        <f t="shared" si="451"/>
        <v>1.3045141245547169</v>
      </c>
      <c r="AK2232">
        <f t="shared" si="452"/>
        <v>0.55888757769168773</v>
      </c>
      <c r="AL2232">
        <f t="shared" si="453"/>
        <v>0.34467806250280175</v>
      </c>
      <c r="CM2232" s="23">
        <v>44529</v>
      </c>
      <c r="CN2232">
        <v>1.0453339537325017E-3</v>
      </c>
      <c r="CO2232">
        <f t="shared" si="454"/>
        <v>2231</v>
      </c>
      <c r="CP2232">
        <f t="shared" si="455"/>
        <v>0.90032284100080706</v>
      </c>
      <c r="CQ2232">
        <f t="shared" si="456"/>
        <v>0.89991928974979818</v>
      </c>
      <c r="CR2232">
        <f t="shared" si="457"/>
        <v>1.2833933057374354</v>
      </c>
      <c r="CS2232">
        <f t="shared" si="458"/>
        <v>0.52491702697449205</v>
      </c>
      <c r="CT2232">
        <f t="shared" si="459"/>
        <v>0.37500226277530613</v>
      </c>
      <c r="DH2232">
        <f t="shared" ca="1" si="460"/>
        <v>0.31304483452648713</v>
      </c>
      <c r="DI2232">
        <v>0.30598050135605726</v>
      </c>
      <c r="DJ2232">
        <v>2.6836870423598256E-2</v>
      </c>
    </row>
    <row r="2233" spans="12:114" x14ac:dyDescent="0.3">
      <c r="L2233" s="23">
        <v>44529</v>
      </c>
      <c r="M2233" s="24">
        <v>-1.37854954587187E-3</v>
      </c>
      <c r="N2233" s="24">
        <v>1.571572248227791E-2</v>
      </c>
      <c r="O2233" s="24">
        <v>-1.5665869774088029E-2</v>
      </c>
      <c r="P2233" s="24">
        <v>2.0554327353572391E-2</v>
      </c>
      <c r="Q2233" s="264">
        <v>2.600000000000003E-4</v>
      </c>
      <c r="R2233" s="264">
        <v>-4.0000000000000044E-5</v>
      </c>
      <c r="S2233" s="265">
        <v>5.9210526315789456E-4</v>
      </c>
      <c r="U2233" s="26"/>
      <c r="AE2233" s="23">
        <v>44530</v>
      </c>
      <c r="AF2233" s="33">
        <v>-7.9399098971005468E-3</v>
      </c>
      <c r="AG2233">
        <f t="shared" si="448"/>
        <v>2232</v>
      </c>
      <c r="AH2233">
        <f t="shared" si="449"/>
        <v>0.90437601296596437</v>
      </c>
      <c r="AI2233">
        <f t="shared" si="450"/>
        <v>0.90397082658022687</v>
      </c>
      <c r="AJ2233">
        <f t="shared" si="451"/>
        <v>1.3068961787723259</v>
      </c>
      <c r="AK2233">
        <f t="shared" si="452"/>
        <v>9.3652730385874634E-3</v>
      </c>
      <c r="AL2233">
        <f t="shared" si="453"/>
        <v>0.8946055535416394</v>
      </c>
      <c r="CM2233" s="23">
        <v>44530</v>
      </c>
      <c r="CN2233">
        <v>-1.9763524742751372E-2</v>
      </c>
      <c r="CO2233">
        <f t="shared" si="454"/>
        <v>2232</v>
      </c>
      <c r="CP2233">
        <f t="shared" si="455"/>
        <v>0.90072639225181594</v>
      </c>
      <c r="CQ2233">
        <f t="shared" si="456"/>
        <v>0.90032284100080706</v>
      </c>
      <c r="CR2233">
        <f t="shared" si="457"/>
        <v>1.2857016204535421</v>
      </c>
      <c r="CS2233">
        <f t="shared" si="458"/>
        <v>9.4358541626898326E-3</v>
      </c>
      <c r="CT2233">
        <f t="shared" si="459"/>
        <v>0.89088698683811718</v>
      </c>
      <c r="DH2233">
        <f t="shared" ca="1" si="460"/>
        <v>0.39676508301164753</v>
      </c>
      <c r="DI2233">
        <v>0.34711148884168402</v>
      </c>
      <c r="DJ2233">
        <v>-7.3154098971005468E-3</v>
      </c>
    </row>
    <row r="2234" spans="12:114" x14ac:dyDescent="0.3">
      <c r="L2234" s="23">
        <v>44530</v>
      </c>
      <c r="M2234" s="24">
        <v>-6.7218523203051881E-3</v>
      </c>
      <c r="N2234" s="24">
        <v>-1.14362713713443E-2</v>
      </c>
      <c r="O2234" s="24">
        <v>-1.402223913106347E-2</v>
      </c>
      <c r="P2234" s="24">
        <v>-3.6923762540558402E-2</v>
      </c>
      <c r="Q2234" s="264">
        <v>-3.999999999999998E-4</v>
      </c>
      <c r="R2234" s="264">
        <v>1.100000000000001E-4</v>
      </c>
      <c r="S2234" s="265">
        <v>0</v>
      </c>
      <c r="U2234" s="26"/>
      <c r="AE2234" s="23">
        <v>44531</v>
      </c>
      <c r="AF2234" s="33">
        <v>-5.3612712206328539E-3</v>
      </c>
      <c r="AG2234">
        <f t="shared" si="448"/>
        <v>2233</v>
      </c>
      <c r="AH2234">
        <f t="shared" si="449"/>
        <v>0.90478119935170176</v>
      </c>
      <c r="AI2234">
        <f t="shared" si="450"/>
        <v>0.90437601296596437</v>
      </c>
      <c r="AJ2234">
        <f t="shared" si="451"/>
        <v>1.309285671731232</v>
      </c>
      <c r="AK2234">
        <f t="shared" si="452"/>
        <v>5.4164699750817981E-2</v>
      </c>
      <c r="AL2234">
        <f t="shared" si="453"/>
        <v>0.85021131321514642</v>
      </c>
      <c r="CM2234" s="23">
        <v>44531</v>
      </c>
      <c r="CN2234">
        <v>-1.3224506722910806E-2</v>
      </c>
      <c r="CO2234">
        <f t="shared" si="454"/>
        <v>2233</v>
      </c>
      <c r="CP2234">
        <f t="shared" si="455"/>
        <v>0.90112994350282483</v>
      </c>
      <c r="CQ2234">
        <f t="shared" si="456"/>
        <v>0.90072639225181594</v>
      </c>
      <c r="CR2234">
        <f t="shared" si="457"/>
        <v>1.2880168062013424</v>
      </c>
      <c r="CS2234">
        <f t="shared" si="458"/>
        <v>5.5854523357809875E-2</v>
      </c>
      <c r="CT2234">
        <f t="shared" si="459"/>
        <v>0.84487186889400612</v>
      </c>
      <c r="DH2234">
        <f t="shared" ca="1" si="460"/>
        <v>0.39831939261992816</v>
      </c>
      <c r="DI2234">
        <v>0.29400360815748017</v>
      </c>
      <c r="DJ2234">
        <v>-1.1325655836017448E-2</v>
      </c>
    </row>
    <row r="2235" spans="12:114" x14ac:dyDescent="0.3">
      <c r="L2235" s="23">
        <v>44531</v>
      </c>
      <c r="M2235" s="24">
        <v>3.9879395770391936E-3</v>
      </c>
      <c r="N2235" s="24">
        <v>-1.4630783717521811E-2</v>
      </c>
      <c r="O2235" s="24">
        <v>-2.4817061144172859E-2</v>
      </c>
      <c r="P2235" s="24">
        <v>-9.95927849208761E-4</v>
      </c>
      <c r="Q2235" s="264">
        <v>-1.100000000000003E-4</v>
      </c>
      <c r="R2235" s="264">
        <v>-5.7999999999999935E-4</v>
      </c>
      <c r="S2235" s="265">
        <v>-6.993006993006951E-5</v>
      </c>
      <c r="U2235" s="26"/>
      <c r="AE2235" s="23">
        <v>44532</v>
      </c>
      <c r="AF2235" s="33">
        <v>1.3314835989101672E-3</v>
      </c>
      <c r="AG2235">
        <f t="shared" si="448"/>
        <v>2234</v>
      </c>
      <c r="AH2235">
        <f t="shared" si="449"/>
        <v>0.90518638573743926</v>
      </c>
      <c r="AI2235">
        <f t="shared" si="450"/>
        <v>0.90478119935170176</v>
      </c>
      <c r="AJ2235">
        <f t="shared" si="451"/>
        <v>1.3116826637658525</v>
      </c>
      <c r="AK2235">
        <f t="shared" si="452"/>
        <v>0.62859652494569929</v>
      </c>
      <c r="AL2235">
        <f t="shared" si="453"/>
        <v>0.27618467440600247</v>
      </c>
      <c r="CM2235" s="23">
        <v>44532</v>
      </c>
      <c r="CN2235">
        <v>2.6193339972754182E-3</v>
      </c>
      <c r="CO2235">
        <f t="shared" si="454"/>
        <v>2234</v>
      </c>
      <c r="CP2235">
        <f t="shared" si="455"/>
        <v>0.90153349475383371</v>
      </c>
      <c r="CQ2235">
        <f t="shared" si="456"/>
        <v>0.90112994350282483</v>
      </c>
      <c r="CR2235">
        <f t="shared" si="457"/>
        <v>1.290338916492193</v>
      </c>
      <c r="CS2235">
        <f t="shared" si="458"/>
        <v>0.59670781340011236</v>
      </c>
      <c r="CT2235">
        <f t="shared" si="459"/>
        <v>0.30442213010271246</v>
      </c>
      <c r="DH2235">
        <f t="shared" ca="1" si="460"/>
        <v>0.37659485458558312</v>
      </c>
      <c r="DI2235">
        <v>0.26401577032761114</v>
      </c>
      <c r="DJ2235">
        <v>3.2452733598910107E-2</v>
      </c>
    </row>
    <row r="2236" spans="12:114" x14ac:dyDescent="0.3">
      <c r="L2236" s="23">
        <v>44532</v>
      </c>
      <c r="M2236" s="24">
        <v>-5.5368258176016301E-3</v>
      </c>
      <c r="N2236" s="24">
        <v>1.174034312930898E-2</v>
      </c>
      <c r="O2236" s="24">
        <v>-1.2177360650361169E-2</v>
      </c>
      <c r="P2236" s="24">
        <v>2.3790967372603611E-2</v>
      </c>
      <c r="Q2236" s="264">
        <v>-3.0000000000000041E-4</v>
      </c>
      <c r="R2236" s="264">
        <v>6.4999999999999943E-4</v>
      </c>
      <c r="S2236" s="265">
        <v>6.249999999999986E-4</v>
      </c>
      <c r="U2236" s="26"/>
      <c r="AE2236" s="23">
        <v>44533</v>
      </c>
      <c r="AF2236" s="33">
        <v>1.6751031704412458E-3</v>
      </c>
      <c r="AG2236">
        <f t="shared" si="448"/>
        <v>2235</v>
      </c>
      <c r="AH2236">
        <f t="shared" si="449"/>
        <v>0.90559157212317665</v>
      </c>
      <c r="AI2236">
        <f t="shared" si="450"/>
        <v>0.90518638573743926</v>
      </c>
      <c r="AJ2236">
        <f t="shared" si="451"/>
        <v>1.3140872159530634</v>
      </c>
      <c r="AK2236">
        <f t="shared" si="452"/>
        <v>0.66546623266978522</v>
      </c>
      <c r="AL2236">
        <f t="shared" si="453"/>
        <v>0.23972015306765404</v>
      </c>
      <c r="CM2236" s="23">
        <v>44533</v>
      </c>
      <c r="CN2236">
        <v>4.823174592769779E-3</v>
      </c>
      <c r="CO2236">
        <f t="shared" si="454"/>
        <v>2235</v>
      </c>
      <c r="CP2236">
        <f t="shared" si="455"/>
        <v>0.90193704600484259</v>
      </c>
      <c r="CQ2236">
        <f t="shared" si="456"/>
        <v>0.90153349475383371</v>
      </c>
      <c r="CR2236">
        <f t="shared" si="457"/>
        <v>1.2926680054686235</v>
      </c>
      <c r="CS2236">
        <f t="shared" si="458"/>
        <v>0.69150948204349527</v>
      </c>
      <c r="CT2236">
        <f t="shared" si="459"/>
        <v>0.21002401271033844</v>
      </c>
      <c r="DH2236">
        <f t="shared" ca="1" si="460"/>
        <v>0.33470761926110204</v>
      </c>
      <c r="DI2236">
        <v>0.38862596873674166</v>
      </c>
      <c r="DJ2236">
        <v>-2.2982396829558712E-2</v>
      </c>
    </row>
    <row r="2237" spans="12:114" x14ac:dyDescent="0.3">
      <c r="L2237" s="23">
        <v>44533</v>
      </c>
      <c r="M2237" s="24">
        <v>8.4120065234808902E-3</v>
      </c>
      <c r="N2237" s="24">
        <v>-1.4334526027503959E-2</v>
      </c>
      <c r="O2237" s="24">
        <v>1.50585981090311E-2</v>
      </c>
      <c r="P2237" s="24">
        <v>-3.1757346487160218E-3</v>
      </c>
      <c r="Q2237" s="264">
        <v>-4.9999999999999257E-5</v>
      </c>
      <c r="R2237" s="264">
        <v>3.4999999999999918E-4</v>
      </c>
      <c r="S2237" s="265">
        <v>-5.925925925925915E-4</v>
      </c>
      <c r="U2237" s="26"/>
      <c r="AE2237" s="23">
        <v>44536</v>
      </c>
      <c r="AF2237" s="33">
        <v>2.4619692037593918E-3</v>
      </c>
      <c r="AG2237">
        <f t="shared" si="448"/>
        <v>2236</v>
      </c>
      <c r="AH2237">
        <f t="shared" si="449"/>
        <v>0.90599675850891415</v>
      </c>
      <c r="AI2237">
        <f t="shared" si="450"/>
        <v>0.90559157212317665</v>
      </c>
      <c r="AJ2237">
        <f t="shared" si="451"/>
        <v>1.3164993901246269</v>
      </c>
      <c r="AK2237">
        <f t="shared" si="452"/>
        <v>0.74370004660020417</v>
      </c>
      <c r="AL2237">
        <f t="shared" si="453"/>
        <v>0.16189152552297248</v>
      </c>
      <c r="CM2237" s="23">
        <v>44536</v>
      </c>
      <c r="CN2237">
        <v>6.5507796527551248E-3</v>
      </c>
      <c r="CO2237">
        <f t="shared" si="454"/>
        <v>2236</v>
      </c>
      <c r="CP2237">
        <f t="shared" si="455"/>
        <v>0.90234059725585147</v>
      </c>
      <c r="CQ2237">
        <f t="shared" si="456"/>
        <v>0.90193704600484259</v>
      </c>
      <c r="CR2237">
        <f t="shared" si="457"/>
        <v>1.295004127914444</v>
      </c>
      <c r="CS2237">
        <f t="shared" si="458"/>
        <v>0.75811876171948889</v>
      </c>
      <c r="CT2237">
        <f t="shared" si="459"/>
        <v>0.1438182842853537</v>
      </c>
      <c r="DH2237">
        <f t="shared" ca="1" si="460"/>
        <v>0.39887913847286449</v>
      </c>
      <c r="DI2237">
        <v>0.30798058471763617</v>
      </c>
      <c r="DJ2237">
        <v>-1.1193953873163699E-2</v>
      </c>
    </row>
    <row r="2238" spans="12:114" x14ac:dyDescent="0.3">
      <c r="L2238" s="23">
        <v>44536</v>
      </c>
      <c r="M2238" s="24">
        <v>-2.4605652505382499E-3</v>
      </c>
      <c r="N2238" s="24">
        <v>1.004160635440958E-2</v>
      </c>
      <c r="O2238" s="24">
        <v>1.083559310669532E-2</v>
      </c>
      <c r="P2238" s="24">
        <v>1.5928330197155409E-3</v>
      </c>
      <c r="Q2238" s="264">
        <v>-2.0000000000000009E-4</v>
      </c>
      <c r="R2238" s="264">
        <v>3.8000000000000029E-4</v>
      </c>
      <c r="S2238" s="265">
        <v>-3.4965034965034998E-4</v>
      </c>
      <c r="U2238" s="26"/>
      <c r="AE2238" s="23">
        <v>44537</v>
      </c>
      <c r="AF2238" s="33">
        <v>1.6383545234113441E-3</v>
      </c>
      <c r="AG2238">
        <f t="shared" si="448"/>
        <v>2237</v>
      </c>
      <c r="AH2238">
        <f t="shared" si="449"/>
        <v>0.90640194489465153</v>
      </c>
      <c r="AI2238">
        <f t="shared" si="450"/>
        <v>0.90599675850891415</v>
      </c>
      <c r="AJ2238">
        <f t="shared" si="451"/>
        <v>1.3189192488798382</v>
      </c>
      <c r="AK2238">
        <f t="shared" si="452"/>
        <v>0.66159112771905582</v>
      </c>
      <c r="AL2238">
        <f t="shared" si="453"/>
        <v>0.24440563078985833</v>
      </c>
      <c r="CM2238" s="23">
        <v>44537</v>
      </c>
      <c r="CN2238">
        <v>4.4349403625824138E-3</v>
      </c>
      <c r="CO2238">
        <f t="shared" si="454"/>
        <v>2237</v>
      </c>
      <c r="CP2238">
        <f t="shared" si="455"/>
        <v>0.90274414850686036</v>
      </c>
      <c r="CQ2238">
        <f t="shared" si="456"/>
        <v>0.90234059725585147</v>
      </c>
      <c r="CR2238">
        <f t="shared" si="457"/>
        <v>1.2973473392650621</v>
      </c>
      <c r="CS2238">
        <f t="shared" si="458"/>
        <v>0.67550274136175092</v>
      </c>
      <c r="CT2238">
        <f t="shared" si="459"/>
        <v>0.22683785589410055</v>
      </c>
      <c r="DH2238">
        <f t="shared" ca="1" si="460"/>
        <v>0.32425238613747065</v>
      </c>
      <c r="DI2238">
        <v>0.34108658708799577</v>
      </c>
      <c r="DJ2238">
        <v>-1.2091186017129179E-2</v>
      </c>
    </row>
    <row r="2239" spans="12:114" x14ac:dyDescent="0.3">
      <c r="L2239" s="23">
        <v>44537</v>
      </c>
      <c r="M2239" s="24">
        <v>3.5494946242962122E-3</v>
      </c>
      <c r="N2239" s="24">
        <v>2.9825184891912451E-2</v>
      </c>
      <c r="O2239" s="24">
        <v>-3.237260136022959E-3</v>
      </c>
      <c r="P2239" s="24">
        <v>4.7101461410896314E-3</v>
      </c>
      <c r="Q2239" s="264">
        <v>2.9999999999999648E-5</v>
      </c>
      <c r="R2239" s="264">
        <v>-3.400000000000003E-4</v>
      </c>
      <c r="S2239" s="265">
        <v>-2.7027027027026979E-4</v>
      </c>
      <c r="U2239" s="26"/>
      <c r="AE2239" s="23">
        <v>44538</v>
      </c>
      <c r="AF2239" s="33">
        <v>-1.3916401070533516E-3</v>
      </c>
      <c r="AG2239">
        <f t="shared" si="448"/>
        <v>2238</v>
      </c>
      <c r="AH2239">
        <f t="shared" si="449"/>
        <v>0.90680713128038903</v>
      </c>
      <c r="AI2239">
        <f t="shared" si="450"/>
        <v>0.90640194489465153</v>
      </c>
      <c r="AJ2239">
        <f t="shared" si="451"/>
        <v>1.3213468555984851</v>
      </c>
      <c r="AK2239">
        <f t="shared" si="452"/>
        <v>0.3232197805664363</v>
      </c>
      <c r="AL2239">
        <f t="shared" si="453"/>
        <v>0.58318216432821524</v>
      </c>
      <c r="CM2239" s="23">
        <v>44538</v>
      </c>
      <c r="CN2239">
        <v>-3.6123897413175886E-3</v>
      </c>
      <c r="CO2239">
        <f t="shared" si="454"/>
        <v>2238</v>
      </c>
      <c r="CP2239">
        <f t="shared" si="455"/>
        <v>0.90314769975786924</v>
      </c>
      <c r="CQ2239">
        <f t="shared" si="456"/>
        <v>0.90274414850686036</v>
      </c>
      <c r="CR2239">
        <f t="shared" si="457"/>
        <v>1.29969769561801</v>
      </c>
      <c r="CS2239">
        <f t="shared" si="458"/>
        <v>0.31665799121714699</v>
      </c>
      <c r="CT2239">
        <f t="shared" si="459"/>
        <v>0.58608615728971336</v>
      </c>
      <c r="DH2239">
        <f t="shared" ca="1" si="460"/>
        <v>0.26387272000437434</v>
      </c>
      <c r="DI2239">
        <v>0.39884138719019419</v>
      </c>
      <c r="DJ2239">
        <v>1.6646230508413828E-3</v>
      </c>
    </row>
    <row r="2240" spans="12:114" x14ac:dyDescent="0.3">
      <c r="L2240" s="23">
        <v>44538</v>
      </c>
      <c r="M2240" s="24">
        <v>5.3951202613158162E-4</v>
      </c>
      <c r="N2240" s="24">
        <v>1.63115392314566E-2</v>
      </c>
      <c r="O2240" s="24">
        <v>-1.010460872305627E-2</v>
      </c>
      <c r="P2240" s="24">
        <v>-4.383514362671561E-3</v>
      </c>
      <c r="Q2240" s="264">
        <v>2.1999999999999971E-4</v>
      </c>
      <c r="R2240" s="264">
        <v>-1.15E-3</v>
      </c>
      <c r="S2240" s="265">
        <v>1.9736842105263152E-4</v>
      </c>
      <c r="U2240" s="26"/>
      <c r="AE2240" s="23">
        <v>44539</v>
      </c>
      <c r="AF2240" s="33">
        <v>5.0112070500259805E-4</v>
      </c>
      <c r="AG2240">
        <f t="shared" si="448"/>
        <v>2239</v>
      </c>
      <c r="AH2240">
        <f t="shared" si="449"/>
        <v>0.90721231766612642</v>
      </c>
      <c r="AI2240">
        <f t="shared" si="450"/>
        <v>0.90680713128038903</v>
      </c>
      <c r="AJ2240">
        <f t="shared" si="451"/>
        <v>1.323782274454042</v>
      </c>
      <c r="AK2240">
        <f t="shared" si="452"/>
        <v>0.53514246767820417</v>
      </c>
      <c r="AL2240">
        <f t="shared" si="453"/>
        <v>0.37166466360218486</v>
      </c>
      <c r="CM2240" s="23">
        <v>44539</v>
      </c>
      <c r="CN2240">
        <v>1.2185484068017972E-3</v>
      </c>
      <c r="CO2240">
        <f t="shared" si="454"/>
        <v>2239</v>
      </c>
      <c r="CP2240">
        <f t="shared" si="455"/>
        <v>0.90355125100887812</v>
      </c>
      <c r="CQ2240">
        <f t="shared" si="456"/>
        <v>0.90314769975786924</v>
      </c>
      <c r="CR2240">
        <f t="shared" si="457"/>
        <v>1.3020552537436885</v>
      </c>
      <c r="CS2240">
        <f t="shared" si="458"/>
        <v>0.53290089167528198</v>
      </c>
      <c r="CT2240">
        <f t="shared" si="459"/>
        <v>0.37024680808258725</v>
      </c>
      <c r="DH2240">
        <f t="shared" ca="1" si="460"/>
        <v>0.27077158258699219</v>
      </c>
      <c r="DI2240">
        <v>0.35386475515364263</v>
      </c>
      <c r="DJ2240">
        <v>5.0895535909086277E-3</v>
      </c>
    </row>
    <row r="2241" spans="12:114" x14ac:dyDescent="0.3">
      <c r="L2241" s="23">
        <v>44539</v>
      </c>
      <c r="M2241" s="24">
        <v>-6.1113782904029419E-3</v>
      </c>
      <c r="N2241" s="24">
        <v>-2.2600714775477669E-2</v>
      </c>
      <c r="O2241" s="24">
        <v>1.3909161755880049E-2</v>
      </c>
      <c r="P2241" s="24">
        <v>-4.525299372980943E-3</v>
      </c>
      <c r="Q2241" s="264">
        <v>-3.1999999999999948E-4</v>
      </c>
      <c r="R2241" s="264">
        <v>3.1000000000000141E-4</v>
      </c>
      <c r="S2241" s="265">
        <v>6.7114093959731131E-5</v>
      </c>
      <c r="U2241" s="26"/>
      <c r="AE2241" s="23">
        <v>44540</v>
      </c>
      <c r="AF2241" s="33">
        <v>5.4489310654169641E-3</v>
      </c>
      <c r="AG2241">
        <f t="shared" si="448"/>
        <v>2240</v>
      </c>
      <c r="AH2241">
        <f t="shared" si="449"/>
        <v>0.90761750405186381</v>
      </c>
      <c r="AI2241">
        <f t="shared" si="450"/>
        <v>0.90721231766612642</v>
      </c>
      <c r="AJ2241">
        <f t="shared" si="451"/>
        <v>1.3262255704271835</v>
      </c>
      <c r="AK2241">
        <f t="shared" si="452"/>
        <v>0.93547815954840008</v>
      </c>
      <c r="AL2241">
        <f t="shared" si="453"/>
        <v>2.8265841882273657E-2</v>
      </c>
      <c r="CM2241" s="23">
        <v>44540</v>
      </c>
      <c r="CN2241">
        <v>1.3123746582461328E-2</v>
      </c>
      <c r="CO2241">
        <f t="shared" si="454"/>
        <v>2240</v>
      </c>
      <c r="CP2241">
        <f t="shared" si="455"/>
        <v>0.903954802259887</v>
      </c>
      <c r="CQ2241">
        <f t="shared" si="456"/>
        <v>0.90355125100887812</v>
      </c>
      <c r="CR2241">
        <f t="shared" si="457"/>
        <v>1.3044200710963156</v>
      </c>
      <c r="CS2241">
        <f t="shared" si="458"/>
        <v>0.92808746488987115</v>
      </c>
      <c r="CT2241">
        <f t="shared" si="459"/>
        <v>2.453621388099303E-2</v>
      </c>
      <c r="DH2241">
        <f t="shared" ca="1" si="460"/>
        <v>0.39441988520918725</v>
      </c>
      <c r="DI2241">
        <v>0.39192313560068975</v>
      </c>
      <c r="DJ2241">
        <v>2.579874187622782E-2</v>
      </c>
    </row>
    <row r="2242" spans="12:114" x14ac:dyDescent="0.3">
      <c r="L2242" s="23">
        <v>44540</v>
      </c>
      <c r="M2242" s="24">
        <v>4.2198998004611592E-3</v>
      </c>
      <c r="N2242" s="24">
        <v>5.697073732375121E-3</v>
      </c>
      <c r="O2242" s="24">
        <v>1.8267099791076321E-2</v>
      </c>
      <c r="P2242" s="24">
        <v>1.185587203023818E-2</v>
      </c>
      <c r="Q2242" s="264">
        <v>-6.0000000000000157E-5</v>
      </c>
      <c r="R2242" s="264">
        <v>4.5999999999999931E-4</v>
      </c>
      <c r="S2242" s="265">
        <v>4.0540540540540647E-4</v>
      </c>
      <c r="U2242" s="26"/>
      <c r="AE2242" s="23">
        <v>44543</v>
      </c>
      <c r="AF2242" s="33">
        <v>1.7620706921620654E-3</v>
      </c>
      <c r="AG2242">
        <f t="shared" si="448"/>
        <v>2241</v>
      </c>
      <c r="AH2242">
        <f t="shared" si="449"/>
        <v>0.90802269043760131</v>
      </c>
      <c r="AI2242">
        <f t="shared" si="450"/>
        <v>0.90761750405186381</v>
      </c>
      <c r="AJ2242">
        <f t="shared" si="451"/>
        <v>1.328676809319558</v>
      </c>
      <c r="AK2242">
        <f t="shared" si="452"/>
        <v>0.67456632001370698</v>
      </c>
      <c r="AL2242">
        <f t="shared" si="453"/>
        <v>0.23305118403815683</v>
      </c>
      <c r="CM2242" s="23">
        <v>44543</v>
      </c>
      <c r="CN2242">
        <v>4.5036274346305161E-3</v>
      </c>
      <c r="CO2242">
        <f t="shared" si="454"/>
        <v>2241</v>
      </c>
      <c r="CP2242">
        <f t="shared" si="455"/>
        <v>0.90435835351089588</v>
      </c>
      <c r="CQ2242">
        <f t="shared" si="456"/>
        <v>0.903954802259887</v>
      </c>
      <c r="CR2242">
        <f t="shared" si="457"/>
        <v>1.3067922058251247</v>
      </c>
      <c r="CS2242">
        <f t="shared" si="458"/>
        <v>0.6783595191291607</v>
      </c>
      <c r="CT2242">
        <f t="shared" si="459"/>
        <v>0.2255952831307263</v>
      </c>
      <c r="DH2242">
        <f t="shared" ca="1" si="460"/>
        <v>0.30588287519655816</v>
      </c>
      <c r="DI2242">
        <v>0.32930969319105891</v>
      </c>
      <c r="DJ2242">
        <v>-2.5405771951618993E-3</v>
      </c>
    </row>
    <row r="2243" spans="12:114" x14ac:dyDescent="0.3">
      <c r="L2243" s="23">
        <v>44543</v>
      </c>
      <c r="M2243" s="24">
        <v>2.521299045247896E-3</v>
      </c>
      <c r="N2243" s="24">
        <v>-2.232590814723584E-2</v>
      </c>
      <c r="O2243" s="24">
        <v>1.8010454038037822E-2</v>
      </c>
      <c r="P2243" s="24">
        <v>-2.9747595677496472E-3</v>
      </c>
      <c r="Q2243" s="264">
        <v>4.0000000000000112E-5</v>
      </c>
      <c r="R2243" s="264">
        <v>3.9999999999999931E-4</v>
      </c>
      <c r="S2243" s="265">
        <v>-1.408450704225356E-4</v>
      </c>
      <c r="U2243" s="26"/>
      <c r="AE2243" s="23">
        <v>44544</v>
      </c>
      <c r="AF2243" s="33">
        <v>-1.0468636554816638E-3</v>
      </c>
      <c r="AG2243">
        <f t="shared" ref="AG2243:AG2306" si="461">ROW()-1</f>
        <v>2242</v>
      </c>
      <c r="AH2243">
        <f t="shared" ref="AH2243:AH2306" si="462">AG2243/COUNT($AG$2:$AG$2469)</f>
        <v>0.9084278768233387</v>
      </c>
      <c r="AI2243">
        <f t="shared" ref="AI2243:AI2306" si="463">(AG2243-1)/COUNT($AG$2:$AG$2469)</f>
        <v>0.90802269043760131</v>
      </c>
      <c r="AJ2243">
        <f t="shared" ref="AJ2243:AJ2306" si="464">IF(AH2243&lt;1,NORMSINV(AH2243),"")</f>
        <v>1.3311360577678817</v>
      </c>
      <c r="AK2243">
        <f t="shared" ref="AK2243:AK2306" si="465">_xlfn.NORM.DIST(AF2243,$AD$6,$AD$7,TRUE)</f>
        <v>0.35976384557299512</v>
      </c>
      <c r="AL2243">
        <f t="shared" ref="AL2243:AL2306" si="466">ABS(AK2243-AI2243)</f>
        <v>0.54825884486460619</v>
      </c>
      <c r="CM2243" s="23">
        <v>44544</v>
      </c>
      <c r="CN2243">
        <v>-2.3790341387041596E-3</v>
      </c>
      <c r="CO2243">
        <f t="shared" ref="CO2243:CO2306" si="467">ROW()-1</f>
        <v>2242</v>
      </c>
      <c r="CP2243">
        <f t="shared" ref="CP2243:CP2306" si="468">CO2243/COUNT(_xlfn.ANCHORARRAY($CN$2))</f>
        <v>0.90476190476190477</v>
      </c>
      <c r="CQ2243">
        <f t="shared" ref="CQ2243:CQ2306" si="469">(CO2243-1)/COUNT(_xlfn.ANCHORARRAY($CN$2))</f>
        <v>0.90435835351089588</v>
      </c>
      <c r="CR2243">
        <f t="shared" ref="CR2243:CR2306" si="470">IF(CP2243&lt;1,NORMSINV(CP2243),"")</f>
        <v>1.3091717167857773</v>
      </c>
      <c r="CS2243">
        <f t="shared" ref="CS2243:CS2306" si="471">_xlfn.NORM.DIST(CN2243,$CL$7,$CL$8,TRUE)</f>
        <v>0.36911825307087454</v>
      </c>
      <c r="CT2243">
        <f t="shared" ref="CT2243:CT2306" si="472">ABS(CS2243-CQ2243)</f>
        <v>0.53524010044002135</v>
      </c>
      <c r="DH2243">
        <f t="shared" ref="DH2243:DH2306" ca="1" si="473">_xlfn.NORM.S.DIST(RAND(),FALSE)</f>
        <v>0.29177644889509691</v>
      </c>
      <c r="DI2243">
        <v>0.37877007361544185</v>
      </c>
      <c r="DJ2243">
        <v>-1.1082613655481662E-2</v>
      </c>
    </row>
    <row r="2244" spans="12:114" x14ac:dyDescent="0.3">
      <c r="L2244" s="23">
        <v>44544</v>
      </c>
      <c r="M2244" s="24">
        <v>-9.3413053892216005E-3</v>
      </c>
      <c r="N2244" s="24">
        <v>-1.9768202944735021E-2</v>
      </c>
      <c r="O2244" s="24">
        <v>9.5423793491792169E-3</v>
      </c>
      <c r="P2244" s="24">
        <v>-1.004691599914956E-2</v>
      </c>
      <c r="Q2244" s="264">
        <v>6.0000000000000157E-5</v>
      </c>
      <c r="R2244" s="264">
        <v>-1.500000000000001E-4</v>
      </c>
      <c r="S2244" s="265">
        <v>-2.0833333333333329E-4</v>
      </c>
      <c r="U2244" s="26"/>
      <c r="AE2244" s="23">
        <v>44545</v>
      </c>
      <c r="AF2244" s="33">
        <v>2.4562453136346071E-3</v>
      </c>
      <c r="AG2244">
        <f t="shared" si="461"/>
        <v>2243</v>
      </c>
      <c r="AH2244">
        <f t="shared" si="462"/>
        <v>0.9088330632090762</v>
      </c>
      <c r="AI2244">
        <f t="shared" si="463"/>
        <v>0.9084278768233387</v>
      </c>
      <c r="AJ2244">
        <f t="shared" si="464"/>
        <v>1.3336033832583194</v>
      </c>
      <c r="AK2244">
        <f t="shared" si="465"/>
        <v>0.74316725290421737</v>
      </c>
      <c r="AL2244">
        <f t="shared" si="466"/>
        <v>0.16526062391912133</v>
      </c>
      <c r="CM2244" s="23">
        <v>44545</v>
      </c>
      <c r="CN2244">
        <v>5.8585214473518242E-3</v>
      </c>
      <c r="CO2244">
        <f t="shared" si="467"/>
        <v>2243</v>
      </c>
      <c r="CP2244">
        <f t="shared" si="468"/>
        <v>0.90516545601291365</v>
      </c>
      <c r="CQ2244">
        <f t="shared" si="469"/>
        <v>0.90476190476190477</v>
      </c>
      <c r="CR2244">
        <f t="shared" si="470"/>
        <v>1.3115586635520158</v>
      </c>
      <c r="CS2244">
        <f t="shared" si="471"/>
        <v>0.73239444942289311</v>
      </c>
      <c r="CT2244">
        <f t="shared" si="472"/>
        <v>0.17236745533901165</v>
      </c>
      <c r="DH2244">
        <f t="shared" ca="1" si="473"/>
        <v>0.38667398036362671</v>
      </c>
      <c r="DI2244">
        <v>0.32876072601253742</v>
      </c>
      <c r="DJ2244">
        <v>1.2112082048328483E-2</v>
      </c>
    </row>
    <row r="2245" spans="12:114" x14ac:dyDescent="0.3">
      <c r="L2245" s="23">
        <v>44545</v>
      </c>
      <c r="M2245" s="24">
        <v>4.2915376657212548E-3</v>
      </c>
      <c r="N2245" s="24">
        <v>2.0862287038289431E-2</v>
      </c>
      <c r="O2245" s="24">
        <v>5.7265114701695648E-3</v>
      </c>
      <c r="P2245" s="24">
        <v>-3.0749185512021391E-4</v>
      </c>
      <c r="Q2245" s="264">
        <v>1.4999999999999999E-4</v>
      </c>
      <c r="R2245" s="264">
        <v>1.2000000000000011E-4</v>
      </c>
      <c r="S2245" s="265">
        <v>2.0408163265306118E-4</v>
      </c>
      <c r="U2245" s="26"/>
      <c r="AE2245" s="23">
        <v>44546</v>
      </c>
      <c r="AF2245" s="33">
        <v>4.3200291492779045E-4</v>
      </c>
      <c r="AG2245">
        <f t="shared" si="461"/>
        <v>2244</v>
      </c>
      <c r="AH2245">
        <f t="shared" si="462"/>
        <v>0.90923824959481359</v>
      </c>
      <c r="AI2245">
        <f t="shared" si="463"/>
        <v>0.9088330632090762</v>
      </c>
      <c r="AJ2245">
        <f t="shared" si="464"/>
        <v>1.3360788541411861</v>
      </c>
      <c r="AK2245">
        <f t="shared" si="465"/>
        <v>0.527199364785637</v>
      </c>
      <c r="AL2245">
        <f t="shared" si="466"/>
        <v>0.38163369842343919</v>
      </c>
      <c r="CM2245" s="23">
        <v>44546</v>
      </c>
      <c r="CN2245">
        <v>8.5438228731947452E-4</v>
      </c>
      <c r="CO2245">
        <f t="shared" si="467"/>
        <v>2244</v>
      </c>
      <c r="CP2245">
        <f t="shared" si="468"/>
        <v>0.90556900726392253</v>
      </c>
      <c r="CQ2245">
        <f t="shared" si="469"/>
        <v>0.90516545601291365</v>
      </c>
      <c r="CR2245">
        <f t="shared" si="470"/>
        <v>1.3139531064275645</v>
      </c>
      <c r="CS2245">
        <f t="shared" si="471"/>
        <v>0.51610412932900518</v>
      </c>
      <c r="CT2245">
        <f t="shared" si="472"/>
        <v>0.38906132668390847</v>
      </c>
      <c r="DH2245">
        <f t="shared" ca="1" si="473"/>
        <v>0.39857828069143825</v>
      </c>
      <c r="DI2245">
        <v>0.31697793596633395</v>
      </c>
      <c r="DJ2245">
        <v>7.043752914927791E-3</v>
      </c>
    </row>
    <row r="2246" spans="12:114" x14ac:dyDescent="0.3">
      <c r="L2246" s="23">
        <v>44546</v>
      </c>
      <c r="M2246" s="24">
        <v>1.2097562880441601E-2</v>
      </c>
      <c r="N2246" s="24">
        <v>5.1090040010208573E-3</v>
      </c>
      <c r="O2246" s="24">
        <v>-1.667010238944424E-2</v>
      </c>
      <c r="P2246" s="24">
        <v>2.159591433447822E-2</v>
      </c>
      <c r="Q2246" s="264">
        <v>2.2999999999999971E-4</v>
      </c>
      <c r="R2246" s="264">
        <v>-5.2999999999999944E-4</v>
      </c>
      <c r="S2246" s="265">
        <v>2.0833333333333329E-4</v>
      </c>
      <c r="U2246" s="26"/>
      <c r="AE2246" s="23">
        <v>44547</v>
      </c>
      <c r="AF2246" s="33">
        <v>-9.7247713931537753E-3</v>
      </c>
      <c r="AG2246">
        <f t="shared" si="461"/>
        <v>2245</v>
      </c>
      <c r="AH2246">
        <f t="shared" si="462"/>
        <v>0.90964343598055108</v>
      </c>
      <c r="AI2246">
        <f t="shared" si="463"/>
        <v>0.90923824959481359</v>
      </c>
      <c r="AJ2246">
        <f t="shared" si="464"/>
        <v>1.3385625396459906</v>
      </c>
      <c r="AK2246">
        <f t="shared" si="465"/>
        <v>2.0745986864405858E-3</v>
      </c>
      <c r="AL2246">
        <f t="shared" si="466"/>
        <v>0.90716365090837303</v>
      </c>
      <c r="CM2246" s="23">
        <v>44547</v>
      </c>
      <c r="CN2246">
        <v>-2.4177354014799333E-2</v>
      </c>
      <c r="CO2246">
        <f t="shared" si="467"/>
        <v>2245</v>
      </c>
      <c r="CP2246">
        <f t="shared" si="468"/>
        <v>0.90597255851493141</v>
      </c>
      <c r="CQ2246">
        <f t="shared" si="469"/>
        <v>0.90556900726392253</v>
      </c>
      <c r="CR2246">
        <f t="shared" si="470"/>
        <v>1.3163551064582704</v>
      </c>
      <c r="CS2246">
        <f t="shared" si="471"/>
        <v>2.1224481573794887E-3</v>
      </c>
      <c r="CT2246">
        <f t="shared" si="472"/>
        <v>0.90344655910654303</v>
      </c>
      <c r="DH2246">
        <f t="shared" ca="1" si="473"/>
        <v>0.32058429307951769</v>
      </c>
      <c r="DI2246">
        <v>0.36731653176251833</v>
      </c>
      <c r="DJ2246">
        <v>-1.303392032932401E-2</v>
      </c>
    </row>
    <row r="2247" spans="12:114" x14ac:dyDescent="0.3">
      <c r="L2247" s="23">
        <v>44547</v>
      </c>
      <c r="M2247" s="24">
        <v>-2.1408241641096941E-3</v>
      </c>
      <c r="N2247" s="24">
        <v>-5.7607819493537878E-3</v>
      </c>
      <c r="O2247" s="24">
        <v>-3.202183161211547E-2</v>
      </c>
      <c r="P2247" s="24">
        <v>-2.848702682461739E-2</v>
      </c>
      <c r="Q2247" s="264">
        <v>-1.9999999999999971E-4</v>
      </c>
      <c r="R2247" s="264">
        <v>5.9999999999999941E-4</v>
      </c>
      <c r="S2247" s="265">
        <v>-1.4184397163120605E-4</v>
      </c>
      <c r="U2247" s="26"/>
      <c r="AE2247" s="23">
        <v>44550</v>
      </c>
      <c r="AF2247" s="33">
        <v>-8.1408393644355774E-4</v>
      </c>
      <c r="AG2247">
        <f t="shared" si="461"/>
        <v>2246</v>
      </c>
      <c r="AH2247">
        <f t="shared" si="462"/>
        <v>0.91004862236628847</v>
      </c>
      <c r="AI2247">
        <f t="shared" si="463"/>
        <v>0.90964343598055108</v>
      </c>
      <c r="AJ2247">
        <f t="shared" si="464"/>
        <v>1.341054509896761</v>
      </c>
      <c r="AK2247">
        <f t="shared" si="465"/>
        <v>0.3852091094479847</v>
      </c>
      <c r="AL2247">
        <f t="shared" si="466"/>
        <v>0.52443432653256639</v>
      </c>
      <c r="CM2247" s="23">
        <v>44550</v>
      </c>
      <c r="CN2247">
        <v>-1.578103197752251E-3</v>
      </c>
      <c r="CO2247">
        <f t="shared" si="467"/>
        <v>2246</v>
      </c>
      <c r="CP2247">
        <f t="shared" si="468"/>
        <v>0.9063761097659403</v>
      </c>
      <c r="CQ2247">
        <f t="shared" si="469"/>
        <v>0.90597255851493141</v>
      </c>
      <c r="CR2247">
        <f t="shared" si="470"/>
        <v>1.3187647254445132</v>
      </c>
      <c r="CS2247">
        <f t="shared" si="471"/>
        <v>0.40461961310052164</v>
      </c>
      <c r="CT2247">
        <f t="shared" si="472"/>
        <v>0.50135294541440978</v>
      </c>
      <c r="DH2247">
        <f t="shared" ca="1" si="473"/>
        <v>0.2726398012583699</v>
      </c>
      <c r="DI2247">
        <v>0.33271114095755128</v>
      </c>
      <c r="DJ2247">
        <v>-1.7602507013366644E-2</v>
      </c>
    </row>
    <row r="2248" spans="12:114" x14ac:dyDescent="0.3">
      <c r="L2248" s="23">
        <v>44550</v>
      </c>
      <c r="M2248" s="24">
        <v>-4.2312692926470942E-3</v>
      </c>
      <c r="N2248" s="24">
        <v>-9.2024968969733091E-3</v>
      </c>
      <c r="O2248" s="24">
        <v>3.2432145994672899E-3</v>
      </c>
      <c r="P2248" s="24">
        <v>-4.46350138298703E-3</v>
      </c>
      <c r="Q2248" s="264">
        <v>-1.3000000000000029E-4</v>
      </c>
      <c r="R2248" s="264">
        <v>-2.4999999999999914E-4</v>
      </c>
      <c r="S2248" s="265">
        <v>-3.4965034965034998E-4</v>
      </c>
      <c r="U2248" s="26"/>
      <c r="AE2248" s="23">
        <v>44551</v>
      </c>
      <c r="AF2248" s="33">
        <v>1.9746621409035955E-3</v>
      </c>
      <c r="AG2248">
        <f t="shared" si="461"/>
        <v>2247</v>
      </c>
      <c r="AH2248">
        <f t="shared" si="462"/>
        <v>0.91045380875202597</v>
      </c>
      <c r="AI2248">
        <f t="shared" si="463"/>
        <v>0.91004862236628847</v>
      </c>
      <c r="AJ2248">
        <f t="shared" si="464"/>
        <v>1.34355483592776</v>
      </c>
      <c r="AK2248">
        <f t="shared" si="465"/>
        <v>0.69636922455722472</v>
      </c>
      <c r="AL2248">
        <f t="shared" si="466"/>
        <v>0.21367939780906375</v>
      </c>
      <c r="CM2248" s="23">
        <v>44551</v>
      </c>
      <c r="CN2248">
        <v>4.7108783252319611E-3</v>
      </c>
      <c r="CO2248">
        <f t="shared" si="467"/>
        <v>2247</v>
      </c>
      <c r="CP2248">
        <f t="shared" si="468"/>
        <v>0.90677966101694918</v>
      </c>
      <c r="CQ2248">
        <f t="shared" si="469"/>
        <v>0.9063761097659403</v>
      </c>
      <c r="CR2248">
        <f t="shared" si="470"/>
        <v>1.3211820259538574</v>
      </c>
      <c r="CS2248">
        <f t="shared" si="471"/>
        <v>0.686915075381338</v>
      </c>
      <c r="CT2248">
        <f t="shared" si="472"/>
        <v>0.21946103438460229</v>
      </c>
      <c r="DH2248">
        <f t="shared" ca="1" si="473"/>
        <v>0.39868266935950947</v>
      </c>
      <c r="DI2248">
        <v>0.27305819003995208</v>
      </c>
      <c r="DJ2248">
        <v>4.0474324111738832E-3</v>
      </c>
    </row>
    <row r="2249" spans="12:114" x14ac:dyDescent="0.3">
      <c r="L2249" s="23">
        <v>44551</v>
      </c>
      <c r="M2249" s="24">
        <v>-4.1888803444590052E-4</v>
      </c>
      <c r="N2249" s="24">
        <v>3.1991765848571142E-2</v>
      </c>
      <c r="O2249" s="24">
        <v>3.0172060943733409E-3</v>
      </c>
      <c r="P2249" s="24">
        <v>-3.4871989158643249E-3</v>
      </c>
      <c r="Q2249" s="264">
        <v>6.8000000000000005E-4</v>
      </c>
      <c r="R2249" s="264">
        <v>-7.6999999999999953E-4</v>
      </c>
      <c r="S2249" s="265">
        <v>1.3513513513513549E-4</v>
      </c>
      <c r="U2249" s="26"/>
      <c r="AE2249" s="23">
        <v>44552</v>
      </c>
      <c r="AF2249" s="33">
        <v>1.4181331189964551E-3</v>
      </c>
      <c r="AG2249">
        <f t="shared" si="461"/>
        <v>2248</v>
      </c>
      <c r="AH2249">
        <f t="shared" si="462"/>
        <v>0.91085899513776336</v>
      </c>
      <c r="AI2249">
        <f t="shared" si="463"/>
        <v>0.91045380875202597</v>
      </c>
      <c r="AJ2249">
        <f t="shared" si="464"/>
        <v>1.3460635896995183</v>
      </c>
      <c r="AK2249">
        <f t="shared" si="465"/>
        <v>0.63802177291471873</v>
      </c>
      <c r="AL2249">
        <f t="shared" si="466"/>
        <v>0.27243203583730724</v>
      </c>
      <c r="CM2249" s="23">
        <v>44552</v>
      </c>
      <c r="CN2249">
        <v>3.8210519755733285E-3</v>
      </c>
      <c r="CO2249">
        <f t="shared" si="467"/>
        <v>2248</v>
      </c>
      <c r="CP2249">
        <f t="shared" si="468"/>
        <v>0.90718321226795806</v>
      </c>
      <c r="CQ2249">
        <f t="shared" si="469"/>
        <v>0.90677966101694918</v>
      </c>
      <c r="CR2249">
        <f t="shared" si="470"/>
        <v>1.3236070713339987</v>
      </c>
      <c r="CS2249">
        <f t="shared" si="471"/>
        <v>0.64952745048138016</v>
      </c>
      <c r="CT2249">
        <f t="shared" si="472"/>
        <v>0.25725221053556901</v>
      </c>
      <c r="DH2249">
        <f t="shared" ca="1" si="473"/>
        <v>0.37750119578647018</v>
      </c>
      <c r="DI2249">
        <v>0.33372947533579023</v>
      </c>
      <c r="DJ2249">
        <v>-1.263134633305832E-2</v>
      </c>
    </row>
    <row r="2250" spans="12:114" x14ac:dyDescent="0.3">
      <c r="L2250" s="23">
        <v>44552</v>
      </c>
      <c r="M2250" s="24">
        <v>9.4000237241044088E-3</v>
      </c>
      <c r="N2250" s="24">
        <v>7.6666534284078177E-3</v>
      </c>
      <c r="O2250" s="24">
        <v>1.2893559240929179E-3</v>
      </c>
      <c r="P2250" s="24">
        <v>3.9367679869242028E-3</v>
      </c>
      <c r="Q2250" s="264">
        <v>3.1E-4</v>
      </c>
      <c r="R2250" s="264">
        <v>-3.6000000000000029E-4</v>
      </c>
      <c r="S2250" s="265">
        <v>-2.7397260273972557E-4</v>
      </c>
      <c r="U2250" s="26"/>
      <c r="AE2250" s="23">
        <v>44553</v>
      </c>
      <c r="AF2250" s="33">
        <v>1.2288838371068518E-3</v>
      </c>
      <c r="AG2250">
        <f t="shared" si="461"/>
        <v>2249</v>
      </c>
      <c r="AH2250">
        <f t="shared" si="462"/>
        <v>0.91126418152350086</v>
      </c>
      <c r="AI2250">
        <f t="shared" si="463"/>
        <v>0.91085899513776336</v>
      </c>
      <c r="AJ2250">
        <f t="shared" si="464"/>
        <v>1.3485808441152349</v>
      </c>
      <c r="AK2250">
        <f t="shared" si="465"/>
        <v>0.61733618631360287</v>
      </c>
      <c r="AL2250">
        <f t="shared" si="466"/>
        <v>0.29352280882416049</v>
      </c>
      <c r="CM2250" s="23">
        <v>44553</v>
      </c>
      <c r="CN2250">
        <v>3.0797095927671296E-3</v>
      </c>
      <c r="CO2250">
        <f t="shared" si="467"/>
        <v>2249</v>
      </c>
      <c r="CP2250">
        <f t="shared" si="468"/>
        <v>0.90758676351896694</v>
      </c>
      <c r="CQ2250">
        <f t="shared" si="469"/>
        <v>0.90718321226795806</v>
      </c>
      <c r="CR2250">
        <f t="shared" si="470"/>
        <v>1.326039925725963</v>
      </c>
      <c r="CS2250">
        <f t="shared" si="471"/>
        <v>0.61721172978912175</v>
      </c>
      <c r="CT2250">
        <f t="shared" si="472"/>
        <v>0.28997148247883631</v>
      </c>
      <c r="DH2250">
        <f t="shared" ca="1" si="473"/>
        <v>0.24765809704058725</v>
      </c>
      <c r="DI2250">
        <v>0.35416133743987505</v>
      </c>
      <c r="DJ2250">
        <v>-1.5931161628931509E-3</v>
      </c>
    </row>
    <row r="2251" spans="12:114" x14ac:dyDescent="0.3">
      <c r="L2251" s="23">
        <v>44553</v>
      </c>
      <c r="M2251" s="24">
        <v>2.2540186785459252E-3</v>
      </c>
      <c r="N2251" s="24">
        <v>1.0585478258725771E-2</v>
      </c>
      <c r="O2251" s="24">
        <v>-2.2174318167220231E-3</v>
      </c>
      <c r="P2251" s="24">
        <v>7.9672400197022906E-3</v>
      </c>
      <c r="Q2251" s="264">
        <v>2.5000000000000022E-4</v>
      </c>
      <c r="R2251" s="264">
        <v>-5.6000000000000049E-4</v>
      </c>
      <c r="S2251" s="265">
        <v>0</v>
      </c>
      <c r="U2251" s="26"/>
      <c r="AE2251" s="23">
        <v>44557</v>
      </c>
      <c r="AF2251" s="33">
        <v>3.4228711660131928E-3</v>
      </c>
      <c r="AG2251">
        <f t="shared" si="461"/>
        <v>2250</v>
      </c>
      <c r="AH2251">
        <f t="shared" si="462"/>
        <v>0.91166936790923825</v>
      </c>
      <c r="AI2251">
        <f t="shared" si="463"/>
        <v>0.91126418152350086</v>
      </c>
      <c r="AJ2251">
        <f t="shared" si="464"/>
        <v>1.3511066730375436</v>
      </c>
      <c r="AK2251">
        <f t="shared" si="465"/>
        <v>0.82444785281359378</v>
      </c>
      <c r="AL2251">
        <f t="shared" si="466"/>
        <v>8.6816328709907076E-2</v>
      </c>
      <c r="CM2251" s="23">
        <v>44557</v>
      </c>
      <c r="CN2251">
        <v>8.7356914285464955E-3</v>
      </c>
      <c r="CO2251">
        <f t="shared" si="467"/>
        <v>2250</v>
      </c>
      <c r="CP2251">
        <f t="shared" si="468"/>
        <v>0.90799031476997583</v>
      </c>
      <c r="CQ2251">
        <f t="shared" si="469"/>
        <v>0.90758676351896694</v>
      </c>
      <c r="CR2251">
        <f t="shared" si="470"/>
        <v>1.3284806540775913</v>
      </c>
      <c r="CS2251">
        <f t="shared" si="471"/>
        <v>0.82979867862038015</v>
      </c>
      <c r="CT2251">
        <f t="shared" si="472"/>
        <v>7.7788084898586796E-2</v>
      </c>
      <c r="DH2251">
        <f t="shared" ca="1" si="473"/>
        <v>0.35481555723333491</v>
      </c>
      <c r="DI2251">
        <v>0.38295340760456253</v>
      </c>
      <c r="DJ2251">
        <v>-6.1626396912192434E-4</v>
      </c>
    </row>
    <row r="2252" spans="12:114" x14ac:dyDescent="0.3">
      <c r="L2252" s="23">
        <v>44557</v>
      </c>
      <c r="M2252" s="24">
        <v>2.3672486100061781E-3</v>
      </c>
      <c r="N2252" s="24">
        <v>6.5467166594638171E-3</v>
      </c>
      <c r="O2252" s="24">
        <v>9.1045294651422668E-3</v>
      </c>
      <c r="P2252" s="24">
        <v>1.142390548754779E-2</v>
      </c>
      <c r="Q2252" s="264">
        <v>-2.9999999999999992E-4</v>
      </c>
      <c r="R2252" s="264">
        <v>-2.200000000000002E-4</v>
      </c>
      <c r="S2252" s="265">
        <v>-6.7567567567567148E-5</v>
      </c>
      <c r="U2252" s="26"/>
      <c r="AE2252" s="23">
        <v>44558</v>
      </c>
      <c r="AF2252" s="33">
        <v>3.6046749510116579E-3</v>
      </c>
      <c r="AG2252">
        <f t="shared" si="461"/>
        <v>2251</v>
      </c>
      <c r="AH2252">
        <f t="shared" si="462"/>
        <v>0.91207455429497564</v>
      </c>
      <c r="AI2252">
        <f t="shared" si="463"/>
        <v>0.91166936790923825</v>
      </c>
      <c r="AJ2252">
        <f t="shared" si="464"/>
        <v>1.3536411513056521</v>
      </c>
      <c r="AK2252">
        <f t="shared" si="465"/>
        <v>0.83768355762150093</v>
      </c>
      <c r="AL2252">
        <f t="shared" si="466"/>
        <v>7.3985810287737319E-2</v>
      </c>
      <c r="CM2252" s="23">
        <v>44558</v>
      </c>
      <c r="CN2252">
        <v>9.3747075117573322E-3</v>
      </c>
      <c r="CO2252">
        <f t="shared" si="467"/>
        <v>2251</v>
      </c>
      <c r="CP2252">
        <f t="shared" si="468"/>
        <v>0.90839386602098471</v>
      </c>
      <c r="CQ2252">
        <f t="shared" si="469"/>
        <v>0.90799031476997583</v>
      </c>
      <c r="CR2252">
        <f t="shared" si="470"/>
        <v>1.3309293221573364</v>
      </c>
      <c r="CS2252">
        <f t="shared" si="471"/>
        <v>0.84788282295186135</v>
      </c>
      <c r="CT2252">
        <f t="shared" si="472"/>
        <v>6.0107491818114478E-2</v>
      </c>
      <c r="DH2252">
        <f t="shared" ca="1" si="473"/>
        <v>0.37969105019548366</v>
      </c>
      <c r="DI2252">
        <v>0.36673081569721122</v>
      </c>
      <c r="DJ2252">
        <v>-1.299292236442458E-2</v>
      </c>
    </row>
    <row r="2253" spans="12:114" x14ac:dyDescent="0.3">
      <c r="L2253" s="23">
        <v>44558</v>
      </c>
      <c r="M2253" s="24">
        <v>-4.3100668450748898E-3</v>
      </c>
      <c r="N2253" s="24">
        <v>5.8536526089071582E-3</v>
      </c>
      <c r="O2253" s="24">
        <v>1.435063497338632E-2</v>
      </c>
      <c r="P2253" s="24">
        <v>8.2423066655964942E-3</v>
      </c>
      <c r="Q2253" s="264">
        <v>2.1999999999999971E-4</v>
      </c>
      <c r="R2253" s="264">
        <v>2.800000000000003E-4</v>
      </c>
      <c r="S2253" s="265">
        <v>-4.0268456375838914E-4</v>
      </c>
      <c r="U2253" s="26"/>
      <c r="AE2253" s="23">
        <v>44559</v>
      </c>
      <c r="AF2253" s="33">
        <v>6.4060484373283514E-4</v>
      </c>
      <c r="AG2253">
        <f t="shared" si="461"/>
        <v>2252</v>
      </c>
      <c r="AH2253">
        <f t="shared" si="462"/>
        <v>0.91247974068071314</v>
      </c>
      <c r="AI2253">
        <f t="shared" si="463"/>
        <v>0.91207455429497564</v>
      </c>
      <c r="AJ2253">
        <f t="shared" si="464"/>
        <v>1.3561843547528789</v>
      </c>
      <c r="AK2253">
        <f t="shared" si="465"/>
        <v>0.55112635059401816</v>
      </c>
      <c r="AL2253">
        <f t="shared" si="466"/>
        <v>0.36094820370095748</v>
      </c>
      <c r="CM2253" s="23">
        <v>44559</v>
      </c>
      <c r="CN2253">
        <v>1.3712701738482166E-3</v>
      </c>
      <c r="CO2253">
        <f t="shared" si="467"/>
        <v>2252</v>
      </c>
      <c r="CP2253">
        <f t="shared" si="468"/>
        <v>0.90879741727199359</v>
      </c>
      <c r="CQ2253">
        <f t="shared" si="469"/>
        <v>0.90839386602098471</v>
      </c>
      <c r="CR2253">
        <f t="shared" si="470"/>
        <v>1.3333859965683266</v>
      </c>
      <c r="CS2253">
        <f t="shared" si="471"/>
        <v>0.53992934143654248</v>
      </c>
      <c r="CT2253">
        <f t="shared" si="472"/>
        <v>0.36846452458444223</v>
      </c>
      <c r="DH2253">
        <f t="shared" ca="1" si="473"/>
        <v>0.24691066926169911</v>
      </c>
      <c r="DI2253">
        <v>0.34939602470555514</v>
      </c>
      <c r="DJ2253">
        <v>6.1221854888941201E-3</v>
      </c>
    </row>
    <row r="2254" spans="12:114" x14ac:dyDescent="0.3">
      <c r="L2254" s="23">
        <v>44559</v>
      </c>
      <c r="M2254" s="24">
        <v>-2.9650735469925721E-4</v>
      </c>
      <c r="N2254" s="24">
        <v>-4.5263232597634153E-3</v>
      </c>
      <c r="O2254" s="24">
        <v>-4.9020465945305255E-4</v>
      </c>
      <c r="P2254" s="24">
        <v>7.5087938786240057E-3</v>
      </c>
      <c r="Q2254" s="264">
        <v>3.6000000000000008E-4</v>
      </c>
      <c r="R2254" s="264">
        <v>-6.2000000000000065E-4</v>
      </c>
      <c r="S2254" s="265">
        <v>1.9354838709677413E-4</v>
      </c>
      <c r="U2254" s="26"/>
      <c r="AE2254" s="23">
        <v>44560</v>
      </c>
      <c r="AF2254" s="33">
        <v>-1.9247752034641965E-5</v>
      </c>
      <c r="AG2254">
        <f t="shared" si="461"/>
        <v>2253</v>
      </c>
      <c r="AH2254">
        <f t="shared" si="462"/>
        <v>0.91288492706645052</v>
      </c>
      <c r="AI2254">
        <f t="shared" si="463"/>
        <v>0.91247974068071314</v>
      </c>
      <c r="AJ2254">
        <f t="shared" si="464"/>
        <v>1.3587363602245703</v>
      </c>
      <c r="AK2254">
        <f t="shared" si="465"/>
        <v>0.47521840302137686</v>
      </c>
      <c r="AL2254">
        <f t="shared" si="466"/>
        <v>0.43726133765933628</v>
      </c>
      <c r="CM2254" s="23">
        <v>44560</v>
      </c>
      <c r="CN2254">
        <v>-6.6869380086604984E-5</v>
      </c>
      <c r="CO2254">
        <f t="shared" si="467"/>
        <v>2253</v>
      </c>
      <c r="CP2254">
        <f t="shared" si="468"/>
        <v>0.90920096852300247</v>
      </c>
      <c r="CQ2254">
        <f t="shared" si="469"/>
        <v>0.90879741727199359</v>
      </c>
      <c r="CR2254">
        <f t="shared" si="470"/>
        <v>1.3358507447627535</v>
      </c>
      <c r="CS2254">
        <f t="shared" si="471"/>
        <v>0.47355268351958335</v>
      </c>
      <c r="CT2254">
        <f t="shared" si="472"/>
        <v>0.43524473375241024</v>
      </c>
      <c r="DH2254">
        <f t="shared" ca="1" si="473"/>
        <v>0.26619027131159906</v>
      </c>
      <c r="DI2254">
        <v>0.34024548002742172</v>
      </c>
      <c r="DJ2254">
        <v>-6.9074775203463706E-4</v>
      </c>
    </row>
    <row r="2255" spans="12:114" x14ac:dyDescent="0.3">
      <c r="L2255" s="23">
        <v>44560</v>
      </c>
      <c r="M2255" s="24">
        <v>7.1772170870683834E-3</v>
      </c>
      <c r="N2255" s="24">
        <v>-8.1195164598508954E-3</v>
      </c>
      <c r="O2255" s="24">
        <v>3.2232256432663938E-3</v>
      </c>
      <c r="P2255" s="24">
        <v>-3.9067229710921083E-3</v>
      </c>
      <c r="Q2255" s="264">
        <v>1.3999999999999991E-4</v>
      </c>
      <c r="R2255" s="264">
        <v>-1.2999999999999901E-4</v>
      </c>
      <c r="S2255" s="265">
        <v>0</v>
      </c>
      <c r="U2255" s="26"/>
      <c r="AE2255" s="23">
        <v>44564</v>
      </c>
      <c r="AF2255" s="33">
        <v>-3.4180765310766199E-4</v>
      </c>
      <c r="AG2255">
        <f t="shared" si="461"/>
        <v>2254</v>
      </c>
      <c r="AH2255">
        <f t="shared" si="462"/>
        <v>0.91329011345218802</v>
      </c>
      <c r="AI2255">
        <f t="shared" si="463"/>
        <v>0.91288492706645052</v>
      </c>
      <c r="AJ2255">
        <f t="shared" si="464"/>
        <v>1.3612972455964516</v>
      </c>
      <c r="AK2255">
        <f t="shared" si="465"/>
        <v>0.43826771907136236</v>
      </c>
      <c r="AL2255">
        <f t="shared" si="466"/>
        <v>0.47461720799508816</v>
      </c>
      <c r="CM2255" s="23">
        <v>44564</v>
      </c>
      <c r="CN2255">
        <v>-7.0246391804522704E-4</v>
      </c>
      <c r="CO2255">
        <f t="shared" si="467"/>
        <v>2254</v>
      </c>
      <c r="CP2255">
        <f t="shared" si="468"/>
        <v>0.90960451977401124</v>
      </c>
      <c r="CQ2255">
        <f t="shared" si="469"/>
        <v>0.90920096852300247</v>
      </c>
      <c r="CR2255">
        <f t="shared" si="470"/>
        <v>1.3383236350565682</v>
      </c>
      <c r="CS2255">
        <f t="shared" si="471"/>
        <v>0.4443413737576134</v>
      </c>
      <c r="CT2255">
        <f t="shared" si="472"/>
        <v>0.46485959476538907</v>
      </c>
      <c r="DH2255">
        <f t="shared" ca="1" si="473"/>
        <v>0.31542837294541831</v>
      </c>
      <c r="DI2255">
        <v>0.38446078589632443</v>
      </c>
      <c r="DJ2255">
        <v>-9.5951941561751922E-3</v>
      </c>
    </row>
    <row r="2256" spans="12:114" x14ac:dyDescent="0.3">
      <c r="L2256" s="23">
        <v>44564</v>
      </c>
      <c r="M2256" s="24">
        <v>-8.6572495525809642E-3</v>
      </c>
      <c r="N2256" s="24">
        <v>6.5487594009545E-3</v>
      </c>
      <c r="O2256" s="24">
        <v>1.033733758609885E-2</v>
      </c>
      <c r="P2256" s="24">
        <v>-1.804142555170038E-2</v>
      </c>
      <c r="Q2256" s="264">
        <v>3.2000000000000019E-4</v>
      </c>
      <c r="R2256" s="264">
        <v>-2.000000000000002E-4</v>
      </c>
      <c r="S2256" s="265">
        <v>-1.8404907975460224E-4</v>
      </c>
      <c r="U2256" s="26"/>
      <c r="AE2256" s="23">
        <v>44565</v>
      </c>
      <c r="AF2256" s="33">
        <v>-1.9946052736148565E-3</v>
      </c>
      <c r="AG2256">
        <f t="shared" si="461"/>
        <v>2255</v>
      </c>
      <c r="AH2256">
        <f t="shared" si="462"/>
        <v>0.91369529983792541</v>
      </c>
      <c r="AI2256">
        <f t="shared" si="463"/>
        <v>0.91329011345218802</v>
      </c>
      <c r="AJ2256">
        <f t="shared" si="464"/>
        <v>1.3638670897933709</v>
      </c>
      <c r="AK2256">
        <f t="shared" si="465"/>
        <v>0.26338573101900964</v>
      </c>
      <c r="AL2256">
        <f t="shared" si="466"/>
        <v>0.64990438243317838</v>
      </c>
      <c r="CM2256" s="23">
        <v>44565</v>
      </c>
      <c r="CN2256">
        <v>-4.661407762350394E-3</v>
      </c>
      <c r="CO2256">
        <f t="shared" si="467"/>
        <v>2255</v>
      </c>
      <c r="CP2256">
        <f t="shared" si="468"/>
        <v>0.91000807102502013</v>
      </c>
      <c r="CQ2256">
        <f t="shared" si="469"/>
        <v>0.90960451977401124</v>
      </c>
      <c r="CR2256">
        <f t="shared" si="470"/>
        <v>1.3408047366445028</v>
      </c>
      <c r="CS2256">
        <f t="shared" si="471"/>
        <v>0.27472454665612178</v>
      </c>
      <c r="CT2256">
        <f t="shared" si="472"/>
        <v>0.63487997311788946</v>
      </c>
      <c r="DH2256">
        <f t="shared" ca="1" si="473"/>
        <v>0.39603321386332963</v>
      </c>
      <c r="DI2256">
        <v>0.38653128434000489</v>
      </c>
      <c r="DJ2256">
        <v>-1.6383779972410056E-2</v>
      </c>
    </row>
    <row r="2257" spans="12:114" x14ac:dyDescent="0.3">
      <c r="L2257" s="23">
        <v>44565</v>
      </c>
      <c r="M2257" s="24">
        <v>7.3665121206378673E-3</v>
      </c>
      <c r="N2257" s="24">
        <v>3.253142512418549E-4</v>
      </c>
      <c r="O2257" s="24">
        <v>-1.832005740931042E-2</v>
      </c>
      <c r="P2257" s="24">
        <v>9.5859270532396654E-3</v>
      </c>
      <c r="Q2257" s="264">
        <v>1.4999999999999999E-4</v>
      </c>
      <c r="R2257" s="264">
        <v>-1.9000000000000131E-4</v>
      </c>
      <c r="S2257" s="265">
        <v>-3.0120481927710873E-4</v>
      </c>
      <c r="U2257" s="26"/>
      <c r="AE2257" s="23">
        <v>44566</v>
      </c>
      <c r="AF2257" s="33">
        <v>6.5667472955541456E-4</v>
      </c>
      <c r="AG2257">
        <f t="shared" si="461"/>
        <v>2256</v>
      </c>
      <c r="AH2257">
        <f t="shared" si="462"/>
        <v>0.91410048622366291</v>
      </c>
      <c r="AI2257">
        <f t="shared" si="463"/>
        <v>0.91369529983792541</v>
      </c>
      <c r="AJ2257">
        <f t="shared" si="464"/>
        <v>1.3664459728084912</v>
      </c>
      <c r="AK2257">
        <f t="shared" si="465"/>
        <v>0.55296302286026844</v>
      </c>
      <c r="AL2257">
        <f t="shared" si="466"/>
        <v>0.36073227697765697</v>
      </c>
      <c r="CM2257" s="23">
        <v>44566</v>
      </c>
      <c r="CN2257">
        <v>1.7207657712569567E-3</v>
      </c>
      <c r="CO2257">
        <f t="shared" si="467"/>
        <v>2256</v>
      </c>
      <c r="CP2257">
        <f t="shared" si="468"/>
        <v>0.91041162227602901</v>
      </c>
      <c r="CQ2257">
        <f t="shared" si="469"/>
        <v>0.91000807102502013</v>
      </c>
      <c r="CR2257">
        <f t="shared" si="470"/>
        <v>1.3432941196154062</v>
      </c>
      <c r="CS2257">
        <f t="shared" si="471"/>
        <v>0.55596320386874476</v>
      </c>
      <c r="CT2257">
        <f t="shared" si="472"/>
        <v>0.35404486715627537</v>
      </c>
      <c r="DH2257">
        <f t="shared" ca="1" si="473"/>
        <v>0.3403463358185112</v>
      </c>
      <c r="DI2257">
        <v>0.3866615530999894</v>
      </c>
      <c r="DJ2257">
        <v>-5.908851586234028E-3</v>
      </c>
    </row>
    <row r="2258" spans="12:114" x14ac:dyDescent="0.3">
      <c r="L2258" s="23">
        <v>44566</v>
      </c>
      <c r="M2258" s="24">
        <v>-3.0076604290049749E-3</v>
      </c>
      <c r="N2258" s="24">
        <v>2.6016344488951409E-3</v>
      </c>
      <c r="O2258" s="24">
        <v>1.35211488293595E-2</v>
      </c>
      <c r="P2258" s="24">
        <v>-1.497272562329463E-2</v>
      </c>
      <c r="Q2258" s="264">
        <v>3.3999999999999992E-4</v>
      </c>
      <c r="R2258" s="264">
        <v>-2.6000000000000019E-4</v>
      </c>
      <c r="S2258" s="265">
        <v>-1.1695906432748467E-4</v>
      </c>
      <c r="U2258" s="26"/>
      <c r="AE2258" s="23">
        <v>44567</v>
      </c>
      <c r="AF2258" s="33">
        <v>-1.033007714530423E-3</v>
      </c>
      <c r="AG2258">
        <f t="shared" si="461"/>
        <v>2257</v>
      </c>
      <c r="AH2258">
        <f t="shared" si="462"/>
        <v>0.9145056726094003</v>
      </c>
      <c r="AI2258">
        <f t="shared" si="463"/>
        <v>0.91410048622366291</v>
      </c>
      <c r="AJ2258">
        <f t="shared" si="464"/>
        <v>1.3690339757229233</v>
      </c>
      <c r="AK2258">
        <f t="shared" si="465"/>
        <v>0.36126243584073914</v>
      </c>
      <c r="AL2258">
        <f t="shared" si="466"/>
        <v>0.55283805038292377</v>
      </c>
      <c r="CM2258" s="23">
        <v>44567</v>
      </c>
      <c r="CN2258">
        <v>-2.4374325811237444E-3</v>
      </c>
      <c r="CO2258">
        <f t="shared" si="467"/>
        <v>2257</v>
      </c>
      <c r="CP2258">
        <f t="shared" si="468"/>
        <v>0.91081517352703789</v>
      </c>
      <c r="CQ2258">
        <f t="shared" si="469"/>
        <v>0.91041162227602901</v>
      </c>
      <c r="CR2258">
        <f t="shared" si="470"/>
        <v>1.3457918549679493</v>
      </c>
      <c r="CS2258">
        <f t="shared" si="471"/>
        <v>0.36656887535372817</v>
      </c>
      <c r="CT2258">
        <f t="shared" si="472"/>
        <v>0.54384274692230083</v>
      </c>
      <c r="DH2258">
        <f t="shared" ca="1" si="473"/>
        <v>0.39865393748241479</v>
      </c>
      <c r="DI2258">
        <v>0.34145916575253227</v>
      </c>
      <c r="DJ2258">
        <v>-1.0313441240542016E-2</v>
      </c>
    </row>
    <row r="2259" spans="12:114" x14ac:dyDescent="0.3">
      <c r="L2259" s="23">
        <v>44567</v>
      </c>
      <c r="M2259" s="24">
        <v>-1.224413240558545E-2</v>
      </c>
      <c r="N2259" s="24">
        <v>-1.264998674393661E-2</v>
      </c>
      <c r="O2259" s="24">
        <v>-2.7793207550553811E-3</v>
      </c>
      <c r="P2259" s="24">
        <v>6.2408022245948021E-3</v>
      </c>
      <c r="Q2259" s="264">
        <v>3.500000000000001E-4</v>
      </c>
      <c r="R2259" s="264">
        <v>-2.9999999999999813E-4</v>
      </c>
      <c r="S2259" s="265">
        <v>-1.734104046242784E-4</v>
      </c>
      <c r="U2259" s="26"/>
      <c r="AE2259" s="23">
        <v>44568</v>
      </c>
      <c r="AF2259" s="33">
        <v>1.7150765154318058E-3</v>
      </c>
      <c r="AG2259">
        <f t="shared" si="461"/>
        <v>2258</v>
      </c>
      <c r="AH2259">
        <f t="shared" si="462"/>
        <v>0.9149108589951378</v>
      </c>
      <c r="AI2259">
        <f t="shared" si="463"/>
        <v>0.9145056726094003</v>
      </c>
      <c r="AJ2259">
        <f t="shared" si="464"/>
        <v>1.3716311807258159</v>
      </c>
      <c r="AK2259">
        <f t="shared" si="465"/>
        <v>0.66966144155780349</v>
      </c>
      <c r="AL2259">
        <f t="shared" si="466"/>
        <v>0.24484423105159681</v>
      </c>
      <c r="CM2259" s="23">
        <v>44568</v>
      </c>
      <c r="CN2259">
        <v>4.4180321976704223E-3</v>
      </c>
      <c r="CO2259">
        <f t="shared" si="467"/>
        <v>2258</v>
      </c>
      <c r="CP2259">
        <f t="shared" si="468"/>
        <v>0.91121872477804677</v>
      </c>
      <c r="CQ2259">
        <f t="shared" si="469"/>
        <v>0.91081517352703789</v>
      </c>
      <c r="CR2259">
        <f t="shared" si="470"/>
        <v>1.3482980146266406</v>
      </c>
      <c r="CS2259">
        <f t="shared" si="471"/>
        <v>0.67479791517895149</v>
      </c>
      <c r="CT2259">
        <f t="shared" si="472"/>
        <v>0.2360172583480864</v>
      </c>
      <c r="DH2259">
        <f t="shared" ca="1" si="473"/>
        <v>0.26798082554174679</v>
      </c>
      <c r="DI2259">
        <v>0.26697233780037999</v>
      </c>
      <c r="DJ2259">
        <v>-5.8704234845681656E-3</v>
      </c>
    </row>
    <row r="2260" spans="12:114" x14ac:dyDescent="0.3">
      <c r="L2260" s="23">
        <v>44568</v>
      </c>
      <c r="M2260" s="24">
        <v>4.5511406506036304E-3</v>
      </c>
      <c r="N2260" s="24">
        <v>1.14980112360334E-2</v>
      </c>
      <c r="O2260" s="24">
        <v>9.5457045122889096E-3</v>
      </c>
      <c r="P2260" s="24">
        <v>-6.6933432499681651E-3</v>
      </c>
      <c r="Q2260" s="264">
        <v>2.4000000000000001E-4</v>
      </c>
      <c r="R2260" s="264">
        <v>-5.0000000000000034E-4</v>
      </c>
      <c r="S2260" s="265">
        <v>-1.1363636363636295E-4</v>
      </c>
      <c r="U2260" s="26"/>
      <c r="AE2260" s="23">
        <v>44571</v>
      </c>
      <c r="AF2260" s="33">
        <v>-2.5461938874191308E-3</v>
      </c>
      <c r="AG2260">
        <f t="shared" si="461"/>
        <v>2259</v>
      </c>
      <c r="AH2260">
        <f t="shared" si="462"/>
        <v>0.91531604538087519</v>
      </c>
      <c r="AI2260">
        <f t="shared" si="463"/>
        <v>0.9149108589951378</v>
      </c>
      <c r="AJ2260">
        <f t="shared" si="464"/>
        <v>1.3742376711349082</v>
      </c>
      <c r="AK2260">
        <f t="shared" si="465"/>
        <v>0.2140856539200221</v>
      </c>
      <c r="AL2260">
        <f t="shared" si="466"/>
        <v>0.7008252050751157</v>
      </c>
      <c r="CM2260" s="23">
        <v>44571</v>
      </c>
      <c r="CN2260">
        <v>-6.6700914601208593E-3</v>
      </c>
      <c r="CO2260">
        <f t="shared" si="467"/>
        <v>2259</v>
      </c>
      <c r="CP2260">
        <f t="shared" si="468"/>
        <v>0.91162227602905566</v>
      </c>
      <c r="CQ2260">
        <f t="shared" si="469"/>
        <v>0.91121872477804677</v>
      </c>
      <c r="CR2260">
        <f t="shared" si="470"/>
        <v>1.3508126714582309</v>
      </c>
      <c r="CS2260">
        <f t="shared" si="471"/>
        <v>0.20290854030042244</v>
      </c>
      <c r="CT2260">
        <f t="shared" si="472"/>
        <v>0.70831018447762428</v>
      </c>
      <c r="DH2260">
        <f t="shared" ca="1" si="473"/>
        <v>0.39480813406904947</v>
      </c>
      <c r="DI2260">
        <v>0.25293432054637721</v>
      </c>
      <c r="DJ2260">
        <v>6.7892330788729607E-3</v>
      </c>
    </row>
    <row r="2261" spans="12:114" x14ac:dyDescent="0.3">
      <c r="L2261" s="23">
        <v>44571</v>
      </c>
      <c r="M2261" s="24">
        <v>3.040208643815222E-3</v>
      </c>
      <c r="N2261" s="24">
        <v>-1.2666486793711899E-2</v>
      </c>
      <c r="O2261" s="24">
        <v>-1.932375449526424E-3</v>
      </c>
      <c r="P2261" s="24">
        <v>-1.452758147084357E-2</v>
      </c>
      <c r="Q2261" s="264">
        <v>2.7E-4</v>
      </c>
      <c r="R2261" s="264">
        <v>3.8000000000000029E-4</v>
      </c>
      <c r="S2261" s="265">
        <v>1.6853932584269562E-4</v>
      </c>
      <c r="U2261" s="26"/>
      <c r="AE2261" s="23">
        <v>44572</v>
      </c>
      <c r="AF2261" s="33">
        <v>1.017335094815025E-3</v>
      </c>
      <c r="AG2261">
        <f t="shared" si="461"/>
        <v>2260</v>
      </c>
      <c r="AH2261">
        <f t="shared" si="462"/>
        <v>0.91572123176661269</v>
      </c>
      <c r="AI2261">
        <f t="shared" si="463"/>
        <v>0.91531604538087519</v>
      </c>
      <c r="AJ2261">
        <f t="shared" si="464"/>
        <v>1.3768535314175685</v>
      </c>
      <c r="AK2261">
        <f t="shared" si="465"/>
        <v>0.59381302618361931</v>
      </c>
      <c r="AL2261">
        <f t="shared" si="466"/>
        <v>0.32150301919725588</v>
      </c>
      <c r="CM2261" s="23">
        <v>44572</v>
      </c>
      <c r="CN2261">
        <v>2.5753020227518466E-3</v>
      </c>
      <c r="CO2261">
        <f t="shared" si="467"/>
        <v>2260</v>
      </c>
      <c r="CP2261">
        <f t="shared" si="468"/>
        <v>0.91202582728006454</v>
      </c>
      <c r="CQ2261">
        <f t="shared" si="469"/>
        <v>0.91162227602905566</v>
      </c>
      <c r="CR2261">
        <f t="shared" si="470"/>
        <v>1.3533358992884648</v>
      </c>
      <c r="CS2261">
        <f t="shared" si="471"/>
        <v>0.59473175646553023</v>
      </c>
      <c r="CT2261">
        <f t="shared" si="472"/>
        <v>0.31689051956352543</v>
      </c>
      <c r="DH2261">
        <f t="shared" ca="1" si="473"/>
        <v>0.39880109763037225</v>
      </c>
      <c r="DI2261">
        <v>0.39886888674799836</v>
      </c>
      <c r="DJ2261">
        <v>-9.5545061947062632E-4</v>
      </c>
    </row>
    <row r="2262" spans="12:114" x14ac:dyDescent="0.3">
      <c r="L2262" s="23">
        <v>44572</v>
      </c>
      <c r="M2262" s="24">
        <v>1.206465030502352E-2</v>
      </c>
      <c r="N2262" s="24">
        <v>1.8092160002428762E-2</v>
      </c>
      <c r="O2262" s="24">
        <v>-2.8353549860287079E-3</v>
      </c>
      <c r="P2262" s="24">
        <v>3.1360656225975418E-4</v>
      </c>
      <c r="Q2262" s="264">
        <v>6.9999999999999967E-5</v>
      </c>
      <c r="R2262" s="264">
        <v>-9.1000000000000195E-4</v>
      </c>
      <c r="S2262" s="265">
        <v>5.7142857142858775E-5</v>
      </c>
      <c r="U2262" s="26"/>
      <c r="AE2262" s="23">
        <v>44573</v>
      </c>
      <c r="AF2262" s="33">
        <v>3.656710612337284E-4</v>
      </c>
      <c r="AG2262">
        <f t="shared" si="461"/>
        <v>2261</v>
      </c>
      <c r="AH2262">
        <f t="shared" si="462"/>
        <v>0.91612641815235007</v>
      </c>
      <c r="AI2262">
        <f t="shared" si="463"/>
        <v>0.91572123176661269</v>
      </c>
      <c r="AJ2262">
        <f t="shared" si="464"/>
        <v>1.3794788472123325</v>
      </c>
      <c r="AK2262">
        <f t="shared" si="465"/>
        <v>0.51956620022510758</v>
      </c>
      <c r="AL2262">
        <f t="shared" si="466"/>
        <v>0.39615503154150511</v>
      </c>
      <c r="CM2262" s="23">
        <v>44573</v>
      </c>
      <c r="CN2262">
        <v>7.6680696342915002E-4</v>
      </c>
      <c r="CO2262">
        <f t="shared" si="467"/>
        <v>2261</v>
      </c>
      <c r="CP2262">
        <f t="shared" si="468"/>
        <v>0.91242937853107342</v>
      </c>
      <c r="CQ2262">
        <f t="shared" si="469"/>
        <v>0.91202582728006454</v>
      </c>
      <c r="CR2262">
        <f t="shared" si="470"/>
        <v>1.3558677729192194</v>
      </c>
      <c r="CS2262">
        <f t="shared" si="471"/>
        <v>0.51205941481133344</v>
      </c>
      <c r="CT2262">
        <f t="shared" si="472"/>
        <v>0.3999664124687311</v>
      </c>
      <c r="DH2262">
        <f t="shared" ca="1" si="473"/>
        <v>0.37699579215054024</v>
      </c>
      <c r="DI2262">
        <v>0.33826243424386976</v>
      </c>
      <c r="DJ2262">
        <v>1.3069550371578502E-2</v>
      </c>
    </row>
    <row r="2263" spans="12:114" x14ac:dyDescent="0.3">
      <c r="L2263" s="23">
        <v>44573</v>
      </c>
      <c r="M2263" s="24">
        <v>2.642621519163411E-3</v>
      </c>
      <c r="N2263" s="24">
        <v>2.1324694893205001E-2</v>
      </c>
      <c r="O2263" s="24">
        <v>-5.2704164401809576E-3</v>
      </c>
      <c r="P2263" s="24">
        <v>-1.8818238249590529E-4</v>
      </c>
      <c r="Q2263" s="264">
        <v>-6.8000000000000005E-4</v>
      </c>
      <c r="R2263" s="264">
        <v>4.700000000000015E-4</v>
      </c>
      <c r="S2263" s="265">
        <v>2.2988505747126298E-4</v>
      </c>
      <c r="U2263" s="26"/>
      <c r="AE2263" s="23">
        <v>44574</v>
      </c>
      <c r="AF2263" s="33">
        <v>1.0371863435965645E-4</v>
      </c>
      <c r="AG2263">
        <f t="shared" si="461"/>
        <v>2262</v>
      </c>
      <c r="AH2263">
        <f t="shared" si="462"/>
        <v>0.91653160453808757</v>
      </c>
      <c r="AI2263">
        <f t="shared" si="463"/>
        <v>0.91612641815235007</v>
      </c>
      <c r="AJ2263">
        <f t="shared" si="464"/>
        <v>1.3821137053509489</v>
      </c>
      <c r="AK2263">
        <f t="shared" si="465"/>
        <v>0.48937867835535898</v>
      </c>
      <c r="AL2263">
        <f t="shared" si="466"/>
        <v>0.4267477397969911</v>
      </c>
      <c r="CM2263" s="23">
        <v>44574</v>
      </c>
      <c r="CN2263">
        <v>7.9870835060502285E-4</v>
      </c>
      <c r="CO2263">
        <f t="shared" si="467"/>
        <v>2262</v>
      </c>
      <c r="CP2263">
        <f t="shared" si="468"/>
        <v>0.9128329297820823</v>
      </c>
      <c r="CQ2263">
        <f t="shared" si="469"/>
        <v>0.91242937853107342</v>
      </c>
      <c r="CR2263">
        <f t="shared" si="470"/>
        <v>1.3584083681460293</v>
      </c>
      <c r="CS2263">
        <f t="shared" si="471"/>
        <v>0.51353296349657618</v>
      </c>
      <c r="CT2263">
        <f t="shared" si="472"/>
        <v>0.39889641503449724</v>
      </c>
      <c r="DH2263">
        <f t="shared" ca="1" si="473"/>
        <v>0.29011782472592168</v>
      </c>
      <c r="DI2263">
        <v>0.38276633765327572</v>
      </c>
      <c r="DJ2263">
        <v>-1.9034987247993247E-2</v>
      </c>
    </row>
    <row r="2264" spans="12:114" x14ac:dyDescent="0.3">
      <c r="L2264" s="23">
        <v>44574</v>
      </c>
      <c r="M2264" s="24">
        <v>-3.3969836184554992E-3</v>
      </c>
      <c r="N2264" s="24">
        <v>-1.1388821601020629E-2</v>
      </c>
      <c r="O2264" s="24">
        <v>1.415226669003687E-2</v>
      </c>
      <c r="P2264" s="24">
        <v>-1.2419200709437859E-2</v>
      </c>
      <c r="Q2264" s="264">
        <v>-2.199999999999999E-4</v>
      </c>
      <c r="R2264" s="264">
        <v>3.6000000000000029E-4</v>
      </c>
      <c r="S2264" s="265">
        <v>-4.7058823529411679E-4</v>
      </c>
      <c r="U2264" s="26"/>
      <c r="AE2264" s="23">
        <v>44575</v>
      </c>
      <c r="AF2264" s="33">
        <v>-1.1997550052946649E-3</v>
      </c>
      <c r="AG2264">
        <f t="shared" si="461"/>
        <v>2263</v>
      </c>
      <c r="AH2264">
        <f t="shared" si="462"/>
        <v>0.91693679092382496</v>
      </c>
      <c r="AI2264">
        <f t="shared" si="463"/>
        <v>0.91653160453808757</v>
      </c>
      <c r="AJ2264">
        <f t="shared" si="464"/>
        <v>1.3847581938809446</v>
      </c>
      <c r="AK2264">
        <f t="shared" si="465"/>
        <v>0.34337539962510821</v>
      </c>
      <c r="AL2264">
        <f t="shared" si="466"/>
        <v>0.57315620491297936</v>
      </c>
      <c r="CM2264" s="23">
        <v>44575</v>
      </c>
      <c r="CN2264">
        <v>-2.9367330188546379E-3</v>
      </c>
      <c r="CO2264">
        <f t="shared" si="467"/>
        <v>2263</v>
      </c>
      <c r="CP2264">
        <f t="shared" si="468"/>
        <v>0.91323648103309119</v>
      </c>
      <c r="CQ2264">
        <f t="shared" si="469"/>
        <v>0.9128329297820823</v>
      </c>
      <c r="CR2264">
        <f t="shared" si="470"/>
        <v>1.3609577617759947</v>
      </c>
      <c r="CS2264">
        <f t="shared" si="471"/>
        <v>0.34502216328836666</v>
      </c>
      <c r="CT2264">
        <f t="shared" si="472"/>
        <v>0.56781076649371565</v>
      </c>
      <c r="DH2264">
        <f t="shared" ca="1" si="473"/>
        <v>0.35651196025452869</v>
      </c>
      <c r="DI2264">
        <v>0.39643302580583373</v>
      </c>
      <c r="DJ2264">
        <v>-8.4278729828228191E-3</v>
      </c>
    </row>
    <row r="2265" spans="12:114" x14ac:dyDescent="0.3">
      <c r="L2265" s="23">
        <v>44575</v>
      </c>
      <c r="M2265" s="24">
        <v>-2.8796778824710999E-3</v>
      </c>
      <c r="N2265" s="24">
        <v>1.280053161034753E-3</v>
      </c>
      <c r="O2265" s="24">
        <v>-2.818384312936211E-3</v>
      </c>
      <c r="P2265" s="24">
        <v>-5.0811190320703371E-3</v>
      </c>
      <c r="Q2265" s="264">
        <v>4.6999999999999988E-4</v>
      </c>
      <c r="R2265" s="264">
        <v>-4.3000000000000151E-4</v>
      </c>
      <c r="S2265" s="265">
        <v>-1.1235955056179902E-4</v>
      </c>
      <c r="U2265" s="26"/>
      <c r="AE2265" s="23">
        <v>44579</v>
      </c>
      <c r="AF2265" s="33">
        <v>-4.9085391850975093E-3</v>
      </c>
      <c r="AG2265">
        <f t="shared" si="461"/>
        <v>2264</v>
      </c>
      <c r="AH2265">
        <f t="shared" si="462"/>
        <v>0.91734197730956235</v>
      </c>
      <c r="AI2265">
        <f t="shared" si="463"/>
        <v>0.91693679092382496</v>
      </c>
      <c r="AJ2265">
        <f t="shared" si="464"/>
        <v>1.3874124020887308</v>
      </c>
      <c r="AK2265">
        <f t="shared" si="465"/>
        <v>7.0115735620211159E-2</v>
      </c>
      <c r="AL2265">
        <f t="shared" si="466"/>
        <v>0.84682105530361385</v>
      </c>
      <c r="CM2265" s="23">
        <v>44579</v>
      </c>
      <c r="CN2265">
        <v>-1.2464489673973719E-2</v>
      </c>
      <c r="CO2265">
        <f t="shared" si="467"/>
        <v>2264</v>
      </c>
      <c r="CP2265">
        <f t="shared" si="468"/>
        <v>0.91364003228410007</v>
      </c>
      <c r="CQ2265">
        <f t="shared" si="469"/>
        <v>0.91323648103309119</v>
      </c>
      <c r="CR2265">
        <f t="shared" si="470"/>
        <v>1.3635160316461248</v>
      </c>
      <c r="CS2265">
        <f t="shared" si="471"/>
        <v>6.6481981595314876E-2</v>
      </c>
      <c r="CT2265">
        <f t="shared" si="472"/>
        <v>0.84675449943777625</v>
      </c>
      <c r="DH2265">
        <f t="shared" ca="1" si="473"/>
        <v>0.3828037566805777</v>
      </c>
      <c r="DI2265">
        <v>0.34835201723865539</v>
      </c>
      <c r="DJ2265">
        <v>1.8308725796084054E-3</v>
      </c>
    </row>
    <row r="2266" spans="12:114" x14ac:dyDescent="0.3">
      <c r="L2266" s="23">
        <v>44579</v>
      </c>
      <c r="M2266" s="24">
        <v>-1.6502563994843899E-3</v>
      </c>
      <c r="N2266" s="24">
        <v>-1.3103306420705301E-2</v>
      </c>
      <c r="O2266" s="24">
        <v>-1.7509981047612051E-2</v>
      </c>
      <c r="P2266" s="24">
        <v>-8.2985633650906592E-3</v>
      </c>
      <c r="Q2266" s="264">
        <v>9.0000000000000006E-5</v>
      </c>
      <c r="R2266" s="264">
        <v>-5.5999999999999832E-4</v>
      </c>
      <c r="S2266" s="265">
        <v>2.1390374331550855E-4</v>
      </c>
      <c r="U2266" s="26"/>
      <c r="AE2266" s="23">
        <v>44580</v>
      </c>
      <c r="AF2266" s="33">
        <v>2.0993512519492628E-3</v>
      </c>
      <c r="AG2266">
        <f t="shared" si="461"/>
        <v>2265</v>
      </c>
      <c r="AH2266">
        <f t="shared" si="462"/>
        <v>0.91774716369529985</v>
      </c>
      <c r="AI2266">
        <f t="shared" si="463"/>
        <v>0.91734197730956235</v>
      </c>
      <c r="AJ2266">
        <f t="shared" si="464"/>
        <v>1.3900764205232812</v>
      </c>
      <c r="AK2266">
        <f t="shared" si="465"/>
        <v>0.70884563382893429</v>
      </c>
      <c r="AL2266">
        <f t="shared" si="466"/>
        <v>0.20849634348062807</v>
      </c>
      <c r="CM2266" s="23">
        <v>44580</v>
      </c>
      <c r="CN2266">
        <v>5.2521281298731574E-3</v>
      </c>
      <c r="CO2266">
        <f t="shared" si="467"/>
        <v>2265</v>
      </c>
      <c r="CP2266">
        <f t="shared" si="468"/>
        <v>0.91404358353510895</v>
      </c>
      <c r="CQ2266">
        <f t="shared" si="469"/>
        <v>0.91364003228410007</v>
      </c>
      <c r="CR2266">
        <f t="shared" si="470"/>
        <v>1.3660832566420775</v>
      </c>
      <c r="CS2266">
        <f t="shared" si="471"/>
        <v>0.70878018799258125</v>
      </c>
      <c r="CT2266">
        <f t="shared" si="472"/>
        <v>0.20485984429151882</v>
      </c>
      <c r="DH2266">
        <f t="shared" ca="1" si="473"/>
        <v>0.31109253270555776</v>
      </c>
      <c r="DI2266">
        <v>0.33702889751744686</v>
      </c>
      <c r="DJ2266">
        <v>1.0418512519492567E-3</v>
      </c>
    </row>
    <row r="2267" spans="12:114" x14ac:dyDescent="0.3">
      <c r="L2267" s="23">
        <v>44580</v>
      </c>
      <c r="M2267" s="24">
        <v>1.5880530231303789E-2</v>
      </c>
      <c r="N2267" s="24">
        <v>-3.2383277720791871E-3</v>
      </c>
      <c r="O2267" s="24">
        <v>9.9633690125304018E-3</v>
      </c>
      <c r="P2267" s="24">
        <v>-1.7380450570574401E-3</v>
      </c>
      <c r="Q2267" s="264">
        <v>9.0000000000000019E-5</v>
      </c>
      <c r="R2267" s="264">
        <v>-2.1000000000000131E-4</v>
      </c>
      <c r="S2267" s="265">
        <v>0</v>
      </c>
      <c r="U2267" s="26"/>
      <c r="AE2267" s="23">
        <v>44581</v>
      </c>
      <c r="AF2267" s="33">
        <v>-5.2814620724493527E-3</v>
      </c>
      <c r="AG2267">
        <f t="shared" si="461"/>
        <v>2266</v>
      </c>
      <c r="AH2267">
        <f t="shared" si="462"/>
        <v>0.91815235008103724</v>
      </c>
      <c r="AI2267">
        <f t="shared" si="463"/>
        <v>0.91774716369529985</v>
      </c>
      <c r="AJ2267">
        <f t="shared" si="464"/>
        <v>1.3927503410203566</v>
      </c>
      <c r="AK2267">
        <f t="shared" si="465"/>
        <v>5.6746471100187573E-2</v>
      </c>
      <c r="AL2267">
        <f t="shared" si="466"/>
        <v>0.86100069259511225</v>
      </c>
      <c r="CM2267" s="23">
        <v>44581</v>
      </c>
      <c r="CN2267">
        <v>-1.3676708459811903E-2</v>
      </c>
      <c r="CO2267">
        <f t="shared" si="467"/>
        <v>2266</v>
      </c>
      <c r="CP2267">
        <f t="shared" si="468"/>
        <v>0.91444713478611783</v>
      </c>
      <c r="CQ2267">
        <f t="shared" si="469"/>
        <v>0.91404358353510895</v>
      </c>
      <c r="CR2267">
        <f t="shared" si="470"/>
        <v>1.3686595167173397</v>
      </c>
      <c r="CS2267">
        <f t="shared" si="471"/>
        <v>5.019742351587525E-2</v>
      </c>
      <c r="CT2267">
        <f t="shared" si="472"/>
        <v>0.86384616001923376</v>
      </c>
      <c r="DH2267">
        <f t="shared" ca="1" si="473"/>
        <v>0.39816376502738943</v>
      </c>
      <c r="DI2267">
        <v>0.26223400057996188</v>
      </c>
      <c r="DJ2267">
        <v>1.6279447763616187E-2</v>
      </c>
    </row>
    <row r="2268" spans="12:114" x14ac:dyDescent="0.3">
      <c r="L2268" s="23">
        <v>44581</v>
      </c>
      <c r="M2268" s="24">
        <v>-2.498884210845227E-3</v>
      </c>
      <c r="N2268" s="24">
        <v>-8.7718713421721141E-3</v>
      </c>
      <c r="O2268" s="24">
        <v>-1.88966770150573E-2</v>
      </c>
      <c r="P2268" s="24">
        <v>-1.1929342599753621E-2</v>
      </c>
      <c r="Q2268" s="264">
        <v>-2.7999999999999998E-4</v>
      </c>
      <c r="R2268" s="264">
        <v>4.0999999999999934E-4</v>
      </c>
      <c r="S2268" s="265">
        <v>4.3715846994535443E-4</v>
      </c>
      <c r="U2268" s="26"/>
      <c r="AE2268" s="23">
        <v>44582</v>
      </c>
      <c r="AF2268" s="33">
        <v>-4.1285891998621748E-3</v>
      </c>
      <c r="AG2268">
        <f t="shared" si="461"/>
        <v>2267</v>
      </c>
      <c r="AH2268">
        <f t="shared" si="462"/>
        <v>0.91855753646677474</v>
      </c>
      <c r="AI2268">
        <f t="shared" si="463"/>
        <v>0.91815235008103724</v>
      </c>
      <c r="AJ2268">
        <f t="shared" si="464"/>
        <v>1.3954342567273323</v>
      </c>
      <c r="AK2268">
        <f t="shared" si="465"/>
        <v>0.10572991216341568</v>
      </c>
      <c r="AL2268">
        <f t="shared" si="466"/>
        <v>0.81242243791762159</v>
      </c>
      <c r="CM2268" s="23">
        <v>44582</v>
      </c>
      <c r="CN2268">
        <v>-1.0336472999655438E-2</v>
      </c>
      <c r="CO2268">
        <f t="shared" si="467"/>
        <v>2267</v>
      </c>
      <c r="CP2268">
        <f t="shared" si="468"/>
        <v>0.91485068603712671</v>
      </c>
      <c r="CQ2268">
        <f t="shared" si="469"/>
        <v>0.91444713478611783</v>
      </c>
      <c r="CR2268">
        <f t="shared" si="470"/>
        <v>1.3712448929128509</v>
      </c>
      <c r="CS2268">
        <f t="shared" si="471"/>
        <v>0.10455787586701064</v>
      </c>
      <c r="CT2268">
        <f t="shared" si="472"/>
        <v>0.80988925891910724</v>
      </c>
      <c r="DH2268">
        <f t="shared" ca="1" si="473"/>
        <v>0.33260578851957678</v>
      </c>
      <c r="DI2268">
        <v>0.25869931476687535</v>
      </c>
      <c r="DJ2268">
        <v>-3.433589199862174E-3</v>
      </c>
    </row>
    <row r="2269" spans="12:114" x14ac:dyDescent="0.3">
      <c r="L2269" s="23">
        <v>44582</v>
      </c>
      <c r="M2269" s="24">
        <v>-3.2624411277286671E-3</v>
      </c>
      <c r="N2269" s="24">
        <v>-2.22877956240763E-2</v>
      </c>
      <c r="O2269" s="24">
        <v>-7.2935880293847266E-3</v>
      </c>
      <c r="P2269" s="24">
        <v>-1.1942849547157569E-2</v>
      </c>
      <c r="Q2269" s="264">
        <v>-9.999999999999972E-6</v>
      </c>
      <c r="R2269" s="264">
        <v>1.400000000000001E-4</v>
      </c>
      <c r="S2269" s="265">
        <v>0</v>
      </c>
      <c r="U2269" s="26"/>
      <c r="AE2269" s="23">
        <v>44585</v>
      </c>
      <c r="AF2269" s="33">
        <v>-2.3931724117510649E-3</v>
      </c>
      <c r="AG2269">
        <f t="shared" si="461"/>
        <v>2268</v>
      </c>
      <c r="AH2269">
        <f t="shared" si="462"/>
        <v>0.91896272285251213</v>
      </c>
      <c r="AI2269">
        <f t="shared" si="463"/>
        <v>0.91855753646677474</v>
      </c>
      <c r="AJ2269">
        <f t="shared" si="464"/>
        <v>1.3981282621286291</v>
      </c>
      <c r="AK2269">
        <f t="shared" si="465"/>
        <v>0.22719722948236148</v>
      </c>
      <c r="AL2269">
        <f t="shared" si="466"/>
        <v>0.6913603069844132</v>
      </c>
      <c r="CM2269" s="23">
        <v>44585</v>
      </c>
      <c r="CN2269">
        <v>-5.7300738865205206E-3</v>
      </c>
      <c r="CO2269">
        <f t="shared" si="467"/>
        <v>2268</v>
      </c>
      <c r="CP2269">
        <f t="shared" si="468"/>
        <v>0.9152542372881356</v>
      </c>
      <c r="CQ2269">
        <f t="shared" si="469"/>
        <v>0.91485068603712671</v>
      </c>
      <c r="CR2269">
        <f t="shared" si="470"/>
        <v>1.3738394673770855</v>
      </c>
      <c r="CS2269">
        <f t="shared" si="471"/>
        <v>0.23502951901974384</v>
      </c>
      <c r="CT2269">
        <f t="shared" si="472"/>
        <v>0.67982116701738282</v>
      </c>
      <c r="DH2269">
        <f t="shared" ca="1" si="473"/>
        <v>0.38336064797558927</v>
      </c>
      <c r="DI2269">
        <v>0.27985518996679437</v>
      </c>
      <c r="DJ2269">
        <v>-9.5783152688938746E-3</v>
      </c>
    </row>
    <row r="2270" spans="12:114" x14ac:dyDescent="0.3">
      <c r="L2270" s="23">
        <v>44585</v>
      </c>
      <c r="M2270" s="24">
        <v>5.4942020105020637E-3</v>
      </c>
      <c r="N2270" s="24">
        <v>-2.2795865208926971E-2</v>
      </c>
      <c r="O2270" s="24">
        <v>7.1257025172521727E-5</v>
      </c>
      <c r="P2270" s="24">
        <v>-1.063411334043125E-2</v>
      </c>
      <c r="Q2270" s="264">
        <v>-2.7999999999999998E-4</v>
      </c>
      <c r="R2270" s="264">
        <v>8.0000000000000074E-5</v>
      </c>
      <c r="S2270" s="265">
        <v>-1.7142857142857037E-4</v>
      </c>
      <c r="U2270" s="26"/>
      <c r="AE2270" s="23">
        <v>44586</v>
      </c>
      <c r="AF2270" s="33">
        <v>-5.3771715422333433E-3</v>
      </c>
      <c r="AG2270">
        <f t="shared" si="461"/>
        <v>2269</v>
      </c>
      <c r="AH2270">
        <f t="shared" si="462"/>
        <v>0.91936790923824963</v>
      </c>
      <c r="AI2270">
        <f t="shared" si="463"/>
        <v>0.91896272285251213</v>
      </c>
      <c r="AJ2270">
        <f t="shared" si="464"/>
        <v>1.4008324530717684</v>
      </c>
      <c r="AK2270">
        <f t="shared" si="465"/>
        <v>5.366161459863681E-2</v>
      </c>
      <c r="AL2270">
        <f t="shared" si="466"/>
        <v>0.8653011082538753</v>
      </c>
      <c r="CM2270" s="23">
        <v>44586</v>
      </c>
      <c r="CN2270">
        <v>-1.3010513125246278E-2</v>
      </c>
      <c r="CO2270">
        <f t="shared" si="467"/>
        <v>2269</v>
      </c>
      <c r="CP2270">
        <f t="shared" si="468"/>
        <v>0.91565778853914448</v>
      </c>
      <c r="CQ2270">
        <f t="shared" si="469"/>
        <v>0.9152542372881356</v>
      </c>
      <c r="CR2270">
        <f t="shared" si="470"/>
        <v>1.3764433233865949</v>
      </c>
      <c r="CS2270">
        <f t="shared" si="471"/>
        <v>5.870140344025733E-2</v>
      </c>
      <c r="CT2270">
        <f t="shared" si="472"/>
        <v>0.85655283384787828</v>
      </c>
      <c r="DH2270">
        <f t="shared" ca="1" si="473"/>
        <v>0.36016481437683373</v>
      </c>
      <c r="DI2270">
        <v>0.24883398321544925</v>
      </c>
      <c r="DJ2270">
        <v>-2.3510834463581726E-2</v>
      </c>
    </row>
    <row r="2271" spans="12:114" x14ac:dyDescent="0.3">
      <c r="L2271" s="23">
        <v>44586</v>
      </c>
      <c r="M2271" s="24">
        <v>3.1971342393602169E-3</v>
      </c>
      <c r="N2271" s="24">
        <v>1.0291409684964729E-3</v>
      </c>
      <c r="O2271" s="24">
        <v>-2.175460837780005E-2</v>
      </c>
      <c r="P2271" s="24">
        <v>-1.188338282549635E-2</v>
      </c>
      <c r="Q2271" s="264">
        <v>9.9999999999999991E-5</v>
      </c>
      <c r="R2271" s="264">
        <v>-1.2000000000000011E-4</v>
      </c>
      <c r="S2271" s="265">
        <v>-3.9325842696629365E-4</v>
      </c>
      <c r="U2271" s="26"/>
      <c r="AE2271" s="23">
        <v>44587</v>
      </c>
      <c r="AF2271" s="33">
        <v>-1.9610657530467748E-3</v>
      </c>
      <c r="AG2271">
        <f t="shared" si="461"/>
        <v>2270</v>
      </c>
      <c r="AH2271">
        <f t="shared" si="462"/>
        <v>0.91977309562398701</v>
      </c>
      <c r="AI2271">
        <f t="shared" si="463"/>
        <v>0.91936790923824963</v>
      </c>
      <c r="AJ2271">
        <f t="shared" si="464"/>
        <v>1.4035469267940617</v>
      </c>
      <c r="AK2271">
        <f t="shared" si="465"/>
        <v>0.26655987147809757</v>
      </c>
      <c r="AL2271">
        <f t="shared" si="466"/>
        <v>0.65280803776015206</v>
      </c>
      <c r="CM2271" s="23">
        <v>44587</v>
      </c>
      <c r="CN2271">
        <v>-5.1371576258601812E-3</v>
      </c>
      <c r="CO2271">
        <f t="shared" si="467"/>
        <v>2270</v>
      </c>
      <c r="CP2271">
        <f t="shared" si="468"/>
        <v>0.91606133979015336</v>
      </c>
      <c r="CQ2271">
        <f t="shared" si="469"/>
        <v>0.91565778853914448</v>
      </c>
      <c r="CR2271">
        <f t="shared" si="470"/>
        <v>1.3790565453670438</v>
      </c>
      <c r="CS2271">
        <f t="shared" si="471"/>
        <v>0.2566531994512582</v>
      </c>
      <c r="CT2271">
        <f t="shared" si="472"/>
        <v>0.65900458908788628</v>
      </c>
      <c r="DH2271">
        <f t="shared" ca="1" si="473"/>
        <v>0.24763406397152879</v>
      </c>
      <c r="DI2271">
        <v>0.3100432420989937</v>
      </c>
      <c r="DJ2271">
        <v>5.8098666793856852E-3</v>
      </c>
    </row>
    <row r="2272" spans="12:114" x14ac:dyDescent="0.3">
      <c r="L2272" s="23">
        <v>44587</v>
      </c>
      <c r="M2272" s="24">
        <v>-1.6166467537762561E-2</v>
      </c>
      <c r="N2272" s="24">
        <v>9.5956272467447017E-3</v>
      </c>
      <c r="O2272" s="24">
        <v>-1.020769433564463E-2</v>
      </c>
      <c r="P2272" s="24">
        <v>-3.3765176148111282E-4</v>
      </c>
      <c r="Q2272" s="264">
        <v>1.4999999999999999E-4</v>
      </c>
      <c r="R2272" s="264">
        <v>-3.6999999999999924E-4</v>
      </c>
      <c r="S2272" s="265">
        <v>2.1621621621621676E-4</v>
      </c>
      <c r="U2272" s="26"/>
      <c r="AE2272" s="23">
        <v>44588</v>
      </c>
      <c r="AF2272" s="33">
        <v>-1.6575088619452032E-3</v>
      </c>
      <c r="AG2272">
        <f t="shared" si="461"/>
        <v>2271</v>
      </c>
      <c r="AH2272">
        <f t="shared" si="462"/>
        <v>0.92017828200972451</v>
      </c>
      <c r="AI2272">
        <f t="shared" si="463"/>
        <v>0.91977309562398701</v>
      </c>
      <c r="AJ2272">
        <f t="shared" si="464"/>
        <v>1.4062717819499748</v>
      </c>
      <c r="AK2272">
        <f t="shared" si="465"/>
        <v>0.29613916889887815</v>
      </c>
      <c r="AL2272">
        <f t="shared" si="466"/>
        <v>0.62363392672510887</v>
      </c>
      <c r="CM2272" s="23">
        <v>44588</v>
      </c>
      <c r="CN2272">
        <v>-4.3839862432607981E-3</v>
      </c>
      <c r="CO2272">
        <f t="shared" si="467"/>
        <v>2271</v>
      </c>
      <c r="CP2272">
        <f t="shared" si="468"/>
        <v>0.91646489104116224</v>
      </c>
      <c r="CQ2272">
        <f t="shared" si="469"/>
        <v>0.91606133979015336</v>
      </c>
      <c r="CR2272">
        <f t="shared" si="470"/>
        <v>1.3816792189147313</v>
      </c>
      <c r="CS2272">
        <f t="shared" si="471"/>
        <v>0.28554443243759975</v>
      </c>
      <c r="CT2272">
        <f t="shared" si="472"/>
        <v>0.63051690735255361</v>
      </c>
      <c r="DH2272">
        <f t="shared" ca="1" si="473"/>
        <v>0.39821894183029771</v>
      </c>
      <c r="DI2272">
        <v>0.38465576372471127</v>
      </c>
      <c r="DJ2272">
        <v>7.5519690386073191E-3</v>
      </c>
    </row>
    <row r="2273" spans="12:114" x14ac:dyDescent="0.3">
      <c r="L2273" s="23">
        <v>44588</v>
      </c>
      <c r="M2273" s="24">
        <v>-1.2898210084736871E-2</v>
      </c>
      <c r="N2273" s="24">
        <v>1.018346243128938E-3</v>
      </c>
      <c r="O2273" s="24">
        <v>6.6277325550648757E-4</v>
      </c>
      <c r="P2273" s="24">
        <v>-1.155720401243647E-2</v>
      </c>
      <c r="Q2273" s="264">
        <v>3.0000000000000001E-5</v>
      </c>
      <c r="R2273" s="264">
        <v>3.6999999999999924E-4</v>
      </c>
      <c r="S2273" s="265">
        <v>1.6574585635359206E-4</v>
      </c>
      <c r="U2273" s="26"/>
      <c r="AE2273" s="23">
        <v>44589</v>
      </c>
      <c r="AF2273" s="33">
        <v>3.5108214974513613E-3</v>
      </c>
      <c r="AG2273">
        <f t="shared" si="461"/>
        <v>2272</v>
      </c>
      <c r="AH2273">
        <f t="shared" si="462"/>
        <v>0.9205834683954619</v>
      </c>
      <c r="AI2273">
        <f t="shared" si="463"/>
        <v>0.92017828200972451</v>
      </c>
      <c r="AJ2273">
        <f t="shared" si="464"/>
        <v>1.4090071186391631</v>
      </c>
      <c r="AK2273">
        <f t="shared" si="465"/>
        <v>0.83093405131004006</v>
      </c>
      <c r="AL2273">
        <f t="shared" si="466"/>
        <v>8.9244230699684457E-2</v>
      </c>
      <c r="CM2273" s="23">
        <v>44589</v>
      </c>
      <c r="CN2273">
        <v>8.7590059908194146E-3</v>
      </c>
      <c r="CO2273">
        <f t="shared" si="467"/>
        <v>2272</v>
      </c>
      <c r="CP2273">
        <f t="shared" si="468"/>
        <v>0.91686844229217113</v>
      </c>
      <c r="CQ2273">
        <f t="shared" si="469"/>
        <v>0.91646489104116224</v>
      </c>
      <c r="CR2273">
        <f t="shared" si="470"/>
        <v>1.3843114308186244</v>
      </c>
      <c r="CS2273">
        <f t="shared" si="471"/>
        <v>0.83048176895837189</v>
      </c>
      <c r="CT2273">
        <f t="shared" si="472"/>
        <v>8.5983122082790353E-2</v>
      </c>
      <c r="DH2273">
        <f t="shared" ca="1" si="473"/>
        <v>0.38718403550159552</v>
      </c>
      <c r="DI2273">
        <v>0.3895112334314928</v>
      </c>
      <c r="DJ2273">
        <v>1.4985125086873375E-3</v>
      </c>
    </row>
    <row r="2274" spans="12:114" x14ac:dyDescent="0.3">
      <c r="L2274" s="23">
        <v>44589</v>
      </c>
      <c r="M2274" s="24">
        <v>-2.9832934492854371E-3</v>
      </c>
      <c r="N2274" s="24">
        <v>3.390688029593573E-4</v>
      </c>
      <c r="O2274" s="24">
        <v>1.236769758636121E-2</v>
      </c>
      <c r="P2274" s="24">
        <v>1.1281974879384571E-2</v>
      </c>
      <c r="Q2274" s="264">
        <v>2.7E-4</v>
      </c>
      <c r="R2274" s="264">
        <v>1.1000000000000121E-4</v>
      </c>
      <c r="S2274" s="265">
        <v>-5.617977528089854E-5</v>
      </c>
      <c r="U2274" s="26"/>
      <c r="AE2274" s="23">
        <v>44592</v>
      </c>
      <c r="AF2274" s="33">
        <v>5.9981060581050629E-3</v>
      </c>
      <c r="AG2274">
        <f t="shared" si="461"/>
        <v>2273</v>
      </c>
      <c r="AH2274">
        <f t="shared" si="462"/>
        <v>0.9209886547811994</v>
      </c>
      <c r="AI2274">
        <f t="shared" si="463"/>
        <v>0.9205834683954619</v>
      </c>
      <c r="AJ2274">
        <f t="shared" si="464"/>
        <v>1.4117530384352088</v>
      </c>
      <c r="AK2274">
        <f t="shared" si="465"/>
        <v>0.95318661892371948</v>
      </c>
      <c r="AL2274">
        <f t="shared" si="466"/>
        <v>3.2603150528257574E-2</v>
      </c>
      <c r="CM2274" s="23">
        <v>44592</v>
      </c>
      <c r="CN2274">
        <v>1.5014713469285006E-2</v>
      </c>
      <c r="CO2274">
        <f t="shared" si="467"/>
        <v>2273</v>
      </c>
      <c r="CP2274">
        <f t="shared" si="468"/>
        <v>0.91727199354318001</v>
      </c>
      <c r="CQ2274">
        <f t="shared" si="469"/>
        <v>0.91686844229217113</v>
      </c>
      <c r="CR2274">
        <f t="shared" si="470"/>
        <v>1.3869532690829218</v>
      </c>
      <c r="CS2274">
        <f t="shared" si="471"/>
        <v>0.95359413258864212</v>
      </c>
      <c r="CT2274">
        <f t="shared" si="472"/>
        <v>3.6725690296470992E-2</v>
      </c>
      <c r="DH2274">
        <f t="shared" ca="1" si="473"/>
        <v>0.33992597134091201</v>
      </c>
      <c r="DI2274">
        <v>0.39776931344142846</v>
      </c>
      <c r="DJ2274">
        <v>-2.4047573179915988E-5</v>
      </c>
    </row>
    <row r="2275" spans="12:114" x14ac:dyDescent="0.3">
      <c r="L2275" s="23">
        <v>44592</v>
      </c>
      <c r="M2275" s="24">
        <v>5.9245359931345892E-3</v>
      </c>
      <c r="N2275" s="24">
        <v>1.186445845750656E-2</v>
      </c>
      <c r="O2275" s="24">
        <v>1.665203297563847E-2</v>
      </c>
      <c r="P2275" s="24">
        <v>1.7173892561108382E-2</v>
      </c>
      <c r="Q2275" s="264">
        <v>5.2000000000000006E-4</v>
      </c>
      <c r="R2275" s="264">
        <v>-1.9000000000000131E-4</v>
      </c>
      <c r="S2275" s="265">
        <v>-1.1173184357542027E-4</v>
      </c>
      <c r="U2275" s="26"/>
      <c r="AE2275" s="23">
        <v>44593</v>
      </c>
      <c r="AF2275" s="33">
        <v>2.0812410321452601E-3</v>
      </c>
      <c r="AG2275">
        <f t="shared" si="461"/>
        <v>2274</v>
      </c>
      <c r="AH2275">
        <f t="shared" si="462"/>
        <v>0.92139384116693679</v>
      </c>
      <c r="AI2275">
        <f t="shared" si="463"/>
        <v>0.9209886547811994</v>
      </c>
      <c r="AJ2275">
        <f t="shared" si="464"/>
        <v>1.4145096444150826</v>
      </c>
      <c r="AK2275">
        <f t="shared" si="465"/>
        <v>0.70704845142086947</v>
      </c>
      <c r="AL2275">
        <f t="shared" si="466"/>
        <v>0.21394020336032993</v>
      </c>
      <c r="CM2275" s="23">
        <v>44593</v>
      </c>
      <c r="CN2275">
        <v>5.05538849196536E-3</v>
      </c>
      <c r="CO2275">
        <f t="shared" si="467"/>
        <v>2274</v>
      </c>
      <c r="CP2275">
        <f t="shared" si="468"/>
        <v>0.91767554479418889</v>
      </c>
      <c r="CQ2275">
        <f t="shared" si="469"/>
        <v>0.91727199354318001</v>
      </c>
      <c r="CR2275">
        <f t="shared" si="470"/>
        <v>1.3896048229501534</v>
      </c>
      <c r="CS2275">
        <f t="shared" si="471"/>
        <v>0.70091495592018993</v>
      </c>
      <c r="CT2275">
        <f t="shared" si="472"/>
        <v>0.21635703762299008</v>
      </c>
      <c r="DH2275">
        <f t="shared" ca="1" si="473"/>
        <v>0.35995696456748116</v>
      </c>
      <c r="DI2275">
        <v>0.37467024527885007</v>
      </c>
      <c r="DJ2275">
        <v>6.9207189326977898E-3</v>
      </c>
    </row>
    <row r="2276" spans="12:114" x14ac:dyDescent="0.3">
      <c r="L2276" s="23">
        <v>44593</v>
      </c>
      <c r="M2276" s="24">
        <v>8.3288716361196386E-4</v>
      </c>
      <c r="N2276" s="24">
        <v>1.97655020205483E-2</v>
      </c>
      <c r="O2276" s="24">
        <v>7.8677631049070777E-3</v>
      </c>
      <c r="P2276" s="24">
        <v>-4.5201282651821661E-3</v>
      </c>
      <c r="Q2276" s="264">
        <v>9.9999999999999937E-5</v>
      </c>
      <c r="R2276" s="264">
        <v>-5.0999999999999928E-4</v>
      </c>
      <c r="S2276" s="265">
        <v>1.6574585635359206E-4</v>
      </c>
      <c r="U2276" s="26"/>
      <c r="AE2276" s="23">
        <v>44594</v>
      </c>
      <c r="AF2276" s="33">
        <v>-8.9502249330674949E-4</v>
      </c>
      <c r="AG2276">
        <f t="shared" si="461"/>
        <v>2275</v>
      </c>
      <c r="AH2276">
        <f t="shared" si="462"/>
        <v>0.92179902755267418</v>
      </c>
      <c r="AI2276">
        <f t="shared" si="463"/>
        <v>0.92139384116693679</v>
      </c>
      <c r="AJ2276">
        <f t="shared" si="464"/>
        <v>1.4172770411893585</v>
      </c>
      <c r="AK2276">
        <f t="shared" si="465"/>
        <v>0.37629910902467956</v>
      </c>
      <c r="AL2276">
        <f t="shared" si="466"/>
        <v>0.54509473214225723</v>
      </c>
      <c r="CM2276" s="23">
        <v>44594</v>
      </c>
      <c r="CN2276">
        <v>-2.0059972445028275E-3</v>
      </c>
      <c r="CO2276">
        <f t="shared" si="467"/>
        <v>2275</v>
      </c>
      <c r="CP2276">
        <f t="shared" si="468"/>
        <v>0.91807909604519777</v>
      </c>
      <c r="CQ2276">
        <f t="shared" si="469"/>
        <v>0.91767554479418889</v>
      </c>
      <c r="CR2276">
        <f t="shared" si="470"/>
        <v>1.3922661829248331</v>
      </c>
      <c r="CS2276">
        <f t="shared" si="471"/>
        <v>0.38553484213600736</v>
      </c>
      <c r="CT2276">
        <f t="shared" si="472"/>
        <v>0.53214070265818147</v>
      </c>
      <c r="DH2276">
        <f t="shared" ca="1" si="473"/>
        <v>0.30134246287978311</v>
      </c>
      <c r="DI2276">
        <v>0.39879470361532415</v>
      </c>
      <c r="DJ2276">
        <v>-1.0872758448362951E-2</v>
      </c>
    </row>
    <row r="2277" spans="12:114" x14ac:dyDescent="0.3">
      <c r="L2277" s="23">
        <v>44594</v>
      </c>
      <c r="M2277" s="24">
        <v>3.625988316613963E-3</v>
      </c>
      <c r="N2277" s="24">
        <v>7.8843208553509066E-3</v>
      </c>
      <c r="O2277" s="24">
        <v>-4.2581719850637621E-4</v>
      </c>
      <c r="P2277" s="24">
        <v>-1.0950936777397099E-2</v>
      </c>
      <c r="Q2277" s="264">
        <v>7.9999999999999993E-5</v>
      </c>
      <c r="R2277" s="264">
        <v>1.0000000000001119E-5</v>
      </c>
      <c r="S2277" s="265">
        <v>-2.2471910112359608E-4</v>
      </c>
      <c r="U2277" s="26"/>
      <c r="AE2277" s="23">
        <v>44595</v>
      </c>
      <c r="AF2277" s="33">
        <v>-2.0813694632137152E-3</v>
      </c>
      <c r="AG2277">
        <f t="shared" si="461"/>
        <v>2276</v>
      </c>
      <c r="AH2277">
        <f t="shared" si="462"/>
        <v>0.92220421393841168</v>
      </c>
      <c r="AI2277">
        <f t="shared" si="463"/>
        <v>0.92179902755267418</v>
      </c>
      <c r="AJ2277">
        <f t="shared" si="464"/>
        <v>1.4200553349331766</v>
      </c>
      <c r="AK2277">
        <f t="shared" si="465"/>
        <v>0.25526495694364804</v>
      </c>
      <c r="AL2277">
        <f t="shared" si="466"/>
        <v>0.66653407060902614</v>
      </c>
      <c r="CM2277" s="23">
        <v>44595</v>
      </c>
      <c r="CN2277">
        <v>-4.4709786030892353E-3</v>
      </c>
      <c r="CO2277">
        <f t="shared" si="467"/>
        <v>2276</v>
      </c>
      <c r="CP2277">
        <f t="shared" si="468"/>
        <v>0.91848264729620666</v>
      </c>
      <c r="CQ2277">
        <f t="shared" si="469"/>
        <v>0.91807909604519777</v>
      </c>
      <c r="CR2277">
        <f t="shared" si="470"/>
        <v>1.3949374407976782</v>
      </c>
      <c r="CS2277">
        <f t="shared" si="471"/>
        <v>0.28212984116367079</v>
      </c>
      <c r="CT2277">
        <f t="shared" si="472"/>
        <v>0.63594925488152698</v>
      </c>
      <c r="DH2277">
        <f t="shared" ca="1" si="473"/>
        <v>0.37095899073346822</v>
      </c>
      <c r="DI2277">
        <v>0.293169018269824</v>
      </c>
      <c r="DJ2277">
        <v>-4.0378193639037815E-2</v>
      </c>
    </row>
    <row r="2278" spans="12:114" x14ac:dyDescent="0.3">
      <c r="L2278" s="23">
        <v>44595</v>
      </c>
      <c r="M2278" s="24">
        <v>-1.4214049140347401E-3</v>
      </c>
      <c r="N2278" s="24">
        <v>-9.7783806428487947E-3</v>
      </c>
      <c r="O2278" s="24">
        <v>9.9395840796443207E-4</v>
      </c>
      <c r="P2278" s="24">
        <v>-1.140959542807971E-2</v>
      </c>
      <c r="Q2278" s="264">
        <v>9.1999999999999981E-4</v>
      </c>
      <c r="R2278" s="264">
        <v>-2.2599999999999999E-3</v>
      </c>
      <c r="S2278" s="265">
        <v>-6.0439560439560255E-4</v>
      </c>
      <c r="U2278" s="26"/>
      <c r="AE2278" s="23">
        <v>44596</v>
      </c>
      <c r="AF2278" s="33">
        <v>-2.9529569462754418E-3</v>
      </c>
      <c r="AG2278">
        <f t="shared" si="461"/>
        <v>2277</v>
      </c>
      <c r="AH2278">
        <f t="shared" si="462"/>
        <v>0.92260940032414906</v>
      </c>
      <c r="AI2278">
        <f t="shared" si="463"/>
        <v>0.92220421393841168</v>
      </c>
      <c r="AJ2278">
        <f t="shared" si="464"/>
        <v>1.4228446334180163</v>
      </c>
      <c r="AK2278">
        <f t="shared" si="465"/>
        <v>0.18144820561452688</v>
      </c>
      <c r="AL2278">
        <f t="shared" si="466"/>
        <v>0.74075600832388477</v>
      </c>
      <c r="CM2278" s="23">
        <v>44596</v>
      </c>
      <c r="CN2278">
        <v>-7.5306825211290179E-3</v>
      </c>
      <c r="CO2278">
        <f t="shared" si="467"/>
        <v>2277</v>
      </c>
      <c r="CP2278">
        <f t="shared" si="468"/>
        <v>0.91888619854721554</v>
      </c>
      <c r="CQ2278">
        <f t="shared" si="469"/>
        <v>0.91848264729620666</v>
      </c>
      <c r="CR2278">
        <f t="shared" si="470"/>
        <v>1.397618689670439</v>
      </c>
      <c r="CS2278">
        <f t="shared" si="471"/>
        <v>0.17593445827156365</v>
      </c>
      <c r="CT2278">
        <f t="shared" si="472"/>
        <v>0.74254818902464303</v>
      </c>
      <c r="DH2278">
        <f t="shared" ca="1" si="473"/>
        <v>0.37043996893982578</v>
      </c>
      <c r="DI2278">
        <v>0.34061265135533314</v>
      </c>
      <c r="DJ2278">
        <v>-6.0696667908350455E-3</v>
      </c>
    </row>
    <row r="2279" spans="12:114" x14ac:dyDescent="0.3">
      <c r="L2279" s="23">
        <v>44596</v>
      </c>
      <c r="M2279" s="24">
        <v>1.542081795655473E-3</v>
      </c>
      <c r="N2279" s="24">
        <v>3.9499631898434447E-3</v>
      </c>
      <c r="O2279" s="24">
        <v>-1.1773786735455601E-2</v>
      </c>
      <c r="P2279" s="24">
        <v>-9.5608780524319512E-3</v>
      </c>
      <c r="Q2279" s="264">
        <v>8.9000000000000017E-4</v>
      </c>
      <c r="R2279" s="264">
        <v>-1.060000000000001E-3</v>
      </c>
      <c r="S2279" s="265">
        <v>5.1813471502590362E-5</v>
      </c>
      <c r="U2279" s="26"/>
      <c r="AE2279" s="23">
        <v>44599</v>
      </c>
      <c r="AF2279" s="33">
        <v>-1.1321227958555951E-3</v>
      </c>
      <c r="AG2279">
        <f t="shared" si="461"/>
        <v>2278</v>
      </c>
      <c r="AH2279">
        <f t="shared" si="462"/>
        <v>0.92301458670988656</v>
      </c>
      <c r="AI2279">
        <f t="shared" si="463"/>
        <v>0.92260940032414906</v>
      </c>
      <c r="AJ2279">
        <f t="shared" si="464"/>
        <v>1.4256450460442767</v>
      </c>
      <c r="AK2279">
        <f t="shared" si="465"/>
        <v>0.35059080397824072</v>
      </c>
      <c r="AL2279">
        <f t="shared" si="466"/>
        <v>0.57201859634590835</v>
      </c>
      <c r="CM2279" s="23">
        <v>44599</v>
      </c>
      <c r="CN2279">
        <v>-2.5384319896389874E-3</v>
      </c>
      <c r="CO2279">
        <f t="shared" si="467"/>
        <v>2278</v>
      </c>
      <c r="CP2279">
        <f t="shared" si="468"/>
        <v>0.91928974979822442</v>
      </c>
      <c r="CQ2279">
        <f t="shared" si="469"/>
        <v>0.91888619854721554</v>
      </c>
      <c r="CR2279">
        <f t="shared" si="470"/>
        <v>1.400310023981302</v>
      </c>
      <c r="CS2279">
        <f t="shared" si="471"/>
        <v>0.36217367927588717</v>
      </c>
      <c r="CT2279">
        <f t="shared" si="472"/>
        <v>0.55671251927132837</v>
      </c>
      <c r="DH2279">
        <f t="shared" ca="1" si="473"/>
        <v>0.38539637041685271</v>
      </c>
      <c r="DI2279">
        <v>0.36421902555628072</v>
      </c>
      <c r="DJ2279">
        <v>-1.3397372795855622E-2</v>
      </c>
    </row>
    <row r="2280" spans="12:114" x14ac:dyDescent="0.3">
      <c r="L2280" s="23">
        <v>44599</v>
      </c>
      <c r="M2280" s="24">
        <v>7.4025819767702117E-3</v>
      </c>
      <c r="N2280" s="24">
        <v>7.5409706231827026E-3</v>
      </c>
      <c r="O2280" s="24">
        <v>-9.8328761763256389E-3</v>
      </c>
      <c r="P2280" s="24">
        <v>4.1370014364565827E-4</v>
      </c>
      <c r="Q2280" s="264">
        <v>7.0000000000000184E-5</v>
      </c>
      <c r="R2280" s="264">
        <v>-6.0000000000000049E-4</v>
      </c>
      <c r="S2280" s="265">
        <v>-2.0833333333333392E-4</v>
      </c>
      <c r="U2280" s="26"/>
      <c r="AE2280" s="23">
        <v>44600</v>
      </c>
      <c r="AF2280" s="33">
        <v>-1.7931905086566793E-4</v>
      </c>
      <c r="AG2280">
        <f t="shared" si="461"/>
        <v>2279</v>
      </c>
      <c r="AH2280">
        <f t="shared" si="462"/>
        <v>0.92341977309562395</v>
      </c>
      <c r="AI2280">
        <f t="shared" si="463"/>
        <v>0.92301458670988656</v>
      </c>
      <c r="AJ2280">
        <f t="shared" si="464"/>
        <v>1.4284566838746955</v>
      </c>
      <c r="AK2280">
        <f t="shared" si="465"/>
        <v>0.45683475734303752</v>
      </c>
      <c r="AL2280">
        <f t="shared" si="466"/>
        <v>0.46617982936684904</v>
      </c>
      <c r="CM2280" s="23">
        <v>44600</v>
      </c>
      <c r="CN2280">
        <v>-6.6934354553151621E-4</v>
      </c>
      <c r="CO2280">
        <f t="shared" si="467"/>
        <v>2279</v>
      </c>
      <c r="CP2280">
        <f t="shared" si="468"/>
        <v>0.9196933010492333</v>
      </c>
      <c r="CQ2280">
        <f t="shared" si="469"/>
        <v>0.91928974979822442</v>
      </c>
      <c r="CR2280">
        <f t="shared" si="470"/>
        <v>1.403011539530937</v>
      </c>
      <c r="CS2280">
        <f t="shared" si="471"/>
        <v>0.44585749902270927</v>
      </c>
      <c r="CT2280">
        <f t="shared" si="472"/>
        <v>0.47343225077551515</v>
      </c>
      <c r="DH2280">
        <f t="shared" ca="1" si="473"/>
        <v>0.38846503689377959</v>
      </c>
      <c r="DI2280">
        <v>0.27006499706480652</v>
      </c>
      <c r="DJ2280">
        <v>2.3120993164812476E-3</v>
      </c>
    </row>
    <row r="2281" spans="12:114" x14ac:dyDescent="0.3">
      <c r="L2281" s="23">
        <v>44600</v>
      </c>
      <c r="M2281" s="24">
        <v>3.0568690667399389E-3</v>
      </c>
      <c r="N2281" s="24">
        <v>-8.7862105057244944E-3</v>
      </c>
      <c r="O2281" s="24">
        <v>2.1757125333876119E-4</v>
      </c>
      <c r="P2281" s="24">
        <v>4.1342442868975212E-4</v>
      </c>
      <c r="Q2281" s="264">
        <v>6.1999999999999989E-4</v>
      </c>
      <c r="R2281" s="264">
        <v>-3.8999999999999918E-4</v>
      </c>
      <c r="S2281" s="265">
        <v>1.0204081632652999E-4</v>
      </c>
      <c r="U2281" s="26"/>
      <c r="AE2281" s="23">
        <v>44601</v>
      </c>
      <c r="AF2281" s="33">
        <v>1.1790244033838136E-3</v>
      </c>
      <c r="AG2281">
        <f t="shared" si="461"/>
        <v>2280</v>
      </c>
      <c r="AH2281">
        <f t="shared" si="462"/>
        <v>0.92382495948136145</v>
      </c>
      <c r="AI2281">
        <f t="shared" si="463"/>
        <v>0.92341977309562395</v>
      </c>
      <c r="AJ2281">
        <f t="shared" si="464"/>
        <v>1.4312796596686472</v>
      </c>
      <c r="AK2281">
        <f t="shared" si="465"/>
        <v>0.61182740934299984</v>
      </c>
      <c r="AL2281">
        <f t="shared" si="466"/>
        <v>0.31159236375262411</v>
      </c>
      <c r="CM2281" s="23">
        <v>44601</v>
      </c>
      <c r="CN2281">
        <v>3.5807182249543777E-3</v>
      </c>
      <c r="CO2281">
        <f t="shared" si="467"/>
        <v>2280</v>
      </c>
      <c r="CP2281">
        <f t="shared" si="468"/>
        <v>0.92009685230024219</v>
      </c>
      <c r="CQ2281">
        <f t="shared" si="469"/>
        <v>0.9196933010492333</v>
      </c>
      <c r="CR2281">
        <f t="shared" si="470"/>
        <v>1.4057233335091908</v>
      </c>
      <c r="CS2281">
        <f t="shared" si="471"/>
        <v>0.63915613516492886</v>
      </c>
      <c r="CT2281">
        <f t="shared" si="472"/>
        <v>0.28053716588430444</v>
      </c>
      <c r="DH2281">
        <f t="shared" ca="1" si="473"/>
        <v>0.3980741654502048</v>
      </c>
      <c r="DI2281">
        <v>0.38219368198803122</v>
      </c>
      <c r="DJ2281">
        <v>-1.5511001369812018E-2</v>
      </c>
    </row>
    <row r="2282" spans="12:114" x14ac:dyDescent="0.3">
      <c r="L2282" s="23">
        <v>44601</v>
      </c>
      <c r="M2282" s="24">
        <v>3.3991794116162571E-3</v>
      </c>
      <c r="N2282" s="24">
        <v>8.2074829267321445E-3</v>
      </c>
      <c r="O2282" s="24">
        <v>-2.1741319546498142E-3</v>
      </c>
      <c r="P2282" s="24">
        <v>1.0265396030043261E-2</v>
      </c>
      <c r="Q2282" s="264">
        <v>-8.3000000000000001E-4</v>
      </c>
      <c r="R2282" s="264">
        <v>7.6999999999999953E-4</v>
      </c>
      <c r="S2282" s="265">
        <v>-4.6391752577319484E-4</v>
      </c>
      <c r="U2282" s="26"/>
      <c r="AE2282" s="23">
        <v>44602</v>
      </c>
      <c r="AF2282" s="33">
        <v>-4.941025086523311E-3</v>
      </c>
      <c r="AG2282">
        <f t="shared" si="461"/>
        <v>2281</v>
      </c>
      <c r="AH2282">
        <f t="shared" si="462"/>
        <v>0.92423014586709884</v>
      </c>
      <c r="AI2282">
        <f t="shared" si="463"/>
        <v>0.92382495948136145</v>
      </c>
      <c r="AJ2282">
        <f t="shared" si="464"/>
        <v>1.434114087917316</v>
      </c>
      <c r="AK2282">
        <f t="shared" si="465"/>
        <v>6.8862491183341965E-2</v>
      </c>
      <c r="AL2282">
        <f t="shared" si="466"/>
        <v>0.85496246829801947</v>
      </c>
      <c r="CM2282" s="23">
        <v>44602</v>
      </c>
      <c r="CN2282">
        <v>-1.2854668627638326E-2</v>
      </c>
      <c r="CO2282">
        <f t="shared" si="467"/>
        <v>2281</v>
      </c>
      <c r="CP2282">
        <f t="shared" si="468"/>
        <v>0.92050040355125096</v>
      </c>
      <c r="CQ2282">
        <f t="shared" si="469"/>
        <v>0.92009685230024219</v>
      </c>
      <c r="CR2282">
        <f t="shared" si="470"/>
        <v>1.4084455045224082</v>
      </c>
      <c r="CS2282">
        <f t="shared" si="471"/>
        <v>6.0845449375826782E-2</v>
      </c>
      <c r="CT2282">
        <f t="shared" si="472"/>
        <v>0.85925140292441538</v>
      </c>
      <c r="DH2282">
        <f t="shared" ca="1" si="473"/>
        <v>0.25872430232789395</v>
      </c>
      <c r="DI2282">
        <v>0.27234362813987983</v>
      </c>
      <c r="DJ2282">
        <v>1.1609369002146652E-2</v>
      </c>
    </row>
    <row r="2283" spans="12:114" x14ac:dyDescent="0.3">
      <c r="L2283" s="23">
        <v>44602</v>
      </c>
      <c r="M2283" s="24">
        <v>-3.7965596251624649E-3</v>
      </c>
      <c r="N2283" s="24">
        <v>-9.7687623408566817E-3</v>
      </c>
      <c r="O2283" s="24">
        <v>-1.1692860230918121E-2</v>
      </c>
      <c r="P2283" s="24">
        <v>-1.9230867984258548E-2</v>
      </c>
      <c r="Q2283" s="264">
        <v>3.2999999999999962E-4</v>
      </c>
      <c r="R2283" s="264">
        <v>-1.5199999999999992E-3</v>
      </c>
      <c r="S2283" s="265">
        <v>5.4187192118226619E-4</v>
      </c>
      <c r="U2283" s="26"/>
      <c r="AE2283" s="23">
        <v>44603</v>
      </c>
      <c r="AF2283" s="33">
        <v>-1.3605299875647989E-3</v>
      </c>
      <c r="AG2283">
        <f t="shared" si="461"/>
        <v>2282</v>
      </c>
      <c r="AH2283">
        <f t="shared" si="462"/>
        <v>0.92463533225283634</v>
      </c>
      <c r="AI2283">
        <f t="shared" si="463"/>
        <v>0.92423014586709884</v>
      </c>
      <c r="AJ2283">
        <f t="shared" si="464"/>
        <v>1.436960084879813</v>
      </c>
      <c r="AK2283">
        <f t="shared" si="465"/>
        <v>0.32645449362130319</v>
      </c>
      <c r="AL2283">
        <f t="shared" si="466"/>
        <v>0.59777565224579565</v>
      </c>
      <c r="CM2283" s="23">
        <v>44603</v>
      </c>
      <c r="CN2283">
        <v>-3.1472624689119974E-3</v>
      </c>
      <c r="CO2283">
        <f t="shared" si="467"/>
        <v>2282</v>
      </c>
      <c r="CP2283">
        <f t="shared" si="468"/>
        <v>0.92090395480225984</v>
      </c>
      <c r="CQ2283">
        <f t="shared" si="469"/>
        <v>0.92050040355125096</v>
      </c>
      <c r="CR2283">
        <f t="shared" si="470"/>
        <v>1.4111781526214944</v>
      </c>
      <c r="CS2283">
        <f t="shared" si="471"/>
        <v>0.3360807990528567</v>
      </c>
      <c r="CT2283">
        <f t="shared" si="472"/>
        <v>0.58441960449839425</v>
      </c>
      <c r="DH2283">
        <f t="shared" ca="1" si="473"/>
        <v>0.31949106702677321</v>
      </c>
      <c r="DI2283">
        <v>0.36050926165118274</v>
      </c>
      <c r="DJ2283">
        <v>-1.6875404987564797E-2</v>
      </c>
    </row>
    <row r="2284" spans="12:114" x14ac:dyDescent="0.3">
      <c r="L2284" s="23">
        <v>44603</v>
      </c>
      <c r="M2284" s="24">
        <v>1.9054878272219491E-2</v>
      </c>
      <c r="N2284" s="24">
        <v>-1.315344282192033E-3</v>
      </c>
      <c r="O2284" s="24">
        <v>-5.511489221966823E-3</v>
      </c>
      <c r="P2284" s="24">
        <v>-8.2047166759983536E-3</v>
      </c>
      <c r="Q2284" s="264">
        <v>5.4000000000000055E-4</v>
      </c>
      <c r="R2284" s="264">
        <v>-3.000000000000003E-4</v>
      </c>
      <c r="S2284" s="265">
        <v>-3.1249999999999995E-4</v>
      </c>
      <c r="U2284" s="26"/>
      <c r="AE2284" s="23">
        <v>44606</v>
      </c>
      <c r="AF2284" s="33">
        <v>-2.984062194350213E-3</v>
      </c>
      <c r="AG2284">
        <f t="shared" si="461"/>
        <v>2283</v>
      </c>
      <c r="AH2284">
        <f t="shared" si="462"/>
        <v>0.92504051863857373</v>
      </c>
      <c r="AI2284">
        <f t="shared" si="463"/>
        <v>0.92463533225283634</v>
      </c>
      <c r="AJ2284">
        <f t="shared" si="464"/>
        <v>1.4398177686202371</v>
      </c>
      <c r="AK2284">
        <f t="shared" si="465"/>
        <v>0.17908759134155741</v>
      </c>
      <c r="AL2284">
        <f t="shared" si="466"/>
        <v>0.74554774091127896</v>
      </c>
      <c r="CM2284" s="23">
        <v>44606</v>
      </c>
      <c r="CN2284">
        <v>-6.9649282131482616E-3</v>
      </c>
      <c r="CO2284">
        <f t="shared" si="467"/>
        <v>2283</v>
      </c>
      <c r="CP2284">
        <f t="shared" si="468"/>
        <v>0.92130750605326872</v>
      </c>
      <c r="CQ2284">
        <f t="shared" si="469"/>
        <v>0.92090395480225984</v>
      </c>
      <c r="CR2284">
        <f t="shared" si="470"/>
        <v>1.4139213793306031</v>
      </c>
      <c r="CS2284">
        <f t="shared" si="471"/>
        <v>0.19340090912144181</v>
      </c>
      <c r="CT2284">
        <f t="shared" si="472"/>
        <v>0.72750304568081803</v>
      </c>
      <c r="DH2284">
        <f t="shared" ca="1" si="473"/>
        <v>0.35375228176752987</v>
      </c>
      <c r="DI2284">
        <v>0.39763088523966339</v>
      </c>
      <c r="DJ2284">
        <v>-1.9363062194350199E-2</v>
      </c>
    </row>
    <row r="2285" spans="12:114" x14ac:dyDescent="0.3">
      <c r="L2285" s="23">
        <v>44606</v>
      </c>
      <c r="M2285" s="24">
        <v>5.3507106075680938E-3</v>
      </c>
      <c r="N2285" s="24">
        <v>-7.573317039443991E-3</v>
      </c>
      <c r="O2285" s="24">
        <v>-1.019733374009902E-2</v>
      </c>
      <c r="P2285" s="24">
        <v>-6.0991486340421404E-3</v>
      </c>
      <c r="Q2285" s="264">
        <v>-3.2000000000000041E-4</v>
      </c>
      <c r="R2285" s="264">
        <v>-1.400000000000001E-4</v>
      </c>
      <c r="S2285" s="265">
        <v>-3.5353535353535316E-4</v>
      </c>
      <c r="U2285" s="26"/>
      <c r="AE2285" s="23">
        <v>44607</v>
      </c>
      <c r="AF2285" s="33">
        <v>9.8866528407440517E-4</v>
      </c>
      <c r="AG2285">
        <f t="shared" si="461"/>
        <v>2284</v>
      </c>
      <c r="AH2285">
        <f t="shared" si="462"/>
        <v>0.92544570502431123</v>
      </c>
      <c r="AI2285">
        <f t="shared" si="463"/>
        <v>0.92504051863857373</v>
      </c>
      <c r="AJ2285">
        <f t="shared" si="464"/>
        <v>1.4426872590457052</v>
      </c>
      <c r="AK2285">
        <f t="shared" si="465"/>
        <v>0.59059678626236123</v>
      </c>
      <c r="AL2285">
        <f t="shared" si="466"/>
        <v>0.3344437323762125</v>
      </c>
      <c r="CM2285" s="23">
        <v>44607</v>
      </c>
      <c r="CN2285">
        <v>2.2619071126250374E-3</v>
      </c>
      <c r="CO2285">
        <f t="shared" si="467"/>
        <v>2284</v>
      </c>
      <c r="CP2285">
        <f t="shared" si="468"/>
        <v>0.9217110573042776</v>
      </c>
      <c r="CQ2285">
        <f t="shared" si="469"/>
        <v>0.92130750605326872</v>
      </c>
      <c r="CR2285">
        <f t="shared" si="470"/>
        <v>1.416675287676614</v>
      </c>
      <c r="CS2285">
        <f t="shared" si="471"/>
        <v>0.58060031981833027</v>
      </c>
      <c r="CT2285">
        <f t="shared" si="472"/>
        <v>0.34070718623493845</v>
      </c>
      <c r="DH2285">
        <f t="shared" ca="1" si="473"/>
        <v>0.35207056591844682</v>
      </c>
      <c r="DI2285">
        <v>0.3989416737166151</v>
      </c>
      <c r="DJ2285">
        <v>4.8510067474890131E-3</v>
      </c>
    </row>
    <row r="2286" spans="12:114" x14ac:dyDescent="0.3">
      <c r="L2286" s="23">
        <v>44607</v>
      </c>
      <c r="M2286" s="24">
        <v>-9.4998452128920857E-3</v>
      </c>
      <c r="N2286" s="24">
        <v>-6.6347904060671094E-4</v>
      </c>
      <c r="O2286" s="24">
        <v>3.1355824585965991E-3</v>
      </c>
      <c r="P2286" s="24">
        <v>6.4187186323498586E-3</v>
      </c>
      <c r="Q2286" s="264">
        <v>4.3999999999999991E-4</v>
      </c>
      <c r="R2286" s="264">
        <v>-8.0000000000000074E-5</v>
      </c>
      <c r="S2286" s="265">
        <v>9.756097560975552E-5</v>
      </c>
      <c r="U2286" s="26"/>
      <c r="AE2286" s="23">
        <v>44608</v>
      </c>
      <c r="AF2286" s="33">
        <v>-4.2476308831140868E-5</v>
      </c>
      <c r="AG2286">
        <f t="shared" si="461"/>
        <v>2285</v>
      </c>
      <c r="AH2286">
        <f t="shared" si="462"/>
        <v>0.92585089141004862</v>
      </c>
      <c r="AI2286">
        <f t="shared" si="463"/>
        <v>0.92544570502431123</v>
      </c>
      <c r="AJ2286">
        <f t="shared" si="464"/>
        <v>1.4455686779454215</v>
      </c>
      <c r="AK2286">
        <f t="shared" si="465"/>
        <v>0.47254647094164598</v>
      </c>
      <c r="AL2286">
        <f t="shared" si="466"/>
        <v>0.45289923408266525</v>
      </c>
      <c r="CM2286" s="23">
        <v>44608</v>
      </c>
      <c r="CN2286">
        <v>-4.3745308734878763E-4</v>
      </c>
      <c r="CO2286">
        <f t="shared" si="467"/>
        <v>2285</v>
      </c>
      <c r="CP2286">
        <f t="shared" si="468"/>
        <v>0.92211460855528649</v>
      </c>
      <c r="CQ2286">
        <f t="shared" si="469"/>
        <v>0.9217110573042776</v>
      </c>
      <c r="CR2286">
        <f t="shared" si="470"/>
        <v>1.4194399822193056</v>
      </c>
      <c r="CS2286">
        <f t="shared" si="471"/>
        <v>0.45649352263296011</v>
      </c>
      <c r="CT2286">
        <f t="shared" si="472"/>
        <v>0.46521753467131749</v>
      </c>
      <c r="DH2286">
        <f t="shared" ca="1" si="473"/>
        <v>0.32381216714447902</v>
      </c>
      <c r="DI2286">
        <v>0.29147978952830883</v>
      </c>
      <c r="DJ2286">
        <v>1.6610511375897918E-2</v>
      </c>
    </row>
    <row r="2287" spans="12:114" x14ac:dyDescent="0.3">
      <c r="L2287" s="23">
        <v>44608</v>
      </c>
      <c r="M2287" s="24">
        <v>1.028425571661366E-2</v>
      </c>
      <c r="N2287" s="24">
        <v>1.128808965906763E-2</v>
      </c>
      <c r="O2287" s="24">
        <v>-6.2515550963482174E-3</v>
      </c>
      <c r="P2287" s="24">
        <v>-7.7078626831963428E-4</v>
      </c>
      <c r="Q2287" s="264">
        <v>-3.4999999999999962E-4</v>
      </c>
      <c r="R2287" s="264">
        <v>6.8999999999999953E-4</v>
      </c>
      <c r="S2287" s="265">
        <v>2.9556650246305416E-4</v>
      </c>
      <c r="U2287" s="26"/>
      <c r="AE2287" s="23">
        <v>44609</v>
      </c>
      <c r="AF2287" s="33">
        <v>7.3502508296855755E-3</v>
      </c>
      <c r="AG2287">
        <f t="shared" si="461"/>
        <v>2286</v>
      </c>
      <c r="AH2287">
        <f t="shared" si="462"/>
        <v>0.92625607779578611</v>
      </c>
      <c r="AI2287">
        <f t="shared" si="463"/>
        <v>0.92585089141004862</v>
      </c>
      <c r="AJ2287">
        <f t="shared" si="464"/>
        <v>1.4484621490307787</v>
      </c>
      <c r="AK2287">
        <f t="shared" si="465"/>
        <v>0.98064584354615092</v>
      </c>
      <c r="AL2287">
        <f t="shared" si="466"/>
        <v>5.4794952136102304E-2</v>
      </c>
      <c r="CM2287" s="23">
        <v>44609</v>
      </c>
      <c r="CN2287">
        <v>1.8120094079290081E-2</v>
      </c>
      <c r="CO2287">
        <f t="shared" si="467"/>
        <v>2286</v>
      </c>
      <c r="CP2287">
        <f t="shared" si="468"/>
        <v>0.92251815980629537</v>
      </c>
      <c r="CQ2287">
        <f t="shared" si="469"/>
        <v>0.92211460855528649</v>
      </c>
      <c r="CR2287">
        <f t="shared" si="470"/>
        <v>1.4222155690823424</v>
      </c>
      <c r="CS2287">
        <f t="shared" si="471"/>
        <v>0.97934894411340601</v>
      </c>
      <c r="CT2287">
        <f t="shared" si="472"/>
        <v>5.723433555811952E-2</v>
      </c>
      <c r="DH2287">
        <f t="shared" ca="1" si="473"/>
        <v>0.32233648763141481</v>
      </c>
      <c r="DI2287">
        <v>0.35369007897278132</v>
      </c>
      <c r="DJ2287">
        <v>2.1711357428670364E-2</v>
      </c>
    </row>
    <row r="2288" spans="12:114" x14ac:dyDescent="0.3">
      <c r="L2288" s="23">
        <v>44609</v>
      </c>
      <c r="M2288" s="24">
        <v>1.366807152197139E-2</v>
      </c>
      <c r="N2288" s="24">
        <v>-1.9041336257362099E-2</v>
      </c>
      <c r="O2288" s="24">
        <v>4.0066055032022443E-2</v>
      </c>
      <c r="P2288" s="24">
        <v>3.4368183272897109E-3</v>
      </c>
      <c r="Q2288" s="264">
        <v>-4.199999999999998E-4</v>
      </c>
      <c r="R2288" s="264">
        <v>6.0000000000000049E-4</v>
      </c>
      <c r="S2288" s="265">
        <v>2.53807106598985E-4</v>
      </c>
      <c r="U2288" s="26"/>
      <c r="AE2288" s="23">
        <v>44610</v>
      </c>
      <c r="AF2288" s="33">
        <v>-2.4638666356962841E-3</v>
      </c>
      <c r="AG2288">
        <f t="shared" si="461"/>
        <v>2287</v>
      </c>
      <c r="AH2288">
        <f t="shared" si="462"/>
        <v>0.9266612641815235</v>
      </c>
      <c r="AI2288">
        <f t="shared" si="463"/>
        <v>0.92625607779578611</v>
      </c>
      <c r="AJ2288">
        <f t="shared" si="464"/>
        <v>1.4513677979765403</v>
      </c>
      <c r="AK2288">
        <f t="shared" si="465"/>
        <v>0.22108435399520476</v>
      </c>
      <c r="AL2288">
        <f t="shared" si="466"/>
        <v>0.70517172380058135</v>
      </c>
      <c r="CM2288" s="23">
        <v>44610</v>
      </c>
      <c r="CN2288">
        <v>-6.2906040892407094E-3</v>
      </c>
      <c r="CO2288">
        <f t="shared" si="467"/>
        <v>2287</v>
      </c>
      <c r="CP2288">
        <f t="shared" si="468"/>
        <v>0.92292171105730425</v>
      </c>
      <c r="CQ2288">
        <f t="shared" si="469"/>
        <v>0.92251815980629537</v>
      </c>
      <c r="CR2288">
        <f t="shared" si="470"/>
        <v>1.425002155984997</v>
      </c>
      <c r="CS2288">
        <f t="shared" si="471"/>
        <v>0.21554836045814757</v>
      </c>
      <c r="CT2288">
        <f t="shared" si="472"/>
        <v>0.70696979934814785</v>
      </c>
      <c r="DH2288">
        <f t="shared" ca="1" si="473"/>
        <v>0.39782105697497372</v>
      </c>
      <c r="DI2288">
        <v>0.27361753008955086</v>
      </c>
      <c r="DJ2288">
        <v>2.0142583643036837E-3</v>
      </c>
    </row>
    <row r="2289" spans="12:114" x14ac:dyDescent="0.3">
      <c r="L2289" s="23">
        <v>44610</v>
      </c>
      <c r="M2289" s="24">
        <v>-7.3345557122714386E-4</v>
      </c>
      <c r="N2289" s="24">
        <v>-1.271753560179794E-2</v>
      </c>
      <c r="O2289" s="24">
        <v>-6.4084279528734533E-3</v>
      </c>
      <c r="P2289" s="24">
        <v>-5.1026491449568737E-3</v>
      </c>
      <c r="Q2289" s="264">
        <v>7.0000000000000184E-5</v>
      </c>
      <c r="R2289" s="264">
        <v>-3.0000000000001143E-5</v>
      </c>
      <c r="S2289" s="265">
        <v>1.0416666666666605E-4</v>
      </c>
      <c r="U2289" s="26"/>
      <c r="AE2289" s="23">
        <v>44614</v>
      </c>
      <c r="AF2289" s="33">
        <v>-2.9222601676225706E-3</v>
      </c>
      <c r="AG2289">
        <f t="shared" si="461"/>
        <v>2288</v>
      </c>
      <c r="AH2289">
        <f t="shared" si="462"/>
        <v>0.92706645056726089</v>
      </c>
      <c r="AI2289">
        <f t="shared" si="463"/>
        <v>0.9266612641815235</v>
      </c>
      <c r="AJ2289">
        <f t="shared" si="464"/>
        <v>1.4542857524631414</v>
      </c>
      <c r="AK2289">
        <f t="shared" si="465"/>
        <v>0.18379682420639384</v>
      </c>
      <c r="AL2289">
        <f t="shared" si="466"/>
        <v>0.74286443997512963</v>
      </c>
      <c r="CM2289" s="23">
        <v>44614</v>
      </c>
      <c r="CN2289">
        <v>-6.885701965448179E-3</v>
      </c>
      <c r="CO2289">
        <f t="shared" si="467"/>
        <v>2288</v>
      </c>
      <c r="CP2289">
        <f t="shared" si="468"/>
        <v>0.92332526230831313</v>
      </c>
      <c r="CQ2289">
        <f t="shared" si="469"/>
        <v>0.92292171105730425</v>
      </c>
      <c r="CR2289">
        <f t="shared" si="470"/>
        <v>1.4277998522747379</v>
      </c>
      <c r="CS2289">
        <f t="shared" si="471"/>
        <v>0.19592863665773425</v>
      </c>
      <c r="CT2289">
        <f t="shared" si="472"/>
        <v>0.72699307439957006</v>
      </c>
      <c r="DH2289">
        <f t="shared" ca="1" si="473"/>
        <v>0.26026699811085485</v>
      </c>
      <c r="DI2289">
        <v>0.39493005776462559</v>
      </c>
      <c r="DJ2289">
        <v>-1.8441218930509172E-2</v>
      </c>
    </row>
    <row r="2290" spans="12:114" x14ac:dyDescent="0.3">
      <c r="L2290" s="23">
        <v>44614</v>
      </c>
      <c r="M2290" s="24">
        <v>2.0890357409958579E-3</v>
      </c>
      <c r="N2290" s="24">
        <v>-2.3728847698376199E-3</v>
      </c>
      <c r="O2290" s="24">
        <v>-1.116021746320776E-2</v>
      </c>
      <c r="P2290" s="24">
        <v>-5.6208888181599904E-3</v>
      </c>
      <c r="Q2290" s="264">
        <v>-1.100000000000003E-4</v>
      </c>
      <c r="R2290" s="264">
        <v>-8.1999999999999846E-4</v>
      </c>
      <c r="S2290" s="265">
        <v>-2.5773195876288682E-4</v>
      </c>
      <c r="U2290" s="26"/>
      <c r="AE2290" s="23">
        <v>44615</v>
      </c>
      <c r="AF2290" s="33">
        <v>-2.1277269956287989E-3</v>
      </c>
      <c r="AG2290">
        <f t="shared" si="461"/>
        <v>2289</v>
      </c>
      <c r="AH2290">
        <f t="shared" si="462"/>
        <v>0.92747163695299839</v>
      </c>
      <c r="AI2290">
        <f t="shared" si="463"/>
        <v>0.92706645056726089</v>
      </c>
      <c r="AJ2290">
        <f t="shared" si="464"/>
        <v>1.4572161422201499</v>
      </c>
      <c r="AK2290">
        <f t="shared" si="465"/>
        <v>0.25098035761762283</v>
      </c>
      <c r="AL2290">
        <f t="shared" si="466"/>
        <v>0.67608609294963806</v>
      </c>
      <c r="CM2290" s="23">
        <v>44615</v>
      </c>
      <c r="CN2290">
        <v>-5.5189154790217469E-3</v>
      </c>
      <c r="CO2290">
        <f t="shared" si="467"/>
        <v>2289</v>
      </c>
      <c r="CP2290">
        <f t="shared" si="468"/>
        <v>0.92372881355932202</v>
      </c>
      <c r="CQ2290">
        <f t="shared" si="469"/>
        <v>0.92332526230831313</v>
      </c>
      <c r="CR2290">
        <f t="shared" si="470"/>
        <v>1.4306087689606271</v>
      </c>
      <c r="CS2290">
        <f t="shared" si="471"/>
        <v>0.24261303725669736</v>
      </c>
      <c r="CT2290">
        <f t="shared" si="472"/>
        <v>0.68071222505161577</v>
      </c>
      <c r="DH2290">
        <f t="shared" ca="1" si="473"/>
        <v>0.33116617191174197</v>
      </c>
      <c r="DI2290">
        <v>0.28223366625028995</v>
      </c>
      <c r="DJ2290">
        <v>4.1603534063812874E-3</v>
      </c>
    </row>
    <row r="2291" spans="12:114" x14ac:dyDescent="0.3">
      <c r="L2291" s="23">
        <v>44615</v>
      </c>
      <c r="M2291" s="24">
        <v>4.507228449286557E-3</v>
      </c>
      <c r="N2291" s="24">
        <v>4.7570227983041542E-3</v>
      </c>
      <c r="O2291" s="24">
        <v>-1.026028255446724E-2</v>
      </c>
      <c r="P2291" s="24">
        <v>-6.5710284933173197E-3</v>
      </c>
      <c r="Q2291" s="264">
        <v>1.5999999999999961E-4</v>
      </c>
      <c r="R2291" s="264">
        <v>-8.0000000000000074E-5</v>
      </c>
      <c r="S2291" s="265">
        <v>1.5075376884422193E-4</v>
      </c>
      <c r="U2291" s="26"/>
      <c r="AE2291" s="23">
        <v>44616</v>
      </c>
      <c r="AF2291" s="33">
        <v>-2.3287478009412308E-4</v>
      </c>
      <c r="AG2291">
        <f t="shared" si="461"/>
        <v>2290</v>
      </c>
      <c r="AH2291">
        <f t="shared" si="462"/>
        <v>0.92787682333873578</v>
      </c>
      <c r="AI2291">
        <f t="shared" si="463"/>
        <v>0.92747163695299839</v>
      </c>
      <c r="AJ2291">
        <f t="shared" si="464"/>
        <v>1.4601590990709041</v>
      </c>
      <c r="AK2291">
        <f t="shared" si="465"/>
        <v>0.45070267115296425</v>
      </c>
      <c r="AL2291">
        <f t="shared" si="466"/>
        <v>0.47676896580003414</v>
      </c>
      <c r="CM2291" s="23">
        <v>44616</v>
      </c>
      <c r="CN2291">
        <v>-6.2478899105163424E-4</v>
      </c>
      <c r="CO2291">
        <f t="shared" si="467"/>
        <v>2290</v>
      </c>
      <c r="CP2291">
        <f t="shared" si="468"/>
        <v>0.9241323648103309</v>
      </c>
      <c r="CQ2291">
        <f t="shared" si="469"/>
        <v>0.92372881355932202</v>
      </c>
      <c r="CR2291">
        <f t="shared" si="470"/>
        <v>1.433429018747612</v>
      </c>
      <c r="CS2291">
        <f t="shared" si="471"/>
        <v>0.44789828335944126</v>
      </c>
      <c r="CT2291">
        <f t="shared" si="472"/>
        <v>0.47583053019988075</v>
      </c>
      <c r="DH2291">
        <f t="shared" ca="1" si="473"/>
        <v>0.39525564029493548</v>
      </c>
      <c r="DI2291">
        <v>0.28700314830113627</v>
      </c>
      <c r="DJ2291">
        <v>3.7771660362324161E-3</v>
      </c>
    </row>
    <row r="2292" spans="12:114" x14ac:dyDescent="0.3">
      <c r="L2292" s="23">
        <v>44616</v>
      </c>
      <c r="M2292" s="24">
        <v>-6.4501320609733868E-3</v>
      </c>
      <c r="N2292" s="24">
        <v>-7.101733742816251E-3</v>
      </c>
      <c r="O2292" s="24">
        <v>-3.8504529354461549E-3</v>
      </c>
      <c r="P2292" s="24">
        <v>9.3173847528409178E-3</v>
      </c>
      <c r="Q2292" s="264">
        <v>-2.2999999999999971E-4</v>
      </c>
      <c r="R2292" s="264">
        <v>1.259999999999999E-3</v>
      </c>
      <c r="S2292" s="265">
        <v>-5.1020408163264996E-5</v>
      </c>
      <c r="U2292" s="26"/>
      <c r="AE2292" s="23">
        <v>44617</v>
      </c>
      <c r="AF2292" s="33">
        <v>7.4575522625941124E-3</v>
      </c>
      <c r="AG2292">
        <f t="shared" si="461"/>
        <v>2291</v>
      </c>
      <c r="AH2292">
        <f t="shared" si="462"/>
        <v>0.92828200972447328</v>
      </c>
      <c r="AI2292">
        <f t="shared" si="463"/>
        <v>0.92787682333873578</v>
      </c>
      <c r="AJ2292">
        <f t="shared" si="464"/>
        <v>1.4631147569783935</v>
      </c>
      <c r="AK2292">
        <f t="shared" si="465"/>
        <v>0.98205975991716932</v>
      </c>
      <c r="AL2292">
        <f t="shared" si="466"/>
        <v>5.4182936578433538E-2</v>
      </c>
      <c r="CM2292" s="23">
        <v>44617</v>
      </c>
      <c r="CN2292">
        <v>1.7738138270698478E-2</v>
      </c>
      <c r="CO2292">
        <f t="shared" si="467"/>
        <v>2291</v>
      </c>
      <c r="CP2292">
        <f t="shared" si="468"/>
        <v>0.92453591606133978</v>
      </c>
      <c r="CQ2292">
        <f t="shared" si="469"/>
        <v>0.9241323648103309</v>
      </c>
      <c r="CR2292">
        <f t="shared" si="470"/>
        <v>1.4362607160716661</v>
      </c>
      <c r="CS2292">
        <f t="shared" si="471"/>
        <v>0.97704596295699586</v>
      </c>
      <c r="CT2292">
        <f t="shared" si="472"/>
        <v>5.2913598146664964E-2</v>
      </c>
      <c r="DH2292">
        <f t="shared" ca="1" si="473"/>
        <v>0.38121646531447273</v>
      </c>
      <c r="DI2292">
        <v>0.29725599834104371</v>
      </c>
      <c r="DJ2292">
        <v>3.7365950739751443E-2</v>
      </c>
    </row>
    <row r="2293" spans="12:114" x14ac:dyDescent="0.3">
      <c r="L2293" s="23">
        <v>44617</v>
      </c>
      <c r="M2293" s="24">
        <v>-3.3306763200330889E-3</v>
      </c>
      <c r="N2293" s="24">
        <v>3.5762923687114909E-2</v>
      </c>
      <c r="O2293" s="24">
        <v>1.3751780254334741E-2</v>
      </c>
      <c r="P2293" s="24">
        <v>2.2901742209582639E-2</v>
      </c>
      <c r="Q2293" s="264">
        <v>5.9000000000000025E-4</v>
      </c>
      <c r="R2293" s="264">
        <v>-3.2999999999999919E-4</v>
      </c>
      <c r="S2293" s="265">
        <v>7.1065989847715659E-4</v>
      </c>
      <c r="U2293" s="26"/>
      <c r="AE2293" s="23">
        <v>44620</v>
      </c>
      <c r="AF2293" s="33">
        <v>-1.1641778817139672E-3</v>
      </c>
      <c r="AG2293">
        <f t="shared" si="461"/>
        <v>2292</v>
      </c>
      <c r="AH2293">
        <f t="shared" si="462"/>
        <v>0.92868719611021067</v>
      </c>
      <c r="AI2293">
        <f t="shared" si="463"/>
        <v>0.92828200972447328</v>
      </c>
      <c r="AJ2293">
        <f t="shared" si="464"/>
        <v>1.4660832520924054</v>
      </c>
      <c r="AK2293">
        <f t="shared" si="465"/>
        <v>0.34716406338474193</v>
      </c>
      <c r="AL2293">
        <f t="shared" si="466"/>
        <v>0.58111794633973135</v>
      </c>
      <c r="CM2293" s="23">
        <v>44620</v>
      </c>
      <c r="CN2293">
        <v>-3.5579242124816387E-3</v>
      </c>
      <c r="CO2293">
        <f t="shared" si="467"/>
        <v>2292</v>
      </c>
      <c r="CP2293">
        <f t="shared" si="468"/>
        <v>0.92493946731234866</v>
      </c>
      <c r="CQ2293">
        <f t="shared" si="469"/>
        <v>0.92453591606133978</v>
      </c>
      <c r="CR2293">
        <f t="shared" si="470"/>
        <v>1.4391039771359146</v>
      </c>
      <c r="CS2293">
        <f t="shared" si="471"/>
        <v>0.31890772201457163</v>
      </c>
      <c r="CT2293">
        <f t="shared" si="472"/>
        <v>0.60562819404676815</v>
      </c>
      <c r="DH2293">
        <f t="shared" ca="1" si="473"/>
        <v>0.24401547183641398</v>
      </c>
      <c r="DI2293">
        <v>0.36656491378546818</v>
      </c>
      <c r="DJ2293">
        <v>3.0132010642876201E-2</v>
      </c>
    </row>
    <row r="2294" spans="12:114" x14ac:dyDescent="0.3">
      <c r="L2294" s="23">
        <v>44620</v>
      </c>
      <c r="M2294" s="24">
        <v>1.0365346751084491E-2</v>
      </c>
      <c r="N2294" s="24">
        <v>7.2344439110864356E-3</v>
      </c>
      <c r="O2294" s="24">
        <v>-8.9456650589419366E-3</v>
      </c>
      <c r="P2294" s="24">
        <v>-5.2356481273242803E-3</v>
      </c>
      <c r="Q2294" s="264">
        <v>-5.6000000000000017E-4</v>
      </c>
      <c r="R2294" s="264">
        <v>8.8999999999999973E-4</v>
      </c>
      <c r="S2294" s="265">
        <v>6.010928961748635E-4</v>
      </c>
      <c r="U2294" s="26"/>
      <c r="AE2294" s="23">
        <v>44621</v>
      </c>
      <c r="AF2294" s="33">
        <v>2.6700586646757497E-3</v>
      </c>
      <c r="AG2294">
        <f t="shared" si="461"/>
        <v>2293</v>
      </c>
      <c r="AH2294">
        <f t="shared" si="462"/>
        <v>0.92909238249594817</v>
      </c>
      <c r="AI2294">
        <f t="shared" si="463"/>
        <v>0.92868719611021067</v>
      </c>
      <c r="AJ2294">
        <f t="shared" si="464"/>
        <v>1.4690647227979912</v>
      </c>
      <c r="AK2294">
        <f t="shared" si="465"/>
        <v>0.76267158205148389</v>
      </c>
      <c r="AL2294">
        <f t="shared" si="466"/>
        <v>0.16601561405872678</v>
      </c>
      <c r="CM2294" s="23">
        <v>44621</v>
      </c>
      <c r="CN2294">
        <v>7.620844336107979E-3</v>
      </c>
      <c r="CO2294">
        <f t="shared" si="467"/>
        <v>2293</v>
      </c>
      <c r="CP2294">
        <f t="shared" si="468"/>
        <v>0.92534301856335754</v>
      </c>
      <c r="CQ2294">
        <f t="shared" si="469"/>
        <v>0.92493946731234866</v>
      </c>
      <c r="CR2294">
        <f t="shared" si="470"/>
        <v>1.4419589199476408</v>
      </c>
      <c r="CS2294">
        <f t="shared" si="471"/>
        <v>0.79509360220727354</v>
      </c>
      <c r="CT2294">
        <f t="shared" si="472"/>
        <v>0.12984586510507512</v>
      </c>
      <c r="DH2294">
        <f t="shared" ca="1" si="473"/>
        <v>0.39345961066837626</v>
      </c>
      <c r="DI2294">
        <v>0.25976935822453162</v>
      </c>
      <c r="DJ2294">
        <v>-1.6296569242301048E-2</v>
      </c>
    </row>
    <row r="2295" spans="12:114" x14ac:dyDescent="0.3">
      <c r="L2295" s="23">
        <v>44621</v>
      </c>
      <c r="M2295" s="24">
        <v>1.816341467195259E-2</v>
      </c>
      <c r="N2295" s="24">
        <v>-1.1753138265540791E-2</v>
      </c>
      <c r="O2295" s="24">
        <v>6.1408745073489477E-3</v>
      </c>
      <c r="P2295" s="24">
        <v>1.5096999651762189E-2</v>
      </c>
      <c r="Q2295" s="264">
        <v>-1.83E-3</v>
      </c>
      <c r="R2295" s="264">
        <v>3.4200000000000007E-3</v>
      </c>
      <c r="S2295" s="265">
        <v>-8.1395348837209414E-4</v>
      </c>
      <c r="U2295" s="26"/>
      <c r="AE2295" s="23">
        <v>44622</v>
      </c>
      <c r="AF2295" s="33">
        <v>4.1569318055784451E-3</v>
      </c>
      <c r="AG2295">
        <f t="shared" si="461"/>
        <v>2294</v>
      </c>
      <c r="AH2295">
        <f t="shared" si="462"/>
        <v>0.92949756888168555</v>
      </c>
      <c r="AI2295">
        <f t="shared" si="463"/>
        <v>0.92909238249594817</v>
      </c>
      <c r="AJ2295">
        <f t="shared" si="464"/>
        <v>1.472059309765281</v>
      </c>
      <c r="AK2295">
        <f t="shared" si="465"/>
        <v>0.87380382375747567</v>
      </c>
      <c r="AL2295">
        <f t="shared" si="466"/>
        <v>5.5288558738472493E-2</v>
      </c>
      <c r="CM2295" s="23">
        <v>44622</v>
      </c>
      <c r="CN2295">
        <v>1.0316079513946112E-2</v>
      </c>
      <c r="CO2295">
        <f t="shared" si="467"/>
        <v>2294</v>
      </c>
      <c r="CP2295">
        <f t="shared" si="468"/>
        <v>0.92574656981436643</v>
      </c>
      <c r="CQ2295">
        <f t="shared" si="469"/>
        <v>0.92534301856335754</v>
      </c>
      <c r="CR2295">
        <f t="shared" si="470"/>
        <v>1.4448256643563531</v>
      </c>
      <c r="CS2295">
        <f t="shared" si="471"/>
        <v>0.87211510146605642</v>
      </c>
      <c r="CT2295">
        <f t="shared" si="472"/>
        <v>5.3227917097301125E-2</v>
      </c>
      <c r="DH2295">
        <f t="shared" ca="1" si="473"/>
        <v>0.39792772864726028</v>
      </c>
      <c r="DI2295">
        <v>0.39712878373015037</v>
      </c>
      <c r="DJ2295">
        <v>-1.8125681944215549E-3</v>
      </c>
    </row>
    <row r="2296" spans="12:114" x14ac:dyDescent="0.3">
      <c r="L2296" s="23">
        <v>44622</v>
      </c>
      <c r="M2296" s="24">
        <v>-1.040633769426097E-2</v>
      </c>
      <c r="N2296" s="24">
        <v>2.5437729061336369E-2</v>
      </c>
      <c r="O2296" s="24">
        <v>1.2500842974807031E-3</v>
      </c>
      <c r="P2296" s="24">
        <v>2.4423460084108908E-2</v>
      </c>
      <c r="Q2296" s="264">
        <v>8.9000000000000006E-4</v>
      </c>
      <c r="R2296" s="264">
        <v>-1.17E-3</v>
      </c>
      <c r="S2296" s="265">
        <v>0</v>
      </c>
      <c r="U2296" s="26"/>
      <c r="AE2296" s="23">
        <v>44623</v>
      </c>
      <c r="AF2296" s="33">
        <v>4.9581102170210426E-3</v>
      </c>
      <c r="AG2296">
        <f t="shared" si="461"/>
        <v>2295</v>
      </c>
      <c r="AH2296">
        <f t="shared" si="462"/>
        <v>0.92990275526742305</v>
      </c>
      <c r="AI2296">
        <f t="shared" si="463"/>
        <v>0.92949756888168555</v>
      </c>
      <c r="AJ2296">
        <f t="shared" si="464"/>
        <v>1.4750671560007182</v>
      </c>
      <c r="AK2296">
        <f t="shared" si="465"/>
        <v>0.91559848754773399</v>
      </c>
      <c r="AL2296">
        <f t="shared" si="466"/>
        <v>1.3899081333951568E-2</v>
      </c>
      <c r="CM2296" s="23">
        <v>44623</v>
      </c>
      <c r="CN2296">
        <v>1.16869690909397E-2</v>
      </c>
      <c r="CO2296">
        <f t="shared" si="467"/>
        <v>2295</v>
      </c>
      <c r="CP2296">
        <f t="shared" si="468"/>
        <v>0.92615012106537531</v>
      </c>
      <c r="CQ2296">
        <f t="shared" si="469"/>
        <v>0.92574656981436643</v>
      </c>
      <c r="CR2296">
        <f t="shared" si="470"/>
        <v>1.4477043320927956</v>
      </c>
      <c r="CS2296">
        <f t="shared" si="471"/>
        <v>0.90238367041553591</v>
      </c>
      <c r="CT2296">
        <f t="shared" si="472"/>
        <v>2.3362899398830517E-2</v>
      </c>
      <c r="DH2296">
        <f t="shared" ca="1" si="473"/>
        <v>0.38887240354777891</v>
      </c>
      <c r="DI2296">
        <v>0.38467445683797624</v>
      </c>
      <c r="DJ2296">
        <v>3.0886045700892081E-2</v>
      </c>
    </row>
    <row r="2297" spans="12:114" x14ac:dyDescent="0.3">
      <c r="L2297" s="23">
        <v>44623</v>
      </c>
      <c r="M2297" s="24">
        <v>5.9534135860104514E-3</v>
      </c>
      <c r="N2297" s="24">
        <v>-3.4149537051929461E-2</v>
      </c>
      <c r="O2297" s="24">
        <v>2.2987610351558489E-2</v>
      </c>
      <c r="P2297" s="24">
        <v>1.764779811863686E-2</v>
      </c>
      <c r="Q2297" s="264">
        <v>2.099999999999999E-4</v>
      </c>
      <c r="R2297" s="264">
        <v>-5.6000000000000049E-4</v>
      </c>
      <c r="S2297" s="265">
        <v>6.4516129032258227E-4</v>
      </c>
      <c r="U2297" s="26"/>
      <c r="AE2297" s="23">
        <v>44624</v>
      </c>
      <c r="AF2297" s="33">
        <v>8.5620283541854355E-3</v>
      </c>
      <c r="AG2297">
        <f t="shared" si="461"/>
        <v>2296</v>
      </c>
      <c r="AH2297">
        <f t="shared" si="462"/>
        <v>0.93030794165316044</v>
      </c>
      <c r="AI2297">
        <f t="shared" si="463"/>
        <v>0.92990275526742305</v>
      </c>
      <c r="AJ2297">
        <f t="shared" si="464"/>
        <v>1.4780884068997333</v>
      </c>
      <c r="AK2297">
        <f t="shared" si="465"/>
        <v>0.99218451643251737</v>
      </c>
      <c r="AL2297">
        <f t="shared" si="466"/>
        <v>6.2281761165094318E-2</v>
      </c>
      <c r="CM2297" s="23">
        <v>44624</v>
      </c>
      <c r="CN2297">
        <v>2.1601191575118757E-2</v>
      </c>
      <c r="CO2297">
        <f t="shared" si="467"/>
        <v>2296</v>
      </c>
      <c r="CP2297">
        <f t="shared" si="468"/>
        <v>0.92655367231638419</v>
      </c>
      <c r="CQ2297">
        <f t="shared" si="469"/>
        <v>0.92615012106537531</v>
      </c>
      <c r="CR2297">
        <f t="shared" si="470"/>
        <v>1.4505950468090452</v>
      </c>
      <c r="CS2297">
        <f t="shared" si="471"/>
        <v>0.9927321310004058</v>
      </c>
      <c r="CT2297">
        <f t="shared" si="472"/>
        <v>6.6582009935030495E-2</v>
      </c>
      <c r="DH2297">
        <f t="shared" ca="1" si="473"/>
        <v>0.38468484609089393</v>
      </c>
      <c r="DI2297">
        <v>0.39876634622341584</v>
      </c>
      <c r="DJ2297">
        <v>1.6036490438405826E-3</v>
      </c>
    </row>
    <row r="2298" spans="12:114" x14ac:dyDescent="0.3">
      <c r="L2298" s="23">
        <v>44624</v>
      </c>
      <c r="M2298" s="24">
        <v>1.5929147965777369E-2</v>
      </c>
      <c r="N2298" s="24">
        <v>-1.0673783453117281E-2</v>
      </c>
      <c r="O2298" s="24">
        <v>2.5342876151134969E-2</v>
      </c>
      <c r="P2298" s="24">
        <v>3.2785906496983541E-2</v>
      </c>
      <c r="Q2298" s="264">
        <v>-7.9999999999999993E-5</v>
      </c>
      <c r="R2298" s="264">
        <v>6.6000000000000054E-4</v>
      </c>
      <c r="S2298" s="265">
        <v>-2.2988505747126498E-4</v>
      </c>
      <c r="U2298" s="26"/>
      <c r="AE2298" s="23">
        <v>44627</v>
      </c>
      <c r="AF2298" s="33">
        <v>-4.3777105411714106E-3</v>
      </c>
      <c r="AG2298">
        <f t="shared" si="461"/>
        <v>2297</v>
      </c>
      <c r="AH2298">
        <f t="shared" si="462"/>
        <v>0.93071312803889794</v>
      </c>
      <c r="AI2298">
        <f t="shared" si="463"/>
        <v>0.93030794165316044</v>
      </c>
      <c r="AJ2298">
        <f t="shared" si="464"/>
        <v>1.4811232103009335</v>
      </c>
      <c r="AK2298">
        <f t="shared" si="465"/>
        <v>9.3159768455884279E-2</v>
      </c>
      <c r="AL2298">
        <f t="shared" si="466"/>
        <v>0.83714817319727619</v>
      </c>
      <c r="CM2298" s="23">
        <v>44627</v>
      </c>
      <c r="CN2298">
        <v>-1.0326158375400438E-2</v>
      </c>
      <c r="CO2298">
        <f t="shared" si="467"/>
        <v>2297</v>
      </c>
      <c r="CP2298">
        <f t="shared" si="468"/>
        <v>0.92695722356739307</v>
      </c>
      <c r="CQ2298">
        <f t="shared" si="469"/>
        <v>0.92655367231638419</v>
      </c>
      <c r="CR2298">
        <f t="shared" si="470"/>
        <v>1.4534979341196788</v>
      </c>
      <c r="CS2298">
        <f t="shared" si="471"/>
        <v>0.10477464626210101</v>
      </c>
      <c r="CT2298">
        <f t="shared" si="472"/>
        <v>0.82177902605428321</v>
      </c>
      <c r="DH2298">
        <f t="shared" ca="1" si="473"/>
        <v>0.35899543881011481</v>
      </c>
      <c r="DI2298">
        <v>0.25659909168808714</v>
      </c>
      <c r="DJ2298">
        <v>-2.8249182451283827E-2</v>
      </c>
    </row>
    <row r="2299" spans="12:114" x14ac:dyDescent="0.3">
      <c r="L2299" s="23">
        <v>44627</v>
      </c>
      <c r="M2299" s="24">
        <v>1.486286533122848E-2</v>
      </c>
      <c r="N2299" s="24">
        <v>-3.2366792438697882E-2</v>
      </c>
      <c r="O2299" s="24">
        <v>-8.0521235876040674E-3</v>
      </c>
      <c r="P2299" s="24">
        <v>-1.248258341267517E-2</v>
      </c>
      <c r="Q2299" s="264">
        <v>-6.0000000000000157E-5</v>
      </c>
      <c r="R2299" s="264">
        <v>-7.8000000000000074E-4</v>
      </c>
      <c r="S2299" s="265">
        <v>-4.4943820224719217E-4</v>
      </c>
      <c r="U2299" s="26"/>
      <c r="AE2299" s="23">
        <v>44628</v>
      </c>
      <c r="AF2299" s="33">
        <v>-7.5795503098365618E-3</v>
      </c>
      <c r="AG2299">
        <f t="shared" si="461"/>
        <v>2298</v>
      </c>
      <c r="AH2299">
        <f t="shared" si="462"/>
        <v>0.93111831442463533</v>
      </c>
      <c r="AI2299">
        <f t="shared" si="463"/>
        <v>0.93071312803889794</v>
      </c>
      <c r="AJ2299">
        <f t="shared" si="464"/>
        <v>1.484171716541834</v>
      </c>
      <c r="AK2299">
        <f t="shared" si="465"/>
        <v>1.2328834179583054E-2</v>
      </c>
      <c r="AL2299">
        <f t="shared" si="466"/>
        <v>0.91838429385931486</v>
      </c>
      <c r="CM2299" s="23">
        <v>44628</v>
      </c>
      <c r="CN2299">
        <v>-1.8602504806849468E-2</v>
      </c>
      <c r="CO2299">
        <f t="shared" si="467"/>
        <v>2298</v>
      </c>
      <c r="CP2299">
        <f t="shared" si="468"/>
        <v>0.92736077481840196</v>
      </c>
      <c r="CQ2299">
        <f t="shared" si="469"/>
        <v>0.92695722356739307</v>
      </c>
      <c r="CR2299">
        <f t="shared" si="470"/>
        <v>1.4564131216440563</v>
      </c>
      <c r="CS2299">
        <f t="shared" si="471"/>
        <v>1.3429535669932104E-2</v>
      </c>
      <c r="CT2299">
        <f t="shared" si="472"/>
        <v>0.91352768789746097</v>
      </c>
      <c r="DH2299">
        <f t="shared" ca="1" si="473"/>
        <v>0.28321070849476804</v>
      </c>
      <c r="DI2299">
        <v>0.39730178983460429</v>
      </c>
      <c r="DJ2299">
        <v>-2.6850840632417175E-2</v>
      </c>
    </row>
    <row r="2300" spans="12:114" x14ac:dyDescent="0.3">
      <c r="L2300" s="23">
        <v>44628</v>
      </c>
      <c r="M2300" s="24">
        <v>2.7358998393669998E-2</v>
      </c>
      <c r="N2300" s="24">
        <v>2.2648126013830719E-2</v>
      </c>
      <c r="O2300" s="24">
        <v>-2.0681818017860999E-2</v>
      </c>
      <c r="P2300" s="24">
        <v>-5.0625582598505463E-2</v>
      </c>
      <c r="Q2300" s="264">
        <v>5.5000000000000014E-4</v>
      </c>
      <c r="R2300" s="264">
        <v>0</v>
      </c>
      <c r="S2300" s="265">
        <v>-4.3010752688171962E-4</v>
      </c>
      <c r="U2300" s="26"/>
      <c r="AE2300" s="23">
        <v>44629</v>
      </c>
      <c r="AF2300" s="33">
        <v>2.4165627679924762E-3</v>
      </c>
      <c r="AG2300">
        <f t="shared" si="461"/>
        <v>2299</v>
      </c>
      <c r="AH2300">
        <f t="shared" si="462"/>
        <v>0.93152350081037272</v>
      </c>
      <c r="AI2300">
        <f t="shared" si="463"/>
        <v>0.93111831442463533</v>
      </c>
      <c r="AJ2300">
        <f t="shared" si="464"/>
        <v>1.4872340785162115</v>
      </c>
      <c r="AK2300">
        <f t="shared" si="465"/>
        <v>0.73945771518364523</v>
      </c>
      <c r="AL2300">
        <f t="shared" si="466"/>
        <v>0.1916605992409901</v>
      </c>
      <c r="CM2300" s="23">
        <v>44629</v>
      </c>
      <c r="CN2300">
        <v>6.2496156828677867E-3</v>
      </c>
      <c r="CO2300">
        <f t="shared" si="467"/>
        <v>2299</v>
      </c>
      <c r="CP2300">
        <f t="shared" si="468"/>
        <v>0.92776432606941084</v>
      </c>
      <c r="CQ2300">
        <f t="shared" si="469"/>
        <v>0.92736077481840196</v>
      </c>
      <c r="CR2300">
        <f t="shared" si="470"/>
        <v>1.4593407390497561</v>
      </c>
      <c r="CS2300">
        <f t="shared" si="471"/>
        <v>0.74709508535774227</v>
      </c>
      <c r="CT2300">
        <f t="shared" si="472"/>
        <v>0.18026568946065968</v>
      </c>
      <c r="DH2300">
        <f t="shared" ca="1" si="473"/>
        <v>0.27420110960326299</v>
      </c>
      <c r="DI2300">
        <v>0.39488266403799438</v>
      </c>
      <c r="DJ2300">
        <v>-1.0171504242316744E-2</v>
      </c>
    </row>
    <row r="2301" spans="12:114" x14ac:dyDescent="0.3">
      <c r="L2301" s="23">
        <v>44629</v>
      </c>
      <c r="M2301" s="24">
        <v>-2.9711180348576581E-2</v>
      </c>
      <c r="N2301" s="24">
        <v>2.1124315801388599E-2</v>
      </c>
      <c r="O2301" s="24">
        <v>5.1895885009829116E-3</v>
      </c>
      <c r="P2301" s="24">
        <v>1.365218383719371E-2</v>
      </c>
      <c r="Q2301" s="264">
        <v>4.3000000000000031E-4</v>
      </c>
      <c r="R2301" s="264">
        <v>-6.6999999999999948E-4</v>
      </c>
      <c r="S2301" s="265">
        <v>-2.0618556701030801E-4</v>
      </c>
      <c r="U2301" s="26"/>
      <c r="AE2301" s="23">
        <v>44630</v>
      </c>
      <c r="AF2301" s="33">
        <v>4.9825091851358194E-3</v>
      </c>
      <c r="AG2301">
        <f t="shared" si="461"/>
        <v>2300</v>
      </c>
      <c r="AH2301">
        <f t="shared" si="462"/>
        <v>0.93192868719611022</v>
      </c>
      <c r="AI2301">
        <f t="shared" si="463"/>
        <v>0.93152350081037272</v>
      </c>
      <c r="AJ2301">
        <f t="shared" si="464"/>
        <v>1.4903104517331154</v>
      </c>
      <c r="AK2301">
        <f t="shared" si="465"/>
        <v>0.91668446713867313</v>
      </c>
      <c r="AL2301">
        <f t="shared" si="466"/>
        <v>1.4839033671699586E-2</v>
      </c>
      <c r="CM2301" s="23">
        <v>44630</v>
      </c>
      <c r="CN2301">
        <v>1.2671159326475912E-2</v>
      </c>
      <c r="CO2301">
        <f t="shared" si="467"/>
        <v>2300</v>
      </c>
      <c r="CP2301">
        <f t="shared" si="468"/>
        <v>0.92816787732041972</v>
      </c>
      <c r="CQ2301">
        <f t="shared" si="469"/>
        <v>0.92776432606941084</v>
      </c>
      <c r="CR2301">
        <f t="shared" si="470"/>
        <v>1.4622809180972036</v>
      </c>
      <c r="CS2301">
        <f t="shared" si="471"/>
        <v>0.92062160635831924</v>
      </c>
      <c r="CT2301">
        <f t="shared" si="472"/>
        <v>7.1427197110915941E-3</v>
      </c>
      <c r="DH2301">
        <f t="shared" ca="1" si="473"/>
        <v>0.32029800530923069</v>
      </c>
      <c r="DI2301">
        <v>0.2614607114645322</v>
      </c>
      <c r="DJ2301">
        <v>-1.2111990814864238E-2</v>
      </c>
    </row>
    <row r="2302" spans="12:114" x14ac:dyDescent="0.3">
      <c r="L2302" s="23">
        <v>44630</v>
      </c>
      <c r="M2302" s="24">
        <v>3.1212301052167572E-3</v>
      </c>
      <c r="N2302" s="24">
        <v>-7.006982932634181E-3</v>
      </c>
      <c r="O2302" s="24">
        <v>2.2730521216252311E-2</v>
      </c>
      <c r="P2302" s="24">
        <v>9.8013561770817787E-3</v>
      </c>
      <c r="Q2302" s="264">
        <v>8.4999999999999963E-4</v>
      </c>
      <c r="R2302" s="264">
        <v>-2.5100000000000009E-3</v>
      </c>
      <c r="S2302" s="265">
        <v>-1.0101010101010216E-4</v>
      </c>
      <c r="U2302" s="26"/>
      <c r="AE2302" s="23">
        <v>44631</v>
      </c>
      <c r="AF2302" s="33">
        <v>-1.7440106668932052E-3</v>
      </c>
      <c r="AG2302">
        <f t="shared" si="461"/>
        <v>2301</v>
      </c>
      <c r="AH2302">
        <f t="shared" si="462"/>
        <v>0.93233387358184761</v>
      </c>
      <c r="AI2302">
        <f t="shared" si="463"/>
        <v>0.93192868719611022</v>
      </c>
      <c r="AJ2302">
        <f t="shared" si="464"/>
        <v>1.4934009943776021</v>
      </c>
      <c r="AK2302">
        <f t="shared" si="465"/>
        <v>0.28755822992559532</v>
      </c>
      <c r="AL2302">
        <f t="shared" si="466"/>
        <v>0.6443704572705149</v>
      </c>
      <c r="CM2302" s="23">
        <v>44631</v>
      </c>
      <c r="CN2302">
        <v>-3.6550266672330119E-3</v>
      </c>
      <c r="CO2302">
        <f t="shared" si="467"/>
        <v>2301</v>
      </c>
      <c r="CP2302">
        <f t="shared" si="468"/>
        <v>0.9285714285714286</v>
      </c>
      <c r="CQ2302">
        <f t="shared" si="469"/>
        <v>0.92816787732041972</v>
      </c>
      <c r="CR2302">
        <f t="shared" si="470"/>
        <v>1.4652337926855228</v>
      </c>
      <c r="CS2302">
        <f t="shared" si="471"/>
        <v>0.31490156266385355</v>
      </c>
      <c r="CT2302">
        <f t="shared" si="472"/>
        <v>0.61326631465656622</v>
      </c>
      <c r="DH2302">
        <f t="shared" ca="1" si="473"/>
        <v>0.30059758444377788</v>
      </c>
      <c r="DI2302">
        <v>0.359608216403005</v>
      </c>
      <c r="DJ2302">
        <v>-3.0369010666893244E-2</v>
      </c>
    </row>
    <row r="2303" spans="12:114" x14ac:dyDescent="0.3">
      <c r="L2303" s="23">
        <v>44631</v>
      </c>
      <c r="M2303" s="24">
        <v>-7.02788649231383E-3</v>
      </c>
      <c r="N2303" s="24">
        <v>-8.400534706413363E-3</v>
      </c>
      <c r="O2303" s="24">
        <v>-3.9263075225324249E-3</v>
      </c>
      <c r="P2303" s="24">
        <v>1.320544421970968E-4</v>
      </c>
      <c r="Q2303" s="264">
        <v>7.0000000000000184E-5</v>
      </c>
      <c r="R2303" s="264">
        <v>5.200000000000005E-4</v>
      </c>
      <c r="S2303" s="265">
        <v>-7.0000000000000086E-4</v>
      </c>
      <c r="U2303" s="26"/>
      <c r="AE2303" s="23">
        <v>44634</v>
      </c>
      <c r="AF2303" s="33">
        <v>4.188333829639292E-3</v>
      </c>
      <c r="AG2303">
        <f t="shared" si="461"/>
        <v>2302</v>
      </c>
      <c r="AH2303">
        <f t="shared" si="462"/>
        <v>0.9327390599675851</v>
      </c>
      <c r="AI2303">
        <f t="shared" si="463"/>
        <v>0.93233387358184761</v>
      </c>
      <c r="AJ2303">
        <f t="shared" si="464"/>
        <v>1.4965058673732645</v>
      </c>
      <c r="AK2303">
        <f t="shared" si="465"/>
        <v>0.87567437181304508</v>
      </c>
      <c r="AL2303">
        <f t="shared" si="466"/>
        <v>5.6659501768802523E-2</v>
      </c>
      <c r="CM2303" s="23">
        <v>44634</v>
      </c>
      <c r="CN2303">
        <v>1.0482154667556174E-2</v>
      </c>
      <c r="CO2303">
        <f t="shared" si="467"/>
        <v>2302</v>
      </c>
      <c r="CP2303">
        <f t="shared" si="468"/>
        <v>0.92897497982243749</v>
      </c>
      <c r="CQ2303">
        <f t="shared" si="469"/>
        <v>0.9285714285714286</v>
      </c>
      <c r="CR2303">
        <f t="shared" si="470"/>
        <v>1.4681994988996725</v>
      </c>
      <c r="CS2303">
        <f t="shared" si="471"/>
        <v>0.8760949796907086</v>
      </c>
      <c r="CT2303">
        <f t="shared" si="472"/>
        <v>5.2476448880720006E-2</v>
      </c>
      <c r="DH2303">
        <f t="shared" ca="1" si="473"/>
        <v>0.34385448741403046</v>
      </c>
      <c r="DI2303">
        <v>0.38242581363452816</v>
      </c>
      <c r="DJ2303">
        <v>-2.9259418712952023E-3</v>
      </c>
    </row>
    <row r="2304" spans="12:114" x14ac:dyDescent="0.3">
      <c r="L2304" s="23">
        <v>44634</v>
      </c>
      <c r="M2304" s="24">
        <v>-1.507371041274435E-2</v>
      </c>
      <c r="N2304" s="24">
        <v>-1.3555289830681611E-3</v>
      </c>
      <c r="O2304" s="24">
        <v>1.39368265090667E-2</v>
      </c>
      <c r="P2304" s="24">
        <v>1.9673948244727801E-2</v>
      </c>
      <c r="Q2304" s="264">
        <v>6.6E-4</v>
      </c>
      <c r="R2304" s="264">
        <v>-9.8999999999999978E-4</v>
      </c>
      <c r="S2304" s="265">
        <v>-4.6728971962614909E-5</v>
      </c>
      <c r="U2304" s="26"/>
      <c r="AE2304" s="23">
        <v>44635</v>
      </c>
      <c r="AF2304" s="33">
        <v>1.8580263395476886E-3</v>
      </c>
      <c r="AG2304">
        <f t="shared" si="461"/>
        <v>2303</v>
      </c>
      <c r="AH2304">
        <f t="shared" si="462"/>
        <v>0.93314424635332249</v>
      </c>
      <c r="AI2304">
        <f t="shared" si="463"/>
        <v>0.9327390599675851</v>
      </c>
      <c r="AJ2304">
        <f t="shared" si="464"/>
        <v>1.4996252344465957</v>
      </c>
      <c r="AK2304">
        <f t="shared" si="465"/>
        <v>0.68448732423834213</v>
      </c>
      <c r="AL2304">
        <f t="shared" si="466"/>
        <v>0.24825173572924297</v>
      </c>
      <c r="CM2304" s="23">
        <v>44635</v>
      </c>
      <c r="CN2304">
        <v>4.9043681744506172E-3</v>
      </c>
      <c r="CO2304">
        <f t="shared" si="467"/>
        <v>2303</v>
      </c>
      <c r="CP2304">
        <f t="shared" si="468"/>
        <v>0.92937853107344637</v>
      </c>
      <c r="CQ2304">
        <f t="shared" si="469"/>
        <v>0.92897497982243749</v>
      </c>
      <c r="CR2304">
        <f t="shared" si="470"/>
        <v>1.4711781750588806</v>
      </c>
      <c r="CS2304">
        <f t="shared" si="471"/>
        <v>0.69481285080794108</v>
      </c>
      <c r="CT2304">
        <f t="shared" si="472"/>
        <v>0.2341621290144964</v>
      </c>
      <c r="DH2304">
        <f t="shared" ca="1" si="473"/>
        <v>0.26018768986199442</v>
      </c>
      <c r="DI2304">
        <v>0.37749400328635807</v>
      </c>
      <c r="DJ2304">
        <v>-3.4613457534755868E-3</v>
      </c>
    </row>
    <row r="2305" spans="12:114" x14ac:dyDescent="0.3">
      <c r="L2305" s="23">
        <v>44635</v>
      </c>
      <c r="M2305" s="24">
        <v>-1.8705452242916389E-2</v>
      </c>
      <c r="N2305" s="24">
        <v>0</v>
      </c>
      <c r="O2305" s="24">
        <v>1.200956204543859E-2</v>
      </c>
      <c r="P2305" s="24">
        <v>4.6617508168564706E-3</v>
      </c>
      <c r="Q2305" s="264">
        <v>-4.8999999999999998E-4</v>
      </c>
      <c r="R2305" s="264">
        <v>5.8000000000000055E-4</v>
      </c>
      <c r="S2305" s="265">
        <v>-1.8604651162790751E-4</v>
      </c>
      <c r="U2305" s="26"/>
      <c r="AE2305" s="23">
        <v>44636</v>
      </c>
      <c r="AF2305" s="33">
        <v>1.8679733883144945E-3</v>
      </c>
      <c r="AG2305">
        <f t="shared" si="461"/>
        <v>2304</v>
      </c>
      <c r="AH2305">
        <f t="shared" si="462"/>
        <v>0.93354943273905999</v>
      </c>
      <c r="AI2305">
        <f t="shared" si="463"/>
        <v>0.93314424635332249</v>
      </c>
      <c r="AJ2305">
        <f t="shared" si="464"/>
        <v>1.5027592621932826</v>
      </c>
      <c r="AK2305">
        <f t="shared" si="465"/>
        <v>0.68550835767716911</v>
      </c>
      <c r="AL2305">
        <f t="shared" si="466"/>
        <v>0.24763588867615338</v>
      </c>
      <c r="CM2305" s="23">
        <v>44636</v>
      </c>
      <c r="CN2305">
        <v>4.5788033337999358E-3</v>
      </c>
      <c r="CO2305">
        <f t="shared" si="467"/>
        <v>2304</v>
      </c>
      <c r="CP2305">
        <f t="shared" si="468"/>
        <v>0.92978208232445525</v>
      </c>
      <c r="CQ2305">
        <f t="shared" si="469"/>
        <v>0.92937853107344637</v>
      </c>
      <c r="CR2305">
        <f t="shared" si="470"/>
        <v>1.474169961766449</v>
      </c>
      <c r="CS2305">
        <f t="shared" si="471"/>
        <v>0.68147412632447013</v>
      </c>
      <c r="CT2305">
        <f t="shared" si="472"/>
        <v>0.24790440474897624</v>
      </c>
      <c r="DH2305">
        <f t="shared" ca="1" si="473"/>
        <v>0.33164123821283953</v>
      </c>
      <c r="DI2305">
        <v>0.36032555915735359</v>
      </c>
      <c r="DJ2305">
        <v>2.2726812971970815E-5</v>
      </c>
    </row>
    <row r="2306" spans="12:114" x14ac:dyDescent="0.3">
      <c r="L2306" s="23">
        <v>44636</v>
      </c>
      <c r="M2306" s="24">
        <v>6.2608083529589308E-3</v>
      </c>
      <c r="N2306" s="24">
        <v>3.8344139464955372E-2</v>
      </c>
      <c r="O2306" s="24">
        <v>-2.9495448167364971E-3</v>
      </c>
      <c r="P2306" s="24">
        <v>-1.29482157014942E-4</v>
      </c>
      <c r="Q2306" s="264">
        <v>5.3999999999999968E-4</v>
      </c>
      <c r="R2306" s="264">
        <v>6.0000000000000056E-5</v>
      </c>
      <c r="S2306" s="265">
        <v>-4.5662100456622314E-5</v>
      </c>
      <c r="U2306" s="26"/>
      <c r="AE2306" s="23">
        <v>44637</v>
      </c>
      <c r="AF2306" s="33">
        <v>2.9693901247802306E-3</v>
      </c>
      <c r="AG2306">
        <f t="shared" si="461"/>
        <v>2305</v>
      </c>
      <c r="AH2306">
        <f t="shared" si="462"/>
        <v>0.93395461912479738</v>
      </c>
      <c r="AI2306">
        <f t="shared" si="463"/>
        <v>0.93354943273905999</v>
      </c>
      <c r="AJ2306">
        <f t="shared" si="464"/>
        <v>1.505908120146469</v>
      </c>
      <c r="AK2306">
        <f t="shared" si="465"/>
        <v>0.78855432072791309</v>
      </c>
      <c r="AL2306">
        <f t="shared" si="466"/>
        <v>0.1449951120111469</v>
      </c>
      <c r="CM2306" s="23">
        <v>44637</v>
      </c>
      <c r="CN2306">
        <v>7.1991571301323947E-3</v>
      </c>
      <c r="CO2306">
        <f t="shared" si="467"/>
        <v>2305</v>
      </c>
      <c r="CP2306">
        <f t="shared" si="468"/>
        <v>0.93018563357546413</v>
      </c>
      <c r="CQ2306">
        <f t="shared" si="469"/>
        <v>0.92978208232445525</v>
      </c>
      <c r="CR2306">
        <f t="shared" si="470"/>
        <v>1.4771750019609586</v>
      </c>
      <c r="CS2306">
        <f t="shared" si="471"/>
        <v>0.7809405761166911</v>
      </c>
      <c r="CT2306">
        <f t="shared" si="472"/>
        <v>0.14884150620776415</v>
      </c>
      <c r="DH2306">
        <f t="shared" ca="1" si="473"/>
        <v>0.33654636767211493</v>
      </c>
      <c r="DI2306">
        <v>0.38312833957827441</v>
      </c>
      <c r="DJ2306">
        <v>1.4781390124780226E-2</v>
      </c>
    </row>
    <row r="2307" spans="12:114" x14ac:dyDescent="0.3">
      <c r="L2307" s="23">
        <v>44637</v>
      </c>
      <c r="M2307" s="24">
        <v>4.888639655814586E-3</v>
      </c>
      <c r="N2307" s="24">
        <v>2.7450951999853389E-2</v>
      </c>
      <c r="O2307" s="24">
        <v>1.5193955528338919E-3</v>
      </c>
      <c r="P2307" s="24">
        <v>7.3140048126028893E-3</v>
      </c>
      <c r="Q2307" s="264">
        <v>-2.9000000000000033E-4</v>
      </c>
      <c r="R2307" s="264">
        <v>-8.0000000000000074E-5</v>
      </c>
      <c r="S2307" s="265">
        <v>2.7272727272727263E-4</v>
      </c>
      <c r="U2307" s="26"/>
      <c r="AE2307" s="23">
        <v>44638</v>
      </c>
      <c r="AF2307" s="33">
        <v>3.1226662227251347E-4</v>
      </c>
      <c r="AG2307">
        <f t="shared" ref="AG2307:AG2370" si="474">ROW()-1</f>
        <v>2306</v>
      </c>
      <c r="AH2307">
        <f t="shared" ref="AH2307:AH2370" si="475">AG2307/COUNT($AG$2:$AG$2469)</f>
        <v>0.93435980551053488</v>
      </c>
      <c r="AI2307">
        <f t="shared" ref="AI2307:AI2370" si="476">(AG2307-1)/COUNT($AG$2:$AG$2469)</f>
        <v>0.93395461912479738</v>
      </c>
      <c r="AJ2307">
        <f t="shared" ref="AJ2307:AJ2370" si="477">IF(AH2307&lt;1,NORMSINV(AH2307),"")</f>
        <v>1.5090719808470947</v>
      </c>
      <c r="AK2307">
        <f t="shared" ref="AK2307:AK2370" si="478">_xlfn.NORM.DIST(AF2307,$AD$6,$AD$7,TRUE)</f>
        <v>0.51341531242170946</v>
      </c>
      <c r="AL2307">
        <f t="shared" ref="AL2307:AL2370" si="479">ABS(AK2307-AI2307)</f>
        <v>0.42053930670308792</v>
      </c>
      <c r="CM2307" s="23">
        <v>44638</v>
      </c>
      <c r="CN2307">
        <v>1.734428237924272E-3</v>
      </c>
      <c r="CO2307">
        <f t="shared" ref="CO2307:CO2370" si="480">ROW()-1</f>
        <v>2306</v>
      </c>
      <c r="CP2307">
        <f t="shared" ref="CP2307:CP2370" si="481">CO2307/COUNT(_xlfn.ANCHORARRAY($CN$2))</f>
        <v>0.93058918482647301</v>
      </c>
      <c r="CQ2307">
        <f t="shared" ref="CQ2307:CQ2370" si="482">(CO2307-1)/COUNT(_xlfn.ANCHORARRAY($CN$2))</f>
        <v>0.93018563357546413</v>
      </c>
      <c r="CR2307">
        <f t="shared" ref="CR2307:CR2370" si="483">IF(CP2307&lt;1,NORMSINV(CP2307),"")</f>
        <v>1.4801934409689248</v>
      </c>
      <c r="CS2307">
        <f t="shared" ref="CS2307:CS2370" si="484">_xlfn.NORM.DIST(CN2307,$CL$7,$CL$8,TRUE)</f>
        <v>0.55658831593730729</v>
      </c>
      <c r="CT2307">
        <f t="shared" ref="CT2307:CT2370" si="485">ABS(CS2307-CQ2307)</f>
        <v>0.37359731763815685</v>
      </c>
      <c r="DH2307">
        <f t="shared" ref="DH2307:DH2370" ca="1" si="486">_xlfn.NORM.S.DIST(RAND(),FALSE)</f>
        <v>0.3942610728025433</v>
      </c>
      <c r="DI2307">
        <v>0.29935827321658576</v>
      </c>
      <c r="DJ2307">
        <v>-3.584069599454983E-2</v>
      </c>
    </row>
    <row r="2308" spans="12:114" x14ac:dyDescent="0.3">
      <c r="L2308" s="23">
        <v>44638</v>
      </c>
      <c r="M2308" s="24">
        <v>-8.7898502337875797E-3</v>
      </c>
      <c r="N2308" s="24">
        <v>8.9058326278884329E-3</v>
      </c>
      <c r="O2308" s="24">
        <v>2.9654536140958569E-3</v>
      </c>
      <c r="P2308" s="24">
        <v>2.5692948329981562E-4</v>
      </c>
      <c r="Q2308" s="264">
        <v>-1.5999999999999961E-4</v>
      </c>
      <c r="R2308" s="264">
        <v>2.6000000000000019E-4</v>
      </c>
      <c r="S2308" s="265">
        <v>-8.4112149532710085E-4</v>
      </c>
      <c r="U2308" s="26"/>
      <c r="AE2308" s="23">
        <v>44641</v>
      </c>
      <c r="AF2308" s="33">
        <v>-4.0201395868820169E-4</v>
      </c>
      <c r="AG2308">
        <f t="shared" si="474"/>
        <v>2307</v>
      </c>
      <c r="AH2308">
        <f t="shared" si="475"/>
        <v>0.93476499189627227</v>
      </c>
      <c r="AI2308">
        <f t="shared" si="476"/>
        <v>0.93435980551053488</v>
      </c>
      <c r="AJ2308">
        <f t="shared" si="477"/>
        <v>1.5122510199163397</v>
      </c>
      <c r="AK2308">
        <f t="shared" si="478"/>
        <v>0.43142028388629883</v>
      </c>
      <c r="AL2308">
        <f t="shared" si="479"/>
        <v>0.50293952162423605</v>
      </c>
      <c r="CM2308" s="23">
        <v>44641</v>
      </c>
      <c r="CN2308">
        <v>-7.265866208584355E-4</v>
      </c>
      <c r="CO2308">
        <f t="shared" si="480"/>
        <v>2307</v>
      </c>
      <c r="CP2308">
        <f t="shared" si="481"/>
        <v>0.93099273607748179</v>
      </c>
      <c r="CQ2308">
        <f t="shared" si="482"/>
        <v>0.93058918482647301</v>
      </c>
      <c r="CR2308">
        <f t="shared" si="483"/>
        <v>1.4832254265589582</v>
      </c>
      <c r="CS2308">
        <f t="shared" si="484"/>
        <v>0.44323763883018324</v>
      </c>
      <c r="CT2308">
        <f t="shared" si="485"/>
        <v>0.48735154599628977</v>
      </c>
      <c r="DH2308">
        <f t="shared" ca="1" si="486"/>
        <v>0.27016760700120995</v>
      </c>
      <c r="DI2308">
        <v>0.39860165839552725</v>
      </c>
      <c r="DJ2308">
        <v>-1.6478565682826136E-2</v>
      </c>
    </row>
    <row r="2309" spans="12:114" x14ac:dyDescent="0.3">
      <c r="L2309" s="23">
        <v>44641</v>
      </c>
      <c r="M2309" s="24">
        <v>7.6407974181684143E-3</v>
      </c>
      <c r="N2309" s="24">
        <v>1.134935960137042E-2</v>
      </c>
      <c r="O2309" s="24">
        <v>-8.3196043582283337E-3</v>
      </c>
      <c r="P2309" s="24">
        <v>2.3126519216937242E-3</v>
      </c>
      <c r="Q2309" s="264">
        <v>5.0000000000000044E-4</v>
      </c>
      <c r="R2309" s="264">
        <v>-9.0000000000000084E-4</v>
      </c>
      <c r="S2309" s="265">
        <v>-2.5862068965517237E-4</v>
      </c>
      <c r="U2309" s="26"/>
      <c r="AE2309" s="23">
        <v>44642</v>
      </c>
      <c r="AF2309" s="33">
        <v>-1.1275484060721756E-3</v>
      </c>
      <c r="AG2309">
        <f t="shared" si="474"/>
        <v>2308</v>
      </c>
      <c r="AH2309">
        <f t="shared" si="475"/>
        <v>0.93517017828200977</v>
      </c>
      <c r="AI2309">
        <f t="shared" si="476"/>
        <v>0.93476499189627227</v>
      </c>
      <c r="AJ2309">
        <f t="shared" si="477"/>
        <v>1.5154454161303048</v>
      </c>
      <c r="AK2309">
        <f t="shared" si="478"/>
        <v>0.35108081430492355</v>
      </c>
      <c r="AL2309">
        <f t="shared" si="479"/>
        <v>0.58368417759134872</v>
      </c>
      <c r="CM2309" s="23">
        <v>44642</v>
      </c>
      <c r="CN2309">
        <v>-3.1387344605585902E-3</v>
      </c>
      <c r="CO2309">
        <f t="shared" si="480"/>
        <v>2308</v>
      </c>
      <c r="CP2309">
        <f t="shared" si="481"/>
        <v>0.93139628732849067</v>
      </c>
      <c r="CQ2309">
        <f t="shared" si="482"/>
        <v>0.93099273607748179</v>
      </c>
      <c r="CR2309">
        <f t="shared" si="483"/>
        <v>1.486271108997484</v>
      </c>
      <c r="CS2309">
        <f t="shared" si="484"/>
        <v>0.33644123606510745</v>
      </c>
      <c r="CT2309">
        <f t="shared" si="485"/>
        <v>0.59455150001237433</v>
      </c>
      <c r="DH2309">
        <f t="shared" ca="1" si="486"/>
        <v>0.37676531283596593</v>
      </c>
      <c r="DI2309">
        <v>0.25980969430665279</v>
      </c>
      <c r="DJ2309">
        <v>6.8930440309026147E-3</v>
      </c>
    </row>
    <row r="2310" spans="12:114" x14ac:dyDescent="0.3">
      <c r="L2310" s="23">
        <v>44642</v>
      </c>
      <c r="M2310" s="24">
        <v>-7.250772206240803E-3</v>
      </c>
      <c r="N2310" s="24">
        <v>9.3516430505159332E-3</v>
      </c>
      <c r="O2310" s="24">
        <v>-2.981385688159221E-3</v>
      </c>
      <c r="P2310" s="24">
        <v>-7.6908570699341337E-3</v>
      </c>
      <c r="Q2310" s="264">
        <v>4.5999999999999953E-4</v>
      </c>
      <c r="R2310" s="264">
        <v>-6.2999999999999948E-4</v>
      </c>
      <c r="S2310" s="265">
        <v>2.5210084033613439E-4</v>
      </c>
      <c r="U2310" s="26"/>
      <c r="AE2310" s="23">
        <v>44643</v>
      </c>
      <c r="AF2310" s="33">
        <v>-2.7168510135802495E-3</v>
      </c>
      <c r="AG2310">
        <f t="shared" si="474"/>
        <v>2309</v>
      </c>
      <c r="AH2310">
        <f t="shared" si="475"/>
        <v>0.93557536466774716</v>
      </c>
      <c r="AI2310">
        <f t="shared" si="476"/>
        <v>0.93517017828200977</v>
      </c>
      <c r="AJ2310">
        <f t="shared" si="477"/>
        <v>1.5186553514969607</v>
      </c>
      <c r="AK2310">
        <f t="shared" si="478"/>
        <v>0.19999570976571784</v>
      </c>
      <c r="AL2310">
        <f t="shared" si="479"/>
        <v>0.73517446851629198</v>
      </c>
      <c r="CM2310" s="23">
        <v>44643</v>
      </c>
      <c r="CN2310">
        <v>-6.737644775329934E-3</v>
      </c>
      <c r="CO2310">
        <f t="shared" si="480"/>
        <v>2309</v>
      </c>
      <c r="CP2310">
        <f t="shared" si="481"/>
        <v>0.93179983857949955</v>
      </c>
      <c r="CQ2310">
        <f t="shared" si="482"/>
        <v>0.93139628732849067</v>
      </c>
      <c r="CR2310">
        <f t="shared" si="483"/>
        <v>1.4893306411060581</v>
      </c>
      <c r="CS2310">
        <f t="shared" si="484"/>
        <v>0.20070583895805413</v>
      </c>
      <c r="CT2310">
        <f t="shared" si="485"/>
        <v>0.73069044837043651</v>
      </c>
      <c r="DH2310">
        <f t="shared" ca="1" si="486"/>
        <v>0.38199308827347123</v>
      </c>
      <c r="DI2310">
        <v>0.3239209182539185</v>
      </c>
      <c r="DJ2310">
        <v>-4.5713682549595458E-3</v>
      </c>
    </row>
    <row r="2311" spans="12:114" x14ac:dyDescent="0.3">
      <c r="L2311" s="23">
        <v>44643</v>
      </c>
      <c r="M2311" s="24">
        <v>1.3659662055867159E-2</v>
      </c>
      <c r="N2311" s="24">
        <v>1.2351925090485201E-3</v>
      </c>
      <c r="O2311" s="24">
        <v>-1.2865128525705011E-2</v>
      </c>
      <c r="P2311" s="24">
        <v>-8.2671741566469076E-3</v>
      </c>
      <c r="Q2311" s="264">
        <v>-2.9999999999999648E-5</v>
      </c>
      <c r="R2311" s="264">
        <v>3.9999999999999807E-4</v>
      </c>
      <c r="S2311" s="265">
        <v>-8.6206896551723616E-5</v>
      </c>
      <c r="U2311" s="26"/>
      <c r="AE2311" s="23">
        <v>44644</v>
      </c>
      <c r="AF2311" s="33">
        <v>2.3021640053656799E-3</v>
      </c>
      <c r="AG2311">
        <f t="shared" si="474"/>
        <v>2310</v>
      </c>
      <c r="AH2311">
        <f t="shared" si="475"/>
        <v>0.93598055105348466</v>
      </c>
      <c r="AI2311">
        <f t="shared" si="476"/>
        <v>0.93557536466774716</v>
      </c>
      <c r="AJ2311">
        <f t="shared" si="477"/>
        <v>1.5218810113354944</v>
      </c>
      <c r="AK2311">
        <f t="shared" si="478"/>
        <v>0.7286113963393972</v>
      </c>
      <c r="AL2311">
        <f t="shared" si="479"/>
        <v>0.20696396832834996</v>
      </c>
      <c r="CM2311" s="23">
        <v>44644</v>
      </c>
      <c r="CN2311">
        <v>6.4197369364911248E-3</v>
      </c>
      <c r="CO2311">
        <f t="shared" si="480"/>
        <v>2310</v>
      </c>
      <c r="CP2311">
        <f t="shared" si="481"/>
        <v>0.93220338983050843</v>
      </c>
      <c r="CQ2311">
        <f t="shared" si="482"/>
        <v>0.93179983857949955</v>
      </c>
      <c r="CR2311">
        <f t="shared" si="483"/>
        <v>1.4924041783203592</v>
      </c>
      <c r="CS2311">
        <f t="shared" si="484"/>
        <v>0.75335442135643493</v>
      </c>
      <c r="CT2311">
        <f t="shared" si="485"/>
        <v>0.17844541722306462</v>
      </c>
      <c r="DH2311">
        <f t="shared" ca="1" si="486"/>
        <v>0.35232041287469323</v>
      </c>
      <c r="DI2311">
        <v>0.36955465914446262</v>
      </c>
      <c r="DJ2311">
        <v>-2.7136182148480514E-2</v>
      </c>
    </row>
    <row r="2312" spans="12:114" x14ac:dyDescent="0.3">
      <c r="L2312" s="23">
        <v>44644</v>
      </c>
      <c r="M2312" s="24">
        <v>7.2603652963023728E-3</v>
      </c>
      <c r="N2312" s="24">
        <v>-6.167556173021254E-4</v>
      </c>
      <c r="O2312" s="24">
        <v>6.1994039293600057E-3</v>
      </c>
      <c r="P2312" s="24">
        <v>9.7036342031083384E-3</v>
      </c>
      <c r="Q2312" s="264">
        <v>3.1000000000000038E-4</v>
      </c>
      <c r="R2312" s="264">
        <v>-5.4999999999999938E-4</v>
      </c>
      <c r="S2312" s="265">
        <v>-5.9829059829059927E-4</v>
      </c>
      <c r="U2312" s="26"/>
      <c r="AE2312" s="23">
        <v>44645</v>
      </c>
      <c r="AF2312" s="33">
        <v>2.5230024839342198E-3</v>
      </c>
      <c r="AG2312">
        <f t="shared" si="474"/>
        <v>2311</v>
      </c>
      <c r="AH2312">
        <f t="shared" si="475"/>
        <v>0.93638573743922204</v>
      </c>
      <c r="AI2312">
        <f t="shared" si="476"/>
        <v>0.93598055105348466</v>
      </c>
      <c r="AJ2312">
        <f t="shared" si="477"/>
        <v>1.5251225843581004</v>
      </c>
      <c r="AK2312">
        <f t="shared" si="478"/>
        <v>0.7493451501340691</v>
      </c>
      <c r="AL2312">
        <f t="shared" si="479"/>
        <v>0.18663540091941555</v>
      </c>
      <c r="CM2312" s="23">
        <v>44645</v>
      </c>
      <c r="CN2312">
        <v>6.1242804033839367E-3</v>
      </c>
      <c r="CO2312">
        <f t="shared" si="480"/>
        <v>2311</v>
      </c>
      <c r="CP2312">
        <f t="shared" si="481"/>
        <v>0.93260694108151732</v>
      </c>
      <c r="CQ2312">
        <f t="shared" si="482"/>
        <v>0.93220338983050843</v>
      </c>
      <c r="CR2312">
        <f t="shared" si="483"/>
        <v>1.4954918787509002</v>
      </c>
      <c r="CS2312">
        <f t="shared" si="484"/>
        <v>0.74243064520674162</v>
      </c>
      <c r="CT2312">
        <f t="shared" si="485"/>
        <v>0.18977274462376681</v>
      </c>
      <c r="DH2312">
        <f t="shared" ca="1" si="486"/>
        <v>0.28227330626591723</v>
      </c>
      <c r="DI2312">
        <v>0.28775171011936546</v>
      </c>
      <c r="DJ2312">
        <v>4.9307444194180792E-3</v>
      </c>
    </row>
    <row r="2313" spans="12:114" x14ac:dyDescent="0.3">
      <c r="L2313" s="23">
        <v>44645</v>
      </c>
      <c r="M2313" s="24">
        <v>-4.0954512069171839E-3</v>
      </c>
      <c r="N2313" s="24">
        <v>1.574067661071607E-2</v>
      </c>
      <c r="O2313" s="24">
        <v>4.3407632730298826E-3</v>
      </c>
      <c r="P2313" s="24">
        <v>7.9979723144656695E-3</v>
      </c>
      <c r="Q2313" s="264">
        <v>4.7999999999999871E-4</v>
      </c>
      <c r="R2313" s="264">
        <v>-2.19999999999998E-4</v>
      </c>
      <c r="S2313" s="265">
        <v>8.0645161290322093E-5</v>
      </c>
      <c r="U2313" s="26"/>
      <c r="AE2313" s="23">
        <v>44648</v>
      </c>
      <c r="AF2313" s="33">
        <v>3.4786078566394212E-3</v>
      </c>
      <c r="AG2313">
        <f t="shared" si="474"/>
        <v>2312</v>
      </c>
      <c r="AH2313">
        <f t="shared" si="475"/>
        <v>0.93679092382495943</v>
      </c>
      <c r="AI2313">
        <f t="shared" si="476"/>
        <v>0.93638573743922204</v>
      </c>
      <c r="AJ2313">
        <f t="shared" si="477"/>
        <v>1.5283802627543503</v>
      </c>
      <c r="AK2313">
        <f t="shared" si="478"/>
        <v>0.82857642927537312</v>
      </c>
      <c r="AL2313">
        <f t="shared" si="479"/>
        <v>0.10780930816384893</v>
      </c>
      <c r="CM2313" s="23">
        <v>44648</v>
      </c>
      <c r="CN2313">
        <v>8.4116111050131885E-3</v>
      </c>
      <c r="CO2313">
        <f t="shared" si="480"/>
        <v>2312</v>
      </c>
      <c r="CP2313">
        <f t="shared" si="481"/>
        <v>0.9330104923325262</v>
      </c>
      <c r="CQ2313">
        <f t="shared" si="482"/>
        <v>0.93260694108151732</v>
      </c>
      <c r="CR2313">
        <f t="shared" si="483"/>
        <v>1.498593903245526</v>
      </c>
      <c r="CS2313">
        <f t="shared" si="484"/>
        <v>0.82012135172659117</v>
      </c>
      <c r="CT2313">
        <f t="shared" si="485"/>
        <v>0.11248558935492614</v>
      </c>
      <c r="DH2313">
        <f t="shared" ca="1" si="486"/>
        <v>0.39779850013094786</v>
      </c>
      <c r="DI2313">
        <v>0.25425471864575061</v>
      </c>
      <c r="DJ2313">
        <v>1.0821985905419898E-2</v>
      </c>
    </row>
    <row r="2314" spans="12:114" x14ac:dyDescent="0.3">
      <c r="L2314" s="23">
        <v>44648</v>
      </c>
      <c r="M2314" s="24">
        <v>-1.820378829356872E-2</v>
      </c>
      <c r="N2314" s="24">
        <v>-1.0027321689840449E-2</v>
      </c>
      <c r="O2314" s="24">
        <v>1.777627977171686E-2</v>
      </c>
      <c r="P2314" s="24">
        <v>1.2029647307248341E-2</v>
      </c>
      <c r="Q2314" s="264">
        <v>3.9000000000000059E-4</v>
      </c>
      <c r="R2314" s="264">
        <v>-3.3000000000000363E-4</v>
      </c>
      <c r="S2314" s="265">
        <v>2.0325203252032537E-4</v>
      </c>
      <c r="U2314" s="26"/>
      <c r="AE2314" s="23">
        <v>44649</v>
      </c>
      <c r="AF2314" s="33">
        <v>1.4788333383753685E-3</v>
      </c>
      <c r="AG2314">
        <f t="shared" si="474"/>
        <v>2313</v>
      </c>
      <c r="AH2314">
        <f t="shared" si="475"/>
        <v>0.93719611021069693</v>
      </c>
      <c r="AI2314">
        <f t="shared" si="476"/>
        <v>0.93679092382495943</v>
      </c>
      <c r="AJ2314">
        <f t="shared" si="477"/>
        <v>1.5316542422782036</v>
      </c>
      <c r="AK2314">
        <f t="shared" si="478"/>
        <v>0.64457528524694374</v>
      </c>
      <c r="AL2314">
        <f t="shared" si="479"/>
        <v>0.29221563857801569</v>
      </c>
      <c r="CM2314" s="23">
        <v>44649</v>
      </c>
      <c r="CN2314">
        <v>3.2832503583865537E-3</v>
      </c>
      <c r="CO2314">
        <f t="shared" si="480"/>
        <v>2313</v>
      </c>
      <c r="CP2314">
        <f t="shared" si="481"/>
        <v>0.93341404358353508</v>
      </c>
      <c r="CQ2314">
        <f t="shared" si="482"/>
        <v>0.9330104923325262</v>
      </c>
      <c r="CR2314">
        <f t="shared" si="483"/>
        <v>1.5017104154537533</v>
      </c>
      <c r="CS2314">
        <f t="shared" si="484"/>
        <v>0.6261769122912324</v>
      </c>
      <c r="CT2314">
        <f t="shared" si="485"/>
        <v>0.3068335800412938</v>
      </c>
      <c r="DH2314">
        <f t="shared" ca="1" si="486"/>
        <v>0.34692449161882943</v>
      </c>
      <c r="DI2314">
        <v>0.38935891446849763</v>
      </c>
      <c r="DJ2314">
        <v>1.1402619645429313E-2</v>
      </c>
    </row>
    <row r="2315" spans="12:114" x14ac:dyDescent="0.3">
      <c r="L2315" s="23">
        <v>44649</v>
      </c>
      <c r="M2315" s="24">
        <v>4.4678320615183721E-4</v>
      </c>
      <c r="N2315" s="24">
        <v>1.2276726958221681E-3</v>
      </c>
      <c r="O2315" s="24">
        <v>8.4246517725910779E-3</v>
      </c>
      <c r="P2315" s="24">
        <v>-2.5922655491786078E-3</v>
      </c>
      <c r="Q2315" s="264">
        <v>6.4000000000000081E-4</v>
      </c>
      <c r="R2315" s="264">
        <v>-2.0999999999999911E-4</v>
      </c>
      <c r="S2315" s="265">
        <v>2.4896265560165969E-4</v>
      </c>
      <c r="U2315" s="26"/>
      <c r="AE2315" s="23">
        <v>44650</v>
      </c>
      <c r="AF2315" s="33">
        <v>5.879929227153015E-3</v>
      </c>
      <c r="AG2315">
        <f t="shared" si="474"/>
        <v>2314</v>
      </c>
      <c r="AH2315">
        <f t="shared" si="475"/>
        <v>0.93760129659643432</v>
      </c>
      <c r="AI2315">
        <f t="shared" si="476"/>
        <v>0.93719611021069693</v>
      </c>
      <c r="AJ2315">
        <f t="shared" si="477"/>
        <v>1.5349447223377781</v>
      </c>
      <c r="AK2315">
        <f t="shared" si="478"/>
        <v>0.94974868022220016</v>
      </c>
      <c r="AL2315">
        <f t="shared" si="479"/>
        <v>1.2552570011503228E-2</v>
      </c>
      <c r="CM2315" s="23">
        <v>44650</v>
      </c>
      <c r="CN2315">
        <v>1.4508706046605941E-2</v>
      </c>
      <c r="CO2315">
        <f t="shared" si="480"/>
        <v>2314</v>
      </c>
      <c r="CP2315">
        <f t="shared" si="481"/>
        <v>0.93381759483454396</v>
      </c>
      <c r="CQ2315">
        <f t="shared" si="482"/>
        <v>0.93341404358353508</v>
      </c>
      <c r="CR2315">
        <f t="shared" si="483"/>
        <v>1.5048415818930347</v>
      </c>
      <c r="CS2315">
        <f t="shared" si="484"/>
        <v>0.94761239788907448</v>
      </c>
      <c r="CT2315">
        <f t="shared" si="485"/>
        <v>1.4198354305539396E-2</v>
      </c>
      <c r="DH2315">
        <f t="shared" ca="1" si="486"/>
        <v>0.34348588396751684</v>
      </c>
      <c r="DI2315">
        <v>0.3975043304909735</v>
      </c>
      <c r="DJ2315">
        <v>1.0721163269706239E-2</v>
      </c>
    </row>
    <row r="2316" spans="12:114" x14ac:dyDescent="0.3">
      <c r="L2316" s="23">
        <v>44650</v>
      </c>
      <c r="M2316" s="24">
        <v>8.0384225077505932E-3</v>
      </c>
      <c r="N2316" s="24">
        <v>1.624777388042873E-2</v>
      </c>
      <c r="O2316" s="24">
        <v>1.793114172211133E-2</v>
      </c>
      <c r="P2316" s="24">
        <v>1.077652346962814E-2</v>
      </c>
      <c r="Q2316" s="264">
        <v>2.6999999999999849E-4</v>
      </c>
      <c r="R2316" s="264">
        <v>-1.6000000000000009E-4</v>
      </c>
      <c r="S2316" s="265">
        <v>1.276595744680858E-4</v>
      </c>
      <c r="U2316" s="26"/>
      <c r="AE2316" s="23">
        <v>44651</v>
      </c>
      <c r="AF2316" s="33">
        <v>-4.0946744334930977E-3</v>
      </c>
      <c r="AG2316">
        <f t="shared" si="474"/>
        <v>2315</v>
      </c>
      <c r="AH2316">
        <f t="shared" si="475"/>
        <v>0.93800648298217182</v>
      </c>
      <c r="AI2316">
        <f t="shared" si="476"/>
        <v>0.93760129659643432</v>
      </c>
      <c r="AJ2316">
        <f t="shared" si="477"/>
        <v>1.5382519060879936</v>
      </c>
      <c r="AK2316">
        <f t="shared" si="478"/>
        <v>0.10753178922470603</v>
      </c>
      <c r="AL2316">
        <f t="shared" si="479"/>
        <v>0.83006950737172824</v>
      </c>
      <c r="CM2316" s="23">
        <v>44651</v>
      </c>
      <c r="CN2316">
        <v>-9.7697464285603237E-3</v>
      </c>
      <c r="CO2316">
        <f t="shared" si="480"/>
        <v>2315</v>
      </c>
      <c r="CP2316">
        <f t="shared" si="481"/>
        <v>0.93422114608555284</v>
      </c>
      <c r="CQ2316">
        <f t="shared" si="482"/>
        <v>0.93381759483454396</v>
      </c>
      <c r="CR2316">
        <f t="shared" si="483"/>
        <v>1.5079875720169968</v>
      </c>
      <c r="CS2316">
        <f t="shared" si="484"/>
        <v>0.11695453052292196</v>
      </c>
      <c r="CT2316">
        <f t="shared" si="485"/>
        <v>0.81686306431162203</v>
      </c>
      <c r="DH2316">
        <f t="shared" ca="1" si="486"/>
        <v>0.27267264534259184</v>
      </c>
      <c r="DI2316">
        <v>0.31269829879579125</v>
      </c>
      <c r="DJ2316">
        <v>-1.238448477832073E-2</v>
      </c>
    </row>
    <row r="2317" spans="12:114" x14ac:dyDescent="0.3">
      <c r="L2317" s="23">
        <v>44651</v>
      </c>
      <c r="M2317" s="24">
        <v>3.8759552123598348E-4</v>
      </c>
      <c r="N2317" s="24">
        <v>-3.7104111111378027E-2</v>
      </c>
      <c r="O2317" s="24">
        <v>-6.3388557919337729E-3</v>
      </c>
      <c r="P2317" s="24">
        <v>-5.9579865382699713E-3</v>
      </c>
      <c r="Q2317" s="264">
        <v>-1.01E-3</v>
      </c>
      <c r="R2317" s="264">
        <v>1.0000000000000011E-3</v>
      </c>
      <c r="S2317" s="265">
        <v>-3.0172413793103569E-4</v>
      </c>
      <c r="U2317" s="26"/>
      <c r="AE2317" s="23">
        <v>44652</v>
      </c>
      <c r="AF2317" s="33">
        <v>4.3611474205768348E-3</v>
      </c>
      <c r="AG2317">
        <f t="shared" si="474"/>
        <v>2316</v>
      </c>
      <c r="AH2317">
        <f t="shared" si="475"/>
        <v>0.93841166936790921</v>
      </c>
      <c r="AI2317">
        <f t="shared" si="476"/>
        <v>0.93800648298217182</v>
      </c>
      <c r="AJ2317">
        <f t="shared" si="477"/>
        <v>1.5415760005261723</v>
      </c>
      <c r="AK2317">
        <f t="shared" si="478"/>
        <v>0.88562139649110427</v>
      </c>
      <c r="AL2317">
        <f t="shared" si="479"/>
        <v>5.2385086491067545E-2</v>
      </c>
      <c r="CM2317" s="23">
        <v>44652</v>
      </c>
      <c r="CN2317">
        <v>1.1070331940563422E-2</v>
      </c>
      <c r="CO2317">
        <f t="shared" si="480"/>
        <v>2316</v>
      </c>
      <c r="CP2317">
        <f t="shared" si="481"/>
        <v>0.93462469733656173</v>
      </c>
      <c r="CQ2317">
        <f t="shared" si="482"/>
        <v>0.93422114608555284</v>
      </c>
      <c r="CR2317">
        <f t="shared" si="483"/>
        <v>1.5111485582857394</v>
      </c>
      <c r="CS2317">
        <f t="shared" si="484"/>
        <v>0.88949011860192762</v>
      </c>
      <c r="CT2317">
        <f t="shared" si="485"/>
        <v>4.473102748362523E-2</v>
      </c>
      <c r="DH2317">
        <f t="shared" ca="1" si="486"/>
        <v>0.38914312276246715</v>
      </c>
      <c r="DI2317">
        <v>0.34953526549629044</v>
      </c>
      <c r="DJ2317">
        <v>-4.492402788628151E-3</v>
      </c>
    </row>
    <row r="2318" spans="12:114" x14ac:dyDescent="0.3">
      <c r="L2318" s="23">
        <v>44652</v>
      </c>
      <c r="M2318" s="24">
        <v>-6.3658679114043729E-3</v>
      </c>
      <c r="N2318" s="24">
        <v>2.0676735196987241E-2</v>
      </c>
      <c r="O2318" s="24">
        <v>1.403434488777046E-2</v>
      </c>
      <c r="P2318" s="24">
        <v>8.2650567640930716E-3</v>
      </c>
      <c r="Q2318" s="264">
        <v>2.200000000000006E-4</v>
      </c>
      <c r="R2318" s="264">
        <v>-6.4999999999999943E-4</v>
      </c>
      <c r="S2318" s="265">
        <v>-1.2552301255230048E-4</v>
      </c>
      <c r="U2318" s="26"/>
      <c r="AE2318" s="23">
        <v>44655</v>
      </c>
      <c r="AF2318" s="33">
        <v>-2.9126306488912808E-4</v>
      </c>
      <c r="AG2318">
        <f t="shared" si="474"/>
        <v>2317</v>
      </c>
      <c r="AH2318">
        <f t="shared" si="475"/>
        <v>0.93881685575364671</v>
      </c>
      <c r="AI2318">
        <f t="shared" si="476"/>
        <v>0.93841166936790921</v>
      </c>
      <c r="AJ2318">
        <f t="shared" si="477"/>
        <v>1.5449172165907445</v>
      </c>
      <c r="AK2318">
        <f t="shared" si="478"/>
        <v>0.44403069288392755</v>
      </c>
      <c r="AL2318">
        <f t="shared" si="479"/>
        <v>0.49438097648398166</v>
      </c>
      <c r="CM2318" s="23">
        <v>44655</v>
      </c>
      <c r="CN2318">
        <v>-1.6556422553399099E-5</v>
      </c>
      <c r="CO2318">
        <f t="shared" si="480"/>
        <v>2317</v>
      </c>
      <c r="CP2318">
        <f t="shared" si="481"/>
        <v>0.93502824858757061</v>
      </c>
      <c r="CQ2318">
        <f t="shared" si="482"/>
        <v>0.93462469733656173</v>
      </c>
      <c r="CR2318">
        <f t="shared" si="483"/>
        <v>1.5143247162382643</v>
      </c>
      <c r="CS2318">
        <f t="shared" si="484"/>
        <v>0.47587319797640876</v>
      </c>
      <c r="CT2318">
        <f t="shared" si="485"/>
        <v>0.45875149936015297</v>
      </c>
      <c r="DH2318">
        <f t="shared" ca="1" si="486"/>
        <v>0.27292649095839883</v>
      </c>
      <c r="DI2318">
        <v>0.3989420803425241</v>
      </c>
      <c r="DJ2318">
        <v>-2.0693672155798207E-2</v>
      </c>
    </row>
    <row r="2319" spans="12:114" x14ac:dyDescent="0.3">
      <c r="L2319" s="23">
        <v>44655</v>
      </c>
      <c r="M2319" s="24">
        <v>4.8467688022283493E-3</v>
      </c>
      <c r="N2319" s="24">
        <v>1.2276726958221681E-3</v>
      </c>
      <c r="O2319" s="24">
        <v>1.9861744369927681E-4</v>
      </c>
      <c r="P2319" s="24">
        <v>-2.6281524357928731E-3</v>
      </c>
      <c r="Q2319" s="264">
        <v>-7.6999999999999985E-4</v>
      </c>
      <c r="R2319" s="264">
        <v>3.1000000000000141E-4</v>
      </c>
      <c r="S2319" s="265">
        <v>-4.9586776859504122E-4</v>
      </c>
      <c r="U2319" s="26"/>
      <c r="AE2319" s="23">
        <v>44656</v>
      </c>
      <c r="AF2319" s="33">
        <v>4.932969553192979E-4</v>
      </c>
      <c r="AG2319">
        <f t="shared" si="474"/>
        <v>2318</v>
      </c>
      <c r="AH2319">
        <f t="shared" si="475"/>
        <v>0.93922204213938409</v>
      </c>
      <c r="AI2319">
        <f t="shared" si="476"/>
        <v>0.93881685575364671</v>
      </c>
      <c r="AJ2319">
        <f t="shared" si="477"/>
        <v>1.5482757692631506</v>
      </c>
      <c r="AK2319">
        <f t="shared" si="478"/>
        <v>0.5342439957190348</v>
      </c>
      <c r="AL2319">
        <f t="shared" si="479"/>
        <v>0.4045728600346119</v>
      </c>
      <c r="CM2319" s="23">
        <v>44656</v>
      </c>
      <c r="CN2319">
        <v>1.5395317583769847E-3</v>
      </c>
      <c r="CO2319">
        <f t="shared" si="480"/>
        <v>2318</v>
      </c>
      <c r="CP2319">
        <f t="shared" si="481"/>
        <v>0.93543179983857949</v>
      </c>
      <c r="CQ2319">
        <f t="shared" si="482"/>
        <v>0.93502824858757061</v>
      </c>
      <c r="CR2319">
        <f t="shared" si="483"/>
        <v>1.5175162245671094</v>
      </c>
      <c r="CS2319">
        <f t="shared" si="484"/>
        <v>0.54765844762552573</v>
      </c>
      <c r="CT2319">
        <f t="shared" si="485"/>
        <v>0.38736980096204487</v>
      </c>
      <c r="DH2319">
        <f t="shared" ca="1" si="486"/>
        <v>0.27223309467224466</v>
      </c>
      <c r="DI2319">
        <v>0.26697343588949279</v>
      </c>
      <c r="DJ2319">
        <v>-2.0119762099798801E-2</v>
      </c>
    </row>
    <row r="2320" spans="12:114" x14ac:dyDescent="0.3">
      <c r="L2320" s="23">
        <v>44656</v>
      </c>
      <c r="M2320" s="24">
        <v>-6.264844660000087E-3</v>
      </c>
      <c r="N2320" s="24">
        <v>-9.8099335737593593E-3</v>
      </c>
      <c r="O2320" s="24">
        <v>2.8470633109717908E-3</v>
      </c>
      <c r="P2320" s="24">
        <v>7.5286365952629327E-3</v>
      </c>
      <c r="Q2320" s="264">
        <v>8.399999999999996E-4</v>
      </c>
      <c r="R2320" s="264">
        <v>-1.65E-3</v>
      </c>
      <c r="S2320" s="265">
        <v>-2.755905511811021E-4</v>
      </c>
      <c r="U2320" s="26"/>
      <c r="AE2320" s="23">
        <v>44657</v>
      </c>
      <c r="AF2320" s="33">
        <v>4.1018808579960132E-3</v>
      </c>
      <c r="AG2320">
        <f t="shared" si="474"/>
        <v>2319</v>
      </c>
      <c r="AH2320">
        <f t="shared" si="475"/>
        <v>0.93962722852512159</v>
      </c>
      <c r="AI2320">
        <f t="shared" si="476"/>
        <v>0.93922204213938409</v>
      </c>
      <c r="AJ2320">
        <f t="shared" si="477"/>
        <v>1.5516518776730956</v>
      </c>
      <c r="AK2320">
        <f t="shared" si="478"/>
        <v>0.87047740991047029</v>
      </c>
      <c r="AL2320">
        <f t="shared" si="479"/>
        <v>6.8744632228913805E-2</v>
      </c>
      <c r="CM2320" s="23">
        <v>44657</v>
      </c>
      <c r="CN2320">
        <v>1.0432719386369341E-2</v>
      </c>
      <c r="CO2320">
        <f t="shared" si="480"/>
        <v>2319</v>
      </c>
      <c r="CP2320">
        <f t="shared" si="481"/>
        <v>0.93583535108958837</v>
      </c>
      <c r="CQ2320">
        <f t="shared" si="482"/>
        <v>0.93543179983857949</v>
      </c>
      <c r="CR2320">
        <f t="shared" si="483"/>
        <v>1.5207232651952804</v>
      </c>
      <c r="CS2320">
        <f t="shared" si="484"/>
        <v>0.87491946602660842</v>
      </c>
      <c r="CT2320">
        <f t="shared" si="485"/>
        <v>6.0512333811971075E-2</v>
      </c>
      <c r="DH2320">
        <f t="shared" ca="1" si="486"/>
        <v>0.33525301734525004</v>
      </c>
      <c r="DI2320">
        <v>0.3566622331833747</v>
      </c>
      <c r="DJ2320">
        <v>-8.4016019006247587E-3</v>
      </c>
    </row>
    <row r="2321" spans="12:114" x14ac:dyDescent="0.3">
      <c r="L2321" s="23">
        <v>44657</v>
      </c>
      <c r="M2321" s="24">
        <v>2.3432213137909142E-3</v>
      </c>
      <c r="N2321" s="24">
        <v>-9.9070901721137281E-3</v>
      </c>
      <c r="O2321" s="24">
        <v>2.323897291918478E-2</v>
      </c>
      <c r="P2321" s="24">
        <v>3.1758106673276782E-3</v>
      </c>
      <c r="Q2321" s="264">
        <v>5.4000000000000055E-4</v>
      </c>
      <c r="R2321" s="264">
        <v>-7.8000000000000291E-4</v>
      </c>
      <c r="S2321" s="265">
        <v>-1.9157088122605516E-4</v>
      </c>
      <c r="U2321" s="26"/>
      <c r="AE2321" s="23">
        <v>44658</v>
      </c>
      <c r="AF2321" s="33">
        <v>4.1078047044062899E-3</v>
      </c>
      <c r="AG2321">
        <f t="shared" si="474"/>
        <v>2320</v>
      </c>
      <c r="AH2321">
        <f t="shared" si="475"/>
        <v>0.94003241491085898</v>
      </c>
      <c r="AI2321">
        <f t="shared" si="476"/>
        <v>0.93962722852512159</v>
      </c>
      <c r="AJ2321">
        <f t="shared" si="477"/>
        <v>1.5550457652072553</v>
      </c>
      <c r="AK2321">
        <f t="shared" si="478"/>
        <v>0.87083824318472058</v>
      </c>
      <c r="AL2321">
        <f t="shared" si="479"/>
        <v>6.878898534040101E-2</v>
      </c>
      <c r="CM2321" s="23">
        <v>44658</v>
      </c>
      <c r="CN2321">
        <v>1.0470771159511966E-2</v>
      </c>
      <c r="CO2321">
        <f t="shared" si="480"/>
        <v>2320</v>
      </c>
      <c r="CP2321">
        <f t="shared" si="481"/>
        <v>0.93623890234059726</v>
      </c>
      <c r="CQ2321">
        <f t="shared" si="482"/>
        <v>0.93583535108958837</v>
      </c>
      <c r="CR2321">
        <f t="shared" si="483"/>
        <v>1.5239460233555489</v>
      </c>
      <c r="CS2321">
        <f t="shared" si="484"/>
        <v>0.87582498073541415</v>
      </c>
      <c r="CT2321">
        <f t="shared" si="485"/>
        <v>6.0010370354174225E-2</v>
      </c>
      <c r="DH2321">
        <f t="shared" ca="1" si="486"/>
        <v>0.38226492478054303</v>
      </c>
      <c r="DI2321">
        <v>0.3917678754003352</v>
      </c>
      <c r="DJ2321">
        <v>-6.8920674760448233E-3</v>
      </c>
    </row>
    <row r="2322" spans="12:114" x14ac:dyDescent="0.3">
      <c r="L2322" s="23">
        <v>44658</v>
      </c>
      <c r="M2322" s="24">
        <v>3.7848824716714751E-3</v>
      </c>
      <c r="N2322" s="24">
        <v>3.752277653222618E-3</v>
      </c>
      <c r="O2322" s="24">
        <v>1.000044758350363E-2</v>
      </c>
      <c r="P2322" s="24">
        <v>1.6635638814681539E-2</v>
      </c>
      <c r="Q2322" s="264">
        <v>2.9999999999999911E-4</v>
      </c>
      <c r="R2322" s="264">
        <v>-1.799999999999979E-4</v>
      </c>
      <c r="S2322" s="265">
        <v>-2.2556390977443601E-4</v>
      </c>
      <c r="U2322" s="26"/>
      <c r="AE2322" s="23">
        <v>44659</v>
      </c>
      <c r="AF2322" s="33">
        <v>3.6233945039119376E-3</v>
      </c>
      <c r="AG2322">
        <f t="shared" si="474"/>
        <v>2321</v>
      </c>
      <c r="AH2322">
        <f t="shared" si="475"/>
        <v>0.94043760129659648</v>
      </c>
      <c r="AI2322">
        <f t="shared" si="476"/>
        <v>0.94003241491085898</v>
      </c>
      <c r="AJ2322">
        <f t="shared" si="477"/>
        <v>1.5584576596216111</v>
      </c>
      <c r="AK2322">
        <f t="shared" si="478"/>
        <v>0.83900850601014643</v>
      </c>
      <c r="AL2322">
        <f t="shared" si="479"/>
        <v>0.10102390890071256</v>
      </c>
      <c r="CM2322" s="23">
        <v>44659</v>
      </c>
      <c r="CN2322">
        <v>9.2817583186033722E-3</v>
      </c>
      <c r="CO2322">
        <f t="shared" si="480"/>
        <v>2321</v>
      </c>
      <c r="CP2322">
        <f t="shared" si="481"/>
        <v>0.93664245359160614</v>
      </c>
      <c r="CQ2322">
        <f t="shared" si="482"/>
        <v>0.93623890234059726</v>
      </c>
      <c r="CR2322">
        <f t="shared" si="483"/>
        <v>1.5271846876722213</v>
      </c>
      <c r="CS2322">
        <f t="shared" si="484"/>
        <v>0.84533474675164499</v>
      </c>
      <c r="CT2322">
        <f t="shared" si="485"/>
        <v>9.0904155588952262E-2</v>
      </c>
      <c r="DH2322">
        <f t="shared" ca="1" si="486"/>
        <v>0.34670083723226602</v>
      </c>
      <c r="DI2322">
        <v>0.38939200222237974</v>
      </c>
      <c r="DJ2322">
        <v>-9.1571790254998085E-3</v>
      </c>
    </row>
    <row r="2323" spans="12:114" x14ac:dyDescent="0.3">
      <c r="L2323" s="23">
        <v>44659</v>
      </c>
      <c r="M2323" s="24">
        <v>6.2659699737377334E-3</v>
      </c>
      <c r="N2323" s="24">
        <v>2.5856732279853179E-2</v>
      </c>
      <c r="O2323" s="24">
        <v>5.5578330243344388E-3</v>
      </c>
      <c r="P2323" s="24">
        <v>8.3648180381551539E-3</v>
      </c>
      <c r="Q2323" s="264">
        <v>3.9000000000000059E-4</v>
      </c>
      <c r="R2323" s="264">
        <v>-2.4999999999999914E-4</v>
      </c>
      <c r="S2323" s="265">
        <v>-2.5735294117647028E-4</v>
      </c>
      <c r="U2323" s="26"/>
      <c r="AE2323" s="23">
        <v>44662</v>
      </c>
      <c r="AF2323" s="33">
        <v>-5.4303335002538556E-3</v>
      </c>
      <c r="AG2323">
        <f t="shared" si="474"/>
        <v>2322</v>
      </c>
      <c r="AH2323">
        <f t="shared" si="475"/>
        <v>0.94084278768233387</v>
      </c>
      <c r="AI2323">
        <f t="shared" si="476"/>
        <v>0.94043760129659648</v>
      </c>
      <c r="AJ2323">
        <f t="shared" si="477"/>
        <v>1.5618877931575186</v>
      </c>
      <c r="AK2323">
        <f t="shared" si="478"/>
        <v>5.2006404737775659E-2</v>
      </c>
      <c r="AL2323">
        <f t="shared" si="479"/>
        <v>0.88843119655882086</v>
      </c>
      <c r="CM2323" s="23">
        <v>44662</v>
      </c>
      <c r="CN2323">
        <v>-1.3888091815150768E-2</v>
      </c>
      <c r="CO2323">
        <f t="shared" si="480"/>
        <v>2322</v>
      </c>
      <c r="CP2323">
        <f t="shared" si="481"/>
        <v>0.93704600484261502</v>
      </c>
      <c r="CQ2323">
        <f t="shared" si="482"/>
        <v>0.93664245359160614</v>
      </c>
      <c r="CR2323">
        <f t="shared" si="483"/>
        <v>1.5304394502454666</v>
      </c>
      <c r="CS2323">
        <f t="shared" si="484"/>
        <v>4.771450265982434E-2</v>
      </c>
      <c r="CT2323">
        <f t="shared" si="485"/>
        <v>0.88892795093178179</v>
      </c>
      <c r="DH2323">
        <f t="shared" ca="1" si="486"/>
        <v>0.28940162192945895</v>
      </c>
      <c r="DI2323">
        <v>0.39208851492532376</v>
      </c>
      <c r="DJ2323">
        <v>8.7508585458483806E-4</v>
      </c>
    </row>
    <row r="2324" spans="12:114" x14ac:dyDescent="0.3">
      <c r="L2324" s="23">
        <v>44662</v>
      </c>
      <c r="M2324" s="24">
        <v>4.9594643469473088E-3</v>
      </c>
      <c r="N2324" s="24">
        <v>-2.581224766828048E-2</v>
      </c>
      <c r="O2324" s="24">
        <v>-1.982091548663063E-2</v>
      </c>
      <c r="P2324" s="24">
        <v>-5.9944714273439236E-3</v>
      </c>
      <c r="Q2324" s="264">
        <v>5.9999999999999984E-4</v>
      </c>
      <c r="R2324" s="264">
        <v>-9.6000000000000089E-4</v>
      </c>
      <c r="S2324" s="265">
        <v>2.5089605734766998E-4</v>
      </c>
      <c r="U2324" s="26"/>
      <c r="AE2324" s="23">
        <v>44663</v>
      </c>
      <c r="AF2324" s="33">
        <v>-2.3748619040067816E-3</v>
      </c>
      <c r="AG2324">
        <f t="shared" si="474"/>
        <v>2323</v>
      </c>
      <c r="AH2324">
        <f t="shared" si="475"/>
        <v>0.94124797406807126</v>
      </c>
      <c r="AI2324">
        <f t="shared" si="476"/>
        <v>0.94084278768233387</v>
      </c>
      <c r="AJ2324">
        <f t="shared" si="477"/>
        <v>1.5653364026616965</v>
      </c>
      <c r="AK2324">
        <f t="shared" si="478"/>
        <v>0.22879591861825635</v>
      </c>
      <c r="AL2324">
        <f t="shared" si="479"/>
        <v>0.71204686906407755</v>
      </c>
      <c r="CM2324" s="23">
        <v>44663</v>
      </c>
      <c r="CN2324">
        <v>-6.1573753482522487E-3</v>
      </c>
      <c r="CO2324">
        <f t="shared" si="480"/>
        <v>2323</v>
      </c>
      <c r="CP2324">
        <f t="shared" si="481"/>
        <v>0.9374495560936239</v>
      </c>
      <c r="CQ2324">
        <f t="shared" si="482"/>
        <v>0.93704600484261502</v>
      </c>
      <c r="CR2324">
        <f t="shared" si="483"/>
        <v>1.533710506738291</v>
      </c>
      <c r="CS2324">
        <f t="shared" si="484"/>
        <v>0.22009193992698489</v>
      </c>
      <c r="CT2324">
        <f t="shared" si="485"/>
        <v>0.71695406491563007</v>
      </c>
      <c r="DH2324">
        <f t="shared" ca="1" si="486"/>
        <v>0.38073320304653863</v>
      </c>
      <c r="DI2324">
        <v>0.3604508989685784</v>
      </c>
      <c r="DJ2324">
        <v>7.908733901108452E-4</v>
      </c>
    </row>
    <row r="2325" spans="12:114" x14ac:dyDescent="0.3">
      <c r="L2325" s="23">
        <v>44663</v>
      </c>
      <c r="M2325" s="24">
        <v>7.6767507725161227E-3</v>
      </c>
      <c r="N2325" s="24">
        <v>2.8053719802310492E-3</v>
      </c>
      <c r="O2325" s="24">
        <v>-6.8701402859029804E-3</v>
      </c>
      <c r="P2325" s="24">
        <v>-1.407160439925428E-2</v>
      </c>
      <c r="Q2325" s="264">
        <v>5.5000000000000014E-4</v>
      </c>
      <c r="R2325" s="264">
        <v>0</v>
      </c>
      <c r="S2325" s="265">
        <v>7.3529411764705429E-5</v>
      </c>
      <c r="U2325" s="26"/>
      <c r="AE2325" s="23">
        <v>44664</v>
      </c>
      <c r="AF2325" s="33">
        <v>4.2676548007620895E-3</v>
      </c>
      <c r="AG2325">
        <f t="shared" si="474"/>
        <v>2324</v>
      </c>
      <c r="AH2325">
        <f t="shared" si="475"/>
        <v>0.94165316045380876</v>
      </c>
      <c r="AI2325">
        <f t="shared" si="476"/>
        <v>0.94124797406807126</v>
      </c>
      <c r="AJ2325">
        <f t="shared" si="477"/>
        <v>1.5688037297102762</v>
      </c>
      <c r="AK2325">
        <f t="shared" si="478"/>
        <v>0.88031272120955217</v>
      </c>
      <c r="AL2325">
        <f t="shared" si="479"/>
        <v>6.0935252858519084E-2</v>
      </c>
      <c r="CM2325" s="23">
        <v>44664</v>
      </c>
      <c r="CN2325">
        <v>1.1227053668571891E-2</v>
      </c>
      <c r="CO2325">
        <f t="shared" si="480"/>
        <v>2324</v>
      </c>
      <c r="CP2325">
        <f t="shared" si="481"/>
        <v>0.93785310734463279</v>
      </c>
      <c r="CQ2325">
        <f t="shared" si="482"/>
        <v>0.9374495560936239</v>
      </c>
      <c r="CR2325">
        <f t="shared" si="483"/>
        <v>1.5369980564662775</v>
      </c>
      <c r="CS2325">
        <f t="shared" si="484"/>
        <v>0.8928773022081874</v>
      </c>
      <c r="CT2325">
        <f t="shared" si="485"/>
        <v>4.4572253885436508E-2</v>
      </c>
      <c r="DH2325">
        <f t="shared" ca="1" si="486"/>
        <v>0.39237449535310953</v>
      </c>
      <c r="DI2325">
        <v>0.39639690484506229</v>
      </c>
      <c r="DJ2325">
        <v>-1.2573845199237908E-2</v>
      </c>
    </row>
    <row r="2326" spans="12:114" x14ac:dyDescent="0.3">
      <c r="L2326" s="23">
        <v>44664</v>
      </c>
      <c r="M2326" s="24">
        <v>4.7885399186256344E-3</v>
      </c>
      <c r="N2326" s="24">
        <v>1.9894472892548878E-2</v>
      </c>
      <c r="O2326" s="24">
        <v>2.6039308418290739E-2</v>
      </c>
      <c r="P2326" s="24">
        <v>-1.3036782996551191E-2</v>
      </c>
      <c r="Q2326" s="264">
        <v>-5.1999999999999963E-4</v>
      </c>
      <c r="R2326" s="264">
        <v>9.0999999999999751E-4</v>
      </c>
      <c r="S2326" s="265">
        <v>-4.8148148148148106E-4</v>
      </c>
      <c r="U2326" s="26"/>
      <c r="AE2326" s="23">
        <v>44665</v>
      </c>
      <c r="AF2326" s="33">
        <v>-8.0900400343009897E-4</v>
      </c>
      <c r="AG2326">
        <f t="shared" si="474"/>
        <v>2325</v>
      </c>
      <c r="AH2326">
        <f t="shared" si="475"/>
        <v>0.94205834683954615</v>
      </c>
      <c r="AI2326">
        <f t="shared" si="476"/>
        <v>0.94165316045380876</v>
      </c>
      <c r="AJ2326">
        <f t="shared" si="477"/>
        <v>1.5722900207370798</v>
      </c>
      <c r="AK2326">
        <f t="shared" si="478"/>
        <v>0.38577040790240796</v>
      </c>
      <c r="AL2326">
        <f t="shared" si="479"/>
        <v>0.55588275255140074</v>
      </c>
      <c r="CM2326" s="23">
        <v>44665</v>
      </c>
      <c r="CN2326">
        <v>-2.096767959105285E-3</v>
      </c>
      <c r="CO2326">
        <f t="shared" si="480"/>
        <v>2325</v>
      </c>
      <c r="CP2326">
        <f t="shared" si="481"/>
        <v>0.93825665859564167</v>
      </c>
      <c r="CQ2326">
        <f t="shared" si="482"/>
        <v>0.93785310734463279</v>
      </c>
      <c r="CR2326">
        <f t="shared" si="483"/>
        <v>1.5403023024901801</v>
      </c>
      <c r="CS2326">
        <f t="shared" si="484"/>
        <v>0.38152001386475326</v>
      </c>
      <c r="CT2326">
        <f t="shared" si="485"/>
        <v>0.55633309347987958</v>
      </c>
      <c r="DH2326">
        <f t="shared" ca="1" si="486"/>
        <v>0.39710291286668487</v>
      </c>
      <c r="DI2326">
        <v>0.24362448008749218</v>
      </c>
      <c r="DJ2326">
        <v>-2.3123891624406041E-3</v>
      </c>
    </row>
    <row r="2327" spans="12:114" x14ac:dyDescent="0.3">
      <c r="L2327" s="23">
        <v>44665</v>
      </c>
      <c r="M2327" s="24">
        <v>-3.303552774553476E-3</v>
      </c>
      <c r="N2327" s="24">
        <v>-1.828833244344048E-3</v>
      </c>
      <c r="O2327" s="24">
        <v>-8.9045229334430319E-4</v>
      </c>
      <c r="P2327" s="24">
        <v>-3.6308637024413211E-3</v>
      </c>
      <c r="Q2327" s="264">
        <v>4.3999999999999942E-4</v>
      </c>
      <c r="R2327" s="264">
        <v>-1.239999999999997E-3</v>
      </c>
      <c r="S2327" s="265">
        <v>1.0600706713781098E-4</v>
      </c>
      <c r="U2327" s="26"/>
      <c r="AE2327" s="23">
        <v>44670</v>
      </c>
      <c r="AF2327" s="33">
        <v>9.8470858033374844E-5</v>
      </c>
      <c r="AG2327">
        <f t="shared" si="474"/>
        <v>2326</v>
      </c>
      <c r="AH2327">
        <f t="shared" si="475"/>
        <v>0.94246353322528365</v>
      </c>
      <c r="AI2327">
        <f t="shared" si="476"/>
        <v>0.94205834683954615</v>
      </c>
      <c r="AJ2327">
        <f t="shared" si="477"/>
        <v>1.5757955271663138</v>
      </c>
      <c r="AK2327">
        <f t="shared" si="478"/>
        <v>0.48877396655156391</v>
      </c>
      <c r="AL2327">
        <f t="shared" si="479"/>
        <v>0.45328438028798224</v>
      </c>
      <c r="CM2327" s="23">
        <v>44670</v>
      </c>
      <c r="CN2327">
        <v>-2.3224009041144419E-4</v>
      </c>
      <c r="CO2327">
        <f t="shared" si="480"/>
        <v>2326</v>
      </c>
      <c r="CP2327">
        <f t="shared" si="481"/>
        <v>0.93866020984665055</v>
      </c>
      <c r="CQ2327">
        <f t="shared" si="482"/>
        <v>0.93825665859564167</v>
      </c>
      <c r="CR2327">
        <f t="shared" si="483"/>
        <v>1.5436234517114946</v>
      </c>
      <c r="CS2327">
        <f t="shared" si="484"/>
        <v>0.46593226165970536</v>
      </c>
      <c r="CT2327">
        <f t="shared" si="485"/>
        <v>0.47232439693593631</v>
      </c>
      <c r="DH2327">
        <f t="shared" ca="1" si="486"/>
        <v>0.35000762972607274</v>
      </c>
      <c r="DI2327">
        <v>0.38901853207264808</v>
      </c>
      <c r="DJ2327">
        <v>8.8427933836306774E-3</v>
      </c>
    </row>
    <row r="2328" spans="12:114" x14ac:dyDescent="0.3">
      <c r="L2328" s="23">
        <v>44670</v>
      </c>
      <c r="M2328" s="24">
        <v>-1.206251947640536E-2</v>
      </c>
      <c r="N2328" s="24">
        <v>-3.3587702018604841E-3</v>
      </c>
      <c r="O2328" s="24">
        <v>3.6286417511869088E-3</v>
      </c>
      <c r="P2328" s="24">
        <v>-5.0265212384103316E-4</v>
      </c>
      <c r="Q2328" s="264">
        <v>1.0100000000000009E-3</v>
      </c>
      <c r="R2328" s="264">
        <v>-6.4999999999999943E-4</v>
      </c>
      <c r="S2328" s="265">
        <v>2.7303754266211675E-4</v>
      </c>
      <c r="U2328" s="26"/>
      <c r="AE2328" s="23">
        <v>44671</v>
      </c>
      <c r="AF2328" s="33">
        <v>3.5125590465682425E-3</v>
      </c>
      <c r="AG2328">
        <f t="shared" si="474"/>
        <v>2327</v>
      </c>
      <c r="AH2328">
        <f t="shared" si="475"/>
        <v>0.94286871961102103</v>
      </c>
      <c r="AI2328">
        <f t="shared" si="476"/>
        <v>0.94246353322528365</v>
      </c>
      <c r="AJ2328">
        <f t="shared" si="477"/>
        <v>1.5793205055498452</v>
      </c>
      <c r="AK2328">
        <f t="shared" si="478"/>
        <v>0.83106062276815684</v>
      </c>
      <c r="AL2328">
        <f t="shared" si="479"/>
        <v>0.1114029104571268</v>
      </c>
      <c r="CM2328" s="23">
        <v>44671</v>
      </c>
      <c r="CN2328">
        <v>9.1362660374732368E-3</v>
      </c>
      <c r="CO2328">
        <f t="shared" si="480"/>
        <v>2327</v>
      </c>
      <c r="CP2328">
        <f t="shared" si="481"/>
        <v>0.93906376109765943</v>
      </c>
      <c r="CQ2328">
        <f t="shared" si="482"/>
        <v>0.93866020984665055</v>
      </c>
      <c r="CR2328">
        <f t="shared" si="483"/>
        <v>1.5469617149711141</v>
      </c>
      <c r="CS2328">
        <f t="shared" si="484"/>
        <v>0.84128996294488634</v>
      </c>
      <c r="CT2328">
        <f t="shared" si="485"/>
        <v>9.7370246901764212E-2</v>
      </c>
      <c r="DH2328">
        <f t="shared" ca="1" si="486"/>
        <v>0.39255152610297761</v>
      </c>
      <c r="DI2328">
        <v>0.39334340962122433</v>
      </c>
      <c r="DJ2328">
        <v>-2.1572304271159195E-3</v>
      </c>
    </row>
    <row r="2329" spans="12:114" x14ac:dyDescent="0.3">
      <c r="L2329" s="23">
        <v>44671</v>
      </c>
      <c r="M2329" s="24">
        <v>4.8949508620356966E-3</v>
      </c>
      <c r="N2329" s="24">
        <v>3.0647130200288201E-4</v>
      </c>
      <c r="O2329" s="24">
        <v>1.255949945048169E-2</v>
      </c>
      <c r="P2329" s="24">
        <v>9.4919943837302109E-3</v>
      </c>
      <c r="Q2329" s="264">
        <v>-8.3000000000000088E-4</v>
      </c>
      <c r="R2329" s="264">
        <v>4.000000000000004E-4</v>
      </c>
      <c r="S2329" s="265">
        <v>-1.7543859649122703E-4</v>
      </c>
      <c r="U2329" s="26"/>
      <c r="AE2329" s="23">
        <v>44672</v>
      </c>
      <c r="AF2329" s="33">
        <v>-4.0763230297690924E-4</v>
      </c>
      <c r="AG2329">
        <f t="shared" si="474"/>
        <v>2328</v>
      </c>
      <c r="AH2329">
        <f t="shared" si="475"/>
        <v>0.94327390599675853</v>
      </c>
      <c r="AI2329">
        <f t="shared" si="476"/>
        <v>0.94286871961102103</v>
      </c>
      <c r="AJ2329">
        <f t="shared" si="477"/>
        <v>1.5828652177092717</v>
      </c>
      <c r="AK2329">
        <f t="shared" si="478"/>
        <v>0.43078231082184915</v>
      </c>
      <c r="AL2329">
        <f t="shared" si="479"/>
        <v>0.51208640878917189</v>
      </c>
      <c r="CM2329" s="23">
        <v>44672</v>
      </c>
      <c r="CN2329">
        <v>-1.0390807574422736E-3</v>
      </c>
      <c r="CO2329">
        <f t="shared" si="480"/>
        <v>2328</v>
      </c>
      <c r="CP2329">
        <f t="shared" si="481"/>
        <v>0.93946731234866832</v>
      </c>
      <c r="CQ2329">
        <f t="shared" si="482"/>
        <v>0.93906376109765943</v>
      </c>
      <c r="CR2329">
        <f t="shared" si="483"/>
        <v>1.5503173071511991</v>
      </c>
      <c r="CS2329">
        <f t="shared" si="484"/>
        <v>0.42898228053141679</v>
      </c>
      <c r="CT2329">
        <f t="shared" si="485"/>
        <v>0.51008148056624258</v>
      </c>
      <c r="DH2329">
        <f t="shared" ca="1" si="486"/>
        <v>0.39197119487291532</v>
      </c>
      <c r="DI2329">
        <v>0.25423266138901168</v>
      </c>
      <c r="DJ2329">
        <v>-3.4536323029769117E-3</v>
      </c>
    </row>
    <row r="2330" spans="12:114" x14ac:dyDescent="0.3">
      <c r="L2330" s="23">
        <v>44672</v>
      </c>
      <c r="M2330" s="24">
        <v>-3.5575993382780781E-3</v>
      </c>
      <c r="N2330" s="24">
        <v>-1.745791492945703E-2</v>
      </c>
      <c r="O2330" s="24">
        <v>1.503503185533747E-3</v>
      </c>
      <c r="P2330" s="24">
        <v>3.5494867685308632E-3</v>
      </c>
      <c r="Q2330" s="264">
        <v>3.8000000000000008E-4</v>
      </c>
      <c r="R2330" s="264">
        <v>-6.0000000000000049E-4</v>
      </c>
      <c r="S2330" s="265">
        <v>0</v>
      </c>
      <c r="U2330" s="26"/>
      <c r="AE2330" s="23">
        <v>44673</v>
      </c>
      <c r="AF2330" s="33">
        <v>-7.5886664185944204E-3</v>
      </c>
      <c r="AG2330">
        <f t="shared" si="474"/>
        <v>2329</v>
      </c>
      <c r="AH2330">
        <f t="shared" si="475"/>
        <v>0.94367909238249592</v>
      </c>
      <c r="AI2330">
        <f t="shared" si="476"/>
        <v>0.94327390599675853</v>
      </c>
      <c r="AJ2330">
        <f t="shared" si="477"/>
        <v>1.5864299308829688</v>
      </c>
      <c r="AK2330">
        <f t="shared" si="478"/>
        <v>1.22448589033608E-2</v>
      </c>
      <c r="AL2330">
        <f t="shared" si="479"/>
        <v>0.93102904709339773</v>
      </c>
      <c r="CM2330" s="23">
        <v>44673</v>
      </c>
      <c r="CN2330">
        <v>-1.9254553977520534E-2</v>
      </c>
      <c r="CO2330">
        <f t="shared" si="480"/>
        <v>2329</v>
      </c>
      <c r="CP2330">
        <f t="shared" si="481"/>
        <v>0.9398708635996772</v>
      </c>
      <c r="CQ2330">
        <f t="shared" si="482"/>
        <v>0.93946731234866832</v>
      </c>
      <c r="CR2330">
        <f t="shared" si="483"/>
        <v>1.5536904472803763</v>
      </c>
      <c r="CS2330">
        <f t="shared" si="484"/>
        <v>1.1036917252375843E-2</v>
      </c>
      <c r="CT2330">
        <f t="shared" si="485"/>
        <v>0.92843039509629244</v>
      </c>
      <c r="DH2330">
        <f t="shared" ca="1" si="486"/>
        <v>0.39708431805968497</v>
      </c>
      <c r="DI2330">
        <v>0.34911078335149009</v>
      </c>
      <c r="DJ2330">
        <v>1.8966956503710577E-3</v>
      </c>
    </row>
    <row r="2331" spans="12:114" x14ac:dyDescent="0.3">
      <c r="L2331" s="23">
        <v>44673</v>
      </c>
      <c r="M2331" s="24">
        <v>-9.7220972176435896E-3</v>
      </c>
      <c r="N2331" s="24">
        <v>-2.0573576521159289E-2</v>
      </c>
      <c r="O2331" s="24">
        <v>-1.8827832869115879E-2</v>
      </c>
      <c r="P2331" s="24">
        <v>-2.2648360421280881E-2</v>
      </c>
      <c r="Q2331" s="264">
        <v>1.700000000000018E-4</v>
      </c>
      <c r="R2331" s="264">
        <v>-8.7000000000000185E-4</v>
      </c>
      <c r="S2331" s="265">
        <v>3.1034482758620621E-4</v>
      </c>
      <c r="U2331" s="26"/>
      <c r="AE2331" s="23">
        <v>44676</v>
      </c>
      <c r="AF2331" s="33">
        <v>-3.8228639772295925E-3</v>
      </c>
      <c r="AG2331">
        <f t="shared" si="474"/>
        <v>2330</v>
      </c>
      <c r="AH2331">
        <f t="shared" si="475"/>
        <v>0.94408427876823342</v>
      </c>
      <c r="AI2331">
        <f t="shared" si="476"/>
        <v>0.94367909238249592</v>
      </c>
      <c r="AJ2331">
        <f t="shared" si="477"/>
        <v>1.5900149178783443</v>
      </c>
      <c r="AK2331">
        <f t="shared" si="478"/>
        <v>0.12277593736217479</v>
      </c>
      <c r="AL2331">
        <f t="shared" si="479"/>
        <v>0.82090315502032118</v>
      </c>
      <c r="CM2331" s="23">
        <v>44676</v>
      </c>
      <c r="CN2331">
        <v>-9.5885522918284297E-3</v>
      </c>
      <c r="CO2331">
        <f t="shared" si="480"/>
        <v>2330</v>
      </c>
      <c r="CP2331">
        <f t="shared" si="481"/>
        <v>0.94027441485068608</v>
      </c>
      <c r="CQ2331">
        <f t="shared" si="482"/>
        <v>0.9398708635996772</v>
      </c>
      <c r="CR2331">
        <f t="shared" si="483"/>
        <v>1.5570813586424108</v>
      </c>
      <c r="CS2331">
        <f t="shared" si="484"/>
        <v>0.12112941702317158</v>
      </c>
      <c r="CT2331">
        <f t="shared" si="485"/>
        <v>0.8187414465765056</v>
      </c>
      <c r="DH2331">
        <f t="shared" ca="1" si="486"/>
        <v>0.34748736193778773</v>
      </c>
      <c r="DI2331">
        <v>0.37834066966391483</v>
      </c>
      <c r="DJ2331">
        <v>6.7122730334465801E-3</v>
      </c>
    </row>
    <row r="2332" spans="12:114" x14ac:dyDescent="0.3">
      <c r="L2332" s="23">
        <v>44676</v>
      </c>
      <c r="M2332" s="24">
        <v>-1.7970991878623051E-2</v>
      </c>
      <c r="N2332" s="24">
        <v>-3.5964343986713013E-2</v>
      </c>
      <c r="O2332" s="24">
        <v>5.1008214542131412E-4</v>
      </c>
      <c r="P2332" s="24">
        <v>-9.8405665268700791E-3</v>
      </c>
      <c r="Q2332" s="264">
        <v>-9.2000000000000241E-4</v>
      </c>
      <c r="R2332" s="264">
        <v>8.0999999999999963E-4</v>
      </c>
      <c r="S2332" s="265">
        <v>1.4234875444839895E-4</v>
      </c>
      <c r="U2332" s="26"/>
      <c r="AE2332" s="23">
        <v>44677</v>
      </c>
      <c r="AF2332" s="33">
        <v>3.4782172455706216E-3</v>
      </c>
      <c r="AG2332">
        <f t="shared" si="474"/>
        <v>2331</v>
      </c>
      <c r="AH2332">
        <f t="shared" si="475"/>
        <v>0.94448946515397081</v>
      </c>
      <c r="AI2332">
        <f t="shared" si="476"/>
        <v>0.94408427876823342</v>
      </c>
      <c r="AJ2332">
        <f t="shared" si="477"/>
        <v>1.5936204572295063</v>
      </c>
      <c r="AK2332">
        <f t="shared" si="478"/>
        <v>0.82854771325344323</v>
      </c>
      <c r="AL2332">
        <f t="shared" si="479"/>
        <v>0.11553656551479019</v>
      </c>
      <c r="CM2332" s="23">
        <v>44677</v>
      </c>
      <c r="CN2332">
        <v>8.9523617059843151E-3</v>
      </c>
      <c r="CO2332">
        <f t="shared" si="480"/>
        <v>2331</v>
      </c>
      <c r="CP2332">
        <f t="shared" si="481"/>
        <v>0.94067796610169496</v>
      </c>
      <c r="CQ2332">
        <f t="shared" si="482"/>
        <v>0.94027441485068608</v>
      </c>
      <c r="CR2332">
        <f t="shared" si="483"/>
        <v>1.560490268888485</v>
      </c>
      <c r="CS2332">
        <f t="shared" si="484"/>
        <v>0.83607895293196088</v>
      </c>
      <c r="CT2332">
        <f t="shared" si="485"/>
        <v>0.1041954619187252</v>
      </c>
      <c r="DH2332">
        <f t="shared" ca="1" si="486"/>
        <v>0.31582047383665518</v>
      </c>
      <c r="DI2332">
        <v>0.39487765975373873</v>
      </c>
      <c r="DJ2332">
        <v>-2.2477989999167549E-3</v>
      </c>
    </row>
    <row r="2333" spans="12:114" x14ac:dyDescent="0.3">
      <c r="L2333" s="23">
        <v>44677</v>
      </c>
      <c r="M2333" s="24">
        <v>1.5250155064950781E-3</v>
      </c>
      <c r="N2333" s="24">
        <v>-1.5846865072515631E-2</v>
      </c>
      <c r="O2333" s="24">
        <v>-1.0449811442706781E-2</v>
      </c>
      <c r="P2333" s="24">
        <v>5.2513442824842847E-2</v>
      </c>
      <c r="Q2333" s="264">
        <v>-4.3999999999999768E-4</v>
      </c>
      <c r="R2333" s="264">
        <v>4.4999999999999928E-4</v>
      </c>
      <c r="S2333" s="265">
        <v>-1.8050541516245505E-4</v>
      </c>
      <c r="U2333" s="26"/>
      <c r="AE2333" s="23">
        <v>44678</v>
      </c>
      <c r="AF2333" s="33">
        <v>8.9331016070957447E-4</v>
      </c>
      <c r="AG2333">
        <f t="shared" si="474"/>
        <v>2332</v>
      </c>
      <c r="AH2333">
        <f t="shared" si="475"/>
        <v>0.94489465153970831</v>
      </c>
      <c r="AI2333">
        <f t="shared" si="476"/>
        <v>0.94448946515397081</v>
      </c>
      <c r="AJ2333">
        <f t="shared" si="477"/>
        <v>1.5972468333605974</v>
      </c>
      <c r="AK2333">
        <f t="shared" si="478"/>
        <v>0.57985686922797008</v>
      </c>
      <c r="AL2333">
        <f t="shared" si="479"/>
        <v>0.36463259592600072</v>
      </c>
      <c r="CM2333" s="23">
        <v>44678</v>
      </c>
      <c r="CN2333">
        <v>2.3967062528377657E-3</v>
      </c>
      <c r="CO2333">
        <f t="shared" si="480"/>
        <v>2332</v>
      </c>
      <c r="CP2333">
        <f t="shared" si="481"/>
        <v>0.94108151735270384</v>
      </c>
      <c r="CQ2333">
        <f t="shared" si="482"/>
        <v>0.94067796610169496</v>
      </c>
      <c r="CR2333">
        <f t="shared" si="483"/>
        <v>1.5639174101532263</v>
      </c>
      <c r="CS2333">
        <f t="shared" si="484"/>
        <v>0.58669249236834164</v>
      </c>
      <c r="CT2333">
        <f t="shared" si="485"/>
        <v>0.35398547373335332</v>
      </c>
      <c r="DH2333">
        <f t="shared" ca="1" si="486"/>
        <v>0.38195685177669469</v>
      </c>
      <c r="DI2333">
        <v>0.28240895562419455</v>
      </c>
      <c r="DJ2333">
        <v>-5.5785515414180972E-3</v>
      </c>
    </row>
    <row r="2334" spans="12:114" x14ac:dyDescent="0.3">
      <c r="L2334" s="23">
        <v>44678</v>
      </c>
      <c r="M2334" s="24">
        <v>-7.557020906275985E-3</v>
      </c>
      <c r="N2334" s="24">
        <v>2.0128139094616341E-3</v>
      </c>
      <c r="O2334" s="24">
        <v>-6.8255564791318817E-3</v>
      </c>
      <c r="P2334" s="24">
        <v>2.0103450380837839E-2</v>
      </c>
      <c r="Q2334" s="264">
        <v>0</v>
      </c>
      <c r="R2334" s="264">
        <v>-3.4999999999999696E-4</v>
      </c>
      <c r="S2334" s="265">
        <v>-1.0638297872340484E-4</v>
      </c>
      <c r="U2334" s="26"/>
      <c r="AE2334" s="23">
        <v>44679</v>
      </c>
      <c r="AF2334" s="33">
        <v>4.0058694469411859E-3</v>
      </c>
      <c r="AG2334">
        <f t="shared" si="474"/>
        <v>2333</v>
      </c>
      <c r="AH2334">
        <f t="shared" si="475"/>
        <v>0.9452998379254457</v>
      </c>
      <c r="AI2334">
        <f t="shared" si="476"/>
        <v>0.94489465153970831</v>
      </c>
      <c r="AJ2334">
        <f t="shared" si="477"/>
        <v>1.6008943367550208</v>
      </c>
      <c r="AK2334">
        <f t="shared" si="478"/>
        <v>0.8645316663793543</v>
      </c>
      <c r="AL2334">
        <f t="shared" si="479"/>
        <v>8.0362985160354006E-2</v>
      </c>
      <c r="CM2334" s="23">
        <v>44679</v>
      </c>
      <c r="CN2334">
        <v>1.0198818354195071E-2</v>
      </c>
      <c r="CO2334">
        <f t="shared" si="480"/>
        <v>2333</v>
      </c>
      <c r="CP2334">
        <f t="shared" si="481"/>
        <v>0.94148506860371273</v>
      </c>
      <c r="CQ2334">
        <f t="shared" si="482"/>
        <v>0.94108151735270384</v>
      </c>
      <c r="CR2334">
        <f t="shared" si="483"/>
        <v>1.5673630191746419</v>
      </c>
      <c r="CS2334">
        <f t="shared" si="484"/>
        <v>0.86925205760944513</v>
      </c>
      <c r="CT2334">
        <f t="shared" si="485"/>
        <v>7.1829459743258717E-2</v>
      </c>
      <c r="DH2334">
        <f t="shared" ca="1" si="486"/>
        <v>0.35529717375628772</v>
      </c>
      <c r="DI2334">
        <v>0.28533863976155222</v>
      </c>
      <c r="DJ2334">
        <v>-9.9522621320061993E-3</v>
      </c>
    </row>
    <row r="2335" spans="12:114" x14ac:dyDescent="0.3">
      <c r="L2335" s="23">
        <v>44679</v>
      </c>
      <c r="M2335" s="24">
        <v>5.3983237958477748E-3</v>
      </c>
      <c r="N2335" s="24">
        <v>-1.004402403811835E-3</v>
      </c>
      <c r="O2335" s="24">
        <v>1.277225367408326E-2</v>
      </c>
      <c r="P2335" s="24">
        <v>1.3138267838937239E-2</v>
      </c>
      <c r="Q2335" s="264">
        <v>6.5999999999999913E-4</v>
      </c>
      <c r="R2335" s="264">
        <v>-1.5299999999999999E-3</v>
      </c>
      <c r="S2335" s="265">
        <v>-1.4035087719298283E-4</v>
      </c>
      <c r="U2335" s="26"/>
      <c r="AE2335" s="23">
        <v>44680</v>
      </c>
      <c r="AF2335" s="33">
        <v>-8.7287473957897588E-3</v>
      </c>
      <c r="AG2335">
        <f t="shared" si="474"/>
        <v>2334</v>
      </c>
      <c r="AH2335">
        <f t="shared" si="475"/>
        <v>0.9457050243111832</v>
      </c>
      <c r="AI2335">
        <f t="shared" si="476"/>
        <v>0.9452998379254457</v>
      </c>
      <c r="AJ2335">
        <f t="shared" si="477"/>
        <v>1.6045632641308398</v>
      </c>
      <c r="AK2335">
        <f t="shared" si="478"/>
        <v>4.957394534960774E-3</v>
      </c>
      <c r="AL2335">
        <f t="shared" si="479"/>
        <v>0.94034244339048489</v>
      </c>
      <c r="CM2335" s="23">
        <v>44680</v>
      </c>
      <c r="CN2335">
        <v>-2.1316345133073008E-2</v>
      </c>
      <c r="CO2335">
        <f t="shared" si="480"/>
        <v>2334</v>
      </c>
      <c r="CP2335">
        <f t="shared" si="481"/>
        <v>0.9418886198547215</v>
      </c>
      <c r="CQ2335">
        <f t="shared" si="482"/>
        <v>0.94148506860371273</v>
      </c>
      <c r="CR2335">
        <f t="shared" si="483"/>
        <v>1.5708273374181174</v>
      </c>
      <c r="CS2335">
        <f t="shared" si="484"/>
        <v>5.7367242519071274E-3</v>
      </c>
      <c r="CT2335">
        <f t="shared" si="485"/>
        <v>0.93574834435180565</v>
      </c>
      <c r="DH2335">
        <f t="shared" ca="1" si="486"/>
        <v>0.34944304343316851</v>
      </c>
      <c r="DI2335">
        <v>0.38205478367320794</v>
      </c>
      <c r="DJ2335">
        <v>-2.6727472309284579E-2</v>
      </c>
    </row>
    <row r="2336" spans="12:114" x14ac:dyDescent="0.3">
      <c r="L2336" s="23">
        <v>44680</v>
      </c>
      <c r="M2336" s="24">
        <v>-1.1297688798308819E-4</v>
      </c>
      <c r="N2336" s="24">
        <v>-1.9436966407201509E-2</v>
      </c>
      <c r="O2336" s="24">
        <v>-2.061329367042752E-2</v>
      </c>
      <c r="P2336" s="24">
        <v>-3.0710256716719959E-2</v>
      </c>
      <c r="Q2336" s="264">
        <v>-2.000000000000005E-4</v>
      </c>
      <c r="R2336" s="264">
        <v>-5.2999999999999944E-4</v>
      </c>
      <c r="S2336" s="265">
        <v>-3.4602076124567505E-4</v>
      </c>
      <c r="U2336" s="26"/>
      <c r="AE2336" s="23">
        <v>44683</v>
      </c>
      <c r="AF2336" s="33">
        <v>-6.3466681863861537E-3</v>
      </c>
      <c r="AG2336">
        <f t="shared" si="474"/>
        <v>2335</v>
      </c>
      <c r="AH2336">
        <f t="shared" si="475"/>
        <v>0.94611021069692058</v>
      </c>
      <c r="AI2336">
        <f t="shared" si="476"/>
        <v>0.9457050243111832</v>
      </c>
      <c r="AJ2336">
        <f t="shared" si="477"/>
        <v>1.6082539186225968</v>
      </c>
      <c r="AK2336">
        <f t="shared" si="478"/>
        <v>2.9346890503466228E-2</v>
      </c>
      <c r="AL2336">
        <f t="shared" si="479"/>
        <v>0.91635813380771691</v>
      </c>
      <c r="CM2336" s="23">
        <v>44683</v>
      </c>
      <c r="CN2336">
        <v>-1.5999421302085787E-2</v>
      </c>
      <c r="CO2336">
        <f t="shared" si="480"/>
        <v>2335</v>
      </c>
      <c r="CP2336">
        <f t="shared" si="481"/>
        <v>0.94229217110573038</v>
      </c>
      <c r="CQ2336">
        <f t="shared" si="482"/>
        <v>0.9418886198547215</v>
      </c>
      <c r="CR2336">
        <f t="shared" si="483"/>
        <v>1.5743106112046477</v>
      </c>
      <c r="CS2336">
        <f t="shared" si="484"/>
        <v>2.7937347018691525E-2</v>
      </c>
      <c r="CT2336">
        <f t="shared" si="485"/>
        <v>0.91395127283602995</v>
      </c>
      <c r="DH2336">
        <f t="shared" ca="1" si="486"/>
        <v>0.29098947626484767</v>
      </c>
      <c r="DI2336">
        <v>0.24750334200171731</v>
      </c>
      <c r="DJ2336">
        <v>-6.8467350760182295E-3</v>
      </c>
    </row>
    <row r="2337" spans="12:114" x14ac:dyDescent="0.3">
      <c r="L2337" s="23">
        <v>44683</v>
      </c>
      <c r="M2337" s="24">
        <v>-1.8540494747826559E-2</v>
      </c>
      <c r="N2337" s="24">
        <v>-8.5440844625375104E-3</v>
      </c>
      <c r="O2337" s="24">
        <v>-6.6017772755778302E-3</v>
      </c>
      <c r="P2337" s="24">
        <v>-3.2838657514245757E-2</v>
      </c>
      <c r="Q2337" s="264">
        <v>5.7000000000000106E-4</v>
      </c>
      <c r="R2337" s="264">
        <v>-6.8000000000000059E-4</v>
      </c>
      <c r="S2337" s="265">
        <v>6.6889632107024156E-5</v>
      </c>
      <c r="U2337" s="26"/>
      <c r="AE2337" s="23">
        <v>44684</v>
      </c>
      <c r="AF2337" s="33">
        <v>1.8226638380465458E-3</v>
      </c>
      <c r="AG2337">
        <f t="shared" si="474"/>
        <v>2336</v>
      </c>
      <c r="AH2337">
        <f t="shared" si="475"/>
        <v>0.94651539708265797</v>
      </c>
      <c r="AI2337">
        <f t="shared" si="476"/>
        <v>0.94611021069692058</v>
      </c>
      <c r="AJ2337">
        <f t="shared" si="477"/>
        <v>1.6119666099698688</v>
      </c>
      <c r="AK2337">
        <f t="shared" si="478"/>
        <v>0.68084609890113479</v>
      </c>
      <c r="AL2337">
        <f t="shared" si="479"/>
        <v>0.2652641117957858</v>
      </c>
      <c r="CM2337" s="23">
        <v>44684</v>
      </c>
      <c r="CN2337">
        <v>4.5151444436012144E-3</v>
      </c>
      <c r="CO2337">
        <f t="shared" si="480"/>
        <v>2336</v>
      </c>
      <c r="CP2337">
        <f t="shared" si="481"/>
        <v>0.94269572235673926</v>
      </c>
      <c r="CQ2337">
        <f t="shared" si="482"/>
        <v>0.94229217110573038</v>
      </c>
      <c r="CR2337">
        <f t="shared" si="483"/>
        <v>1.5778130918434647</v>
      </c>
      <c r="CS2337">
        <f t="shared" si="484"/>
        <v>0.67883750056332293</v>
      </c>
      <c r="CT2337">
        <f t="shared" si="485"/>
        <v>0.26345467054240745</v>
      </c>
      <c r="DH2337">
        <f t="shared" ca="1" si="486"/>
        <v>0.30357392123214089</v>
      </c>
      <c r="DI2337">
        <v>0.32172736040889516</v>
      </c>
      <c r="DJ2337">
        <v>7.8096638380464991E-3</v>
      </c>
    </row>
    <row r="2338" spans="12:114" x14ac:dyDescent="0.3">
      <c r="L2338" s="23">
        <v>44684</v>
      </c>
      <c r="M2338" s="24">
        <v>2.649259844230277E-3</v>
      </c>
      <c r="N2338" s="24">
        <v>1.5167179714290911E-2</v>
      </c>
      <c r="O2338" s="24">
        <v>3.4873839366215309E-3</v>
      </c>
      <c r="P2338" s="24">
        <v>1.823368410567245E-3</v>
      </c>
      <c r="Q2338" s="264">
        <v>-4.3000000000000162E-4</v>
      </c>
      <c r="R2338" s="264">
        <v>-2.0000000000002238E-5</v>
      </c>
      <c r="S2338" s="265">
        <v>1.3468013468013386E-4</v>
      </c>
      <c r="U2338" s="26"/>
      <c r="AE2338" s="23">
        <v>44685</v>
      </c>
      <c r="AF2338" s="33">
        <v>6.2272373615852783E-3</v>
      </c>
      <c r="AG2338">
        <f t="shared" si="474"/>
        <v>2337</v>
      </c>
      <c r="AH2338">
        <f t="shared" si="475"/>
        <v>0.94692058346839547</v>
      </c>
      <c r="AI2338">
        <f t="shared" si="476"/>
        <v>0.94651539708265797</v>
      </c>
      <c r="AJ2338">
        <f t="shared" si="477"/>
        <v>1.6157016547128324</v>
      </c>
      <c r="AK2338">
        <f t="shared" si="478"/>
        <v>0.95931372485460109</v>
      </c>
      <c r="AL2338">
        <f t="shared" si="479"/>
        <v>1.2798327771943119E-2</v>
      </c>
      <c r="CM2338" s="23">
        <v>44685</v>
      </c>
      <c r="CN2338">
        <v>1.6142594257205517E-2</v>
      </c>
      <c r="CO2338">
        <f t="shared" si="480"/>
        <v>2337</v>
      </c>
      <c r="CP2338">
        <f t="shared" si="481"/>
        <v>0.94309927360774815</v>
      </c>
      <c r="CQ2338">
        <f t="shared" si="482"/>
        <v>0.94269572235673926</v>
      </c>
      <c r="CR2338">
        <f t="shared" si="483"/>
        <v>1.5813350357692684</v>
      </c>
      <c r="CS2338">
        <f t="shared" si="484"/>
        <v>0.9649609427859549</v>
      </c>
      <c r="CT2338">
        <f t="shared" si="485"/>
        <v>2.2265220429215637E-2</v>
      </c>
      <c r="DH2338">
        <f t="shared" ca="1" si="486"/>
        <v>0.24650708661012002</v>
      </c>
      <c r="DI2338">
        <v>0.39894223359968095</v>
      </c>
      <c r="DJ2338">
        <v>-1.7633996426810565E-2</v>
      </c>
    </row>
    <row r="2339" spans="12:114" x14ac:dyDescent="0.3">
      <c r="L2339" s="23">
        <v>44685</v>
      </c>
      <c r="M2339" s="24">
        <v>9.8225460353275566E-3</v>
      </c>
      <c r="N2339" s="24">
        <v>2.2750441363866451E-2</v>
      </c>
      <c r="O2339" s="24">
        <v>1.383508858297838E-2</v>
      </c>
      <c r="P2339" s="24">
        <v>1.8828914459500839E-2</v>
      </c>
      <c r="Q2339" s="264">
        <v>1.100000000000007E-4</v>
      </c>
      <c r="R2339" s="264">
        <v>-1.1299999999999999E-3</v>
      </c>
      <c r="S2339" s="265">
        <v>-4.0955631399317271E-4</v>
      </c>
      <c r="U2339" s="26"/>
      <c r="AE2339" s="23">
        <v>44686</v>
      </c>
      <c r="AF2339" s="33">
        <v>-6.9722631416839539E-3</v>
      </c>
      <c r="AG2339">
        <f t="shared" si="474"/>
        <v>2338</v>
      </c>
      <c r="AH2339">
        <f t="shared" si="475"/>
        <v>0.94732576985413286</v>
      </c>
      <c r="AI2339">
        <f t="shared" si="476"/>
        <v>0.94692058346839547</v>
      </c>
      <c r="AJ2339">
        <f t="shared" si="477"/>
        <v>1.6194593763951715</v>
      </c>
      <c r="AK2339">
        <f t="shared" si="478"/>
        <v>1.9167854748733251E-2</v>
      </c>
      <c r="AL2339">
        <f t="shared" si="479"/>
        <v>0.92775272871966219</v>
      </c>
      <c r="CM2339" s="23">
        <v>44686</v>
      </c>
      <c r="CN2339">
        <v>-1.7236211132898405E-2</v>
      </c>
      <c r="CO2339">
        <f t="shared" si="480"/>
        <v>2338</v>
      </c>
      <c r="CP2339">
        <f t="shared" si="481"/>
        <v>0.94350282485875703</v>
      </c>
      <c r="CQ2339">
        <f t="shared" si="482"/>
        <v>0.94309927360774815</v>
      </c>
      <c r="CR2339">
        <f t="shared" si="483"/>
        <v>1.5848767046842305</v>
      </c>
      <c r="CS2339">
        <f t="shared" si="484"/>
        <v>1.9925755182902214E-2</v>
      </c>
      <c r="CT2339">
        <f t="shared" si="485"/>
        <v>0.92317351842484596</v>
      </c>
      <c r="DH2339">
        <f t="shared" ca="1" si="486"/>
        <v>0.39172496160749137</v>
      </c>
      <c r="DI2339">
        <v>0.37866127385261028</v>
      </c>
      <c r="DJ2339">
        <v>-2.0227353305618409E-2</v>
      </c>
    </row>
    <row r="2340" spans="12:114" x14ac:dyDescent="0.3">
      <c r="L2340" s="23">
        <v>44686</v>
      </c>
      <c r="M2340" s="24">
        <v>-3.811137591391239E-3</v>
      </c>
      <c r="N2340" s="24">
        <v>-4.4156733549772363E-2</v>
      </c>
      <c r="O2340" s="24">
        <v>-8.5680513963391804E-3</v>
      </c>
      <c r="P2340" s="24">
        <v>-2.2731446507649428E-2</v>
      </c>
      <c r="Q2340" s="264">
        <v>5.5000000000000014E-4</v>
      </c>
      <c r="R2340" s="264">
        <v>-5.8999999999999721E-4</v>
      </c>
      <c r="S2340" s="265">
        <v>-2.2950819672131238E-4</v>
      </c>
      <c r="U2340" s="26"/>
      <c r="AE2340" s="23">
        <v>44687</v>
      </c>
      <c r="AF2340" s="33">
        <v>-1.5033759927632943E-3</v>
      </c>
      <c r="AG2340">
        <f t="shared" si="474"/>
        <v>2339</v>
      </c>
      <c r="AH2340">
        <f t="shared" si="475"/>
        <v>0.94773095623987036</v>
      </c>
      <c r="AI2340">
        <f t="shared" si="476"/>
        <v>0.94732576985413286</v>
      </c>
      <c r="AJ2340">
        <f t="shared" si="477"/>
        <v>1.6232401057746644</v>
      </c>
      <c r="AK2340">
        <f t="shared" si="478"/>
        <v>0.31171310942700481</v>
      </c>
      <c r="AL2340">
        <f t="shared" si="479"/>
        <v>0.63561266042712805</v>
      </c>
      <c r="CM2340" s="23">
        <v>44687</v>
      </c>
      <c r="CN2340">
        <v>-4.1083438280620837E-3</v>
      </c>
      <c r="CO2340">
        <f t="shared" si="480"/>
        <v>2339</v>
      </c>
      <c r="CP2340">
        <f t="shared" si="481"/>
        <v>0.94390637610976591</v>
      </c>
      <c r="CQ2340">
        <f t="shared" si="482"/>
        <v>0.94350282485875703</v>
      </c>
      <c r="CR2340">
        <f t="shared" si="483"/>
        <v>1.5884383657049859</v>
      </c>
      <c r="CS2340">
        <f t="shared" si="484"/>
        <v>0.29649179174964391</v>
      </c>
      <c r="CT2340">
        <f t="shared" si="485"/>
        <v>0.64701103310911312</v>
      </c>
      <c r="DH2340">
        <f t="shared" ca="1" si="486"/>
        <v>0.32934359997178775</v>
      </c>
      <c r="DI2340">
        <v>0.29950894867709915</v>
      </c>
      <c r="DJ2340">
        <v>1.9498163149290447E-3</v>
      </c>
    </row>
    <row r="2341" spans="12:114" x14ac:dyDescent="0.3">
      <c r="L2341" s="23">
        <v>44687</v>
      </c>
      <c r="M2341" s="24">
        <v>1.6558727329447701E-3</v>
      </c>
      <c r="N2341" s="24">
        <v>-5.2101548141847871E-3</v>
      </c>
      <c r="O2341" s="24">
        <v>-2.0819717072592892E-2</v>
      </c>
      <c r="P2341" s="24">
        <v>1.9793186912707511E-2</v>
      </c>
      <c r="Q2341" s="264">
        <v>1.0300000000000001E-3</v>
      </c>
      <c r="R2341" s="264">
        <v>-1.2800000000000012E-3</v>
      </c>
      <c r="S2341" s="265">
        <v>2.2435897435897523E-4</v>
      </c>
      <c r="U2341" s="26"/>
      <c r="AE2341" s="23">
        <v>44690</v>
      </c>
      <c r="AF2341" s="33">
        <v>-3.6312210635998342E-3</v>
      </c>
      <c r="AG2341">
        <f t="shared" si="474"/>
        <v>2340</v>
      </c>
      <c r="AH2341">
        <f t="shared" si="475"/>
        <v>0.94813614262560775</v>
      </c>
      <c r="AI2341">
        <f t="shared" si="476"/>
        <v>0.94773095623987036</v>
      </c>
      <c r="AJ2341">
        <f t="shared" si="477"/>
        <v>1.6270441810417862</v>
      </c>
      <c r="AK2341">
        <f t="shared" si="478"/>
        <v>0.1343966415993007</v>
      </c>
      <c r="AL2341">
        <f t="shared" si="479"/>
        <v>0.8133343146405696</v>
      </c>
      <c r="CM2341" s="23">
        <v>44690</v>
      </c>
      <c r="CN2341">
        <v>-9.2518641344094231E-3</v>
      </c>
      <c r="CO2341">
        <f t="shared" si="480"/>
        <v>2340</v>
      </c>
      <c r="CP2341">
        <f t="shared" si="481"/>
        <v>0.94430992736077479</v>
      </c>
      <c r="CQ2341">
        <f t="shared" si="482"/>
        <v>0.94390637610976591</v>
      </c>
      <c r="CR2341">
        <f t="shared" si="483"/>
        <v>1.5920202915148207</v>
      </c>
      <c r="CS2341">
        <f t="shared" si="484"/>
        <v>0.12916299532974373</v>
      </c>
      <c r="CT2341">
        <f t="shared" si="485"/>
        <v>0.81474338078002218</v>
      </c>
      <c r="DH2341">
        <f t="shared" ca="1" si="486"/>
        <v>0.29185142858797025</v>
      </c>
      <c r="DI2341">
        <v>0.39216009738553986</v>
      </c>
      <c r="DJ2341">
        <v>5.7767133626296209E-3</v>
      </c>
    </row>
    <row r="2342" spans="12:114" x14ac:dyDescent="0.3">
      <c r="L2342" s="23">
        <v>44690</v>
      </c>
      <c r="M2342" s="24">
        <v>-1.4479495091545841E-2</v>
      </c>
      <c r="N2342" s="24">
        <v>-6.0404996629347313E-2</v>
      </c>
      <c r="O2342" s="24">
        <v>1.1701027455557881E-2</v>
      </c>
      <c r="P2342" s="24">
        <v>-1.5700362840918389E-2</v>
      </c>
      <c r="Q2342" s="264">
        <v>-2.5000000000000022E-4</v>
      </c>
      <c r="R2342" s="264">
        <v>1.2000000000000011E-4</v>
      </c>
      <c r="S2342" s="265">
        <v>1.9672131147540863E-4</v>
      </c>
      <c r="U2342" s="26"/>
      <c r="AE2342" s="23">
        <v>44691</v>
      </c>
      <c r="AF2342" s="33">
        <v>-4.1855218986006238E-3</v>
      </c>
      <c r="AG2342">
        <f t="shared" si="474"/>
        <v>2341</v>
      </c>
      <c r="AH2342">
        <f t="shared" si="475"/>
        <v>0.94854132901134525</v>
      </c>
      <c r="AI2342">
        <f t="shared" si="476"/>
        <v>0.94813614262560775</v>
      </c>
      <c r="AJ2342">
        <f t="shared" si="477"/>
        <v>1.630871948046722</v>
      </c>
      <c r="AK2342">
        <f t="shared" si="478"/>
        <v>0.10275435898208053</v>
      </c>
      <c r="AL2342">
        <f t="shared" si="479"/>
        <v>0.84538178364352723</v>
      </c>
      <c r="CM2342" s="23">
        <v>44691</v>
      </c>
      <c r="CN2342">
        <v>-1.0753558090983165E-2</v>
      </c>
      <c r="CO2342">
        <f t="shared" si="480"/>
        <v>2341</v>
      </c>
      <c r="CP2342">
        <f t="shared" si="481"/>
        <v>0.94471347861178367</v>
      </c>
      <c r="CQ2342">
        <f t="shared" si="482"/>
        <v>0.94430992736077479</v>
      </c>
      <c r="CR2342">
        <f t="shared" si="483"/>
        <v>1.5956227605212809</v>
      </c>
      <c r="CS2342">
        <f t="shared" si="484"/>
        <v>9.6062785254643804E-2</v>
      </c>
      <c r="CT2342">
        <f t="shared" si="485"/>
        <v>0.84824714210613095</v>
      </c>
      <c r="DH2342">
        <f t="shared" ca="1" si="486"/>
        <v>0.30895636107127566</v>
      </c>
      <c r="DI2342">
        <v>0.34264199114907606</v>
      </c>
      <c r="DJ2342">
        <v>1.3853710542870979E-2</v>
      </c>
    </row>
    <row r="2343" spans="12:114" x14ac:dyDescent="0.3">
      <c r="L2343" s="23">
        <v>44691</v>
      </c>
      <c r="M2343" s="24">
        <v>-8.445204522061522E-3</v>
      </c>
      <c r="N2343" s="24">
        <v>6.3173032898949039E-3</v>
      </c>
      <c r="O2343" s="24">
        <v>-1.4077129249982169E-2</v>
      </c>
      <c r="P2343" s="24">
        <v>-1.438082257231646E-2</v>
      </c>
      <c r="Q2343" s="264">
        <v>-6.4999999999999954E-4</v>
      </c>
      <c r="R2343" s="264">
        <v>1.2099999999999999E-3</v>
      </c>
      <c r="S2343" s="265">
        <v>2.6755852842809435E-4</v>
      </c>
      <c r="U2343" s="26"/>
      <c r="AE2343" s="23">
        <v>44692</v>
      </c>
      <c r="AF2343" s="33">
        <v>-1.0534040852350883E-3</v>
      </c>
      <c r="AG2343">
        <f t="shared" si="474"/>
        <v>2342</v>
      </c>
      <c r="AH2343">
        <f t="shared" si="475"/>
        <v>0.94894651539708263</v>
      </c>
      <c r="AI2343">
        <f t="shared" si="476"/>
        <v>0.94854132901134525</v>
      </c>
      <c r="AJ2343">
        <f t="shared" si="477"/>
        <v>1.634723760535155</v>
      </c>
      <c r="AK2343">
        <f t="shared" si="478"/>
        <v>0.35905721164014548</v>
      </c>
      <c r="AL2343">
        <f t="shared" si="479"/>
        <v>0.58948411737119977</v>
      </c>
      <c r="CM2343" s="23">
        <v>44692</v>
      </c>
      <c r="CN2343">
        <v>-2.8341287697887536E-3</v>
      </c>
      <c r="CO2343">
        <f t="shared" si="480"/>
        <v>2342</v>
      </c>
      <c r="CP2343">
        <f t="shared" si="481"/>
        <v>0.94511702986279256</v>
      </c>
      <c r="CQ2343">
        <f t="shared" si="482"/>
        <v>0.94471347861178367</v>
      </c>
      <c r="CR2343">
        <f t="shared" si="483"/>
        <v>1.5992460570194316</v>
      </c>
      <c r="CS2343">
        <f t="shared" si="484"/>
        <v>0.34941180352849099</v>
      </c>
      <c r="CT2343">
        <f t="shared" si="485"/>
        <v>0.59530167508329268</v>
      </c>
      <c r="DH2343">
        <f t="shared" ca="1" si="486"/>
        <v>0.39054244811364863</v>
      </c>
      <c r="DI2343">
        <v>0.25871377597283834</v>
      </c>
      <c r="DJ2343">
        <v>9.719090760125778E-3</v>
      </c>
    </row>
    <row r="2344" spans="12:114" x14ac:dyDescent="0.3">
      <c r="L2344" s="23">
        <v>44692</v>
      </c>
      <c r="M2344" s="24">
        <v>8.1671276183308047E-3</v>
      </c>
      <c r="N2344" s="24">
        <v>-3.6927459529297732E-3</v>
      </c>
      <c r="O2344" s="24">
        <v>-1.045718457252108E-2</v>
      </c>
      <c r="P2344" s="24">
        <v>5.288294376304575E-3</v>
      </c>
      <c r="Q2344" s="264">
        <v>-2.79999999999999E-4</v>
      </c>
      <c r="R2344" s="264">
        <v>0</v>
      </c>
      <c r="S2344" s="265">
        <v>2.4054982817869506E-4</v>
      </c>
      <c r="U2344" s="26"/>
      <c r="AE2344" s="23">
        <v>44693</v>
      </c>
      <c r="AF2344" s="33">
        <v>-3.0112433916548056E-3</v>
      </c>
      <c r="AG2344">
        <f t="shared" si="474"/>
        <v>2343</v>
      </c>
      <c r="AH2344">
        <f t="shared" si="475"/>
        <v>0.94935170178282013</v>
      </c>
      <c r="AI2344">
        <f t="shared" si="476"/>
        <v>0.94894651539708263</v>
      </c>
      <c r="AJ2344">
        <f t="shared" si="477"/>
        <v>1.638599980393274</v>
      </c>
      <c r="AK2344">
        <f t="shared" si="478"/>
        <v>0.17704067237782994</v>
      </c>
      <c r="AL2344">
        <f t="shared" si="479"/>
        <v>0.77190584301925269</v>
      </c>
      <c r="CM2344" s="23">
        <v>44693</v>
      </c>
      <c r="CN2344">
        <v>-7.1403443946299692E-3</v>
      </c>
      <c r="CO2344">
        <f t="shared" si="480"/>
        <v>2343</v>
      </c>
      <c r="CP2344">
        <f t="shared" si="481"/>
        <v>0.94552058111380144</v>
      </c>
      <c r="CQ2344">
        <f t="shared" si="482"/>
        <v>0.94511702986279256</v>
      </c>
      <c r="CR2344">
        <f t="shared" si="483"/>
        <v>1.6028904713610235</v>
      </c>
      <c r="CS2344">
        <f t="shared" si="484"/>
        <v>0.18787545343263812</v>
      </c>
      <c r="CT2344">
        <f t="shared" si="485"/>
        <v>0.75724157643015444</v>
      </c>
      <c r="DH2344">
        <f t="shared" ca="1" si="486"/>
        <v>0.38849710622558264</v>
      </c>
      <c r="DI2344">
        <v>0.30014218967031275</v>
      </c>
      <c r="DJ2344">
        <v>-2.0047011381337642E-3</v>
      </c>
    </row>
    <row r="2345" spans="12:114" x14ac:dyDescent="0.3">
      <c r="L2345" s="23">
        <v>44693</v>
      </c>
      <c r="M2345" s="24">
        <v>-1.5333924850494949E-2</v>
      </c>
      <c r="N2345" s="24">
        <v>-5.1889984468992453E-3</v>
      </c>
      <c r="O2345" s="24">
        <v>-9.4835443370746902E-4</v>
      </c>
      <c r="P2345" s="24">
        <v>-1.4577249865383821E-2</v>
      </c>
      <c r="Q2345" s="264">
        <v>-1.620000000000001E-3</v>
      </c>
      <c r="R2345" s="264">
        <v>2.9899999999999987E-3</v>
      </c>
      <c r="S2345" s="265">
        <v>-3.16901408450706E-4</v>
      </c>
      <c r="U2345" s="26"/>
      <c r="AE2345" s="23">
        <v>44694</v>
      </c>
      <c r="AF2345" s="33">
        <v>3.9890320119117398E-3</v>
      </c>
      <c r="AG2345">
        <f t="shared" si="474"/>
        <v>2344</v>
      </c>
      <c r="AH2345">
        <f t="shared" si="475"/>
        <v>0.94975688816855752</v>
      </c>
      <c r="AI2345">
        <f t="shared" si="476"/>
        <v>0.94935170178282013</v>
      </c>
      <c r="AJ2345">
        <f t="shared" si="477"/>
        <v>1.6425009779023976</v>
      </c>
      <c r="AK2345">
        <f t="shared" si="478"/>
        <v>0.86346999116300083</v>
      </c>
      <c r="AL2345">
        <f t="shared" si="479"/>
        <v>8.5881710619819307E-2</v>
      </c>
      <c r="CM2345" s="23">
        <v>44694</v>
      </c>
      <c r="CN2345">
        <v>9.8531005075950459E-3</v>
      </c>
      <c r="CO2345">
        <f t="shared" si="480"/>
        <v>2344</v>
      </c>
      <c r="CP2345">
        <f t="shared" si="481"/>
        <v>0.94592413236481032</v>
      </c>
      <c r="CQ2345">
        <f t="shared" si="482"/>
        <v>0.94552058111380144</v>
      </c>
      <c r="CR2345">
        <f t="shared" si="483"/>
        <v>1.6065563001298102</v>
      </c>
      <c r="CS2345">
        <f t="shared" si="484"/>
        <v>0.86055442631163981</v>
      </c>
      <c r="CT2345">
        <f t="shared" si="485"/>
        <v>8.4966154802161631E-2</v>
      </c>
      <c r="DH2345">
        <f t="shared" ca="1" si="486"/>
        <v>0.38783152042373176</v>
      </c>
      <c r="DI2345">
        <v>0.35415767523351976</v>
      </c>
      <c r="DJ2345">
        <v>4.9834210904100874E-3</v>
      </c>
    </row>
    <row r="2346" spans="12:114" x14ac:dyDescent="0.3">
      <c r="L2346" s="23">
        <v>44694</v>
      </c>
      <c r="M2346" s="24">
        <v>-8.10956699899581E-3</v>
      </c>
      <c r="N2346" s="24">
        <v>3.0923955547035038E-2</v>
      </c>
      <c r="O2346" s="24">
        <v>3.8649835693455171E-3</v>
      </c>
      <c r="P2346" s="24">
        <v>1.5564713412342191E-2</v>
      </c>
      <c r="Q2346" s="264">
        <v>3.6999999999999972E-4</v>
      </c>
      <c r="R2346" s="264">
        <v>-1.3200000000000009E-3</v>
      </c>
      <c r="S2346" s="265">
        <v>1.7064846416382386E-4</v>
      </c>
      <c r="U2346" s="26"/>
      <c r="AE2346" s="23">
        <v>44697</v>
      </c>
      <c r="AF2346" s="33">
        <v>5.7570972908082836E-4</v>
      </c>
      <c r="AG2346">
        <f t="shared" si="474"/>
        <v>2345</v>
      </c>
      <c r="AH2346">
        <f t="shared" si="475"/>
        <v>0.95016207455429502</v>
      </c>
      <c r="AI2346">
        <f t="shared" si="476"/>
        <v>0.94975688816855752</v>
      </c>
      <c r="AJ2346">
        <f t="shared" si="477"/>
        <v>1.6464271320037251</v>
      </c>
      <c r="AK2346">
        <f t="shared" si="478"/>
        <v>0.54369855551706481</v>
      </c>
      <c r="AL2346">
        <f t="shared" si="479"/>
        <v>0.40605833265149271</v>
      </c>
      <c r="CM2346" s="23">
        <v>44697</v>
      </c>
      <c r="CN2346">
        <v>1.8561493227020713E-3</v>
      </c>
      <c r="CO2346">
        <f t="shared" si="480"/>
        <v>2345</v>
      </c>
      <c r="CP2346">
        <f t="shared" si="481"/>
        <v>0.9463276836158192</v>
      </c>
      <c r="CQ2346">
        <f t="shared" si="482"/>
        <v>0.94592413236481032</v>
      </c>
      <c r="CR2346">
        <f t="shared" si="483"/>
        <v>1.6102438463233038</v>
      </c>
      <c r="CS2346">
        <f t="shared" si="484"/>
        <v>0.56215114551717682</v>
      </c>
      <c r="CT2346">
        <f t="shared" si="485"/>
        <v>0.3837729868476335</v>
      </c>
      <c r="DH2346">
        <f t="shared" ca="1" si="486"/>
        <v>0.38533448902496759</v>
      </c>
      <c r="DI2346">
        <v>0.27382488393213056</v>
      </c>
      <c r="DJ2346">
        <v>-1.4417540270919189E-2</v>
      </c>
    </row>
    <row r="2347" spans="12:114" x14ac:dyDescent="0.3">
      <c r="L2347" s="23">
        <v>44697</v>
      </c>
      <c r="M2347" s="24">
        <v>9.5384860878570121E-3</v>
      </c>
      <c r="N2347" s="24">
        <v>9.0350531103763673E-3</v>
      </c>
      <c r="O2347" s="24">
        <v>1.0807893370511821E-3</v>
      </c>
      <c r="P2347" s="24">
        <v>-2.9765824655699291E-3</v>
      </c>
      <c r="Q2347" s="264">
        <v>-1.4999999999999999E-4</v>
      </c>
      <c r="R2347" s="264">
        <v>8.9999999999998976E-5</v>
      </c>
      <c r="S2347" s="265">
        <v>-3.4722222222222251E-4</v>
      </c>
      <c r="U2347" s="26"/>
      <c r="AE2347" s="23">
        <v>44698</v>
      </c>
      <c r="AF2347" s="33">
        <v>-1.9950791897264401E-2</v>
      </c>
      <c r="AG2347">
        <f t="shared" si="474"/>
        <v>2346</v>
      </c>
      <c r="AH2347">
        <f t="shared" si="475"/>
        <v>0.95056726094003241</v>
      </c>
      <c r="AI2347">
        <f t="shared" si="476"/>
        <v>0.95016207455429502</v>
      </c>
      <c r="AJ2347">
        <f t="shared" si="477"/>
        <v>1.6503788305736458</v>
      </c>
      <c r="AK2347">
        <f t="shared" si="478"/>
        <v>2.9174676313872285E-9</v>
      </c>
      <c r="AL2347">
        <f t="shared" si="479"/>
        <v>0.95016207163682742</v>
      </c>
      <c r="CM2347" s="23">
        <v>44698</v>
      </c>
      <c r="CN2347">
        <v>-5.0172994843832142E-2</v>
      </c>
      <c r="CO2347">
        <f t="shared" si="480"/>
        <v>2346</v>
      </c>
      <c r="CP2347">
        <f t="shared" si="481"/>
        <v>0.94673123486682809</v>
      </c>
      <c r="CQ2347">
        <f t="shared" si="482"/>
        <v>0.9463276836158192</v>
      </c>
      <c r="CR2347">
        <f t="shared" si="483"/>
        <v>1.6139534195412448</v>
      </c>
      <c r="CS2347">
        <f t="shared" si="484"/>
        <v>2.1688792513811077E-9</v>
      </c>
      <c r="CT2347">
        <f t="shared" si="485"/>
        <v>0.94632768144693991</v>
      </c>
      <c r="DH2347">
        <f t="shared" ca="1" si="486"/>
        <v>0.25037478007817204</v>
      </c>
      <c r="DI2347">
        <v>0.25787914589566163</v>
      </c>
      <c r="DJ2347">
        <v>-1.297559391068725E-2</v>
      </c>
    </row>
    <row r="2348" spans="12:114" x14ac:dyDescent="0.3">
      <c r="L2348" s="23">
        <v>44698</v>
      </c>
      <c r="M2348" s="24">
        <v>-6.2792959957497707E-3</v>
      </c>
      <c r="N2348" s="24">
        <v>2.005733529887271E-2</v>
      </c>
      <c r="O2348" s="24">
        <v>-0.11375754315037299</v>
      </c>
      <c r="P2348" s="24">
        <v>-1.2704395665840531E-3</v>
      </c>
      <c r="Q2348" s="264">
        <v>4.700000000000008E-4</v>
      </c>
      <c r="R2348" s="264">
        <v>-1.2900000000000001E-3</v>
      </c>
      <c r="S2348" s="265">
        <v>3.0201342281879127E-4</v>
      </c>
      <c r="U2348" s="26"/>
      <c r="AE2348" s="23">
        <v>44699</v>
      </c>
      <c r="AF2348" s="33">
        <v>-1.7280856872942771E-2</v>
      </c>
      <c r="AG2348">
        <f t="shared" si="474"/>
        <v>2347</v>
      </c>
      <c r="AH2348">
        <f t="shared" si="475"/>
        <v>0.95097244732576991</v>
      </c>
      <c r="AI2348">
        <f t="shared" si="476"/>
        <v>0.95056726094003241</v>
      </c>
      <c r="AJ2348">
        <f t="shared" si="477"/>
        <v>1.6543564707101688</v>
      </c>
      <c r="AK2348">
        <f t="shared" si="478"/>
        <v>2.2097722113788099E-7</v>
      </c>
      <c r="AL2348">
        <f t="shared" si="479"/>
        <v>0.95056703996281122</v>
      </c>
      <c r="CM2348" s="23">
        <v>44699</v>
      </c>
      <c r="CN2348">
        <v>-4.3205528860557611E-2</v>
      </c>
      <c r="CO2348">
        <f t="shared" si="480"/>
        <v>2347</v>
      </c>
      <c r="CP2348">
        <f t="shared" si="481"/>
        <v>0.94713478611783697</v>
      </c>
      <c r="CQ2348">
        <f t="shared" si="482"/>
        <v>0.94673123486682809</v>
      </c>
      <c r="CR2348">
        <f t="shared" si="483"/>
        <v>1.6176853361810892</v>
      </c>
      <c r="CS2348">
        <f t="shared" si="484"/>
        <v>2.0566299523985153E-7</v>
      </c>
      <c r="CT2348">
        <f t="shared" si="485"/>
        <v>0.9467310292038329</v>
      </c>
      <c r="DH2348">
        <f t="shared" ca="1" si="486"/>
        <v>0.33282266537159338</v>
      </c>
      <c r="DI2348">
        <v>0.31031089758011526</v>
      </c>
      <c r="DJ2348">
        <v>-7.9557444161952873E-3</v>
      </c>
    </row>
    <row r="2349" spans="12:114" x14ac:dyDescent="0.3">
      <c r="L2349" s="23">
        <v>44699</v>
      </c>
      <c r="M2349" s="24">
        <v>5.3148289692918729E-4</v>
      </c>
      <c r="N2349" s="24">
        <v>-3.1249997759512451E-2</v>
      </c>
      <c r="O2349" s="24">
        <v>-6.7910200873638416E-2</v>
      </c>
      <c r="P2349" s="24">
        <v>-2.6521526682661931E-2</v>
      </c>
      <c r="Q2349" s="264">
        <v>-9.1000000000000109E-4</v>
      </c>
      <c r="R2349" s="264">
        <v>2.9000000000000358E-4</v>
      </c>
      <c r="S2349" s="265">
        <v>1.7301038062283869E-4</v>
      </c>
      <c r="U2349" s="26"/>
      <c r="AE2349" s="23">
        <v>44700</v>
      </c>
      <c r="AF2349" s="33">
        <v>-3.0074743705749709E-3</v>
      </c>
      <c r="AG2349">
        <f t="shared" si="474"/>
        <v>2348</v>
      </c>
      <c r="AH2349">
        <f t="shared" si="475"/>
        <v>0.9513776337115073</v>
      </c>
      <c r="AI2349">
        <f t="shared" si="476"/>
        <v>0.95097244732576991</v>
      </c>
      <c r="AJ2349">
        <f t="shared" si="477"/>
        <v>1.6583604590309828</v>
      </c>
      <c r="AK2349">
        <f t="shared" si="478"/>
        <v>0.17732361785364401</v>
      </c>
      <c r="AL2349">
        <f t="shared" si="479"/>
        <v>0.77364882947212588</v>
      </c>
      <c r="CM2349" s="23">
        <v>44700</v>
      </c>
      <c r="CN2349">
        <v>-7.7801119827754566E-3</v>
      </c>
      <c r="CO2349">
        <f t="shared" si="480"/>
        <v>2348</v>
      </c>
      <c r="CP2349">
        <f t="shared" si="481"/>
        <v>0.94753833736884585</v>
      </c>
      <c r="CQ2349">
        <f t="shared" si="482"/>
        <v>0.94713478611783697</v>
      </c>
      <c r="CR2349">
        <f t="shared" si="483"/>
        <v>1.6214399196408396</v>
      </c>
      <c r="CS2349">
        <f t="shared" si="484"/>
        <v>0.16856160733319803</v>
      </c>
      <c r="CT2349">
        <f t="shared" si="485"/>
        <v>0.77857317878463894</v>
      </c>
      <c r="DH2349">
        <f t="shared" ca="1" si="486"/>
        <v>0.39408928422775374</v>
      </c>
      <c r="DI2349">
        <v>0.27442863437465415</v>
      </c>
      <c r="DJ2349">
        <v>8.8599974604109399E-3</v>
      </c>
    </row>
    <row r="2350" spans="12:114" x14ac:dyDescent="0.3">
      <c r="L2350" s="23">
        <v>44700</v>
      </c>
      <c r="M2350" s="24">
        <v>1.4697237807782249E-2</v>
      </c>
      <c r="N2350" s="24">
        <v>2.7183715732694021E-2</v>
      </c>
      <c r="O2350" s="24">
        <v>-2.7444238493604629E-2</v>
      </c>
      <c r="P2350" s="24">
        <v>-1.8947120994397661E-3</v>
      </c>
      <c r="Q2350" s="264">
        <v>-1.4999999999999999E-4</v>
      </c>
      <c r="R2350" s="264">
        <v>4.8999999999999933E-4</v>
      </c>
      <c r="S2350" s="265">
        <v>2.1126760563380277E-4</v>
      </c>
      <c r="U2350" s="26"/>
      <c r="AE2350" s="23">
        <v>44701</v>
      </c>
      <c r="AF2350" s="33">
        <v>1.295211682699473E-3</v>
      </c>
      <c r="AG2350">
        <f t="shared" si="474"/>
        <v>2349</v>
      </c>
      <c r="AH2350">
        <f t="shared" si="475"/>
        <v>0.95178282009724469</v>
      </c>
      <c r="AI2350">
        <f t="shared" si="476"/>
        <v>0.9513776337115073</v>
      </c>
      <c r="AJ2350">
        <f t="shared" si="477"/>
        <v>1.6623912119837458</v>
      </c>
      <c r="AK2350">
        <f t="shared" si="478"/>
        <v>0.6246276786524777</v>
      </c>
      <c r="AL2350">
        <f t="shared" si="479"/>
        <v>0.3267499550590296</v>
      </c>
      <c r="CM2350" s="23">
        <v>44701</v>
      </c>
      <c r="CN2350">
        <v>3.6267702139429277E-3</v>
      </c>
      <c r="CO2350">
        <f t="shared" si="480"/>
        <v>2349</v>
      </c>
      <c r="CP2350">
        <f t="shared" si="481"/>
        <v>0.94794188861985473</v>
      </c>
      <c r="CQ2350">
        <f t="shared" si="482"/>
        <v>0.94753833736884585</v>
      </c>
      <c r="CR2350">
        <f t="shared" si="483"/>
        <v>1.6252175005295364</v>
      </c>
      <c r="CS2350">
        <f t="shared" si="484"/>
        <v>0.64115167534020234</v>
      </c>
      <c r="CT2350">
        <f t="shared" si="485"/>
        <v>0.30638666202864351</v>
      </c>
      <c r="DH2350">
        <f t="shared" ca="1" si="486"/>
        <v>0.37744053977913772</v>
      </c>
      <c r="DI2350">
        <v>0.33139516535117158</v>
      </c>
      <c r="DJ2350">
        <v>-1.5916932202192653E-2</v>
      </c>
    </row>
    <row r="2351" spans="12:114" x14ac:dyDescent="0.3">
      <c r="L2351" s="23">
        <v>44701</v>
      </c>
      <c r="M2351" s="24">
        <v>6.9801057069382173E-4</v>
      </c>
      <c r="N2351" s="24">
        <v>-2.4699746042531E-3</v>
      </c>
      <c r="O2351" s="24">
        <v>1.0917586669794211E-3</v>
      </c>
      <c r="P2351" s="24">
        <v>1.13242153504471E-2</v>
      </c>
      <c r="Q2351" s="264">
        <v>1.799999999999996E-4</v>
      </c>
      <c r="R2351" s="264">
        <v>-8.8000000000000079E-4</v>
      </c>
      <c r="S2351" s="265">
        <v>-2.8776978417266262E-4</v>
      </c>
      <c r="U2351" s="26"/>
      <c r="AE2351" s="23">
        <v>44704</v>
      </c>
      <c r="AF2351" s="33">
        <v>8.2805164783286336E-3</v>
      </c>
      <c r="AG2351">
        <f t="shared" si="474"/>
        <v>2350</v>
      </c>
      <c r="AH2351">
        <f t="shared" si="475"/>
        <v>0.95218800648298219</v>
      </c>
      <c r="AI2351">
        <f t="shared" si="476"/>
        <v>0.95178282009724469</v>
      </c>
      <c r="AJ2351">
        <f t="shared" si="477"/>
        <v>1.6664491561691945</v>
      </c>
      <c r="AK2351">
        <f t="shared" si="478"/>
        <v>0.99025637492856855</v>
      </c>
      <c r="AL2351">
        <f t="shared" si="479"/>
        <v>3.8473554831323864E-2</v>
      </c>
      <c r="CM2351" s="23">
        <v>44704</v>
      </c>
      <c r="CN2351">
        <v>2.0387934552464942E-2</v>
      </c>
      <c r="CO2351">
        <f t="shared" si="480"/>
        <v>2350</v>
      </c>
      <c r="CP2351">
        <f t="shared" si="481"/>
        <v>0.94834543987086362</v>
      </c>
      <c r="CQ2351">
        <f t="shared" si="482"/>
        <v>0.94794188861985473</v>
      </c>
      <c r="CR2351">
        <f t="shared" si="483"/>
        <v>1.629018416885782</v>
      </c>
      <c r="CS2351">
        <f t="shared" si="484"/>
        <v>0.98936611996400547</v>
      </c>
      <c r="CT2351">
        <f t="shared" si="485"/>
        <v>4.1424231344150741E-2</v>
      </c>
      <c r="DH2351">
        <f t="shared" ca="1" si="486"/>
        <v>0.25925657683724629</v>
      </c>
      <c r="DI2351">
        <v>0.33884882155852142</v>
      </c>
      <c r="DJ2351">
        <v>2.1295439555251726E-2</v>
      </c>
    </row>
    <row r="2352" spans="12:114" x14ac:dyDescent="0.3">
      <c r="L2352" s="23">
        <v>44704</v>
      </c>
      <c r="M2352" s="24">
        <v>4.6503691486971628E-3</v>
      </c>
      <c r="N2352" s="24">
        <v>2.7591094004909091E-2</v>
      </c>
      <c r="O2352" s="24">
        <v>2.852347012660314E-2</v>
      </c>
      <c r="P2352" s="24">
        <v>1.0226487885304071E-2</v>
      </c>
      <c r="Q2352" s="264">
        <v>-5.999999999999929E-5</v>
      </c>
      <c r="R2352" s="264">
        <v>-5.200000000000005E-4</v>
      </c>
      <c r="S2352" s="265">
        <v>3.4965034965034998E-4</v>
      </c>
      <c r="U2352" s="26"/>
      <c r="AE2352" s="23">
        <v>44705</v>
      </c>
      <c r="AF2352" s="33">
        <v>4.1019146694524335E-3</v>
      </c>
      <c r="AG2352">
        <f t="shared" si="474"/>
        <v>2351</v>
      </c>
      <c r="AH2352">
        <f t="shared" si="475"/>
        <v>0.95259319286871957</v>
      </c>
      <c r="AI2352">
        <f t="shared" si="476"/>
        <v>0.95218800648298219</v>
      </c>
      <c r="AJ2352">
        <f t="shared" si="477"/>
        <v>1.6705347286777201</v>
      </c>
      <c r="AK2352">
        <f t="shared" si="478"/>
        <v>0.87047947141326976</v>
      </c>
      <c r="AL2352">
        <f t="shared" si="479"/>
        <v>8.1708535069712429E-2</v>
      </c>
      <c r="CM2352" s="23">
        <v>44705</v>
      </c>
      <c r="CN2352">
        <v>1.0170275804065867E-2</v>
      </c>
      <c r="CO2352">
        <f t="shared" si="480"/>
        <v>2351</v>
      </c>
      <c r="CP2352">
        <f t="shared" si="481"/>
        <v>0.9487489911218725</v>
      </c>
      <c r="CQ2352">
        <f t="shared" si="482"/>
        <v>0.94834543987086362</v>
      </c>
      <c r="CR2352">
        <f t="shared" si="483"/>
        <v>1.6328430144046524</v>
      </c>
      <c r="CS2352">
        <f t="shared" si="484"/>
        <v>0.86854851008174339</v>
      </c>
      <c r="CT2352">
        <f t="shared" si="485"/>
        <v>7.979692978912023E-2</v>
      </c>
      <c r="DH2352">
        <f t="shared" ca="1" si="486"/>
        <v>0.38731305570241958</v>
      </c>
      <c r="DI2352">
        <v>0.25389682311979717</v>
      </c>
      <c r="DJ2352">
        <v>8.6605451042350411E-3</v>
      </c>
    </row>
    <row r="2353" spans="12:114" x14ac:dyDescent="0.3">
      <c r="L2353" s="23">
        <v>44705</v>
      </c>
      <c r="M2353" s="24">
        <v>7.5218595438076991E-3</v>
      </c>
      <c r="N2353" s="24">
        <v>5.5077279062853137E-3</v>
      </c>
      <c r="O2353" s="24">
        <v>1.2479638560554439E-2</v>
      </c>
      <c r="P2353" s="24">
        <v>9.7386791391300895E-3</v>
      </c>
      <c r="Q2353" s="264">
        <v>-1.200000000000003E-4</v>
      </c>
      <c r="R2353" s="264">
        <v>5.9000000000000166E-4</v>
      </c>
      <c r="S2353" s="265">
        <v>3.6231884057970797E-5</v>
      </c>
      <c r="U2353" s="26"/>
      <c r="AE2353" s="23">
        <v>44706</v>
      </c>
      <c r="AF2353" s="33">
        <v>-1.8814544091820429E-3</v>
      </c>
      <c r="AG2353">
        <f t="shared" si="474"/>
        <v>2352</v>
      </c>
      <c r="AH2353">
        <f t="shared" si="475"/>
        <v>0.95299837925445707</v>
      </c>
      <c r="AI2353">
        <f t="shared" si="476"/>
        <v>0.95259319286871957</v>
      </c>
      <c r="AJ2353">
        <f t="shared" si="477"/>
        <v>1.674648377440116</v>
      </c>
      <c r="AK2353">
        <f t="shared" si="478"/>
        <v>0.27417085056163659</v>
      </c>
      <c r="AL2353">
        <f t="shared" si="479"/>
        <v>0.67842234230708298</v>
      </c>
      <c r="CM2353" s="23">
        <v>44706</v>
      </c>
      <c r="CN2353">
        <v>-4.7986360229551068E-3</v>
      </c>
      <c r="CO2353">
        <f t="shared" si="480"/>
        <v>2352</v>
      </c>
      <c r="CP2353">
        <f t="shared" si="481"/>
        <v>0.94915254237288138</v>
      </c>
      <c r="CQ2353">
        <f t="shared" si="482"/>
        <v>0.9487489911218725</v>
      </c>
      <c r="CR2353">
        <f t="shared" si="483"/>
        <v>1.6366916466733989</v>
      </c>
      <c r="CS2353">
        <f t="shared" si="484"/>
        <v>0.2694481874207002</v>
      </c>
      <c r="CT2353">
        <f t="shared" si="485"/>
        <v>0.6793008037011723</v>
      </c>
      <c r="DH2353">
        <f t="shared" ca="1" si="486"/>
        <v>0.39565135902115961</v>
      </c>
      <c r="DI2353">
        <v>0.39628103530938352</v>
      </c>
      <c r="DJ2353">
        <v>-3.4145440918204105E-4</v>
      </c>
    </row>
    <row r="2354" spans="12:114" x14ac:dyDescent="0.3">
      <c r="L2354" s="23">
        <v>44706</v>
      </c>
      <c r="M2354" s="24">
        <v>-6.0299946583014441E-3</v>
      </c>
      <c r="N2354" s="24">
        <v>1.198217997669891E-2</v>
      </c>
      <c r="O2354" s="24">
        <v>-6.1225618594797871E-3</v>
      </c>
      <c r="P2354" s="24">
        <v>-1.0088951737209931E-2</v>
      </c>
      <c r="Q2354" s="264">
        <v>2.1999999999999971E-4</v>
      </c>
      <c r="R2354" s="264">
        <v>3.200000000000003E-4</v>
      </c>
      <c r="S2354" s="265">
        <v>0</v>
      </c>
      <c r="U2354" s="26"/>
      <c r="AE2354" s="23">
        <v>44708</v>
      </c>
      <c r="AF2354" s="33">
        <v>1.2503947918343299E-2</v>
      </c>
      <c r="AG2354">
        <f t="shared" si="474"/>
        <v>2353</v>
      </c>
      <c r="AH2354">
        <f t="shared" si="475"/>
        <v>0.95340356564019446</v>
      </c>
      <c r="AI2354">
        <f t="shared" si="476"/>
        <v>0.95299837925445707</v>
      </c>
      <c r="AJ2354">
        <f t="shared" si="477"/>
        <v>1.6787905615931791</v>
      </c>
      <c r="AK2354">
        <f t="shared" si="478"/>
        <v>0.99981204732658435</v>
      </c>
      <c r="AL2354">
        <f t="shared" si="479"/>
        <v>4.6813668072127279E-2</v>
      </c>
      <c r="CM2354" s="23">
        <v>44708</v>
      </c>
      <c r="CN2354">
        <v>3.0971886219215906E-2</v>
      </c>
      <c r="CO2354">
        <f t="shared" si="480"/>
        <v>2353</v>
      </c>
      <c r="CP2354">
        <f t="shared" si="481"/>
        <v>0.94955609362389026</v>
      </c>
      <c r="CQ2354">
        <f t="shared" si="482"/>
        <v>0.94915254237288138</v>
      </c>
      <c r="CR2354">
        <f t="shared" si="483"/>
        <v>1.6405646754163454</v>
      </c>
      <c r="CS2354">
        <f t="shared" si="484"/>
        <v>0.99979164638075368</v>
      </c>
      <c r="CT2354">
        <f t="shared" si="485"/>
        <v>5.0639104007872304E-2</v>
      </c>
      <c r="DH2354">
        <f t="shared" ca="1" si="486"/>
        <v>0.39196920438397931</v>
      </c>
      <c r="DI2354">
        <v>0.35632335783678803</v>
      </c>
      <c r="DJ2354">
        <v>2.0979097553379754E-2</v>
      </c>
    </row>
    <row r="2355" spans="12:114" x14ac:dyDescent="0.3">
      <c r="L2355" s="23">
        <v>44708</v>
      </c>
      <c r="M2355" s="24">
        <v>-1.3288421385620271E-3</v>
      </c>
      <c r="N2355" s="24">
        <v>1.8944581453138262E-2</v>
      </c>
      <c r="O2355" s="24">
        <v>4.1420016749293742E-2</v>
      </c>
      <c r="P2355" s="24">
        <v>3.1985202154232853E-2</v>
      </c>
      <c r="Q2355" s="264">
        <v>2.9000000000000033E-4</v>
      </c>
      <c r="R2355" s="264">
        <v>4.0999999999999934E-4</v>
      </c>
      <c r="S2355" s="265">
        <v>1.4598540145985313E-4</v>
      </c>
      <c r="U2355" s="26"/>
      <c r="AE2355" s="23">
        <v>44712</v>
      </c>
      <c r="AF2355" s="33">
        <v>-1.8155796152189002E-3</v>
      </c>
      <c r="AG2355">
        <f t="shared" si="474"/>
        <v>2354</v>
      </c>
      <c r="AH2355">
        <f t="shared" si="475"/>
        <v>0.95380875202593196</v>
      </c>
      <c r="AI2355">
        <f t="shared" si="476"/>
        <v>0.95340356564019446</v>
      </c>
      <c r="AJ2355">
        <f t="shared" si="477"/>
        <v>1.6829617518609779</v>
      </c>
      <c r="AK2355">
        <f t="shared" si="478"/>
        <v>0.28054871097813239</v>
      </c>
      <c r="AL2355">
        <f t="shared" si="479"/>
        <v>0.67285485466206207</v>
      </c>
      <c r="CM2355" s="23">
        <v>44712</v>
      </c>
      <c r="CN2355">
        <v>-4.2774358801525147E-3</v>
      </c>
      <c r="CO2355">
        <f t="shared" si="480"/>
        <v>2354</v>
      </c>
      <c r="CP2355">
        <f t="shared" si="481"/>
        <v>0.94995964487489915</v>
      </c>
      <c r="CQ2355">
        <f t="shared" si="482"/>
        <v>0.94955609362389026</v>
      </c>
      <c r="CR2355">
        <f t="shared" si="483"/>
        <v>1.6444624707494235</v>
      </c>
      <c r="CS2355">
        <f t="shared" si="484"/>
        <v>0.2897533160907404</v>
      </c>
      <c r="CT2355">
        <f t="shared" si="485"/>
        <v>0.65980277753314986</v>
      </c>
      <c r="DH2355">
        <f t="shared" ca="1" si="486"/>
        <v>0.36344668171393218</v>
      </c>
      <c r="DI2355">
        <v>0.33180570798234416</v>
      </c>
      <c r="DJ2355">
        <v>-2.7826500667850446E-2</v>
      </c>
    </row>
    <row r="2356" spans="12:114" x14ac:dyDescent="0.3">
      <c r="L2356" s="23">
        <v>44712</v>
      </c>
      <c r="M2356" s="24">
        <v>-9.8930109380500602E-3</v>
      </c>
      <c r="N2356" s="24">
        <v>6.3080321586936744E-3</v>
      </c>
      <c r="O2356" s="24">
        <v>1.167586474908169E-3</v>
      </c>
      <c r="P2356" s="24">
        <v>-1.54658844788225E-2</v>
      </c>
      <c r="Q2356" s="264">
        <v>1.5499999999999999E-3</v>
      </c>
      <c r="R2356" s="264">
        <v>-2.3499999999999992E-3</v>
      </c>
      <c r="S2356" s="265">
        <v>-3.1578947368420983E-4</v>
      </c>
      <c r="U2356" s="26"/>
      <c r="AE2356" s="23">
        <v>44713</v>
      </c>
      <c r="AF2356" s="33">
        <v>-5.0136935324747627E-3</v>
      </c>
      <c r="AG2356">
        <f t="shared" si="474"/>
        <v>2355</v>
      </c>
      <c r="AH2356">
        <f t="shared" si="475"/>
        <v>0.95421393841166935</v>
      </c>
      <c r="AI2356">
        <f t="shared" si="476"/>
        <v>0.95380875202593196</v>
      </c>
      <c r="AJ2356">
        <f t="shared" si="477"/>
        <v>1.687162430952555</v>
      </c>
      <c r="AK2356">
        <f t="shared" si="478"/>
        <v>6.6121661020489025E-2</v>
      </c>
      <c r="AL2356">
        <f t="shared" si="479"/>
        <v>0.88768709100544296</v>
      </c>
      <c r="CM2356" s="23">
        <v>44713</v>
      </c>
      <c r="CN2356">
        <v>-1.2623264443431806E-2</v>
      </c>
      <c r="CO2356">
        <f t="shared" si="480"/>
        <v>2355</v>
      </c>
      <c r="CP2356">
        <f t="shared" si="481"/>
        <v>0.95036319612590803</v>
      </c>
      <c r="CQ2356">
        <f t="shared" si="482"/>
        <v>0.94995964487489915</v>
      </c>
      <c r="CR2356">
        <f t="shared" si="483"/>
        <v>1.6483854114448016</v>
      </c>
      <c r="CS2356">
        <f t="shared" si="484"/>
        <v>6.4141382048977374E-2</v>
      </c>
      <c r="CT2356">
        <f t="shared" si="485"/>
        <v>0.8858182628259218</v>
      </c>
      <c r="DH2356">
        <f t="shared" ca="1" si="486"/>
        <v>0.3989094461044676</v>
      </c>
      <c r="DI2356">
        <v>0.29569750216355395</v>
      </c>
      <c r="DJ2356">
        <v>-4.417081287576825E-3</v>
      </c>
    </row>
    <row r="2357" spans="12:114" x14ac:dyDescent="0.3">
      <c r="L2357" s="23">
        <v>44713</v>
      </c>
      <c r="M2357" s="24">
        <v>6.3690370829090114E-3</v>
      </c>
      <c r="N2357" s="24">
        <v>-1.4846553857868349E-2</v>
      </c>
      <c r="O2357" s="24">
        <v>-2.4722160668410299E-2</v>
      </c>
      <c r="P2357" s="24">
        <v>1.2622921596577299E-4</v>
      </c>
      <c r="Q2357" s="264">
        <v>2.9000000000000033E-4</v>
      </c>
      <c r="R2357" s="264">
        <v>-4.8000000000000045E-4</v>
      </c>
      <c r="S2357" s="265">
        <v>6.8027210884353333E-5</v>
      </c>
      <c r="U2357" s="26"/>
      <c r="AE2357" s="23">
        <v>44714</v>
      </c>
      <c r="AF2357" s="33">
        <v>5.5859715769451847E-3</v>
      </c>
      <c r="AG2357">
        <f t="shared" si="474"/>
        <v>2356</v>
      </c>
      <c r="AH2357">
        <f t="shared" si="475"/>
        <v>0.95461912479740685</v>
      </c>
      <c r="AI2357">
        <f t="shared" si="476"/>
        <v>0.95421393841166935</v>
      </c>
      <c r="AJ2357">
        <f t="shared" si="477"/>
        <v>1.6913930939769741</v>
      </c>
      <c r="AK2357">
        <f t="shared" si="478"/>
        <v>0.94032195534174312</v>
      </c>
      <c r="AL2357">
        <f t="shared" si="479"/>
        <v>1.3891983069926228E-2</v>
      </c>
      <c r="CM2357" s="23">
        <v>44714</v>
      </c>
      <c r="CN2357">
        <v>1.4095288531404055E-2</v>
      </c>
      <c r="CO2357">
        <f t="shared" si="480"/>
        <v>2356</v>
      </c>
      <c r="CP2357">
        <f t="shared" si="481"/>
        <v>0.95076674737691691</v>
      </c>
      <c r="CQ2357">
        <f t="shared" si="482"/>
        <v>0.95036319612590803</v>
      </c>
      <c r="CR2357">
        <f t="shared" si="483"/>
        <v>1.6523338852060943</v>
      </c>
      <c r="CS2357">
        <f t="shared" si="484"/>
        <v>0.94228401985534294</v>
      </c>
      <c r="CT2357">
        <f t="shared" si="485"/>
        <v>8.0791762705650916E-3</v>
      </c>
      <c r="DH2357">
        <f t="shared" ca="1" si="486"/>
        <v>0.37872874055296279</v>
      </c>
      <c r="DI2357">
        <v>0.29680388243059236</v>
      </c>
      <c r="DJ2357">
        <v>-5.9392681490822398E-3</v>
      </c>
    </row>
    <row r="2358" spans="12:114" x14ac:dyDescent="0.3">
      <c r="L2358" s="23">
        <v>44714</v>
      </c>
      <c r="M2358" s="24">
        <v>1.2309179871315841E-2</v>
      </c>
      <c r="N2358" s="24">
        <v>1.7749439762205169E-2</v>
      </c>
      <c r="O2358" s="24">
        <v>1.6420980840327629E-2</v>
      </c>
      <c r="P2358" s="24">
        <v>9.5008620007461572E-3</v>
      </c>
      <c r="Q2358" s="264">
        <v>6.3000000000000035E-4</v>
      </c>
      <c r="R2358" s="264">
        <v>-1.0700000000000022E-3</v>
      </c>
      <c r="S2358" s="265">
        <v>-1.3698630136986338E-4</v>
      </c>
      <c r="U2358" s="26"/>
      <c r="AE2358" s="23">
        <v>44715</v>
      </c>
      <c r="AF2358" s="33">
        <v>-4.7842623303767347E-3</v>
      </c>
      <c r="AG2358">
        <f t="shared" si="474"/>
        <v>2357</v>
      </c>
      <c r="AH2358">
        <f t="shared" si="475"/>
        <v>0.95502431118314424</v>
      </c>
      <c r="AI2358">
        <f t="shared" si="476"/>
        <v>0.95461912479740685</v>
      </c>
      <c r="AJ2358">
        <f t="shared" si="477"/>
        <v>1.6956542488765818</v>
      </c>
      <c r="AK2358">
        <f t="shared" si="478"/>
        <v>7.5072494105311402E-2</v>
      </c>
      <c r="AL2358">
        <f t="shared" si="479"/>
        <v>0.87954663069209549</v>
      </c>
      <c r="CM2358" s="23">
        <v>44715</v>
      </c>
      <c r="CN2358">
        <v>-1.1626601771887785E-2</v>
      </c>
      <c r="CO2358">
        <f t="shared" si="480"/>
        <v>2357</v>
      </c>
      <c r="CP2358">
        <f t="shared" si="481"/>
        <v>0.95117029862792579</v>
      </c>
      <c r="CQ2358">
        <f t="shared" si="482"/>
        <v>0.95076674737691691</v>
      </c>
      <c r="CR2358">
        <f t="shared" si="483"/>
        <v>1.6563082889546721</v>
      </c>
      <c r="CS2358">
        <f t="shared" si="484"/>
        <v>7.9943371404807451E-2</v>
      </c>
      <c r="CT2358">
        <f t="shared" si="485"/>
        <v>0.87082337597210946</v>
      </c>
      <c r="DH2358">
        <f t="shared" ca="1" si="486"/>
        <v>0.30664644763300536</v>
      </c>
      <c r="DI2358">
        <v>0.27567283208595322</v>
      </c>
      <c r="DJ2358">
        <v>-2.245680287091726E-2</v>
      </c>
    </row>
    <row r="2359" spans="12:114" x14ac:dyDescent="0.3">
      <c r="L2359" s="23">
        <v>44715</v>
      </c>
      <c r="M2359" s="24">
        <v>-1.0152015710283371E-2</v>
      </c>
      <c r="N2359" s="24">
        <v>-1.6123681476176179E-2</v>
      </c>
      <c r="O2359" s="24">
        <v>-1.7175182758815369E-2</v>
      </c>
      <c r="P2359" s="24">
        <v>-1.6313577192258149E-3</v>
      </c>
      <c r="Q2359" s="264">
        <v>4.3999999999999942E-4</v>
      </c>
      <c r="R2359" s="264">
        <v>-1.120000000000001E-3</v>
      </c>
      <c r="S2359" s="265">
        <v>-2.7027027027026979E-4</v>
      </c>
      <c r="U2359" s="26"/>
      <c r="AE2359" s="23">
        <v>44719</v>
      </c>
      <c r="AF2359" s="33">
        <v>-2.0010271471955273E-3</v>
      </c>
      <c r="AG2359">
        <f t="shared" si="474"/>
        <v>2358</v>
      </c>
      <c r="AH2359">
        <f t="shared" si="475"/>
        <v>0.95542949756888174</v>
      </c>
      <c r="AI2359">
        <f t="shared" si="476"/>
        <v>0.95502431118314424</v>
      </c>
      <c r="AJ2359">
        <f t="shared" si="477"/>
        <v>1.6999464168795004</v>
      </c>
      <c r="AK2359">
        <f t="shared" si="478"/>
        <v>0.2627801811465329</v>
      </c>
      <c r="AL2359">
        <f t="shared" si="479"/>
        <v>0.69224413003661134</v>
      </c>
      <c r="CM2359" s="23">
        <v>44719</v>
      </c>
      <c r="CN2359">
        <v>-4.765059478727073E-3</v>
      </c>
      <c r="CO2359">
        <f t="shared" si="480"/>
        <v>2358</v>
      </c>
      <c r="CP2359">
        <f t="shared" si="481"/>
        <v>0.95157384987893467</v>
      </c>
      <c r="CQ2359">
        <f t="shared" si="482"/>
        <v>0.95117029862792579</v>
      </c>
      <c r="CR2359">
        <f t="shared" si="483"/>
        <v>1.6603090291276033</v>
      </c>
      <c r="CS2359">
        <f t="shared" si="484"/>
        <v>0.27073448140533879</v>
      </c>
      <c r="CT2359">
        <f t="shared" si="485"/>
        <v>0.68043581722258706</v>
      </c>
      <c r="DH2359">
        <f t="shared" ca="1" si="486"/>
        <v>0.39714661408501867</v>
      </c>
      <c r="DI2359">
        <v>0.36660243174816159</v>
      </c>
      <c r="DJ2359">
        <v>-8.881359361960578E-3</v>
      </c>
    </row>
    <row r="2360" spans="12:114" x14ac:dyDescent="0.3">
      <c r="L2360" s="23">
        <v>44719</v>
      </c>
      <c r="M2360" s="24">
        <v>2.0859890823270769E-3</v>
      </c>
      <c r="N2360" s="24">
        <v>6.0200950052858269E-3</v>
      </c>
      <c r="O2360" s="24">
        <v>-1.5560101245293121E-2</v>
      </c>
      <c r="P2360" s="24">
        <v>4.2735307462390161E-3</v>
      </c>
      <c r="Q2360" s="264">
        <v>-2.5000000000000022E-4</v>
      </c>
      <c r="R2360" s="264">
        <v>1.1000000000000121E-4</v>
      </c>
      <c r="S2360" s="265">
        <v>-1.6778523489932785E-4</v>
      </c>
      <c r="U2360" s="26"/>
      <c r="AE2360" s="23">
        <v>44720</v>
      </c>
      <c r="AF2360" s="33">
        <v>-4.1502147465122593E-3</v>
      </c>
      <c r="AG2360">
        <f t="shared" si="474"/>
        <v>2359</v>
      </c>
      <c r="AH2360">
        <f t="shared" si="475"/>
        <v>0.95583468395461912</v>
      </c>
      <c r="AI2360">
        <f t="shared" si="476"/>
        <v>0.95542949756888174</v>
      </c>
      <c r="AJ2360">
        <f t="shared" si="477"/>
        <v>1.7042701329723513</v>
      </c>
      <c r="AK2360">
        <f t="shared" si="478"/>
        <v>0.10459241221999291</v>
      </c>
      <c r="AL2360">
        <f t="shared" si="479"/>
        <v>0.8508370853488888</v>
      </c>
      <c r="CM2360" s="23">
        <v>44720</v>
      </c>
      <c r="CN2360">
        <v>-1.034715815340936E-2</v>
      </c>
      <c r="CO2360">
        <f t="shared" si="480"/>
        <v>2359</v>
      </c>
      <c r="CP2360">
        <f t="shared" si="481"/>
        <v>0.95197740112994356</v>
      </c>
      <c r="CQ2360">
        <f t="shared" si="482"/>
        <v>0.95157384987893467</v>
      </c>
      <c r="CR2360">
        <f t="shared" si="483"/>
        <v>1.664336521987817</v>
      </c>
      <c r="CS2360">
        <f t="shared" si="484"/>
        <v>0.10433366128748676</v>
      </c>
      <c r="CT2360">
        <f t="shared" si="485"/>
        <v>0.8472401885914479</v>
      </c>
      <c r="DH2360">
        <f t="shared" ca="1" si="486"/>
        <v>0.30692936390999398</v>
      </c>
      <c r="DI2360">
        <v>0.32658169403238302</v>
      </c>
      <c r="DJ2360">
        <v>-9.2130117762152814E-3</v>
      </c>
    </row>
    <row r="2361" spans="12:114" x14ac:dyDescent="0.3">
      <c r="L2361" s="23">
        <v>44720</v>
      </c>
      <c r="M2361" s="24">
        <v>-9.251936981010849E-4</v>
      </c>
      <c r="N2361" s="24">
        <v>-8.3111673128863847E-3</v>
      </c>
      <c r="O2361" s="24">
        <v>-8.6731040811404529E-3</v>
      </c>
      <c r="P2361" s="24">
        <v>-1.7146455300299578E-2</v>
      </c>
      <c r="Q2361" s="264">
        <v>3.8999999999999972E-4</v>
      </c>
      <c r="R2361" s="264">
        <v>-7.1000000000000175E-4</v>
      </c>
      <c r="S2361" s="265">
        <v>-3.3003300330033956E-5</v>
      </c>
      <c r="U2361" s="26"/>
      <c r="AE2361" s="23">
        <v>44721</v>
      </c>
      <c r="AF2361" s="33">
        <v>-6.7221560672596613E-3</v>
      </c>
      <c r="AG2361">
        <f t="shared" si="474"/>
        <v>2360</v>
      </c>
      <c r="AH2361">
        <f t="shared" si="475"/>
        <v>0.95623987034035651</v>
      </c>
      <c r="AI2361">
        <f t="shared" si="476"/>
        <v>0.95583468395461912</v>
      </c>
      <c r="AJ2361">
        <f t="shared" si="477"/>
        <v>1.7086259463943434</v>
      </c>
      <c r="AK2361">
        <f t="shared" si="478"/>
        <v>2.2805360345646029E-2</v>
      </c>
      <c r="AL2361">
        <f t="shared" si="479"/>
        <v>0.93302932360897306</v>
      </c>
      <c r="CM2361" s="23">
        <v>44721</v>
      </c>
      <c r="CN2361">
        <v>-1.6183317799728099E-2</v>
      </c>
      <c r="CO2361">
        <f t="shared" si="480"/>
        <v>2360</v>
      </c>
      <c r="CP2361">
        <f t="shared" si="481"/>
        <v>0.95238095238095233</v>
      </c>
      <c r="CQ2361">
        <f t="shared" si="482"/>
        <v>0.95197740112994356</v>
      </c>
      <c r="CR2361">
        <f t="shared" si="483"/>
        <v>1.6683911939470786</v>
      </c>
      <c r="CS2361">
        <f t="shared" si="484"/>
        <v>2.6598717473503397E-2</v>
      </c>
      <c r="CT2361">
        <f t="shared" si="485"/>
        <v>0.92537868365644016</v>
      </c>
      <c r="DH2361">
        <f t="shared" ca="1" si="486"/>
        <v>0.34868017889539704</v>
      </c>
      <c r="DI2361">
        <v>0.29897137144259484</v>
      </c>
      <c r="DJ2361">
        <v>-3.5295221856733353E-2</v>
      </c>
    </row>
    <row r="2362" spans="12:114" x14ac:dyDescent="0.3">
      <c r="L2362" s="23">
        <v>44721</v>
      </c>
      <c r="M2362" s="24">
        <v>-3.1832561823316348E-3</v>
      </c>
      <c r="N2362" s="24">
        <v>-2.8830086968938171E-2</v>
      </c>
      <c r="O2362" s="24">
        <v>-1.0466153110755281E-2</v>
      </c>
      <c r="P2362" s="24">
        <v>-2.3621461696309919E-2</v>
      </c>
      <c r="Q2362" s="264">
        <v>3.9000000000000151E-4</v>
      </c>
      <c r="R2362" s="264">
        <v>-2.5000000000000001E-3</v>
      </c>
      <c r="S2362" s="265">
        <v>-3.6184210526315797E-4</v>
      </c>
      <c r="U2362" s="26"/>
      <c r="AE2362" s="23">
        <v>44722</v>
      </c>
      <c r="AF2362" s="33">
        <v>-1.5448318208424652E-3</v>
      </c>
      <c r="AG2362">
        <f t="shared" si="474"/>
        <v>2361</v>
      </c>
      <c r="AH2362">
        <f t="shared" si="475"/>
        <v>0.95664505672609401</v>
      </c>
      <c r="AI2362">
        <f t="shared" si="476"/>
        <v>0.95623987034035651</v>
      </c>
      <c r="AJ2362">
        <f t="shared" si="477"/>
        <v>1.7130144211538711</v>
      </c>
      <c r="AK2362">
        <f t="shared" si="478"/>
        <v>0.30748949213897592</v>
      </c>
      <c r="AL2362">
        <f t="shared" si="479"/>
        <v>0.6487503782013806</v>
      </c>
      <c r="CM2362" s="23">
        <v>44722</v>
      </c>
      <c r="CN2362">
        <v>-2.8233295521061614E-3</v>
      </c>
      <c r="CO2362">
        <f t="shared" si="480"/>
        <v>2361</v>
      </c>
      <c r="CP2362">
        <f t="shared" si="481"/>
        <v>0.95278450363196121</v>
      </c>
      <c r="CQ2362">
        <f t="shared" si="482"/>
        <v>0.95238095238095233</v>
      </c>
      <c r="CR2362">
        <f t="shared" si="483"/>
        <v>1.6724734819024465</v>
      </c>
      <c r="CS2362">
        <f t="shared" si="484"/>
        <v>0.34987500434645979</v>
      </c>
      <c r="CT2362">
        <f t="shared" si="485"/>
        <v>0.60250594803449253</v>
      </c>
      <c r="DH2362">
        <f t="shared" ca="1" si="486"/>
        <v>0.31814869925427997</v>
      </c>
      <c r="DI2362">
        <v>0.38756211855595146</v>
      </c>
      <c r="DJ2362">
        <v>-4.7830331820842523E-2</v>
      </c>
    </row>
    <row r="2363" spans="12:114" x14ac:dyDescent="0.3">
      <c r="L2363" s="23">
        <v>44722</v>
      </c>
      <c r="M2363" s="24">
        <v>1.3412280402073569E-2</v>
      </c>
      <c r="N2363" s="24">
        <v>-2.1746630739161658E-2</v>
      </c>
      <c r="O2363" s="24">
        <v>5.6189370981546303E-3</v>
      </c>
      <c r="P2363" s="24">
        <v>-1.265087913527938E-2</v>
      </c>
      <c r="Q2363" s="264">
        <v>5.1000000000000004E-4</v>
      </c>
      <c r="R2363" s="264">
        <v>-1.33E-3</v>
      </c>
      <c r="S2363" s="265">
        <v>-8.8888888888889012E-4</v>
      </c>
      <c r="U2363" s="26"/>
      <c r="AE2363" s="23">
        <v>44725</v>
      </c>
      <c r="AF2363" s="33">
        <v>-1.005261702264496E-2</v>
      </c>
      <c r="AG2363">
        <f t="shared" si="474"/>
        <v>2362</v>
      </c>
      <c r="AH2363">
        <f t="shared" si="475"/>
        <v>0.9570502431118314</v>
      </c>
      <c r="AI2363">
        <f t="shared" si="476"/>
        <v>0.95664505672609401</v>
      </c>
      <c r="AJ2363">
        <f t="shared" si="477"/>
        <v>1.7174361365688811</v>
      </c>
      <c r="AK2363">
        <f t="shared" si="478"/>
        <v>1.5316073509147625E-3</v>
      </c>
      <c r="AL2363">
        <f t="shared" si="479"/>
        <v>0.95511344937517928</v>
      </c>
      <c r="CM2363" s="23">
        <v>44725</v>
      </c>
      <c r="CN2363">
        <v>-2.4992249553696944E-2</v>
      </c>
      <c r="CO2363">
        <f t="shared" si="480"/>
        <v>2362</v>
      </c>
      <c r="CP2363">
        <f t="shared" si="481"/>
        <v>0.95318805488297009</v>
      </c>
      <c r="CQ2363">
        <f t="shared" si="482"/>
        <v>0.95278450363196121</v>
      </c>
      <c r="CR2363">
        <f t="shared" si="483"/>
        <v>1.6765838335868581</v>
      </c>
      <c r="CS2363">
        <f t="shared" si="484"/>
        <v>1.5696147986807394E-3</v>
      </c>
      <c r="CT2363">
        <f t="shared" si="485"/>
        <v>0.95121488883328043</v>
      </c>
      <c r="DH2363">
        <f t="shared" ca="1" si="486"/>
        <v>0.29161925392078492</v>
      </c>
      <c r="DI2363">
        <v>0.33242368923330257</v>
      </c>
      <c r="DJ2363">
        <v>-3.0718619938096804E-2</v>
      </c>
    </row>
    <row r="2364" spans="12:114" x14ac:dyDescent="0.3">
      <c r="L2364" s="23">
        <v>44725</v>
      </c>
      <c r="M2364" s="24">
        <v>-2.641228477647535E-2</v>
      </c>
      <c r="N2364" s="24">
        <v>-4.7635857519394413E-2</v>
      </c>
      <c r="O2364" s="24">
        <v>-1.8816740108115852E-2</v>
      </c>
      <c r="P2364" s="24">
        <v>-2.3446239707528359E-2</v>
      </c>
      <c r="Q2364" s="264">
        <v>1.4999999999999981E-3</v>
      </c>
      <c r="R2364" s="264">
        <v>-2.5400000000000002E-3</v>
      </c>
      <c r="S2364" s="265">
        <v>-1.7492711370262283E-4</v>
      </c>
      <c r="U2364" s="26"/>
      <c r="AE2364" s="23">
        <v>44726</v>
      </c>
      <c r="AF2364" s="33">
        <v>-2.1570265227358345E-3</v>
      </c>
      <c r="AG2364">
        <f t="shared" si="474"/>
        <v>2363</v>
      </c>
      <c r="AH2364">
        <f t="shared" si="475"/>
        <v>0.9574554294975689</v>
      </c>
      <c r="AI2364">
        <f t="shared" si="476"/>
        <v>0.9570502431118314</v>
      </c>
      <c r="AJ2364">
        <f t="shared" si="477"/>
        <v>1.7218916878323509</v>
      </c>
      <c r="AK2364">
        <f t="shared" si="478"/>
        <v>0.24829210410471558</v>
      </c>
      <c r="AL2364">
        <f t="shared" si="479"/>
        <v>0.70875813900711582</v>
      </c>
      <c r="CM2364" s="23">
        <v>44726</v>
      </c>
      <c r="CN2364">
        <v>-6.0683256191605018E-3</v>
      </c>
      <c r="CO2364">
        <f t="shared" si="480"/>
        <v>2363</v>
      </c>
      <c r="CP2364">
        <f t="shared" si="481"/>
        <v>0.95359160613397898</v>
      </c>
      <c r="CQ2364">
        <f t="shared" si="482"/>
        <v>0.95318805488297009</v>
      </c>
      <c r="CR2364">
        <f t="shared" si="483"/>
        <v>1.6807227079346023</v>
      </c>
      <c r="CS2364">
        <f t="shared" si="484"/>
        <v>0.22315924350101454</v>
      </c>
      <c r="CT2364">
        <f t="shared" si="485"/>
        <v>0.73002881138195552</v>
      </c>
      <c r="DH2364">
        <f t="shared" ca="1" si="486"/>
        <v>0.39807703552336898</v>
      </c>
      <c r="DI2364">
        <v>0.29407542734190595</v>
      </c>
      <c r="DJ2364">
        <v>1.2079042245172434E-2</v>
      </c>
    </row>
    <row r="2365" spans="12:114" x14ac:dyDescent="0.3">
      <c r="L2365" s="23">
        <v>44726</v>
      </c>
      <c r="M2365" s="24">
        <v>-8.0032134174217971E-3</v>
      </c>
      <c r="N2365" s="24">
        <v>-6.2985788356539202E-3</v>
      </c>
      <c r="O2365" s="24">
        <v>4.1870704096762609E-4</v>
      </c>
      <c r="P2365" s="24">
        <v>-1.5149525385431481E-2</v>
      </c>
      <c r="Q2365" s="264">
        <v>1.240000000000002E-3</v>
      </c>
      <c r="R2365" s="264">
        <v>-1.200000000000001E-3</v>
      </c>
      <c r="S2365" s="265">
        <v>4.5845272206303646E-4</v>
      </c>
      <c r="U2365" s="26"/>
      <c r="AE2365" s="23">
        <v>44727</v>
      </c>
      <c r="AF2365" s="33">
        <v>1.8277732040055731E-3</v>
      </c>
      <c r="AG2365">
        <f t="shared" si="474"/>
        <v>2364</v>
      </c>
      <c r="AH2365">
        <f t="shared" si="475"/>
        <v>0.95786061588330629</v>
      </c>
      <c r="AI2365">
        <f t="shared" si="476"/>
        <v>0.9574554294975689</v>
      </c>
      <c r="AJ2365">
        <f t="shared" si="477"/>
        <v>1.7263816866042687</v>
      </c>
      <c r="AK2365">
        <f t="shared" si="478"/>
        <v>0.68137329339583363</v>
      </c>
      <c r="AL2365">
        <f t="shared" si="479"/>
        <v>0.27608213610173526</v>
      </c>
      <c r="CM2365" s="23">
        <v>44727</v>
      </c>
      <c r="CN2365">
        <v>4.1967640910950113E-3</v>
      </c>
      <c r="CO2365">
        <f t="shared" si="480"/>
        <v>2364</v>
      </c>
      <c r="CP2365">
        <f t="shared" si="481"/>
        <v>0.95399515738498786</v>
      </c>
      <c r="CQ2365">
        <f t="shared" si="482"/>
        <v>0.95359160613397898</v>
      </c>
      <c r="CR2365">
        <f t="shared" si="483"/>
        <v>1.6848905754624226</v>
      </c>
      <c r="CS2365">
        <f t="shared" si="484"/>
        <v>0.66551734519299655</v>
      </c>
      <c r="CT2365">
        <f t="shared" si="485"/>
        <v>0.28807426094098243</v>
      </c>
      <c r="DH2365">
        <f t="shared" ca="1" si="486"/>
        <v>0.26035561279253788</v>
      </c>
      <c r="DI2365">
        <v>0.31581660400049472</v>
      </c>
      <c r="DJ2365">
        <v>2.3857462393194882E-2</v>
      </c>
    </row>
    <row r="2366" spans="12:114" x14ac:dyDescent="0.3">
      <c r="L2366" s="23">
        <v>44727</v>
      </c>
      <c r="M2366" s="24">
        <v>1.30509397202552E-2</v>
      </c>
      <c r="N2366" s="24">
        <v>2.5727061942300899E-2</v>
      </c>
      <c r="O2366" s="24">
        <v>-6.6972150068001315E-4</v>
      </c>
      <c r="P2366" s="24">
        <v>-1.4419973260067389E-3</v>
      </c>
      <c r="Q2366" s="264">
        <v>-7.2000000000000015E-4</v>
      </c>
      <c r="R2366" s="264">
        <v>3.0700000000000037E-3</v>
      </c>
      <c r="S2366" s="265">
        <v>1.5015015015015234E-4</v>
      </c>
      <c r="U2366" s="26"/>
      <c r="AE2366" s="23">
        <v>44728</v>
      </c>
      <c r="AF2366" s="33">
        <v>-2.1148580953687037E-3</v>
      </c>
      <c r="AG2366">
        <f t="shared" si="474"/>
        <v>2365</v>
      </c>
      <c r="AH2366">
        <f t="shared" si="475"/>
        <v>0.95826580226904379</v>
      </c>
      <c r="AI2366">
        <f t="shared" si="476"/>
        <v>0.95786061588330629</v>
      </c>
      <c r="AJ2366">
        <f t="shared" si="477"/>
        <v>1.7309067616316547</v>
      </c>
      <c r="AK2366">
        <f t="shared" si="478"/>
        <v>0.25216593855537217</v>
      </c>
      <c r="AL2366">
        <f t="shared" si="479"/>
        <v>0.70569467732793412</v>
      </c>
      <c r="CM2366" s="23">
        <v>44728</v>
      </c>
      <c r="CN2366">
        <v>-5.7862915798851727E-3</v>
      </c>
      <c r="CO2366">
        <f t="shared" si="480"/>
        <v>2365</v>
      </c>
      <c r="CP2366">
        <f t="shared" si="481"/>
        <v>0.95439870863599674</v>
      </c>
      <c r="CQ2366">
        <f t="shared" si="482"/>
        <v>0.95399515738498786</v>
      </c>
      <c r="CR2366">
        <f t="shared" si="483"/>
        <v>1.6890879186670738</v>
      </c>
      <c r="CS2366">
        <f t="shared" si="484"/>
        <v>0.23303282304338105</v>
      </c>
      <c r="CT2366">
        <f t="shared" si="485"/>
        <v>0.72096233434160684</v>
      </c>
      <c r="DH2366">
        <f t="shared" ca="1" si="486"/>
        <v>0.26294855122490307</v>
      </c>
      <c r="DI2366">
        <v>0.33999276644979226</v>
      </c>
      <c r="DJ2366">
        <v>4.3193370265824423E-3</v>
      </c>
    </row>
    <row r="2367" spans="12:114" x14ac:dyDescent="0.3">
      <c r="L2367" s="23">
        <v>44728</v>
      </c>
      <c r="M2367" s="24">
        <v>1.124318062321995E-2</v>
      </c>
      <c r="N2367" s="24">
        <v>-3.8894938523204477E-2</v>
      </c>
      <c r="O2367" s="24">
        <v>1.038709323526581E-2</v>
      </c>
      <c r="P2367" s="24">
        <v>-2.1112847022240991E-2</v>
      </c>
      <c r="Q2367" s="264">
        <v>1.32E-3</v>
      </c>
      <c r="R2367" s="264">
        <v>5.2999999999999944E-4</v>
      </c>
      <c r="S2367" s="265">
        <v>9.1463414634144742E-5</v>
      </c>
      <c r="U2367" s="26"/>
      <c r="AE2367" s="23">
        <v>44729</v>
      </c>
      <c r="AF2367" s="33">
        <v>-5.1917528028177567E-3</v>
      </c>
      <c r="AG2367">
        <f t="shared" si="474"/>
        <v>2366</v>
      </c>
      <c r="AH2367">
        <f t="shared" si="475"/>
        <v>0.95867098865478118</v>
      </c>
      <c r="AI2367">
        <f t="shared" si="476"/>
        <v>0.95826580226904379</v>
      </c>
      <c r="AJ2367">
        <f t="shared" si="477"/>
        <v>1.7354675593982165</v>
      </c>
      <c r="AK2367">
        <f t="shared" si="478"/>
        <v>5.9763170000420342E-2</v>
      </c>
      <c r="AL2367">
        <f t="shared" si="479"/>
        <v>0.89850263226862348</v>
      </c>
      <c r="CM2367" s="23">
        <v>44729</v>
      </c>
      <c r="CN2367">
        <v>-1.2823805083967469E-2</v>
      </c>
      <c r="CO2367">
        <f t="shared" si="480"/>
        <v>2366</v>
      </c>
      <c r="CP2367">
        <f t="shared" si="481"/>
        <v>0.95480225988700562</v>
      </c>
      <c r="CQ2367">
        <f t="shared" si="482"/>
        <v>0.95439870863599674</v>
      </c>
      <c r="CR2367">
        <f t="shared" si="483"/>
        <v>1.6933152324401888</v>
      </c>
      <c r="CS2367">
        <f t="shared" si="484"/>
        <v>6.1277233197469326E-2</v>
      </c>
      <c r="CT2367">
        <f t="shared" si="485"/>
        <v>0.89312147543852738</v>
      </c>
      <c r="DH2367">
        <f t="shared" ca="1" si="486"/>
        <v>0.38142327650742797</v>
      </c>
      <c r="DI2367">
        <v>0.32550565447435192</v>
      </c>
      <c r="DJ2367">
        <v>-2.7675989566639065E-3</v>
      </c>
    </row>
    <row r="2368" spans="12:114" x14ac:dyDescent="0.3">
      <c r="L2368" s="23">
        <v>44729</v>
      </c>
      <c r="M2368" s="24">
        <v>-8.2228153544175227E-3</v>
      </c>
      <c r="N2368" s="24">
        <v>3.0257283638160798E-3</v>
      </c>
      <c r="O2368" s="24">
        <v>-1.931689291636814E-2</v>
      </c>
      <c r="P2368" s="24">
        <v>-1.18729318520777E-2</v>
      </c>
      <c r="Q2368" s="264">
        <v>-8.500000000000018E-4</v>
      </c>
      <c r="R2368" s="264">
        <v>1.840000000000002E-3</v>
      </c>
      <c r="S2368" s="265">
        <v>-1.5384615384615399E-4</v>
      </c>
      <c r="U2368" s="26"/>
      <c r="AE2368" s="23">
        <v>44733</v>
      </c>
      <c r="AF2368" s="33">
        <v>1.0073099615513333E-2</v>
      </c>
      <c r="AG2368">
        <f t="shared" si="474"/>
        <v>2367</v>
      </c>
      <c r="AH2368">
        <f t="shared" si="475"/>
        <v>0.95907617504051867</v>
      </c>
      <c r="AI2368">
        <f t="shared" si="476"/>
        <v>0.95867098865478118</v>
      </c>
      <c r="AJ2368">
        <f t="shared" si="477"/>
        <v>1.7400647448053859</v>
      </c>
      <c r="AK2368">
        <f t="shared" si="478"/>
        <v>0.99784169527508382</v>
      </c>
      <c r="AL2368">
        <f t="shared" si="479"/>
        <v>3.9170706620302642E-2</v>
      </c>
      <c r="CM2368" s="23">
        <v>44733</v>
      </c>
      <c r="CN2368">
        <v>2.4666680307665508E-2</v>
      </c>
      <c r="CO2368">
        <f t="shared" si="480"/>
        <v>2367</v>
      </c>
      <c r="CP2368">
        <f t="shared" si="481"/>
        <v>0.9552058111380145</v>
      </c>
      <c r="CQ2368">
        <f t="shared" si="482"/>
        <v>0.95480225988700562</v>
      </c>
      <c r="CR2368">
        <f t="shared" si="483"/>
        <v>1.697573024501382</v>
      </c>
      <c r="CS2368">
        <f t="shared" si="484"/>
        <v>0.99743581885456634</v>
      </c>
      <c r="CT2368">
        <f t="shared" si="485"/>
        <v>4.2633558967560714E-2</v>
      </c>
      <c r="DH2368">
        <f t="shared" ca="1" si="486"/>
        <v>0.38879997091343832</v>
      </c>
      <c r="DI2368">
        <v>0.39894209004990006</v>
      </c>
      <c r="DJ2368">
        <v>2.4449421367779105E-2</v>
      </c>
    </row>
    <row r="2369" spans="12:114" x14ac:dyDescent="0.3">
      <c r="L2369" s="23">
        <v>44733</v>
      </c>
      <c r="M2369" s="24">
        <v>-3.7367839379509149E-3</v>
      </c>
      <c r="N2369" s="24">
        <v>2.1493209577714681E-2</v>
      </c>
      <c r="O2369" s="24">
        <v>3.2800735532067103E-2</v>
      </c>
      <c r="P2369" s="24">
        <v>2.3746971284613831E-2</v>
      </c>
      <c r="Q2369" s="264">
        <v>6.0000000000000157E-4</v>
      </c>
      <c r="R2369" s="264">
        <v>-1.1500000000000019E-3</v>
      </c>
      <c r="S2369" s="265">
        <v>4.5317220543806478E-4</v>
      </c>
      <c r="U2369" s="26"/>
      <c r="AE2369" s="23">
        <v>44734</v>
      </c>
      <c r="AF2369" s="33">
        <v>-3.3057254553299979E-3</v>
      </c>
      <c r="AG2369">
        <f t="shared" si="474"/>
        <v>2368</v>
      </c>
      <c r="AH2369">
        <f t="shared" si="475"/>
        <v>0.95948136142625606</v>
      </c>
      <c r="AI2369">
        <f t="shared" si="476"/>
        <v>0.95907617504051867</v>
      </c>
      <c r="AJ2369">
        <f t="shared" si="477"/>
        <v>1.7446990018865467</v>
      </c>
      <c r="AK2369">
        <f t="shared" si="478"/>
        <v>0.15581849418209487</v>
      </c>
      <c r="AL2369">
        <f t="shared" si="479"/>
        <v>0.80325768085842375</v>
      </c>
      <c r="CM2369" s="23">
        <v>44734</v>
      </c>
      <c r="CN2369">
        <v>-8.4997724990844917E-3</v>
      </c>
      <c r="CO2369">
        <f t="shared" si="480"/>
        <v>2368</v>
      </c>
      <c r="CP2369">
        <f t="shared" si="481"/>
        <v>0.95560936238902339</v>
      </c>
      <c r="CQ2369">
        <f t="shared" si="482"/>
        <v>0.9552058111380145</v>
      </c>
      <c r="CR2369">
        <f t="shared" si="483"/>
        <v>1.701861815850553</v>
      </c>
      <c r="CS2369">
        <f t="shared" si="484"/>
        <v>0.14842035889856037</v>
      </c>
      <c r="CT2369">
        <f t="shared" si="485"/>
        <v>0.80678545223945419</v>
      </c>
      <c r="DH2369">
        <f t="shared" ca="1" si="486"/>
        <v>0.3556574876970473</v>
      </c>
      <c r="DI2369">
        <v>0.32274528810942804</v>
      </c>
      <c r="DJ2369">
        <v>1.4300445430746038E-2</v>
      </c>
    </row>
    <row r="2370" spans="12:114" x14ac:dyDescent="0.3">
      <c r="L2370" s="23">
        <v>44734</v>
      </c>
      <c r="M2370" s="24">
        <v>3.9851900607984873E-3</v>
      </c>
      <c r="N2370" s="24">
        <v>-3.8390598167325769E-2</v>
      </c>
      <c r="O2370" s="24">
        <v>-1.2114240693465211E-2</v>
      </c>
      <c r="P2370" s="24">
        <v>6.3892703250139956E-3</v>
      </c>
      <c r="Q2370" s="264">
        <v>-8.1999999999999955E-4</v>
      </c>
      <c r="R2370" s="264">
        <v>1.5299999999999999E-3</v>
      </c>
      <c r="S2370" s="265">
        <v>2.215189873417741E-4</v>
      </c>
      <c r="U2370" s="26"/>
      <c r="AE2370" s="23">
        <v>44735</v>
      </c>
      <c r="AF2370" s="33">
        <v>5.3808803159942752E-3</v>
      </c>
      <c r="AG2370">
        <f t="shared" si="474"/>
        <v>2369</v>
      </c>
      <c r="AH2370">
        <f t="shared" si="475"/>
        <v>0.95988654781199356</v>
      </c>
      <c r="AI2370">
        <f t="shared" si="476"/>
        <v>0.95948136142625606</v>
      </c>
      <c r="AJ2370">
        <f t="shared" si="477"/>
        <v>1.749371034556467</v>
      </c>
      <c r="AK2370">
        <f t="shared" si="478"/>
        <v>0.93296200699072263</v>
      </c>
      <c r="AL2370">
        <f t="shared" si="479"/>
        <v>2.6519354435533438E-2</v>
      </c>
      <c r="CM2370" s="23">
        <v>44735</v>
      </c>
      <c r="CN2370">
        <v>1.3662831857946856E-2</v>
      </c>
      <c r="CO2370">
        <f t="shared" si="480"/>
        <v>2369</v>
      </c>
      <c r="CP2370">
        <f t="shared" si="481"/>
        <v>0.95601291364003227</v>
      </c>
      <c r="CQ2370">
        <f t="shared" si="482"/>
        <v>0.95560936238902339</v>
      </c>
      <c r="CR2370">
        <f t="shared" si="483"/>
        <v>1.7061821412404286</v>
      </c>
      <c r="CS2370">
        <f t="shared" si="484"/>
        <v>0.93626351906548066</v>
      </c>
      <c r="CT2370">
        <f t="shared" si="485"/>
        <v>1.9345843323542722E-2</v>
      </c>
      <c r="DH2370">
        <f t="shared" ca="1" si="486"/>
        <v>0.32551638420256873</v>
      </c>
      <c r="DI2370">
        <v>0.37916519504516344</v>
      </c>
      <c r="DJ2370">
        <v>7.3418900247320786E-3</v>
      </c>
    </row>
    <row r="2371" spans="12:114" x14ac:dyDescent="0.3">
      <c r="L2371" s="23">
        <v>44735</v>
      </c>
      <c r="M2371" s="24">
        <v>-6.1292569742485417E-3</v>
      </c>
      <c r="N2371" s="24">
        <v>-1.07484976033845E-2</v>
      </c>
      <c r="O2371" s="24">
        <v>2.427703546930059E-2</v>
      </c>
      <c r="P2371" s="24">
        <v>1.57339002149426E-2</v>
      </c>
      <c r="Q2371" s="264">
        <v>-1.0200000000000001E-3</v>
      </c>
      <c r="R2371" s="264">
        <v>1.5200000000000012E-3</v>
      </c>
      <c r="S2371" s="265">
        <v>-1.2944983818770375E-4</v>
      </c>
      <c r="U2371" s="26"/>
      <c r="AE2371" s="23">
        <v>44736</v>
      </c>
      <c r="AF2371" s="33">
        <v>3.8689981121498109E-3</v>
      </c>
      <c r="AG2371">
        <f t="shared" ref="AG2371:AG2434" si="487">ROW()-1</f>
        <v>2370</v>
      </c>
      <c r="AH2371">
        <f t="shared" ref="AH2371:AH2434" si="488">AG2371/COUNT($AG$2:$AG$2469)</f>
        <v>0.96029173419773095</v>
      </c>
      <c r="AI2371">
        <f t="shared" ref="AI2371:AI2434" si="489">(AG2371-1)/COUNT($AG$2:$AG$2469)</f>
        <v>0.95988654781199356</v>
      </c>
      <c r="AJ2371">
        <f t="shared" ref="AJ2371:AJ2434" si="490">IF(AH2371&lt;1,NORMSINV(AH2371),"")</f>
        <v>1.754081567397997</v>
      </c>
      <c r="AK2371">
        <f t="shared" ref="AK2371:AK2434" si="491">_xlfn.NORM.DIST(AF2371,$AD$6,$AD$7,TRUE)</f>
        <v>0.85573656496641337</v>
      </c>
      <c r="AL2371">
        <f t="shared" ref="AL2371:AL2434" si="492">ABS(AK2371-AI2371)</f>
        <v>0.10414998284558019</v>
      </c>
      <c r="CM2371" s="23">
        <v>44736</v>
      </c>
      <c r="CN2371">
        <v>9.8415927244639833E-3</v>
      </c>
      <c r="CO2371">
        <f t="shared" ref="CO2371:CO2434" si="493">ROW()-1</f>
        <v>2370</v>
      </c>
      <c r="CP2371">
        <f t="shared" ref="CP2371:CP2434" si="494">CO2371/COUNT(_xlfn.ANCHORARRAY($CN$2))</f>
        <v>0.95641646489104115</v>
      </c>
      <c r="CQ2371">
        <f t="shared" ref="CQ2371:CQ2434" si="495">(CO2371-1)/COUNT(_xlfn.ANCHORARRAY($CN$2))</f>
        <v>0.95601291364003227</v>
      </c>
      <c r="CR2371">
        <f t="shared" ref="CR2371:CR2434" si="496">IF(CP2371&lt;1,NORMSINV(CP2371),"")</f>
        <v>1.7105345496704492</v>
      </c>
      <c r="CS2371">
        <f t="shared" ref="CS2371:CS2434" si="497">_xlfn.NORM.DIST(CN2371,$CL$7,$CL$8,TRUE)</f>
        <v>0.86025829678534116</v>
      </c>
      <c r="CT2371">
        <f t="shared" ref="CT2371:CT2434" si="498">ABS(CS2371-CQ2371)</f>
        <v>9.575461685469111E-2</v>
      </c>
      <c r="DH2371">
        <f t="shared" ref="DH2371:DH2434" ca="1" si="499">_xlfn.NORM.S.DIST(RAND(),FALSE)</f>
        <v>0.34603078221316641</v>
      </c>
      <c r="DI2371">
        <v>0.33379979967682283</v>
      </c>
      <c r="DJ2371">
        <v>-6.16026067379267E-3</v>
      </c>
    </row>
    <row r="2372" spans="12:114" x14ac:dyDescent="0.3">
      <c r="L2372" s="23">
        <v>44736</v>
      </c>
      <c r="M2372" s="24">
        <v>-9.9846707971529085E-4</v>
      </c>
      <c r="N2372" s="24">
        <v>2.3282862634081719E-2</v>
      </c>
      <c r="O2372" s="24">
        <v>8.0896826026990748E-4</v>
      </c>
      <c r="P2372" s="24">
        <v>2.1197066977210161E-2</v>
      </c>
      <c r="Q2372" s="264">
        <v>3.299999999999987E-4</v>
      </c>
      <c r="R2372" s="264">
        <v>0</v>
      </c>
      <c r="S2372" s="265">
        <v>-2.236421725239614E-4</v>
      </c>
      <c r="U2372" s="26"/>
      <c r="AE2372" s="23">
        <v>44739</v>
      </c>
      <c r="AF2372" s="33">
        <v>1.2184362115171595E-3</v>
      </c>
      <c r="AG2372">
        <f t="shared" si="487"/>
        <v>2371</v>
      </c>
      <c r="AH2372">
        <f t="shared" si="488"/>
        <v>0.96069692058346845</v>
      </c>
      <c r="AI2372">
        <f t="shared" si="489"/>
        <v>0.96029173419773095</v>
      </c>
      <c r="AJ2372">
        <f t="shared" si="490"/>
        <v>1.7588313464883361</v>
      </c>
      <c r="AK2372">
        <f t="shared" si="491"/>
        <v>0.61618379130814982</v>
      </c>
      <c r="AL2372">
        <f t="shared" si="492"/>
        <v>0.34410794288958113</v>
      </c>
      <c r="CM2372" s="23">
        <v>44739</v>
      </c>
      <c r="CN2372">
        <v>3.1048405287928986E-3</v>
      </c>
      <c r="CO2372">
        <f t="shared" si="493"/>
        <v>2371</v>
      </c>
      <c r="CP2372">
        <f t="shared" si="494"/>
        <v>0.95682001614205003</v>
      </c>
      <c r="CQ2372">
        <f t="shared" si="495"/>
        <v>0.95641646489104115</v>
      </c>
      <c r="CR2372">
        <f t="shared" si="496"/>
        <v>1.7149196049031681</v>
      </c>
      <c r="CS2372">
        <f t="shared" si="497"/>
        <v>0.61832216495020553</v>
      </c>
      <c r="CT2372">
        <f t="shared" si="498"/>
        <v>0.33809429994083562</v>
      </c>
      <c r="DH2372">
        <f t="shared" ca="1" si="499"/>
        <v>0.39305639233470951</v>
      </c>
      <c r="DI2372">
        <v>0.24345320521035971</v>
      </c>
      <c r="DJ2372">
        <v>-6.0570637884828403E-3</v>
      </c>
    </row>
    <row r="2373" spans="12:114" x14ac:dyDescent="0.3">
      <c r="L2373" s="23">
        <v>44739</v>
      </c>
      <c r="M2373" s="24">
        <v>-1.117067461157569E-3</v>
      </c>
      <c r="N2373" s="24">
        <v>2.3890779829588451E-2</v>
      </c>
      <c r="O2373" s="24">
        <v>3.2330788431016669E-3</v>
      </c>
      <c r="P2373" s="24">
        <v>-5.1892978332476972E-3</v>
      </c>
      <c r="Q2373" s="264">
        <v>4.9000000000000259E-4</v>
      </c>
      <c r="R2373" s="264">
        <v>-1.4499999999999999E-3</v>
      </c>
      <c r="S2373" s="265">
        <v>0</v>
      </c>
      <c r="U2373" s="26"/>
      <c r="AE2373" s="23">
        <v>44740</v>
      </c>
      <c r="AF2373" s="33">
        <v>-2.6907972708228355E-3</v>
      </c>
      <c r="AG2373">
        <f t="shared" si="487"/>
        <v>2372</v>
      </c>
      <c r="AH2373">
        <f t="shared" si="488"/>
        <v>0.96110210696920584</v>
      </c>
      <c r="AI2373">
        <f t="shared" si="489"/>
        <v>0.96069692058346845</v>
      </c>
      <c r="AJ2373">
        <f t="shared" si="490"/>
        <v>1.7636211402672495</v>
      </c>
      <c r="AK2373">
        <f t="shared" si="491"/>
        <v>0.20210998691738036</v>
      </c>
      <c r="AL2373">
        <f t="shared" si="492"/>
        <v>0.75858693366608809</v>
      </c>
      <c r="CM2373" s="23">
        <v>44740</v>
      </c>
      <c r="CN2373">
        <v>-7.142305677057089E-3</v>
      </c>
      <c r="CO2373">
        <f t="shared" si="493"/>
        <v>2372</v>
      </c>
      <c r="CP2373">
        <f t="shared" si="494"/>
        <v>0.95722356739305892</v>
      </c>
      <c r="CQ2373">
        <f t="shared" si="495"/>
        <v>0.95682001614205003</v>
      </c>
      <c r="CR2373">
        <f t="shared" si="496"/>
        <v>1.7193378860044037</v>
      </c>
      <c r="CS2373">
        <f t="shared" si="497"/>
        <v>0.18781423099901179</v>
      </c>
      <c r="CT2373">
        <f t="shared" si="498"/>
        <v>0.7690057851430383</v>
      </c>
      <c r="DH2373">
        <f t="shared" ca="1" si="499"/>
        <v>0.34955858241556464</v>
      </c>
      <c r="DI2373">
        <v>0.31516460430436288</v>
      </c>
      <c r="DJ2373">
        <v>9.2105777291771693E-3</v>
      </c>
    </row>
    <row r="2374" spans="12:114" x14ac:dyDescent="0.3">
      <c r="L2374" s="23">
        <v>44740</v>
      </c>
      <c r="M2374" s="24">
        <v>-1.648022424297459E-3</v>
      </c>
      <c r="N2374" s="24">
        <v>5.5555309772409734E-3</v>
      </c>
      <c r="O2374" s="24">
        <v>-1.409923948978491E-2</v>
      </c>
      <c r="P2374" s="24">
        <v>-4.3468461733054712E-3</v>
      </c>
      <c r="Q2374" s="264">
        <v>4.4999999999999901E-4</v>
      </c>
      <c r="R2374" s="264">
        <v>-3.9000000000000151E-4</v>
      </c>
      <c r="S2374" s="265">
        <v>3.1250000000000028E-4</v>
      </c>
      <c r="U2374" s="26"/>
      <c r="AE2374" s="23">
        <v>44741</v>
      </c>
      <c r="AF2374" s="33">
        <v>6.6149234617181372E-4</v>
      </c>
      <c r="AG2374">
        <f t="shared" si="487"/>
        <v>2373</v>
      </c>
      <c r="AH2374">
        <f t="shared" si="488"/>
        <v>0.96150729335494323</v>
      </c>
      <c r="AI2374">
        <f t="shared" si="489"/>
        <v>0.96110210696920584</v>
      </c>
      <c r="AJ2374">
        <f t="shared" si="490"/>
        <v>1.7684517404498619</v>
      </c>
      <c r="AK2374">
        <f t="shared" si="491"/>
        <v>0.55351342234822587</v>
      </c>
      <c r="AL2374">
        <f t="shared" si="492"/>
        <v>0.40758868462097997</v>
      </c>
      <c r="CM2374" s="23">
        <v>44741</v>
      </c>
      <c r="CN2374">
        <v>1.3882469944617917E-3</v>
      </c>
      <c r="CO2374">
        <f t="shared" si="493"/>
        <v>2373</v>
      </c>
      <c r="CP2374">
        <f t="shared" si="494"/>
        <v>0.9576271186440678</v>
      </c>
      <c r="CQ2374">
        <f t="shared" si="495"/>
        <v>0.95722356739305892</v>
      </c>
      <c r="CR2374">
        <f t="shared" si="496"/>
        <v>1.7237899879084901</v>
      </c>
      <c r="CS2374">
        <f t="shared" si="497"/>
        <v>0.54070990688973586</v>
      </c>
      <c r="CT2374">
        <f t="shared" si="498"/>
        <v>0.41651366050332306</v>
      </c>
      <c r="DH2374">
        <f t="shared" ca="1" si="499"/>
        <v>0.35620692367913775</v>
      </c>
      <c r="DI2374">
        <v>0.39212672206652005</v>
      </c>
      <c r="DJ2374">
        <v>2.6930653636494401E-2</v>
      </c>
    </row>
    <row r="2375" spans="12:114" x14ac:dyDescent="0.3">
      <c r="L2375" s="23">
        <v>44741</v>
      </c>
      <c r="M2375" s="24">
        <v>-7.6636012163537842E-4</v>
      </c>
      <c r="N2375" s="24">
        <v>-1.176993990034747E-2</v>
      </c>
      <c r="O2375" s="24">
        <v>-3.6773911892497881E-3</v>
      </c>
      <c r="P2375" s="24">
        <v>1.591884111446169E-2</v>
      </c>
      <c r="Q2375" s="264">
        <v>-1.5599999999999991E-3</v>
      </c>
      <c r="R2375" s="264">
        <v>1.760000000000002E-3</v>
      </c>
      <c r="S2375" s="265">
        <v>3.8709677419354827E-4</v>
      </c>
      <c r="U2375" s="26"/>
      <c r="AE2375" s="23">
        <v>44742</v>
      </c>
      <c r="AF2375" s="33">
        <v>2.3353579298895349E-4</v>
      </c>
      <c r="AG2375">
        <f t="shared" si="487"/>
        <v>2374</v>
      </c>
      <c r="AH2375">
        <f t="shared" si="488"/>
        <v>0.96191247974068073</v>
      </c>
      <c r="AI2375">
        <f t="shared" si="489"/>
        <v>0.96150729335494323</v>
      </c>
      <c r="AJ2375">
        <f t="shared" si="490"/>
        <v>1.7733239629867856</v>
      </c>
      <c r="AK2375">
        <f t="shared" si="491"/>
        <v>0.50434204110439063</v>
      </c>
      <c r="AL2375">
        <f t="shared" si="492"/>
        <v>0.4571652522505526</v>
      </c>
      <c r="CM2375" s="23">
        <v>44742</v>
      </c>
      <c r="CN2375">
        <v>6.2257270394889359E-4</v>
      </c>
      <c r="CO2375">
        <f t="shared" si="493"/>
        <v>2374</v>
      </c>
      <c r="CP2375">
        <f t="shared" si="494"/>
        <v>0.95803066989507668</v>
      </c>
      <c r="CQ2375">
        <f t="shared" si="495"/>
        <v>0.9576271186440678</v>
      </c>
      <c r="CR2375">
        <f t="shared" si="496"/>
        <v>1.7282765220100316</v>
      </c>
      <c r="CS2375">
        <f t="shared" si="497"/>
        <v>0.50539536726632883</v>
      </c>
      <c r="CT2375">
        <f t="shared" si="498"/>
        <v>0.45223175137773897</v>
      </c>
      <c r="DH2375">
        <f t="shared" ca="1" si="499"/>
        <v>0.32728831011580178</v>
      </c>
      <c r="DI2375">
        <v>0.29415253143603659</v>
      </c>
      <c r="DJ2375">
        <v>2.0616700222519168E-2</v>
      </c>
    </row>
    <row r="2376" spans="12:114" x14ac:dyDescent="0.3">
      <c r="L2376" s="23">
        <v>44742</v>
      </c>
      <c r="M2376" s="24">
        <v>-6.0770427141117033E-3</v>
      </c>
      <c r="N2376" s="24">
        <v>-6.4687973185388447E-3</v>
      </c>
      <c r="O2376" s="24">
        <v>-2.7887003972738391E-3</v>
      </c>
      <c r="P2376" s="24">
        <v>1.1437901220548739E-2</v>
      </c>
      <c r="Q2376" s="264">
        <v>-2.1700000000000018E-3</v>
      </c>
      <c r="R2376" s="264">
        <v>1.01E-3</v>
      </c>
      <c r="S2376" s="265">
        <v>3.3557046979865797E-4</v>
      </c>
      <c r="U2376" s="26"/>
      <c r="AE2376" s="23">
        <v>44743</v>
      </c>
      <c r="AF2376" s="33">
        <v>3.0518359341052334E-3</v>
      </c>
      <c r="AG2376">
        <f t="shared" si="487"/>
        <v>2375</v>
      </c>
      <c r="AH2376">
        <f t="shared" si="488"/>
        <v>0.96231766612641811</v>
      </c>
      <c r="AI2376">
        <f t="shared" si="489"/>
        <v>0.96191247974068073</v>
      </c>
      <c r="AJ2376">
        <f t="shared" si="490"/>
        <v>1.7782386490745863</v>
      </c>
      <c r="AK2376">
        <f t="shared" si="491"/>
        <v>0.7953817655907558</v>
      </c>
      <c r="AL2376">
        <f t="shared" si="492"/>
        <v>0.16653071414992493</v>
      </c>
      <c r="CM2376" s="23">
        <v>44743</v>
      </c>
      <c r="CN2376">
        <v>7.8164648352630831E-3</v>
      </c>
      <c r="CO2376">
        <f t="shared" si="493"/>
        <v>2375</v>
      </c>
      <c r="CP2376">
        <f t="shared" si="494"/>
        <v>0.95843422114608556</v>
      </c>
      <c r="CQ2376">
        <f t="shared" si="495"/>
        <v>0.95803066989507668</v>
      </c>
      <c r="CR2376">
        <f t="shared" si="496"/>
        <v>1.732798116783673</v>
      </c>
      <c r="CS2376">
        <f t="shared" si="497"/>
        <v>0.80147019759560689</v>
      </c>
      <c r="CT2376">
        <f t="shared" si="498"/>
        <v>0.15656047229946979</v>
      </c>
      <c r="DH2376">
        <f t="shared" ca="1" si="499"/>
        <v>0.39021257428117362</v>
      </c>
      <c r="DI2376">
        <v>0.38304874961851632</v>
      </c>
      <c r="DJ2376">
        <v>9.4885859341052418E-3</v>
      </c>
    </row>
    <row r="2377" spans="12:114" x14ac:dyDescent="0.3">
      <c r="L2377" s="23">
        <v>44743</v>
      </c>
      <c r="M2377" s="24">
        <v>-8.3105778334668099E-4</v>
      </c>
      <c r="N2377" s="24">
        <v>-9.1918801535090713E-3</v>
      </c>
      <c r="O2377" s="24">
        <v>8.6362323187467536E-3</v>
      </c>
      <c r="P2377" s="24">
        <v>1.7453319903821381E-2</v>
      </c>
      <c r="Q2377" s="264">
        <v>-1.3699999999999999E-3</v>
      </c>
      <c r="R2377" s="264">
        <v>1.869999999999998E-3</v>
      </c>
      <c r="S2377" s="265">
        <v>-6.9444444444444024E-5</v>
      </c>
      <c r="U2377" s="26"/>
      <c r="AE2377" s="23">
        <v>44747</v>
      </c>
      <c r="AF2377" s="33">
        <v>-2.7391553513443738E-3</v>
      </c>
      <c r="AG2377">
        <f t="shared" si="487"/>
        <v>2376</v>
      </c>
      <c r="AH2377">
        <f t="shared" si="488"/>
        <v>0.96272285251215561</v>
      </c>
      <c r="AI2377">
        <f t="shared" si="489"/>
        <v>0.96231766612641811</v>
      </c>
      <c r="AJ2377">
        <f t="shared" si="490"/>
        <v>1.7831966662198075</v>
      </c>
      <c r="AK2377">
        <f t="shared" si="491"/>
        <v>0.1981963072743767</v>
      </c>
      <c r="AL2377">
        <f t="shared" si="492"/>
        <v>0.76412135885204147</v>
      </c>
      <c r="CM2377" s="23">
        <v>44747</v>
      </c>
      <c r="CN2377">
        <v>-6.1740585911268901E-3</v>
      </c>
      <c r="CO2377">
        <f t="shared" si="493"/>
        <v>2376</v>
      </c>
      <c r="CP2377">
        <f t="shared" si="494"/>
        <v>0.95883777239709445</v>
      </c>
      <c r="CQ2377">
        <f t="shared" si="495"/>
        <v>0.95843422114608556</v>
      </c>
      <c r="CR2377">
        <f t="shared" si="496"/>
        <v>1.7373554184335049</v>
      </c>
      <c r="CS2377">
        <f t="shared" si="497"/>
        <v>0.2195199900233491</v>
      </c>
      <c r="CT2377">
        <f t="shared" si="498"/>
        <v>0.73891423112273646</v>
      </c>
      <c r="DH2377">
        <f t="shared" ca="1" si="499"/>
        <v>0.32439904625689614</v>
      </c>
      <c r="DI2377">
        <v>0.27563483554635615</v>
      </c>
      <c r="DJ2377">
        <v>-2.356481492581252E-2</v>
      </c>
    </row>
    <row r="2378" spans="12:114" x14ac:dyDescent="0.3">
      <c r="L2378" s="23">
        <v>44747</v>
      </c>
      <c r="M2378" s="24">
        <v>-2.1209641465853812E-2</v>
      </c>
      <c r="N2378" s="24">
        <v>-1.700815550799549E-2</v>
      </c>
      <c r="O2378" s="24">
        <v>1.3210486560050661E-2</v>
      </c>
      <c r="P2378" s="24">
        <v>-2.5377480106391251E-2</v>
      </c>
      <c r="Q2378" s="264">
        <v>-5.8000000000000065E-4</v>
      </c>
      <c r="R2378" s="264">
        <v>-7.2000000000000059E-4</v>
      </c>
      <c r="S2378" s="265">
        <v>-3.9007092198581691E-4</v>
      </c>
      <c r="U2378" s="26"/>
      <c r="AE2378" s="23">
        <v>44748</v>
      </c>
      <c r="AF2378" s="33">
        <v>1.9852362918497328E-3</v>
      </c>
      <c r="AG2378">
        <f t="shared" si="487"/>
        <v>2377</v>
      </c>
      <c r="AH2378">
        <f t="shared" si="488"/>
        <v>0.963128038897893</v>
      </c>
      <c r="AI2378">
        <f t="shared" si="489"/>
        <v>0.96272285251215561</v>
      </c>
      <c r="AJ2378">
        <f t="shared" si="490"/>
        <v>1.7881989093599824</v>
      </c>
      <c r="AK2378">
        <f t="shared" si="491"/>
        <v>0.69743649257563733</v>
      </c>
      <c r="AL2378">
        <f t="shared" si="492"/>
        <v>0.26528635993651828</v>
      </c>
      <c r="CM2378" s="23">
        <v>44748</v>
      </c>
      <c r="CN2378">
        <v>5.3115079651192111E-3</v>
      </c>
      <c r="CO2378">
        <f t="shared" si="493"/>
        <v>2377</v>
      </c>
      <c r="CP2378">
        <f t="shared" si="494"/>
        <v>0.95924132364810333</v>
      </c>
      <c r="CQ2378">
        <f t="shared" si="495"/>
        <v>0.95883777239709445</v>
      </c>
      <c r="CR2378">
        <f t="shared" si="496"/>
        <v>1.7419490915738298</v>
      </c>
      <c r="CS2378">
        <f t="shared" si="497"/>
        <v>0.71113495550515848</v>
      </c>
      <c r="CT2378">
        <f t="shared" si="498"/>
        <v>0.24770281689193596</v>
      </c>
      <c r="DH2378">
        <f t="shared" ca="1" si="499"/>
        <v>0.37274772685162755</v>
      </c>
      <c r="DI2378">
        <v>0.30932969628578244</v>
      </c>
      <c r="DJ2378">
        <v>-8.4790862337474661E-3</v>
      </c>
    </row>
    <row r="2379" spans="12:114" x14ac:dyDescent="0.3">
      <c r="L2379" s="23">
        <v>44748</v>
      </c>
      <c r="M2379" s="24">
        <v>-1.5842191198786111E-2</v>
      </c>
      <c r="N2379" s="24">
        <v>-1.376327172630757E-2</v>
      </c>
      <c r="O2379" s="24">
        <v>7.0824789072259052E-3</v>
      </c>
      <c r="P2379" s="24">
        <v>1.8853030179839039E-2</v>
      </c>
      <c r="Q2379" s="264">
        <v>-3.299999999999987E-4</v>
      </c>
      <c r="R2379" s="264">
        <v>3.2999999999999919E-4</v>
      </c>
      <c r="S2379" s="265">
        <v>-2.7303754266211436E-4</v>
      </c>
      <c r="U2379" s="26"/>
      <c r="AE2379" s="23">
        <v>44749</v>
      </c>
      <c r="AF2379" s="33">
        <v>1.2143754583236104E-3</v>
      </c>
      <c r="AG2379">
        <f t="shared" si="487"/>
        <v>2378</v>
      </c>
      <c r="AH2379">
        <f t="shared" si="488"/>
        <v>0.9635332252836305</v>
      </c>
      <c r="AI2379">
        <f t="shared" si="489"/>
        <v>0.963128038897893</v>
      </c>
      <c r="AJ2379">
        <f t="shared" si="490"/>
        <v>1.7932463020453893</v>
      </c>
      <c r="AK2379">
        <f t="shared" si="491"/>
        <v>0.61573560365590729</v>
      </c>
      <c r="AL2379">
        <f t="shared" si="492"/>
        <v>0.34739243524198571</v>
      </c>
      <c r="CM2379" s="23">
        <v>44749</v>
      </c>
      <c r="CN2379">
        <v>3.3324419680681623E-3</v>
      </c>
      <c r="CO2379">
        <f t="shared" si="493"/>
        <v>2378</v>
      </c>
      <c r="CP2379">
        <f t="shared" si="494"/>
        <v>0.95964487489911221</v>
      </c>
      <c r="CQ2379">
        <f t="shared" si="495"/>
        <v>0.95924132364810333</v>
      </c>
      <c r="CR2379">
        <f t="shared" si="496"/>
        <v>1.7465798199431137</v>
      </c>
      <c r="CS2379">
        <f t="shared" si="497"/>
        <v>0.62833361494222639</v>
      </c>
      <c r="CT2379">
        <f t="shared" si="498"/>
        <v>0.33090770870587694</v>
      </c>
      <c r="DH2379">
        <f t="shared" ca="1" si="499"/>
        <v>0.28145822596969672</v>
      </c>
      <c r="DI2379">
        <v>0.38011640537389035</v>
      </c>
      <c r="DJ2379">
        <v>-1.6486156103138149E-2</v>
      </c>
    </row>
    <row r="2380" spans="12:114" x14ac:dyDescent="0.3">
      <c r="L2380" s="23">
        <v>44749</v>
      </c>
      <c r="M2380" s="24">
        <v>5.5505736126229403E-4</v>
      </c>
      <c r="N2380" s="24">
        <v>3.2695374800637972E-2</v>
      </c>
      <c r="O2380" s="24">
        <v>1.51844423866114E-3</v>
      </c>
      <c r="P2380" s="24">
        <v>-6.4700017638457449E-3</v>
      </c>
      <c r="Q2380" s="264">
        <v>5.8999999999999851E-4</v>
      </c>
      <c r="R2380" s="264">
        <v>-1.159999999999997E-3</v>
      </c>
      <c r="S2380" s="265">
        <v>-2.6578073089700955E-4</v>
      </c>
      <c r="U2380" s="26"/>
      <c r="AE2380" s="23">
        <v>44750</v>
      </c>
      <c r="AF2380" s="33">
        <v>-8.3801805190248182E-4</v>
      </c>
      <c r="AG2380">
        <f t="shared" si="487"/>
        <v>2379</v>
      </c>
      <c r="AH2380">
        <f t="shared" si="488"/>
        <v>0.96393841166936789</v>
      </c>
      <c r="AI2380">
        <f t="shared" si="489"/>
        <v>0.9635332252836305</v>
      </c>
      <c r="AJ2380">
        <f t="shared" si="490"/>
        <v>1.7983397976855153</v>
      </c>
      <c r="AK2380">
        <f t="shared" si="491"/>
        <v>0.38256780332179952</v>
      </c>
      <c r="AL2380">
        <f t="shared" si="492"/>
        <v>0.58096542196183099</v>
      </c>
      <c r="CM2380" s="23">
        <v>44750</v>
      </c>
      <c r="CN2380">
        <v>-2.6141227996591149E-3</v>
      </c>
      <c r="CO2380">
        <f t="shared" si="493"/>
        <v>2379</v>
      </c>
      <c r="CP2380">
        <f t="shared" si="494"/>
        <v>0.96004842615012109</v>
      </c>
      <c r="CQ2380">
        <f t="shared" si="495"/>
        <v>0.95964487489911221</v>
      </c>
      <c r="CR2380">
        <f t="shared" si="496"/>
        <v>1.7512483071531197</v>
      </c>
      <c r="CS2380">
        <f t="shared" si="497"/>
        <v>0.35889167319517579</v>
      </c>
      <c r="CT2380">
        <f t="shared" si="498"/>
        <v>0.60075320170393642</v>
      </c>
      <c r="DH2380">
        <f t="shared" ca="1" si="499"/>
        <v>0.37267098880998073</v>
      </c>
      <c r="DI2380">
        <v>0.39505078856254738</v>
      </c>
      <c r="DJ2380">
        <v>1.3354457676252762E-2</v>
      </c>
    </row>
    <row r="2381" spans="12:114" x14ac:dyDescent="0.3">
      <c r="L2381" s="23">
        <v>44750</v>
      </c>
      <c r="M2381" s="24">
        <v>4.3152932087851332E-4</v>
      </c>
      <c r="N2381" s="24">
        <v>-1.0038648648648609E-2</v>
      </c>
      <c r="O2381" s="24">
        <v>6.3840513129680859E-4</v>
      </c>
      <c r="P2381" s="24">
        <v>-5.2097239202957132E-3</v>
      </c>
      <c r="Q2381" s="264">
        <v>6.3000000000000035E-4</v>
      </c>
      <c r="R2381" s="264">
        <v>-2.0000000000002238E-5</v>
      </c>
      <c r="S2381" s="265">
        <v>3.2362459546925377E-4</v>
      </c>
      <c r="U2381" s="26"/>
      <c r="AE2381" s="23">
        <v>44753</v>
      </c>
      <c r="AF2381" s="33">
        <v>-5.3471013300086139E-4</v>
      </c>
      <c r="AG2381">
        <f t="shared" si="487"/>
        <v>2380</v>
      </c>
      <c r="AH2381">
        <f t="shared" si="488"/>
        <v>0.96434359805510539</v>
      </c>
      <c r="AI2381">
        <f t="shared" si="489"/>
        <v>0.96393841166936789</v>
      </c>
      <c r="AJ2381">
        <f t="shared" si="490"/>
        <v>1.8034803808645952</v>
      </c>
      <c r="AK2381">
        <f t="shared" si="491"/>
        <v>0.41640375170749144</v>
      </c>
      <c r="AL2381">
        <f t="shared" si="492"/>
        <v>0.54753465996187645</v>
      </c>
      <c r="CM2381" s="23">
        <v>44753</v>
      </c>
      <c r="CN2381">
        <v>-1.4921515866827561E-3</v>
      </c>
      <c r="CO2381">
        <f t="shared" si="493"/>
        <v>2380</v>
      </c>
      <c r="CP2381">
        <f t="shared" si="494"/>
        <v>0.96045197740112997</v>
      </c>
      <c r="CQ2381">
        <f t="shared" si="495"/>
        <v>0.96004842615012109</v>
      </c>
      <c r="CR2381">
        <f t="shared" si="496"/>
        <v>1.7559552774753062</v>
      </c>
      <c r="CS2381">
        <f t="shared" si="497"/>
        <v>0.40848232858443256</v>
      </c>
      <c r="CT2381">
        <f t="shared" si="498"/>
        <v>0.55156609756568853</v>
      </c>
      <c r="DH2381">
        <f t="shared" ca="1" si="499"/>
        <v>0.27207506445450635</v>
      </c>
      <c r="DI2381">
        <v>0.27112078017566554</v>
      </c>
      <c r="DJ2381">
        <v>7.2341895325510166E-3</v>
      </c>
    </row>
    <row r="2382" spans="12:114" x14ac:dyDescent="0.3">
      <c r="L2382" s="23">
        <v>44753</v>
      </c>
      <c r="M2382" s="24">
        <v>-5.3605051381299586E-3</v>
      </c>
      <c r="N2382" s="24">
        <v>-5.460179620131793E-3</v>
      </c>
      <c r="O2382" s="24">
        <v>3.9865053102998953E-4</v>
      </c>
      <c r="P2382" s="24">
        <v>-1.1781840521585779E-3</v>
      </c>
      <c r="Q2382" s="264">
        <v>-1.6000000000000039E-4</v>
      </c>
      <c r="R2382" s="264">
        <v>6.6000000000000282E-4</v>
      </c>
      <c r="S2382" s="265">
        <v>1.0033444816053565E-4</v>
      </c>
      <c r="U2382" s="26"/>
      <c r="AE2382" s="23">
        <v>44754</v>
      </c>
      <c r="AF2382" s="33">
        <v>-2.1767734578172671E-3</v>
      </c>
      <c r="AG2382">
        <f t="shared" si="487"/>
        <v>2381</v>
      </c>
      <c r="AH2382">
        <f t="shared" si="488"/>
        <v>0.96474878444084278</v>
      </c>
      <c r="AI2382">
        <f t="shared" si="489"/>
        <v>0.96434359805510539</v>
      </c>
      <c r="AJ2382">
        <f t="shared" si="490"/>
        <v>1.8086690687308271</v>
      </c>
      <c r="AK2382">
        <f t="shared" si="491"/>
        <v>0.24648900515759531</v>
      </c>
      <c r="AL2382">
        <f t="shared" si="492"/>
        <v>0.71785459289751008</v>
      </c>
      <c r="CM2382" s="23">
        <v>44754</v>
      </c>
      <c r="CN2382">
        <v>-5.4719674283269515E-3</v>
      </c>
      <c r="CO2382">
        <f t="shared" si="493"/>
        <v>2381</v>
      </c>
      <c r="CP2382">
        <f t="shared" si="494"/>
        <v>0.96085552865213886</v>
      </c>
      <c r="CQ2382">
        <f t="shared" si="495"/>
        <v>0.96045197740112997</v>
      </c>
      <c r="CR2382">
        <f t="shared" si="496"/>
        <v>1.7607014766667644</v>
      </c>
      <c r="CS2382">
        <f t="shared" si="497"/>
        <v>0.2443169496018881</v>
      </c>
      <c r="CT2382">
        <f t="shared" si="498"/>
        <v>0.71613502779924187</v>
      </c>
      <c r="DH2382">
        <f t="shared" ca="1" si="499"/>
        <v>0.33966495905827176</v>
      </c>
      <c r="DI2382">
        <v>0.36914854240856099</v>
      </c>
      <c r="DJ2382">
        <v>1.032456438002056E-2</v>
      </c>
    </row>
    <row r="2383" spans="12:114" x14ac:dyDescent="0.3">
      <c r="L2383" s="23">
        <v>44754</v>
      </c>
      <c r="M2383" s="24">
        <v>-3.7167256768696551E-3</v>
      </c>
      <c r="N2383" s="24">
        <v>-4.7059215686273909E-3</v>
      </c>
      <c r="O2383" s="24">
        <v>-3.0290699090367149E-3</v>
      </c>
      <c r="P2383" s="24">
        <v>-1.0158632566436499E-2</v>
      </c>
      <c r="Q2383" s="264">
        <v>-1.1199999999999999E-3</v>
      </c>
      <c r="R2383" s="264">
        <v>9.5999999999999645E-4</v>
      </c>
      <c r="S2383" s="265">
        <v>1.6891891891891906E-4</v>
      </c>
      <c r="U2383" s="26"/>
      <c r="AE2383" s="23">
        <v>44755</v>
      </c>
      <c r="AF2383" s="33">
        <v>1.9852403609030229E-4</v>
      </c>
      <c r="AG2383">
        <f t="shared" si="487"/>
        <v>2382</v>
      </c>
      <c r="AH2383">
        <f t="shared" si="488"/>
        <v>0.96515397082658028</v>
      </c>
      <c r="AI2383">
        <f t="shared" si="489"/>
        <v>0.96474878444084278</v>
      </c>
      <c r="AJ2383">
        <f t="shared" si="490"/>
        <v>1.8139069124643645</v>
      </c>
      <c r="AK2383">
        <f t="shared" si="491"/>
        <v>0.50030613827440029</v>
      </c>
      <c r="AL2383">
        <f t="shared" si="492"/>
        <v>0.46444264616644249</v>
      </c>
      <c r="CM2383" s="23">
        <v>44755</v>
      </c>
      <c r="CN2383">
        <v>8.9835905929792079E-4</v>
      </c>
      <c r="CO2383">
        <f t="shared" si="493"/>
        <v>2382</v>
      </c>
      <c r="CP2383">
        <f t="shared" si="494"/>
        <v>0.96125907990314774</v>
      </c>
      <c r="CQ2383">
        <f t="shared" si="495"/>
        <v>0.96085552865213886</v>
      </c>
      <c r="CR2383">
        <f t="shared" si="496"/>
        <v>1.765487672838103</v>
      </c>
      <c r="CS2383">
        <f t="shared" si="497"/>
        <v>0.51813462197417293</v>
      </c>
      <c r="CT2383">
        <f t="shared" si="498"/>
        <v>0.44272090667796593</v>
      </c>
      <c r="DH2383">
        <f t="shared" ca="1" si="499"/>
        <v>0.3352079630061775</v>
      </c>
      <c r="DI2383">
        <v>0.31253373993729394</v>
      </c>
      <c r="DJ2383">
        <v>-8.9556151391674329E-3</v>
      </c>
    </row>
    <row r="2384" spans="12:114" x14ac:dyDescent="0.3">
      <c r="L2384" s="23">
        <v>44755</v>
      </c>
      <c r="M2384" s="24">
        <v>4.787688804480647E-3</v>
      </c>
      <c r="N2384" s="24">
        <v>3.5460994305003659E-3</v>
      </c>
      <c r="O2384" s="24">
        <v>2.3987122731274719E-3</v>
      </c>
      <c r="P2384" s="24">
        <v>-3.9727727925445641E-3</v>
      </c>
      <c r="Q2384" s="264">
        <v>-6.7000000000000046E-4</v>
      </c>
      <c r="R2384" s="264">
        <v>-3.2999999999999919E-4</v>
      </c>
      <c r="S2384" s="265">
        <v>-1.7182130584192455E-4</v>
      </c>
      <c r="U2384" s="26"/>
      <c r="AE2384" s="23">
        <v>44756</v>
      </c>
      <c r="AF2384" s="33">
        <v>1.7432703001279376E-3</v>
      </c>
      <c r="AG2384">
        <f t="shared" si="487"/>
        <v>2383</v>
      </c>
      <c r="AH2384">
        <f t="shared" si="488"/>
        <v>0.96555915721231766</v>
      </c>
      <c r="AI2384">
        <f t="shared" si="489"/>
        <v>0.96515397082658028</v>
      </c>
      <c r="AJ2384">
        <f t="shared" si="490"/>
        <v>1.8191949988294545</v>
      </c>
      <c r="AK2384">
        <f t="shared" si="491"/>
        <v>0.67260765042566351</v>
      </c>
      <c r="AL2384">
        <f t="shared" si="492"/>
        <v>0.29254632040091677</v>
      </c>
      <c r="CM2384" s="23">
        <v>44756</v>
      </c>
      <c r="CN2384">
        <v>4.3666554800495744E-3</v>
      </c>
      <c r="CO2384">
        <f t="shared" si="493"/>
        <v>2383</v>
      </c>
      <c r="CP2384">
        <f t="shared" si="494"/>
        <v>0.96166263115415662</v>
      </c>
      <c r="CQ2384">
        <f t="shared" si="495"/>
        <v>0.96125907990314774</v>
      </c>
      <c r="CR2384">
        <f t="shared" si="496"/>
        <v>1.7703146573658828</v>
      </c>
      <c r="CS2384">
        <f t="shared" si="497"/>
        <v>0.67265241674998444</v>
      </c>
      <c r="CT2384">
        <f t="shared" si="498"/>
        <v>0.2886066631531633</v>
      </c>
      <c r="DH2384">
        <f t="shared" ca="1" si="499"/>
        <v>0.39382462197345919</v>
      </c>
      <c r="DI2384">
        <v>0.34284712058894917</v>
      </c>
      <c r="DJ2384">
        <v>-2.4305269971693832E-3</v>
      </c>
    </row>
    <row r="2385" spans="12:114" x14ac:dyDescent="0.3">
      <c r="L2385" s="23">
        <v>44756</v>
      </c>
      <c r="M2385" s="24">
        <v>-1.4047053933896511E-2</v>
      </c>
      <c r="N2385" s="24">
        <v>-3.1409463345483432E-2</v>
      </c>
      <c r="O2385" s="24">
        <v>1.954209910238907E-2</v>
      </c>
      <c r="P2385" s="24">
        <v>4.2545608320413266E-3</v>
      </c>
      <c r="Q2385" s="264">
        <v>3.80000000000001E-4</v>
      </c>
      <c r="R2385" s="264">
        <v>-1.7399999999999991E-3</v>
      </c>
      <c r="S2385" s="265">
        <v>1.0135135135135074E-4</v>
      </c>
      <c r="U2385" s="26"/>
      <c r="AE2385" s="23">
        <v>44757</v>
      </c>
      <c r="AF2385" s="33">
        <v>2.7302608802243552E-3</v>
      </c>
      <c r="AG2385">
        <f t="shared" si="487"/>
        <v>2384</v>
      </c>
      <c r="AH2385">
        <f t="shared" si="488"/>
        <v>0.96596434359805505</v>
      </c>
      <c r="AI2385">
        <f t="shared" si="489"/>
        <v>0.96555915721231766</v>
      </c>
      <c r="AJ2385">
        <f t="shared" si="490"/>
        <v>1.8245344518166675</v>
      </c>
      <c r="AK2385">
        <f t="shared" si="491"/>
        <v>0.7680128187811317</v>
      </c>
      <c r="AL2385">
        <f t="shared" si="492"/>
        <v>0.19754633843118596</v>
      </c>
      <c r="CM2385" s="23">
        <v>44757</v>
      </c>
      <c r="CN2385">
        <v>7.0133399138714667E-3</v>
      </c>
      <c r="CO2385">
        <f t="shared" si="493"/>
        <v>2384</v>
      </c>
      <c r="CP2385">
        <f t="shared" si="494"/>
        <v>0.9620661824051655</v>
      </c>
      <c r="CQ2385">
        <f t="shared" si="495"/>
        <v>0.96166263115415662</v>
      </c>
      <c r="CR2385">
        <f t="shared" si="496"/>
        <v>1.7751832458523717</v>
      </c>
      <c r="CS2385">
        <f t="shared" si="497"/>
        <v>0.77452980391081017</v>
      </c>
      <c r="CT2385">
        <f t="shared" si="498"/>
        <v>0.18713282724334646</v>
      </c>
      <c r="DH2385">
        <f t="shared" ca="1" si="499"/>
        <v>0.288061279586381</v>
      </c>
      <c r="DI2385">
        <v>0.39485117877701265</v>
      </c>
      <c r="DJ2385">
        <v>-1.7731725668745932E-3</v>
      </c>
    </row>
    <row r="2386" spans="12:114" x14ac:dyDescent="0.3">
      <c r="L2386" s="23">
        <v>44757</v>
      </c>
      <c r="M2386" s="24">
        <v>-2.008454126549273E-3</v>
      </c>
      <c r="N2386" s="24">
        <v>6.4856100526954428E-3</v>
      </c>
      <c r="O2386" s="24">
        <v>9.7794674078936251E-3</v>
      </c>
      <c r="P2386" s="24">
        <v>6.2221474398112342E-3</v>
      </c>
      <c r="Q2386" s="264">
        <v>-2.9000000000000033E-4</v>
      </c>
      <c r="R2386" s="264">
        <v>0</v>
      </c>
      <c r="S2386" s="265">
        <v>-1.0238907849829289E-4</v>
      </c>
      <c r="U2386" s="26"/>
      <c r="AE2386" s="23">
        <v>44760</v>
      </c>
      <c r="AF2386" s="33">
        <v>-1.0245711417429138E-3</v>
      </c>
      <c r="AG2386">
        <f t="shared" si="487"/>
        <v>2385</v>
      </c>
      <c r="AH2386">
        <f t="shared" si="488"/>
        <v>0.96636952998379255</v>
      </c>
      <c r="AI2386">
        <f t="shared" si="489"/>
        <v>0.96596434359805505</v>
      </c>
      <c r="AJ2386">
        <f t="shared" si="490"/>
        <v>1.8299264343815405</v>
      </c>
      <c r="AK2386">
        <f t="shared" si="491"/>
        <v>0.36217593956978622</v>
      </c>
      <c r="AL2386">
        <f t="shared" si="492"/>
        <v>0.60378840402826883</v>
      </c>
      <c r="CM2386" s="23">
        <v>44760</v>
      </c>
      <c r="CN2386">
        <v>-2.6913940705735008E-3</v>
      </c>
      <c r="CO2386">
        <f t="shared" si="493"/>
        <v>2385</v>
      </c>
      <c r="CP2386">
        <f t="shared" si="494"/>
        <v>0.96246973365617439</v>
      </c>
      <c r="CQ2386">
        <f t="shared" si="495"/>
        <v>0.9620661824051655</v>
      </c>
      <c r="CR2386">
        <f t="shared" si="496"/>
        <v>1.7800942791356256</v>
      </c>
      <c r="CS2386">
        <f t="shared" si="497"/>
        <v>0.3555518505787344</v>
      </c>
      <c r="CT2386">
        <f t="shared" si="498"/>
        <v>0.60651433182643111</v>
      </c>
      <c r="DH2386">
        <f t="shared" ca="1" si="499"/>
        <v>0.32734783073280405</v>
      </c>
      <c r="DI2386">
        <v>0.36818794204153849</v>
      </c>
      <c r="DJ2386">
        <v>-7.5939089795807047E-3</v>
      </c>
    </row>
    <row r="2387" spans="12:114" x14ac:dyDescent="0.3">
      <c r="L2387" s="23">
        <v>44760</v>
      </c>
      <c r="M2387" s="24">
        <v>9.4339352692881324E-4</v>
      </c>
      <c r="N2387" s="24">
        <v>2.6580749093838112E-2</v>
      </c>
      <c r="O2387" s="24">
        <v>-2.3243737282877372E-3</v>
      </c>
      <c r="P2387" s="24">
        <v>-1.8025055444931808E-2</v>
      </c>
      <c r="Q2387" s="264">
        <v>1.16E-3</v>
      </c>
      <c r="R2387" s="264">
        <v>2.4000000000000022E-4</v>
      </c>
      <c r="S2387" s="265">
        <v>-1.689189189189179E-4</v>
      </c>
      <c r="U2387" s="26"/>
      <c r="AE2387" s="23">
        <v>44761</v>
      </c>
      <c r="AF2387" s="33">
        <v>5.2006049156583583E-3</v>
      </c>
      <c r="AG2387">
        <f t="shared" si="487"/>
        <v>2386</v>
      </c>
      <c r="AH2387">
        <f t="shared" si="488"/>
        <v>0.96677471636952994</v>
      </c>
      <c r="AI2387">
        <f t="shared" si="489"/>
        <v>0.96636952998379255</v>
      </c>
      <c r="AJ2387">
        <f t="shared" si="490"/>
        <v>1.8353721502865588</v>
      </c>
      <c r="AK2387">
        <f t="shared" si="491"/>
        <v>0.92592955510729991</v>
      </c>
      <c r="AL2387">
        <f t="shared" si="492"/>
        <v>4.0439974876492646E-2</v>
      </c>
      <c r="CM2387" s="23">
        <v>44761</v>
      </c>
      <c r="CN2387">
        <v>1.304988853499307E-2</v>
      </c>
      <c r="CO2387">
        <f t="shared" si="493"/>
        <v>2386</v>
      </c>
      <c r="CP2387">
        <f t="shared" si="494"/>
        <v>0.96287328490718316</v>
      </c>
      <c r="CQ2387">
        <f t="shared" si="495"/>
        <v>0.96246973365617439</v>
      </c>
      <c r="CR2387">
        <f t="shared" si="496"/>
        <v>1.7850486243530901</v>
      </c>
      <c r="CS2387">
        <f t="shared" si="497"/>
        <v>0.92690729688508822</v>
      </c>
      <c r="CT2387">
        <f t="shared" si="498"/>
        <v>3.556243677108617E-2</v>
      </c>
      <c r="DH2387">
        <f t="shared" ca="1" si="499"/>
        <v>0.38153798584875254</v>
      </c>
      <c r="DI2387">
        <v>0.38208374870056061</v>
      </c>
      <c r="DJ2387">
        <v>-1.3610944198898362E-3</v>
      </c>
    </row>
    <row r="2388" spans="12:114" x14ac:dyDescent="0.3">
      <c r="L2388" s="23">
        <v>44761</v>
      </c>
      <c r="M2388" s="24">
        <v>2.387465383577292E-3</v>
      </c>
      <c r="N2388" s="24">
        <v>3.0600235386426099E-2</v>
      </c>
      <c r="O2388" s="24">
        <v>6.1349748757930263E-3</v>
      </c>
      <c r="P2388" s="24">
        <v>1.9226843069592409E-2</v>
      </c>
      <c r="Q2388" s="264">
        <v>4.6000000000000028E-4</v>
      </c>
      <c r="R2388" s="264">
        <v>-4.0999999999999934E-4</v>
      </c>
      <c r="S2388" s="265">
        <v>-9.9667774086379285E-5</v>
      </c>
      <c r="U2388" s="26"/>
      <c r="AE2388" s="23">
        <v>44762</v>
      </c>
      <c r="AF2388" s="33">
        <v>1.800299152556861E-3</v>
      </c>
      <c r="AG2388">
        <f t="shared" si="487"/>
        <v>2387</v>
      </c>
      <c r="AH2388">
        <f t="shared" si="488"/>
        <v>0.96717990275526744</v>
      </c>
      <c r="AI2388">
        <f t="shared" si="489"/>
        <v>0.96677471636952994</v>
      </c>
      <c r="AJ2388">
        <f t="shared" si="490"/>
        <v>1.8408728460539754</v>
      </c>
      <c r="AK2388">
        <f t="shared" si="491"/>
        <v>0.67853417107436531</v>
      </c>
      <c r="AL2388">
        <f t="shared" si="492"/>
        <v>0.28824054529516463</v>
      </c>
      <c r="CM2388" s="23">
        <v>44762</v>
      </c>
      <c r="CN2388">
        <v>4.2246623550763638E-3</v>
      </c>
      <c r="CO2388">
        <f t="shared" si="493"/>
        <v>2387</v>
      </c>
      <c r="CP2388">
        <f t="shared" si="494"/>
        <v>0.96327683615819204</v>
      </c>
      <c r="CQ2388">
        <f t="shared" si="495"/>
        <v>0.96287328490718316</v>
      </c>
      <c r="CR2388">
        <f t="shared" si="496"/>
        <v>1.7900471760621937</v>
      </c>
      <c r="CS2388">
        <f t="shared" si="497"/>
        <v>0.66669320980128344</v>
      </c>
      <c r="CT2388">
        <f t="shared" si="498"/>
        <v>0.29618007510589972</v>
      </c>
      <c r="DH2388">
        <f t="shared" ca="1" si="499"/>
        <v>0.39884766436590924</v>
      </c>
      <c r="DI2388">
        <v>0.39842435509021429</v>
      </c>
      <c r="DJ2388">
        <v>1.8793285994662109E-2</v>
      </c>
    </row>
    <row r="2389" spans="12:114" x14ac:dyDescent="0.3">
      <c r="L2389" s="23">
        <v>44762</v>
      </c>
      <c r="M2389" s="24">
        <v>-9.4020312511860268E-3</v>
      </c>
      <c r="N2389" s="24">
        <v>1.522611343738168E-3</v>
      </c>
      <c r="O2389" s="24">
        <v>8.335915798628463E-3</v>
      </c>
      <c r="P2389" s="24">
        <v>4.0095263750390842E-3</v>
      </c>
      <c r="Q2389" s="264">
        <v>-6.0000000000000157E-4</v>
      </c>
      <c r="R2389" s="264">
        <v>-4.400000000000004E-4</v>
      </c>
      <c r="S2389" s="265">
        <v>4.2763157894736806E-4</v>
      </c>
      <c r="U2389" s="26"/>
      <c r="AE2389" s="23">
        <v>44763</v>
      </c>
      <c r="AF2389" s="33">
        <v>4.9563270939107628E-3</v>
      </c>
      <c r="AG2389">
        <f t="shared" si="487"/>
        <v>2388</v>
      </c>
      <c r="AH2389">
        <f t="shared" si="488"/>
        <v>0.96758508914100483</v>
      </c>
      <c r="AI2389">
        <f t="shared" si="489"/>
        <v>0.96717990275526744</v>
      </c>
      <c r="AJ2389">
        <f t="shared" si="490"/>
        <v>1.846429813037564</v>
      </c>
      <c r="AK2389">
        <f t="shared" si="491"/>
        <v>0.91551870755367715</v>
      </c>
      <c r="AL2389">
        <f t="shared" si="492"/>
        <v>5.1661195201590293E-2</v>
      </c>
      <c r="CM2389" s="23">
        <v>44763</v>
      </c>
      <c r="CN2389">
        <v>1.2017080621374843E-2</v>
      </c>
      <c r="CO2389">
        <f t="shared" si="493"/>
        <v>2388</v>
      </c>
      <c r="CP2389">
        <f t="shared" si="494"/>
        <v>0.96368038740920092</v>
      </c>
      <c r="CQ2389">
        <f t="shared" si="495"/>
        <v>0.96327683615819204</v>
      </c>
      <c r="CR2389">
        <f t="shared" si="496"/>
        <v>1.7950908574216304</v>
      </c>
      <c r="CS2389">
        <f t="shared" si="497"/>
        <v>0.90881527529607964</v>
      </c>
      <c r="CT2389">
        <f t="shared" si="498"/>
        <v>5.4461560862112401E-2</v>
      </c>
      <c r="DH2389">
        <f t="shared" ca="1" si="499"/>
        <v>0.32668145227936618</v>
      </c>
      <c r="DI2389">
        <v>0.28507411310439251</v>
      </c>
      <c r="DJ2389">
        <v>2.1372316784632448E-2</v>
      </c>
    </row>
    <row r="2390" spans="12:114" x14ac:dyDescent="0.3">
      <c r="L2390" s="23">
        <v>44763</v>
      </c>
      <c r="M2390" s="24">
        <v>1.4110422037287681E-2</v>
      </c>
      <c r="N2390" s="24">
        <v>-7.6015966401215282E-3</v>
      </c>
      <c r="O2390" s="24">
        <v>1.462033366334687E-2</v>
      </c>
      <c r="P2390" s="24">
        <v>1.6366615843235691E-2</v>
      </c>
      <c r="Q2390" s="264">
        <v>-1.6000000000000039E-4</v>
      </c>
      <c r="R2390" s="264">
        <v>-1.019999999999999E-3</v>
      </c>
      <c r="S2390" s="265">
        <v>4.8109965635738898E-4</v>
      </c>
      <c r="U2390" s="26"/>
      <c r="AE2390" s="23">
        <v>44764</v>
      </c>
      <c r="AF2390" s="33">
        <v>-9.0977878255056805E-4</v>
      </c>
      <c r="AG2390">
        <f t="shared" si="487"/>
        <v>2389</v>
      </c>
      <c r="AH2390">
        <f t="shared" si="488"/>
        <v>0.96799027552674233</v>
      </c>
      <c r="AI2390">
        <f t="shared" si="489"/>
        <v>0.96758508914100483</v>
      </c>
      <c r="AJ2390">
        <f t="shared" si="490"/>
        <v>1.852044389622187</v>
      </c>
      <c r="AK2390">
        <f t="shared" si="491"/>
        <v>0.37468160954875801</v>
      </c>
      <c r="AL2390">
        <f t="shared" si="492"/>
        <v>0.59290347959224676</v>
      </c>
      <c r="CM2390" s="23">
        <v>44764</v>
      </c>
      <c r="CN2390">
        <v>-2.0019920827302105E-3</v>
      </c>
      <c r="CO2390">
        <f t="shared" si="493"/>
        <v>2389</v>
      </c>
      <c r="CP2390">
        <f t="shared" si="494"/>
        <v>0.9640839386602098</v>
      </c>
      <c r="CQ2390">
        <f t="shared" si="495"/>
        <v>0.96368038740920092</v>
      </c>
      <c r="CR2390">
        <f t="shared" si="496"/>
        <v>1.8001806214373617</v>
      </c>
      <c r="CS2390">
        <f t="shared" si="497"/>
        <v>0.38571227857123447</v>
      </c>
      <c r="CT2390">
        <f t="shared" si="498"/>
        <v>0.57796810883796645</v>
      </c>
      <c r="DH2390">
        <f t="shared" ca="1" si="499"/>
        <v>0.35589007701158165</v>
      </c>
      <c r="DI2390">
        <v>0.25916846431640478</v>
      </c>
      <c r="DJ2390">
        <v>3.2000822105951888E-4</v>
      </c>
    </row>
    <row r="2391" spans="12:114" x14ac:dyDescent="0.3">
      <c r="L2391" s="23">
        <v>44764</v>
      </c>
      <c r="M2391" s="24">
        <v>2.4957508580332501E-3</v>
      </c>
      <c r="N2391" s="24">
        <v>-3.4469933570665458E-3</v>
      </c>
      <c r="O2391" s="24">
        <v>-2.5650042485248058E-3</v>
      </c>
      <c r="P2391" s="24">
        <v>-2.0612837942647162E-3</v>
      </c>
      <c r="Q2391" s="264">
        <v>-1.189999999999999E-3</v>
      </c>
      <c r="R2391" s="264">
        <v>1.4999999999999992E-3</v>
      </c>
      <c r="S2391" s="265">
        <v>-1.4440433212996429E-4</v>
      </c>
      <c r="U2391" s="26"/>
      <c r="AE2391" s="23">
        <v>44767</v>
      </c>
      <c r="AF2391" s="33">
        <v>1.8425215510271156E-3</v>
      </c>
      <c r="AG2391">
        <f t="shared" si="487"/>
        <v>2390</v>
      </c>
      <c r="AH2391">
        <f t="shared" si="488"/>
        <v>0.96839546191247972</v>
      </c>
      <c r="AI2391">
        <f t="shared" si="489"/>
        <v>0.96799027552674233</v>
      </c>
      <c r="AJ2391">
        <f t="shared" si="490"/>
        <v>1.8577179635607468</v>
      </c>
      <c r="AK2391">
        <f t="shared" si="491"/>
        <v>0.68289299590987229</v>
      </c>
      <c r="AL2391">
        <f t="shared" si="492"/>
        <v>0.28509727961687004</v>
      </c>
      <c r="CM2391" s="23">
        <v>44767</v>
      </c>
      <c r="CN2391">
        <v>4.653803877567789E-3</v>
      </c>
      <c r="CO2391">
        <f t="shared" si="493"/>
        <v>2390</v>
      </c>
      <c r="CP2391">
        <f t="shared" si="494"/>
        <v>0.96448748991121869</v>
      </c>
      <c r="CQ2391">
        <f t="shared" si="495"/>
        <v>0.9640839386602098</v>
      </c>
      <c r="CR2391">
        <f t="shared" si="496"/>
        <v>1.8053174522776296</v>
      </c>
      <c r="CS2391">
        <f t="shared" si="497"/>
        <v>0.68456874182793237</v>
      </c>
      <c r="CT2391">
        <f t="shared" si="498"/>
        <v>0.27951519683227743</v>
      </c>
      <c r="DH2391">
        <f t="shared" ca="1" si="499"/>
        <v>0.38687874585886922</v>
      </c>
      <c r="DI2391">
        <v>0.34019835935966442</v>
      </c>
      <c r="DJ2391">
        <v>3.1935215510271054E-3</v>
      </c>
    </row>
    <row r="2392" spans="12:114" x14ac:dyDescent="0.3">
      <c r="L2392" s="23">
        <v>44767</v>
      </c>
      <c r="M2392" s="24">
        <v>-2.7385448775569948E-3</v>
      </c>
      <c r="N2392" s="24">
        <v>2.690234435049969E-2</v>
      </c>
      <c r="O2392" s="24">
        <v>-1.4371219856516629E-3</v>
      </c>
      <c r="P2392" s="24">
        <v>6.2608808078522208E-3</v>
      </c>
      <c r="Q2392" s="264">
        <v>-3.199999999999991E-4</v>
      </c>
      <c r="R2392" s="264">
        <v>2.5999999999999803E-4</v>
      </c>
      <c r="S2392" s="265">
        <v>0</v>
      </c>
      <c r="U2392" s="26"/>
      <c r="AE2392" s="23">
        <v>44768</v>
      </c>
      <c r="AF2392" s="33">
        <v>-1.5164552012316007E-2</v>
      </c>
      <c r="AG2392">
        <f t="shared" si="487"/>
        <v>2391</v>
      </c>
      <c r="AH2392">
        <f t="shared" si="488"/>
        <v>0.96880064829821722</v>
      </c>
      <c r="AI2392">
        <f t="shared" si="489"/>
        <v>0.96839546191247972</v>
      </c>
      <c r="AJ2392">
        <f t="shared" si="490"/>
        <v>1.8634519744590463</v>
      </c>
      <c r="AK2392">
        <f t="shared" si="491"/>
        <v>4.5309414356086708E-6</v>
      </c>
      <c r="AL2392">
        <f t="shared" si="492"/>
        <v>0.96839093097104412</v>
      </c>
      <c r="CM2392" s="23">
        <v>44768</v>
      </c>
      <c r="CN2392">
        <v>-3.7881486792355853E-2</v>
      </c>
      <c r="CO2392">
        <f t="shared" si="493"/>
        <v>2391</v>
      </c>
      <c r="CP2392">
        <f t="shared" si="494"/>
        <v>0.96489104116222757</v>
      </c>
      <c r="CQ2392">
        <f t="shared" si="495"/>
        <v>0.96448748991121869</v>
      </c>
      <c r="CR2392">
        <f t="shared" si="496"/>
        <v>1.8105023666616602</v>
      </c>
      <c r="CS2392">
        <f t="shared" si="497"/>
        <v>4.3561465078324055E-6</v>
      </c>
      <c r="CT2392">
        <f t="shared" si="498"/>
        <v>0.96448313376471084</v>
      </c>
      <c r="DH2392">
        <f t="shared" ca="1" si="499"/>
        <v>0.35497586604160464</v>
      </c>
      <c r="DI2392">
        <v>0.38606314733997127</v>
      </c>
      <c r="DJ2392">
        <v>-7.5613242543088504E-3</v>
      </c>
    </row>
    <row r="2393" spans="12:114" x14ac:dyDescent="0.3">
      <c r="L2393" s="23">
        <v>44768</v>
      </c>
      <c r="M2393" s="24">
        <v>-1.1858141717733691E-3</v>
      </c>
      <c r="N2393" s="24">
        <v>-9.7305392863226356E-3</v>
      </c>
      <c r="O2393" s="24">
        <v>-7.6049115416969668E-2</v>
      </c>
      <c r="P2393" s="24">
        <v>-5.7087101569557683E-3</v>
      </c>
      <c r="Q2393" s="264">
        <v>-8.7000000000000098E-4</v>
      </c>
      <c r="R2393" s="264">
        <v>5.4000000000000272E-4</v>
      </c>
      <c r="S2393" s="265">
        <v>1.0676156583629953E-4</v>
      </c>
      <c r="U2393" s="26"/>
      <c r="AE2393" s="23">
        <v>44769</v>
      </c>
      <c r="AF2393" s="33">
        <v>1.2676832571784114E-2</v>
      </c>
      <c r="AG2393">
        <f t="shared" si="487"/>
        <v>2392</v>
      </c>
      <c r="AH2393">
        <f t="shared" si="488"/>
        <v>0.9692058346839546</v>
      </c>
      <c r="AI2393">
        <f t="shared" si="489"/>
        <v>0.96880064829821722</v>
      </c>
      <c r="AJ2393">
        <f t="shared" si="490"/>
        <v>1.8692479164199116</v>
      </c>
      <c r="AK2393">
        <f t="shared" si="491"/>
        <v>0.99984476376929166</v>
      </c>
      <c r="AL2393">
        <f t="shared" si="492"/>
        <v>3.104411547107444E-2</v>
      </c>
      <c r="CM2393" s="23">
        <v>44769</v>
      </c>
      <c r="CN2393">
        <v>3.1479905170467476E-2</v>
      </c>
      <c r="CO2393">
        <f t="shared" si="493"/>
        <v>2392</v>
      </c>
      <c r="CP2393">
        <f t="shared" si="494"/>
        <v>0.96529459241323645</v>
      </c>
      <c r="CQ2393">
        <f t="shared" si="495"/>
        <v>0.96489104116222757</v>
      </c>
      <c r="CR2393">
        <f t="shared" si="496"/>
        <v>1.8157364153270741</v>
      </c>
      <c r="CS2393">
        <f t="shared" si="497"/>
        <v>0.99983346488523228</v>
      </c>
      <c r="CT2393">
        <f t="shared" si="498"/>
        <v>3.4942423723004712E-2</v>
      </c>
      <c r="DH2393">
        <f t="shared" ca="1" si="499"/>
        <v>0.24683578543073886</v>
      </c>
      <c r="DI2393">
        <v>0.2804008490584094</v>
      </c>
      <c r="DJ2393">
        <v>2.4917012427899166E-2</v>
      </c>
    </row>
    <row r="2394" spans="12:114" x14ac:dyDescent="0.3">
      <c r="L2394" s="23">
        <v>44769</v>
      </c>
      <c r="M2394" s="24">
        <v>1.01849854492307E-2</v>
      </c>
      <c r="N2394" s="24">
        <v>3.5147393618571179E-2</v>
      </c>
      <c r="O2394" s="24">
        <v>3.7792976968491897E-2</v>
      </c>
      <c r="P2394" s="24">
        <v>2.7675684441649862E-2</v>
      </c>
      <c r="Q2394" s="264">
        <v>-3.7999999999999932E-4</v>
      </c>
      <c r="R2394" s="264">
        <v>-7.8000000000000291E-4</v>
      </c>
      <c r="S2394" s="265">
        <v>3.5971223021582642E-4</v>
      </c>
      <c r="U2394" s="26"/>
      <c r="AE2394" s="23">
        <v>44770</v>
      </c>
      <c r="AF2394" s="33">
        <v>9.4440288970625078E-3</v>
      </c>
      <c r="AG2394">
        <f t="shared" si="487"/>
        <v>2393</v>
      </c>
      <c r="AH2394">
        <f t="shared" si="488"/>
        <v>0.9696110210696921</v>
      </c>
      <c r="AI2394">
        <f t="shared" si="489"/>
        <v>0.9692058346839546</v>
      </c>
      <c r="AJ2394">
        <f t="shared" si="490"/>
        <v>1.8751073408591135</v>
      </c>
      <c r="AK2394">
        <f t="shared" si="491"/>
        <v>0.99623306752233354</v>
      </c>
      <c r="AL2394">
        <f t="shared" si="492"/>
        <v>2.7027232838378934E-2</v>
      </c>
      <c r="CM2394" s="23">
        <v>44770</v>
      </c>
      <c r="CN2394">
        <v>2.3658094630715967E-2</v>
      </c>
      <c r="CO2394">
        <f t="shared" si="493"/>
        <v>2393</v>
      </c>
      <c r="CP2394">
        <f t="shared" si="494"/>
        <v>0.96569814366424533</v>
      </c>
      <c r="CQ2394">
        <f t="shared" si="495"/>
        <v>0.96529459241323645</v>
      </c>
      <c r="CR2394">
        <f t="shared" si="496"/>
        <v>1.8210206845814494</v>
      </c>
      <c r="CS2394">
        <f t="shared" si="497"/>
        <v>0.9963410580709533</v>
      </c>
      <c r="CT2394">
        <f t="shared" si="498"/>
        <v>3.1046465657716849E-2</v>
      </c>
      <c r="DH2394">
        <f t="shared" ca="1" si="499"/>
        <v>0.37800845983224035</v>
      </c>
      <c r="DI2394">
        <v>0.39261717744475916</v>
      </c>
      <c r="DJ2394">
        <v>1.9460342329898388E-2</v>
      </c>
    </row>
    <row r="2395" spans="12:114" x14ac:dyDescent="0.3">
      <c r="L2395" s="23">
        <v>44770</v>
      </c>
      <c r="M2395" s="24">
        <v>1.218532210286782E-2</v>
      </c>
      <c r="N2395" s="24">
        <v>7.6670685530146202E-3</v>
      </c>
      <c r="O2395" s="24">
        <v>2.496257290898251E-2</v>
      </c>
      <c r="P2395" s="24">
        <v>3.3082280001836169E-2</v>
      </c>
      <c r="Q2395" s="264">
        <v>-1.1800000000000009E-3</v>
      </c>
      <c r="R2395" s="264">
        <v>1.6400000000000019E-3</v>
      </c>
      <c r="S2395" s="265">
        <v>3.731343283582196E-5</v>
      </c>
      <c r="U2395" s="26"/>
      <c r="AE2395" s="23">
        <v>44771</v>
      </c>
      <c r="AF2395" s="33">
        <v>4.5706575158064025E-3</v>
      </c>
      <c r="AG2395">
        <f t="shared" si="487"/>
        <v>2394</v>
      </c>
      <c r="AH2395">
        <f t="shared" si="488"/>
        <v>0.97001620745542949</v>
      </c>
      <c r="AI2395">
        <f t="shared" si="489"/>
        <v>0.9696110210696921</v>
      </c>
      <c r="AJ2395">
        <f t="shared" si="490"/>
        <v>1.88103185950663</v>
      </c>
      <c r="AK2395">
        <f t="shared" si="491"/>
        <v>0.89690379486215421</v>
      </c>
      <c r="AL2395">
        <f t="shared" si="492"/>
        <v>7.2707226207537889E-2</v>
      </c>
      <c r="CM2395" s="23">
        <v>44771</v>
      </c>
      <c r="CN2395">
        <v>1.092169996929129E-2</v>
      </c>
      <c r="CO2395">
        <f t="shared" si="493"/>
        <v>2394</v>
      </c>
      <c r="CP2395">
        <f t="shared" si="494"/>
        <v>0.96610169491525422</v>
      </c>
      <c r="CQ2395">
        <f t="shared" si="495"/>
        <v>0.96569814366424533</v>
      </c>
      <c r="CR2395">
        <f t="shared" si="496"/>
        <v>1.8263562979439059</v>
      </c>
      <c r="CS2395">
        <f t="shared" si="497"/>
        <v>0.88620747775287689</v>
      </c>
      <c r="CT2395">
        <f t="shared" si="498"/>
        <v>7.9490665911368441E-2</v>
      </c>
      <c r="DH2395">
        <f t="shared" ca="1" si="499"/>
        <v>0.36005835994425606</v>
      </c>
      <c r="DI2395">
        <v>0.33810575453237729</v>
      </c>
      <c r="DJ2395">
        <v>2.1233432796705205E-2</v>
      </c>
    </row>
    <row r="2396" spans="12:114" x14ac:dyDescent="0.3">
      <c r="L2396" s="23">
        <v>44771</v>
      </c>
      <c r="M2396" s="24">
        <v>2.811091437369287E-3</v>
      </c>
      <c r="N2396" s="24">
        <v>1.8478297101449239E-2</v>
      </c>
      <c r="O2396" s="24">
        <v>1.772637003202852E-2</v>
      </c>
      <c r="P2396" s="24">
        <v>-6.0870626223551013E-5</v>
      </c>
      <c r="Q2396" s="264">
        <v>3.3000000000000038E-4</v>
      </c>
      <c r="R2396" s="264">
        <v>1.019999999999999E-3</v>
      </c>
      <c r="S2396" s="265">
        <v>2.6217228464419317E-4</v>
      </c>
      <c r="U2396" s="26"/>
      <c r="AE2396" s="23">
        <v>44775</v>
      </c>
      <c r="AF2396" s="33">
        <v>-5.959217213956739E-4</v>
      </c>
      <c r="AG2396">
        <f t="shared" si="487"/>
        <v>2395</v>
      </c>
      <c r="AH2396">
        <f t="shared" si="488"/>
        <v>0.97042139384116699</v>
      </c>
      <c r="AI2396">
        <f t="shared" si="489"/>
        <v>0.97001620745542949</v>
      </c>
      <c r="AJ2396">
        <f t="shared" si="490"/>
        <v>1.887023147608224</v>
      </c>
      <c r="AK2396">
        <f t="shared" si="491"/>
        <v>0.40951628473912743</v>
      </c>
      <c r="AL2396">
        <f t="shared" si="492"/>
        <v>0.56049992271630211</v>
      </c>
      <c r="CM2396" s="23">
        <v>44775</v>
      </c>
      <c r="CN2396">
        <v>-1.6716224853073659E-3</v>
      </c>
      <c r="CO2396">
        <f t="shared" si="493"/>
        <v>2395</v>
      </c>
      <c r="CP2396">
        <f t="shared" si="494"/>
        <v>0.9665052461662631</v>
      </c>
      <c r="CQ2396">
        <f t="shared" si="495"/>
        <v>0.96610169491525422</v>
      </c>
      <c r="CR2396">
        <f t="shared" si="496"/>
        <v>1.8317444178830977</v>
      </c>
      <c r="CS2396">
        <f t="shared" si="497"/>
        <v>0.40042734792358758</v>
      </c>
      <c r="CT2396">
        <f t="shared" si="498"/>
        <v>0.56567434699166663</v>
      </c>
      <c r="DH2396">
        <f t="shared" ca="1" si="499"/>
        <v>0.33340691154309005</v>
      </c>
      <c r="DI2396">
        <v>0.28287413590408983</v>
      </c>
      <c r="DJ2396">
        <v>8.321078278604321E-3</v>
      </c>
    </row>
    <row r="2397" spans="12:114" x14ac:dyDescent="0.3">
      <c r="L2397" s="23">
        <v>44775</v>
      </c>
      <c r="M2397" s="24">
        <v>-3.0471053121109451E-4</v>
      </c>
      <c r="N2397" s="24">
        <v>-1.138384875902353E-2</v>
      </c>
      <c r="O2397" s="24">
        <v>4.7708508594779134E-3</v>
      </c>
      <c r="P2397" s="24">
        <v>-7.4744102882988942E-3</v>
      </c>
      <c r="Q2397" s="264">
        <v>-1.7000000000000001E-4</v>
      </c>
      <c r="R2397" s="264">
        <v>1.140000000000003E-3</v>
      </c>
      <c r="S2397" s="265">
        <v>7.2727272727272281E-5</v>
      </c>
      <c r="U2397" s="26"/>
      <c r="AE2397" s="23">
        <v>44776</v>
      </c>
      <c r="AF2397" s="33">
        <v>-4.4095441884379235E-4</v>
      </c>
      <c r="AG2397">
        <f t="shared" si="487"/>
        <v>2396</v>
      </c>
      <c r="AH2397">
        <f t="shared" si="488"/>
        <v>0.97082658022690438</v>
      </c>
      <c r="AI2397">
        <f t="shared" si="489"/>
        <v>0.97042139384116699</v>
      </c>
      <c r="AJ2397">
        <f t="shared" si="490"/>
        <v>1.8930829473435791</v>
      </c>
      <c r="AK2397">
        <f t="shared" si="491"/>
        <v>0.42700229147236735</v>
      </c>
      <c r="AL2397">
        <f t="shared" si="492"/>
        <v>0.54341910236879964</v>
      </c>
      <c r="CM2397" s="23">
        <v>44776</v>
      </c>
      <c r="CN2397">
        <v>-1.4084300031534363E-3</v>
      </c>
      <c r="CO2397">
        <f t="shared" si="493"/>
        <v>2396</v>
      </c>
      <c r="CP2397">
        <f t="shared" si="494"/>
        <v>0.96690879741727198</v>
      </c>
      <c r="CQ2397">
        <f t="shared" si="495"/>
        <v>0.9665052461662631</v>
      </c>
      <c r="CR2397">
        <f t="shared" si="496"/>
        <v>1.8371862476584933</v>
      </c>
      <c r="CS2397">
        <f t="shared" si="497"/>
        <v>0.41225339643213071</v>
      </c>
      <c r="CT2397">
        <f t="shared" si="498"/>
        <v>0.55425184973413244</v>
      </c>
      <c r="DH2397">
        <f t="shared" ca="1" si="499"/>
        <v>0.3475605766110762</v>
      </c>
      <c r="DI2397">
        <v>0.31487652191575544</v>
      </c>
      <c r="DJ2397">
        <v>7.9413862404968637E-3</v>
      </c>
    </row>
    <row r="2398" spans="12:114" x14ac:dyDescent="0.3">
      <c r="L2398" s="23">
        <v>44776</v>
      </c>
      <c r="M2398" s="24">
        <v>2.4382443930829581E-3</v>
      </c>
      <c r="N2398" s="24">
        <v>4.3180638964352668E-3</v>
      </c>
      <c r="O2398" s="24">
        <v>-1.643039879483427E-2</v>
      </c>
      <c r="P2398" s="24">
        <v>1.7449261800032392E-2</v>
      </c>
      <c r="Q2398" s="264">
        <v>3.6999999999999972E-4</v>
      </c>
      <c r="R2398" s="264">
        <v>5.9999999999997833E-5</v>
      </c>
      <c r="S2398" s="265">
        <v>1.8315018315018329E-4</v>
      </c>
      <c r="U2398" s="26"/>
      <c r="AE2398" s="23">
        <v>44777</v>
      </c>
      <c r="AF2398" s="33">
        <v>-4.8653956588823122E-3</v>
      </c>
      <c r="AG2398">
        <f t="shared" si="487"/>
        <v>2397</v>
      </c>
      <c r="AH2398">
        <f t="shared" si="488"/>
        <v>0.97123176661264177</v>
      </c>
      <c r="AI2398">
        <f t="shared" si="489"/>
        <v>0.97082658022690438</v>
      </c>
      <c r="AJ2398">
        <f t="shared" si="490"/>
        <v>1.8992130714789617</v>
      </c>
      <c r="AK2398">
        <f t="shared" si="491"/>
        <v>7.1807162813309067E-2</v>
      </c>
      <c r="AL2398">
        <f t="shared" si="492"/>
        <v>0.89901941741359526</v>
      </c>
      <c r="CM2398" s="23">
        <v>44777</v>
      </c>
      <c r="CN2398">
        <v>-1.1505074968101305E-2</v>
      </c>
      <c r="CO2398">
        <f t="shared" si="493"/>
        <v>2397</v>
      </c>
      <c r="CP2398">
        <f t="shared" si="494"/>
        <v>0.96731234866828086</v>
      </c>
      <c r="CQ2398">
        <f t="shared" si="495"/>
        <v>0.96690879741727198</v>
      </c>
      <c r="CR2398">
        <f t="shared" si="496"/>
        <v>1.8426830332724469</v>
      </c>
      <c r="CS2398">
        <f t="shared" si="497"/>
        <v>8.2055933970835312E-2</v>
      </c>
      <c r="CT2398">
        <f t="shared" si="498"/>
        <v>0.88485286344643665</v>
      </c>
      <c r="DH2398">
        <f t="shared" ca="1" si="499"/>
        <v>0.3775858456264643</v>
      </c>
      <c r="DI2398">
        <v>0.3844501971717344</v>
      </c>
      <c r="DJ2398">
        <v>-2.5080597151419651E-2</v>
      </c>
    </row>
    <row r="2399" spans="12:114" x14ac:dyDescent="0.3">
      <c r="L2399" s="23">
        <v>44777</v>
      </c>
      <c r="M2399" s="24">
        <v>1.6539988139981521E-2</v>
      </c>
      <c r="N2399" s="24">
        <v>-9.6739878179864063E-3</v>
      </c>
      <c r="O2399" s="24">
        <v>-3.7777846684496172E-2</v>
      </c>
      <c r="P2399" s="24">
        <v>1.7751849420146331E-2</v>
      </c>
      <c r="Q2399" s="264">
        <v>-5.7999999999999979E-4</v>
      </c>
      <c r="R2399" s="264">
        <v>9.2999999999999973E-4</v>
      </c>
      <c r="S2399" s="265">
        <v>-5.597014925373139E-4</v>
      </c>
      <c r="U2399" s="26"/>
      <c r="AE2399" s="23">
        <v>44778</v>
      </c>
      <c r="AF2399" s="33">
        <v>7.5333402217250952E-4</v>
      </c>
      <c r="AG2399">
        <f t="shared" si="487"/>
        <v>2398</v>
      </c>
      <c r="AH2399">
        <f t="shared" si="488"/>
        <v>0.97163695299837927</v>
      </c>
      <c r="AI2399">
        <f t="shared" si="489"/>
        <v>0.97123176661264177</v>
      </c>
      <c r="AJ2399">
        <f t="shared" si="490"/>
        <v>1.9054154072740008</v>
      </c>
      <c r="AK2399">
        <f t="shared" si="491"/>
        <v>0.56398516684588818</v>
      </c>
      <c r="AL2399">
        <f t="shared" si="492"/>
        <v>0.40724659976675359</v>
      </c>
      <c r="CM2399" s="23">
        <v>44778</v>
      </c>
      <c r="CN2399">
        <v>1.4510691543712019E-3</v>
      </c>
      <c r="CO2399">
        <f t="shared" si="493"/>
        <v>2398</v>
      </c>
      <c r="CP2399">
        <f t="shared" si="494"/>
        <v>0.96771589991928975</v>
      </c>
      <c r="CQ2399">
        <f t="shared" si="495"/>
        <v>0.96731234866828086</v>
      </c>
      <c r="CR2399">
        <f t="shared" si="496"/>
        <v>1.848236065541174</v>
      </c>
      <c r="CS2399">
        <f t="shared" si="497"/>
        <v>0.54359697541510821</v>
      </c>
      <c r="CT2399">
        <f t="shared" si="498"/>
        <v>0.42371537325317266</v>
      </c>
      <c r="DH2399">
        <f t="shared" ca="1" si="499"/>
        <v>0.36807108105262287</v>
      </c>
      <c r="DI2399">
        <v>0.32194747817162317</v>
      </c>
      <c r="DJ2399">
        <v>5.6500637041513729E-3</v>
      </c>
    </row>
    <row r="2400" spans="12:114" x14ac:dyDescent="0.3">
      <c r="L2400" s="23">
        <v>44778</v>
      </c>
      <c r="M2400" s="24">
        <v>-1.124606701257473E-2</v>
      </c>
      <c r="N2400" s="24">
        <v>-3.61787277922837E-3</v>
      </c>
      <c r="O2400" s="24">
        <v>8.0433443160011168E-3</v>
      </c>
      <c r="P2400" s="24">
        <v>-1.7737623284536091E-3</v>
      </c>
      <c r="Q2400" s="264">
        <v>1.2099999999999999E-3</v>
      </c>
      <c r="R2400" s="264">
        <v>-8.699999999999974E-4</v>
      </c>
      <c r="S2400" s="265">
        <v>2.1201413427561955E-4</v>
      </c>
      <c r="U2400" s="26"/>
      <c r="AE2400" s="23">
        <v>44781</v>
      </c>
      <c r="AF2400" s="33">
        <v>2.6182153848749844E-3</v>
      </c>
      <c r="AG2400">
        <f t="shared" si="487"/>
        <v>2399</v>
      </c>
      <c r="AH2400">
        <f t="shared" si="488"/>
        <v>0.97204213938411665</v>
      </c>
      <c r="AI2400">
        <f t="shared" si="489"/>
        <v>0.97163695299837927</v>
      </c>
      <c r="AJ2400">
        <f t="shared" si="490"/>
        <v>1.9116919206642109</v>
      </c>
      <c r="AK2400">
        <f t="shared" si="491"/>
        <v>0.75801837072443701</v>
      </c>
      <c r="AL2400">
        <f t="shared" si="492"/>
        <v>0.21361858227394226</v>
      </c>
      <c r="CM2400" s="23">
        <v>44781</v>
      </c>
      <c r="CN2400">
        <v>6.8511296174221178E-3</v>
      </c>
      <c r="CO2400">
        <f t="shared" si="493"/>
        <v>2399</v>
      </c>
      <c r="CP2400">
        <f t="shared" si="494"/>
        <v>0.96811945117029863</v>
      </c>
      <c r="CQ2400">
        <f t="shared" si="495"/>
        <v>0.96771589991928975</v>
      </c>
      <c r="CR2400">
        <f t="shared" si="496"/>
        <v>1.8538466822934776</v>
      </c>
      <c r="CS2400">
        <f t="shared" si="497"/>
        <v>0.76884770126041646</v>
      </c>
      <c r="CT2400">
        <f t="shared" si="498"/>
        <v>0.19886819865887329</v>
      </c>
      <c r="DH2400">
        <f t="shared" ca="1" si="499"/>
        <v>0.3869596145341373</v>
      </c>
      <c r="DI2400">
        <v>0.3028729831542859</v>
      </c>
      <c r="DJ2400">
        <v>-2.7161943624174232E-3</v>
      </c>
    </row>
    <row r="2401" spans="12:114" x14ac:dyDescent="0.3">
      <c r="L2401" s="23">
        <v>44781</v>
      </c>
      <c r="M2401" s="24">
        <v>8.4700166936299819E-3</v>
      </c>
      <c r="N2401" s="24">
        <v>7.6252357434554857E-3</v>
      </c>
      <c r="O2401" s="24">
        <v>8.1371658210883935E-3</v>
      </c>
      <c r="P2401" s="24">
        <v>3.968499473960321E-3</v>
      </c>
      <c r="Q2401" s="264">
        <v>-6.7000000000000046E-4</v>
      </c>
      <c r="R2401" s="264">
        <v>-1.3000000000000349E-4</v>
      </c>
      <c r="S2401" s="265">
        <v>-1.0830324909747227E-4</v>
      </c>
      <c r="U2401" s="26"/>
      <c r="AE2401" s="23">
        <v>44782</v>
      </c>
      <c r="AF2401" s="33">
        <v>2.6426622921501704E-3</v>
      </c>
      <c r="AG2401">
        <f t="shared" si="487"/>
        <v>2400</v>
      </c>
      <c r="AH2401">
        <f t="shared" si="488"/>
        <v>0.97244732576985415</v>
      </c>
      <c r="AI2401">
        <f t="shared" si="489"/>
        <v>0.97204213938411665</v>
      </c>
      <c r="AJ2401">
        <f t="shared" si="490"/>
        <v>1.9180446607430599</v>
      </c>
      <c r="AK2401">
        <f t="shared" si="491"/>
        <v>0.76021875469689437</v>
      </c>
      <c r="AL2401">
        <f t="shared" si="492"/>
        <v>0.21182338468722228</v>
      </c>
      <c r="CM2401" s="23">
        <v>44782</v>
      </c>
      <c r="CN2401">
        <v>6.4825485875182826E-3</v>
      </c>
      <c r="CO2401">
        <f t="shared" si="493"/>
        <v>2400</v>
      </c>
      <c r="CP2401">
        <f t="shared" si="494"/>
        <v>0.96852300242130751</v>
      </c>
      <c r="CQ2401">
        <f t="shared" si="495"/>
        <v>0.96811945117029863</v>
      </c>
      <c r="CR2401">
        <f t="shared" si="496"/>
        <v>1.8595162707068276</v>
      </c>
      <c r="CS2401">
        <f t="shared" si="497"/>
        <v>0.75564432519386515</v>
      </c>
      <c r="CT2401">
        <f t="shared" si="498"/>
        <v>0.21247512597643348</v>
      </c>
      <c r="DH2401">
        <f t="shared" ca="1" si="499"/>
        <v>0.39827830507474637</v>
      </c>
      <c r="DI2401">
        <v>0.34459441887301007</v>
      </c>
      <c r="DJ2401">
        <v>4.8303051492930241E-3</v>
      </c>
    </row>
    <row r="2402" spans="12:114" x14ac:dyDescent="0.3">
      <c r="L2402" s="23">
        <v>44782</v>
      </c>
      <c r="M2402" s="24">
        <v>3.0595416274576781E-3</v>
      </c>
      <c r="N2402" s="24">
        <v>6.8468828828828383E-3</v>
      </c>
      <c r="O2402" s="24">
        <v>9.8737932163656048E-3</v>
      </c>
      <c r="P2402" s="24">
        <v>2.3598557645431941E-3</v>
      </c>
      <c r="Q2402" s="264">
        <v>2.7000000000000027E-4</v>
      </c>
      <c r="R2402" s="264">
        <v>-1.8999999999999681E-4</v>
      </c>
      <c r="S2402" s="265">
        <v>7.1428571428571E-5</v>
      </c>
      <c r="U2402" s="26"/>
      <c r="AE2402" s="23">
        <v>44783</v>
      </c>
      <c r="AF2402" s="33">
        <v>1.592883560559064E-3</v>
      </c>
      <c r="AG2402">
        <f t="shared" si="487"/>
        <v>2401</v>
      </c>
      <c r="AH2402">
        <f t="shared" si="488"/>
        <v>0.97285251215559154</v>
      </c>
      <c r="AI2402">
        <f t="shared" si="489"/>
        <v>0.97244732576985415</v>
      </c>
      <c r="AJ2402">
        <f t="shared" si="490"/>
        <v>1.9244757645697497</v>
      </c>
      <c r="AK2402">
        <f t="shared" si="491"/>
        <v>0.65677251120162261</v>
      </c>
      <c r="AL2402">
        <f t="shared" si="492"/>
        <v>0.31567481456823154</v>
      </c>
      <c r="CM2402" s="23">
        <v>44783</v>
      </c>
      <c r="CN2402">
        <v>4.4064175344911858E-3</v>
      </c>
      <c r="CO2402">
        <f t="shared" si="493"/>
        <v>2401</v>
      </c>
      <c r="CP2402">
        <f t="shared" si="494"/>
        <v>0.96892655367231639</v>
      </c>
      <c r="CQ2402">
        <f t="shared" si="495"/>
        <v>0.96852300242130751</v>
      </c>
      <c r="CR2402">
        <f t="shared" si="496"/>
        <v>1.8652462697912713</v>
      </c>
      <c r="CS2402">
        <f t="shared" si="497"/>
        <v>0.67431338874050384</v>
      </c>
      <c r="CT2402">
        <f t="shared" si="498"/>
        <v>0.29420961368080367</v>
      </c>
      <c r="DH2402">
        <f t="shared" ca="1" si="499"/>
        <v>0.33669167619990187</v>
      </c>
      <c r="DI2402">
        <v>0.28792855657394567</v>
      </c>
      <c r="DJ2402">
        <v>-9.1457783099445772E-3</v>
      </c>
    </row>
    <row r="2403" spans="12:114" x14ac:dyDescent="0.3">
      <c r="L2403" s="23">
        <v>44783</v>
      </c>
      <c r="M2403" s="24">
        <v>-2.5119498058363749E-3</v>
      </c>
      <c r="N2403" s="24">
        <v>2.4695704198435892E-2</v>
      </c>
      <c r="O2403" s="24">
        <v>2.095141021703148E-3</v>
      </c>
      <c r="P2403" s="24">
        <v>1.0006420254125091E-3</v>
      </c>
      <c r="Q2403" s="264">
        <v>-5.9999999999999984E-4</v>
      </c>
      <c r="R2403" s="264">
        <v>7.1999999999999625E-4</v>
      </c>
      <c r="S2403" s="265">
        <v>-3.2374100719424515E-4</v>
      </c>
      <c r="U2403" s="26"/>
      <c r="AE2403" s="23">
        <v>44784</v>
      </c>
      <c r="AF2403" s="33">
        <v>1.8537549962679791E-3</v>
      </c>
      <c r="AG2403">
        <f t="shared" si="487"/>
        <v>2402</v>
      </c>
      <c r="AH2403">
        <f t="shared" si="488"/>
        <v>0.97325769854132904</v>
      </c>
      <c r="AI2403">
        <f t="shared" si="489"/>
        <v>0.97285251215559154</v>
      </c>
      <c r="AJ2403">
        <f t="shared" si="490"/>
        <v>1.9309874623317049</v>
      </c>
      <c r="AK2403">
        <f t="shared" si="491"/>
        <v>0.68404845096644407</v>
      </c>
      <c r="AL2403">
        <f t="shared" si="492"/>
        <v>0.28880406118914748</v>
      </c>
      <c r="CM2403" s="23">
        <v>44784</v>
      </c>
      <c r="CN2403">
        <v>4.4092916718546163E-3</v>
      </c>
      <c r="CO2403">
        <f t="shared" si="493"/>
        <v>2402</v>
      </c>
      <c r="CP2403">
        <f t="shared" si="494"/>
        <v>0.96933010492332528</v>
      </c>
      <c r="CQ2403">
        <f t="shared" si="495"/>
        <v>0.96892655367231639</v>
      </c>
      <c r="CR2403">
        <f t="shared" si="496"/>
        <v>1.8710381730325767</v>
      </c>
      <c r="CS2403">
        <f t="shared" si="497"/>
        <v>0.67443331598216427</v>
      </c>
      <c r="CT2403">
        <f t="shared" si="498"/>
        <v>0.29449323769015212</v>
      </c>
      <c r="DH2403">
        <f t="shared" ca="1" si="499"/>
        <v>0.30091161889495416</v>
      </c>
      <c r="DI2403">
        <v>0.36000322369569848</v>
      </c>
      <c r="DJ2403">
        <v>4.9095494213551227E-3</v>
      </c>
    </row>
    <row r="2404" spans="12:114" x14ac:dyDescent="0.3">
      <c r="L2404" s="23">
        <v>44784</v>
      </c>
      <c r="M2404" s="24">
        <v>-2.6382240234933099E-3</v>
      </c>
      <c r="N2404" s="24">
        <v>6.287111641184469E-3</v>
      </c>
      <c r="O2404" s="24">
        <v>9.64384026063397E-3</v>
      </c>
      <c r="P2404" s="24">
        <v>-1.940381388470064E-3</v>
      </c>
      <c r="Q2404" s="264">
        <v>5.7999999999999979E-4</v>
      </c>
      <c r="R2404" s="264">
        <v>-2.9999999999999813E-4</v>
      </c>
      <c r="S2404" s="265">
        <v>1.0452961672473926E-4</v>
      </c>
      <c r="U2404" s="26"/>
      <c r="AE2404" s="23">
        <v>44785</v>
      </c>
      <c r="AF2404" s="33">
        <v>5.3260188506775493E-3</v>
      </c>
      <c r="AG2404">
        <f t="shared" si="487"/>
        <v>2403</v>
      </c>
      <c r="AH2404">
        <f t="shared" si="488"/>
        <v>0.97366288492706643</v>
      </c>
      <c r="AI2404">
        <f t="shared" si="489"/>
        <v>0.97325769854132904</v>
      </c>
      <c r="AJ2404">
        <f t="shared" si="490"/>
        <v>1.9375820828937085</v>
      </c>
      <c r="AK2404">
        <f t="shared" si="491"/>
        <v>0.93087881190722499</v>
      </c>
      <c r="AL2404">
        <f t="shared" si="492"/>
        <v>4.2378886634104052E-2</v>
      </c>
      <c r="CM2404" s="23">
        <v>44785</v>
      </c>
      <c r="CN2404">
        <v>1.3179483746412184E-2</v>
      </c>
      <c r="CO2404">
        <f t="shared" si="493"/>
        <v>2403</v>
      </c>
      <c r="CP2404">
        <f t="shared" si="494"/>
        <v>0.96973365617433416</v>
      </c>
      <c r="CQ2404">
        <f t="shared" si="495"/>
        <v>0.96933010492332528</v>
      </c>
      <c r="CR2404">
        <f t="shared" si="496"/>
        <v>1.8768935312070787</v>
      </c>
      <c r="CS2404">
        <f t="shared" si="497"/>
        <v>0.92896836549392514</v>
      </c>
      <c r="CT2404">
        <f t="shared" si="498"/>
        <v>4.0361739429400134E-2</v>
      </c>
      <c r="DH2404">
        <f t="shared" ca="1" si="499"/>
        <v>0.35793202913779676</v>
      </c>
      <c r="DI2404">
        <v>0.25697053785960305</v>
      </c>
      <c r="DJ2404">
        <v>1.0391328709832429E-2</v>
      </c>
    </row>
    <row r="2405" spans="12:114" x14ac:dyDescent="0.3">
      <c r="L2405" s="23">
        <v>44785</v>
      </c>
      <c r="M2405" s="24">
        <v>9.1980223445477013E-3</v>
      </c>
      <c r="N2405" s="24">
        <v>1.735577984574009E-3</v>
      </c>
      <c r="O2405" s="24">
        <v>1.848708881983031E-2</v>
      </c>
      <c r="P2405" s="24">
        <v>1.1782672102384159E-2</v>
      </c>
      <c r="Q2405" s="264">
        <v>2.9999999999999648E-5</v>
      </c>
      <c r="R2405" s="264">
        <v>-5.6000000000000049E-4</v>
      </c>
      <c r="S2405" s="265">
        <v>1.7605633802816794E-4</v>
      </c>
      <c r="U2405" s="26"/>
      <c r="AE2405" s="23">
        <v>44788</v>
      </c>
      <c r="AF2405" s="33">
        <v>-6.7978552181107755E-4</v>
      </c>
      <c r="AG2405">
        <f t="shared" si="487"/>
        <v>2404</v>
      </c>
      <c r="AH2405">
        <f t="shared" si="488"/>
        <v>0.97406807131280393</v>
      </c>
      <c r="AI2405">
        <f t="shared" si="489"/>
        <v>0.97366288492706643</v>
      </c>
      <c r="AJ2405">
        <f t="shared" si="490"/>
        <v>1.9442620597691624</v>
      </c>
      <c r="AK2405">
        <f t="shared" si="491"/>
        <v>0.40012557792747183</v>
      </c>
      <c r="AL2405">
        <f t="shared" si="492"/>
        <v>0.5735373069995946</v>
      </c>
      <c r="CM2405" s="23">
        <v>44788</v>
      </c>
      <c r="CN2405">
        <v>-1.3884960625922106E-3</v>
      </c>
      <c r="CO2405">
        <f t="shared" si="493"/>
        <v>2404</v>
      </c>
      <c r="CP2405">
        <f t="shared" si="494"/>
        <v>0.97013720742534304</v>
      </c>
      <c r="CQ2405">
        <f t="shared" si="495"/>
        <v>0.96973365617433416</v>
      </c>
      <c r="CR2405">
        <f t="shared" si="496"/>
        <v>1.8828139553818344</v>
      </c>
      <c r="CS2405">
        <f t="shared" si="497"/>
        <v>0.41315248943467636</v>
      </c>
      <c r="CT2405">
        <f t="shared" si="498"/>
        <v>0.55658116673965785</v>
      </c>
      <c r="DH2405">
        <f t="shared" ca="1" si="499"/>
        <v>0.39178457633940361</v>
      </c>
      <c r="DI2405">
        <v>0.25237598041614356</v>
      </c>
      <c r="DJ2405">
        <v>-5.3181081024562095E-3</v>
      </c>
    </row>
    <row r="2406" spans="12:114" x14ac:dyDescent="0.3">
      <c r="L2406" s="23">
        <v>44788</v>
      </c>
      <c r="M2406" s="24">
        <v>-1.286702844066921E-2</v>
      </c>
      <c r="N2406" s="24">
        <v>-2.1829555723161621E-2</v>
      </c>
      <c r="O2406" s="24">
        <v>2.8740356763422752E-3</v>
      </c>
      <c r="P2406" s="24">
        <v>5.5898263774753756E-3</v>
      </c>
      <c r="Q2406" s="264">
        <v>-7.6000000000000026E-4</v>
      </c>
      <c r="R2406" s="264">
        <v>0</v>
      </c>
      <c r="S2406" s="265">
        <v>-1.0752688172042946E-4</v>
      </c>
      <c r="U2406" s="26"/>
      <c r="AE2406" s="23">
        <v>44789</v>
      </c>
      <c r="AF2406" s="33">
        <v>1.0849390011184136E-2</v>
      </c>
      <c r="AG2406">
        <f t="shared" si="487"/>
        <v>2405</v>
      </c>
      <c r="AH2406">
        <f t="shared" si="488"/>
        <v>0.97447325769854132</v>
      </c>
      <c r="AI2406">
        <f t="shared" si="489"/>
        <v>0.97406807131280393</v>
      </c>
      <c r="AJ2406">
        <f t="shared" si="490"/>
        <v>1.9510299375526872</v>
      </c>
      <c r="AK2406">
        <f t="shared" si="491"/>
        <v>0.99895927705498788</v>
      </c>
      <c r="AL2406">
        <f t="shared" si="492"/>
        <v>2.4891205742183953E-2</v>
      </c>
      <c r="CM2406" s="23">
        <v>44789</v>
      </c>
      <c r="CN2406">
        <v>2.7117730347109275E-2</v>
      </c>
      <c r="CO2406">
        <f t="shared" si="493"/>
        <v>2405</v>
      </c>
      <c r="CP2406">
        <f t="shared" si="494"/>
        <v>0.97054075867635192</v>
      </c>
      <c r="CQ2406">
        <f t="shared" si="495"/>
        <v>0.97013720742534304</v>
      </c>
      <c r="CR2406">
        <f t="shared" si="496"/>
        <v>1.8888011201149837</v>
      </c>
      <c r="CS2406">
        <f t="shared" si="497"/>
        <v>0.99897466674938507</v>
      </c>
      <c r="CT2406">
        <f t="shared" si="498"/>
        <v>2.8837459324042025E-2</v>
      </c>
      <c r="DH2406">
        <f t="shared" ca="1" si="499"/>
        <v>0.38108020255180486</v>
      </c>
      <c r="DI2406">
        <v>0.38425623618558258</v>
      </c>
      <c r="DJ2406">
        <v>4.6128793728862274E-3</v>
      </c>
    </row>
    <row r="2407" spans="12:114" x14ac:dyDescent="0.3">
      <c r="L2407" s="23">
        <v>44789</v>
      </c>
      <c r="M2407" s="24">
        <v>-1.750099497612101E-3</v>
      </c>
      <c r="N2407" s="24">
        <v>2.4795961742826518E-3</v>
      </c>
      <c r="O2407" s="24">
        <v>5.1055721671686663E-2</v>
      </c>
      <c r="P2407" s="24">
        <v>1.221775638519869E-2</v>
      </c>
      <c r="Q2407" s="264">
        <v>6.4000000000000081E-4</v>
      </c>
      <c r="R2407" s="264">
        <v>1.0000000000000011E-3</v>
      </c>
      <c r="S2407" s="265">
        <v>-2.4822695035461086E-4</v>
      </c>
      <c r="U2407" s="26"/>
      <c r="AE2407" s="23">
        <v>44790</v>
      </c>
      <c r="AF2407" s="33">
        <v>-2.900157394003913E-4</v>
      </c>
      <c r="AG2407">
        <f t="shared" si="487"/>
        <v>2406</v>
      </c>
      <c r="AH2407">
        <f t="shared" si="488"/>
        <v>0.97487844408427882</v>
      </c>
      <c r="AI2407">
        <f t="shared" si="489"/>
        <v>0.97447325769854132</v>
      </c>
      <c r="AJ2407">
        <f t="shared" si="490"/>
        <v>1.9578883788577419</v>
      </c>
      <c r="AK2407">
        <f t="shared" si="491"/>
        <v>0.44417306487055774</v>
      </c>
      <c r="AL2407">
        <f t="shared" si="492"/>
        <v>0.53030019282798357</v>
      </c>
      <c r="CM2407" s="23">
        <v>44790</v>
      </c>
      <c r="CN2407">
        <v>-3.9396668414111782E-4</v>
      </c>
      <c r="CO2407">
        <f t="shared" si="493"/>
        <v>2406</v>
      </c>
      <c r="CP2407">
        <f t="shared" si="494"/>
        <v>0.9709443099273608</v>
      </c>
      <c r="CQ2407">
        <f t="shared" si="495"/>
        <v>0.97054075867635192</v>
      </c>
      <c r="CR2407">
        <f t="shared" si="496"/>
        <v>1.8948567668726286</v>
      </c>
      <c r="CS2407">
        <f t="shared" si="497"/>
        <v>0.45849180584367688</v>
      </c>
      <c r="CT2407">
        <f t="shared" si="498"/>
        <v>0.51204895283267504</v>
      </c>
      <c r="DH2407">
        <f t="shared" ca="1" si="499"/>
        <v>0.26851852040354934</v>
      </c>
      <c r="DI2407">
        <v>0.39024917345050453</v>
      </c>
      <c r="DJ2407">
        <v>-1.5117493248050874E-2</v>
      </c>
    </row>
    <row r="2408" spans="12:114" x14ac:dyDescent="0.3">
      <c r="L2408" s="23">
        <v>44790</v>
      </c>
      <c r="M2408" s="24">
        <v>-6.4683352251037086E-3</v>
      </c>
      <c r="N2408" s="24">
        <v>-7.4204596261646452E-3</v>
      </c>
      <c r="O2408" s="24">
        <v>1.0763364094259411E-3</v>
      </c>
      <c r="P2408" s="24">
        <v>2.745786018462989E-3</v>
      </c>
      <c r="Q2408" s="264">
        <v>1.7000000000000001E-4</v>
      </c>
      <c r="R2408" s="264">
        <v>-3.3000000000000013E-3</v>
      </c>
      <c r="S2408" s="265">
        <v>3.4602076124568466E-5</v>
      </c>
      <c r="U2408" s="26"/>
      <c r="AE2408" s="23">
        <v>44791</v>
      </c>
      <c r="AF2408" s="33">
        <v>-5.5297553298960962E-4</v>
      </c>
      <c r="AG2408">
        <f t="shared" si="487"/>
        <v>2407</v>
      </c>
      <c r="AH2408">
        <f t="shared" si="488"/>
        <v>0.97528363047001621</v>
      </c>
      <c r="AI2408">
        <f t="shared" si="489"/>
        <v>0.97487844408427882</v>
      </c>
      <c r="AJ2408">
        <f t="shared" si="490"/>
        <v>1.9648401718077209</v>
      </c>
      <c r="AK2408">
        <f t="shared" si="491"/>
        <v>0.41434575680983465</v>
      </c>
      <c r="AL2408">
        <f t="shared" si="492"/>
        <v>0.56053268727444416</v>
      </c>
      <c r="CM2408" s="23">
        <v>44791</v>
      </c>
      <c r="CN2408">
        <v>-1.0793138324740235E-3</v>
      </c>
      <c r="CO2408">
        <f t="shared" si="493"/>
        <v>2407</v>
      </c>
      <c r="CP2408">
        <f t="shared" si="494"/>
        <v>0.97134786117836969</v>
      </c>
      <c r="CQ2408">
        <f t="shared" si="495"/>
        <v>0.9709443099273608</v>
      </c>
      <c r="CR2408">
        <f t="shared" si="496"/>
        <v>1.9009827076801165</v>
      </c>
      <c r="CS2408">
        <f t="shared" si="497"/>
        <v>0.42715323616634199</v>
      </c>
      <c r="CT2408">
        <f t="shared" si="498"/>
        <v>0.54379107376101876</v>
      </c>
      <c r="DH2408">
        <f t="shared" ca="1" si="499"/>
        <v>0.39712735798961663</v>
      </c>
      <c r="DI2408">
        <v>0.39874567309012349</v>
      </c>
      <c r="DJ2408">
        <v>-1.7101725532989623E-2</v>
      </c>
    </row>
    <row r="2409" spans="12:114" x14ac:dyDescent="0.3">
      <c r="L2409" s="23">
        <v>44791</v>
      </c>
      <c r="M2409" s="24">
        <v>-2.6164160894525008E-3</v>
      </c>
      <c r="N2409" s="24">
        <v>8.5439658241366484E-3</v>
      </c>
      <c r="O2409" s="24">
        <v>-3.2253224419345359E-3</v>
      </c>
      <c r="P2409" s="24">
        <v>-1.7113376246473419E-3</v>
      </c>
      <c r="Q2409" s="264">
        <v>4.4999999999999988E-4</v>
      </c>
      <c r="R2409" s="264">
        <v>-2.000000000000002E-4</v>
      </c>
      <c r="S2409" s="265">
        <v>-3.4722222222222251E-4</v>
      </c>
      <c r="U2409" s="26"/>
      <c r="AE2409" s="23">
        <v>44792</v>
      </c>
      <c r="AF2409" s="33">
        <v>-3.9707349477973814E-3</v>
      </c>
      <c r="AG2409">
        <f t="shared" si="487"/>
        <v>2408</v>
      </c>
      <c r="AH2409">
        <f t="shared" si="488"/>
        <v>0.97568881685575359</v>
      </c>
      <c r="AI2409">
        <f t="shared" si="489"/>
        <v>0.97528363047001621</v>
      </c>
      <c r="AJ2409">
        <f t="shared" si="490"/>
        <v>1.9718882381346523</v>
      </c>
      <c r="AK2409">
        <f t="shared" si="491"/>
        <v>0.11430463866015145</v>
      </c>
      <c r="AL2409">
        <f t="shared" si="492"/>
        <v>0.8609789918098647</v>
      </c>
      <c r="CM2409" s="23">
        <v>44792</v>
      </c>
      <c r="CN2409">
        <v>-9.8668289802317094E-3</v>
      </c>
      <c r="CO2409">
        <f t="shared" si="493"/>
        <v>2408</v>
      </c>
      <c r="CP2409">
        <f t="shared" si="494"/>
        <v>0.97175141242937857</v>
      </c>
      <c r="CQ2409">
        <f t="shared" si="495"/>
        <v>0.97134786117836969</v>
      </c>
      <c r="CR2409">
        <f t="shared" si="496"/>
        <v>1.9071808290273735</v>
      </c>
      <c r="CS2409">
        <f t="shared" si="497"/>
        <v>0.11476008831592947</v>
      </c>
      <c r="CT2409">
        <f t="shared" si="498"/>
        <v>0.85658777286244026</v>
      </c>
      <c r="DH2409">
        <f t="shared" ca="1" si="499"/>
        <v>0.33268165156405644</v>
      </c>
      <c r="DI2409">
        <v>0.3803287964655182</v>
      </c>
      <c r="DJ2409">
        <v>-2.0083067162562439E-2</v>
      </c>
    </row>
    <row r="2410" spans="12:114" x14ac:dyDescent="0.3">
      <c r="L2410" s="23">
        <v>44792</v>
      </c>
      <c r="M2410" s="24">
        <v>-7.3206260044000014E-3</v>
      </c>
      <c r="N2410" s="24">
        <v>-8.8245675961877868E-3</v>
      </c>
      <c r="O2410" s="24">
        <v>-1.4740798855356381E-2</v>
      </c>
      <c r="P2410" s="24">
        <v>-3.8288058212330909E-3</v>
      </c>
      <c r="Q2410" s="264">
        <v>1.359999999999999E-3</v>
      </c>
      <c r="R2410" s="264">
        <v>-1.6900000000000001E-3</v>
      </c>
      <c r="S2410" s="265">
        <v>-1.6778523489932785E-4</v>
      </c>
      <c r="U2410" s="26"/>
      <c r="AE2410" s="23">
        <v>44795</v>
      </c>
      <c r="AF2410" s="33">
        <v>-3.8406604672315599E-3</v>
      </c>
      <c r="AG2410">
        <f t="shared" si="487"/>
        <v>2409</v>
      </c>
      <c r="AH2410">
        <f t="shared" si="488"/>
        <v>0.97609400324149109</v>
      </c>
      <c r="AI2410">
        <f t="shared" si="489"/>
        <v>0.97568881685575359</v>
      </c>
      <c r="AJ2410">
        <f t="shared" si="490"/>
        <v>1.9790356419457855</v>
      </c>
      <c r="AK2410">
        <f t="shared" si="491"/>
        <v>0.121733707607189</v>
      </c>
      <c r="AL2410">
        <f t="shared" si="492"/>
        <v>0.85395510924856455</v>
      </c>
      <c r="CM2410" s="23">
        <v>44795</v>
      </c>
      <c r="CN2410">
        <v>-9.4886437423363258E-3</v>
      </c>
      <c r="CO2410">
        <f t="shared" si="493"/>
        <v>2409</v>
      </c>
      <c r="CP2410">
        <f t="shared" si="494"/>
        <v>0.97215496368038745</v>
      </c>
      <c r="CQ2410">
        <f t="shared" si="495"/>
        <v>0.97175141242937857</v>
      </c>
      <c r="CR2410">
        <f t="shared" si="496"/>
        <v>1.9134530960498828</v>
      </c>
      <c r="CS2410">
        <f t="shared" si="497"/>
        <v>0.12347573160764305</v>
      </c>
      <c r="CT2410">
        <f t="shared" si="498"/>
        <v>0.84827568082173554</v>
      </c>
      <c r="DH2410">
        <f t="shared" ca="1" si="499"/>
        <v>0.38188423237486252</v>
      </c>
      <c r="DI2410">
        <v>0.38446049062808768</v>
      </c>
      <c r="DJ2410">
        <v>-1.2254754526637534E-2</v>
      </c>
    </row>
    <row r="2411" spans="12:114" x14ac:dyDescent="0.3">
      <c r="L2411" s="23">
        <v>44795</v>
      </c>
      <c r="M2411" s="24">
        <v>-6.6371803918561156E-3</v>
      </c>
      <c r="N2411" s="24">
        <v>-3.561253561253485E-3</v>
      </c>
      <c r="O2411" s="24">
        <v>-1.7880578955464022E-2</v>
      </c>
      <c r="P2411" s="24">
        <v>-4.5899124386333812E-4</v>
      </c>
      <c r="Q2411" s="264">
        <v>3.9000000000000059E-4</v>
      </c>
      <c r="R2411" s="264">
        <v>-1.09E-3</v>
      </c>
      <c r="S2411" s="265">
        <v>-6.6006600660066761E-5</v>
      </c>
      <c r="U2411" s="26"/>
      <c r="AE2411" s="23">
        <v>44796</v>
      </c>
      <c r="AF2411" s="33">
        <v>1.5594227646323206E-5</v>
      </c>
      <c r="AG2411">
        <f t="shared" si="487"/>
        <v>2410</v>
      </c>
      <c r="AH2411">
        <f t="shared" si="488"/>
        <v>0.97649918962722848</v>
      </c>
      <c r="AI2411">
        <f t="shared" si="489"/>
        <v>0.97609400324149109</v>
      </c>
      <c r="AJ2411">
        <f t="shared" si="490"/>
        <v>1.9862855992255637</v>
      </c>
      <c r="AK2411">
        <f t="shared" si="491"/>
        <v>0.47922825571966404</v>
      </c>
      <c r="AL2411">
        <f t="shared" si="492"/>
        <v>0.49686574752182705</v>
      </c>
      <c r="CM2411" s="23">
        <v>44796</v>
      </c>
      <c r="CN2411">
        <v>1.2904704452564334E-4</v>
      </c>
      <c r="CO2411">
        <f t="shared" si="493"/>
        <v>2410</v>
      </c>
      <c r="CP2411">
        <f t="shared" si="494"/>
        <v>0.97255851493139633</v>
      </c>
      <c r="CQ2411">
        <f t="shared" si="495"/>
        <v>0.97215496368038745</v>
      </c>
      <c r="CR2411">
        <f t="shared" si="496"/>
        <v>1.9198015570090758</v>
      </c>
      <c r="CS2411">
        <f t="shared" si="497"/>
        <v>0.48259299652159104</v>
      </c>
      <c r="CT2411">
        <f t="shared" si="498"/>
        <v>0.48956196715879641</v>
      </c>
      <c r="DH2411">
        <f t="shared" ca="1" si="499"/>
        <v>0.27127421283587</v>
      </c>
      <c r="DI2411">
        <v>0.30710741472409736</v>
      </c>
      <c r="DJ2411">
        <v>-1.0620840198583168E-2</v>
      </c>
    </row>
    <row r="2412" spans="12:114" x14ac:dyDescent="0.3">
      <c r="L2412" s="23">
        <v>44796</v>
      </c>
      <c r="M2412" s="24">
        <v>6.9908748267191673E-3</v>
      </c>
      <c r="N2412" s="24">
        <v>1.9656933523945611E-2</v>
      </c>
      <c r="O2412" s="24">
        <v>-4.2357655521263662E-3</v>
      </c>
      <c r="P2412" s="24">
        <v>-4.6487982248597237E-3</v>
      </c>
      <c r="Q2412" s="264">
        <v>7.0000000000000097E-4</v>
      </c>
      <c r="R2412" s="264">
        <v>-3.4999999999999696E-4</v>
      </c>
      <c r="S2412" s="265">
        <v>-1.9672131147540977E-4</v>
      </c>
      <c r="U2412" s="26"/>
      <c r="AE2412" s="23">
        <v>44797</v>
      </c>
      <c r="AF2412" s="33">
        <v>1.9023688214199308E-3</v>
      </c>
      <c r="AG2412">
        <f t="shared" si="487"/>
        <v>2411</v>
      </c>
      <c r="AH2412">
        <f t="shared" si="488"/>
        <v>0.97690437601296598</v>
      </c>
      <c r="AI2412">
        <f t="shared" si="489"/>
        <v>0.97649918962722848</v>
      </c>
      <c r="AJ2412">
        <f t="shared" si="490"/>
        <v>1.9936414881485749</v>
      </c>
      <c r="AK2412">
        <f t="shared" si="491"/>
        <v>0.68902797997236598</v>
      </c>
      <c r="AL2412">
        <f t="shared" si="492"/>
        <v>0.2874712096548625</v>
      </c>
      <c r="CM2412" s="23">
        <v>44797</v>
      </c>
      <c r="CN2412">
        <v>4.3790329860257104E-3</v>
      </c>
      <c r="CO2412">
        <f t="shared" si="493"/>
        <v>2411</v>
      </c>
      <c r="CP2412">
        <f t="shared" si="494"/>
        <v>0.97296206618240522</v>
      </c>
      <c r="CQ2412">
        <f t="shared" si="495"/>
        <v>0.97255851493139633</v>
      </c>
      <c r="CR2412">
        <f t="shared" si="496"/>
        <v>1.9262283480983509</v>
      </c>
      <c r="CS2412">
        <f t="shared" si="497"/>
        <v>0.67316982821174043</v>
      </c>
      <c r="CT2412">
        <f t="shared" si="498"/>
        <v>0.29938868671965591</v>
      </c>
      <c r="DH2412">
        <f t="shared" ca="1" si="499"/>
        <v>0.30337237352029872</v>
      </c>
      <c r="DI2412">
        <v>0.39653775225558408</v>
      </c>
      <c r="DJ2412">
        <v>1.1474175895374946E-2</v>
      </c>
    </row>
    <row r="2413" spans="12:114" x14ac:dyDescent="0.3">
      <c r="L2413" s="23">
        <v>44797</v>
      </c>
      <c r="M2413" s="24">
        <v>2.9489217190164828E-3</v>
      </c>
      <c r="N2413" s="24">
        <v>4.9070800943891704E-3</v>
      </c>
      <c r="O2413" s="24">
        <v>7.2388134328357926E-3</v>
      </c>
      <c r="P2413" s="24">
        <v>2.8834170086624369E-4</v>
      </c>
      <c r="Q2413" s="264">
        <v>5.2999999999999922E-4</v>
      </c>
      <c r="R2413" s="264">
        <v>-3.6000000000000029E-4</v>
      </c>
      <c r="S2413" s="265">
        <v>2.5723472668810358E-4</v>
      </c>
      <c r="U2413" s="26"/>
      <c r="AE2413" s="23">
        <v>44798</v>
      </c>
      <c r="AF2413" s="33">
        <v>2.7481328168723631E-3</v>
      </c>
      <c r="AG2413">
        <f t="shared" si="487"/>
        <v>2412</v>
      </c>
      <c r="AH2413">
        <f t="shared" si="488"/>
        <v>0.97730956239870337</v>
      </c>
      <c r="AI2413">
        <f t="shared" si="489"/>
        <v>0.97690437601296598</v>
      </c>
      <c r="AJ2413">
        <f t="shared" si="490"/>
        <v>2.0011068602882607</v>
      </c>
      <c r="AK2413">
        <f t="shared" si="491"/>
        <v>0.76958546441116471</v>
      </c>
      <c r="AL2413">
        <f t="shared" si="492"/>
        <v>0.20731891160180127</v>
      </c>
      <c r="CM2413" s="23">
        <v>44798</v>
      </c>
      <c r="CN2413">
        <v>6.8974607550521955E-3</v>
      </c>
      <c r="CO2413">
        <f t="shared" si="493"/>
        <v>2412</v>
      </c>
      <c r="CP2413">
        <f t="shared" si="494"/>
        <v>0.9733656174334141</v>
      </c>
      <c r="CQ2413">
        <f t="shared" si="495"/>
        <v>0.97296206618240522</v>
      </c>
      <c r="CR2413">
        <f t="shared" si="496"/>
        <v>1.9327356986036455</v>
      </c>
      <c r="CS2413">
        <f t="shared" si="497"/>
        <v>0.77047874826885787</v>
      </c>
      <c r="CT2413">
        <f t="shared" si="498"/>
        <v>0.20248331791354734</v>
      </c>
      <c r="DH2413">
        <f t="shared" ca="1" si="499"/>
        <v>0.37702784235370096</v>
      </c>
      <c r="DI2413">
        <v>0.38740739543993941</v>
      </c>
      <c r="DJ2413">
        <v>7.2288357871693465E-3</v>
      </c>
    </row>
    <row r="2414" spans="12:114" x14ac:dyDescent="0.3">
      <c r="L2414" s="23">
        <v>44798</v>
      </c>
      <c r="M2414" s="24">
        <v>3.0627871362940281E-3</v>
      </c>
      <c r="N2414" s="24">
        <v>1.116149284966853E-2</v>
      </c>
      <c r="O2414" s="24">
        <v>6.6681039737118506E-3</v>
      </c>
      <c r="P2414" s="24">
        <v>6.6290563854100029E-3</v>
      </c>
      <c r="Q2414" s="264">
        <v>-5.5000000000000014E-4</v>
      </c>
      <c r="R2414" s="264">
        <v>1.179999999999999E-3</v>
      </c>
      <c r="S2414" s="265">
        <v>-3.3003300330033956E-5</v>
      </c>
      <c r="U2414" s="26"/>
      <c r="AE2414" s="23">
        <v>44799</v>
      </c>
      <c r="AF2414" s="33">
        <v>-1.0293279647446347E-2</v>
      </c>
      <c r="AG2414">
        <f t="shared" si="487"/>
        <v>2413</v>
      </c>
      <c r="AH2414">
        <f t="shared" si="488"/>
        <v>0.97771474878444087</v>
      </c>
      <c r="AI2414">
        <f t="shared" si="489"/>
        <v>0.97730956239870337</v>
      </c>
      <c r="AJ2414">
        <f t="shared" si="490"/>
        <v>2.0086854528168341</v>
      </c>
      <c r="AK2414">
        <f t="shared" si="491"/>
        <v>1.2192833043040581E-3</v>
      </c>
      <c r="AL2414">
        <f t="shared" si="492"/>
        <v>0.97609027909439927</v>
      </c>
      <c r="CM2414" s="23">
        <v>44799</v>
      </c>
      <c r="CN2414">
        <v>-2.5559646487036923E-2</v>
      </c>
      <c r="CO2414">
        <f t="shared" si="493"/>
        <v>2413</v>
      </c>
      <c r="CP2414">
        <f t="shared" si="494"/>
        <v>0.97376916868442287</v>
      </c>
      <c r="CQ2414">
        <f t="shared" si="495"/>
        <v>0.9733656174334141</v>
      </c>
      <c r="CR2414">
        <f t="shared" si="496"/>
        <v>1.9393259364505404</v>
      </c>
      <c r="CS2414">
        <f t="shared" si="497"/>
        <v>1.2659874784014663E-3</v>
      </c>
      <c r="CT2414">
        <f t="shared" si="498"/>
        <v>0.97209962995501265</v>
      </c>
      <c r="DH2414">
        <f t="shared" ca="1" si="499"/>
        <v>0.31763268859433502</v>
      </c>
      <c r="DI2414">
        <v>0.3896896130445936</v>
      </c>
      <c r="DJ2414">
        <v>-2.2114963857972694E-2</v>
      </c>
    </row>
    <row r="2415" spans="12:114" x14ac:dyDescent="0.3">
      <c r="L2415" s="23">
        <v>44799</v>
      </c>
      <c r="M2415" s="24">
        <v>-1.215270229007632E-2</v>
      </c>
      <c r="N2415" s="24">
        <v>-3.3114832700931351E-2</v>
      </c>
      <c r="O2415" s="24">
        <v>-3.1427019630051373E-2</v>
      </c>
      <c r="P2415" s="24">
        <v>-1.7866410213844879E-2</v>
      </c>
      <c r="Q2415" s="264">
        <v>4.8999999999999912E-4</v>
      </c>
      <c r="R2415" s="264">
        <v>0</v>
      </c>
      <c r="S2415" s="265">
        <v>-2.631578947368428E-4</v>
      </c>
      <c r="U2415" s="26"/>
      <c r="AE2415" s="23">
        <v>44802</v>
      </c>
      <c r="AF2415" s="33">
        <v>1.8143259128806009E-3</v>
      </c>
      <c r="AG2415">
        <f t="shared" si="487"/>
        <v>2414</v>
      </c>
      <c r="AH2415">
        <f t="shared" si="488"/>
        <v>0.97811993517017826</v>
      </c>
      <c r="AI2415">
        <f t="shared" si="489"/>
        <v>0.97771474878444087</v>
      </c>
      <c r="AJ2415">
        <f t="shared" si="490"/>
        <v>2.0163812018038243</v>
      </c>
      <c r="AK2415">
        <f t="shared" si="491"/>
        <v>0.67998498971822263</v>
      </c>
      <c r="AL2415">
        <f t="shared" si="492"/>
        <v>0.29772975906621824</v>
      </c>
      <c r="CM2415" s="23">
        <v>44802</v>
      </c>
      <c r="CN2415">
        <v>4.7397570898938092E-3</v>
      </c>
      <c r="CO2415">
        <f t="shared" si="493"/>
        <v>2414</v>
      </c>
      <c r="CP2415">
        <f t="shared" si="494"/>
        <v>0.97417271993543175</v>
      </c>
      <c r="CQ2415">
        <f t="shared" si="495"/>
        <v>0.97376916868442287</v>
      </c>
      <c r="CR2415">
        <f t="shared" si="496"/>
        <v>1.9460014941733188</v>
      </c>
      <c r="CS2415">
        <f t="shared" si="497"/>
        <v>0.68809941328231461</v>
      </c>
      <c r="CT2415">
        <f t="shared" si="498"/>
        <v>0.28566975540210826</v>
      </c>
      <c r="DH2415">
        <f t="shared" ca="1" si="499"/>
        <v>0.3372976689323211</v>
      </c>
      <c r="DI2415">
        <v>0.32019945837034647</v>
      </c>
      <c r="DJ2415">
        <v>-8.5847894717347439E-3</v>
      </c>
    </row>
    <row r="2416" spans="12:114" x14ac:dyDescent="0.3">
      <c r="L2416" s="23">
        <v>44802</v>
      </c>
      <c r="M2416" s="24">
        <v>6.1823691327393768E-4</v>
      </c>
      <c r="N2416" s="24">
        <v>-1.0703174787613681E-3</v>
      </c>
      <c r="O2416" s="24">
        <v>9.7264357267582771E-3</v>
      </c>
      <c r="P2416" s="24">
        <v>1.2827306101674139E-3</v>
      </c>
      <c r="Q2416" s="264">
        <v>2.3000000000000101E-4</v>
      </c>
      <c r="R2416" s="264">
        <v>-2.3799999999999997E-3</v>
      </c>
      <c r="S2416" s="265">
        <v>3.2051282051282966E-5</v>
      </c>
      <c r="U2416" s="26"/>
      <c r="AE2416" s="23">
        <v>44803</v>
      </c>
      <c r="AF2416" s="33">
        <v>-2.886271550804136E-3</v>
      </c>
      <c r="AG2416">
        <f t="shared" si="487"/>
        <v>2415</v>
      </c>
      <c r="AH2416">
        <f t="shared" si="488"/>
        <v>0.97852512155591576</v>
      </c>
      <c r="AI2416">
        <f t="shared" si="489"/>
        <v>0.97811993517017826</v>
      </c>
      <c r="AJ2416">
        <f t="shared" si="490"/>
        <v>2.0241982567346928</v>
      </c>
      <c r="AK2416">
        <f t="shared" si="491"/>
        <v>0.18657431755429596</v>
      </c>
      <c r="AL2416">
        <f t="shared" si="492"/>
        <v>0.79154561761588227</v>
      </c>
      <c r="CM2416" s="23">
        <v>44803</v>
      </c>
      <c r="CN2416">
        <v>-6.8647343432482804E-3</v>
      </c>
      <c r="CO2416">
        <f t="shared" si="493"/>
        <v>2415</v>
      </c>
      <c r="CP2416">
        <f t="shared" si="494"/>
        <v>0.97457627118644063</v>
      </c>
      <c r="CQ2416">
        <f t="shared" si="495"/>
        <v>0.97417271993543175</v>
      </c>
      <c r="CR2416">
        <f t="shared" si="496"/>
        <v>1.9527649153452147</v>
      </c>
      <c r="CS2416">
        <f t="shared" si="497"/>
        <v>0.19660095204187522</v>
      </c>
      <c r="CT2416">
        <f t="shared" si="498"/>
        <v>0.77757176789355653</v>
      </c>
      <c r="DH2416">
        <f t="shared" ca="1" si="499"/>
        <v>0.35068103029229097</v>
      </c>
      <c r="DI2416">
        <v>0.3793029369849783</v>
      </c>
      <c r="DJ2416">
        <v>-1.0117675087781639E-2</v>
      </c>
    </row>
    <row r="2417" spans="12:114" x14ac:dyDescent="0.3">
      <c r="L2417" s="23">
        <v>44803</v>
      </c>
      <c r="M2417" s="24">
        <v>-8.3405782259942506E-3</v>
      </c>
      <c r="N2417" s="24">
        <v>-2.071428571428565E-2</v>
      </c>
      <c r="O2417" s="24">
        <v>-3.010302415325853E-3</v>
      </c>
      <c r="P2417" s="24">
        <v>-5.823114618457856E-3</v>
      </c>
      <c r="Q2417" s="264">
        <v>-6.5999999999999913E-4</v>
      </c>
      <c r="R2417" s="264">
        <v>-3.2999999999999919E-4</v>
      </c>
      <c r="S2417" s="265">
        <v>-1.2861736334405179E-4</v>
      </c>
      <c r="U2417" s="26"/>
      <c r="AE2417" s="23">
        <v>44804</v>
      </c>
      <c r="AF2417" s="33">
        <v>-1.9815050438126759E-3</v>
      </c>
      <c r="AG2417">
        <f t="shared" si="487"/>
        <v>2416</v>
      </c>
      <c r="AH2417">
        <f t="shared" si="488"/>
        <v>0.97893030794165314</v>
      </c>
      <c r="AI2417">
        <f t="shared" si="489"/>
        <v>0.97852512155591576</v>
      </c>
      <c r="AJ2417">
        <f t="shared" si="490"/>
        <v>2.0321409963868042</v>
      </c>
      <c r="AK2417">
        <f t="shared" si="491"/>
        <v>0.26462322094269219</v>
      </c>
      <c r="AL2417">
        <f t="shared" si="492"/>
        <v>0.71390190061322356</v>
      </c>
      <c r="CM2417" s="23">
        <v>44804</v>
      </c>
      <c r="CN2417">
        <v>-4.6196554666745465E-3</v>
      </c>
      <c r="CO2417">
        <f t="shared" si="493"/>
        <v>2416</v>
      </c>
      <c r="CP2417">
        <f t="shared" si="494"/>
        <v>0.97497982243744952</v>
      </c>
      <c r="CQ2417">
        <f t="shared" si="495"/>
        <v>0.97457627118644063</v>
      </c>
      <c r="CR2417">
        <f t="shared" si="496"/>
        <v>1.9596188615134857</v>
      </c>
      <c r="CS2417">
        <f t="shared" si="497"/>
        <v>0.27633995083380014</v>
      </c>
      <c r="CT2417">
        <f t="shared" si="498"/>
        <v>0.69823632035264049</v>
      </c>
      <c r="DH2417">
        <f t="shared" ca="1" si="499"/>
        <v>0.38856848461356036</v>
      </c>
      <c r="DI2417">
        <v>0.26846802772767431</v>
      </c>
      <c r="DJ2417">
        <v>-2.0565147900955493E-2</v>
      </c>
    </row>
    <row r="2418" spans="12:114" x14ac:dyDescent="0.3">
      <c r="L2418" s="23">
        <v>44804</v>
      </c>
      <c r="M2418" s="24">
        <v>-7.7253195353971776E-3</v>
      </c>
      <c r="N2418" s="24">
        <v>-7.6586797957695794E-3</v>
      </c>
      <c r="O2418" s="24">
        <v>5.2843449663150604E-4</v>
      </c>
      <c r="P2418" s="24">
        <v>-9.95721019504495E-3</v>
      </c>
      <c r="Q2418" s="264">
        <v>5.2999999999999922E-4</v>
      </c>
      <c r="R2418" s="264">
        <v>-5.9000000000000166E-4</v>
      </c>
      <c r="S2418" s="265">
        <v>-3.4920634920634815E-4</v>
      </c>
      <c r="U2418" s="26"/>
      <c r="AE2418" s="23">
        <v>44805</v>
      </c>
      <c r="AF2418" s="33">
        <v>1.9936207853482567E-3</v>
      </c>
      <c r="AG2418">
        <f t="shared" si="487"/>
        <v>2417</v>
      </c>
      <c r="AH2418">
        <f t="shared" si="488"/>
        <v>0.97933549432739064</v>
      </c>
      <c r="AI2418">
        <f t="shared" si="489"/>
        <v>0.97893030794165314</v>
      </c>
      <c r="AJ2418">
        <f t="shared" si="490"/>
        <v>2.0402140462186078</v>
      </c>
      <c r="AK2418">
        <f t="shared" si="491"/>
        <v>0.69828155735761088</v>
      </c>
      <c r="AL2418">
        <f t="shared" si="492"/>
        <v>0.28064875058404226</v>
      </c>
      <c r="CM2418" s="23">
        <v>44805</v>
      </c>
      <c r="CN2418">
        <v>4.8144967486467164E-3</v>
      </c>
      <c r="CO2418">
        <f t="shared" si="493"/>
        <v>2417</v>
      </c>
      <c r="CP2418">
        <f t="shared" si="494"/>
        <v>0.9753833736884584</v>
      </c>
      <c r="CQ2418">
        <f t="shared" si="495"/>
        <v>0.97497982243744952</v>
      </c>
      <c r="CR2418">
        <f t="shared" si="496"/>
        <v>1.9665661196877944</v>
      </c>
      <c r="CS2418">
        <f t="shared" si="497"/>
        <v>0.69115549791843245</v>
      </c>
      <c r="CT2418">
        <f t="shared" si="498"/>
        <v>0.28382432451901707</v>
      </c>
      <c r="DH2418">
        <f t="shared" ca="1" si="499"/>
        <v>0.30216249721518351</v>
      </c>
      <c r="DI2418">
        <v>0.37395380645492382</v>
      </c>
      <c r="DJ2418">
        <v>6.8900072884157003E-3</v>
      </c>
    </row>
    <row r="2419" spans="12:114" x14ac:dyDescent="0.3">
      <c r="L2419" s="23">
        <v>44805</v>
      </c>
      <c r="M2419" s="24">
        <v>-8.7901611404493426E-3</v>
      </c>
      <c r="N2419" s="24">
        <v>-1.94780970039727E-2</v>
      </c>
      <c r="O2419" s="24">
        <v>1.4560490051441159E-2</v>
      </c>
      <c r="P2419" s="24">
        <v>5.9752045253524217E-3</v>
      </c>
      <c r="Q2419" s="264">
        <v>1.799999999999996E-4</v>
      </c>
      <c r="R2419" s="264">
        <v>-6.5999999999999837E-4</v>
      </c>
      <c r="S2419" s="265">
        <v>1.8404907975460013E-4</v>
      </c>
      <c r="U2419" s="26"/>
      <c r="AE2419" s="23">
        <v>44806</v>
      </c>
      <c r="AF2419" s="33">
        <v>-2.4115581802743738E-3</v>
      </c>
      <c r="AG2419">
        <f t="shared" si="487"/>
        <v>2418</v>
      </c>
      <c r="AH2419">
        <f t="shared" si="488"/>
        <v>0.97974068071312803</v>
      </c>
      <c r="AI2419">
        <f t="shared" si="489"/>
        <v>0.97933549432739064</v>
      </c>
      <c r="AJ2419">
        <f t="shared" si="490"/>
        <v>2.0484222974490778</v>
      </c>
      <c r="AK2419">
        <f t="shared" si="491"/>
        <v>0.22559832366412841</v>
      </c>
      <c r="AL2419">
        <f t="shared" si="492"/>
        <v>0.75373717066326229</v>
      </c>
      <c r="CM2419" s="23">
        <v>44806</v>
      </c>
      <c r="CN2419">
        <v>-6.1713954506859344E-3</v>
      </c>
      <c r="CO2419">
        <f t="shared" si="493"/>
        <v>2418</v>
      </c>
      <c r="CP2419">
        <f t="shared" si="494"/>
        <v>0.97578692493946728</v>
      </c>
      <c r="CQ2419">
        <f t="shared" si="495"/>
        <v>0.9753833736884584</v>
      </c>
      <c r="CR2419">
        <f t="shared" si="496"/>
        <v>1.9736096104359413</v>
      </c>
      <c r="CS2419">
        <f t="shared" si="497"/>
        <v>0.21961123288710396</v>
      </c>
      <c r="CT2419">
        <f t="shared" si="498"/>
        <v>0.75577214080135446</v>
      </c>
      <c r="DH2419">
        <f t="shared" ca="1" si="499"/>
        <v>0.38841067054300654</v>
      </c>
      <c r="DI2419">
        <v>0.30195792368839613</v>
      </c>
      <c r="DJ2419">
        <v>3.130441819725611E-3</v>
      </c>
    </row>
    <row r="2420" spans="12:114" x14ac:dyDescent="0.3">
      <c r="L2420" s="23">
        <v>44806</v>
      </c>
      <c r="M2420" s="24">
        <v>8.8047130171886989E-3</v>
      </c>
      <c r="N2420" s="24">
        <v>5.2473763118440989E-3</v>
      </c>
      <c r="O2420" s="24">
        <v>-1.1005324539123271E-2</v>
      </c>
      <c r="P2420" s="24">
        <v>-9.3507056244012381E-3</v>
      </c>
      <c r="Q2420" s="264">
        <v>9.9999999999995925E-6</v>
      </c>
      <c r="R2420" s="264">
        <v>1.1199999999999969E-3</v>
      </c>
      <c r="S2420" s="265">
        <v>0</v>
      </c>
      <c r="U2420" s="26"/>
      <c r="AE2420" s="23">
        <v>44810</v>
      </c>
      <c r="AF2420" s="33">
        <v>-1.6391213880619922E-3</v>
      </c>
      <c r="AG2420">
        <f t="shared" si="487"/>
        <v>2419</v>
      </c>
      <c r="AH2420">
        <f t="shared" si="488"/>
        <v>0.98014586709886553</v>
      </c>
      <c r="AI2420">
        <f t="shared" si="489"/>
        <v>0.97974068071312803</v>
      </c>
      <c r="AJ2420">
        <f t="shared" si="490"/>
        <v>2.0567709280293367</v>
      </c>
      <c r="AK2420">
        <f t="shared" si="491"/>
        <v>0.29797823004369939</v>
      </c>
      <c r="AL2420">
        <f t="shared" si="492"/>
        <v>0.68176245066942864</v>
      </c>
      <c r="CM2420" s="23">
        <v>44810</v>
      </c>
      <c r="CN2420">
        <v>-4.400506172857685E-3</v>
      </c>
      <c r="CO2420">
        <f t="shared" si="493"/>
        <v>2419</v>
      </c>
      <c r="CP2420">
        <f t="shared" si="494"/>
        <v>0.97619047619047616</v>
      </c>
      <c r="CQ2420">
        <f t="shared" si="495"/>
        <v>0.97578692493946728</v>
      </c>
      <c r="CR2420">
        <f t="shared" si="496"/>
        <v>1.9807523966472784</v>
      </c>
      <c r="CS2420">
        <f t="shared" si="497"/>
        <v>0.28489448763905811</v>
      </c>
      <c r="CT2420">
        <f t="shared" si="498"/>
        <v>0.69089243730040917</v>
      </c>
      <c r="DH2420">
        <f t="shared" ca="1" si="499"/>
        <v>0.38660143255734064</v>
      </c>
      <c r="DI2420">
        <v>0.3962755169567741</v>
      </c>
      <c r="DJ2420">
        <v>6.5190563896509214E-4</v>
      </c>
    </row>
    <row r="2421" spans="12:114" x14ac:dyDescent="0.3">
      <c r="L2421" s="23">
        <v>44810</v>
      </c>
      <c r="M2421" s="24">
        <v>-5.8394639532670838E-3</v>
      </c>
      <c r="N2421" s="24">
        <v>-2.013419090231177E-2</v>
      </c>
      <c r="O2421" s="24">
        <v>-4.9624360902254623E-3</v>
      </c>
      <c r="P2421" s="24">
        <v>4.2149509126898814E-3</v>
      </c>
      <c r="Q2421" s="264">
        <v>9.6000000000000078E-4</v>
      </c>
      <c r="R2421" s="264">
        <v>-1.1199999999999969E-3</v>
      </c>
      <c r="S2421" s="265">
        <v>1.8018018018018116E-4</v>
      </c>
      <c r="U2421" s="26"/>
      <c r="AE2421" s="23">
        <v>44811</v>
      </c>
      <c r="AF2421" s="33">
        <v>7.2781831090872121E-3</v>
      </c>
      <c r="AG2421">
        <f t="shared" si="487"/>
        <v>2420</v>
      </c>
      <c r="AH2421">
        <f t="shared" si="488"/>
        <v>0.98055105348460292</v>
      </c>
      <c r="AI2421">
        <f t="shared" si="489"/>
        <v>0.98014586709886553</v>
      </c>
      <c r="AJ2421">
        <f t="shared" si="490"/>
        <v>2.0652654257369925</v>
      </c>
      <c r="AK2421">
        <f t="shared" si="491"/>
        <v>0.97964395096905077</v>
      </c>
      <c r="AL2421">
        <f t="shared" si="492"/>
        <v>5.0191612981476119E-4</v>
      </c>
      <c r="CM2421" s="23">
        <v>44811</v>
      </c>
      <c r="CN2421">
        <v>1.8266765112167564E-2</v>
      </c>
      <c r="CO2421">
        <f t="shared" si="493"/>
        <v>2420</v>
      </c>
      <c r="CP2421">
        <f t="shared" si="494"/>
        <v>0.97659402744148505</v>
      </c>
      <c r="CQ2421">
        <f t="shared" si="495"/>
        <v>0.97619047619047616</v>
      </c>
      <c r="CR2421">
        <f t="shared" si="496"/>
        <v>1.9879976930312435</v>
      </c>
      <c r="CS2421">
        <f t="shared" si="497"/>
        <v>0.98017972516621898</v>
      </c>
      <c r="CT2421">
        <f t="shared" si="498"/>
        <v>3.9892489757428207E-3</v>
      </c>
      <c r="DH2421">
        <f t="shared" ca="1" si="499"/>
        <v>0.34283751276604868</v>
      </c>
      <c r="DI2421">
        <v>0.39640710432010101</v>
      </c>
      <c r="DJ2421">
        <v>9.1004124668853867E-3</v>
      </c>
    </row>
    <row r="2422" spans="12:114" x14ac:dyDescent="0.3">
      <c r="L2422" s="23">
        <v>44811</v>
      </c>
      <c r="M2422" s="24">
        <v>1.01686350007119E-2</v>
      </c>
      <c r="N2422" s="24">
        <v>-1.9025874466290931E-2</v>
      </c>
      <c r="O2422" s="24">
        <v>2.5691469720159149E-2</v>
      </c>
      <c r="P2422" s="24">
        <v>2.701584492939128E-2</v>
      </c>
      <c r="Q2422" s="264">
        <v>-4.6000000000000028E-4</v>
      </c>
      <c r="R2422" s="264">
        <v>8.9999999999999857E-4</v>
      </c>
      <c r="S2422" s="265">
        <v>-6.1162079510702989E-5</v>
      </c>
      <c r="U2422" s="26"/>
      <c r="AE2422" s="23">
        <v>44812</v>
      </c>
      <c r="AF2422" s="33">
        <v>1.0496207494231171E-3</v>
      </c>
      <c r="AG2422">
        <f t="shared" si="487"/>
        <v>2421</v>
      </c>
      <c r="AH2422">
        <f t="shared" si="488"/>
        <v>0.98095623987034031</v>
      </c>
      <c r="AI2422">
        <f t="shared" si="489"/>
        <v>0.98055105348460292</v>
      </c>
      <c r="AJ2422">
        <f t="shared" si="490"/>
        <v>2.0739116136574625</v>
      </c>
      <c r="AK2422">
        <f t="shared" si="491"/>
        <v>0.59742732505588581</v>
      </c>
      <c r="AL2422">
        <f t="shared" si="492"/>
        <v>0.38312372842871711</v>
      </c>
      <c r="CM2422" s="23">
        <v>44812</v>
      </c>
      <c r="CN2422">
        <v>2.7670799890593136E-3</v>
      </c>
      <c r="CO2422">
        <f t="shared" si="493"/>
        <v>2421</v>
      </c>
      <c r="CP2422">
        <f t="shared" si="494"/>
        <v>0.97699757869249393</v>
      </c>
      <c r="CQ2422">
        <f t="shared" si="495"/>
        <v>0.97659402744148505</v>
      </c>
      <c r="CR2422">
        <f t="shared" si="496"/>
        <v>1.9953488764265714</v>
      </c>
      <c r="CS2422">
        <f t="shared" si="497"/>
        <v>0.60332002694824216</v>
      </c>
      <c r="CT2422">
        <f t="shared" si="498"/>
        <v>0.37327400049324289</v>
      </c>
      <c r="DH2422">
        <f t="shared" ca="1" si="499"/>
        <v>0.39371189887161478</v>
      </c>
      <c r="DI2422">
        <v>0.34203218119201917</v>
      </c>
      <c r="DJ2422">
        <v>-8.4522926244371254E-3</v>
      </c>
    </row>
    <row r="2423" spans="12:114" x14ac:dyDescent="0.3">
      <c r="L2423" s="23">
        <v>44812</v>
      </c>
      <c r="M2423" s="24">
        <v>-6.0022882830775056E-3</v>
      </c>
      <c r="N2423" s="24">
        <v>1.5515515301958941E-3</v>
      </c>
      <c r="O2423" s="24">
        <v>5.0831587931649156E-3</v>
      </c>
      <c r="P2423" s="24">
        <v>2.8888374983956841E-3</v>
      </c>
      <c r="Q2423" s="264">
        <v>3.8000000000000008E-4</v>
      </c>
      <c r="R2423" s="264">
        <v>-8.0999999999999963E-4</v>
      </c>
      <c r="S2423" s="265">
        <v>-1.2158054711246338E-4</v>
      </c>
      <c r="U2423" s="26"/>
      <c r="AE2423" s="23">
        <v>44813</v>
      </c>
      <c r="AF2423" s="33">
        <v>2.2084064442221265E-3</v>
      </c>
      <c r="AG2423">
        <f t="shared" si="487"/>
        <v>2422</v>
      </c>
      <c r="AH2423">
        <f t="shared" si="488"/>
        <v>0.98136142625607781</v>
      </c>
      <c r="AI2423">
        <f t="shared" si="489"/>
        <v>0.98095623987034031</v>
      </c>
      <c r="AJ2423">
        <f t="shared" si="490"/>
        <v>2.0827156783556795</v>
      </c>
      <c r="AK2423">
        <f t="shared" si="491"/>
        <v>0.7195574204705959</v>
      </c>
      <c r="AL2423">
        <f t="shared" si="492"/>
        <v>0.26139881939974441</v>
      </c>
      <c r="CM2423" s="23">
        <v>44813</v>
      </c>
      <c r="CN2423">
        <v>5.5811512456904518E-3</v>
      </c>
      <c r="CO2423">
        <f t="shared" si="493"/>
        <v>2422</v>
      </c>
      <c r="CP2423">
        <f t="shared" si="494"/>
        <v>0.97740112994350281</v>
      </c>
      <c r="CQ2423">
        <f t="shared" si="495"/>
        <v>0.97699757869249393</v>
      </c>
      <c r="CR2423">
        <f t="shared" si="496"/>
        <v>2.0028094970059787</v>
      </c>
      <c r="CS2423">
        <f t="shared" si="497"/>
        <v>0.72171358456349699</v>
      </c>
      <c r="CT2423">
        <f t="shared" si="498"/>
        <v>0.25528399412899694</v>
      </c>
      <c r="DH2423">
        <f t="shared" ca="1" si="499"/>
        <v>0.33666602364840631</v>
      </c>
      <c r="DI2423">
        <v>0.30529041816780039</v>
      </c>
      <c r="DJ2423">
        <v>-6.9399449071292051E-3</v>
      </c>
    </row>
    <row r="2424" spans="12:114" x14ac:dyDescent="0.3">
      <c r="L2424" s="23">
        <v>44813</v>
      </c>
      <c r="M2424" s="24">
        <v>5.2837528062335843E-3</v>
      </c>
      <c r="N2424" s="24">
        <v>2.8659914794732799E-2</v>
      </c>
      <c r="O2424" s="24">
        <v>3.0052262774800369E-3</v>
      </c>
      <c r="P2424" s="24">
        <v>-1.0370319041707069E-3</v>
      </c>
      <c r="Q2424" s="264">
        <v>6.6999999999999872E-4</v>
      </c>
      <c r="R2424" s="264">
        <v>-7.4000000000000292E-4</v>
      </c>
      <c r="S2424" s="265">
        <v>-1.2012012012011937E-4</v>
      </c>
      <c r="U2424" s="26"/>
      <c r="AE2424" s="23">
        <v>44816</v>
      </c>
      <c r="AF2424" s="33">
        <v>2.5742744860091202E-3</v>
      </c>
      <c r="AG2424">
        <f t="shared" si="487"/>
        <v>2423</v>
      </c>
      <c r="AH2424">
        <f t="shared" si="488"/>
        <v>0.9817666126418152</v>
      </c>
      <c r="AI2424">
        <f t="shared" si="489"/>
        <v>0.98136142625607781</v>
      </c>
      <c r="AJ2424">
        <f t="shared" si="490"/>
        <v>2.0916842010877721</v>
      </c>
      <c r="AK2424">
        <f t="shared" si="491"/>
        <v>0.75403601693408584</v>
      </c>
      <c r="AL2424">
        <f t="shared" si="492"/>
        <v>0.22732540932199197</v>
      </c>
      <c r="CM2424" s="23">
        <v>44816</v>
      </c>
      <c r="CN2424">
        <v>6.6301001616103361E-3</v>
      </c>
      <c r="CO2424">
        <f t="shared" si="493"/>
        <v>2423</v>
      </c>
      <c r="CP2424">
        <f t="shared" si="494"/>
        <v>0.97780468119451169</v>
      </c>
      <c r="CQ2424">
        <f t="shared" si="495"/>
        <v>0.97740112994350281</v>
      </c>
      <c r="CR2424">
        <f t="shared" si="496"/>
        <v>2.0103832904716774</v>
      </c>
      <c r="CS2424">
        <f t="shared" si="497"/>
        <v>0.76097818959217411</v>
      </c>
      <c r="CT2424">
        <f t="shared" si="498"/>
        <v>0.2164229403513287</v>
      </c>
      <c r="DH2424">
        <f t="shared" ca="1" si="499"/>
        <v>0.34788590389402174</v>
      </c>
      <c r="DI2424">
        <v>0.33889683317456243</v>
      </c>
      <c r="DJ2424">
        <v>-2.7651779885734095E-4</v>
      </c>
    </row>
    <row r="2425" spans="12:114" x14ac:dyDescent="0.3">
      <c r="L2425" s="23">
        <v>44816</v>
      </c>
      <c r="M2425" s="24">
        <v>5.0681889908815187E-3</v>
      </c>
      <c r="N2425" s="24">
        <v>1.054220672222159E-2</v>
      </c>
      <c r="O2425" s="24">
        <v>8.9886804732147926E-3</v>
      </c>
      <c r="P2425" s="24">
        <v>1.7878489661308629E-3</v>
      </c>
      <c r="Q2425" s="264">
        <v>-4.7999999999999952E-4</v>
      </c>
      <c r="R2425" s="264">
        <v>7.4000000000000292E-4</v>
      </c>
      <c r="S2425" s="265">
        <v>-1.4836795252225532E-4</v>
      </c>
      <c r="U2425" s="26"/>
      <c r="AE2425" s="23">
        <v>44817</v>
      </c>
      <c r="AF2425" s="33">
        <v>-7.9430477418586734E-3</v>
      </c>
      <c r="AG2425">
        <f t="shared" si="487"/>
        <v>2424</v>
      </c>
      <c r="AH2425">
        <f t="shared" si="488"/>
        <v>0.98217179902755269</v>
      </c>
      <c r="AI2425">
        <f t="shared" si="489"/>
        <v>0.9817666126418152</v>
      </c>
      <c r="AJ2425">
        <f t="shared" si="490"/>
        <v>2.1008241924566255</v>
      </c>
      <c r="AK2425">
        <f t="shared" si="491"/>
        <v>9.3424779857130737E-3</v>
      </c>
      <c r="AL2425">
        <f t="shared" si="492"/>
        <v>0.97242413465610211</v>
      </c>
      <c r="CM2425" s="23">
        <v>44817</v>
      </c>
      <c r="CN2425">
        <v>-2.0105514091488794E-2</v>
      </c>
      <c r="CO2425">
        <f t="shared" si="493"/>
        <v>2424</v>
      </c>
      <c r="CP2425">
        <f t="shared" si="494"/>
        <v>0.97820823244552058</v>
      </c>
      <c r="CQ2425">
        <f t="shared" si="495"/>
        <v>0.97780468119451169</v>
      </c>
      <c r="CR2425">
        <f t="shared" si="496"/>
        <v>2.0180741913491684</v>
      </c>
      <c r="CS2425">
        <f t="shared" si="497"/>
        <v>8.4777223417333517E-3</v>
      </c>
      <c r="CT2425">
        <f t="shared" si="498"/>
        <v>0.96932695885277831</v>
      </c>
      <c r="DH2425">
        <f t="shared" ca="1" si="499"/>
        <v>0.39564792083270833</v>
      </c>
      <c r="DI2425">
        <v>0.369345955135648</v>
      </c>
      <c r="DJ2425">
        <v>-9.0344161629112713E-3</v>
      </c>
    </row>
    <row r="2426" spans="12:114" x14ac:dyDescent="0.3">
      <c r="L2426" s="23">
        <v>44817</v>
      </c>
      <c r="M2426" s="24">
        <v>-1.3011342432567319E-2</v>
      </c>
      <c r="N2426" s="24">
        <v>-3.6140052160953853E-2</v>
      </c>
      <c r="O2426" s="24">
        <v>-2.0641745893443812E-2</v>
      </c>
      <c r="P2426" s="24">
        <v>-1.439180184938914E-2</v>
      </c>
      <c r="Q2426" s="264">
        <v>1.0800000000000011E-3</v>
      </c>
      <c r="R2426" s="264">
        <v>-4.400000000000004E-4</v>
      </c>
      <c r="S2426" s="265">
        <v>2.923976608187218E-5</v>
      </c>
      <c r="U2426" s="26"/>
      <c r="AE2426" s="23">
        <v>44818</v>
      </c>
      <c r="AF2426" s="33">
        <v>4.5785426508799501E-4</v>
      </c>
      <c r="AG2426">
        <f t="shared" si="487"/>
        <v>2425</v>
      </c>
      <c r="AH2426">
        <f t="shared" si="488"/>
        <v>0.98257698541329008</v>
      </c>
      <c r="AI2426">
        <f t="shared" si="489"/>
        <v>0.98217179902755269</v>
      </c>
      <c r="AJ2426">
        <f t="shared" si="490"/>
        <v>2.1101431309793521</v>
      </c>
      <c r="AK2426">
        <f t="shared" si="491"/>
        <v>0.53017167134964405</v>
      </c>
      <c r="AL2426">
        <f t="shared" si="492"/>
        <v>0.45200012767790865</v>
      </c>
      <c r="CM2426" s="23">
        <v>44818</v>
      </c>
      <c r="CN2426">
        <v>1.3103504721041531E-3</v>
      </c>
      <c r="CO2426">
        <f t="shared" si="493"/>
        <v>2425</v>
      </c>
      <c r="CP2426">
        <f t="shared" si="494"/>
        <v>0.97861178369652946</v>
      </c>
      <c r="CQ2426">
        <f t="shared" si="495"/>
        <v>0.97820823244552058</v>
      </c>
      <c r="CR2426">
        <f t="shared" si="496"/>
        <v>2.025886347500645</v>
      </c>
      <c r="CS2426">
        <f t="shared" si="497"/>
        <v>0.53712711086530196</v>
      </c>
      <c r="CT2426">
        <f t="shared" si="498"/>
        <v>0.44108112158021862</v>
      </c>
      <c r="DH2426">
        <f t="shared" ca="1" si="499"/>
        <v>0.37721500182171924</v>
      </c>
      <c r="DI2426">
        <v>0.36260871970027869</v>
      </c>
      <c r="DJ2426">
        <v>-3.7814521865249611E-3</v>
      </c>
    </row>
    <row r="2427" spans="12:114" x14ac:dyDescent="0.3">
      <c r="L2427" s="23">
        <v>44818</v>
      </c>
      <c r="M2427" s="24">
        <v>-3.847609605987643E-3</v>
      </c>
      <c r="N2427" s="24">
        <v>1.314255844056602E-2</v>
      </c>
      <c r="O2427" s="24">
        <v>-2.218628884642619E-3</v>
      </c>
      <c r="P2427" s="24">
        <v>3.0371413979324801E-3</v>
      </c>
      <c r="Q2427" s="264">
        <v>-2.299999999999993E-4</v>
      </c>
      <c r="R2427" s="264">
        <v>1.9000000000000131E-4</v>
      </c>
      <c r="S2427" s="265">
        <v>-1.173020527859251E-4</v>
      </c>
      <c r="U2427" s="26"/>
      <c r="AE2427" s="23">
        <v>44819</v>
      </c>
      <c r="AF2427" s="33">
        <v>-4.1935680185842096E-3</v>
      </c>
      <c r="AG2427">
        <f t="shared" si="487"/>
        <v>2426</v>
      </c>
      <c r="AH2427">
        <f t="shared" si="488"/>
        <v>0.98298217179902758</v>
      </c>
      <c r="AI2427">
        <f t="shared" si="489"/>
        <v>0.98257698541329008</v>
      </c>
      <c r="AJ2427">
        <f t="shared" si="490"/>
        <v>2.1196490061109539</v>
      </c>
      <c r="AK2427">
        <f t="shared" si="491"/>
        <v>0.10233879070215061</v>
      </c>
      <c r="AL2427">
        <f t="shared" si="492"/>
        <v>0.88023819471113951</v>
      </c>
      <c r="CM2427" s="23">
        <v>44819</v>
      </c>
      <c r="CN2427">
        <v>-1.0523920046460526E-2</v>
      </c>
      <c r="CO2427">
        <f t="shared" si="493"/>
        <v>2426</v>
      </c>
      <c r="CP2427">
        <f t="shared" si="494"/>
        <v>0.97901533494753834</v>
      </c>
      <c r="CQ2427">
        <f t="shared" si="495"/>
        <v>0.97861178369652946</v>
      </c>
      <c r="CR2427">
        <f t="shared" si="496"/>
        <v>2.0338241359953182</v>
      </c>
      <c r="CS2427">
        <f t="shared" si="497"/>
        <v>0.10067497245636532</v>
      </c>
      <c r="CT2427">
        <f t="shared" si="498"/>
        <v>0.87793681124016409</v>
      </c>
      <c r="DH2427">
        <f t="shared" ca="1" si="499"/>
        <v>0.34194910144454549</v>
      </c>
      <c r="DI2427">
        <v>0.39657044238758016</v>
      </c>
      <c r="DJ2427">
        <v>-4.2255680185842104E-3</v>
      </c>
    </row>
    <row r="2428" spans="12:114" x14ac:dyDescent="0.3">
      <c r="L2428" s="23">
        <v>44819</v>
      </c>
      <c r="M2428" s="24">
        <v>-1.8679143486063449E-2</v>
      </c>
      <c r="N2428" s="24">
        <v>-1.7550515740195179E-2</v>
      </c>
      <c r="O2428" s="24">
        <v>-1.074708732207361E-2</v>
      </c>
      <c r="P2428" s="24">
        <v>-4.0761487003120652E-3</v>
      </c>
      <c r="Q2428" s="264">
        <v>1.6000000000000039E-4</v>
      </c>
      <c r="R2428" s="264">
        <v>0</v>
      </c>
      <c r="S2428" s="265">
        <v>0</v>
      </c>
      <c r="U2428" s="26"/>
      <c r="AE2428" s="23">
        <v>44820</v>
      </c>
      <c r="AF2428" s="33">
        <v>-2.6029344239372225E-3</v>
      </c>
      <c r="AG2428">
        <f t="shared" si="487"/>
        <v>2427</v>
      </c>
      <c r="AH2428">
        <f t="shared" si="488"/>
        <v>0.98338735818476497</v>
      </c>
      <c r="AI2428">
        <f t="shared" si="489"/>
        <v>0.98298217179902758</v>
      </c>
      <c r="AJ2428">
        <f t="shared" si="490"/>
        <v>2.1293503663590134</v>
      </c>
      <c r="AK2428">
        <f t="shared" si="491"/>
        <v>0.20933807826273365</v>
      </c>
      <c r="AL2428">
        <f t="shared" si="492"/>
        <v>0.77364409353629393</v>
      </c>
      <c r="CM2428" s="23">
        <v>44820</v>
      </c>
      <c r="CN2428">
        <v>-6.3969012772343587E-3</v>
      </c>
      <c r="CO2428">
        <f t="shared" si="493"/>
        <v>2427</v>
      </c>
      <c r="CP2428">
        <f t="shared" si="494"/>
        <v>0.97941888619854722</v>
      </c>
      <c r="CQ2428">
        <f t="shared" si="495"/>
        <v>0.97901533494753834</v>
      </c>
      <c r="CR2428">
        <f t="shared" si="496"/>
        <v>2.0418921804923902</v>
      </c>
      <c r="CS2428">
        <f t="shared" si="497"/>
        <v>0.21196258102035856</v>
      </c>
      <c r="CT2428">
        <f t="shared" si="498"/>
        <v>0.76705275392717975</v>
      </c>
      <c r="DH2428">
        <f t="shared" ca="1" si="499"/>
        <v>0.25347216329738842</v>
      </c>
      <c r="DI2428">
        <v>0.3984796331339629</v>
      </c>
      <c r="DJ2428">
        <v>-1.1723151815241552E-2</v>
      </c>
    </row>
    <row r="2429" spans="12:114" x14ac:dyDescent="0.3">
      <c r="L2429" s="23">
        <v>44820</v>
      </c>
      <c r="M2429" s="24">
        <v>5.5491032532999527E-3</v>
      </c>
      <c r="N2429" s="24">
        <v>-2.2135922330097101E-2</v>
      </c>
      <c r="O2429" s="24">
        <v>-2.0978421960152959E-3</v>
      </c>
      <c r="P2429" s="24">
        <v>-9.8813249715331529E-3</v>
      </c>
      <c r="Q2429" s="264">
        <v>4.699999999999982E-4</v>
      </c>
      <c r="R2429" s="264">
        <v>-7.8000000000000291E-4</v>
      </c>
      <c r="S2429" s="265">
        <v>-1.1594202898550654E-4</v>
      </c>
      <c r="U2429" s="26"/>
      <c r="AE2429" s="23">
        <v>44823</v>
      </c>
      <c r="AF2429" s="33">
        <v>2.3466211371064426E-3</v>
      </c>
      <c r="AG2429">
        <f t="shared" si="487"/>
        <v>2428</v>
      </c>
      <c r="AH2429">
        <f t="shared" si="488"/>
        <v>0.98379254457050247</v>
      </c>
      <c r="AI2429">
        <f t="shared" si="489"/>
        <v>0.98338735818476497</v>
      </c>
      <c r="AJ2429">
        <f t="shared" si="490"/>
        <v>2.1392563732327949</v>
      </c>
      <c r="AK2429">
        <f t="shared" si="491"/>
        <v>0.73285303775790134</v>
      </c>
      <c r="AL2429">
        <f t="shared" si="492"/>
        <v>0.25053432042686363</v>
      </c>
      <c r="CM2429" s="23">
        <v>44823</v>
      </c>
      <c r="CN2429">
        <v>6.1631824989265629E-3</v>
      </c>
      <c r="CO2429">
        <f t="shared" si="493"/>
        <v>2428</v>
      </c>
      <c r="CP2429">
        <f t="shared" si="494"/>
        <v>0.97982243744955611</v>
      </c>
      <c r="CQ2429">
        <f t="shared" si="495"/>
        <v>0.97941888619854722</v>
      </c>
      <c r="CR2429">
        <f t="shared" si="496"/>
        <v>2.050095370313747</v>
      </c>
      <c r="CS2429">
        <f t="shared" si="497"/>
        <v>0.74388318014369481</v>
      </c>
      <c r="CT2429">
        <f t="shared" si="498"/>
        <v>0.23553570605485241</v>
      </c>
      <c r="DH2429">
        <f t="shared" ca="1" si="499"/>
        <v>0.33859899216637951</v>
      </c>
      <c r="DI2429">
        <v>0.3117228500524995</v>
      </c>
      <c r="DJ2429">
        <v>-8.0869132468476441E-3</v>
      </c>
    </row>
    <row r="2430" spans="12:114" x14ac:dyDescent="0.3">
      <c r="L2430" s="23">
        <v>44823</v>
      </c>
      <c r="M2430" s="24">
        <v>7.7009113886255978E-4</v>
      </c>
      <c r="N2430" s="24">
        <v>-4.3685464654487456E-3</v>
      </c>
      <c r="O2430" s="24">
        <v>8.5592010127007491E-3</v>
      </c>
      <c r="P2430" s="24">
        <v>9.2713359931812737E-3</v>
      </c>
      <c r="Q2430" s="264">
        <v>-1.299999999999982E-4</v>
      </c>
      <c r="R2430" s="264">
        <v>-4.9999999999998932E-5</v>
      </c>
      <c r="S2430" s="265">
        <v>-2.2922636103151723E-4</v>
      </c>
      <c r="U2430" s="26"/>
      <c r="AE2430" s="23">
        <v>44824</v>
      </c>
      <c r="AF2430" s="33">
        <v>-3.1528769758568283E-3</v>
      </c>
      <c r="AG2430">
        <f t="shared" si="487"/>
        <v>2429</v>
      </c>
      <c r="AH2430">
        <f t="shared" si="488"/>
        <v>0.98419773095623986</v>
      </c>
      <c r="AI2430">
        <f t="shared" si="489"/>
        <v>0.98379254457050247</v>
      </c>
      <c r="AJ2430">
        <f t="shared" si="490"/>
        <v>2.1493768619000893</v>
      </c>
      <c r="AK2430">
        <f t="shared" si="491"/>
        <v>0.16661529297967964</v>
      </c>
      <c r="AL2430">
        <f t="shared" si="492"/>
        <v>0.81717725159082288</v>
      </c>
      <c r="CM2430" s="23">
        <v>44824</v>
      </c>
      <c r="CN2430">
        <v>-8.3537680698941696E-3</v>
      </c>
      <c r="CO2430">
        <f t="shared" si="493"/>
        <v>2429</v>
      </c>
      <c r="CP2430">
        <f t="shared" si="494"/>
        <v>0.98022598870056499</v>
      </c>
      <c r="CQ2430">
        <f t="shared" si="495"/>
        <v>0.97982243744955611</v>
      </c>
      <c r="CR2430">
        <f t="shared" si="496"/>
        <v>2.0584388814081347</v>
      </c>
      <c r="CS2430">
        <f t="shared" si="497"/>
        <v>0.15237067986903322</v>
      </c>
      <c r="CT2430">
        <f t="shared" si="498"/>
        <v>0.82745175758052292</v>
      </c>
      <c r="DH2430">
        <f t="shared" ca="1" si="499"/>
        <v>0.38116989284898495</v>
      </c>
      <c r="DI2430">
        <v>0.25924617184069926</v>
      </c>
      <c r="DJ2430">
        <v>-3.0624820178737E-3</v>
      </c>
    </row>
    <row r="2431" spans="12:114" x14ac:dyDescent="0.3">
      <c r="L2431" s="23">
        <v>44824</v>
      </c>
      <c r="M2431" s="24">
        <v>-5.7065911775701986E-3</v>
      </c>
      <c r="N2431" s="24">
        <v>-2.1539648982848089E-2</v>
      </c>
      <c r="O2431" s="24">
        <v>-5.8065881663576808E-3</v>
      </c>
      <c r="P2431" s="24">
        <v>-7.0797903673326832E-3</v>
      </c>
      <c r="Q2431" s="264">
        <v>1.8400000000000001E-3</v>
      </c>
      <c r="R2431" s="264">
        <v>-1.4200000000000039E-3</v>
      </c>
      <c r="S2431" s="265">
        <v>1.6806722689075528E-4</v>
      </c>
      <c r="U2431" s="26"/>
      <c r="AE2431" s="23">
        <v>44825</v>
      </c>
      <c r="AF2431" s="33">
        <v>8.2782549383063396E-4</v>
      </c>
      <c r="AG2431">
        <f t="shared" si="487"/>
        <v>2430</v>
      </c>
      <c r="AH2431">
        <f t="shared" si="488"/>
        <v>0.98460291734197736</v>
      </c>
      <c r="AI2431">
        <f t="shared" si="489"/>
        <v>0.98419773095623986</v>
      </c>
      <c r="AJ2431">
        <f t="shared" si="490"/>
        <v>2.1597224095821974</v>
      </c>
      <c r="AK2431">
        <f t="shared" si="491"/>
        <v>0.57244617402802467</v>
      </c>
      <c r="AL2431">
        <f t="shared" si="492"/>
        <v>0.41175155692821519</v>
      </c>
      <c r="CM2431" s="23">
        <v>44825</v>
      </c>
      <c r="CN2431">
        <v>2.6060380935509445E-3</v>
      </c>
      <c r="CO2431">
        <f t="shared" si="493"/>
        <v>2430</v>
      </c>
      <c r="CP2431">
        <f t="shared" si="494"/>
        <v>0.98062953995157387</v>
      </c>
      <c r="CQ2431">
        <f t="shared" si="495"/>
        <v>0.98022598870056499</v>
      </c>
      <c r="CR2431">
        <f t="shared" si="496"/>
        <v>2.0669281994373692</v>
      </c>
      <c r="CS2431">
        <f t="shared" si="497"/>
        <v>0.59611138056642821</v>
      </c>
      <c r="CT2431">
        <f t="shared" si="498"/>
        <v>0.38411460813413678</v>
      </c>
      <c r="DH2431">
        <f t="shared" ca="1" si="499"/>
        <v>0.34335220652043225</v>
      </c>
      <c r="DI2431">
        <v>0.38359682904041675</v>
      </c>
      <c r="DJ2431">
        <v>-2.0315559121554031E-2</v>
      </c>
    </row>
    <row r="2432" spans="12:114" x14ac:dyDescent="0.3">
      <c r="L2432" s="23">
        <v>44825</v>
      </c>
      <c r="M2432" s="24">
        <v>4.6429739311226433E-3</v>
      </c>
      <c r="N2432" s="24">
        <v>-4.4843455163331176E-3</v>
      </c>
      <c r="O2432" s="24">
        <v>9.1351626551442033E-3</v>
      </c>
      <c r="P2432" s="24">
        <v>-4.7731173501435438E-3</v>
      </c>
      <c r="Q2432" s="264">
        <v>-1.0000000000001331E-5</v>
      </c>
      <c r="R2432" s="264">
        <v>6.0000000000000493E-4</v>
      </c>
      <c r="S2432" s="265">
        <v>-5.4131054131054297E-4</v>
      </c>
      <c r="U2432" s="26"/>
      <c r="AE2432" s="23">
        <v>44826</v>
      </c>
      <c r="AF2432" s="33">
        <v>-3.537674964158897E-3</v>
      </c>
      <c r="AG2432">
        <f t="shared" si="487"/>
        <v>2431</v>
      </c>
      <c r="AH2432">
        <f t="shared" si="488"/>
        <v>0.98500810372771475</v>
      </c>
      <c r="AI2432">
        <f t="shared" si="489"/>
        <v>0.98460291734197736</v>
      </c>
      <c r="AJ2432">
        <f t="shared" si="490"/>
        <v>2.1703044129072717</v>
      </c>
      <c r="AK2432">
        <f t="shared" si="491"/>
        <v>0.14033501063508999</v>
      </c>
      <c r="AL2432">
        <f t="shared" si="492"/>
        <v>0.84426790670688734</v>
      </c>
      <c r="CM2432" s="23">
        <v>44826</v>
      </c>
      <c r="CN2432">
        <v>-8.9433428158026476E-3</v>
      </c>
      <c r="CO2432">
        <f t="shared" si="493"/>
        <v>2431</v>
      </c>
      <c r="CP2432">
        <f t="shared" si="494"/>
        <v>0.98103309120258275</v>
      </c>
      <c r="CQ2432">
        <f t="shared" si="495"/>
        <v>0.98062953995157387</v>
      </c>
      <c r="CR2432">
        <f t="shared" si="496"/>
        <v>2.0755691452486809</v>
      </c>
      <c r="CS2432">
        <f t="shared" si="497"/>
        <v>0.13684230422744406</v>
      </c>
      <c r="CT2432">
        <f t="shared" si="498"/>
        <v>0.84378723572412984</v>
      </c>
      <c r="DH2432">
        <f t="shared" ca="1" si="499"/>
        <v>0.29051986182015577</v>
      </c>
      <c r="DI2432">
        <v>0.35809570109371019</v>
      </c>
      <c r="DJ2432">
        <v>-5.4691209101048058E-3</v>
      </c>
    </row>
    <row r="2433" spans="12:114" x14ac:dyDescent="0.3">
      <c r="L2433" s="23">
        <v>44826</v>
      </c>
      <c r="M2433" s="24">
        <v>-5.7767510137838891E-4</v>
      </c>
      <c r="N2433" s="24">
        <v>-4.5045454545454729E-3</v>
      </c>
      <c r="O2433" s="24">
        <v>-1.023970437813455E-2</v>
      </c>
      <c r="P2433" s="24">
        <v>-1.196047138350685E-2</v>
      </c>
      <c r="Q2433" s="264">
        <v>5.8000000000000065E-4</v>
      </c>
      <c r="R2433" s="264">
        <v>-6.0999999999999943E-4</v>
      </c>
      <c r="S2433" s="265">
        <v>2.7027027027027796E-5</v>
      </c>
      <c r="U2433" s="26"/>
      <c r="AE2433" s="23">
        <v>44827</v>
      </c>
      <c r="AF2433" s="33">
        <v>-9.3463330127604525E-3</v>
      </c>
      <c r="AG2433">
        <f t="shared" si="487"/>
        <v>2432</v>
      </c>
      <c r="AH2433">
        <f t="shared" si="488"/>
        <v>0.98541329011345213</v>
      </c>
      <c r="AI2433">
        <f t="shared" si="489"/>
        <v>0.98500810372771475</v>
      </c>
      <c r="AJ2433">
        <f t="shared" si="490"/>
        <v>2.181135175673607</v>
      </c>
      <c r="AK2433">
        <f t="shared" si="491"/>
        <v>2.9145798474380898E-3</v>
      </c>
      <c r="AL2433">
        <f t="shared" si="492"/>
        <v>0.98209352388027671</v>
      </c>
      <c r="CM2433" s="23">
        <v>44827</v>
      </c>
      <c r="CN2433">
        <v>-2.25828142392182E-2</v>
      </c>
      <c r="CO2433">
        <f t="shared" si="493"/>
        <v>2432</v>
      </c>
      <c r="CP2433">
        <f t="shared" si="494"/>
        <v>0.98143664245359163</v>
      </c>
      <c r="CQ2433">
        <f t="shared" si="495"/>
        <v>0.98103309120258275</v>
      </c>
      <c r="CR2433">
        <f t="shared" si="496"/>
        <v>2.0843679030365339</v>
      </c>
      <c r="CS2433">
        <f t="shared" si="497"/>
        <v>3.7403700655654509E-3</v>
      </c>
      <c r="CT2433">
        <f t="shared" si="498"/>
        <v>0.97729272113701726</v>
      </c>
      <c r="DH2433">
        <f t="shared" ca="1" si="499"/>
        <v>0.3907882031842424</v>
      </c>
      <c r="DI2433">
        <v>0.32684271868376236</v>
      </c>
      <c r="DJ2433">
        <v>-4.0757857403004354E-2</v>
      </c>
    </row>
    <row r="2434" spans="12:114" x14ac:dyDescent="0.3">
      <c r="L2434" s="23">
        <v>44827</v>
      </c>
      <c r="M2434" s="24">
        <v>-1.7276827564742941E-2</v>
      </c>
      <c r="N2434" s="24">
        <v>-5.3064543523839783E-2</v>
      </c>
      <c r="O2434" s="24">
        <v>-2.4964397818160129E-2</v>
      </c>
      <c r="P2434" s="24">
        <v>-6.7716787550691328E-3</v>
      </c>
      <c r="Q2434" s="264">
        <v>4.0000000000000112E-5</v>
      </c>
      <c r="R2434" s="264">
        <v>-1.710000000000003E-3</v>
      </c>
      <c r="S2434" s="265">
        <v>-5.1490514905149019E-4</v>
      </c>
      <c r="U2434" s="26"/>
      <c r="AE2434" s="23">
        <v>44830</v>
      </c>
      <c r="AF2434" s="33">
        <v>-7.2205285152482151E-4</v>
      </c>
      <c r="AG2434">
        <f t="shared" si="487"/>
        <v>2433</v>
      </c>
      <c r="AH2434">
        <f t="shared" si="488"/>
        <v>0.98581847649918963</v>
      </c>
      <c r="AI2434">
        <f t="shared" si="489"/>
        <v>0.98541329011345213</v>
      </c>
      <c r="AJ2434">
        <f t="shared" si="490"/>
        <v>2.1922280087571142</v>
      </c>
      <c r="AK2434">
        <f t="shared" si="491"/>
        <v>0.39541409762898561</v>
      </c>
      <c r="AL2434">
        <f t="shared" si="492"/>
        <v>0.58999919248446653</v>
      </c>
      <c r="CM2434" s="23">
        <v>44830</v>
      </c>
      <c r="CN2434">
        <v>-1.4479285205646316E-3</v>
      </c>
      <c r="CO2434">
        <f t="shared" si="493"/>
        <v>2433</v>
      </c>
      <c r="CP2434">
        <f t="shared" si="494"/>
        <v>0.98184019370460052</v>
      </c>
      <c r="CQ2434">
        <f t="shared" si="495"/>
        <v>0.98143664245359163</v>
      </c>
      <c r="CR2434">
        <f t="shared" si="496"/>
        <v>2.0933310515434034</v>
      </c>
      <c r="CS2434">
        <f t="shared" si="497"/>
        <v>0.4104732340702375</v>
      </c>
      <c r="CT2434">
        <f t="shared" si="498"/>
        <v>0.57096340838335413</v>
      </c>
      <c r="DH2434">
        <f t="shared" ca="1" si="499"/>
        <v>0.39782246092776102</v>
      </c>
      <c r="DI2434">
        <v>0.3317120930976572</v>
      </c>
      <c r="DJ2434">
        <v>-1.8705315738122716E-2</v>
      </c>
    </row>
    <row r="2435" spans="12:114" x14ac:dyDescent="0.3">
      <c r="L2435" s="23">
        <v>44830</v>
      </c>
      <c r="M2435" s="24">
        <v>-1.163322043112284E-2</v>
      </c>
      <c r="N2435" s="24">
        <v>-2.649869678540397E-2</v>
      </c>
      <c r="O2435" s="24">
        <v>9.6109489406573725E-3</v>
      </c>
      <c r="P2435" s="24">
        <v>-3.1374682292304749E-3</v>
      </c>
      <c r="Q2435" s="264">
        <v>3.8000000000000008E-4</v>
      </c>
      <c r="R2435" s="264">
        <v>-1.529999999999996E-3</v>
      </c>
      <c r="S2435" s="265">
        <v>-2.3195876288659742E-4</v>
      </c>
      <c r="U2435" s="26"/>
      <c r="AE2435" s="23">
        <v>44831</v>
      </c>
      <c r="AF2435" s="33">
        <v>-7.2693588118439212E-4</v>
      </c>
      <c r="AG2435">
        <f t="shared" ref="AG2435:AG2469" si="500">ROW()-1</f>
        <v>2434</v>
      </c>
      <c r="AH2435">
        <f t="shared" ref="AH2435:AH2469" si="501">AG2435/COUNT($AG$2:$AG$2469)</f>
        <v>0.98622366288492702</v>
      </c>
      <c r="AI2435">
        <f t="shared" ref="AI2435:AI2469" si="502">(AG2435-1)/COUNT($AG$2:$AG$2469)</f>
        <v>0.98581847649918963</v>
      </c>
      <c r="AJ2435">
        <f t="shared" ref="AJ2435:AJ2469" si="503">IF(AH2435&lt;1,NORMSINV(AH2435),"")</f>
        <v>2.2035973442449728</v>
      </c>
      <c r="AK2435">
        <f t="shared" ref="AK2435:AK2469" si="504">_xlfn.NORM.DIST(AF2435,$AD$6,$AD$7,TRUE)</f>
        <v>0.39487076258546217</v>
      </c>
      <c r="AL2435">
        <f t="shared" ref="AL2435:AL2469" si="505">ABS(AK2435-AI2435)</f>
        <v>0.59094771391372747</v>
      </c>
      <c r="CM2435" s="23">
        <v>44831</v>
      </c>
      <c r="CN2435">
        <v>-2.8757779901146313E-3</v>
      </c>
      <c r="CO2435">
        <f t="shared" ref="CO2435:CO2479" si="506">ROW()-1</f>
        <v>2434</v>
      </c>
      <c r="CP2435">
        <f t="shared" ref="CP2435:CP2479" si="507">CO2435/COUNT(_xlfn.ANCHORARRAY($CN$2))</f>
        <v>0.9822437449556094</v>
      </c>
      <c r="CQ2435">
        <f t="shared" ref="CQ2435:CQ2479" si="508">(CO2435-1)/COUNT(_xlfn.ANCHORARRAY($CN$2))</f>
        <v>0.98184019370460052</v>
      </c>
      <c r="CR2435">
        <f t="shared" ref="CR2435:CR2479" si="509">IF(CP2435&lt;1,NORMSINV(CP2435),"")</f>
        <v>2.1024655987032337</v>
      </c>
      <c r="CS2435">
        <f t="shared" ref="CS2435:CS2479" si="510">_xlfn.NORM.DIST(CN2435,$CL$7,$CL$8,TRUE)</f>
        <v>0.34762748689917167</v>
      </c>
      <c r="CT2435">
        <f t="shared" ref="CT2435:CT2479" si="511">ABS(CS2435-CQ2435)</f>
        <v>0.63421270680542885</v>
      </c>
      <c r="DH2435">
        <f t="shared" ref="DH2435:DH2469" ca="1" si="512">_xlfn.NORM.S.DIST(RAND(),FALSE)</f>
        <v>0.26848820781504967</v>
      </c>
      <c r="DI2435">
        <v>0.39894046424069807</v>
      </c>
      <c r="DJ2435">
        <v>2.7047220290100187E-2</v>
      </c>
    </row>
    <row r="2436" spans="12:114" x14ac:dyDescent="0.3">
      <c r="L2436" s="23">
        <v>44831</v>
      </c>
      <c r="M2436" s="24">
        <v>2.049838049324619E-3</v>
      </c>
      <c r="N2436" s="24">
        <v>1.2940696117804559E-2</v>
      </c>
      <c r="O2436" s="24">
        <v>-2.7416114955695231E-3</v>
      </c>
      <c r="P2436" s="24">
        <v>-1.2105071951912171E-2</v>
      </c>
      <c r="Q2436" s="264">
        <v>1.3999999999999989E-3</v>
      </c>
      <c r="R2436" s="264">
        <v>0</v>
      </c>
      <c r="S2436" s="265">
        <v>6.2972292191435647E-4</v>
      </c>
      <c r="U2436" s="26"/>
      <c r="AE2436" s="23">
        <v>44832</v>
      </c>
      <c r="AF2436" s="33">
        <v>4.2249831960759036E-3</v>
      </c>
      <c r="AG2436">
        <f t="shared" si="500"/>
        <v>2435</v>
      </c>
      <c r="AH2436">
        <f t="shared" si="501"/>
        <v>0.98662884927066452</v>
      </c>
      <c r="AI2436">
        <f t="shared" si="502"/>
        <v>0.98622366288492702</v>
      </c>
      <c r="AJ2436">
        <f t="shared" si="503"/>
        <v>2.2152588663073058</v>
      </c>
      <c r="AK2436">
        <f t="shared" si="504"/>
        <v>0.87783286366299318</v>
      </c>
      <c r="AL2436">
        <f t="shared" si="505"/>
        <v>0.10839079922193384</v>
      </c>
      <c r="CM2436" s="23">
        <v>44832</v>
      </c>
      <c r="CN2436">
        <v>1.1469675732125241E-2</v>
      </c>
      <c r="CO2436">
        <f t="shared" si="506"/>
        <v>2435</v>
      </c>
      <c r="CP2436">
        <f t="shared" si="507"/>
        <v>0.98264729620661828</v>
      </c>
      <c r="CQ2436">
        <f t="shared" si="508"/>
        <v>0.9822437449556094</v>
      </c>
      <c r="CR2436">
        <f t="shared" si="509"/>
        <v>2.1117790201955104</v>
      </c>
      <c r="CS2436">
        <f t="shared" si="510"/>
        <v>0.89797229720953609</v>
      </c>
      <c r="CT2436">
        <f t="shared" si="511"/>
        <v>8.4271447746073314E-2</v>
      </c>
      <c r="DH2436">
        <f t="shared" ca="1" si="512"/>
        <v>0.39452885393417242</v>
      </c>
      <c r="DI2436">
        <v>0.39872323072876542</v>
      </c>
      <c r="DJ2436">
        <v>-1.2510839384569174E-2</v>
      </c>
    </row>
    <row r="2437" spans="12:114" x14ac:dyDescent="0.3">
      <c r="L2437" s="23">
        <v>44832</v>
      </c>
      <c r="M2437" s="24">
        <v>2.0786651349521859E-2</v>
      </c>
      <c r="N2437" s="24">
        <v>-6.6080173300433172E-3</v>
      </c>
      <c r="O2437" s="24">
        <v>1.6494876284724271E-2</v>
      </c>
      <c r="P2437" s="24">
        <v>8.8836967964483482E-3</v>
      </c>
      <c r="Q2437" s="264">
        <v>-1.8999999999999989E-3</v>
      </c>
      <c r="R2437" s="264">
        <v>-2.4900000000000061E-3</v>
      </c>
      <c r="S2437" s="265">
        <v>-1.0752688172042759E-4</v>
      </c>
      <c r="U2437" s="26"/>
      <c r="AE2437" s="23">
        <v>44833</v>
      </c>
      <c r="AF2437" s="33">
        <v>-4.4184772273007126E-3</v>
      </c>
      <c r="AG2437">
        <f t="shared" si="500"/>
        <v>2436</v>
      </c>
      <c r="AH2437">
        <f t="shared" si="501"/>
        <v>0.98703403565640191</v>
      </c>
      <c r="AI2437">
        <f t="shared" si="502"/>
        <v>0.98662884927066452</v>
      </c>
      <c r="AJ2437">
        <f t="shared" si="503"/>
        <v>2.2272296618532166</v>
      </c>
      <c r="AK2437">
        <f t="shared" si="504"/>
        <v>9.1212564043280264E-2</v>
      </c>
      <c r="AL2437">
        <f t="shared" si="505"/>
        <v>0.89541628522738426</v>
      </c>
      <c r="CM2437" s="23">
        <v>44833</v>
      </c>
      <c r="CN2437">
        <v>-1.0878001578890076E-2</v>
      </c>
      <c r="CO2437">
        <f t="shared" si="506"/>
        <v>2436</v>
      </c>
      <c r="CP2437">
        <f t="shared" si="507"/>
        <v>0.98305084745762716</v>
      </c>
      <c r="CQ2437">
        <f t="shared" si="508"/>
        <v>0.98264729620661828</v>
      </c>
      <c r="CR2437">
        <f t="shared" si="509"/>
        <v>2.1212793024540031</v>
      </c>
      <c r="CS2437">
        <f t="shared" si="510"/>
        <v>9.3629241507269104E-2</v>
      </c>
      <c r="CT2437">
        <f t="shared" si="511"/>
        <v>0.88901805469934914</v>
      </c>
      <c r="DH2437">
        <f t="shared" ca="1" si="512"/>
        <v>0.3384056098707291</v>
      </c>
      <c r="DI2437">
        <v>0.39514172905675043</v>
      </c>
      <c r="DJ2437">
        <v>-7.1398602060241557E-3</v>
      </c>
    </row>
    <row r="2438" spans="12:114" x14ac:dyDescent="0.3">
      <c r="L2438" s="23">
        <v>44833</v>
      </c>
      <c r="M2438" s="24">
        <v>-1.939233280248208E-4</v>
      </c>
      <c r="N2438" s="24">
        <v>-2.084252864046696E-2</v>
      </c>
      <c r="O2438" s="24">
        <v>-6.4608293406895178E-3</v>
      </c>
      <c r="P2438" s="24">
        <v>-1.6760758082963029E-2</v>
      </c>
      <c r="Q2438" s="264">
        <v>-3.8999999999999972E-4</v>
      </c>
      <c r="R2438" s="264">
        <v>1.110000000000007E-3</v>
      </c>
      <c r="S2438" s="265">
        <v>-1.8617021276595911E-4</v>
      </c>
      <c r="U2438" s="26"/>
      <c r="AE2438" s="23">
        <v>44834</v>
      </c>
      <c r="AF2438" s="33">
        <v>-5.1396833866813145E-3</v>
      </c>
      <c r="AG2438">
        <f t="shared" si="500"/>
        <v>2437</v>
      </c>
      <c r="AH2438">
        <f t="shared" si="501"/>
        <v>0.98743922204213941</v>
      </c>
      <c r="AI2438">
        <f t="shared" si="502"/>
        <v>0.98703403565640191</v>
      </c>
      <c r="AJ2438">
        <f t="shared" si="503"/>
        <v>2.2395283946866429</v>
      </c>
      <c r="AK2438">
        <f t="shared" si="504"/>
        <v>6.1570919879958247E-2</v>
      </c>
      <c r="AL2438">
        <f t="shared" si="505"/>
        <v>0.92546311577644369</v>
      </c>
      <c r="CM2438" s="23">
        <v>44834</v>
      </c>
      <c r="CN2438">
        <v>-1.3317932357042711E-2</v>
      </c>
      <c r="CO2438">
        <f t="shared" si="506"/>
        <v>2437</v>
      </c>
      <c r="CP2438">
        <f t="shared" si="507"/>
        <v>0.98345439870863605</v>
      </c>
      <c r="CQ2438">
        <f t="shared" si="508"/>
        <v>0.98305084745762716</v>
      </c>
      <c r="CR2438">
        <f t="shared" si="509"/>
        <v>2.1309749907648459</v>
      </c>
      <c r="CS2438">
        <f t="shared" si="510"/>
        <v>5.4646297293571719E-2</v>
      </c>
      <c r="CT2438">
        <f t="shared" si="511"/>
        <v>0.92840455016405543</v>
      </c>
      <c r="DH2438">
        <f t="shared" ca="1" si="512"/>
        <v>0.37984395914109848</v>
      </c>
      <c r="DI2438">
        <v>0.36001798723288114</v>
      </c>
      <c r="DJ2438">
        <v>2.079478267075997E-2</v>
      </c>
    </row>
    <row r="2439" spans="12:114" x14ac:dyDescent="0.3">
      <c r="L2439" s="23">
        <v>44834</v>
      </c>
      <c r="M2439" s="24">
        <v>6.4619162947946476E-5</v>
      </c>
      <c r="N2439" s="24">
        <v>-9.9637228260868599E-3</v>
      </c>
      <c r="O2439" s="24">
        <v>-1.9281686200378099E-2</v>
      </c>
      <c r="P2439" s="24">
        <v>-1.0499641516900931E-2</v>
      </c>
      <c r="Q2439" s="264">
        <v>-7.2999999999999975E-4</v>
      </c>
      <c r="R2439" s="264">
        <v>1.449999999999996E-3</v>
      </c>
      <c r="S2439" s="265">
        <v>4.1775456919060166E-4</v>
      </c>
      <c r="U2439" s="26"/>
      <c r="AE2439" s="23">
        <v>44837</v>
      </c>
      <c r="AF2439" s="33">
        <v>1.1530911955815326E-2</v>
      </c>
      <c r="AG2439">
        <f t="shared" si="500"/>
        <v>2438</v>
      </c>
      <c r="AH2439">
        <f t="shared" si="501"/>
        <v>0.9878444084278768</v>
      </c>
      <c r="AI2439">
        <f t="shared" si="502"/>
        <v>0.98743922204213941</v>
      </c>
      <c r="AJ2439">
        <f t="shared" si="503"/>
        <v>2.2521755077199708</v>
      </c>
      <c r="AK2439">
        <f t="shared" si="504"/>
        <v>0.99947222361776367</v>
      </c>
      <c r="AL2439">
        <f t="shared" si="505"/>
        <v>1.2033001575624258E-2</v>
      </c>
      <c r="CM2439" s="23">
        <v>44837</v>
      </c>
      <c r="CN2439">
        <v>2.8805260134769924E-2</v>
      </c>
      <c r="CO2439">
        <f t="shared" si="506"/>
        <v>2438</v>
      </c>
      <c r="CP2439">
        <f t="shared" si="507"/>
        <v>0.98385794995964493</v>
      </c>
      <c r="CQ2439">
        <f t="shared" si="508"/>
        <v>0.98345439870863605</v>
      </c>
      <c r="CR2439">
        <f t="shared" si="509"/>
        <v>2.1408752431970499</v>
      </c>
      <c r="CS2439">
        <f t="shared" si="510"/>
        <v>0.99947779602776421</v>
      </c>
      <c r="CT2439">
        <f t="shared" si="511"/>
        <v>1.6023397319128163E-2</v>
      </c>
      <c r="DH2439">
        <f t="shared" ca="1" si="512"/>
        <v>0.29953113570035078</v>
      </c>
      <c r="DI2439">
        <v>0.26736310586641437</v>
      </c>
      <c r="DJ2439">
        <v>3.3107894244643575E-2</v>
      </c>
    </row>
    <row r="2440" spans="12:114" x14ac:dyDescent="0.3">
      <c r="L2440" s="23">
        <v>44837</v>
      </c>
      <c r="M2440" s="24">
        <v>2.4309788896486599E-2</v>
      </c>
      <c r="N2440" s="24">
        <v>5.1692541093662253E-2</v>
      </c>
      <c r="O2440" s="24">
        <v>2.181959957948193E-2</v>
      </c>
      <c r="P2440" s="24">
        <v>3.045995123138609E-2</v>
      </c>
      <c r="Q2440" s="264">
        <v>-2.0500000000000002E-3</v>
      </c>
      <c r="R2440" s="264">
        <v>3.0499999999999972E-3</v>
      </c>
      <c r="S2440" s="265">
        <v>1.3623978201634702E-4</v>
      </c>
      <c r="U2440" s="26"/>
      <c r="AE2440" s="23">
        <v>44838</v>
      </c>
      <c r="AF2440" s="33">
        <v>6.9929608025055033E-3</v>
      </c>
      <c r="AG2440">
        <f t="shared" si="500"/>
        <v>2439</v>
      </c>
      <c r="AH2440">
        <f t="shared" si="501"/>
        <v>0.9882495948136143</v>
      </c>
      <c r="AI2440">
        <f t="shared" si="502"/>
        <v>0.9878444084278768</v>
      </c>
      <c r="AJ2440">
        <f t="shared" si="503"/>
        <v>2.2651934588724165</v>
      </c>
      <c r="AK2440">
        <f t="shared" si="504"/>
        <v>0.97523695963847334</v>
      </c>
      <c r="AL2440">
        <f t="shared" si="505"/>
        <v>1.2607448789403453E-2</v>
      </c>
      <c r="CM2440" s="23">
        <v>44838</v>
      </c>
      <c r="CN2440">
        <v>1.803998487919193E-2</v>
      </c>
      <c r="CO2440">
        <f t="shared" si="506"/>
        <v>2439</v>
      </c>
      <c r="CP2440">
        <f t="shared" si="507"/>
        <v>0.9842615012106537</v>
      </c>
      <c r="CQ2440">
        <f t="shared" si="508"/>
        <v>0.98385794995964493</v>
      </c>
      <c r="CR2440">
        <f t="shared" si="509"/>
        <v>2.1509898912385448</v>
      </c>
      <c r="CS2440">
        <f t="shared" si="510"/>
        <v>0.97888286027645577</v>
      </c>
      <c r="CT2440">
        <f t="shared" si="511"/>
        <v>4.97508968318916E-3</v>
      </c>
      <c r="DH2440">
        <f t="shared" ca="1" si="512"/>
        <v>0.39724827660998313</v>
      </c>
      <c r="DI2440">
        <v>0.30476179995683955</v>
      </c>
      <c r="DJ2440">
        <v>-1.0441320965450158E-2</v>
      </c>
    </row>
    <row r="2441" spans="12:114" x14ac:dyDescent="0.3">
      <c r="L2441" s="23">
        <v>44838</v>
      </c>
      <c r="M2441" s="24">
        <v>1.432812030737135E-2</v>
      </c>
      <c r="N2441" s="24">
        <v>3.610265332753379E-2</v>
      </c>
      <c r="O2441" s="24">
        <v>1.297820125992755E-2</v>
      </c>
      <c r="P2441" s="24">
        <v>1.8717045701545611E-2</v>
      </c>
      <c r="Q2441" s="264">
        <v>-4.6000000000000028E-4</v>
      </c>
      <c r="R2441" s="264">
        <v>-5.9999999999993395E-5</v>
      </c>
      <c r="S2441" s="265">
        <v>-3.8674033149171033E-4</v>
      </c>
      <c r="U2441" s="26"/>
      <c r="AE2441" s="23">
        <v>44839</v>
      </c>
      <c r="AF2441" s="33">
        <v>-4.1549558453189495E-3</v>
      </c>
      <c r="AG2441">
        <f t="shared" si="500"/>
        <v>2440</v>
      </c>
      <c r="AH2441">
        <f t="shared" si="501"/>
        <v>0.98865478119935168</v>
      </c>
      <c r="AI2441">
        <f t="shared" si="502"/>
        <v>0.9882495948136143</v>
      </c>
      <c r="AJ2441">
        <f t="shared" si="503"/>
        <v>2.2786069976458942</v>
      </c>
      <c r="AK2441">
        <f t="shared" si="504"/>
        <v>0.1043442204681817</v>
      </c>
      <c r="AL2441">
        <f t="shared" si="505"/>
        <v>0.88390537434543259</v>
      </c>
      <c r="CM2441" s="23">
        <v>44839</v>
      </c>
      <c r="CN2441">
        <v>-1.0249198123935668E-2</v>
      </c>
      <c r="CO2441">
        <f t="shared" si="506"/>
        <v>2440</v>
      </c>
      <c r="CP2441">
        <f t="shared" si="507"/>
        <v>0.98466505246166258</v>
      </c>
      <c r="CQ2441">
        <f t="shared" si="508"/>
        <v>0.9842615012106537</v>
      </c>
      <c r="CR2441">
        <f t="shared" si="509"/>
        <v>2.1613295081677664</v>
      </c>
      <c r="CS2441">
        <f t="shared" si="510"/>
        <v>0.10640230886102248</v>
      </c>
      <c r="CT2441">
        <f t="shared" si="511"/>
        <v>0.87785919234963128</v>
      </c>
      <c r="DH2441">
        <f t="shared" ca="1" si="512"/>
        <v>0.37293892999737871</v>
      </c>
      <c r="DI2441">
        <v>0.28229629188472732</v>
      </c>
      <c r="DJ2441">
        <v>-2.4474338824042433E-2</v>
      </c>
    </row>
    <row r="2442" spans="12:114" x14ac:dyDescent="0.3">
      <c r="L2442" s="23">
        <v>44839</v>
      </c>
      <c r="M2442" s="24">
        <v>-5.5382639490652204E-3</v>
      </c>
      <c r="N2442" s="24">
        <v>-1.721242653232578E-2</v>
      </c>
      <c r="O2442" s="24">
        <v>-9.9069050279330158E-3</v>
      </c>
      <c r="P2442" s="24">
        <v>-9.2162448835396548E-3</v>
      </c>
      <c r="Q2442" s="264">
        <v>1.4699999999999991E-3</v>
      </c>
      <c r="R2442" s="264">
        <v>-2.370000000000001E-3</v>
      </c>
      <c r="S2442" s="265">
        <v>-1.8617021276595911E-4</v>
      </c>
      <c r="U2442" s="26"/>
      <c r="AE2442" s="23">
        <v>44840</v>
      </c>
      <c r="AF2442" s="33">
        <v>-7.9438145982683121E-3</v>
      </c>
      <c r="AG2442">
        <f t="shared" si="500"/>
        <v>2441</v>
      </c>
      <c r="AH2442">
        <f t="shared" si="501"/>
        <v>0.98905996758508918</v>
      </c>
      <c r="AI2442">
        <f t="shared" si="502"/>
        <v>0.98865478119935168</v>
      </c>
      <c r="AJ2442">
        <f t="shared" si="503"/>
        <v>2.2924434911306277</v>
      </c>
      <c r="AK2442">
        <f t="shared" si="504"/>
        <v>9.3369144997357805E-3</v>
      </c>
      <c r="AL2442">
        <f t="shared" si="505"/>
        <v>0.97931786669961596</v>
      </c>
      <c r="CM2442" s="23">
        <v>44840</v>
      </c>
      <c r="CN2442">
        <v>-1.9870796286793495E-2</v>
      </c>
      <c r="CO2442">
        <f t="shared" si="506"/>
        <v>2441</v>
      </c>
      <c r="CP2442">
        <f t="shared" si="507"/>
        <v>0.98506860371267146</v>
      </c>
      <c r="CQ2442">
        <f t="shared" si="508"/>
        <v>0.98466505246166258</v>
      </c>
      <c r="CR2442">
        <f t="shared" si="509"/>
        <v>2.1719054863806417</v>
      </c>
      <c r="CS2442">
        <f t="shared" si="510"/>
        <v>9.1255986180380708E-3</v>
      </c>
      <c r="CT2442">
        <f t="shared" si="511"/>
        <v>0.9755394538436245</v>
      </c>
      <c r="DH2442">
        <f t="shared" ca="1" si="512"/>
        <v>0.39423789627530653</v>
      </c>
      <c r="DI2442">
        <v>0.38970732253884977</v>
      </c>
      <c r="DJ2442">
        <v>-1.7900926869808823E-2</v>
      </c>
    </row>
    <row r="2443" spans="12:114" x14ac:dyDescent="0.3">
      <c r="L2443" s="23">
        <v>44840</v>
      </c>
      <c r="M2443" s="24">
        <v>-1.1262937378923941E-3</v>
      </c>
      <c r="N2443" s="24">
        <v>-1.794105083297743E-2</v>
      </c>
      <c r="O2443" s="24">
        <v>-9.3289574078988212E-3</v>
      </c>
      <c r="P2443" s="24">
        <v>-4.3389610412602572E-2</v>
      </c>
      <c r="Q2443" s="264">
        <v>1.0300000000000001E-3</v>
      </c>
      <c r="R2443" s="264">
        <v>-5.6000000000000049E-4</v>
      </c>
      <c r="S2443" s="265">
        <v>-1.5665796344647604E-4</v>
      </c>
      <c r="U2443" s="26"/>
      <c r="AE2443" s="23">
        <v>44841</v>
      </c>
      <c r="AF2443" s="33">
        <v>-8.1432343901291643E-3</v>
      </c>
      <c r="AG2443">
        <f t="shared" si="500"/>
        <v>2442</v>
      </c>
      <c r="AH2443">
        <f t="shared" si="501"/>
        <v>0.98946515397082657</v>
      </c>
      <c r="AI2443">
        <f t="shared" si="502"/>
        <v>0.98905996758508918</v>
      </c>
      <c r="AJ2443">
        <f t="shared" si="503"/>
        <v>2.3067333104776755</v>
      </c>
      <c r="AK2443">
        <f t="shared" si="504"/>
        <v>7.9849703871226283E-3</v>
      </c>
      <c r="AL2443">
        <f t="shared" si="505"/>
        <v>0.98107499719796654</v>
      </c>
      <c r="CM2443" s="23">
        <v>44841</v>
      </c>
      <c r="CN2443">
        <v>-2.0456665666839617E-2</v>
      </c>
      <c r="CO2443">
        <f t="shared" si="506"/>
        <v>2442</v>
      </c>
      <c r="CP2443">
        <f t="shared" si="507"/>
        <v>0.98547215496368035</v>
      </c>
      <c r="CQ2443">
        <f t="shared" si="508"/>
        <v>0.98506860371267146</v>
      </c>
      <c r="CR2443">
        <f t="shared" si="509"/>
        <v>2.1827301251240696</v>
      </c>
      <c r="CS2443">
        <f t="shared" si="510"/>
        <v>7.5838318962801951E-3</v>
      </c>
      <c r="CT2443">
        <f t="shared" si="511"/>
        <v>0.97748477181639126</v>
      </c>
      <c r="DH2443">
        <f t="shared" ca="1" si="512"/>
        <v>0.3502942942599902</v>
      </c>
      <c r="DI2443">
        <v>0.38887054908543689</v>
      </c>
      <c r="DJ2443">
        <v>-1.9389478606067444E-2</v>
      </c>
    </row>
    <row r="2444" spans="12:114" x14ac:dyDescent="0.3">
      <c r="L2444" s="23">
        <v>44841</v>
      </c>
      <c r="M2444" s="24">
        <v>-1.0962851250928669E-2</v>
      </c>
      <c r="N2444" s="24">
        <v>-4.7847324923878604E-3</v>
      </c>
      <c r="O2444" s="24">
        <v>-2.3693766447876321E-2</v>
      </c>
      <c r="P2444" s="24">
        <v>-2.6097798974823019E-2</v>
      </c>
      <c r="Q2444" s="264">
        <v>1.5E-3</v>
      </c>
      <c r="R2444" s="264">
        <v>-1.9800000000000039E-3</v>
      </c>
      <c r="S2444" s="265">
        <v>-2.5706940874034937E-5</v>
      </c>
      <c r="U2444" s="26"/>
      <c r="AE2444" s="23">
        <v>44844</v>
      </c>
      <c r="AF2444" s="33">
        <v>1.1410946305371247E-3</v>
      </c>
      <c r="AG2444">
        <f t="shared" si="500"/>
        <v>2443</v>
      </c>
      <c r="AH2444">
        <f t="shared" si="501"/>
        <v>0.98987034035656407</v>
      </c>
      <c r="AI2444">
        <f t="shared" si="502"/>
        <v>0.98946515397082657</v>
      </c>
      <c r="AJ2444">
        <f t="shared" si="503"/>
        <v>2.3215102918708701</v>
      </c>
      <c r="AK2444">
        <f t="shared" si="504"/>
        <v>0.60762150773411427</v>
      </c>
      <c r="AL2444">
        <f t="shared" si="505"/>
        <v>0.3818436462367123</v>
      </c>
      <c r="CM2444" s="23">
        <v>44844</v>
      </c>
      <c r="CN2444">
        <v>2.5630250378812745E-3</v>
      </c>
      <c r="CO2444">
        <f t="shared" si="506"/>
        <v>2443</v>
      </c>
      <c r="CP2444">
        <f t="shared" si="507"/>
        <v>0.98587570621468923</v>
      </c>
      <c r="CQ2444">
        <f t="shared" si="508"/>
        <v>0.98547215496368035</v>
      </c>
      <c r="CR2444">
        <f t="shared" si="509"/>
        <v>2.1938167303696061</v>
      </c>
      <c r="CS2444">
        <f t="shared" si="510"/>
        <v>0.59418035959749949</v>
      </c>
      <c r="CT2444">
        <f t="shared" si="511"/>
        <v>0.39129179536618086</v>
      </c>
      <c r="DH2444">
        <f t="shared" ca="1" si="512"/>
        <v>0.39880249709463306</v>
      </c>
      <c r="DI2444">
        <v>0.2468621132921934</v>
      </c>
      <c r="DJ2444">
        <v>7.9667155361403752E-4</v>
      </c>
    </row>
    <row r="2445" spans="12:114" x14ac:dyDescent="0.3">
      <c r="L2445" s="23">
        <v>44844</v>
      </c>
      <c r="M2445" s="24">
        <v>-1.52014753229835E-2</v>
      </c>
      <c r="N2445" s="24">
        <v>6.9930947112365966E-3</v>
      </c>
      <c r="O2445" s="24">
        <v>5.9117066881099094E-3</v>
      </c>
      <c r="P2445" s="24">
        <v>1.674793813617846E-3</v>
      </c>
      <c r="Q2445" s="264">
        <v>1.1699999999999989E-3</v>
      </c>
      <c r="R2445" s="264">
        <v>6.7000000000000176E-4</v>
      </c>
      <c r="S2445" s="265">
        <v>-7.6923076923077346E-5</v>
      </c>
      <c r="U2445" s="26"/>
      <c r="AE2445" s="23">
        <v>44845</v>
      </c>
      <c r="AF2445" s="33">
        <v>4.0563995310713167E-3</v>
      </c>
      <c r="AG2445">
        <f t="shared" si="500"/>
        <v>2444</v>
      </c>
      <c r="AH2445">
        <f t="shared" si="501"/>
        <v>0.99027552674230146</v>
      </c>
      <c r="AI2445">
        <f t="shared" si="502"/>
        <v>0.98987034035656407</v>
      </c>
      <c r="AJ2445">
        <f t="shared" si="503"/>
        <v>2.3368122899938211</v>
      </c>
      <c r="AK2445">
        <f t="shared" si="504"/>
        <v>0.86768378641914801</v>
      </c>
      <c r="AL2445">
        <f t="shared" si="505"/>
        <v>0.12218655393741606</v>
      </c>
      <c r="CM2445" s="23">
        <v>44845</v>
      </c>
      <c r="CN2445">
        <v>1.0206246919281342E-2</v>
      </c>
      <c r="CO2445">
        <f t="shared" si="506"/>
        <v>2444</v>
      </c>
      <c r="CP2445">
        <f t="shared" si="507"/>
        <v>0.98627925746569811</v>
      </c>
      <c r="CQ2445">
        <f t="shared" si="508"/>
        <v>0.98587570621468923</v>
      </c>
      <c r="CR2445">
        <f t="shared" si="509"/>
        <v>2.2051797289086563</v>
      </c>
      <c r="CS2445">
        <f t="shared" si="510"/>
        <v>0.86943473722327913</v>
      </c>
      <c r="CT2445">
        <f t="shared" si="511"/>
        <v>0.1164409689914101</v>
      </c>
      <c r="DH2445">
        <f t="shared" ca="1" si="512"/>
        <v>0.39871911824716733</v>
      </c>
      <c r="DI2445">
        <v>0.32709106408918925</v>
      </c>
      <c r="DJ2445">
        <v>3.0885751035903942E-3</v>
      </c>
    </row>
    <row r="2446" spans="12:114" x14ac:dyDescent="0.3">
      <c r="L2446" s="23">
        <v>44845</v>
      </c>
      <c r="M2446" s="24">
        <v>-2.0580911257549392E-3</v>
      </c>
      <c r="N2446" s="24">
        <v>-2.0833419234660581E-2</v>
      </c>
      <c r="O2446" s="24">
        <v>2.5904661449639332E-2</v>
      </c>
      <c r="P2446" s="24">
        <v>4.9517942122186513E-3</v>
      </c>
      <c r="Q2446" s="264">
        <v>-1.59999999999997E-4</v>
      </c>
      <c r="R2446" s="264">
        <v>-6.5999999999999837E-4</v>
      </c>
      <c r="S2446" s="265">
        <v>5.0890585241729972E-5</v>
      </c>
      <c r="U2446" s="26"/>
      <c r="AE2446" s="23">
        <v>44846</v>
      </c>
      <c r="AF2446" s="33">
        <v>-3.9192550028414336E-3</v>
      </c>
      <c r="AG2446">
        <f t="shared" si="500"/>
        <v>2445</v>
      </c>
      <c r="AH2446">
        <f t="shared" si="501"/>
        <v>0.99068071312803885</v>
      </c>
      <c r="AI2446">
        <f t="shared" si="502"/>
        <v>0.99027552674230146</v>
      </c>
      <c r="AJ2446">
        <f t="shared" si="503"/>
        <v>2.3526818472876641</v>
      </c>
      <c r="AK2446">
        <f t="shared" si="504"/>
        <v>0.11720531477773452</v>
      </c>
      <c r="AL2446">
        <f t="shared" si="505"/>
        <v>0.87307021196456691</v>
      </c>
      <c r="CM2446" s="23">
        <v>44846</v>
      </c>
      <c r="CN2446">
        <v>-9.50550323600384E-3</v>
      </c>
      <c r="CO2446">
        <f t="shared" si="506"/>
        <v>2445</v>
      </c>
      <c r="CP2446">
        <f t="shared" si="507"/>
        <v>0.98668280871670699</v>
      </c>
      <c r="CQ2446">
        <f t="shared" si="508"/>
        <v>0.98627925746569811</v>
      </c>
      <c r="CR2446">
        <f t="shared" si="509"/>
        <v>2.2168347991801975</v>
      </c>
      <c r="CS2446">
        <f t="shared" si="510"/>
        <v>0.1230775757901412</v>
      </c>
      <c r="CT2446">
        <f t="shared" si="511"/>
        <v>0.86320168167555689</v>
      </c>
      <c r="DH2446">
        <f t="shared" ca="1" si="512"/>
        <v>0.25519836461094531</v>
      </c>
      <c r="DI2446">
        <v>0.3032691348963939</v>
      </c>
      <c r="DJ2446">
        <v>-1.5608572138391258E-2</v>
      </c>
    </row>
    <row r="2447" spans="12:114" x14ac:dyDescent="0.3">
      <c r="L2447" s="23">
        <v>44846</v>
      </c>
      <c r="M2447" s="24">
        <v>5.3493231412910383E-3</v>
      </c>
      <c r="N2447" s="24">
        <v>-8.8651599674273371E-3</v>
      </c>
      <c r="O2447" s="24">
        <v>-1.130624875716061E-2</v>
      </c>
      <c r="P2447" s="24">
        <v>-1.2286414224447021E-2</v>
      </c>
      <c r="Q2447" s="264">
        <v>9.9999999999978578E-6</v>
      </c>
      <c r="R2447" s="264">
        <v>-9.7999999999999867E-4</v>
      </c>
      <c r="S2447" s="265">
        <v>-1.5345268542199395E-4</v>
      </c>
      <c r="U2447" s="26"/>
      <c r="AE2447" s="23">
        <v>44847</v>
      </c>
      <c r="AF2447" s="33">
        <v>6.147416173214456E-3</v>
      </c>
      <c r="AG2447">
        <f t="shared" si="500"/>
        <v>2446</v>
      </c>
      <c r="AH2447">
        <f t="shared" si="501"/>
        <v>0.99108589951377635</v>
      </c>
      <c r="AI2447">
        <f t="shared" si="502"/>
        <v>0.99068071312803885</v>
      </c>
      <c r="AJ2447">
        <f t="shared" si="503"/>
        <v>2.3691670094608441</v>
      </c>
      <c r="AK2447">
        <f t="shared" si="504"/>
        <v>0.95725765533033735</v>
      </c>
      <c r="AL2447">
        <f t="shared" si="505"/>
        <v>3.3423057797701494E-2</v>
      </c>
      <c r="CM2447" s="23">
        <v>44847</v>
      </c>
      <c r="CN2447">
        <v>1.5574803027494578E-2</v>
      </c>
      <c r="CO2447">
        <f t="shared" si="506"/>
        <v>2446</v>
      </c>
      <c r="CP2447">
        <f t="shared" si="507"/>
        <v>0.98708635996771588</v>
      </c>
      <c r="CQ2447">
        <f t="shared" si="508"/>
        <v>0.98668280871670699</v>
      </c>
      <c r="CR2447">
        <f t="shared" si="509"/>
        <v>2.2287990218764637</v>
      </c>
      <c r="CS2447">
        <f t="shared" si="510"/>
        <v>0.95956245268005802</v>
      </c>
      <c r="CT2447">
        <f t="shared" si="511"/>
        <v>2.7120356036648974E-2</v>
      </c>
      <c r="DH2447">
        <f t="shared" ca="1" si="512"/>
        <v>0.38534229035443196</v>
      </c>
      <c r="DI2447">
        <v>0.2926200792641736</v>
      </c>
      <c r="DJ2447">
        <v>7.170417432660281E-3</v>
      </c>
    </row>
    <row r="2448" spans="12:114" x14ac:dyDescent="0.3">
      <c r="L2448" s="23">
        <v>44847</v>
      </c>
      <c r="M2448" s="24">
        <v>-6.923526927254153E-3</v>
      </c>
      <c r="N2448" s="24">
        <v>4.7406035446957318E-2</v>
      </c>
      <c r="O2448" s="24">
        <v>8.4623085837053323E-3</v>
      </c>
      <c r="P2448" s="24">
        <v>1.9630702184747589E-2</v>
      </c>
      <c r="Q2448" s="264">
        <v>-9.0999999999999935E-4</v>
      </c>
      <c r="R2448" s="264">
        <v>8.4999999999999963E-4</v>
      </c>
      <c r="S2448" s="265">
        <v>-7.5566750629723337E-5</v>
      </c>
      <c r="U2448" s="26"/>
      <c r="AE2448" s="23">
        <v>44848</v>
      </c>
      <c r="AF2448" s="33">
        <v>-7.4665645482041992E-3</v>
      </c>
      <c r="AG2448">
        <f t="shared" si="500"/>
        <v>2447</v>
      </c>
      <c r="AH2448">
        <f t="shared" si="501"/>
        <v>0.99149108589951374</v>
      </c>
      <c r="AI2448">
        <f t="shared" si="502"/>
        <v>0.99108589951377635</v>
      </c>
      <c r="AJ2448">
        <f t="shared" si="503"/>
        <v>2.3863223275194949</v>
      </c>
      <c r="AK2448">
        <f t="shared" si="504"/>
        <v>1.3411756117656911E-2</v>
      </c>
      <c r="AL2448">
        <f t="shared" si="505"/>
        <v>0.97767414339611947</v>
      </c>
      <c r="CM2448" s="23">
        <v>44848</v>
      </c>
      <c r="CN2448">
        <v>-1.8473911370510496E-2</v>
      </c>
      <c r="CO2448">
        <f t="shared" si="506"/>
        <v>2447</v>
      </c>
      <c r="CP2448">
        <f t="shared" si="507"/>
        <v>0.98748991121872476</v>
      </c>
      <c r="CQ2448">
        <f t="shared" si="508"/>
        <v>0.98708635996771588</v>
      </c>
      <c r="CR2448">
        <f t="shared" si="509"/>
        <v>2.2410910540407767</v>
      </c>
      <c r="CS2448">
        <f t="shared" si="510"/>
        <v>1.395093798372686E-2</v>
      </c>
      <c r="CT2448">
        <f t="shared" si="511"/>
        <v>0.97313542198398906</v>
      </c>
      <c r="DH2448">
        <f t="shared" ca="1" si="512"/>
        <v>0.27869579552817031</v>
      </c>
      <c r="DI2448">
        <v>0.39473436994670713</v>
      </c>
      <c r="DJ2448">
        <v>-1.4180564548204117E-2</v>
      </c>
    </row>
    <row r="2449" spans="12:114" x14ac:dyDescent="0.3">
      <c r="L2449" s="23">
        <v>44848</v>
      </c>
      <c r="M2449" s="24">
        <v>-1.245889839367628E-2</v>
      </c>
      <c r="N2449" s="24">
        <v>-4.1417549103330543E-2</v>
      </c>
      <c r="O2449" s="24">
        <v>-1.3985530798197299E-2</v>
      </c>
      <c r="P2449" s="24">
        <v>-1.6838282601401688E-2</v>
      </c>
      <c r="Q2449" s="264">
        <v>-9.0000000000001537E-5</v>
      </c>
      <c r="R2449" s="264">
        <v>-9.1000000000000195E-4</v>
      </c>
      <c r="S2449" s="265">
        <v>-4.9999999999997963E-5</v>
      </c>
      <c r="U2449" s="26"/>
      <c r="AE2449" s="23">
        <v>44851</v>
      </c>
      <c r="AF2449" s="33">
        <v>5.5259239720608548E-3</v>
      </c>
      <c r="AG2449">
        <f t="shared" si="500"/>
        <v>2448</v>
      </c>
      <c r="AH2449">
        <f t="shared" si="501"/>
        <v>0.99189627228525123</v>
      </c>
      <c r="AI2449">
        <f t="shared" si="502"/>
        <v>0.99149108589951374</v>
      </c>
      <c r="AJ2449">
        <f t="shared" si="503"/>
        <v>2.4042101001851672</v>
      </c>
      <c r="AK2449">
        <f t="shared" si="504"/>
        <v>0.93823580241293481</v>
      </c>
      <c r="AL2449">
        <f t="shared" si="505"/>
        <v>5.325528348657893E-2</v>
      </c>
      <c r="CM2449" s="23">
        <v>44851</v>
      </c>
      <c r="CN2449">
        <v>1.3770574855525269E-2</v>
      </c>
      <c r="CO2449">
        <f t="shared" si="506"/>
        <v>2448</v>
      </c>
      <c r="CP2449">
        <f t="shared" si="507"/>
        <v>0.98789346246973364</v>
      </c>
      <c r="CQ2449">
        <f t="shared" si="508"/>
        <v>0.98748991121872476</v>
      </c>
      <c r="CR2449">
        <f t="shared" si="509"/>
        <v>2.2537313312141385</v>
      </c>
      <c r="CS2449">
        <f t="shared" si="510"/>
        <v>0.93780733846672049</v>
      </c>
      <c r="CT2449">
        <f t="shared" si="511"/>
        <v>4.9682572752004273E-2</v>
      </c>
      <c r="DH2449">
        <f t="shared" ca="1" si="512"/>
        <v>0.24655340248977259</v>
      </c>
      <c r="DI2449">
        <v>0.25895750901847187</v>
      </c>
      <c r="DJ2449">
        <v>1.303463292728468E-2</v>
      </c>
    </row>
    <row r="2450" spans="12:114" x14ac:dyDescent="0.3">
      <c r="L2450" s="23">
        <v>44851</v>
      </c>
      <c r="M2450" s="24">
        <v>2.8762061152099428E-3</v>
      </c>
      <c r="N2450" s="24">
        <v>3.0289441857931379E-2</v>
      </c>
      <c r="O2450" s="24">
        <v>7.206946641482935E-3</v>
      </c>
      <c r="P2450" s="24">
        <v>1.99703424021287E-2</v>
      </c>
      <c r="Q2450" s="264">
        <v>-5.6999999999999933E-4</v>
      </c>
      <c r="R2450" s="264">
        <v>1.2699999999999981E-3</v>
      </c>
      <c r="S2450" s="265">
        <v>2.4875621890546253E-5</v>
      </c>
      <c r="U2450" s="26"/>
      <c r="AE2450" s="23">
        <v>44852</v>
      </c>
      <c r="AF2450" s="33">
        <v>6.3952044937852694E-3</v>
      </c>
      <c r="AG2450">
        <f t="shared" si="500"/>
        <v>2449</v>
      </c>
      <c r="AH2450">
        <f t="shared" si="501"/>
        <v>0.99230145867098862</v>
      </c>
      <c r="AI2450">
        <f t="shared" si="502"/>
        <v>0.99189627228525123</v>
      </c>
      <c r="AJ2450">
        <f t="shared" si="503"/>
        <v>2.4229019296918994</v>
      </c>
      <c r="AK2450">
        <f t="shared" si="504"/>
        <v>0.96337834797758803</v>
      </c>
      <c r="AL2450">
        <f t="shared" si="505"/>
        <v>2.8517924307663201E-2</v>
      </c>
      <c r="CM2450" s="23">
        <v>44852</v>
      </c>
      <c r="CN2450">
        <v>1.6537724451420779E-2</v>
      </c>
      <c r="CO2450">
        <f t="shared" si="506"/>
        <v>2449</v>
      </c>
      <c r="CP2450">
        <f t="shared" si="507"/>
        <v>0.98829701372074252</v>
      </c>
      <c r="CQ2450">
        <f t="shared" si="508"/>
        <v>0.98789346246973364</v>
      </c>
      <c r="CR2450">
        <f t="shared" si="509"/>
        <v>2.2667423032556884</v>
      </c>
      <c r="CS2450">
        <f t="shared" si="510"/>
        <v>0.96835711008758585</v>
      </c>
      <c r="CT2450">
        <f t="shared" si="511"/>
        <v>1.9536352382147792E-2</v>
      </c>
      <c r="DH2450">
        <f t="shared" ca="1" si="512"/>
        <v>0.38748945366133053</v>
      </c>
      <c r="DI2450">
        <v>0.29531758085911736</v>
      </c>
      <c r="DJ2450">
        <v>-7.8994388977359567E-3</v>
      </c>
    </row>
    <row r="2451" spans="12:114" x14ac:dyDescent="0.3">
      <c r="L2451" s="23">
        <v>44852</v>
      </c>
      <c r="M2451" s="24">
        <v>2.150971218237192E-3</v>
      </c>
      <c r="N2451" s="24">
        <v>3.0264592748144429E-3</v>
      </c>
      <c r="O2451" s="24">
        <v>2.1085514999068088E-2</v>
      </c>
      <c r="P2451" s="24">
        <v>2.0909820387981511E-2</v>
      </c>
      <c r="Q2451" s="264">
        <v>-7.3999999999999934E-4</v>
      </c>
      <c r="R2451" s="264">
        <v>0</v>
      </c>
      <c r="S2451" s="265">
        <v>-3.2418952618453936E-4</v>
      </c>
      <c r="U2451" s="26"/>
      <c r="AE2451" s="23">
        <v>44853</v>
      </c>
      <c r="AF2451" s="33">
        <v>-1.1235964421537768E-3</v>
      </c>
      <c r="AG2451">
        <f t="shared" si="500"/>
        <v>2450</v>
      </c>
      <c r="AH2451">
        <f t="shared" si="501"/>
        <v>0.99270664505672612</v>
      </c>
      <c r="AI2451">
        <f t="shared" si="502"/>
        <v>0.99230145867098862</v>
      </c>
      <c r="AJ2451">
        <f t="shared" si="503"/>
        <v>2.4424806912751871</v>
      </c>
      <c r="AK2451">
        <f t="shared" si="504"/>
        <v>0.35150434963883054</v>
      </c>
      <c r="AL2451">
        <f t="shared" si="505"/>
        <v>0.64079710903215803</v>
      </c>
      <c r="CM2451" s="23">
        <v>44853</v>
      </c>
      <c r="CN2451">
        <v>-2.5947519749496594E-3</v>
      </c>
      <c r="CO2451">
        <f t="shared" si="506"/>
        <v>2450</v>
      </c>
      <c r="CP2451">
        <f t="shared" si="507"/>
        <v>0.98870056497175141</v>
      </c>
      <c r="CQ2451">
        <f t="shared" si="508"/>
        <v>0.98829701372074252</v>
      </c>
      <c r="CR2451">
        <f t="shared" si="509"/>
        <v>2.2801487108276963</v>
      </c>
      <c r="CS2451">
        <f t="shared" si="510"/>
        <v>0.35973062562793934</v>
      </c>
      <c r="CT2451">
        <f t="shared" si="511"/>
        <v>0.62856638809280319</v>
      </c>
      <c r="DH2451">
        <f t="shared" ca="1" si="512"/>
        <v>0.29158200534124024</v>
      </c>
      <c r="DI2451">
        <v>0.36158467820273976</v>
      </c>
      <c r="DJ2451">
        <v>-1.6071466007371173E-2</v>
      </c>
    </row>
    <row r="2452" spans="12:114" x14ac:dyDescent="0.3">
      <c r="L2452" s="23">
        <v>44853</v>
      </c>
      <c r="M2452" s="24">
        <v>-1.339836097560981E-2</v>
      </c>
      <c r="N2452" s="24">
        <v>-4.3103877452418601E-3</v>
      </c>
      <c r="O2452" s="24">
        <v>-2.8328910305119759E-3</v>
      </c>
      <c r="P2452" s="24">
        <v>2.358521671999873E-3</v>
      </c>
      <c r="Q2452" s="264">
        <v>6.3999999999999994E-4</v>
      </c>
      <c r="R2452" s="264">
        <v>-8.1999999999999846E-4</v>
      </c>
      <c r="S2452" s="265">
        <v>-2.4154589371980697E-4</v>
      </c>
      <c r="U2452" s="26"/>
      <c r="AE2452" s="23">
        <v>44854</v>
      </c>
      <c r="AF2452" s="33">
        <v>-1.4308544976663032E-3</v>
      </c>
      <c r="AG2452">
        <f t="shared" si="500"/>
        <v>2451</v>
      </c>
      <c r="AH2452">
        <f t="shared" si="501"/>
        <v>0.99311183144246351</v>
      </c>
      <c r="AI2452">
        <f t="shared" si="502"/>
        <v>0.99270664505672612</v>
      </c>
      <c r="AJ2452">
        <f t="shared" si="503"/>
        <v>2.4630430563628805</v>
      </c>
      <c r="AK2452">
        <f t="shared" si="504"/>
        <v>0.31916140512206176</v>
      </c>
      <c r="AL2452">
        <f t="shared" si="505"/>
        <v>0.67354523993466442</v>
      </c>
      <c r="CM2452" s="23">
        <v>44854</v>
      </c>
      <c r="CN2452">
        <v>-3.7629853007695321E-3</v>
      </c>
      <c r="CO2452">
        <f t="shared" si="506"/>
        <v>2451</v>
      </c>
      <c r="CP2452">
        <f t="shared" si="507"/>
        <v>0.98910411622276029</v>
      </c>
      <c r="CQ2452">
        <f t="shared" si="508"/>
        <v>0.98870056497175141</v>
      </c>
      <c r="CR2452">
        <f t="shared" si="509"/>
        <v>2.2939779112944687</v>
      </c>
      <c r="CS2452">
        <f t="shared" si="510"/>
        <v>0.31047295646045814</v>
      </c>
      <c r="CT2452">
        <f t="shared" si="511"/>
        <v>0.67822760851129327</v>
      </c>
      <c r="DH2452">
        <f t="shared" ca="1" si="512"/>
        <v>0.39059871808638885</v>
      </c>
      <c r="DI2452">
        <v>0.39837396633050526</v>
      </c>
      <c r="DJ2452">
        <v>2.7977681438431327E-3</v>
      </c>
    </row>
    <row r="2453" spans="12:114" x14ac:dyDescent="0.3">
      <c r="L2453" s="23">
        <v>44854</v>
      </c>
      <c r="M2453" s="24">
        <v>-1.5822071121074711E-3</v>
      </c>
      <c r="N2453" s="24">
        <v>-4.3290043290043906E-3</v>
      </c>
      <c r="O2453" s="24">
        <v>2.4671128314561462E-3</v>
      </c>
      <c r="P2453" s="24">
        <v>-1.37461362229102E-2</v>
      </c>
      <c r="Q2453" s="264">
        <v>3.100000000000013E-4</v>
      </c>
      <c r="R2453" s="264">
        <v>2.2999999999999692E-4</v>
      </c>
      <c r="S2453" s="265">
        <v>7.0754716981132472E-5</v>
      </c>
      <c r="U2453" s="26"/>
      <c r="AE2453" s="23">
        <v>44855</v>
      </c>
      <c r="AF2453" s="33">
        <v>5.9402727194043927E-3</v>
      </c>
      <c r="AG2453">
        <f t="shared" si="500"/>
        <v>2452</v>
      </c>
      <c r="AH2453">
        <f t="shared" si="501"/>
        <v>0.99351701782820101</v>
      </c>
      <c r="AI2453">
        <f t="shared" si="502"/>
        <v>0.99311183144246351</v>
      </c>
      <c r="AJ2453">
        <f t="shared" si="503"/>
        <v>2.4847027682544893</v>
      </c>
      <c r="AK2453">
        <f t="shared" si="504"/>
        <v>0.95152849773628978</v>
      </c>
      <c r="AL2453">
        <f t="shared" si="505"/>
        <v>4.1583333706173731E-2</v>
      </c>
      <c r="CM2453" s="23">
        <v>44855</v>
      </c>
      <c r="CN2453">
        <v>1.4963820159556112E-2</v>
      </c>
      <c r="CO2453">
        <f t="shared" si="506"/>
        <v>2452</v>
      </c>
      <c r="CP2453">
        <f t="shared" si="507"/>
        <v>0.98950766747376917</v>
      </c>
      <c r="CQ2453">
        <f t="shared" si="508"/>
        <v>0.98910411622276029</v>
      </c>
      <c r="CR2453">
        <f t="shared" si="509"/>
        <v>2.3082602650690625</v>
      </c>
      <c r="CS2453">
        <f t="shared" si="510"/>
        <v>0.9530184705914615</v>
      </c>
      <c r="CT2453">
        <f t="shared" si="511"/>
        <v>3.6085645631298791E-2</v>
      </c>
      <c r="DH2453">
        <f t="shared" ca="1" si="512"/>
        <v>0.39806925302338303</v>
      </c>
      <c r="DI2453">
        <v>0.3289078438200852</v>
      </c>
      <c r="DJ2453">
        <v>-2.5700637798281491E-4</v>
      </c>
    </row>
    <row r="2454" spans="12:114" x14ac:dyDescent="0.3">
      <c r="L2454" s="23">
        <v>44855</v>
      </c>
      <c r="M2454" s="24">
        <v>1.7827646440956989E-2</v>
      </c>
      <c r="N2454" s="24">
        <v>2.043473913043484E-2</v>
      </c>
      <c r="O2454" s="24">
        <v>2.0210359317185671E-2</v>
      </c>
      <c r="P2454" s="24">
        <v>3.453057530468743E-3</v>
      </c>
      <c r="Q2454" s="264">
        <v>1.7000000000000001E-4</v>
      </c>
      <c r="R2454" s="264">
        <v>-3.8999999999999701E-4</v>
      </c>
      <c r="S2454" s="265">
        <v>-9.5011876484561649E-5</v>
      </c>
      <c r="U2454" s="26"/>
      <c r="AE2454" s="23">
        <v>44858</v>
      </c>
      <c r="AF2454" s="33">
        <v>5.7458839400503633E-3</v>
      </c>
      <c r="AG2454">
        <f t="shared" si="500"/>
        <v>2453</v>
      </c>
      <c r="AH2454">
        <f t="shared" si="501"/>
        <v>0.9939222042139384</v>
      </c>
      <c r="AI2454">
        <f t="shared" si="502"/>
        <v>0.99351701782820101</v>
      </c>
      <c r="AJ2454">
        <f t="shared" si="503"/>
        <v>2.5075949579278705</v>
      </c>
      <c r="AK2454">
        <f t="shared" si="504"/>
        <v>0.94560869245456158</v>
      </c>
      <c r="AL2454">
        <f t="shared" si="505"/>
        <v>4.7908325373639427E-2</v>
      </c>
      <c r="CM2454" s="23">
        <v>44858</v>
      </c>
      <c r="CN2454">
        <v>1.3788901026596492E-2</v>
      </c>
      <c r="CO2454">
        <f t="shared" si="506"/>
        <v>2453</v>
      </c>
      <c r="CP2454">
        <f t="shared" si="507"/>
        <v>0.98991121872477805</v>
      </c>
      <c r="CQ2454">
        <f t="shared" si="508"/>
        <v>0.98950766747376917</v>
      </c>
      <c r="CR2454">
        <f t="shared" si="509"/>
        <v>2.3230295964357923</v>
      </c>
      <c r="CS2454">
        <f t="shared" si="510"/>
        <v>0.93806700183250391</v>
      </c>
      <c r="CT2454">
        <f t="shared" si="511"/>
        <v>5.144066564126526E-2</v>
      </c>
      <c r="DH2454">
        <f t="shared" ca="1" si="512"/>
        <v>0.2484831297326667</v>
      </c>
      <c r="DI2454">
        <v>0.25293021412698824</v>
      </c>
      <c r="DJ2454">
        <v>3.0466913351815162E-2</v>
      </c>
    </row>
    <row r="2455" spans="12:114" x14ac:dyDescent="0.3">
      <c r="L2455" s="23">
        <v>44858</v>
      </c>
      <c r="M2455" s="24">
        <v>-3.243594028294286E-3</v>
      </c>
      <c r="N2455" s="24">
        <v>4.2611846723977439E-4</v>
      </c>
      <c r="O2455" s="24">
        <v>1.907895425996433E-2</v>
      </c>
      <c r="P2455" s="24">
        <v>1.7894012164249271E-2</v>
      </c>
      <c r="Q2455" s="264">
        <v>-1.899999999999992E-4</v>
      </c>
      <c r="R2455" s="264">
        <v>1.8100000000000011E-3</v>
      </c>
      <c r="S2455" s="265">
        <v>3.5294117647059016E-4</v>
      </c>
      <c r="U2455" s="26"/>
      <c r="AE2455" s="23">
        <v>44859</v>
      </c>
      <c r="AF2455" s="33">
        <v>3.3296411149174032E-3</v>
      </c>
      <c r="AG2455">
        <f t="shared" si="500"/>
        <v>2454</v>
      </c>
      <c r="AH2455">
        <f t="shared" si="501"/>
        <v>0.9943273905996759</v>
      </c>
      <c r="AI2455">
        <f t="shared" si="502"/>
        <v>0.9939222042139384</v>
      </c>
      <c r="AJ2455">
        <f t="shared" si="503"/>
        <v>2.531881925080834</v>
      </c>
      <c r="AK2455">
        <f t="shared" si="504"/>
        <v>0.81740248271712057</v>
      </c>
      <c r="AL2455">
        <f t="shared" si="505"/>
        <v>0.17651972149681783</v>
      </c>
      <c r="CM2455" s="23">
        <v>44859</v>
      </c>
      <c r="CN2455">
        <v>8.4594686409520461E-3</v>
      </c>
      <c r="CO2455">
        <f t="shared" si="506"/>
        <v>2454</v>
      </c>
      <c r="CP2455">
        <f t="shared" si="507"/>
        <v>0.99031476997578693</v>
      </c>
      <c r="CQ2455">
        <f t="shared" si="508"/>
        <v>0.98991121872477805</v>
      </c>
      <c r="CR2455">
        <f t="shared" si="509"/>
        <v>2.3383237468388449</v>
      </c>
      <c r="CS2455">
        <f t="shared" si="510"/>
        <v>0.82157177436286688</v>
      </c>
      <c r="CT2455">
        <f t="shared" si="511"/>
        <v>0.16833944436191117</v>
      </c>
      <c r="DH2455">
        <f t="shared" ca="1" si="512"/>
        <v>0.39891125289599544</v>
      </c>
      <c r="DI2455">
        <v>0.24299493278934467</v>
      </c>
      <c r="DJ2455">
        <v>1.0089153310039317E-2</v>
      </c>
    </row>
    <row r="2456" spans="12:114" x14ac:dyDescent="0.3">
      <c r="L2456" s="23">
        <v>44859</v>
      </c>
      <c r="M2456" s="24">
        <v>2.2779434667599642E-3</v>
      </c>
      <c r="N2456" s="24">
        <v>1.235093696763199E-2</v>
      </c>
      <c r="O2456" s="24">
        <v>4.7342585256651849E-3</v>
      </c>
      <c r="P2456" s="24">
        <v>1.4506121894325199E-2</v>
      </c>
      <c r="Q2456" s="264">
        <v>-1.200000000000001E-3</v>
      </c>
      <c r="R2456" s="264">
        <v>0</v>
      </c>
      <c r="S2456" s="265">
        <v>1.463414634146333E-4</v>
      </c>
      <c r="U2456" s="26"/>
      <c r="AE2456" s="23">
        <v>44860</v>
      </c>
      <c r="AF2456" s="33">
        <v>-6.4098812782163424E-4</v>
      </c>
      <c r="AG2456">
        <f t="shared" si="500"/>
        <v>2455</v>
      </c>
      <c r="AH2456">
        <f t="shared" si="501"/>
        <v>0.99473257698541329</v>
      </c>
      <c r="AI2456">
        <f t="shared" si="502"/>
        <v>0.9943273905996759</v>
      </c>
      <c r="AJ2456">
        <f t="shared" si="503"/>
        <v>2.5577610277956637</v>
      </c>
      <c r="AK2456">
        <f t="shared" si="504"/>
        <v>0.40446312056844663</v>
      </c>
      <c r="AL2456">
        <f t="shared" si="505"/>
        <v>0.58986427003122932</v>
      </c>
      <c r="CM2456" s="23">
        <v>44860</v>
      </c>
      <c r="CN2456">
        <v>-2.107742596781809E-3</v>
      </c>
      <c r="CO2456">
        <f t="shared" si="506"/>
        <v>2455</v>
      </c>
      <c r="CP2456">
        <f t="shared" si="507"/>
        <v>0.99071832122679582</v>
      </c>
      <c r="CQ2456">
        <f t="shared" si="508"/>
        <v>0.99031476997578693</v>
      </c>
      <c r="CR2456">
        <f t="shared" si="509"/>
        <v>2.3541852439253161</v>
      </c>
      <c r="CS2456">
        <f t="shared" si="510"/>
        <v>0.38103545394538429</v>
      </c>
      <c r="CT2456">
        <f t="shared" si="511"/>
        <v>0.60927931603040264</v>
      </c>
      <c r="DH2456">
        <f t="shared" ca="1" si="512"/>
        <v>0.37670653053475034</v>
      </c>
      <c r="DI2456">
        <v>0.26024927260933917</v>
      </c>
      <c r="DJ2456">
        <v>2.128679405039622E-2</v>
      </c>
    </row>
    <row r="2457" spans="12:114" x14ac:dyDescent="0.3">
      <c r="L2457" s="23">
        <v>44860</v>
      </c>
      <c r="M2457" s="24">
        <v>6.3636103896103887E-3</v>
      </c>
      <c r="N2457" s="24">
        <v>2.1455658392932231E-2</v>
      </c>
      <c r="O2457" s="24">
        <v>7.6389801279868929E-3</v>
      </c>
      <c r="P2457" s="24">
        <v>-3.0778563512052812E-2</v>
      </c>
      <c r="Q2457" s="264">
        <v>-1.899999999999992E-4</v>
      </c>
      <c r="R2457" s="264">
        <v>2.6400000000000017E-3</v>
      </c>
      <c r="S2457" s="265">
        <v>1.9801980198019855E-4</v>
      </c>
      <c r="U2457" s="26"/>
      <c r="AE2457" s="23">
        <v>44861</v>
      </c>
      <c r="AF2457" s="33">
        <v>-1.9001811886206375E-3</v>
      </c>
      <c r="AG2457">
        <f t="shared" si="500"/>
        <v>2456</v>
      </c>
      <c r="AH2457">
        <f t="shared" si="501"/>
        <v>0.99513776337115067</v>
      </c>
      <c r="AI2457">
        <f t="shared" si="502"/>
        <v>0.99473257698541329</v>
      </c>
      <c r="AJ2457">
        <f t="shared" si="503"/>
        <v>2.5854756811341191</v>
      </c>
      <c r="AK2457">
        <f t="shared" si="504"/>
        <v>0.27237092505192567</v>
      </c>
      <c r="AL2457">
        <f t="shared" si="505"/>
        <v>0.72236165193348767</v>
      </c>
      <c r="CM2457" s="23">
        <v>44861</v>
      </c>
      <c r="CN2457">
        <v>-4.6199984260970476E-3</v>
      </c>
      <c r="CO2457">
        <f t="shared" si="506"/>
        <v>2456</v>
      </c>
      <c r="CP2457">
        <f t="shared" si="507"/>
        <v>0.9911218724778047</v>
      </c>
      <c r="CQ2457">
        <f t="shared" si="508"/>
        <v>0.99071832122679582</v>
      </c>
      <c r="CR2457">
        <f t="shared" si="509"/>
        <v>2.3706621167948851</v>
      </c>
      <c r="CS2457">
        <f t="shared" si="510"/>
        <v>0.27632666271194228</v>
      </c>
      <c r="CT2457">
        <f t="shared" si="511"/>
        <v>0.71439165851485353</v>
      </c>
      <c r="DH2457">
        <f t="shared" ca="1" si="512"/>
        <v>0.3330743352257981</v>
      </c>
      <c r="DI2457">
        <v>0.38976086547915972</v>
      </c>
      <c r="DJ2457">
        <v>5.8618188113793756E-3</v>
      </c>
    </row>
    <row r="2458" spans="12:114" x14ac:dyDescent="0.3">
      <c r="L2458" s="23">
        <v>44861</v>
      </c>
      <c r="M2458" s="24">
        <v>-1.548528882398496E-3</v>
      </c>
      <c r="N2458" s="24">
        <v>0</v>
      </c>
      <c r="O2458" s="24">
        <v>-2.904938379657981E-3</v>
      </c>
      <c r="P2458" s="24">
        <v>-1.0439444830659171E-2</v>
      </c>
      <c r="Q2458" s="264">
        <v>-1.2800000000000021E-3</v>
      </c>
      <c r="R2458" s="264">
        <v>2.8799999999999941E-3</v>
      </c>
      <c r="S2458" s="265">
        <v>-1.5151515151515062E-4</v>
      </c>
      <c r="U2458" s="26"/>
      <c r="AE2458" s="23">
        <v>44862</v>
      </c>
      <c r="AF2458" s="33">
        <v>1.9588232895709585E-3</v>
      </c>
      <c r="AG2458">
        <f t="shared" si="500"/>
        <v>2457</v>
      </c>
      <c r="AH2458">
        <f t="shared" si="501"/>
        <v>0.99554294975688817</v>
      </c>
      <c r="AI2458">
        <f t="shared" si="502"/>
        <v>0.99513776337115067</v>
      </c>
      <c r="AJ2458">
        <f t="shared" si="503"/>
        <v>2.6153310684141831</v>
      </c>
      <c r="AK2458">
        <f t="shared" si="504"/>
        <v>0.69476744513588984</v>
      </c>
      <c r="AL2458">
        <f t="shared" si="505"/>
        <v>0.30037031823526084</v>
      </c>
      <c r="CM2458" s="23">
        <v>44862</v>
      </c>
      <c r="CN2458">
        <v>5.1509388209423218E-3</v>
      </c>
      <c r="CO2458">
        <f t="shared" si="506"/>
        <v>2457</v>
      </c>
      <c r="CP2458">
        <f t="shared" si="507"/>
        <v>0.99152542372881358</v>
      </c>
      <c r="CQ2458">
        <f t="shared" si="508"/>
        <v>0.9911218724778047</v>
      </c>
      <c r="CR2458">
        <f t="shared" si="509"/>
        <v>2.387808897712357</v>
      </c>
      <c r="CS2458">
        <f t="shared" si="510"/>
        <v>0.70474690747332114</v>
      </c>
      <c r="CT2458">
        <f t="shared" si="511"/>
        <v>0.28637496500448356</v>
      </c>
      <c r="DH2458">
        <f t="shared" ca="1" si="512"/>
        <v>0.29832387960690959</v>
      </c>
      <c r="DI2458">
        <v>0.37022050053323974</v>
      </c>
      <c r="DJ2458">
        <v>-1.2538848352220071E-2</v>
      </c>
    </row>
    <row r="2459" spans="12:114" x14ac:dyDescent="0.3">
      <c r="L2459" s="23">
        <v>44862</v>
      </c>
      <c r="M2459" s="24">
        <v>-1.0210682105122141E-2</v>
      </c>
      <c r="N2459" s="24">
        <v>8.649052362065382E-3</v>
      </c>
      <c r="O2459" s="24">
        <v>1.264832694232439E-2</v>
      </c>
      <c r="P2459" s="24">
        <v>-2.4636701996778691E-3</v>
      </c>
      <c r="Q2459" s="264">
        <v>4.4000000000000121E-4</v>
      </c>
      <c r="R2459" s="264">
        <v>-1.1199999999999919E-3</v>
      </c>
      <c r="S2459" s="265">
        <v>-1.9900497512437867E-4</v>
      </c>
      <c r="U2459" s="26"/>
      <c r="AE2459" s="23">
        <v>44865</v>
      </c>
      <c r="AF2459" s="33">
        <v>-4.2579305529472029E-4</v>
      </c>
      <c r="AG2459">
        <f t="shared" si="500"/>
        <v>2458</v>
      </c>
      <c r="AH2459">
        <f t="shared" si="501"/>
        <v>0.99594813614262556</v>
      </c>
      <c r="AI2459">
        <f t="shared" si="502"/>
        <v>0.99554294975688817</v>
      </c>
      <c r="AJ2459">
        <f t="shared" si="503"/>
        <v>2.6477172291401727</v>
      </c>
      <c r="AK2459">
        <f t="shared" si="504"/>
        <v>0.42872136840386749</v>
      </c>
      <c r="AL2459">
        <f t="shared" si="505"/>
        <v>0.56682158135302063</v>
      </c>
      <c r="CM2459" s="23">
        <v>44865</v>
      </c>
      <c r="CN2459">
        <v>-1.0717997114075301E-3</v>
      </c>
      <c r="CO2459">
        <f t="shared" si="506"/>
        <v>2458</v>
      </c>
      <c r="CP2459">
        <f t="shared" si="507"/>
        <v>0.99192897497982246</v>
      </c>
      <c r="CQ2459">
        <f t="shared" si="508"/>
        <v>0.99152542372881358</v>
      </c>
      <c r="CR2459">
        <f t="shared" si="509"/>
        <v>2.4056878641335855</v>
      </c>
      <c r="CS2459">
        <f t="shared" si="510"/>
        <v>0.42749471954781271</v>
      </c>
      <c r="CT2459">
        <f t="shared" si="511"/>
        <v>0.56403070418100087</v>
      </c>
      <c r="DH2459">
        <f t="shared" ca="1" si="512"/>
        <v>0.38716534846333739</v>
      </c>
      <c r="DI2459">
        <v>0.39842521914073353</v>
      </c>
      <c r="DJ2459">
        <v>-5.7920369577338319E-3</v>
      </c>
    </row>
    <row r="2460" spans="12:114" x14ac:dyDescent="0.3">
      <c r="L2460" s="23">
        <v>44865</v>
      </c>
      <c r="M2460" s="24">
        <v>-8.161399630154097E-3</v>
      </c>
      <c r="N2460" s="24">
        <v>-3.6749693752552012E-3</v>
      </c>
      <c r="O2460" s="24">
        <v>-1.263020183250979E-3</v>
      </c>
      <c r="P2460" s="24">
        <v>2.9129946700527111E-3</v>
      </c>
      <c r="Q2460" s="264">
        <v>5.5999999999999973E-4</v>
      </c>
      <c r="R2460" s="264">
        <v>-1.720000000000006E-3</v>
      </c>
      <c r="S2460" s="265">
        <v>7.3170731707315796E-5</v>
      </c>
      <c r="U2460" s="26"/>
      <c r="AE2460" s="23">
        <v>44866</v>
      </c>
      <c r="AF2460" s="33">
        <v>-4.8310644917946881E-4</v>
      </c>
      <c r="AG2460">
        <f t="shared" si="500"/>
        <v>2459</v>
      </c>
      <c r="AH2460">
        <f t="shared" si="501"/>
        <v>0.99635332252836306</v>
      </c>
      <c r="AI2460">
        <f t="shared" si="502"/>
        <v>0.99594813614262556</v>
      </c>
      <c r="AJ2460">
        <f t="shared" si="503"/>
        <v>2.6831441354987704</v>
      </c>
      <c r="AK2460">
        <f t="shared" si="504"/>
        <v>0.42223024619535676</v>
      </c>
      <c r="AL2460">
        <f t="shared" si="505"/>
        <v>0.5737178899472688</v>
      </c>
      <c r="CM2460" s="23">
        <v>44866</v>
      </c>
      <c r="CN2460">
        <v>-1.1348422900248406E-3</v>
      </c>
      <c r="CO2460">
        <f t="shared" si="506"/>
        <v>2459</v>
      </c>
      <c r="CP2460">
        <f t="shared" si="507"/>
        <v>0.99233252623083135</v>
      </c>
      <c r="CQ2460">
        <f t="shared" si="508"/>
        <v>0.99192897497982246</v>
      </c>
      <c r="CR2460">
        <f t="shared" si="509"/>
        <v>2.4243705940149596</v>
      </c>
      <c r="CS2460">
        <f t="shared" si="510"/>
        <v>0.42463142316112074</v>
      </c>
      <c r="CT2460">
        <f t="shared" si="511"/>
        <v>0.56729755181870178</v>
      </c>
      <c r="DH2460">
        <f t="shared" ca="1" si="512"/>
        <v>0.39882956247368323</v>
      </c>
      <c r="DI2460">
        <v>0.38599681798500313</v>
      </c>
      <c r="DJ2460">
        <v>-6.4389023296318026E-4</v>
      </c>
    </row>
    <row r="2461" spans="12:114" x14ac:dyDescent="0.3">
      <c r="L2461" s="23">
        <v>44866</v>
      </c>
      <c r="M2461" s="24">
        <v>1.020342939362969E-2</v>
      </c>
      <c r="N2461" s="24">
        <v>2.418032786885245E-2</v>
      </c>
      <c r="O2461" s="24">
        <v>-4.4965923628667893E-3</v>
      </c>
      <c r="P2461" s="24">
        <v>-1.1681448875464E-2</v>
      </c>
      <c r="Q2461" s="264">
        <v>-2.7000000000000109E-4</v>
      </c>
      <c r="R2461" s="264">
        <v>6.2000000000000282E-4</v>
      </c>
      <c r="S2461" s="265">
        <v>-7.3710073710072413E-5</v>
      </c>
      <c r="U2461" s="26"/>
      <c r="AE2461" s="23">
        <v>44867</v>
      </c>
      <c r="AF2461" s="33">
        <v>-3.8296810778267075E-3</v>
      </c>
      <c r="AG2461">
        <f t="shared" si="500"/>
        <v>2460</v>
      </c>
      <c r="AH2461">
        <f t="shared" si="501"/>
        <v>0.99675850891410045</v>
      </c>
      <c r="AI2461">
        <f t="shared" si="502"/>
        <v>0.99635332252836306</v>
      </c>
      <c r="AJ2461">
        <f t="shared" si="503"/>
        <v>2.7222971421227173</v>
      </c>
      <c r="AK2461">
        <f t="shared" si="504"/>
        <v>0.12237596510842225</v>
      </c>
      <c r="AL2461">
        <f t="shared" si="505"/>
        <v>0.87397735741994076</v>
      </c>
      <c r="CM2461" s="23">
        <v>44867</v>
      </c>
      <c r="CN2461">
        <v>-9.4081965970057909E-3</v>
      </c>
      <c r="CO2461">
        <f t="shared" si="506"/>
        <v>2460</v>
      </c>
      <c r="CP2461">
        <f t="shared" si="507"/>
        <v>0.99273607748184023</v>
      </c>
      <c r="CQ2461">
        <f t="shared" si="508"/>
        <v>0.99233252623083135</v>
      </c>
      <c r="CR2461">
        <f t="shared" si="509"/>
        <v>2.4439399346890163</v>
      </c>
      <c r="CS2461">
        <f t="shared" si="510"/>
        <v>0.12538800121172719</v>
      </c>
      <c r="CT2461">
        <f t="shared" si="511"/>
        <v>0.86694452501910413</v>
      </c>
      <c r="DH2461">
        <f t="shared" ca="1" si="512"/>
        <v>0.25323844875413121</v>
      </c>
      <c r="DI2461">
        <v>0.31447357956687744</v>
      </c>
      <c r="DJ2461">
        <v>-1.0100522541241375E-2</v>
      </c>
    </row>
    <row r="2462" spans="12:114" x14ac:dyDescent="0.3">
      <c r="L2462" s="23">
        <v>44867</v>
      </c>
      <c r="M2462" s="24">
        <v>-6.9725527902523912E-3</v>
      </c>
      <c r="N2462" s="24">
        <v>-2.280912364945965E-2</v>
      </c>
      <c r="O2462" s="24">
        <v>-6.6342154473255834E-3</v>
      </c>
      <c r="P2462" s="24">
        <v>-8.3056667951529294E-3</v>
      </c>
      <c r="Q2462" s="264">
        <v>-2.9999999999998781E-5</v>
      </c>
      <c r="R2462" s="264">
        <v>-3.8999999999999701E-4</v>
      </c>
      <c r="S2462" s="265">
        <v>-9.7560975609757214E-5</v>
      </c>
      <c r="U2462" s="26"/>
      <c r="AE2462" s="23">
        <v>44868</v>
      </c>
      <c r="AF2462" s="33">
        <v>9.6271658990056976E-4</v>
      </c>
      <c r="AG2462">
        <f t="shared" si="500"/>
        <v>2461</v>
      </c>
      <c r="AH2462">
        <f t="shared" si="501"/>
        <v>0.99716369529983795</v>
      </c>
      <c r="AI2462">
        <f t="shared" si="502"/>
        <v>0.99675850891410045</v>
      </c>
      <c r="AJ2462">
        <f t="shared" si="503"/>
        <v>2.7661289782055904</v>
      </c>
      <c r="AK2462">
        <f t="shared" si="504"/>
        <v>0.58768053411604959</v>
      </c>
      <c r="AL2462">
        <f t="shared" si="505"/>
        <v>0.40907797479805086</v>
      </c>
      <c r="CM2462" s="23">
        <v>44868</v>
      </c>
      <c r="CN2462">
        <v>2.4558132138818595E-3</v>
      </c>
      <c r="CO2462">
        <f t="shared" si="506"/>
        <v>2461</v>
      </c>
      <c r="CP2462">
        <f t="shared" si="507"/>
        <v>0.99313962873284911</v>
      </c>
      <c r="CQ2462">
        <f t="shared" si="508"/>
        <v>0.99273607748184023</v>
      </c>
      <c r="CR2462">
        <f t="shared" si="509"/>
        <v>2.4644925252748351</v>
      </c>
      <c r="CS2462">
        <f t="shared" si="510"/>
        <v>0.58935732152743592</v>
      </c>
      <c r="CT2462">
        <f t="shared" si="511"/>
        <v>0.40337875595440431</v>
      </c>
      <c r="DH2462">
        <f t="shared" ca="1" si="512"/>
        <v>0.27675097229749263</v>
      </c>
      <c r="DI2462">
        <v>0.35460825204944002</v>
      </c>
      <c r="DJ2462">
        <v>-8.4525442796647057E-3</v>
      </c>
    </row>
    <row r="2463" spans="12:114" x14ac:dyDescent="0.3">
      <c r="L2463" s="23">
        <v>44868</v>
      </c>
      <c r="M2463" s="24">
        <v>-3.8060306044098179E-3</v>
      </c>
      <c r="N2463" s="24">
        <v>-5.3234643734644364E-3</v>
      </c>
      <c r="O2463" s="24">
        <v>-2.131367673179656E-4</v>
      </c>
      <c r="P2463" s="24">
        <v>1.230514101079032E-2</v>
      </c>
      <c r="Q2463" s="264">
        <v>7.4000000000000107E-4</v>
      </c>
      <c r="R2463" s="264">
        <v>-1.220000000000008E-3</v>
      </c>
      <c r="S2463" s="265">
        <v>-7.2463768115942434E-5</v>
      </c>
      <c r="U2463" s="26"/>
      <c r="AE2463" s="23">
        <v>44869</v>
      </c>
      <c r="AF2463" s="33">
        <v>2.6342336875840992E-3</v>
      </c>
      <c r="AG2463">
        <f t="shared" si="500"/>
        <v>2462</v>
      </c>
      <c r="AH2463">
        <f t="shared" si="501"/>
        <v>0.99756888168557534</v>
      </c>
      <c r="AI2463">
        <f t="shared" si="502"/>
        <v>0.99716369529983795</v>
      </c>
      <c r="AJ2463">
        <f t="shared" si="503"/>
        <v>2.8160218064471021</v>
      </c>
      <c r="AK2463">
        <f t="shared" si="504"/>
        <v>0.75946135971364903</v>
      </c>
      <c r="AL2463">
        <f t="shared" si="505"/>
        <v>0.23770233558618892</v>
      </c>
      <c r="CM2463" s="23">
        <v>44869</v>
      </c>
      <c r="CN2463">
        <v>6.7479763052911805E-3</v>
      </c>
      <c r="CO2463">
        <f t="shared" si="506"/>
        <v>2462</v>
      </c>
      <c r="CP2463">
        <f t="shared" si="507"/>
        <v>0.99354317998385799</v>
      </c>
      <c r="CQ2463">
        <f t="shared" si="508"/>
        <v>0.99313962873284911</v>
      </c>
      <c r="CR2463">
        <f t="shared" si="509"/>
        <v>2.4861420713510913</v>
      </c>
      <c r="CS2463">
        <f t="shared" si="510"/>
        <v>0.76519315432809598</v>
      </c>
      <c r="CT2463">
        <f t="shared" si="511"/>
        <v>0.22794647440475313</v>
      </c>
      <c r="DH2463">
        <f t="shared" ca="1" si="512"/>
        <v>0.39150344032145629</v>
      </c>
      <c r="DI2463">
        <v>0.34284597719871118</v>
      </c>
      <c r="DJ2463">
        <v>-4.3014929311208684E-3</v>
      </c>
    </row>
    <row r="2464" spans="12:114" x14ac:dyDescent="0.3">
      <c r="L2464" s="23">
        <v>44869</v>
      </c>
      <c r="M2464" s="24">
        <v>3.0696285234125278E-2</v>
      </c>
      <c r="N2464" s="24">
        <v>3.828727713926406E-2</v>
      </c>
      <c r="O2464" s="24">
        <v>1.776577588284696E-3</v>
      </c>
      <c r="P2464" s="24">
        <v>-8.6552597003991122E-3</v>
      </c>
      <c r="Q2464" s="264">
        <v>4.9999999999997963E-5</v>
      </c>
      <c r="R2464" s="264">
        <v>-3.200000000000003E-4</v>
      </c>
      <c r="S2464" s="265">
        <v>-1.1990407673860756E-4</v>
      </c>
      <c r="U2464" s="26"/>
      <c r="AE2464" s="23">
        <v>44872</v>
      </c>
      <c r="AF2464" s="33">
        <v>3.2200089468031232E-3</v>
      </c>
      <c r="AG2464">
        <f t="shared" si="500"/>
        <v>2463</v>
      </c>
      <c r="AH2464">
        <f t="shared" si="501"/>
        <v>0.99797406807131284</v>
      </c>
      <c r="AI2464">
        <f t="shared" si="502"/>
        <v>0.99756888168557534</v>
      </c>
      <c r="AJ2464">
        <f t="shared" si="503"/>
        <v>2.8740955298235655</v>
      </c>
      <c r="AK2464">
        <f t="shared" si="504"/>
        <v>0.808895119642706</v>
      </c>
      <c r="AL2464">
        <f t="shared" si="505"/>
        <v>0.18867376204286934</v>
      </c>
      <c r="CM2464" s="23">
        <v>44872</v>
      </c>
      <c r="CN2464">
        <v>7.9080022248277128E-3</v>
      </c>
      <c r="CO2464">
        <f t="shared" si="506"/>
        <v>2463</v>
      </c>
      <c r="CP2464">
        <f t="shared" si="507"/>
        <v>0.99394673123486688</v>
      </c>
      <c r="CQ2464">
        <f t="shared" si="508"/>
        <v>0.99354317998385799</v>
      </c>
      <c r="CR2464">
        <f t="shared" si="509"/>
        <v>2.5090236594468025</v>
      </c>
      <c r="CS2464">
        <f t="shared" si="510"/>
        <v>0.80441244799642575</v>
      </c>
      <c r="CT2464">
        <f t="shared" si="511"/>
        <v>0.18913073198743224</v>
      </c>
      <c r="DH2464">
        <f t="shared" ca="1" si="512"/>
        <v>0.39404413377206371</v>
      </c>
      <c r="DI2464">
        <v>0.36593382142807312</v>
      </c>
      <c r="DJ2464">
        <v>1.1167006577134864E-2</v>
      </c>
    </row>
    <row r="2465" spans="12:114" x14ac:dyDescent="0.3">
      <c r="L2465" s="23">
        <v>44872</v>
      </c>
      <c r="M2465" s="24">
        <v>-3.9623889310257546E-3</v>
      </c>
      <c r="N2465" s="24">
        <v>3.5685964936001719E-3</v>
      </c>
      <c r="O2465" s="24">
        <v>1.0498659214736051E-2</v>
      </c>
      <c r="P2465" s="24">
        <v>1.0143172365842701E-2</v>
      </c>
      <c r="Q2465" s="264">
        <v>-2.299999999999993E-4</v>
      </c>
      <c r="R2465" s="264">
        <v>-1.0999999999999229E-4</v>
      </c>
      <c r="S2465" s="265">
        <v>1.8957345971563867E-4</v>
      </c>
      <c r="U2465" s="26"/>
      <c r="AE2465" s="23">
        <v>44873</v>
      </c>
      <c r="AF2465" s="33">
        <v>2.9991871907354161E-3</v>
      </c>
      <c r="AG2465">
        <f t="shared" si="500"/>
        <v>2464</v>
      </c>
      <c r="AH2465">
        <f t="shared" si="501"/>
        <v>0.99837925445705022</v>
      </c>
      <c r="AI2465">
        <f t="shared" si="502"/>
        <v>0.99797406807131284</v>
      </c>
      <c r="AJ2465">
        <f t="shared" si="503"/>
        <v>2.9438575975358772</v>
      </c>
      <c r="AK2465">
        <f t="shared" si="504"/>
        <v>0.79103711278419142</v>
      </c>
      <c r="AL2465">
        <f t="shared" si="505"/>
        <v>0.20693695528712142</v>
      </c>
      <c r="CM2465" s="23">
        <v>44873</v>
      </c>
      <c r="CN2465">
        <v>7.5086201507515819E-3</v>
      </c>
      <c r="CO2465">
        <f t="shared" si="506"/>
        <v>2464</v>
      </c>
      <c r="CP2465">
        <f t="shared" si="507"/>
        <v>0.99435028248587576</v>
      </c>
      <c r="CQ2465">
        <f t="shared" si="508"/>
        <v>0.99394673123486688</v>
      </c>
      <c r="CR2465">
        <f t="shared" si="509"/>
        <v>2.5332995363337978</v>
      </c>
      <c r="CS2465">
        <f t="shared" si="510"/>
        <v>0.79138112257651239</v>
      </c>
      <c r="CT2465">
        <f t="shared" si="511"/>
        <v>0.20256560865835449</v>
      </c>
      <c r="DH2465">
        <f t="shared" ca="1" si="512"/>
        <v>0.35668496977852654</v>
      </c>
      <c r="DI2465">
        <v>0.27160824920743831</v>
      </c>
      <c r="DJ2465">
        <v>9.6473611037788849E-3</v>
      </c>
    </row>
    <row r="2466" spans="12:114" x14ac:dyDescent="0.3">
      <c r="L2466" s="23">
        <v>44873</v>
      </c>
      <c r="M2466" s="24">
        <v>2.3099075145367579E-2</v>
      </c>
      <c r="N2466" s="24">
        <v>-2.7656658540366908E-3</v>
      </c>
      <c r="O2466" s="24">
        <v>2.3867743570399201E-3</v>
      </c>
      <c r="P2466" s="24">
        <v>1.4553498015119119E-2</v>
      </c>
      <c r="Q2466" s="264">
        <v>-6.9999999999999923E-4</v>
      </c>
      <c r="R2466" s="264">
        <v>8.8000000000000079E-4</v>
      </c>
      <c r="S2466" s="265">
        <v>4.8309178743961067E-5</v>
      </c>
      <c r="U2466" s="26"/>
      <c r="AE2466" s="23">
        <v>44874</v>
      </c>
      <c r="AF2466" s="33">
        <v>-7.0895667712383573E-3</v>
      </c>
      <c r="AG2466">
        <f t="shared" si="500"/>
        <v>2465</v>
      </c>
      <c r="AH2466">
        <f t="shared" si="501"/>
        <v>0.99878444084278772</v>
      </c>
      <c r="AI2466">
        <f t="shared" si="502"/>
        <v>0.99837925445705022</v>
      </c>
      <c r="AJ2466">
        <f t="shared" si="503"/>
        <v>3.0317855783409753</v>
      </c>
      <c r="AK2466">
        <f t="shared" si="504"/>
        <v>1.7639463982505266E-2</v>
      </c>
      <c r="AL2466">
        <f t="shared" si="505"/>
        <v>0.98073979047454496</v>
      </c>
      <c r="CM2466" s="23">
        <v>44874</v>
      </c>
      <c r="CN2466">
        <v>-1.8555591685377446E-2</v>
      </c>
      <c r="CO2466">
        <f t="shared" si="506"/>
        <v>2465</v>
      </c>
      <c r="CP2466">
        <f t="shared" si="507"/>
        <v>0.99475383373688453</v>
      </c>
      <c r="CQ2466">
        <f t="shared" si="508"/>
        <v>0.99435028248587576</v>
      </c>
      <c r="CR2466">
        <f t="shared" si="509"/>
        <v>2.5591669963237855</v>
      </c>
      <c r="CS2466">
        <f t="shared" si="510"/>
        <v>1.3617769361691704E-2</v>
      </c>
      <c r="CT2466">
        <f t="shared" si="511"/>
        <v>0.98073251312418408</v>
      </c>
      <c r="DH2466">
        <f t="shared" ca="1" si="512"/>
        <v>0.35042351565618368</v>
      </c>
      <c r="DI2466">
        <v>0.35420356024946514</v>
      </c>
      <c r="DJ2466">
        <v>3.0389753617111166E-2</v>
      </c>
    </row>
    <row r="2467" spans="12:114" x14ac:dyDescent="0.3">
      <c r="L2467" s="23">
        <v>44874</v>
      </c>
      <c r="M2467" s="24">
        <v>-5.0172656948999743E-3</v>
      </c>
      <c r="N2467" s="24">
        <v>-3.4072939778129842E-2</v>
      </c>
      <c r="O2467" s="24">
        <v>-2.3250873049626201E-2</v>
      </c>
      <c r="P2467" s="24">
        <v>-9.0203082499392441E-3</v>
      </c>
      <c r="Q2467" s="264">
        <v>-4.500000000000008E-4</v>
      </c>
      <c r="R2467" s="264">
        <v>9.9999999999999655E-4</v>
      </c>
      <c r="S2467" s="265">
        <v>7.2815533980582592E-4</v>
      </c>
      <c r="U2467" s="26"/>
      <c r="AE2467" s="23">
        <v>44875</v>
      </c>
      <c r="AF2467" s="33">
        <v>9.8065442656288457E-3</v>
      </c>
      <c r="AG2467">
        <f t="shared" si="500"/>
        <v>2466</v>
      </c>
      <c r="AH2467">
        <f t="shared" si="501"/>
        <v>0.99918962722852511</v>
      </c>
      <c r="AI2467">
        <f t="shared" si="502"/>
        <v>0.99878444084278772</v>
      </c>
      <c r="AJ2467">
        <f t="shared" si="503"/>
        <v>3.1521471852541589</v>
      </c>
      <c r="AK2467">
        <f t="shared" si="504"/>
        <v>0.99725705729912772</v>
      </c>
      <c r="AL2467">
        <f t="shared" si="505"/>
        <v>1.5273835436599992E-3</v>
      </c>
      <c r="CM2467" s="23">
        <v>44875</v>
      </c>
      <c r="CN2467">
        <v>2.4404960140511911E-2</v>
      </c>
      <c r="CO2467">
        <f t="shared" si="506"/>
        <v>2466</v>
      </c>
      <c r="CP2467">
        <f t="shared" si="507"/>
        <v>0.99515738498789341</v>
      </c>
      <c r="CQ2467">
        <f t="shared" si="508"/>
        <v>0.99475383373688453</v>
      </c>
      <c r="CR2467">
        <f t="shared" si="509"/>
        <v>2.5868693765917303</v>
      </c>
      <c r="CS2467">
        <f t="shared" si="510"/>
        <v>0.99718459655633185</v>
      </c>
      <c r="CT2467">
        <f t="shared" si="511"/>
        <v>2.4307628194473185E-3</v>
      </c>
      <c r="DH2467">
        <f t="shared" ca="1" si="512"/>
        <v>0.27345012872775648</v>
      </c>
      <c r="DI2467">
        <v>0.30243475813818871</v>
      </c>
      <c r="DJ2467">
        <v>2.603500499861312E-2</v>
      </c>
    </row>
    <row r="2468" spans="12:114" x14ac:dyDescent="0.3">
      <c r="L2468" s="23">
        <v>44875</v>
      </c>
      <c r="M2468" s="24">
        <v>3.044438816682217E-2</v>
      </c>
      <c r="N2468" s="24">
        <v>4.3478344687380717E-2</v>
      </c>
      <c r="O2468" s="24">
        <v>2.072130192355856E-2</v>
      </c>
      <c r="P2468" s="24">
        <v>1.908978544418051E-2</v>
      </c>
      <c r="Q2468" s="264">
        <v>-1.1700000000000009E-3</v>
      </c>
      <c r="R2468" s="264">
        <v>2.7599999999999981E-3</v>
      </c>
      <c r="S2468" s="265">
        <v>5.2356020942408057E-5</v>
      </c>
      <c r="U2468" s="26"/>
      <c r="AE2468" s="23">
        <v>44876</v>
      </c>
      <c r="AF2468" s="33">
        <v>-2.2970764528590089E-4</v>
      </c>
      <c r="AG2468">
        <f t="shared" si="500"/>
        <v>2467</v>
      </c>
      <c r="AH2468">
        <f t="shared" si="501"/>
        <v>0.99959481361426261</v>
      </c>
      <c r="AI2468">
        <f t="shared" si="502"/>
        <v>0.99918962722852511</v>
      </c>
      <c r="AJ2468">
        <f t="shared" si="503"/>
        <v>3.3492273255864475</v>
      </c>
      <c r="AK2468">
        <f t="shared" si="504"/>
        <v>0.45106499289351853</v>
      </c>
      <c r="AL2468">
        <f t="shared" si="505"/>
        <v>0.54812463433500658</v>
      </c>
      <c r="CM2468" s="23">
        <v>44876</v>
      </c>
      <c r="CN2468">
        <v>-4.3117700795159211E-4</v>
      </c>
      <c r="CO2468">
        <f t="shared" si="506"/>
        <v>2467</v>
      </c>
      <c r="CP2468">
        <f t="shared" si="507"/>
        <v>0.99556093623890229</v>
      </c>
      <c r="CQ2468">
        <f t="shared" si="508"/>
        <v>0.99515738498789341</v>
      </c>
      <c r="CR2468">
        <f t="shared" si="509"/>
        <v>2.6167117638226212</v>
      </c>
      <c r="CS2468">
        <f t="shared" si="510"/>
        <v>0.45678185373575791</v>
      </c>
      <c r="CT2468">
        <f t="shared" si="511"/>
        <v>0.53837553125213544</v>
      </c>
      <c r="DH2468">
        <f t="shared" ca="1" si="512"/>
        <v>0.24633004643024306</v>
      </c>
      <c r="DI2468">
        <v>0.39642037240442873</v>
      </c>
      <c r="DJ2468">
        <v>-1.9935155013706993E-2</v>
      </c>
    </row>
    <row r="2469" spans="12:114" x14ac:dyDescent="0.3">
      <c r="L2469" s="23">
        <v>44876</v>
      </c>
      <c r="M2469" s="24">
        <v>6.6063250943559334E-3</v>
      </c>
      <c r="N2469" s="24">
        <v>2.7908764626227801E-2</v>
      </c>
      <c r="O2469" s="24">
        <v>1.5453849287342749E-3</v>
      </c>
      <c r="P2469" s="24">
        <v>-1.8980256674232442E-2</v>
      </c>
      <c r="Q2469" s="264">
        <v>1.3900000000000019E-3</v>
      </c>
      <c r="R2469" s="264">
        <v>-2.0300000000000027E-3</v>
      </c>
      <c r="S2469" s="265">
        <v>-2.1052631578947424E-4</v>
      </c>
      <c r="U2469" s="26"/>
      <c r="AE2469" s="23">
        <v>44879</v>
      </c>
      <c r="AF2469" s="33">
        <v>-6.7347659760610438E-3</v>
      </c>
      <c r="AG2469">
        <f t="shared" si="500"/>
        <v>2468</v>
      </c>
      <c r="AH2469">
        <f t="shared" si="501"/>
        <v>1</v>
      </c>
      <c r="AI2469">
        <f t="shared" si="502"/>
        <v>0.99959481361426261</v>
      </c>
      <c r="AJ2469" t="str">
        <f t="shared" si="503"/>
        <v/>
      </c>
      <c r="AK2469">
        <f t="shared" si="504"/>
        <v>2.260894982334493E-2</v>
      </c>
      <c r="AL2469">
        <f t="shared" si="505"/>
        <v>0.97698586379091767</v>
      </c>
      <c r="AM2469" t="s">
        <v>44</v>
      </c>
      <c r="AN2469" t="s">
        <v>44</v>
      </c>
      <c r="CM2469" s="23">
        <v>44879</v>
      </c>
      <c r="CN2469">
        <v>-1.7061373703039208E-2</v>
      </c>
      <c r="CO2469">
        <f t="shared" si="506"/>
        <v>2468</v>
      </c>
      <c r="CP2469">
        <f t="shared" si="507"/>
        <v>0.99596448748991118</v>
      </c>
      <c r="CQ2469">
        <f t="shared" si="508"/>
        <v>0.99556093623890229</v>
      </c>
      <c r="CR2469">
        <f t="shared" si="509"/>
        <v>2.6490840754058</v>
      </c>
      <c r="CS2469">
        <f t="shared" si="510"/>
        <v>2.0923871690221061E-2</v>
      </c>
      <c r="CT2469">
        <f t="shared" si="511"/>
        <v>0.97463706454868126</v>
      </c>
      <c r="DG2469" t="s">
        <v>44</v>
      </c>
      <c r="DH2469">
        <f t="shared" ca="1" si="512"/>
        <v>0.38227488818089594</v>
      </c>
      <c r="DI2469">
        <v>0.39151143851194725</v>
      </c>
      <c r="DJ2469">
        <v>4.375801034248273E-3</v>
      </c>
    </row>
    <row r="2470" spans="12:114" x14ac:dyDescent="0.3">
      <c r="L2470" s="23">
        <v>44879</v>
      </c>
      <c r="M2470" s="24">
        <v>2.1876519468600462E-3</v>
      </c>
      <c r="N2470" s="24">
        <v>-2.0267648183556409E-2</v>
      </c>
      <c r="O2470" s="24">
        <v>-2.9387031429555021E-2</v>
      </c>
      <c r="P2470" s="24">
        <v>-3.6039958623165749E-3</v>
      </c>
      <c r="Q2470" s="264">
        <v>-2.2000000000000139E-4</v>
      </c>
      <c r="R2470" s="264">
        <v>3.8000000000000262E-4</v>
      </c>
      <c r="S2470" s="265">
        <v>2.0618556701030983E-4</v>
      </c>
      <c r="U2470" s="26"/>
      <c r="AE2470" s="23">
        <v>44879</v>
      </c>
      <c r="CM2470" s="23">
        <v>44879</v>
      </c>
      <c r="CN2470">
        <v>-1.7061373703039208E-2</v>
      </c>
      <c r="CO2470">
        <f t="shared" si="506"/>
        <v>2469</v>
      </c>
      <c r="CP2470">
        <f t="shared" si="507"/>
        <v>0.99636803874092006</v>
      </c>
      <c r="CQ2470">
        <f t="shared" si="508"/>
        <v>0.99596448748991118</v>
      </c>
      <c r="CR2470">
        <f t="shared" si="509"/>
        <v>2.6844961258078133</v>
      </c>
      <c r="CS2470">
        <f t="shared" si="510"/>
        <v>2.0923871690221061E-2</v>
      </c>
      <c r="CT2470">
        <f t="shared" si="511"/>
        <v>0.97504061579969015</v>
      </c>
    </row>
    <row r="2471" spans="12:114" x14ac:dyDescent="0.3">
      <c r="L2471" s="23">
        <v>44879</v>
      </c>
      <c r="M2471" s="24">
        <v>2.1876519468600462E-3</v>
      </c>
      <c r="N2471" s="24">
        <v>-2.0267648183556409E-2</v>
      </c>
      <c r="O2471" s="24">
        <v>-2.9387031429555021E-2</v>
      </c>
      <c r="P2471" s="24">
        <v>-3.6039958623165749E-3</v>
      </c>
      <c r="Q2471" s="24">
        <v>-2.2000000000000139E-4</v>
      </c>
      <c r="R2471" s="24">
        <v>-3.8000000000000263E-2</v>
      </c>
      <c r="S2471" s="24">
        <v>0</v>
      </c>
      <c r="U2471" s="26"/>
      <c r="AE2471" s="23">
        <v>44880</v>
      </c>
      <c r="CM2471" s="23">
        <v>44880</v>
      </c>
      <c r="CN2471">
        <v>-1.7061373703039191E-2</v>
      </c>
      <c r="CO2471">
        <f t="shared" si="506"/>
        <v>2470</v>
      </c>
      <c r="CP2471">
        <f t="shared" si="507"/>
        <v>0.99677158999192894</v>
      </c>
      <c r="CQ2471">
        <f t="shared" si="508"/>
        <v>0.99636803874092006</v>
      </c>
      <c r="CR2471">
        <f t="shared" si="509"/>
        <v>2.7236330605210544</v>
      </c>
      <c r="CS2471">
        <f t="shared" si="510"/>
        <v>2.0923871690221148E-2</v>
      </c>
      <c r="CT2471">
        <f t="shared" si="511"/>
        <v>0.97544416705069892</v>
      </c>
    </row>
    <row r="2472" spans="12:114" x14ac:dyDescent="0.3">
      <c r="L2472" s="23">
        <v>44880</v>
      </c>
      <c r="M2472" s="25">
        <v>2.187651946859992E-3</v>
      </c>
      <c r="N2472" s="25">
        <v>-2.0267648183556419E-2</v>
      </c>
      <c r="O2472" s="25">
        <v>-2.9387031429555011E-2</v>
      </c>
      <c r="P2472" s="25">
        <v>-3.6039958623165229E-3</v>
      </c>
      <c r="Q2472" s="25">
        <v>-2.0618556701030983E-2</v>
      </c>
      <c r="R2472" s="25">
        <v>-4.1666666666666657E-2</v>
      </c>
      <c r="S2472" s="25"/>
      <c r="U2472" s="26"/>
      <c r="AE2472" s="23">
        <v>44881</v>
      </c>
      <c r="CM2472" s="23">
        <v>44881</v>
      </c>
      <c r="CN2472">
        <v>3.0606168856200457E-2</v>
      </c>
      <c r="CO2472">
        <f t="shared" si="506"/>
        <v>2471</v>
      </c>
      <c r="CP2472">
        <f t="shared" si="507"/>
        <v>0.99717514124293782</v>
      </c>
      <c r="CQ2472">
        <f t="shared" si="508"/>
        <v>0.99677158999192894</v>
      </c>
      <c r="CR2472">
        <f t="shared" si="509"/>
        <v>2.7674473222790024</v>
      </c>
      <c r="CS2472">
        <f t="shared" si="510"/>
        <v>0.99975567722581171</v>
      </c>
      <c r="CT2472">
        <f t="shared" si="511"/>
        <v>2.9840872338827706E-3</v>
      </c>
    </row>
    <row r="2473" spans="12:114" x14ac:dyDescent="0.3">
      <c r="L2473" s="23">
        <v>44881</v>
      </c>
      <c r="M2473" s="25">
        <v>3.5168688275148958E-3</v>
      </c>
      <c r="N2473" s="25">
        <v>9.7580011804059286E-3</v>
      </c>
      <c r="O2473" s="25">
        <v>6.5394920625731157E-2</v>
      </c>
      <c r="P2473" s="25">
        <v>-3.1727902321921908E-3</v>
      </c>
      <c r="Q2473" s="25">
        <v>-3.4210526315789538E-2</v>
      </c>
      <c r="R2473" s="25">
        <v>-4.2553191489361736E-2</v>
      </c>
      <c r="S2473" s="25"/>
      <c r="U2473" s="26"/>
      <c r="AE2473" s="23">
        <v>44882</v>
      </c>
      <c r="CM2473" s="23">
        <v>44882</v>
      </c>
      <c r="CN2473">
        <v>4.3936814900842718E-3</v>
      </c>
      <c r="CO2473">
        <f t="shared" si="506"/>
        <v>2472</v>
      </c>
      <c r="CP2473">
        <f t="shared" si="507"/>
        <v>0.99757869249394671</v>
      </c>
      <c r="CQ2473">
        <f t="shared" si="508"/>
        <v>0.99717514124293782</v>
      </c>
      <c r="CR2473">
        <f t="shared" si="509"/>
        <v>2.8173206650290812</v>
      </c>
      <c r="CS2473">
        <f t="shared" si="510"/>
        <v>0.6737817431960953</v>
      </c>
      <c r="CT2473">
        <f t="shared" si="511"/>
        <v>0.32339339804684253</v>
      </c>
    </row>
    <row r="2474" spans="12:114" x14ac:dyDescent="0.3">
      <c r="L2474" s="23">
        <v>44882</v>
      </c>
      <c r="M2474" s="25">
        <v>-2.2961027190333549E-3</v>
      </c>
      <c r="N2474" s="25">
        <v>-3.8655197578074669E-3</v>
      </c>
      <c r="O2474" s="25">
        <v>7.1893515031287158E-3</v>
      </c>
      <c r="P2474" s="25">
        <v>6.302158159072091E-3</v>
      </c>
      <c r="Q2474" s="25">
        <v>2.7247956403269782E-2</v>
      </c>
      <c r="R2474" s="25">
        <v>3.6714975845410641E-2</v>
      </c>
      <c r="S2474" s="25"/>
      <c r="U2474" s="26"/>
      <c r="AE2474" s="23">
        <v>44883</v>
      </c>
      <c r="CM2474" s="23">
        <v>44883</v>
      </c>
      <c r="CN2474">
        <v>-2.4258994599775296E-3</v>
      </c>
      <c r="CO2474">
        <f t="shared" si="506"/>
        <v>2473</v>
      </c>
      <c r="CP2474">
        <f t="shared" si="507"/>
        <v>0.99798224374495559</v>
      </c>
      <c r="CQ2474">
        <f t="shared" si="508"/>
        <v>0.99757869249394671</v>
      </c>
      <c r="CR2474">
        <f t="shared" si="509"/>
        <v>2.8753723765297625</v>
      </c>
      <c r="CS2474">
        <f t="shared" si="510"/>
        <v>0.36707189033434623</v>
      </c>
      <c r="CT2474">
        <f t="shared" si="511"/>
        <v>0.63050680215960053</v>
      </c>
    </row>
    <row r="2475" spans="12:114" x14ac:dyDescent="0.3">
      <c r="L2475" s="23">
        <v>44883</v>
      </c>
      <c r="M2475" s="25">
        <v>-7.2674239119253636E-3</v>
      </c>
      <c r="N2475" s="25">
        <v>-1.4745867287543679E-2</v>
      </c>
      <c r="O2475" s="25">
        <v>-3.3670033670033521E-3</v>
      </c>
      <c r="P2475" s="25">
        <v>6.3891320041862274E-3</v>
      </c>
      <c r="Q2475" s="25">
        <v>1.3262599469496034E-2</v>
      </c>
      <c r="R2475" s="25">
        <v>-2.4231127679403525E-2</v>
      </c>
      <c r="S2475" s="25"/>
      <c r="U2475" s="26"/>
      <c r="AE2475" s="23">
        <v>44884</v>
      </c>
      <c r="CM2475" s="23">
        <v>44884</v>
      </c>
      <c r="CN2475">
        <v>8.3448609584871967E-3</v>
      </c>
      <c r="CO2475">
        <f t="shared" si="506"/>
        <v>2474</v>
      </c>
      <c r="CP2475">
        <f t="shared" si="507"/>
        <v>0.99838579499596447</v>
      </c>
      <c r="CQ2475">
        <f t="shared" si="508"/>
        <v>0.99798224374495559</v>
      </c>
      <c r="CR2475">
        <f t="shared" si="509"/>
        <v>2.9451089102040537</v>
      </c>
      <c r="CS2475">
        <f t="shared" si="510"/>
        <v>0.81808602062967828</v>
      </c>
      <c r="CT2475">
        <f t="shared" si="511"/>
        <v>0.17989622311527731</v>
      </c>
    </row>
    <row r="2476" spans="12:114" x14ac:dyDescent="0.3">
      <c r="L2476" s="23">
        <v>44884</v>
      </c>
      <c r="M2476" s="25">
        <v>-6.8936372241780184E-3</v>
      </c>
      <c r="N2476" s="25">
        <v>-1.2603348271104649E-2</v>
      </c>
      <c r="O2476" s="25">
        <v>1.506754054054049E-2</v>
      </c>
      <c r="P2476" s="25">
        <v>1.3137199400017559E-2</v>
      </c>
      <c r="Q2476" s="25">
        <v>2.617801047120494E-3</v>
      </c>
      <c r="R2476" s="25">
        <v>-4.8710601719197708E-2</v>
      </c>
      <c r="S2476" s="25"/>
      <c r="U2476" s="26"/>
      <c r="AE2476" s="23">
        <v>44885</v>
      </c>
      <c r="CM2476" s="23">
        <v>44885</v>
      </c>
      <c r="CN2476">
        <v>3.7296272333642551E-3</v>
      </c>
      <c r="CO2476">
        <f t="shared" si="506"/>
        <v>2475</v>
      </c>
      <c r="CP2476">
        <f t="shared" si="507"/>
        <v>0.99878934624697335</v>
      </c>
      <c r="CQ2476">
        <f t="shared" si="508"/>
        <v>0.99838579499596447</v>
      </c>
      <c r="CR2476">
        <f t="shared" si="509"/>
        <v>3.0330060439292512</v>
      </c>
      <c r="CS2476">
        <f t="shared" si="510"/>
        <v>0.6455947522704224</v>
      </c>
      <c r="CT2476">
        <f t="shared" si="511"/>
        <v>0.35279104272554207</v>
      </c>
    </row>
    <row r="2477" spans="12:114" x14ac:dyDescent="0.3">
      <c r="L2477" s="23">
        <v>44885</v>
      </c>
      <c r="M2477" s="25">
        <v>-5.5899504830128066E-3</v>
      </c>
      <c r="N2477" s="25">
        <v>-1.076988432389314E-2</v>
      </c>
      <c r="O2477" s="25">
        <v>6.1239301370945576E-3</v>
      </c>
      <c r="P2477" s="25">
        <v>1.005093727730833E-2</v>
      </c>
      <c r="Q2477" s="25">
        <v>-1.8276762402088934E-2</v>
      </c>
      <c r="R2477" s="25">
        <v>2.0080321285140614E-2</v>
      </c>
      <c r="S2477" s="25"/>
      <c r="U2477" s="26"/>
      <c r="AE2477" s="23">
        <v>44886</v>
      </c>
      <c r="CM2477" s="23">
        <v>44886</v>
      </c>
      <c r="CN2477">
        <v>7.137308330108191E-3</v>
      </c>
      <c r="CO2477">
        <f t="shared" si="506"/>
        <v>2476</v>
      </c>
      <c r="CP2477">
        <f t="shared" si="507"/>
        <v>0.99919289749798224</v>
      </c>
      <c r="CQ2477">
        <f t="shared" si="508"/>
        <v>0.99878934624697335</v>
      </c>
      <c r="CR2477">
        <f t="shared" si="509"/>
        <v>3.1533276778146644</v>
      </c>
      <c r="CS2477">
        <f t="shared" si="510"/>
        <v>0.77881848899098549</v>
      </c>
      <c r="CT2477">
        <f t="shared" si="511"/>
        <v>0.21997085725598786</v>
      </c>
    </row>
    <row r="2478" spans="12:114" x14ac:dyDescent="0.3">
      <c r="L2478" s="23">
        <v>44886</v>
      </c>
      <c r="M2478" s="25">
        <v>1.1737212387656899E-3</v>
      </c>
      <c r="N2478" s="25">
        <v>3.3064598107443333E-2</v>
      </c>
      <c r="O2478" s="25">
        <v>3.5726630594508091E-3</v>
      </c>
      <c r="P2478" s="25">
        <v>2.702714937910633E-3</v>
      </c>
      <c r="Q2478" s="25">
        <v>-1.329787234042536E-2</v>
      </c>
      <c r="R2478" s="25">
        <v>-2.362204724409455E-2</v>
      </c>
      <c r="S2478" s="25"/>
      <c r="U2478" s="26"/>
      <c r="AE2478" s="23">
        <v>44887</v>
      </c>
      <c r="CM2478" s="23">
        <v>44887</v>
      </c>
      <c r="CN2478">
        <v>7.0209622939625977E-3</v>
      </c>
      <c r="CO2478">
        <f t="shared" si="506"/>
        <v>2477</v>
      </c>
      <c r="CP2478">
        <f t="shared" si="507"/>
        <v>0.99959644874899112</v>
      </c>
      <c r="CQ2478">
        <f t="shared" si="508"/>
        <v>0.99919289749798224</v>
      </c>
      <c r="CR2478">
        <f t="shared" si="509"/>
        <v>3.3503474566577922</v>
      </c>
      <c r="CS2478">
        <f t="shared" si="510"/>
        <v>0.77479485078801069</v>
      </c>
      <c r="CT2478">
        <f t="shared" si="511"/>
        <v>0.22439804670997154</v>
      </c>
    </row>
    <row r="2479" spans="12:114" x14ac:dyDescent="0.3">
      <c r="L2479" s="23">
        <v>44887</v>
      </c>
      <c r="M2479" s="25">
        <v>6.2318439956630112E-3</v>
      </c>
      <c r="N2479" s="25">
        <v>1.9906244344018779E-2</v>
      </c>
      <c r="O2479" s="25">
        <v>4.8124200037917841E-3</v>
      </c>
      <c r="P2479" s="25">
        <v>4.7169197281022868E-3</v>
      </c>
      <c r="Q2479" s="25">
        <v>2.6954177897574897E-3</v>
      </c>
      <c r="R2479" s="25">
        <v>-4.3346774193548369E-2</v>
      </c>
      <c r="S2479" s="25"/>
      <c r="U2479" s="26"/>
      <c r="AE2479" s="23">
        <v>44888</v>
      </c>
      <c r="CM2479" s="23">
        <v>44888</v>
      </c>
      <c r="CN2479">
        <v>4.7117639031483494E-3</v>
      </c>
      <c r="CO2479">
        <f t="shared" si="506"/>
        <v>2478</v>
      </c>
      <c r="CP2479">
        <f t="shared" si="507"/>
        <v>1</v>
      </c>
      <c r="CQ2479">
        <f t="shared" si="508"/>
        <v>0.99959644874899112</v>
      </c>
      <c r="CR2479" t="str">
        <f t="shared" si="509"/>
        <v/>
      </c>
      <c r="CS2479">
        <f t="shared" si="510"/>
        <v>0.68695142229773354</v>
      </c>
      <c r="CT2479">
        <f t="shared" si="511"/>
        <v>0.31264502645125758</v>
      </c>
    </row>
    <row r="2480" spans="12:114" x14ac:dyDescent="0.3">
      <c r="L2480" s="23">
        <v>44888</v>
      </c>
      <c r="M2480" s="25">
        <v>8.5846822592006156E-4</v>
      </c>
      <c r="N2480" s="25">
        <v>1.3394604416173021E-2</v>
      </c>
      <c r="O2480" s="25">
        <v>4.2645913169478966E-3</v>
      </c>
      <c r="P2480" s="25">
        <v>2.7438083880191311E-3</v>
      </c>
      <c r="Q2480" s="25">
        <v>-1.0752688172043131E-2</v>
      </c>
      <c r="R2480" s="25">
        <v>0.13066385669125394</v>
      </c>
      <c r="S2480" s="25" t="s">
        <v>43</v>
      </c>
      <c r="U2480" s="26"/>
    </row>
    <row r="2481" spans="21:21" x14ac:dyDescent="0.3">
      <c r="U2481" s="26"/>
    </row>
    <row r="2482" spans="21:21" x14ac:dyDescent="0.3">
      <c r="U2482" s="26"/>
    </row>
    <row r="2483" spans="21:21" x14ac:dyDescent="0.3">
      <c r="U2483" s="26"/>
    </row>
    <row r="2484" spans="21:21" x14ac:dyDescent="0.3">
      <c r="U2484" s="26"/>
    </row>
    <row r="2485" spans="21:21" x14ac:dyDescent="0.3">
      <c r="U2485" s="26"/>
    </row>
    <row r="2486" spans="21:21" x14ac:dyDescent="0.3">
      <c r="U2486" s="26"/>
    </row>
    <row r="2487" spans="21:21" x14ac:dyDescent="0.3">
      <c r="U2487" s="26"/>
    </row>
    <row r="2488" spans="21:21" x14ac:dyDescent="0.3">
      <c r="U2488" s="26"/>
    </row>
    <row r="2489" spans="21:21" x14ac:dyDescent="0.3">
      <c r="U2489" s="26"/>
    </row>
    <row r="2490" spans="21:21" x14ac:dyDescent="0.3">
      <c r="U2490" s="26"/>
    </row>
    <row r="2491" spans="21:21" x14ac:dyDescent="0.3">
      <c r="U2491" s="26"/>
    </row>
    <row r="2492" spans="21:21" x14ac:dyDescent="0.3">
      <c r="U2492" s="26"/>
    </row>
    <row r="2493" spans="21:21" x14ac:dyDescent="0.3">
      <c r="U2493" s="26"/>
    </row>
    <row r="2494" spans="21:21" x14ac:dyDescent="0.3">
      <c r="U2494" s="26"/>
    </row>
    <row r="2495" spans="21:21" x14ac:dyDescent="0.3">
      <c r="U2495" s="26"/>
    </row>
    <row r="2496" spans="21:21" x14ac:dyDescent="0.3">
      <c r="U2496" s="26"/>
    </row>
    <row r="2497" spans="21:21" x14ac:dyDescent="0.3">
      <c r="U2497" s="26"/>
    </row>
    <row r="2498" spans="21:21" x14ac:dyDescent="0.3">
      <c r="U2498" s="26"/>
    </row>
    <row r="2499" spans="21:21" x14ac:dyDescent="0.3">
      <c r="U2499" s="26"/>
    </row>
    <row r="2500" spans="21:21" x14ac:dyDescent="0.3">
      <c r="U2500" s="26"/>
    </row>
    <row r="2501" spans="21:21" x14ac:dyDescent="0.3">
      <c r="U2501" s="26"/>
    </row>
    <row r="2502" spans="21:21" x14ac:dyDescent="0.3">
      <c r="U2502" s="26"/>
    </row>
    <row r="2503" spans="21:21" x14ac:dyDescent="0.3">
      <c r="U2503" s="26"/>
    </row>
    <row r="2504" spans="21:21" x14ac:dyDescent="0.3">
      <c r="U2504" s="26"/>
    </row>
    <row r="2505" spans="21:21" x14ac:dyDescent="0.3">
      <c r="U2505" s="26"/>
    </row>
    <row r="2506" spans="21:21" x14ac:dyDescent="0.3">
      <c r="U2506" s="26"/>
    </row>
    <row r="2507" spans="21:21" x14ac:dyDescent="0.3">
      <c r="U2507" s="26"/>
    </row>
    <row r="2508" spans="21:21" x14ac:dyDescent="0.3">
      <c r="U2508" s="26"/>
    </row>
    <row r="2509" spans="21:21" x14ac:dyDescent="0.3">
      <c r="U2509" s="26"/>
    </row>
    <row r="2510" spans="21:21" x14ac:dyDescent="0.3">
      <c r="U2510" s="26"/>
    </row>
    <row r="2511" spans="21:21" x14ac:dyDescent="0.3">
      <c r="U2511" s="26"/>
    </row>
    <row r="2512" spans="21:21" x14ac:dyDescent="0.3">
      <c r="U2512" s="26"/>
    </row>
    <row r="2513" spans="21:21" x14ac:dyDescent="0.3">
      <c r="U2513" s="26"/>
    </row>
    <row r="2514" spans="21:21" x14ac:dyDescent="0.3">
      <c r="U2514" s="26"/>
    </row>
    <row r="2515" spans="21:21" x14ac:dyDescent="0.3">
      <c r="U2515" s="26"/>
    </row>
    <row r="2516" spans="21:21" x14ac:dyDescent="0.3">
      <c r="U2516" s="26"/>
    </row>
    <row r="2517" spans="21:21" x14ac:dyDescent="0.3">
      <c r="U2517" s="26"/>
    </row>
    <row r="2518" spans="21:21" x14ac:dyDescent="0.3">
      <c r="U2518" s="26"/>
    </row>
    <row r="2519" spans="21:21" x14ac:dyDescent="0.3">
      <c r="U2519" s="26"/>
    </row>
    <row r="2520" spans="21:21" x14ac:dyDescent="0.3">
      <c r="U2520" s="26"/>
    </row>
    <row r="2521" spans="21:21" x14ac:dyDescent="0.3">
      <c r="U2521" s="26"/>
    </row>
    <row r="2522" spans="21:21" x14ac:dyDescent="0.3">
      <c r="U2522" s="26"/>
    </row>
    <row r="2523" spans="21:21" x14ac:dyDescent="0.3">
      <c r="U2523" s="26"/>
    </row>
    <row r="2524" spans="21:21" x14ac:dyDescent="0.3">
      <c r="U2524" s="26"/>
    </row>
    <row r="2525" spans="21:21" x14ac:dyDescent="0.3">
      <c r="U2525" s="26"/>
    </row>
    <row r="2526" spans="21:21" x14ac:dyDescent="0.3">
      <c r="U2526" s="26"/>
    </row>
    <row r="2527" spans="21:21" x14ac:dyDescent="0.3">
      <c r="U2527" s="26"/>
    </row>
    <row r="2528" spans="21:21" x14ac:dyDescent="0.3">
      <c r="U2528" s="26"/>
    </row>
    <row r="2529" spans="21:21" x14ac:dyDescent="0.3">
      <c r="U2529" s="26"/>
    </row>
    <row r="2530" spans="21:21" x14ac:dyDescent="0.3">
      <c r="U2530" s="26"/>
    </row>
    <row r="2531" spans="21:21" x14ac:dyDescent="0.3">
      <c r="U2531" s="26"/>
    </row>
    <row r="2532" spans="21:21" x14ac:dyDescent="0.3">
      <c r="U2532" s="26"/>
    </row>
    <row r="2533" spans="21:21" x14ac:dyDescent="0.3">
      <c r="U2533" s="26"/>
    </row>
    <row r="2534" spans="21:21" x14ac:dyDescent="0.3">
      <c r="U2534" s="26"/>
    </row>
    <row r="2535" spans="21:21" x14ac:dyDescent="0.3">
      <c r="U2535" s="26"/>
    </row>
    <row r="2536" spans="21:21" x14ac:dyDescent="0.3">
      <c r="U2536" s="26"/>
    </row>
    <row r="2537" spans="21:21" x14ac:dyDescent="0.3">
      <c r="U2537" s="26"/>
    </row>
    <row r="2538" spans="21:21" x14ac:dyDescent="0.3">
      <c r="U2538" s="26"/>
    </row>
    <row r="2539" spans="21:21" x14ac:dyDescent="0.3">
      <c r="U2539" s="26"/>
    </row>
    <row r="2540" spans="21:21" x14ac:dyDescent="0.3">
      <c r="U2540" s="26"/>
    </row>
    <row r="2541" spans="21:21" x14ac:dyDescent="0.3">
      <c r="U2541" s="26"/>
    </row>
    <row r="2542" spans="21:21" x14ac:dyDescent="0.3">
      <c r="U2542" s="26"/>
    </row>
    <row r="2543" spans="21:21" x14ac:dyDescent="0.3">
      <c r="U2543" s="26"/>
    </row>
    <row r="2544" spans="21:21" x14ac:dyDescent="0.3">
      <c r="U2544" s="26"/>
    </row>
    <row r="2545" spans="21:21" x14ac:dyDescent="0.3">
      <c r="U2545" s="26"/>
    </row>
    <row r="2546" spans="21:21" x14ac:dyDescent="0.3">
      <c r="U2546" s="26"/>
    </row>
    <row r="2547" spans="21:21" x14ac:dyDescent="0.3">
      <c r="U2547" s="26"/>
    </row>
    <row r="2548" spans="21:21" x14ac:dyDescent="0.3">
      <c r="U2548" s="26"/>
    </row>
    <row r="2549" spans="21:21" x14ac:dyDescent="0.3">
      <c r="U2549" s="26"/>
    </row>
    <row r="2550" spans="21:21" x14ac:dyDescent="0.3">
      <c r="U2550" s="26"/>
    </row>
    <row r="2551" spans="21:21" x14ac:dyDescent="0.3">
      <c r="U2551" s="26"/>
    </row>
    <row r="2552" spans="21:21" x14ac:dyDescent="0.3">
      <c r="U2552" s="26"/>
    </row>
    <row r="2553" spans="21:21" x14ac:dyDescent="0.3">
      <c r="U2553" s="26"/>
    </row>
    <row r="2554" spans="21:21" x14ac:dyDescent="0.3">
      <c r="U2554" s="26"/>
    </row>
    <row r="2555" spans="21:21" x14ac:dyDescent="0.3">
      <c r="U2555" s="26"/>
    </row>
    <row r="2556" spans="21:21" x14ac:dyDescent="0.3">
      <c r="U2556" s="26"/>
    </row>
    <row r="2557" spans="21:21" x14ac:dyDescent="0.3">
      <c r="U2557" s="26"/>
    </row>
    <row r="2558" spans="21:21" x14ac:dyDescent="0.3">
      <c r="U2558" s="26"/>
    </row>
    <row r="2559" spans="21:21" x14ac:dyDescent="0.3">
      <c r="U2559" s="26"/>
    </row>
    <row r="2560" spans="21:21" x14ac:dyDescent="0.3">
      <c r="U2560" s="26"/>
    </row>
    <row r="2561" spans="21:21" x14ac:dyDescent="0.3">
      <c r="U2561" s="26"/>
    </row>
    <row r="2562" spans="21:21" x14ac:dyDescent="0.3">
      <c r="U2562" s="26"/>
    </row>
    <row r="2563" spans="21:21" x14ac:dyDescent="0.3">
      <c r="U2563" s="26"/>
    </row>
    <row r="2564" spans="21:21" x14ac:dyDescent="0.3">
      <c r="U2564" s="26"/>
    </row>
    <row r="2565" spans="21:21" x14ac:dyDescent="0.3">
      <c r="U2565" s="26"/>
    </row>
    <row r="2566" spans="21:21" x14ac:dyDescent="0.3">
      <c r="U2566" s="26"/>
    </row>
    <row r="2567" spans="21:21" x14ac:dyDescent="0.3">
      <c r="U2567" s="26"/>
    </row>
    <row r="2568" spans="21:21" x14ac:dyDescent="0.3">
      <c r="U2568" s="26"/>
    </row>
    <row r="2569" spans="21:21" x14ac:dyDescent="0.3">
      <c r="U2569" s="26"/>
    </row>
    <row r="2570" spans="21:21" x14ac:dyDescent="0.3">
      <c r="U2570" s="26"/>
    </row>
    <row r="2571" spans="21:21" x14ac:dyDescent="0.3">
      <c r="U2571" s="26"/>
    </row>
    <row r="2572" spans="21:21" x14ac:dyDescent="0.3">
      <c r="U2572" s="26"/>
    </row>
    <row r="2573" spans="21:21" x14ac:dyDescent="0.3">
      <c r="U2573" s="26"/>
    </row>
    <row r="2574" spans="21:21" x14ac:dyDescent="0.3">
      <c r="U2574" s="26"/>
    </row>
    <row r="2575" spans="21:21" x14ac:dyDescent="0.3">
      <c r="U2575" s="26"/>
    </row>
    <row r="2576" spans="21:21" x14ac:dyDescent="0.3">
      <c r="U2576" s="26"/>
    </row>
    <row r="2577" spans="21:21" x14ac:dyDescent="0.3">
      <c r="U2577" s="26"/>
    </row>
    <row r="2578" spans="21:21" x14ac:dyDescent="0.3">
      <c r="U2578" s="26"/>
    </row>
    <row r="2579" spans="21:21" x14ac:dyDescent="0.3">
      <c r="U2579" s="26"/>
    </row>
    <row r="2580" spans="21:21" x14ac:dyDescent="0.3">
      <c r="U2580" s="26"/>
    </row>
    <row r="2581" spans="21:21" x14ac:dyDescent="0.3">
      <c r="U2581" s="26"/>
    </row>
    <row r="2582" spans="21:21" x14ac:dyDescent="0.3">
      <c r="U2582" s="26"/>
    </row>
    <row r="2583" spans="21:21" x14ac:dyDescent="0.3">
      <c r="U2583" s="26"/>
    </row>
    <row r="2584" spans="21:21" x14ac:dyDescent="0.3">
      <c r="U2584" s="26"/>
    </row>
    <row r="2585" spans="21:21" x14ac:dyDescent="0.3">
      <c r="U2585" s="26"/>
    </row>
    <row r="2586" spans="21:21" x14ac:dyDescent="0.3">
      <c r="U2586" s="26"/>
    </row>
    <row r="2587" spans="21:21" x14ac:dyDescent="0.3">
      <c r="U2587" s="26"/>
    </row>
    <row r="2588" spans="21:21" x14ac:dyDescent="0.3">
      <c r="U2588" s="26"/>
    </row>
    <row r="2589" spans="21:21" x14ac:dyDescent="0.3">
      <c r="U2589" s="26"/>
    </row>
    <row r="2590" spans="21:21" x14ac:dyDescent="0.3">
      <c r="U2590" s="26"/>
    </row>
    <row r="2591" spans="21:21" x14ac:dyDescent="0.3">
      <c r="U2591" s="26"/>
    </row>
    <row r="2592" spans="21:21" x14ac:dyDescent="0.3">
      <c r="U2592" s="26"/>
    </row>
    <row r="2593" spans="21:21" x14ac:dyDescent="0.3">
      <c r="U2593" s="26"/>
    </row>
    <row r="2594" spans="21:21" x14ac:dyDescent="0.3">
      <c r="U2594" s="26"/>
    </row>
    <row r="2595" spans="21:21" x14ac:dyDescent="0.3">
      <c r="U2595" s="26"/>
    </row>
    <row r="2596" spans="21:21" x14ac:dyDescent="0.3">
      <c r="U2596" s="26"/>
    </row>
    <row r="2597" spans="21:21" x14ac:dyDescent="0.3">
      <c r="U2597" s="26"/>
    </row>
    <row r="2598" spans="21:21" x14ac:dyDescent="0.3">
      <c r="U2598" s="26"/>
    </row>
    <row r="2599" spans="21:21" x14ac:dyDescent="0.3">
      <c r="U2599" s="26"/>
    </row>
    <row r="2600" spans="21:21" x14ac:dyDescent="0.3">
      <c r="U2600" s="26"/>
    </row>
    <row r="2601" spans="21:21" x14ac:dyDescent="0.3">
      <c r="U2601" s="26"/>
    </row>
    <row r="2602" spans="21:21" x14ac:dyDescent="0.3">
      <c r="U2602" s="26"/>
    </row>
    <row r="2603" spans="21:21" x14ac:dyDescent="0.3">
      <c r="U2603" s="26"/>
    </row>
    <row r="2604" spans="21:21" x14ac:dyDescent="0.3">
      <c r="U2604" s="26"/>
    </row>
    <row r="2605" spans="21:21" x14ac:dyDescent="0.3">
      <c r="U2605" s="26"/>
    </row>
    <row r="2606" spans="21:21" x14ac:dyDescent="0.3">
      <c r="U2606" s="26"/>
    </row>
    <row r="2607" spans="21:21" x14ac:dyDescent="0.3">
      <c r="U2607" s="26"/>
    </row>
    <row r="2608" spans="21:21" x14ac:dyDescent="0.3">
      <c r="U2608" s="26"/>
    </row>
    <row r="2609" spans="21:21" x14ac:dyDescent="0.3">
      <c r="U2609" s="26"/>
    </row>
    <row r="2610" spans="21:21" x14ac:dyDescent="0.3">
      <c r="U2610" s="26"/>
    </row>
    <row r="2611" spans="21:21" x14ac:dyDescent="0.3">
      <c r="U2611" s="26"/>
    </row>
    <row r="2612" spans="21:21" x14ac:dyDescent="0.3">
      <c r="U2612" s="26"/>
    </row>
    <row r="2613" spans="21:21" x14ac:dyDescent="0.3">
      <c r="U2613" s="26"/>
    </row>
    <row r="2614" spans="21:21" x14ac:dyDescent="0.3">
      <c r="U2614" s="26"/>
    </row>
    <row r="2615" spans="21:21" x14ac:dyDescent="0.3">
      <c r="U2615" s="26"/>
    </row>
    <row r="2616" spans="21:21" x14ac:dyDescent="0.3">
      <c r="U2616" s="26"/>
    </row>
    <row r="2617" spans="21:21" x14ac:dyDescent="0.3">
      <c r="U2617" s="26"/>
    </row>
    <row r="2618" spans="21:21" x14ac:dyDescent="0.3">
      <c r="U2618" s="26"/>
    </row>
    <row r="2619" spans="21:21" x14ac:dyDescent="0.3">
      <c r="U2619" s="26"/>
    </row>
    <row r="2620" spans="21:21" x14ac:dyDescent="0.3">
      <c r="U2620" s="26"/>
    </row>
    <row r="2621" spans="21:21" x14ac:dyDescent="0.3">
      <c r="U2621" s="26"/>
    </row>
    <row r="2622" spans="21:21" x14ac:dyDescent="0.3">
      <c r="U2622" s="26"/>
    </row>
    <row r="2623" spans="21:21" x14ac:dyDescent="0.3">
      <c r="U2623" s="26"/>
    </row>
    <row r="2624" spans="21:21" x14ac:dyDescent="0.3">
      <c r="U2624" s="26"/>
    </row>
    <row r="2625" spans="21:21" x14ac:dyDescent="0.3">
      <c r="U2625" s="26"/>
    </row>
    <row r="2626" spans="21:21" x14ac:dyDescent="0.3">
      <c r="U2626" s="26"/>
    </row>
    <row r="2627" spans="21:21" x14ac:dyDescent="0.3">
      <c r="U2627" s="26"/>
    </row>
    <row r="2628" spans="21:21" x14ac:dyDescent="0.3">
      <c r="U2628" s="26"/>
    </row>
    <row r="2629" spans="21:21" x14ac:dyDescent="0.3">
      <c r="U2629" s="26"/>
    </row>
  </sheetData>
  <mergeCells count="31">
    <mergeCell ref="CV9:CX9"/>
    <mergeCell ref="CV10:CX20"/>
    <mergeCell ref="CA9:CC9"/>
    <mergeCell ref="CA10:CC20"/>
    <mergeCell ref="CG1:CH1"/>
    <mergeCell ref="CG2:CH2"/>
    <mergeCell ref="CJ1:CL4"/>
    <mergeCell ref="DE1:DG4"/>
    <mergeCell ref="U1:V1"/>
    <mergeCell ref="BL1:BM1"/>
    <mergeCell ref="BL2:BM2"/>
    <mergeCell ref="BO1:BQ4"/>
    <mergeCell ref="AB1:AD4"/>
    <mergeCell ref="A2:B2"/>
    <mergeCell ref="A3:G6"/>
    <mergeCell ref="AN9:AP9"/>
    <mergeCell ref="AN10:AP20"/>
    <mergeCell ref="A21:G24"/>
    <mergeCell ref="A8:B8"/>
    <mergeCell ref="A9:G12"/>
    <mergeCell ref="A14:B14"/>
    <mergeCell ref="A15:G18"/>
    <mergeCell ref="A20:B20"/>
    <mergeCell ref="I1:J1"/>
    <mergeCell ref="I2:J2"/>
    <mergeCell ref="Y1:Z1"/>
    <mergeCell ref="Y2:Z2"/>
    <mergeCell ref="C1:G1"/>
    <mergeCell ref="Q1:S1"/>
    <mergeCell ref="M1:P1"/>
    <mergeCell ref="L1:L2"/>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E05F4-95B0-447B-A226-087354A7CBDF}">
  <dimension ref="B1:V58"/>
  <sheetViews>
    <sheetView zoomScaleNormal="100" workbookViewId="0">
      <selection activeCell="B12" sqref="B12:C12"/>
    </sheetView>
  </sheetViews>
  <sheetFormatPr defaultColWidth="14.109375" defaultRowHeight="15.6" x14ac:dyDescent="0.3"/>
  <cols>
    <col min="1" max="1" width="14.109375" style="108" customWidth="1"/>
    <col min="2" max="2" width="44.5546875" style="108" bestFit="1" customWidth="1"/>
    <col min="3" max="3" width="19.44140625" style="108" bestFit="1" customWidth="1"/>
    <col min="4" max="4" width="34.109375" style="108" bestFit="1" customWidth="1"/>
    <col min="5" max="6" width="17" style="108" bestFit="1" customWidth="1"/>
    <col min="7" max="7" width="16.77734375" style="108" bestFit="1" customWidth="1"/>
    <col min="8" max="8" width="7.109375" style="108" bestFit="1" customWidth="1"/>
    <col min="9" max="9" width="17.33203125" style="108" bestFit="1" customWidth="1"/>
    <col min="10" max="10" width="14.109375" style="108"/>
    <col min="11" max="11" width="7.44140625" style="108" customWidth="1"/>
    <col min="12" max="12" width="19.21875" style="108" bestFit="1" customWidth="1"/>
    <col min="13" max="16384" width="14.109375" style="108"/>
  </cols>
  <sheetData>
    <row r="1" spans="2:22" ht="16.2" thickBot="1" x14ac:dyDescent="0.35"/>
    <row r="2" spans="2:22" ht="16.2" thickBot="1" x14ac:dyDescent="0.35">
      <c r="B2" s="257" t="s">
        <v>190</v>
      </c>
      <c r="F2" s="122"/>
      <c r="G2" s="122"/>
      <c r="J2" s="245"/>
      <c r="K2" s="152"/>
      <c r="L2" s="150"/>
      <c r="M2" s="150" t="s">
        <v>189</v>
      </c>
      <c r="N2" s="150"/>
      <c r="O2" s="149"/>
      <c r="P2" s="149"/>
      <c r="Q2" s="152"/>
      <c r="R2" s="150"/>
      <c r="S2" s="151" t="s">
        <v>188</v>
      </c>
      <c r="T2" s="150"/>
      <c r="U2" s="150"/>
      <c r="V2" s="149"/>
    </row>
    <row r="3" spans="2:22" ht="16.2" thickBot="1" x14ac:dyDescent="0.35">
      <c r="C3" s="387" t="s">
        <v>158</v>
      </c>
      <c r="D3" s="388"/>
      <c r="F3" s="389" t="s">
        <v>62</v>
      </c>
      <c r="G3" s="390"/>
      <c r="J3" s="132"/>
      <c r="K3" s="131"/>
      <c r="L3" s="131" t="s">
        <v>89</v>
      </c>
      <c r="M3" s="131" t="s">
        <v>19</v>
      </c>
      <c r="N3" s="131"/>
      <c r="O3" s="131"/>
      <c r="P3" s="246"/>
      <c r="Q3" s="131"/>
      <c r="R3" s="131"/>
      <c r="S3" s="131" t="s">
        <v>89</v>
      </c>
      <c r="T3" s="131" t="s">
        <v>244</v>
      </c>
      <c r="U3" s="131" t="s">
        <v>19</v>
      </c>
      <c r="V3" s="129"/>
    </row>
    <row r="4" spans="2:22" x14ac:dyDescent="0.3">
      <c r="C4" s="147" t="s">
        <v>156</v>
      </c>
      <c r="D4" s="146" t="s">
        <v>155</v>
      </c>
      <c r="F4" s="145" t="s">
        <v>154</v>
      </c>
      <c r="G4" s="145" t="s">
        <v>153</v>
      </c>
      <c r="J4" s="244" t="s">
        <v>187</v>
      </c>
      <c r="K4" s="108" t="s">
        <v>243</v>
      </c>
      <c r="L4" s="138" t="s">
        <v>186</v>
      </c>
      <c r="M4">
        <v>-1.84E-2</v>
      </c>
      <c r="N4" s="120"/>
      <c r="O4" s="120"/>
      <c r="P4" s="137"/>
      <c r="Q4" s="139"/>
      <c r="R4" s="120"/>
      <c r="S4" s="138" t="s">
        <v>186</v>
      </c>
      <c r="T4" s="120">
        <v>2.6599999999999999E-2</v>
      </c>
      <c r="U4" s="120"/>
      <c r="V4" s="137"/>
    </row>
    <row r="5" spans="2:22" x14ac:dyDescent="0.3">
      <c r="B5" s="144" t="s">
        <v>151</v>
      </c>
      <c r="C5" s="144">
        <v>0.5</v>
      </c>
      <c r="D5" s="270">
        <f>M34</f>
        <v>3.8666666666666661E-4</v>
      </c>
      <c r="F5" s="142">
        <v>0.4</v>
      </c>
      <c r="G5" s="273">
        <v>5.5106806030335805E-4</v>
      </c>
      <c r="J5" s="139"/>
      <c r="K5" s="138"/>
      <c r="L5" s="138" t="s">
        <v>185</v>
      </c>
      <c r="M5">
        <v>-1.6899999999999998E-2</v>
      </c>
      <c r="N5" s="120"/>
      <c r="O5" s="120"/>
      <c r="P5" s="137"/>
      <c r="Q5" s="139"/>
      <c r="R5" s="120"/>
      <c r="S5" s="138" t="s">
        <v>185</v>
      </c>
      <c r="T5" s="120">
        <v>2.6800000000000001E-2</v>
      </c>
      <c r="U5" s="120">
        <f t="shared" ref="U5:U33" si="0">-(T5-T4)</f>
        <v>-2.0000000000000226E-4</v>
      </c>
      <c r="V5" s="137"/>
    </row>
    <row r="6" spans="2:22" x14ac:dyDescent="0.3">
      <c r="B6" s="136" t="s">
        <v>245</v>
      </c>
      <c r="C6" s="136">
        <v>0.5</v>
      </c>
      <c r="D6" s="271">
        <f>U34</f>
        <v>-1.2068965517241378E-4</v>
      </c>
      <c r="F6" s="134">
        <v>0.6</v>
      </c>
      <c r="G6" s="274">
        <v>1.1127586206896551E-4</v>
      </c>
      <c r="J6" s="139"/>
      <c r="K6" s="138"/>
      <c r="L6" s="138" t="s">
        <v>184</v>
      </c>
      <c r="M6">
        <v>-2.3799999999999998E-2</v>
      </c>
      <c r="N6" s="120"/>
      <c r="O6" s="120"/>
      <c r="P6" s="137"/>
      <c r="Q6" s="139"/>
      <c r="R6" s="120"/>
      <c r="S6" s="138" t="s">
        <v>184</v>
      </c>
      <c r="T6" s="120">
        <v>2.5999999999999999E-2</v>
      </c>
      <c r="U6" s="120">
        <f t="shared" si="0"/>
        <v>8.000000000000021E-4</v>
      </c>
      <c r="V6" s="137"/>
    </row>
    <row r="7" spans="2:22" x14ac:dyDescent="0.3">
      <c r="B7" s="128" t="s">
        <v>148</v>
      </c>
      <c r="C7" s="128">
        <v>0</v>
      </c>
      <c r="D7" s="272">
        <v>0</v>
      </c>
      <c r="F7" s="126">
        <v>0</v>
      </c>
      <c r="G7" s="275">
        <v>0</v>
      </c>
      <c r="J7" s="139"/>
      <c r="K7" s="138"/>
      <c r="L7" s="138" t="s">
        <v>183</v>
      </c>
      <c r="M7">
        <v>-1.84E-2</v>
      </c>
      <c r="N7" s="120"/>
      <c r="O7" s="120"/>
      <c r="P7" s="137"/>
      <c r="Q7" s="139"/>
      <c r="R7" s="120"/>
      <c r="S7" s="138" t="s">
        <v>183</v>
      </c>
      <c r="T7" s="120">
        <v>2.5499999999999998E-2</v>
      </c>
      <c r="U7" s="120">
        <f t="shared" si="0"/>
        <v>5.0000000000000044E-4</v>
      </c>
      <c r="V7" s="137"/>
    </row>
    <row r="8" spans="2:22" x14ac:dyDescent="0.3">
      <c r="B8" s="124" t="s">
        <v>147</v>
      </c>
      <c r="C8" s="266">
        <f>(C5*D5)+(C6*D6)+(C7*D7)</f>
        <v>1.3298850574712642E-4</v>
      </c>
      <c r="D8" s="120"/>
      <c r="F8" s="122"/>
      <c r="G8" s="122">
        <f>0.4*G5+0.6*G6</f>
        <v>2.8719274136272254E-4</v>
      </c>
      <c r="J8" s="139"/>
      <c r="K8" s="138"/>
      <c r="L8" s="138" t="s">
        <v>182</v>
      </c>
      <c r="M8">
        <v>-1.3999999999999999E-2</v>
      </c>
      <c r="N8" s="120"/>
      <c r="O8" s="120"/>
      <c r="P8" s="137"/>
      <c r="Q8" s="139"/>
      <c r="R8" s="120"/>
      <c r="S8" s="138" t="s">
        <v>182</v>
      </c>
      <c r="T8" s="120">
        <v>2.5700000000000001E-2</v>
      </c>
      <c r="U8" s="120">
        <f t="shared" si="0"/>
        <v>-2.0000000000000226E-4</v>
      </c>
      <c r="V8" s="137"/>
    </row>
    <row r="9" spans="2:22" x14ac:dyDescent="0.3">
      <c r="J9" s="139"/>
      <c r="K9" s="138"/>
      <c r="L9" s="138" t="s">
        <v>181</v>
      </c>
      <c r="M9">
        <v>5.8999999999999999E-3</v>
      </c>
      <c r="N9" s="120"/>
      <c r="O9" s="120"/>
      <c r="P9" s="137"/>
      <c r="Q9" s="139"/>
      <c r="R9" s="120"/>
      <c r="S9" s="138" t="s">
        <v>181</v>
      </c>
      <c r="T9" s="120">
        <v>2.63E-2</v>
      </c>
      <c r="U9" s="120">
        <f t="shared" si="0"/>
        <v>-5.9999999999999984E-4</v>
      </c>
      <c r="V9" s="137"/>
    </row>
    <row r="10" spans="2:22" x14ac:dyDescent="0.3">
      <c r="B10" s="115" t="s">
        <v>146</v>
      </c>
      <c r="C10" s="267">
        <f>G8</f>
        <v>2.8719274136272254E-4</v>
      </c>
      <c r="J10" s="139"/>
      <c r="K10" s="138"/>
      <c r="L10" s="138" t="s">
        <v>180</v>
      </c>
      <c r="M10">
        <v>3.0200000000000001E-2</v>
      </c>
      <c r="N10" s="120"/>
      <c r="O10" s="120"/>
      <c r="P10" s="137"/>
      <c r="Q10" s="139"/>
      <c r="R10" s="120"/>
      <c r="S10" s="138" t="s">
        <v>180</v>
      </c>
      <c r="T10" s="120">
        <v>2.6499999999999999E-2</v>
      </c>
      <c r="U10" s="120">
        <f t="shared" si="0"/>
        <v>-1.9999999999999879E-4</v>
      </c>
      <c r="V10" s="137"/>
    </row>
    <row r="11" spans="2:22" x14ac:dyDescent="0.3">
      <c r="B11" s="114" t="s">
        <v>145</v>
      </c>
      <c r="C11" s="267">
        <f>-C8</f>
        <v>-1.3298850574712642E-4</v>
      </c>
      <c r="J11" s="139"/>
      <c r="K11" s="138"/>
      <c r="L11" s="138" t="s">
        <v>179</v>
      </c>
      <c r="M11">
        <v>-2.1400000000000002E-2</v>
      </c>
      <c r="N11" s="120"/>
      <c r="O11" s="120"/>
      <c r="P11" s="137"/>
      <c r="Q11" s="139"/>
      <c r="R11" s="120"/>
      <c r="S11" s="138" t="s">
        <v>179</v>
      </c>
      <c r="T11" s="120">
        <v>2.6100000000000002E-2</v>
      </c>
      <c r="U11" s="120">
        <f t="shared" si="0"/>
        <v>3.9999999999999758E-4</v>
      </c>
      <c r="V11" s="137"/>
    </row>
    <row r="12" spans="2:22" x14ac:dyDescent="0.3">
      <c r="B12" s="115" t="s">
        <v>144</v>
      </c>
      <c r="C12" s="269">
        <f>SUM(C10+C11)</f>
        <v>1.5420423561559611E-4</v>
      </c>
      <c r="J12" s="139"/>
      <c r="K12" s="138"/>
      <c r="L12" s="138" t="s">
        <v>178</v>
      </c>
      <c r="M12">
        <v>-1.04E-2</v>
      </c>
      <c r="N12" s="120"/>
      <c r="O12" s="120"/>
      <c r="P12" s="137"/>
      <c r="Q12" s="139"/>
      <c r="R12" s="120"/>
      <c r="S12" s="138" t="s">
        <v>178</v>
      </c>
      <c r="T12" s="120">
        <v>2.75E-2</v>
      </c>
      <c r="U12" s="120">
        <f t="shared" si="0"/>
        <v>-1.3999999999999985E-3</v>
      </c>
      <c r="V12" s="137"/>
    </row>
    <row r="13" spans="2:22" x14ac:dyDescent="0.3">
      <c r="J13" s="139"/>
      <c r="K13" s="138"/>
      <c r="L13" s="138" t="s">
        <v>177</v>
      </c>
      <c r="M13">
        <v>3.3300000000000003E-2</v>
      </c>
      <c r="N13" s="120"/>
      <c r="O13" s="120"/>
      <c r="P13" s="137"/>
      <c r="Q13" s="139"/>
      <c r="R13" s="120"/>
      <c r="S13" s="138" t="s">
        <v>177</v>
      </c>
      <c r="T13" s="120">
        <v>2.7300000000000001E-2</v>
      </c>
      <c r="U13" s="120">
        <f t="shared" si="0"/>
        <v>1.9999999999999879E-4</v>
      </c>
      <c r="V13" s="137"/>
    </row>
    <row r="14" spans="2:22" x14ac:dyDescent="0.3">
      <c r="B14" s="386" t="s">
        <v>143</v>
      </c>
      <c r="C14" s="386"/>
      <c r="J14" s="139"/>
      <c r="K14" s="138"/>
      <c r="L14" s="138" t="s">
        <v>176</v>
      </c>
      <c r="M14">
        <v>4.4699999999999997E-2</v>
      </c>
      <c r="N14" s="120"/>
      <c r="O14" s="120"/>
      <c r="P14" s="137"/>
      <c r="Q14" s="139"/>
      <c r="R14" s="120"/>
      <c r="S14" s="138" t="s">
        <v>176</v>
      </c>
      <c r="T14" s="120">
        <v>2.8199999999999999E-2</v>
      </c>
      <c r="U14" s="120">
        <f t="shared" si="0"/>
        <v>-8.9999999999999802E-4</v>
      </c>
      <c r="V14" s="137"/>
    </row>
    <row r="15" spans="2:22" x14ac:dyDescent="0.3">
      <c r="B15" s="116" t="s">
        <v>140</v>
      </c>
      <c r="C15" s="116">
        <f>(F5-C5)*D5</f>
        <v>-3.8666666666666653E-5</v>
      </c>
      <c r="J15" s="139"/>
      <c r="K15" s="138"/>
      <c r="L15" s="138" t="s">
        <v>175</v>
      </c>
      <c r="M15">
        <v>-2.2000000000000001E-3</v>
      </c>
      <c r="N15" s="120"/>
      <c r="O15" s="120"/>
      <c r="P15" s="137"/>
      <c r="Q15" s="139"/>
      <c r="R15" s="120"/>
      <c r="S15" s="138" t="s">
        <v>175</v>
      </c>
      <c r="T15" s="120">
        <v>2.7799999999999998E-2</v>
      </c>
      <c r="U15" s="120">
        <f t="shared" si="0"/>
        <v>4.0000000000000105E-4</v>
      </c>
      <c r="V15" s="137"/>
    </row>
    <row r="16" spans="2:22" x14ac:dyDescent="0.3">
      <c r="B16" s="116" t="s">
        <v>139</v>
      </c>
      <c r="C16" s="116">
        <f>(F6-C6)*D6</f>
        <v>-1.2068965517241376E-5</v>
      </c>
      <c r="J16" s="139"/>
      <c r="K16" s="138"/>
      <c r="L16" s="138" t="s">
        <v>174</v>
      </c>
      <c r="M16">
        <v>-6.0999999999999995E-3</v>
      </c>
      <c r="N16" s="120"/>
      <c r="O16" s="120"/>
      <c r="P16" s="137"/>
      <c r="Q16" s="139"/>
      <c r="R16" s="120"/>
      <c r="S16" s="138" t="s">
        <v>174</v>
      </c>
      <c r="T16" s="120">
        <v>2.64E-2</v>
      </c>
      <c r="U16" s="120">
        <f t="shared" si="0"/>
        <v>1.3999999999999985E-3</v>
      </c>
      <c r="V16" s="137"/>
    </row>
    <row r="17" spans="2:22" x14ac:dyDescent="0.3">
      <c r="B17" s="116" t="s">
        <v>138</v>
      </c>
      <c r="C17" s="116">
        <f>(F7-C7)*D7</f>
        <v>0</v>
      </c>
      <c r="J17" s="139"/>
      <c r="K17" s="138"/>
      <c r="L17" s="138" t="s">
        <v>173</v>
      </c>
      <c r="M17">
        <v>-3.5900000000000001E-2</v>
      </c>
      <c r="N17" s="120"/>
      <c r="O17" s="120"/>
      <c r="P17" s="137"/>
      <c r="Q17" s="139"/>
      <c r="R17" s="120"/>
      <c r="S17" s="138" t="s">
        <v>173</v>
      </c>
      <c r="T17" s="120">
        <v>2.7300000000000001E-2</v>
      </c>
      <c r="U17" s="120">
        <f t="shared" si="0"/>
        <v>-9.0000000000000149E-4</v>
      </c>
      <c r="V17" s="137"/>
    </row>
    <row r="18" spans="2:22" x14ac:dyDescent="0.3">
      <c r="B18" s="116" t="s">
        <v>142</v>
      </c>
      <c r="C18" s="116">
        <f>SUM(C15:C17)</f>
        <v>-5.0735632183908027E-5</v>
      </c>
      <c r="J18" s="139"/>
      <c r="K18" s="138"/>
      <c r="L18" s="138" t="s">
        <v>172</v>
      </c>
      <c r="M18">
        <v>-1.1699999999999999E-2</v>
      </c>
      <c r="N18" s="120"/>
      <c r="O18" s="120"/>
      <c r="P18" s="137"/>
      <c r="Q18" s="139"/>
      <c r="R18" s="120"/>
      <c r="S18" s="138" t="s">
        <v>172</v>
      </c>
      <c r="T18" s="120">
        <v>2.8000000000000001E-2</v>
      </c>
      <c r="U18" s="120">
        <f t="shared" si="0"/>
        <v>-6.9999999999999923E-4</v>
      </c>
      <c r="V18" s="137"/>
    </row>
    <row r="19" spans="2:22" x14ac:dyDescent="0.3">
      <c r="B19" s="118"/>
      <c r="C19" s="118"/>
      <c r="J19" s="139"/>
      <c r="K19" s="138"/>
      <c r="L19" s="138" t="s">
        <v>171</v>
      </c>
      <c r="M19">
        <v>-1.49E-2</v>
      </c>
      <c r="N19" s="120"/>
      <c r="O19" s="120"/>
      <c r="P19" s="137"/>
      <c r="Q19" s="139"/>
      <c r="R19" s="120"/>
      <c r="S19" s="138" t="s">
        <v>171</v>
      </c>
      <c r="T19" s="120">
        <v>2.7900000000000001E-2</v>
      </c>
      <c r="U19" s="120">
        <f t="shared" si="0"/>
        <v>9.9999999999999395E-5</v>
      </c>
      <c r="V19" s="137"/>
    </row>
    <row r="20" spans="2:22" x14ac:dyDescent="0.3">
      <c r="B20" s="386" t="s">
        <v>141</v>
      </c>
      <c r="C20" s="386"/>
      <c r="J20" s="139"/>
      <c r="K20" s="138"/>
      <c r="L20" s="138" t="s">
        <v>170</v>
      </c>
      <c r="M20">
        <v>3.4999999999999996E-3</v>
      </c>
      <c r="N20" s="120"/>
      <c r="O20" s="120"/>
      <c r="P20" s="137"/>
      <c r="Q20" s="139"/>
      <c r="R20" s="120"/>
      <c r="S20" s="138" t="s">
        <v>170</v>
      </c>
      <c r="T20" s="138">
        <v>2.8299999999999999E-2</v>
      </c>
      <c r="U20" s="120">
        <f t="shared" si="0"/>
        <v>-3.9999999999999758E-4</v>
      </c>
      <c r="V20" s="137"/>
    </row>
    <row r="21" spans="2:22" x14ac:dyDescent="0.3">
      <c r="B21" s="116" t="s">
        <v>140</v>
      </c>
      <c r="C21" s="116">
        <f>F5*(G5-D5)</f>
        <v>6.5760557454676584E-5</v>
      </c>
      <c r="J21" s="139"/>
      <c r="K21" s="138"/>
      <c r="L21" s="138" t="s">
        <v>169</v>
      </c>
      <c r="M21">
        <v>1.4999999999999999E-2</v>
      </c>
      <c r="N21" s="120"/>
      <c r="O21" s="120"/>
      <c r="P21" s="137"/>
      <c r="Q21" s="139"/>
      <c r="R21" s="120"/>
      <c r="S21" s="138" t="s">
        <v>169</v>
      </c>
      <c r="T21" s="138">
        <v>2.8799999999999999E-2</v>
      </c>
      <c r="U21" s="120">
        <f t="shared" si="0"/>
        <v>-5.0000000000000044E-4</v>
      </c>
      <c r="V21" s="137"/>
    </row>
    <row r="22" spans="2:22" x14ac:dyDescent="0.3">
      <c r="B22" s="115" t="s">
        <v>139</v>
      </c>
      <c r="C22" s="115">
        <f>F6*(G6-D6)</f>
        <v>1.3917931034482757E-4</v>
      </c>
      <c r="J22" s="139"/>
      <c r="K22" s="138"/>
      <c r="L22" s="138" t="s">
        <v>168</v>
      </c>
      <c r="M22">
        <v>-3.44E-2</v>
      </c>
      <c r="N22" s="120"/>
      <c r="O22" s="120"/>
      <c r="P22" s="137"/>
      <c r="Q22" s="139"/>
      <c r="R22" s="120"/>
      <c r="S22" s="138" t="s">
        <v>168</v>
      </c>
      <c r="T22" s="138">
        <v>2.8299999999999999E-2</v>
      </c>
      <c r="U22" s="120">
        <f t="shared" si="0"/>
        <v>5.0000000000000044E-4</v>
      </c>
      <c r="V22" s="137"/>
    </row>
    <row r="23" spans="2:22" x14ac:dyDescent="0.3">
      <c r="B23" s="115" t="s">
        <v>138</v>
      </c>
      <c r="C23" s="115"/>
      <c r="J23" s="139"/>
      <c r="K23" s="138"/>
      <c r="L23" s="138" t="s">
        <v>167</v>
      </c>
      <c r="M23">
        <v>3.73E-2</v>
      </c>
      <c r="N23" s="120"/>
      <c r="O23" s="120"/>
      <c r="P23" s="137"/>
      <c r="Q23" s="139"/>
      <c r="R23" s="120"/>
      <c r="S23" s="138" t="s">
        <v>167</v>
      </c>
      <c r="T23" s="138">
        <v>2.93E-2</v>
      </c>
      <c r="U23" s="120">
        <f t="shared" si="0"/>
        <v>-1.0000000000000009E-3</v>
      </c>
      <c r="V23" s="137"/>
    </row>
    <row r="24" spans="2:22" x14ac:dyDescent="0.3">
      <c r="B24" s="114" t="s">
        <v>137</v>
      </c>
      <c r="C24" s="268">
        <f>SUM(C21:C23)</f>
        <v>2.0493986779950414E-4</v>
      </c>
      <c r="J24" s="139"/>
      <c r="K24" s="138"/>
      <c r="L24" s="138" t="s">
        <v>166</v>
      </c>
      <c r="M24">
        <v>1.3600000000000001E-2</v>
      </c>
      <c r="N24" s="120"/>
      <c r="O24" s="120"/>
      <c r="P24" s="137"/>
      <c r="Q24" s="139"/>
      <c r="R24" s="120"/>
      <c r="S24" s="138" t="s">
        <v>166</v>
      </c>
      <c r="T24" s="138">
        <v>2.9700000000000001E-2</v>
      </c>
      <c r="U24" s="120">
        <f t="shared" si="0"/>
        <v>-4.0000000000000105E-4</v>
      </c>
      <c r="V24" s="137"/>
    </row>
    <row r="25" spans="2:22" x14ac:dyDescent="0.3">
      <c r="J25" s="139"/>
      <c r="K25" s="138"/>
      <c r="L25" s="138" t="s">
        <v>165</v>
      </c>
      <c r="M25">
        <v>-1.32E-2</v>
      </c>
      <c r="N25" s="120"/>
      <c r="O25" s="120"/>
      <c r="P25" s="137"/>
      <c r="Q25" s="139"/>
      <c r="R25" s="120"/>
      <c r="S25" s="138" t="s">
        <v>165</v>
      </c>
      <c r="T25" s="138">
        <v>2.9899999999999999E-2</v>
      </c>
      <c r="U25" s="120">
        <f t="shared" si="0"/>
        <v>-1.9999999999999879E-4</v>
      </c>
      <c r="V25" s="137"/>
    </row>
    <row r="26" spans="2:22" x14ac:dyDescent="0.3">
      <c r="J26" s="139"/>
      <c r="K26" s="138"/>
      <c r="L26" s="138" t="s">
        <v>164</v>
      </c>
      <c r="M26">
        <v>-1.1000000000000001E-3</v>
      </c>
      <c r="N26" s="120"/>
      <c r="O26" s="120"/>
      <c r="P26" s="137"/>
      <c r="Q26" s="139"/>
      <c r="R26" s="120"/>
      <c r="S26" s="138" t="s">
        <v>164</v>
      </c>
      <c r="T26" s="138">
        <v>2.9100000000000001E-2</v>
      </c>
      <c r="U26" s="120">
        <f t="shared" si="0"/>
        <v>7.9999999999999863E-4</v>
      </c>
      <c r="V26" s="137"/>
    </row>
    <row r="27" spans="2:22" x14ac:dyDescent="0.3">
      <c r="J27" s="139"/>
      <c r="K27" s="138"/>
      <c r="L27" s="138" t="s">
        <v>163</v>
      </c>
      <c r="M27">
        <v>2.7300000000000001E-2</v>
      </c>
      <c r="N27" s="120"/>
      <c r="O27" s="148"/>
      <c r="P27" s="137"/>
      <c r="Q27" s="139"/>
      <c r="R27" s="120"/>
      <c r="S27" s="138" t="s">
        <v>163</v>
      </c>
      <c r="T27" s="138">
        <v>3.09E-2</v>
      </c>
      <c r="U27" s="120">
        <f t="shared" si="0"/>
        <v>-1.7999999999999995E-3</v>
      </c>
      <c r="V27" s="137"/>
    </row>
    <row r="28" spans="2:22" ht="16.2" thickBot="1" x14ac:dyDescent="0.35">
      <c r="J28" s="139"/>
      <c r="K28" s="138"/>
      <c r="L28" s="138" t="s">
        <v>162</v>
      </c>
      <c r="M28">
        <v>6.4000000000000003E-3</v>
      </c>
      <c r="N28" s="120"/>
      <c r="O28" s="120"/>
      <c r="P28" s="137"/>
      <c r="Q28" s="139"/>
      <c r="R28" s="120"/>
      <c r="S28" s="138" t="s">
        <v>162</v>
      </c>
      <c r="T28" s="138">
        <v>3.1300000000000001E-2</v>
      </c>
      <c r="U28" s="120">
        <f t="shared" si="0"/>
        <v>-4.0000000000000105E-4</v>
      </c>
      <c r="V28" s="137"/>
    </row>
    <row r="29" spans="2:22" ht="16.2" thickBot="1" x14ac:dyDescent="0.35">
      <c r="B29" s="257" t="s">
        <v>161</v>
      </c>
      <c r="J29" s="139"/>
      <c r="K29" s="138"/>
      <c r="L29" s="138" t="s">
        <v>160</v>
      </c>
      <c r="M29">
        <v>2.87E-2</v>
      </c>
      <c r="N29" s="120"/>
      <c r="O29" s="120"/>
      <c r="P29" s="137"/>
      <c r="Q29" s="139"/>
      <c r="R29" s="120"/>
      <c r="S29" s="138" t="s">
        <v>160</v>
      </c>
      <c r="T29" s="138">
        <v>3.1699999999999999E-2</v>
      </c>
      <c r="U29" s="120">
        <f t="shared" si="0"/>
        <v>-3.9999999999999758E-4</v>
      </c>
      <c r="V29" s="137"/>
    </row>
    <row r="30" spans="2:22" x14ac:dyDescent="0.3">
      <c r="J30" s="139"/>
      <c r="K30" s="138"/>
      <c r="L30" s="138" t="s">
        <v>159</v>
      </c>
      <c r="M30">
        <v>-4.4000000000000003E-3</v>
      </c>
      <c r="N30" s="120"/>
      <c r="O30" s="120"/>
      <c r="P30" s="137"/>
      <c r="Q30" s="139"/>
      <c r="R30" s="120"/>
      <c r="S30" s="138" t="s">
        <v>159</v>
      </c>
      <c r="T30" s="138">
        <v>3.1199999999999999E-2</v>
      </c>
      <c r="U30" s="120">
        <f t="shared" si="0"/>
        <v>5.0000000000000044E-4</v>
      </c>
      <c r="V30" s="137"/>
    </row>
    <row r="31" spans="2:22" ht="16.2" thickBot="1" x14ac:dyDescent="0.35">
      <c r="C31" s="387" t="s">
        <v>158</v>
      </c>
      <c r="D31" s="388"/>
      <c r="F31" s="389" t="s">
        <v>62</v>
      </c>
      <c r="G31" s="390"/>
      <c r="J31" s="139"/>
      <c r="K31" s="138"/>
      <c r="L31" s="138" t="s">
        <v>157</v>
      </c>
      <c r="M31">
        <v>4.0999999999999995E-3</v>
      </c>
      <c r="N31" s="120"/>
      <c r="O31" s="120"/>
      <c r="P31" s="137"/>
      <c r="Q31" s="139"/>
      <c r="R31" s="120"/>
      <c r="S31" s="138" t="s">
        <v>157</v>
      </c>
      <c r="T31" s="138">
        <v>3.0800000000000001E-2</v>
      </c>
      <c r="U31" s="120">
        <f t="shared" si="0"/>
        <v>3.9999999999999758E-4</v>
      </c>
      <c r="V31" s="137"/>
    </row>
    <row r="32" spans="2:22" ht="16.2" thickBot="1" x14ac:dyDescent="0.35">
      <c r="C32" s="147" t="s">
        <v>156</v>
      </c>
      <c r="D32" s="146" t="s">
        <v>155</v>
      </c>
      <c r="F32" s="145" t="s">
        <v>154</v>
      </c>
      <c r="G32" s="145" t="s">
        <v>153</v>
      </c>
      <c r="J32" s="139"/>
      <c r="K32" s="138"/>
      <c r="L32" s="138" t="s">
        <v>152</v>
      </c>
      <c r="M32">
        <v>1.5700000000000002E-2</v>
      </c>
      <c r="N32" s="120"/>
      <c r="O32" s="120"/>
      <c r="P32" s="140"/>
      <c r="Q32" s="139"/>
      <c r="R32" s="120"/>
      <c r="S32" s="138" t="s">
        <v>152</v>
      </c>
      <c r="T32" s="120">
        <v>2.9899999999999999E-2</v>
      </c>
      <c r="U32" s="120">
        <f t="shared" si="0"/>
        <v>9.0000000000000149E-4</v>
      </c>
      <c r="V32" s="137"/>
    </row>
    <row r="33" spans="2:22" ht="16.2" thickBot="1" x14ac:dyDescent="0.35">
      <c r="B33" s="144" t="s">
        <v>151</v>
      </c>
      <c r="C33" s="144">
        <v>0.3</v>
      </c>
      <c r="D33" s="143">
        <f>M34</f>
        <v>3.8666666666666661E-4</v>
      </c>
      <c r="F33" s="142">
        <v>0.4</v>
      </c>
      <c r="G33" s="141">
        <v>5.5106806030335805E-4</v>
      </c>
      <c r="J33" s="139"/>
      <c r="K33" s="138"/>
      <c r="L33" s="138" t="s">
        <v>150</v>
      </c>
      <c r="M33">
        <v>-6.8999999999999999E-3</v>
      </c>
      <c r="N33" s="120"/>
      <c r="O33" s="120"/>
      <c r="P33" s="140"/>
      <c r="Q33" s="139"/>
      <c r="R33" s="120"/>
      <c r="S33" s="138" t="s">
        <v>150</v>
      </c>
      <c r="T33" s="120">
        <v>3.0099999999999998E-2</v>
      </c>
      <c r="U33" s="120">
        <f t="shared" si="0"/>
        <v>-1.9999999999999879E-4</v>
      </c>
      <c r="V33" s="137"/>
    </row>
    <row r="34" spans="2:22" ht="16.2" thickBot="1" x14ac:dyDescent="0.35">
      <c r="B34" s="136" t="s">
        <v>245</v>
      </c>
      <c r="C34" s="136">
        <v>0.7</v>
      </c>
      <c r="D34" s="135">
        <f>U34</f>
        <v>-1.2068965517241378E-4</v>
      </c>
      <c r="F34" s="134">
        <v>0.6</v>
      </c>
      <c r="G34" s="133">
        <v>1.1127586206896551E-4</v>
      </c>
      <c r="J34" s="132"/>
      <c r="K34" s="241"/>
      <c r="L34" s="131" t="s">
        <v>149</v>
      </c>
      <c r="M34" s="242">
        <f>AVERAGE(M4:M33)</f>
        <v>3.8666666666666661E-4</v>
      </c>
      <c r="N34" s="131"/>
      <c r="O34" s="131"/>
      <c r="P34" s="243"/>
      <c r="Q34" s="132"/>
      <c r="R34" s="131"/>
      <c r="S34" s="131"/>
      <c r="T34" s="131" t="s">
        <v>149</v>
      </c>
      <c r="U34" s="130">
        <f>AVERAGE(U5:U33)</f>
        <v>-1.2068965517241378E-4</v>
      </c>
      <c r="V34" s="129"/>
    </row>
    <row r="35" spans="2:22" x14ac:dyDescent="0.3">
      <c r="B35" s="128" t="s">
        <v>148</v>
      </c>
      <c r="C35" s="128">
        <v>0</v>
      </c>
      <c r="D35" s="127">
        <v>0</v>
      </c>
      <c r="F35" s="126">
        <v>0</v>
      </c>
      <c r="G35" s="125">
        <v>0</v>
      </c>
      <c r="U35" s="120"/>
    </row>
    <row r="36" spans="2:22" x14ac:dyDescent="0.3">
      <c r="B36" s="124" t="s">
        <v>147</v>
      </c>
      <c r="C36" s="123">
        <f>(C33*D33)+(C34*D34)+(C35*D35)</f>
        <v>3.1517241379310328E-5</v>
      </c>
      <c r="D36" s="120"/>
      <c r="F36" s="122"/>
      <c r="G36" s="122">
        <f>0.4*G33+0.6*G34</f>
        <v>2.8719274136272254E-4</v>
      </c>
      <c r="Q36" s="120"/>
      <c r="R36" s="121"/>
      <c r="S36" s="120"/>
      <c r="U36" s="120"/>
    </row>
    <row r="37" spans="2:22" x14ac:dyDescent="0.3">
      <c r="Q37" s="120"/>
      <c r="R37" s="120"/>
      <c r="S37" s="120"/>
      <c r="T37" s="120"/>
      <c r="U37" s="120"/>
    </row>
    <row r="38" spans="2:22" x14ac:dyDescent="0.3">
      <c r="B38" s="115" t="s">
        <v>146</v>
      </c>
      <c r="C38" s="115">
        <f>G36</f>
        <v>2.8719274136272254E-4</v>
      </c>
      <c r="Q38" s="120"/>
      <c r="R38" s="120"/>
      <c r="S38" s="120"/>
      <c r="T38" s="120"/>
      <c r="U38" s="120"/>
    </row>
    <row r="39" spans="2:22" ht="16.2" thickBot="1" x14ac:dyDescent="0.35">
      <c r="B39" s="114" t="s">
        <v>145</v>
      </c>
      <c r="C39" s="115">
        <f>-C36</f>
        <v>-3.1517241379310328E-5</v>
      </c>
      <c r="Q39" s="120"/>
      <c r="R39" s="120"/>
      <c r="S39" s="120"/>
      <c r="T39" s="120"/>
      <c r="U39" s="120"/>
    </row>
    <row r="40" spans="2:22" ht="16.2" thickBot="1" x14ac:dyDescent="0.35">
      <c r="B40" s="115" t="s">
        <v>144</v>
      </c>
      <c r="C40" s="115">
        <f>SUM(C38+C39)</f>
        <v>2.5567549998341222E-4</v>
      </c>
      <c r="K40" s="117"/>
      <c r="P40" s="112"/>
      <c r="Q40" s="120"/>
      <c r="R40" s="120"/>
      <c r="S40" s="120"/>
      <c r="T40" s="120"/>
      <c r="U40" s="120"/>
    </row>
    <row r="41" spans="2:22" ht="16.2" thickBot="1" x14ac:dyDescent="0.35">
      <c r="K41" s="117"/>
      <c r="P41" s="112"/>
      <c r="Q41" s="120"/>
      <c r="R41" s="120"/>
      <c r="S41" s="120"/>
      <c r="T41" s="120"/>
      <c r="U41" s="120"/>
    </row>
    <row r="42" spans="2:22" ht="16.2" thickBot="1" x14ac:dyDescent="0.35">
      <c r="B42" s="386" t="s">
        <v>143</v>
      </c>
      <c r="C42" s="386"/>
      <c r="K42" s="117"/>
      <c r="P42" s="112"/>
      <c r="Q42" s="119"/>
      <c r="R42" s="120"/>
      <c r="S42" s="120"/>
      <c r="T42" s="120"/>
      <c r="U42" s="120"/>
    </row>
    <row r="43" spans="2:22" ht="16.2" thickBot="1" x14ac:dyDescent="0.35">
      <c r="B43" s="116" t="s">
        <v>140</v>
      </c>
      <c r="C43" s="116">
        <f>(F33-C33)*D33</f>
        <v>3.8666666666666674E-5</v>
      </c>
      <c r="K43" s="117"/>
      <c r="P43" s="112"/>
      <c r="Q43" s="119"/>
      <c r="R43" s="120"/>
      <c r="S43" s="120"/>
      <c r="T43" s="120"/>
      <c r="U43" s="120"/>
    </row>
    <row r="44" spans="2:22" ht="16.2" thickBot="1" x14ac:dyDescent="0.35">
      <c r="B44" s="116" t="s">
        <v>139</v>
      </c>
      <c r="C44" s="116">
        <f>(F34-C34)*D34</f>
        <v>1.2068965517241376E-5</v>
      </c>
      <c r="K44" s="117"/>
      <c r="P44" s="112"/>
      <c r="Q44" s="119"/>
      <c r="R44" s="120"/>
      <c r="S44" s="120"/>
      <c r="T44" s="120"/>
      <c r="U44" s="120"/>
    </row>
    <row r="45" spans="2:22" ht="16.2" thickBot="1" x14ac:dyDescent="0.35">
      <c r="B45" s="116" t="s">
        <v>138</v>
      </c>
      <c r="C45" s="116">
        <f>(F35-C35)*D35</f>
        <v>0</v>
      </c>
      <c r="K45" s="117"/>
      <c r="P45" s="112"/>
      <c r="Q45" s="119"/>
    </row>
    <row r="46" spans="2:22" ht="16.2" thickBot="1" x14ac:dyDescent="0.35">
      <c r="B46" s="116" t="s">
        <v>142</v>
      </c>
      <c r="C46" s="116">
        <f>SUM(C43:C45)</f>
        <v>5.0735632183908048E-5</v>
      </c>
      <c r="K46" s="117"/>
      <c r="P46" s="112"/>
      <c r="Q46" s="111"/>
    </row>
    <row r="47" spans="2:22" ht="16.2" thickBot="1" x14ac:dyDescent="0.35">
      <c r="B47" s="118"/>
      <c r="C47" s="118"/>
      <c r="K47" s="117"/>
      <c r="P47" s="112"/>
      <c r="Q47" s="111"/>
    </row>
    <row r="48" spans="2:22" ht="16.2" thickBot="1" x14ac:dyDescent="0.35">
      <c r="B48" s="386" t="s">
        <v>141</v>
      </c>
      <c r="C48" s="386"/>
      <c r="K48" s="117"/>
      <c r="P48" s="112"/>
      <c r="Q48" s="111"/>
    </row>
    <row r="49" spans="2:17" ht="16.2" thickBot="1" x14ac:dyDescent="0.35">
      <c r="B49" s="116" t="s">
        <v>140</v>
      </c>
      <c r="C49" s="116">
        <f>F33*(G33-D33)</f>
        <v>6.5760557454676584E-5</v>
      </c>
      <c r="P49" s="112"/>
      <c r="Q49" s="111"/>
    </row>
    <row r="50" spans="2:17" ht="16.2" thickBot="1" x14ac:dyDescent="0.35">
      <c r="B50" s="115" t="s">
        <v>139</v>
      </c>
      <c r="C50" s="115">
        <f>F34*(G34-D34)</f>
        <v>1.3917931034482757E-4</v>
      </c>
      <c r="P50" s="112"/>
      <c r="Q50" s="111"/>
    </row>
    <row r="51" spans="2:17" ht="16.2" thickBot="1" x14ac:dyDescent="0.35">
      <c r="B51" s="115" t="s">
        <v>138</v>
      </c>
      <c r="C51" s="115"/>
      <c r="P51" s="112"/>
      <c r="Q51" s="111"/>
    </row>
    <row r="52" spans="2:17" ht="16.2" thickBot="1" x14ac:dyDescent="0.35">
      <c r="B52" s="114" t="s">
        <v>137</v>
      </c>
      <c r="C52" s="113">
        <f>SUM(C49:C51)</f>
        <v>2.0493986779950414E-4</v>
      </c>
      <c r="P52" s="112"/>
      <c r="Q52" s="111"/>
    </row>
    <row r="53" spans="2:17" ht="16.2" thickBot="1" x14ac:dyDescent="0.35">
      <c r="P53" s="112"/>
      <c r="Q53" s="111"/>
    </row>
    <row r="54" spans="2:17" ht="16.2" thickBot="1" x14ac:dyDescent="0.35">
      <c r="P54" s="112"/>
      <c r="Q54" s="111"/>
    </row>
    <row r="55" spans="2:17" ht="16.2" thickBot="1" x14ac:dyDescent="0.35">
      <c r="P55" s="112"/>
      <c r="Q55" s="111"/>
    </row>
    <row r="56" spans="2:17" ht="16.2" thickBot="1" x14ac:dyDescent="0.35">
      <c r="P56" s="112"/>
      <c r="Q56" s="111"/>
    </row>
    <row r="57" spans="2:17" ht="16.2" thickBot="1" x14ac:dyDescent="0.35">
      <c r="P57" s="112"/>
      <c r="Q57" s="111"/>
    </row>
    <row r="58" spans="2:17" ht="16.2" thickBot="1" x14ac:dyDescent="0.35">
      <c r="P58" s="110"/>
      <c r="Q58" s="109"/>
    </row>
  </sheetData>
  <mergeCells count="8">
    <mergeCell ref="B42:C42"/>
    <mergeCell ref="B48:C48"/>
    <mergeCell ref="C3:D3"/>
    <mergeCell ref="F3:G3"/>
    <mergeCell ref="B14:C14"/>
    <mergeCell ref="B20:C20"/>
    <mergeCell ref="C31:D31"/>
    <mergeCell ref="F31:G3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BC92F-6EA7-4824-9CFE-73F8B6C7B730}">
  <dimension ref="A1:Z33"/>
  <sheetViews>
    <sheetView topLeftCell="I1" zoomScale="85" zoomScaleNormal="85" workbookViewId="0">
      <selection activeCell="T3" sqref="T3:V3"/>
    </sheetView>
  </sheetViews>
  <sheetFormatPr defaultRowHeight="14.4" x14ac:dyDescent="0.3"/>
  <cols>
    <col min="1" max="1" width="25.109375" bestFit="1" customWidth="1"/>
    <col min="2" max="2" width="7" bestFit="1" customWidth="1"/>
    <col min="4" max="4" width="14.44140625" bestFit="1" customWidth="1"/>
    <col min="5" max="5" width="10.5546875" bestFit="1" customWidth="1"/>
    <col min="6" max="6" width="12.88671875" bestFit="1" customWidth="1"/>
    <col min="7" max="7" width="15.21875" bestFit="1" customWidth="1"/>
    <col min="8" max="8" width="14.21875" bestFit="1" customWidth="1"/>
    <col min="9" max="9" width="13.21875" bestFit="1" customWidth="1"/>
    <col min="10" max="10" width="9.33203125" bestFit="1" customWidth="1"/>
    <col min="11" max="11" width="8.5546875" bestFit="1" customWidth="1"/>
    <col min="12" max="12" width="9.33203125" bestFit="1" customWidth="1"/>
    <col min="14" max="14" width="11.77734375" bestFit="1" customWidth="1"/>
    <col min="15" max="15" width="10.77734375" bestFit="1" customWidth="1"/>
    <col min="16" max="16" width="10.5546875" bestFit="1" customWidth="1"/>
    <col min="17" max="17" width="16.21875" customWidth="1"/>
    <col min="18" max="18" width="10.5546875" bestFit="1" customWidth="1"/>
    <col min="19" max="19" width="15.44140625" customWidth="1"/>
    <col min="20" max="20" width="12" bestFit="1" customWidth="1"/>
  </cols>
  <sheetData>
    <row r="1" spans="1:26" ht="15" thickBot="1" x14ac:dyDescent="0.35"/>
    <row r="2" spans="1:26" ht="15" thickBot="1" x14ac:dyDescent="0.35">
      <c r="A2" s="376" t="s">
        <v>0</v>
      </c>
      <c r="B2" s="377"/>
      <c r="E2" s="403" t="s">
        <v>9</v>
      </c>
      <c r="F2" s="404"/>
      <c r="G2" s="404"/>
      <c r="H2" s="404"/>
      <c r="I2" s="404"/>
      <c r="J2" s="404"/>
      <c r="K2" s="404"/>
      <c r="L2" s="405"/>
      <c r="N2" s="391" t="s">
        <v>21</v>
      </c>
      <c r="O2" s="393"/>
      <c r="Q2" s="391" t="s">
        <v>95</v>
      </c>
      <c r="R2" s="393"/>
      <c r="T2" s="391" t="s">
        <v>253</v>
      </c>
      <c r="U2" s="392"/>
      <c r="V2" s="393"/>
    </row>
    <row r="3" spans="1:26" ht="15" thickBot="1" x14ac:dyDescent="0.35">
      <c r="A3" s="4"/>
      <c r="B3" s="1"/>
      <c r="E3" s="6" t="s">
        <v>10</v>
      </c>
      <c r="F3" s="6" t="s">
        <v>11</v>
      </c>
      <c r="G3" s="6" t="s">
        <v>12</v>
      </c>
      <c r="H3" s="6" t="s">
        <v>13</v>
      </c>
      <c r="I3" s="6" t="s">
        <v>14</v>
      </c>
      <c r="J3" s="6" t="s">
        <v>15</v>
      </c>
      <c r="K3" s="6" t="s">
        <v>16</v>
      </c>
      <c r="L3" s="6" t="s">
        <v>17</v>
      </c>
      <c r="N3" s="8" t="s">
        <v>10</v>
      </c>
      <c r="O3" s="9" t="s">
        <v>19</v>
      </c>
      <c r="Q3" s="8" t="s">
        <v>10</v>
      </c>
      <c r="R3" s="9" t="s">
        <v>19</v>
      </c>
      <c r="T3" s="8" t="s">
        <v>89</v>
      </c>
      <c r="U3" s="169" t="s">
        <v>131</v>
      </c>
      <c r="V3" s="9" t="s">
        <v>251</v>
      </c>
    </row>
    <row r="4" spans="1:26" x14ac:dyDescent="0.3">
      <c r="A4" s="4" t="s">
        <v>1</v>
      </c>
      <c r="B4" s="10">
        <v>4.2199461030744283E-2</v>
      </c>
      <c r="E4" s="95">
        <v>44869</v>
      </c>
      <c r="F4" s="96"/>
      <c r="G4" s="96"/>
      <c r="H4" s="96"/>
      <c r="I4" s="96"/>
      <c r="J4" s="96"/>
      <c r="K4" s="96"/>
      <c r="L4" s="97"/>
      <c r="N4" s="95">
        <v>44869</v>
      </c>
      <c r="O4" s="102"/>
      <c r="Q4" s="294"/>
      <c r="R4" s="102"/>
      <c r="T4" s="95">
        <v>44869</v>
      </c>
      <c r="U4" s="80"/>
      <c r="V4" s="102"/>
    </row>
    <row r="5" spans="1:26" x14ac:dyDescent="0.3">
      <c r="A5" s="4" t="s">
        <v>2</v>
      </c>
      <c r="B5" s="10">
        <v>5.5319032394387069E-2</v>
      </c>
      <c r="E5" s="7">
        <v>44872</v>
      </c>
      <c r="F5" s="55">
        <v>-3.9624209113568384E-3</v>
      </c>
      <c r="G5" s="56">
        <v>3.5012172975202129E-3</v>
      </c>
      <c r="H5" s="56">
        <v>1.0498687664041922E-2</v>
      </c>
      <c r="I5" s="56">
        <v>1.0143159786865147E-2</v>
      </c>
      <c r="J5" s="56">
        <v>1.2000000000000031E-4</v>
      </c>
      <c r="K5" s="56">
        <v>-1.9000000000000267E-4</v>
      </c>
      <c r="L5" s="57">
        <v>-5.1999999999999963E-4</v>
      </c>
      <c r="N5" s="7">
        <v>44872</v>
      </c>
      <c r="O5" s="103" cm="1">
        <f t="array" ref="O5:O33">TRANSPOSE(MMULT(TRANSPOSE(B4:B10),TRANSPOSE(F5:L33)))</f>
        <v>2.9279758714152691E-3</v>
      </c>
      <c r="Q5" s="7">
        <v>44872</v>
      </c>
      <c r="R5" s="72" cm="1">
        <f t="array" ref="R5:R33">TRANSPOSE(MMULT(TRANSPOSE(B25:B28),TRANSPOSE(F5:I33)))</f>
        <v>7.8986896785381722E-3</v>
      </c>
      <c r="T5" s="7">
        <v>44872</v>
      </c>
      <c r="U5" s="34">
        <f>SUM(O$5:O5)</f>
        <v>2.9279758714152691E-3</v>
      </c>
      <c r="V5" s="72">
        <f>100000000*U5</f>
        <v>292797.58714152692</v>
      </c>
      <c r="W5" s="69"/>
      <c r="X5" s="69"/>
      <c r="Y5" s="69"/>
      <c r="Z5" s="69"/>
    </row>
    <row r="6" spans="1:26" x14ac:dyDescent="0.3">
      <c r="A6" s="4" t="s">
        <v>3</v>
      </c>
      <c r="B6" s="10">
        <v>0.18250521423194566</v>
      </c>
      <c r="E6" s="7">
        <v>44873</v>
      </c>
      <c r="F6" s="55">
        <v>2.3099133782483121E-2</v>
      </c>
      <c r="G6" s="56">
        <v>-2.805425930828389E-3</v>
      </c>
      <c r="H6" s="56">
        <v>2.3868023868024108E-3</v>
      </c>
      <c r="I6" s="56">
        <v>1.4553543056879517E-2</v>
      </c>
      <c r="J6" s="56">
        <v>5.6999999999999933E-4</v>
      </c>
      <c r="K6" s="56">
        <v>1.010000000000004E-3</v>
      </c>
      <c r="L6" s="57">
        <v>8.3000000000000435E-4</v>
      </c>
      <c r="N6" s="7">
        <v>44873</v>
      </c>
      <c r="O6" s="103">
        <v>3.4822615653004852E-3</v>
      </c>
      <c r="Q6" s="7">
        <v>44873</v>
      </c>
      <c r="R6" s="72">
        <v>7.5031539132512084E-3</v>
      </c>
      <c r="T6" s="7">
        <v>44873</v>
      </c>
      <c r="U6" s="34">
        <f>SUM(O$5:O6)</f>
        <v>6.4102374367157548E-3</v>
      </c>
      <c r="V6" s="72">
        <f t="shared" ref="V6:V33" si="0">100000000*U6</f>
        <v>641023.74367157544</v>
      </c>
    </row>
    <row r="7" spans="1:26" x14ac:dyDescent="0.3">
      <c r="A7" s="4" t="s">
        <v>4</v>
      </c>
      <c r="B7" s="10">
        <v>0.11997629234292301</v>
      </c>
      <c r="E7" s="7">
        <v>44874</v>
      </c>
      <c r="F7" s="55">
        <v>-5.017246785826171E-3</v>
      </c>
      <c r="G7" s="56">
        <v>-3.3961905290227586E-2</v>
      </c>
      <c r="H7" s="56">
        <v>-2.3250927936129935E-2</v>
      </c>
      <c r="I7" s="56">
        <v>-9.020295665246791E-3</v>
      </c>
      <c r="J7" s="56">
        <v>4.6000000000000034E-4</v>
      </c>
      <c r="K7" s="56">
        <v>1.0800000000000046E-3</v>
      </c>
      <c r="L7" s="57">
        <v>3.4999999999999615E-4</v>
      </c>
      <c r="N7" s="7">
        <v>44874</v>
      </c>
      <c r="O7" s="103">
        <v>-7.1586020629734798E-3</v>
      </c>
      <c r="Q7" s="7">
        <v>44874</v>
      </c>
      <c r="R7" s="72">
        <v>-1.8540255157433697E-2</v>
      </c>
      <c r="T7" s="7">
        <v>44874</v>
      </c>
      <c r="U7" s="34">
        <f>SUM(O$5:O7)</f>
        <v>-7.4836462625772499E-4</v>
      </c>
      <c r="V7" s="72">
        <f t="shared" si="0"/>
        <v>-74836.462625772503</v>
      </c>
    </row>
    <row r="8" spans="1:26" x14ac:dyDescent="0.3">
      <c r="A8" s="4" t="s">
        <v>5</v>
      </c>
      <c r="B8" s="10">
        <v>0.1</v>
      </c>
      <c r="E8" s="7">
        <v>44875</v>
      </c>
      <c r="F8" s="55">
        <v>3.0444374409076481E-2</v>
      </c>
      <c r="G8" s="56">
        <v>4.3478260869565313E-2</v>
      </c>
      <c r="H8" s="56">
        <v>2.0721302072130313E-2</v>
      </c>
      <c r="I8" s="56">
        <v>1.9089759797724464E-2</v>
      </c>
      <c r="J8" s="56">
        <v>1.0900000000000007E-3</v>
      </c>
      <c r="K8" s="56">
        <v>2.7399999999999994E-3</v>
      </c>
      <c r="L8" s="57">
        <v>2.7900000000000008E-3</v>
      </c>
      <c r="N8" s="7">
        <v>44875</v>
      </c>
      <c r="O8" s="103">
        <v>1.1263475789063277E-2</v>
      </c>
      <c r="Q8" s="7">
        <v>44875</v>
      </c>
      <c r="R8" s="72">
        <v>2.4404939472658194E-2</v>
      </c>
      <c r="T8" s="7">
        <v>44875</v>
      </c>
      <c r="U8" s="34">
        <f>SUM(O$5:O8)</f>
        <v>1.0515111162805551E-2</v>
      </c>
      <c r="V8" s="72">
        <f t="shared" si="0"/>
        <v>1051511.116280555</v>
      </c>
    </row>
    <row r="9" spans="1:26" x14ac:dyDescent="0.3">
      <c r="A9" s="4" t="s">
        <v>6</v>
      </c>
      <c r="B9" s="10">
        <v>0.05</v>
      </c>
      <c r="E9" s="7">
        <v>44876</v>
      </c>
      <c r="F9" s="55">
        <v>6.6063126988011537E-3</v>
      </c>
      <c r="G9" s="56">
        <v>2.8089622641509323E-2</v>
      </c>
      <c r="H9" s="56">
        <v>1.5453779151446954E-3</v>
      </c>
      <c r="I9" s="56">
        <v>-1.8980275400074447E-2</v>
      </c>
      <c r="J9" s="56">
        <v>-1.2399999999999998E-3</v>
      </c>
      <c r="K9" s="56">
        <v>-2.0100000000000048E-3</v>
      </c>
      <c r="L9" s="57">
        <v>-3.9000000000000146E-4</v>
      </c>
      <c r="N9" s="7">
        <v>44876</v>
      </c>
      <c r="O9" s="103">
        <v>-5.6246996253398926E-4</v>
      </c>
      <c r="Q9" s="7">
        <v>44876</v>
      </c>
      <c r="R9" s="72">
        <v>-4.0617490633497108E-4</v>
      </c>
      <c r="T9" s="7">
        <v>44876</v>
      </c>
      <c r="U9" s="34">
        <f>SUM(O$5:O9)</f>
        <v>9.9526412002715614E-3</v>
      </c>
      <c r="V9" s="72">
        <f t="shared" si="0"/>
        <v>995264.1200271562</v>
      </c>
    </row>
    <row r="10" spans="1:26" x14ac:dyDescent="0.3">
      <c r="A10" s="4" t="s">
        <v>7</v>
      </c>
      <c r="B10" s="10">
        <v>0.45</v>
      </c>
      <c r="E10" s="7">
        <v>44879</v>
      </c>
      <c r="F10" s="55">
        <v>2.1876519202721511E-3</v>
      </c>
      <c r="G10" s="56">
        <v>-2.0439999082379298E-2</v>
      </c>
      <c r="H10" s="56">
        <v>-2.938701080095403E-2</v>
      </c>
      <c r="I10" s="56">
        <v>-3.6039453717753743E-3</v>
      </c>
      <c r="J10" s="56">
        <v>-1.5000000000000256E-4</v>
      </c>
      <c r="K10" s="56">
        <v>3.0000000000000165E-4</v>
      </c>
      <c r="L10" s="57">
        <v>8.1000000000000516E-4</v>
      </c>
      <c r="N10" s="7">
        <v>44879</v>
      </c>
      <c r="O10" s="103">
        <v>-6.4695739447976856E-3</v>
      </c>
      <c r="Q10" s="7">
        <v>44879</v>
      </c>
      <c r="R10" s="72">
        <v>-1.7085184861994219E-2</v>
      </c>
      <c r="T10" s="7">
        <v>44879</v>
      </c>
      <c r="U10" s="34">
        <f>SUM(O$5:O10)</f>
        <v>3.4830672554738758E-3</v>
      </c>
      <c r="V10" s="72">
        <f t="shared" si="0"/>
        <v>348306.72554738756</v>
      </c>
    </row>
    <row r="11" spans="1:26" x14ac:dyDescent="0.3">
      <c r="A11" s="4"/>
      <c r="B11" s="1"/>
      <c r="E11" s="7">
        <v>44880</v>
      </c>
      <c r="F11" s="55">
        <v>3.5168566577735419E-3</v>
      </c>
      <c r="G11" s="56">
        <v>9.7580015612802502E-3</v>
      </c>
      <c r="H11" s="56">
        <v>6.5394898475323454E-2</v>
      </c>
      <c r="I11" s="56">
        <v>-3.1727901516593691E-3</v>
      </c>
      <c r="J11" s="56">
        <v>3.9000000000000146E-4</v>
      </c>
      <c r="K11" s="56">
        <v>1.2199999999999989E-3</v>
      </c>
      <c r="L11" s="57">
        <v>8.4000000000000047E-4</v>
      </c>
      <c r="N11" s="7">
        <v>44880</v>
      </c>
      <c r="O11" s="103">
        <v>1.2720463017090382E-2</v>
      </c>
      <c r="Q11" s="7">
        <v>44880</v>
      </c>
      <c r="R11" s="72">
        <v>3.0606157542725953E-2</v>
      </c>
      <c r="T11" s="7">
        <v>44880</v>
      </c>
      <c r="U11" s="34">
        <f>SUM(O$5:O11)</f>
        <v>1.6203530272564257E-2</v>
      </c>
      <c r="V11" s="72">
        <f t="shared" si="0"/>
        <v>1620353.0272564257</v>
      </c>
    </row>
    <row r="12" spans="1:26" ht="15" thickBot="1" x14ac:dyDescent="0.35">
      <c r="A12" s="3" t="s">
        <v>8</v>
      </c>
      <c r="B12" s="2">
        <v>1</v>
      </c>
      <c r="E12" s="7">
        <v>44881</v>
      </c>
      <c r="F12" s="55">
        <v>-2.2960725075528428E-3</v>
      </c>
      <c r="G12" s="56">
        <v>-3.8654812524159805E-3</v>
      </c>
      <c r="H12" s="56">
        <v>7.1893651654910623E-3</v>
      </c>
      <c r="I12" s="56">
        <v>6.3021198039341086E-3</v>
      </c>
      <c r="J12" s="56">
        <v>5.0000000000000044E-4</v>
      </c>
      <c r="K12" s="56">
        <v>1.2300000000000019E-3</v>
      </c>
      <c r="L12" s="57">
        <v>-7.8000000000000291E-4</v>
      </c>
      <c r="N12" s="7">
        <v>44881</v>
      </c>
      <c r="O12" s="103">
        <v>1.5179738927680211E-3</v>
      </c>
      <c r="Q12" s="7">
        <v>44881</v>
      </c>
      <c r="R12" s="72">
        <v>4.3936847319200551E-3</v>
      </c>
      <c r="T12" s="7">
        <v>44881</v>
      </c>
      <c r="U12" s="34">
        <f>SUM(O$5:O12)</f>
        <v>1.7721504165332278E-2</v>
      </c>
      <c r="V12" s="72">
        <f t="shared" si="0"/>
        <v>1772150.4165332278</v>
      </c>
    </row>
    <row r="13" spans="1:26" x14ac:dyDescent="0.3">
      <c r="E13" s="7">
        <v>44882</v>
      </c>
      <c r="F13" s="55">
        <v>-7.2674418604652194E-3</v>
      </c>
      <c r="G13" s="56">
        <v>-1.4745828482731821E-2</v>
      </c>
      <c r="H13" s="56">
        <v>-3.3670033670033669E-3</v>
      </c>
      <c r="I13" s="56">
        <v>6.3891700404857723E-3</v>
      </c>
      <c r="J13" s="56">
        <v>-2.79999999999999E-4</v>
      </c>
      <c r="K13" s="56">
        <v>1.9999999999999185E-5</v>
      </c>
      <c r="L13" s="57">
        <v>-5.59999999999998E-4</v>
      </c>
      <c r="N13" s="7">
        <v>44882</v>
      </c>
      <c r="O13" s="103">
        <v>-1.2493538313108836E-3</v>
      </c>
      <c r="Q13" s="7">
        <v>44882</v>
      </c>
      <c r="R13" s="72">
        <v>-2.4258845782772114E-3</v>
      </c>
      <c r="T13" s="7">
        <v>44882</v>
      </c>
      <c r="U13" s="34">
        <f>SUM(O$5:O13)</f>
        <v>1.6472150334021395E-2</v>
      </c>
      <c r="V13" s="72">
        <f t="shared" si="0"/>
        <v>1647215.0334021396</v>
      </c>
    </row>
    <row r="14" spans="1:26" x14ac:dyDescent="0.3">
      <c r="E14" s="7">
        <v>44883</v>
      </c>
      <c r="F14" s="55">
        <v>-6.8936066373840622E-3</v>
      </c>
      <c r="G14" s="56">
        <v>-1.2725482473414736E-2</v>
      </c>
      <c r="H14" s="56">
        <v>1.5067567567567499E-2</v>
      </c>
      <c r="I14" s="56">
        <v>1.3137217926959604E-2</v>
      </c>
      <c r="J14" s="56">
        <v>2.0999999999999838E-4</v>
      </c>
      <c r="K14" s="56">
        <v>3.4999999999999615E-4</v>
      </c>
      <c r="L14" s="57">
        <v>-6.0000000000004494E-5</v>
      </c>
      <c r="N14" s="7">
        <v>44883</v>
      </c>
      <c r="O14" s="103">
        <v>3.3426964836142112E-3</v>
      </c>
      <c r="Q14" s="7">
        <v>44883</v>
      </c>
      <c r="R14" s="72">
        <v>8.3279912090355335E-3</v>
      </c>
      <c r="T14" s="7">
        <v>44883</v>
      </c>
      <c r="U14" s="34">
        <f>SUM(O$5:O14)</f>
        <v>1.9814846817635606E-2</v>
      </c>
      <c r="V14" s="72">
        <f t="shared" si="0"/>
        <v>1981484.6817635605</v>
      </c>
    </row>
    <row r="15" spans="1:26" x14ac:dyDescent="0.3">
      <c r="E15" s="7">
        <v>44886</v>
      </c>
      <c r="F15" s="55">
        <v>-5.5900239572455107E-3</v>
      </c>
      <c r="G15" s="56">
        <v>-1.0647507270544011E-2</v>
      </c>
      <c r="H15" s="56">
        <v>6.1239432869601013E-3</v>
      </c>
      <c r="I15" s="56">
        <v>1.0050874798362107E-2</v>
      </c>
      <c r="J15" s="56">
        <v>3.5000000000000135E-4</v>
      </c>
      <c r="K15" s="56">
        <v>-4.1999999999999676E-4</v>
      </c>
      <c r="L15" s="57">
        <v>7.5000000000000067E-4</v>
      </c>
      <c r="N15" s="7">
        <v>44886</v>
      </c>
      <c r="O15" s="103">
        <v>1.8501124768779439E-3</v>
      </c>
      <c r="Q15" s="7">
        <v>44886</v>
      </c>
      <c r="R15" s="72">
        <v>3.7465311921948585E-3</v>
      </c>
      <c r="T15" s="7">
        <v>44886</v>
      </c>
      <c r="U15" s="34">
        <f>SUM(O$5:O15)</f>
        <v>2.166495929451355E-2</v>
      </c>
      <c r="V15" s="72">
        <f t="shared" si="0"/>
        <v>2166495.9294513548</v>
      </c>
    </row>
    <row r="16" spans="1:26" x14ac:dyDescent="0.3">
      <c r="E16" s="7">
        <v>44887</v>
      </c>
      <c r="F16" s="55">
        <v>1.1737089201877794E-3</v>
      </c>
      <c r="G16" s="56">
        <v>3.3060483870967765E-2</v>
      </c>
      <c r="H16" s="56">
        <v>3.5726099900760307E-3</v>
      </c>
      <c r="I16" s="56">
        <v>2.7027027027026885E-3</v>
      </c>
      <c r="J16" s="56">
        <v>-7.0000000000000617E-5</v>
      </c>
      <c r="K16" s="56">
        <v>2.400000000000041E-4</v>
      </c>
      <c r="L16" s="57">
        <v>5.8000000000000412E-4</v>
      </c>
      <c r="N16" s="7">
        <v>44887</v>
      </c>
      <c r="O16" s="103">
        <v>3.1206840632525615E-3</v>
      </c>
      <c r="Q16" s="7">
        <v>44887</v>
      </c>
      <c r="R16" s="72">
        <v>7.1367101581313978E-3</v>
      </c>
      <c r="T16" s="7">
        <v>44887</v>
      </c>
      <c r="U16" s="34">
        <f>SUM(O$5:O16)</f>
        <v>2.4785643357766111E-2</v>
      </c>
      <c r="V16" s="72">
        <f t="shared" si="0"/>
        <v>2478564.3357766112</v>
      </c>
    </row>
    <row r="17" spans="1:22" ht="15" thickBot="1" x14ac:dyDescent="0.35">
      <c r="E17" s="7">
        <v>44888</v>
      </c>
      <c r="F17" s="55">
        <v>6.2318751156908705E-3</v>
      </c>
      <c r="G17" s="56">
        <v>1.991030409954753E-2</v>
      </c>
      <c r="H17" s="56">
        <v>4.8124464368118521E-3</v>
      </c>
      <c r="I17" s="56">
        <v>4.7169811320753596E-3</v>
      </c>
      <c r="J17" s="56">
        <v>4.9999999999999697E-5</v>
      </c>
      <c r="K17" s="56">
        <v>9.9999999999999395E-4</v>
      </c>
      <c r="L17" s="57">
        <v>1.1999999999999511E-4</v>
      </c>
      <c r="N17" s="7">
        <v>44888</v>
      </c>
      <c r="O17" s="103">
        <v>2.9176230037660624E-3</v>
      </c>
      <c r="Q17" s="7">
        <v>44888</v>
      </c>
      <c r="R17" s="72">
        <v>7.0215575094151623E-3</v>
      </c>
      <c r="T17" s="7">
        <v>44888</v>
      </c>
      <c r="U17" s="34">
        <f>SUM(O$5:O17)</f>
        <v>2.7703266361532173E-2</v>
      </c>
      <c r="V17" s="72">
        <f t="shared" si="0"/>
        <v>2770326.6361532174</v>
      </c>
    </row>
    <row r="18" spans="1:22" x14ac:dyDescent="0.3">
      <c r="A18" s="394" t="s">
        <v>242</v>
      </c>
      <c r="B18" s="395"/>
      <c r="C18" s="396"/>
      <c r="E18" s="7">
        <v>44889</v>
      </c>
      <c r="F18" s="55">
        <v>0</v>
      </c>
      <c r="G18" s="56">
        <v>0</v>
      </c>
      <c r="H18" s="56">
        <v>0</v>
      </c>
      <c r="I18" s="56">
        <v>0</v>
      </c>
      <c r="J18" s="56">
        <v>3.299999999999987E-4</v>
      </c>
      <c r="K18" s="56">
        <v>1.3700000000000032E-3</v>
      </c>
      <c r="L18" s="57">
        <v>3.0000000000002247E-5</v>
      </c>
      <c r="N18" s="7">
        <v>44889</v>
      </c>
      <c r="O18" s="103">
        <v>1.1500000000000103E-4</v>
      </c>
      <c r="Q18" s="7">
        <v>44889</v>
      </c>
      <c r="R18" s="72">
        <v>0</v>
      </c>
      <c r="T18" s="7">
        <v>44889</v>
      </c>
      <c r="U18" s="34">
        <f>SUM(O$5:O18)</f>
        <v>2.7818266361532173E-2</v>
      </c>
      <c r="V18" s="72">
        <f t="shared" si="0"/>
        <v>2781826.6361532174</v>
      </c>
    </row>
    <row r="19" spans="1:22" x14ac:dyDescent="0.3">
      <c r="A19" s="397"/>
      <c r="B19" s="398"/>
      <c r="C19" s="399"/>
      <c r="E19" s="7">
        <v>44890</v>
      </c>
      <c r="F19" s="55">
        <v>8.5847436840805951E-4</v>
      </c>
      <c r="G19" s="56">
        <v>1.3394565633371658E-2</v>
      </c>
      <c r="H19" s="56">
        <v>4.2645322136202974E-3</v>
      </c>
      <c r="I19" s="56">
        <v>2.7437351381014393E-3</v>
      </c>
      <c r="J19" s="56">
        <v>-1.0399999999999993E-3</v>
      </c>
      <c r="K19" s="56">
        <v>-1.7800000000000038E-3</v>
      </c>
      <c r="L19" s="57">
        <v>-6.4000000000000168E-4</v>
      </c>
      <c r="N19" s="7">
        <v>44890</v>
      </c>
      <c r="O19" s="103">
        <v>1.4036841001229727E-3</v>
      </c>
      <c r="Q19" s="7">
        <v>44890</v>
      </c>
      <c r="R19" s="72">
        <v>4.7117102503074337E-3</v>
      </c>
      <c r="T19" s="7">
        <v>44890</v>
      </c>
      <c r="U19" s="34">
        <f>SUM(O$5:O19)</f>
        <v>2.9221950461655145E-2</v>
      </c>
      <c r="V19" s="72">
        <f t="shared" si="0"/>
        <v>2922195.0461655143</v>
      </c>
    </row>
    <row r="20" spans="1:22" ht="15" thickBot="1" x14ac:dyDescent="0.35">
      <c r="A20" s="400"/>
      <c r="B20" s="401"/>
      <c r="C20" s="402"/>
      <c r="E20" s="7">
        <v>44893</v>
      </c>
      <c r="F20" s="55">
        <v>-7.903443205489474E-3</v>
      </c>
      <c r="G20" s="56">
        <v>-2.6057401812688868E-2</v>
      </c>
      <c r="H20" s="56">
        <v>2.8745018618932367E-3</v>
      </c>
      <c r="I20" s="56">
        <v>7.904657667517661E-4</v>
      </c>
      <c r="J20" s="56">
        <v>1.5000000000000083E-4</v>
      </c>
      <c r="K20" s="56">
        <v>-6.0999999999999943E-4</v>
      </c>
      <c r="L20" s="57">
        <v>1.4300000000000007E-3</v>
      </c>
      <c r="N20" s="7">
        <v>44893</v>
      </c>
      <c r="O20" s="103">
        <v>-5.275425685146146E-4</v>
      </c>
      <c r="Q20" s="7">
        <v>44893</v>
      </c>
      <c r="R20" s="72">
        <v>-2.8888564212865373E-3</v>
      </c>
      <c r="T20" s="7">
        <v>44893</v>
      </c>
      <c r="U20" s="34">
        <f>SUM(O$5:O20)</f>
        <v>2.8694407893140528E-2</v>
      </c>
      <c r="V20" s="72">
        <f t="shared" si="0"/>
        <v>2869440.789314053</v>
      </c>
    </row>
    <row r="21" spans="1:22" x14ac:dyDescent="0.3">
      <c r="E21" s="7">
        <v>44894</v>
      </c>
      <c r="F21" s="55">
        <v>4.9404063484220521E-3</v>
      </c>
      <c r="G21" s="56">
        <v>1.8065141527723975E-2</v>
      </c>
      <c r="H21" s="56">
        <v>-3.5176861442250801E-3</v>
      </c>
      <c r="I21" s="56">
        <v>2.9770945986998549E-3</v>
      </c>
      <c r="J21" s="56">
        <v>0</v>
      </c>
      <c r="K21" s="56">
        <v>9.1999999999999721E-4</v>
      </c>
      <c r="L21" s="57">
        <v>9.4999999999999946E-4</v>
      </c>
      <c r="N21" s="7">
        <v>44894</v>
      </c>
      <c r="O21" s="103">
        <v>1.3965133431112331E-3</v>
      </c>
      <c r="Q21" s="7">
        <v>44894</v>
      </c>
      <c r="R21" s="72">
        <v>2.3075333577780837E-3</v>
      </c>
      <c r="T21" s="7">
        <v>44894</v>
      </c>
      <c r="U21" s="34">
        <f>SUM(O$5:O21)</f>
        <v>3.0090921236251761E-2</v>
      </c>
      <c r="V21" s="72">
        <f t="shared" si="0"/>
        <v>3009092.123625176</v>
      </c>
    </row>
    <row r="22" spans="1:22" ht="15" thickBot="1" x14ac:dyDescent="0.35">
      <c r="E22" s="7">
        <v>44895</v>
      </c>
      <c r="F22" s="55">
        <v>1.2781908683094775E-2</v>
      </c>
      <c r="G22" s="56">
        <v>2.3389028751632988E-2</v>
      </c>
      <c r="H22" s="56">
        <v>-3.5954762371707616E-3</v>
      </c>
      <c r="I22" s="56">
        <v>1.599224618366844E-2</v>
      </c>
      <c r="J22" s="56">
        <v>-5.5999999999999973E-4</v>
      </c>
      <c r="K22" s="56">
        <v>-5.0999999999999657E-4</v>
      </c>
      <c r="L22" s="57">
        <v>1.7000000000000348E-4</v>
      </c>
      <c r="N22" s="7">
        <v>44895</v>
      </c>
      <c r="O22" s="103">
        <v>3.0907453389767072E-3</v>
      </c>
      <c r="Q22" s="7">
        <v>44895</v>
      </c>
      <c r="R22" s="72">
        <v>7.7393633474417637E-3</v>
      </c>
      <c r="T22" s="7">
        <v>44895</v>
      </c>
      <c r="U22" s="34">
        <f>SUM(O$5:O22)</f>
        <v>3.3181666575228468E-2</v>
      </c>
      <c r="V22" s="72">
        <f t="shared" si="0"/>
        <v>3318166.6575228469</v>
      </c>
    </row>
    <row r="23" spans="1:22" ht="15" thickBot="1" x14ac:dyDescent="0.35">
      <c r="A23" s="376" t="s">
        <v>94</v>
      </c>
      <c r="B23" s="377"/>
      <c r="E23" s="7">
        <v>44896</v>
      </c>
      <c r="F23" s="55">
        <v>1.8384806747163408E-2</v>
      </c>
      <c r="G23" s="56">
        <v>8.2098995161889645E-3</v>
      </c>
      <c r="H23" s="56">
        <v>6.2327778506758771E-3</v>
      </c>
      <c r="I23" s="56">
        <v>5.9623181492961079E-4</v>
      </c>
      <c r="J23" s="56">
        <v>7.4999999999999893E-4</v>
      </c>
      <c r="K23" s="56">
        <v>1.7099999999999962E-3</v>
      </c>
      <c r="L23" s="57">
        <v>-9.1000000000000109E-4</v>
      </c>
      <c r="N23" s="7">
        <v>44896</v>
      </c>
      <c r="O23" s="103">
        <v>2.1900407726052791E-3</v>
      </c>
      <c r="Q23" s="7">
        <v>44896</v>
      </c>
      <c r="R23" s="72">
        <v>6.0976019315132001E-3</v>
      </c>
      <c r="T23" s="7">
        <v>44896</v>
      </c>
      <c r="U23" s="34">
        <f>SUM(O$5:O23)</f>
        <v>3.537170734783375E-2</v>
      </c>
      <c r="V23" s="72">
        <f t="shared" si="0"/>
        <v>3537170.7347833752</v>
      </c>
    </row>
    <row r="24" spans="1:22" x14ac:dyDescent="0.3">
      <c r="A24" s="4"/>
      <c r="B24" s="1"/>
      <c r="C24" s="66"/>
      <c r="E24" s="7">
        <v>44897</v>
      </c>
      <c r="F24" s="55">
        <v>-3.4556720686368713E-3</v>
      </c>
      <c r="G24" s="56">
        <v>-1.583944246343744E-2</v>
      </c>
      <c r="H24" s="56">
        <v>-9.7802699354505884E-4</v>
      </c>
      <c r="I24" s="56">
        <v>1.1857943034203369E-2</v>
      </c>
      <c r="J24" s="56">
        <v>-1.6000000000000042E-4</v>
      </c>
      <c r="K24" s="56">
        <v>-7.0999999999999536E-4</v>
      </c>
      <c r="L24" s="57">
        <v>9.1000000000000109E-4</v>
      </c>
      <c r="N24" s="7">
        <v>44897</v>
      </c>
      <c r="O24" s="103">
        <v>5.8012688453634568E-4</v>
      </c>
      <c r="Q24" s="7">
        <v>44897</v>
      </c>
      <c r="R24" s="72">
        <v>5.5531721134086283E-4</v>
      </c>
      <c r="T24" s="7">
        <v>44897</v>
      </c>
      <c r="U24" s="34">
        <f>SUM(O$5:O24)</f>
        <v>3.5951834232370097E-2</v>
      </c>
      <c r="V24" s="72">
        <f t="shared" si="0"/>
        <v>3595183.4232370099</v>
      </c>
    </row>
    <row r="25" spans="1:22" x14ac:dyDescent="0.3">
      <c r="A25" s="4" t="s">
        <v>1</v>
      </c>
      <c r="B25" s="72">
        <v>0.1054986525768607</v>
      </c>
      <c r="E25" s="98">
        <v>44900</v>
      </c>
      <c r="F25">
        <v>-1.715891426521586E-2</v>
      </c>
      <c r="G25">
        <v>-1.6349417699679319E-2</v>
      </c>
      <c r="H25">
        <v>-1.0246704085628463E-2</v>
      </c>
      <c r="I25">
        <v>-1.1895648077262884E-2</v>
      </c>
      <c r="J25">
        <v>-3.699999999999988E-4</v>
      </c>
      <c r="K25">
        <v>8.9999999999999802E-5</v>
      </c>
      <c r="L25" s="72">
        <v>-9.1000000000000109E-4</v>
      </c>
      <c r="N25" s="98">
        <v>44900</v>
      </c>
      <c r="O25" s="104">
        <v>-5.3678035768679813E-3</v>
      </c>
      <c r="Q25" s="98">
        <v>44900</v>
      </c>
      <c r="R25" s="72">
        <v>-1.2314508942169951E-2</v>
      </c>
      <c r="T25" s="98">
        <v>44900</v>
      </c>
      <c r="U25" s="34">
        <f>SUM(O$5:O25)</f>
        <v>3.0584030655502116E-2</v>
      </c>
      <c r="V25" s="72">
        <f t="shared" si="0"/>
        <v>3058403.0655502118</v>
      </c>
    </row>
    <row r="26" spans="1:22" x14ac:dyDescent="0.3">
      <c r="A26" s="4" t="s">
        <v>2</v>
      </c>
      <c r="B26" s="72">
        <v>0.13829758098596767</v>
      </c>
      <c r="E26" s="98">
        <v>44901</v>
      </c>
      <c r="F26">
        <v>2.7373927854493405E-3</v>
      </c>
      <c r="G26">
        <v>-1.8134952107864071E-2</v>
      </c>
      <c r="H26">
        <v>-1.1605670952852089E-2</v>
      </c>
      <c r="I26">
        <v>-1.3290422551999463E-2</v>
      </c>
      <c r="J26">
        <v>7.4999999999999893E-4</v>
      </c>
      <c r="K26">
        <v>9.8999999999999783E-4</v>
      </c>
      <c r="L26" s="72">
        <v>5.1999999999999963E-4</v>
      </c>
      <c r="N26" s="98">
        <v>44901</v>
      </c>
      <c r="O26" s="104">
        <v>-4.2418225879655852E-3</v>
      </c>
      <c r="Q26" s="98">
        <v>44901</v>
      </c>
      <c r="R26" s="72">
        <v>-1.1500806469913961E-2</v>
      </c>
      <c r="T26" s="98">
        <v>44901</v>
      </c>
      <c r="U26" s="34">
        <f>SUM(O$5:O26)</f>
        <v>2.6342208067536531E-2</v>
      </c>
      <c r="V26" s="72">
        <f t="shared" si="0"/>
        <v>2634220.8067536531</v>
      </c>
    </row>
    <row r="27" spans="1:22" x14ac:dyDescent="0.3">
      <c r="A27" s="4" t="s">
        <v>3</v>
      </c>
      <c r="B27" s="72">
        <v>0.45626303557986414</v>
      </c>
      <c r="E27" s="98">
        <v>44902</v>
      </c>
      <c r="F27">
        <v>9.0390681873332261E-3</v>
      </c>
      <c r="G27">
        <v>-9.662135922330067E-3</v>
      </c>
      <c r="H27">
        <v>-5.2038161318298274E-3</v>
      </c>
      <c r="I27">
        <v>-2.11403720705481E-3</v>
      </c>
      <c r="J27">
        <v>-2.3999999999999889E-4</v>
      </c>
      <c r="K27">
        <v>5.0000000000000044E-4</v>
      </c>
      <c r="L27" s="72">
        <v>1.0799999999999976E-3</v>
      </c>
      <c r="N27" s="98">
        <v>44902</v>
      </c>
      <c r="O27" s="104">
        <v>-8.6941412830142178E-4</v>
      </c>
      <c r="Q27" s="98">
        <v>44902</v>
      </c>
      <c r="R27" s="72">
        <v>-3.3910353207535519E-3</v>
      </c>
      <c r="T27" s="98">
        <v>44902</v>
      </c>
      <c r="U27" s="34">
        <f>SUM(O$5:O27)</f>
        <v>2.547279393923511E-2</v>
      </c>
      <c r="V27" s="72">
        <f t="shared" si="0"/>
        <v>2547279.3939235113</v>
      </c>
    </row>
    <row r="28" spans="1:22" x14ac:dyDescent="0.3">
      <c r="A28" s="4" t="s">
        <v>4</v>
      </c>
      <c r="B28" s="72">
        <v>0.29994073085730749</v>
      </c>
      <c r="E28" s="98">
        <v>44903</v>
      </c>
      <c r="F28">
        <v>8.4170023447355464E-4</v>
      </c>
      <c r="G28">
        <v>8.5799883927030144E-3</v>
      </c>
      <c r="H28">
        <v>-2.2131312453893934E-3</v>
      </c>
      <c r="I28">
        <v>4.842321893347757E-3</v>
      </c>
      <c r="J28">
        <v>-2.0000000000000052E-4</v>
      </c>
      <c r="K28">
        <v>-8.4999999999999659E-4</v>
      </c>
      <c r="L28" s="72">
        <v>-6.1999999999999555E-4</v>
      </c>
      <c r="N28" s="98">
        <v>44903</v>
      </c>
      <c r="O28" s="104">
        <v>3.4571178711526333E-4</v>
      </c>
      <c r="Q28" s="98">
        <v>44903</v>
      </c>
      <c r="R28" s="72">
        <v>1.7180294677881527E-3</v>
      </c>
      <c r="T28" s="98">
        <v>44903</v>
      </c>
      <c r="U28" s="34">
        <f>SUM(O$5:O28)</f>
        <v>2.5818505726350374E-2</v>
      </c>
      <c r="V28" s="72">
        <f t="shared" si="0"/>
        <v>2581850.5726350374</v>
      </c>
    </row>
    <row r="29" spans="1:22" x14ac:dyDescent="0.3">
      <c r="A29" s="4"/>
      <c r="B29" s="10"/>
      <c r="E29" s="98">
        <v>44904</v>
      </c>
      <c r="F29">
        <v>3.544182134919225E-3</v>
      </c>
      <c r="G29">
        <v>1.9945567651633452E-3</v>
      </c>
      <c r="H29">
        <v>-2.3323027288614052E-2</v>
      </c>
      <c r="I29">
        <v>4.9394614782243334E-3</v>
      </c>
      <c r="J29">
        <v>-9.6000000000000078E-4</v>
      </c>
      <c r="K29">
        <v>-1.4100000000000015E-3</v>
      </c>
      <c r="L29" s="72">
        <v>-9.6999999999999864E-4</v>
      </c>
      <c r="N29" s="98">
        <v>44904</v>
      </c>
      <c r="O29" s="104">
        <v>-4.0070562913250736E-3</v>
      </c>
      <c r="Q29" s="98">
        <v>44904</v>
      </c>
      <c r="R29" s="72">
        <v>-8.5101407283126838E-3</v>
      </c>
      <c r="T29" s="98">
        <v>44904</v>
      </c>
      <c r="U29" s="34">
        <f>SUM(O$5:O29)</f>
        <v>2.1811449435025301E-2</v>
      </c>
      <c r="V29" s="72">
        <f t="shared" si="0"/>
        <v>2181144.94350253</v>
      </c>
    </row>
    <row r="30" spans="1:22" ht="15" thickBot="1" x14ac:dyDescent="0.35">
      <c r="A30" s="74" t="s">
        <v>96</v>
      </c>
      <c r="B30" s="75">
        <f>SUM(B25:B28)</f>
        <v>1</v>
      </c>
      <c r="E30" s="98">
        <v>44907</v>
      </c>
      <c r="F30">
        <v>-8.2605052077097778E-3</v>
      </c>
      <c r="G30">
        <v>8.0981557003333288E-3</v>
      </c>
      <c r="H30">
        <v>1.8649783222076992E-2</v>
      </c>
      <c r="I30">
        <v>-2.3976503027045771E-4</v>
      </c>
      <c r="J30">
        <v>-4.0999999999999891E-4</v>
      </c>
      <c r="K30">
        <v>9.9999999999995925E-5</v>
      </c>
      <c r="L30" s="72">
        <v>-3.0000000000000165E-4</v>
      </c>
      <c r="N30" s="98">
        <v>44907</v>
      </c>
      <c r="O30" s="104">
        <v>3.3033098328736888E-3</v>
      </c>
      <c r="Q30" s="98">
        <v>44907</v>
      </c>
      <c r="R30" s="72">
        <v>8.6857745821842247E-3</v>
      </c>
      <c r="T30" s="98">
        <v>44907</v>
      </c>
      <c r="U30" s="34">
        <f>SUM(O$5:O30)</f>
        <v>2.5114759267898988E-2</v>
      </c>
      <c r="V30" s="72">
        <f t="shared" si="0"/>
        <v>2511475.9267898989</v>
      </c>
    </row>
    <row r="31" spans="1:22" x14ac:dyDescent="0.3">
      <c r="A31" s="4"/>
      <c r="B31" s="36"/>
      <c r="E31" s="98">
        <v>44908</v>
      </c>
      <c r="F31">
        <v>1.7081120231771996E-2</v>
      </c>
      <c r="G31">
        <v>2.77290223248652E-2</v>
      </c>
      <c r="H31">
        <v>-3.58059721659236E-3</v>
      </c>
      <c r="I31">
        <v>-2.3982253132677045E-4</v>
      </c>
      <c r="J31">
        <v>1.9000000000000093E-4</v>
      </c>
      <c r="K31">
        <v>3.1000000000000472E-4</v>
      </c>
      <c r="L31" s="72">
        <v>1.0599999999999984E-3</v>
      </c>
      <c r="N31" s="98">
        <v>44908</v>
      </c>
      <c r="O31" s="104">
        <v>2.0840060716146424E-3</v>
      </c>
      <c r="Q31" s="98">
        <v>44908</v>
      </c>
      <c r="R31" s="72">
        <v>3.9312651790366073E-3</v>
      </c>
      <c r="T31" s="98">
        <v>44908</v>
      </c>
      <c r="U31" s="34">
        <f>SUM(O$5:O31)</f>
        <v>2.7198765339513632E-2</v>
      </c>
      <c r="V31" s="72">
        <f t="shared" si="0"/>
        <v>2719876.5339513631</v>
      </c>
    </row>
    <row r="32" spans="1:22" x14ac:dyDescent="0.3">
      <c r="A32" s="73"/>
      <c r="B32" s="5"/>
      <c r="E32" s="98">
        <v>44909</v>
      </c>
      <c r="F32">
        <v>-2.4330900243308799E-3</v>
      </c>
      <c r="G32">
        <v>-6.3819268625188103E-3</v>
      </c>
      <c r="H32">
        <v>-5.5596989626416808E-3</v>
      </c>
      <c r="I32">
        <v>-1.2593703148426265E-3</v>
      </c>
      <c r="J32">
        <v>2.8999999999999859E-4</v>
      </c>
      <c r="K32">
        <v>-5.1999999999999963E-4</v>
      </c>
      <c r="L32" s="72">
        <v>2.8999999999999859E-4</v>
      </c>
      <c r="N32" s="98">
        <v>44909</v>
      </c>
      <c r="O32" s="104">
        <v>-1.4879857378159351E-3</v>
      </c>
      <c r="Q32" s="98">
        <v>44909</v>
      </c>
      <c r="R32" s="72">
        <v>-4.0537143445398367E-3</v>
      </c>
      <c r="T32" s="98">
        <v>44909</v>
      </c>
      <c r="U32" s="34">
        <f>SUM(O$5:O32)</f>
        <v>2.5710779601697698E-2</v>
      </c>
      <c r="V32" s="72">
        <f t="shared" si="0"/>
        <v>2571077.9601697698</v>
      </c>
    </row>
    <row r="33" spans="1:22" ht="15" thickBot="1" x14ac:dyDescent="0.35">
      <c r="A33" s="5"/>
      <c r="B33" s="5"/>
      <c r="E33" s="99">
        <v>44910</v>
      </c>
      <c r="F33" s="100">
        <v>-1.4663890541344459E-2</v>
      </c>
      <c r="G33" s="100">
        <v>-1.9600452318130401E-2</v>
      </c>
      <c r="H33" s="100">
        <v>-1.418149587509364E-2</v>
      </c>
      <c r="I33" s="100">
        <v>-1.6632640807013221E-2</v>
      </c>
      <c r="J33" s="100">
        <v>-7.0999999999999883E-4</v>
      </c>
      <c r="K33" s="100">
        <v>-2.8999999999999998E-3</v>
      </c>
      <c r="L33" s="101">
        <v>0</v>
      </c>
      <c r="N33" s="99">
        <v>44910</v>
      </c>
      <c r="O33" s="105">
        <v>-6.502805852900328E-3</v>
      </c>
      <c r="Q33" s="99">
        <v>44910</v>
      </c>
      <c r="R33" s="101">
        <v>-1.5717014632250819E-2</v>
      </c>
      <c r="T33" s="99">
        <v>44910</v>
      </c>
      <c r="U33" s="295">
        <f>SUM(O$5:O33)</f>
        <v>1.9207973748797371E-2</v>
      </c>
      <c r="V33" s="101">
        <f t="shared" si="0"/>
        <v>1920797.3748797372</v>
      </c>
    </row>
  </sheetData>
  <sortState xmlns:xlrd2="http://schemas.microsoft.com/office/spreadsheetml/2017/richdata2" ref="R3:S32">
    <sortCondition ref="S3:S32"/>
  </sortState>
  <mergeCells count="7">
    <mergeCell ref="T2:V2"/>
    <mergeCell ref="Q2:R2"/>
    <mergeCell ref="A18:C20"/>
    <mergeCell ref="A23:B23"/>
    <mergeCell ref="A2:B2"/>
    <mergeCell ref="E2:L2"/>
    <mergeCell ref="N2:O2"/>
  </mergeCells>
  <conditionalFormatting sqref="F5:L33">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FCED3-279D-4802-804D-4FF05151E378}">
  <dimension ref="A1:DI2493"/>
  <sheetViews>
    <sheetView zoomScaleNormal="100" workbookViewId="0">
      <selection activeCell="A5" sqref="A5"/>
    </sheetView>
  </sheetViews>
  <sheetFormatPr defaultRowHeight="14.4" x14ac:dyDescent="0.3"/>
  <cols>
    <col min="4" max="4" width="10.5546875" bestFit="1" customWidth="1"/>
    <col min="5" max="5" width="12.88671875" bestFit="1" customWidth="1"/>
    <col min="6" max="6" width="14.109375" bestFit="1" customWidth="1"/>
    <col min="7" max="7" width="12" bestFit="1" customWidth="1"/>
    <col min="8" max="8" width="18.88671875" bestFit="1" customWidth="1"/>
    <col min="9" max="9" width="14.33203125" bestFit="1" customWidth="1"/>
    <col min="12" max="12" width="10.5546875" bestFit="1" customWidth="1"/>
    <col min="13" max="13" width="13.33203125" bestFit="1" customWidth="1"/>
    <col min="14" max="14" width="14.109375" bestFit="1" customWidth="1"/>
    <col min="16" max="16" width="23.109375" bestFit="1" customWidth="1"/>
    <col min="17" max="17" width="16.6640625" bestFit="1" customWidth="1"/>
    <col min="23" max="23" width="10.5546875" bestFit="1" customWidth="1"/>
    <col min="24" max="24" width="13.33203125" bestFit="1" customWidth="1"/>
    <col min="27" max="28" width="18.88671875" bestFit="1" customWidth="1"/>
    <col min="29" max="29" width="13.33203125" bestFit="1" customWidth="1"/>
    <col min="31" max="31" width="10.5546875" bestFit="1" customWidth="1"/>
    <col min="32" max="32" width="13.33203125" bestFit="1" customWidth="1"/>
    <col min="35" max="36" width="18.88671875" bestFit="1" customWidth="1"/>
    <col min="37" max="37" width="13.33203125" bestFit="1" customWidth="1"/>
    <col min="42" max="42" width="10.5546875" bestFit="1" customWidth="1"/>
    <col min="44" max="44" width="14.109375" bestFit="1" customWidth="1"/>
    <col min="46" max="46" width="18.88671875" bestFit="1" customWidth="1"/>
    <col min="47" max="47" width="13.33203125" bestFit="1" customWidth="1"/>
    <col min="48" max="48" width="18.88671875" bestFit="1" customWidth="1"/>
    <col min="49" max="49" width="13.33203125" bestFit="1" customWidth="1"/>
    <col min="50" max="50" width="10.5546875" bestFit="1" customWidth="1"/>
    <col min="52" max="52" width="14.109375" bestFit="1" customWidth="1"/>
    <col min="54" max="54" width="18.88671875" bestFit="1" customWidth="1"/>
    <col min="55" max="55" width="13.33203125" bestFit="1" customWidth="1"/>
    <col min="56" max="56" width="18.88671875" bestFit="1" customWidth="1"/>
    <col min="57" max="57" width="13.33203125" bestFit="1" customWidth="1"/>
    <col min="61" max="61" width="11.77734375" bestFit="1" customWidth="1"/>
    <col min="62" max="62" width="10.5546875" bestFit="1" customWidth="1"/>
    <col min="63" max="63" width="14.109375" bestFit="1" customWidth="1"/>
    <col min="65" max="65" width="23.109375" bestFit="1" customWidth="1"/>
    <col min="66" max="66" width="16.21875" bestFit="1" customWidth="1"/>
    <col min="67" max="67" width="18.88671875" bestFit="1" customWidth="1"/>
    <col min="68" max="68" width="16.21875" bestFit="1" customWidth="1"/>
    <col min="69" max="69" width="11.77734375" bestFit="1" customWidth="1"/>
    <col min="71" max="71" width="14.109375" bestFit="1" customWidth="1"/>
    <col min="73" max="73" width="23.109375" bestFit="1" customWidth="1"/>
    <col min="74" max="74" width="16.21875" bestFit="1" customWidth="1"/>
    <col min="75" max="75" width="23.109375" bestFit="1" customWidth="1"/>
    <col min="76" max="76" width="16.21875" bestFit="1" customWidth="1"/>
    <col min="79" max="79" width="10.5546875" bestFit="1" customWidth="1"/>
    <col min="81" max="81" width="10.77734375" customWidth="1"/>
    <col min="84" max="84" width="18.88671875" bestFit="1" customWidth="1"/>
    <col min="85" max="85" width="13.33203125" bestFit="1" customWidth="1"/>
    <col min="93" max="93" width="18.88671875" bestFit="1" customWidth="1"/>
    <col min="94" max="94" width="13.33203125" bestFit="1" customWidth="1"/>
    <col min="97" max="97" width="10.5546875" bestFit="1" customWidth="1"/>
    <col min="103" max="103" width="18.88671875" bestFit="1" customWidth="1"/>
    <col min="104" max="104" width="13.33203125" bestFit="1" customWidth="1"/>
    <col min="106" max="106" width="13.6640625" bestFit="1" customWidth="1"/>
    <col min="112" max="112" width="18.88671875" bestFit="1" customWidth="1"/>
    <col min="113" max="113" width="13.33203125" bestFit="1" customWidth="1"/>
  </cols>
  <sheetData>
    <row r="1" spans="1:113" ht="15" thickBot="1" x14ac:dyDescent="0.35">
      <c r="A1" s="408" t="s">
        <v>81</v>
      </c>
      <c r="B1" s="409"/>
      <c r="C1" s="64"/>
      <c r="D1" s="391" t="s">
        <v>34</v>
      </c>
      <c r="E1" s="392"/>
      <c r="F1" s="392"/>
      <c r="G1" s="392"/>
      <c r="H1" s="392"/>
      <c r="I1" s="393"/>
      <c r="L1" s="391" t="s">
        <v>35</v>
      </c>
      <c r="M1" s="392"/>
      <c r="N1" s="392"/>
      <c r="O1" s="392"/>
      <c r="P1" s="392"/>
      <c r="Q1" s="393"/>
      <c r="T1" s="408" t="s">
        <v>82</v>
      </c>
      <c r="U1" s="409"/>
      <c r="W1" s="391" t="s">
        <v>34</v>
      </c>
      <c r="X1" s="392"/>
      <c r="Y1" s="392"/>
      <c r="Z1" s="392"/>
      <c r="AA1" s="392"/>
      <c r="AB1" s="393"/>
      <c r="AE1" s="391" t="s">
        <v>35</v>
      </c>
      <c r="AF1" s="392"/>
      <c r="AG1" s="392"/>
      <c r="AH1" s="392"/>
      <c r="AI1" s="392"/>
      <c r="AJ1" s="393"/>
      <c r="AM1" s="408" t="s">
        <v>80</v>
      </c>
      <c r="AN1" s="409"/>
      <c r="AP1" s="391" t="s">
        <v>34</v>
      </c>
      <c r="AQ1" s="392"/>
      <c r="AR1" s="392"/>
      <c r="AS1" s="392"/>
      <c r="AT1" s="392"/>
      <c r="AU1" s="393"/>
      <c r="AX1" s="391" t="s">
        <v>35</v>
      </c>
      <c r="AY1" s="392"/>
      <c r="AZ1" s="392"/>
      <c r="BA1" s="392"/>
      <c r="BB1" s="392"/>
      <c r="BC1" s="393"/>
      <c r="BE1" s="408" t="s">
        <v>85</v>
      </c>
      <c r="BF1" s="409"/>
      <c r="BI1" s="391" t="s">
        <v>34</v>
      </c>
      <c r="BJ1" s="392"/>
      <c r="BK1" s="392"/>
      <c r="BL1" s="392"/>
      <c r="BM1" s="392"/>
      <c r="BN1" s="393"/>
      <c r="BQ1" s="391" t="s">
        <v>35</v>
      </c>
      <c r="BR1" s="392"/>
      <c r="BS1" s="392"/>
      <c r="BT1" s="392"/>
      <c r="BU1" s="392"/>
      <c r="BV1" s="393"/>
      <c r="BX1" s="398" t="s">
        <v>268</v>
      </c>
      <c r="BY1" s="398"/>
      <c r="CA1" s="406" t="s">
        <v>269</v>
      </c>
      <c r="CB1" s="407"/>
      <c r="CC1" s="407"/>
      <c r="CD1" s="407"/>
      <c r="CE1" s="407"/>
      <c r="CF1" s="407"/>
      <c r="CG1" s="407"/>
      <c r="CJ1" s="406" t="s">
        <v>272</v>
      </c>
      <c r="CK1" s="407"/>
      <c r="CL1" s="407"/>
      <c r="CM1" s="407"/>
      <c r="CN1" s="407"/>
      <c r="CO1" s="407"/>
      <c r="CP1" s="407"/>
      <c r="CS1" s="391" t="s">
        <v>273</v>
      </c>
      <c r="CT1" s="392"/>
      <c r="CU1" s="392"/>
      <c r="CV1" s="392"/>
      <c r="CW1" s="392"/>
      <c r="CX1" s="392"/>
      <c r="CY1" s="393"/>
      <c r="DB1" s="391" t="s">
        <v>274</v>
      </c>
      <c r="DC1" s="392"/>
      <c r="DD1" s="392"/>
      <c r="DE1" s="392"/>
      <c r="DF1" s="392"/>
      <c r="DG1" s="393"/>
    </row>
    <row r="2" spans="1:113" ht="15" thickBot="1" x14ac:dyDescent="0.35">
      <c r="A2" s="410"/>
      <c r="B2" s="411"/>
      <c r="C2" s="64"/>
      <c r="D2" s="20" t="s">
        <v>18</v>
      </c>
      <c r="E2" s="20" t="s">
        <v>20</v>
      </c>
      <c r="F2" s="20" t="s">
        <v>29</v>
      </c>
      <c r="G2" s="20" t="s">
        <v>32</v>
      </c>
      <c r="H2" s="20" t="s">
        <v>30</v>
      </c>
      <c r="I2" s="20" t="s">
        <v>31</v>
      </c>
      <c r="L2" s="20" t="s">
        <v>18</v>
      </c>
      <c r="M2" s="20" t="s">
        <v>20</v>
      </c>
      <c r="N2" s="20" t="s">
        <v>33</v>
      </c>
      <c r="O2" s="20" t="s">
        <v>32</v>
      </c>
      <c r="P2" s="20" t="s">
        <v>30</v>
      </c>
      <c r="Q2" s="20" t="s">
        <v>87</v>
      </c>
      <c r="T2" s="410"/>
      <c r="U2" s="411"/>
      <c r="W2" s="20" t="s">
        <v>18</v>
      </c>
      <c r="X2" s="20" t="s">
        <v>20</v>
      </c>
      <c r="Y2" s="20" t="s">
        <v>33</v>
      </c>
      <c r="Z2" s="20" t="s">
        <v>32</v>
      </c>
      <c r="AA2" s="20" t="s">
        <v>30</v>
      </c>
      <c r="AB2" s="20" t="s">
        <v>31</v>
      </c>
      <c r="AE2" s="20" t="s">
        <v>18</v>
      </c>
      <c r="AF2" s="20" t="s">
        <v>20</v>
      </c>
      <c r="AG2" s="20" t="s">
        <v>33</v>
      </c>
      <c r="AH2" s="20" t="s">
        <v>32</v>
      </c>
      <c r="AI2" s="20" t="s">
        <v>30</v>
      </c>
      <c r="AJ2" s="20" t="s">
        <v>87</v>
      </c>
      <c r="AM2" s="410"/>
      <c r="AN2" s="411"/>
      <c r="AP2" s="20" t="s">
        <v>18</v>
      </c>
      <c r="AQ2" s="20" t="s">
        <v>20</v>
      </c>
      <c r="AR2" s="20" t="s">
        <v>33</v>
      </c>
      <c r="AS2" s="20" t="s">
        <v>32</v>
      </c>
      <c r="AT2" s="20" t="s">
        <v>30</v>
      </c>
      <c r="AU2" s="20" t="s">
        <v>31</v>
      </c>
      <c r="AX2" s="20" t="s">
        <v>18</v>
      </c>
      <c r="AY2" s="20" t="s">
        <v>20</v>
      </c>
      <c r="AZ2" s="20" t="s">
        <v>33</v>
      </c>
      <c r="BA2" s="20" t="s">
        <v>32</v>
      </c>
      <c r="BB2" s="20" t="s">
        <v>30</v>
      </c>
      <c r="BC2" s="20" t="s">
        <v>87</v>
      </c>
      <c r="BE2" s="412"/>
      <c r="BF2" s="413"/>
      <c r="BI2" s="20" t="s">
        <v>18</v>
      </c>
      <c r="BJ2" s="20" t="s">
        <v>20</v>
      </c>
      <c r="BK2" s="20" t="s">
        <v>33</v>
      </c>
      <c r="BL2" s="20" t="s">
        <v>32</v>
      </c>
      <c r="BM2" s="20" t="s">
        <v>30</v>
      </c>
      <c r="BN2" s="20" t="s">
        <v>31</v>
      </c>
      <c r="BQ2" s="20" t="s">
        <v>18</v>
      </c>
      <c r="BR2" s="20" t="s">
        <v>20</v>
      </c>
      <c r="BS2" s="20" t="s">
        <v>33</v>
      </c>
      <c r="BT2" s="20" t="s">
        <v>32</v>
      </c>
      <c r="BU2" s="20" t="s">
        <v>30</v>
      </c>
      <c r="BV2" s="20" t="s">
        <v>87</v>
      </c>
      <c r="BX2" s="398"/>
      <c r="BY2" s="398"/>
      <c r="CA2" s="20" t="s">
        <v>18</v>
      </c>
      <c r="CB2" s="20" t="s">
        <v>20</v>
      </c>
      <c r="CC2" s="20" t="s">
        <v>270</v>
      </c>
      <c r="CD2" s="20" t="s">
        <v>271</v>
      </c>
      <c r="CE2" s="20" t="s">
        <v>32</v>
      </c>
      <c r="CF2" s="20" t="s">
        <v>30</v>
      </c>
      <c r="CG2" s="20" t="s">
        <v>31</v>
      </c>
      <c r="CJ2" s="20" t="s">
        <v>18</v>
      </c>
      <c r="CK2" s="20" t="s">
        <v>20</v>
      </c>
      <c r="CL2" s="20" t="s">
        <v>270</v>
      </c>
      <c r="CM2" s="20" t="s">
        <v>271</v>
      </c>
      <c r="CN2" s="20" t="s">
        <v>32</v>
      </c>
      <c r="CO2" s="20" t="s">
        <v>30</v>
      </c>
      <c r="CP2" s="20" t="s">
        <v>31</v>
      </c>
      <c r="CS2" s="20" t="s">
        <v>18</v>
      </c>
      <c r="CT2" s="20" t="s">
        <v>20</v>
      </c>
      <c r="CU2" s="20" t="s">
        <v>275</v>
      </c>
      <c r="CV2" s="20" t="s">
        <v>271</v>
      </c>
      <c r="CW2" s="20" t="s">
        <v>276</v>
      </c>
      <c r="CX2" s="20" t="s">
        <v>32</v>
      </c>
      <c r="CY2" s="20" t="s">
        <v>30</v>
      </c>
      <c r="CZ2" s="20" t="s">
        <v>277</v>
      </c>
      <c r="DB2" s="20" t="s">
        <v>271</v>
      </c>
      <c r="DC2" s="20" t="s">
        <v>20</v>
      </c>
      <c r="DD2" s="20" t="s">
        <v>270</v>
      </c>
      <c r="DE2" s="20" t="s">
        <v>279</v>
      </c>
      <c r="DF2" s="20" t="s">
        <v>276</v>
      </c>
      <c r="DG2" s="20" t="s">
        <v>32</v>
      </c>
      <c r="DH2" s="20" t="s">
        <v>30</v>
      </c>
      <c r="DI2" s="20" t="s">
        <v>278</v>
      </c>
    </row>
    <row r="3" spans="1:113" ht="15" thickBot="1" x14ac:dyDescent="0.35">
      <c r="A3" s="412"/>
      <c r="B3" s="413"/>
      <c r="C3" s="64"/>
      <c r="D3" s="7">
        <v>44910</v>
      </c>
      <c r="E3" s="19">
        <v>-6.502805852900328E-3</v>
      </c>
      <c r="F3">
        <f>IF(COUNT(E$3:E3)=ROUND(COUNT($E$3:$E$12)*0.05,0),E3,"")</f>
        <v>-6.502805852900328E-3</v>
      </c>
      <c r="G3" s="18">
        <f>SQRT(_xlfn.VAR.P(E3:E12))</f>
        <v>3.1257593203371458E-3</v>
      </c>
      <c r="H3" s="21">
        <v>100000000</v>
      </c>
      <c r="I3" s="22">
        <f>F3*G3*H3*SQRT(5)</f>
        <v>-4545.077834747548</v>
      </c>
      <c r="L3" s="7">
        <v>44910</v>
      </c>
      <c r="M3" s="19">
        <v>-6.502805852900328E-3</v>
      </c>
      <c r="N3">
        <f>IF(COUNT(M3:M$3)=ROUND(COUNT($M$3:$M$12)*0.1,0),M3,"")</f>
        <v>-6.502805852900328E-3</v>
      </c>
      <c r="O3" s="18">
        <f>SQRT(_xlfn.VAR.P(M3:M12))</f>
        <v>3.1257593203371458E-3</v>
      </c>
      <c r="P3" s="21">
        <v>100000000</v>
      </c>
      <c r="Q3" s="22">
        <f>N3*O3*P3*SQRT(5)</f>
        <v>-4545.077834747548</v>
      </c>
      <c r="T3" s="412"/>
      <c r="U3" s="413"/>
      <c r="W3" s="7">
        <v>44879</v>
      </c>
      <c r="X3">
        <v>-6.4695739447976856E-3</v>
      </c>
      <c r="Y3">
        <f>IF(COUNT(X$3:X3)=ROUND(COUNT($X$3:$X$18)*0.05,0),X3,"")</f>
        <v>-6.4695739447976856E-3</v>
      </c>
      <c r="Z3" s="18">
        <f>SQRT(_xlfn.VAR.P(X3:X18))</f>
        <v>3.700956420317029E-3</v>
      </c>
      <c r="AA3" s="21">
        <v>100000000</v>
      </c>
      <c r="AB3" s="22">
        <f>Y3*Z3*AA3*SQRT(5)</f>
        <v>-5353.9542331997409</v>
      </c>
      <c r="AE3" s="7">
        <v>44879</v>
      </c>
      <c r="AF3">
        <v>-6.4695739447976856E-3</v>
      </c>
      <c r="AG3">
        <f>IF(COUNT(AF$3:AF3)=ROUND(COUNT($AF$3:$AF$18)*0.05,0),AF3,"")</f>
        <v>-6.4695739447976856E-3</v>
      </c>
      <c r="AH3" s="18">
        <f>SQRT(_xlfn.VAR.P(AF3:AF18))</f>
        <v>3.700956420317029E-3</v>
      </c>
      <c r="AI3" s="21">
        <v>100000000</v>
      </c>
      <c r="AJ3" s="22">
        <f>AG3*AH3*AI3*SQRT(5)</f>
        <v>-5353.9542331997409</v>
      </c>
      <c r="AM3" s="412"/>
      <c r="AN3" s="413"/>
      <c r="AP3" s="7">
        <v>44874</v>
      </c>
      <c r="AQ3">
        <v>-7.1586020629734798E-3</v>
      </c>
      <c r="AR3">
        <v>-7.1586020629734798E-3</v>
      </c>
      <c r="AS3" s="18">
        <f>SQRT(_xlfn.VAR.P(AQ3:AQ7))</f>
        <v>5.9885894457053267E-3</v>
      </c>
      <c r="AT3" s="21">
        <v>100000000</v>
      </c>
      <c r="AU3" s="22">
        <f>AR3*AS3*AT3*SQRT(5)</f>
        <v>-9586.0074898665262</v>
      </c>
      <c r="AX3" s="7">
        <v>44874</v>
      </c>
      <c r="AY3">
        <v>-7.1586020629734798E-3</v>
      </c>
      <c r="AZ3">
        <v>-7.1586020629734798E-3</v>
      </c>
      <c r="BA3" s="18">
        <f>SQRT(_xlfn.VAR.P(AY3:AY7))</f>
        <v>5.9885894457053267E-3</v>
      </c>
      <c r="BB3" s="21">
        <v>100000000</v>
      </c>
      <c r="BC3" s="22">
        <f>AZ3*BA3*BB3*SQRT(5)</f>
        <v>-9586.0074898665262</v>
      </c>
      <c r="BI3" s="26">
        <v>44874</v>
      </c>
      <c r="BJ3">
        <v>-7.1586020629734798E-3</v>
      </c>
      <c r="BK3">
        <f>IF(COUNT(BJ$3:BJ3)=ROUND(COUNT($BJ$3:$BJ$31)*0.05,0),BJ3,"")</f>
        <v>-7.1586020629734798E-3</v>
      </c>
      <c r="BL3" s="18">
        <f>SQRT(_xlfn.VAR.P(BJ3:BJ31))</f>
        <v>4.4302043359520215E-3</v>
      </c>
      <c r="BM3" s="21">
        <v>100000000</v>
      </c>
      <c r="BN3" s="22">
        <f>BK3*BL3*BM3*SQRT(5)</f>
        <v>-7091.4816136762965</v>
      </c>
      <c r="BQ3" s="26">
        <v>44874</v>
      </c>
      <c r="BR3">
        <v>-7.1586020629734798E-3</v>
      </c>
      <c r="BS3" t="str">
        <f>IF(COUNT(BR$3:BR3)=ROUND(COUNT($BR$3:$BR$31)*0.1,0),BR3,"")</f>
        <v/>
      </c>
      <c r="CA3" s="23">
        <v>43902</v>
      </c>
      <c r="CB3">
        <v>-3.734816356210769E-2</v>
      </c>
      <c r="CC3" t="str">
        <f>IF(COUNT(CB$3:CB3)=ROUND(COUNT($CB$3:$CB$2493)*0.05,0),CB3,"")</f>
        <v/>
      </c>
      <c r="CJ3" s="23">
        <v>43902</v>
      </c>
      <c r="CK3">
        <v>-3.734816356210769E-2</v>
      </c>
      <c r="CL3" t="str">
        <f>IF(COUNT(CK$3:CK3)=ROUND(COUNT($CK$3:$CK$2493)*0.1,0),CK3,"")</f>
        <v/>
      </c>
      <c r="CS3" s="23">
        <v>43902</v>
      </c>
      <c r="CT3">
        <v>-3.734816356210769E-2</v>
      </c>
      <c r="CU3" t="str" cm="1">
        <f t="array" ref="CU3">IF(COUNT(CT$3:CT3)=ROUND(COUNT($CT$3:$CT$2493)*0.05,0),$CT$3:CT3,"")</f>
        <v/>
      </c>
      <c r="DB3" s="23">
        <v>43902</v>
      </c>
      <c r="DC3">
        <v>-3.734816356210769E-2</v>
      </c>
      <c r="DD3" t="str" cm="1">
        <f t="array" ref="DD3">IF(COUNT(DC$3:DC3)=ROUND(COUNT($DC$3:$DC$2493)*0.1,0),$DC$3:DC3,"")</f>
        <v/>
      </c>
    </row>
    <row r="4" spans="1:113" x14ac:dyDescent="0.3">
      <c r="D4" s="7">
        <v>44900</v>
      </c>
      <c r="E4" s="19">
        <v>-5.3678035768679813E-3</v>
      </c>
      <c r="F4" t="str">
        <f>IF(COUNT(E$3:E4)=ROUND(COUNT($E$3:$E$12)*0.05,0),E4,"")</f>
        <v/>
      </c>
      <c r="G4" s="18"/>
      <c r="H4" s="21"/>
      <c r="I4" s="22"/>
      <c r="L4" s="7">
        <v>44900</v>
      </c>
      <c r="M4" s="19">
        <v>-5.3678035768679813E-3</v>
      </c>
      <c r="N4" t="str">
        <f>IF(COUNT(M$3:M4)=ROUND(COUNT($M$3:$M$12)*0.1,0),M4,"")</f>
        <v/>
      </c>
      <c r="O4" s="18"/>
      <c r="P4" s="21"/>
      <c r="Q4" s="22"/>
      <c r="W4" s="7">
        <v>44882</v>
      </c>
      <c r="X4">
        <v>-1.2493538313108836E-3</v>
      </c>
      <c r="AE4" s="7">
        <v>44882</v>
      </c>
      <c r="AF4">
        <v>-1.2493538313108836E-3</v>
      </c>
      <c r="AP4" s="7">
        <v>44876</v>
      </c>
      <c r="AQ4">
        <v>-5.6246996253398926E-4</v>
      </c>
      <c r="AR4" t="str">
        <f>IF(COUNT(AQ$3:AQ4)=ROUND(COUNT($AQ$3:$AQ$7)*0.05,1),AQ4,"")</f>
        <v/>
      </c>
      <c r="AX4" s="7">
        <v>44876</v>
      </c>
      <c r="AY4">
        <v>-5.6246996253398926E-4</v>
      </c>
      <c r="BI4" s="26">
        <v>44910</v>
      </c>
      <c r="BJ4">
        <v>-6.502805852900328E-3</v>
      </c>
      <c r="BK4" t="str">
        <f>IF(COUNT(BJ$3:BJ4)=ROUND(COUNT($BJ$3:$BJ$31)*0.05,1),BJ4,"")</f>
        <v/>
      </c>
      <c r="BQ4" s="26">
        <v>44910</v>
      </c>
      <c r="BR4">
        <v>-6.502805852900328E-3</v>
      </c>
      <c r="BS4" t="str">
        <f>IF(COUNT(BR$3:BR4)=ROUND(COUNT($BR$3:$BR$31)*0.1,0),BR4,"")</f>
        <v/>
      </c>
      <c r="CA4" s="23">
        <v>43151</v>
      </c>
      <c r="CB4">
        <v>-2.0361060055524165E-2</v>
      </c>
      <c r="CC4" t="str">
        <f>IF(COUNT(CB$3:CB4)=ROUND(COUNT($CB$3:$CB$2493)*0.05,0),CB4,"")</f>
        <v/>
      </c>
      <c r="CD4" s="19">
        <v>-5.1042935538438182E-3</v>
      </c>
      <c r="CE4" s="19">
        <f>SQRT(_xlfn.VAR.P(CB3:CB2470))</f>
        <v>3.1733246979580819E-3</v>
      </c>
      <c r="CF4" s="22">
        <v>100000000</v>
      </c>
      <c r="CG4" s="22">
        <f>CD4*CE4*CF4*SQRT(5)</f>
        <v>-3621.8891739936694</v>
      </c>
      <c r="CJ4" s="23">
        <v>43151</v>
      </c>
      <c r="CK4">
        <v>-2.0361060055524165E-2</v>
      </c>
      <c r="CL4" t="str">
        <f>IF(COUNT(CK$3:CK4)=ROUND(COUNT($CK$3:$CK$2493)*0.1,0),CK4,"")</f>
        <v/>
      </c>
      <c r="CM4" s="19">
        <v>-3.547151877410198E-3</v>
      </c>
      <c r="CN4" s="19">
        <f>SQRT(_xlfn.VAR.P(CK3:CK2470))</f>
        <v>3.1733246979580819E-3</v>
      </c>
      <c r="CO4" s="22">
        <v>100000000</v>
      </c>
      <c r="CP4" s="22">
        <f>CM4*CN4*CO4*SQRT(5)</f>
        <v>-2516.97729524755</v>
      </c>
      <c r="CS4" s="23">
        <v>43151</v>
      </c>
      <c r="CT4">
        <v>-2.0361060055524165E-2</v>
      </c>
      <c r="CU4" t="str" cm="1">
        <f t="array" ref="CU4">IF(COUNT(CT$3:CT4)=ROUND(COUNT($CT$3:$CT$2493)*0.05,0),$CT$3:CT4,"")</f>
        <v/>
      </c>
      <c r="CV4">
        <v>-3.734816356210769E-2</v>
      </c>
      <c r="CW4">
        <f>AVERAGE(CV4:CV128)</f>
        <v>-7.9145902869494945E-3</v>
      </c>
      <c r="CX4">
        <f>SQRT(_xlfn.VAR.P(CT3:CT2493))</f>
        <v>3.4652614780548352E-3</v>
      </c>
      <c r="CY4" s="22">
        <v>100000000</v>
      </c>
      <c r="CZ4" s="22">
        <f>CY4*CX4*CW4*SQRT(5)</f>
        <v>-6132.6679492586281</v>
      </c>
      <c r="DB4" s="23">
        <v>43151</v>
      </c>
      <c r="DC4">
        <v>-2.0361060055524165E-2</v>
      </c>
      <c r="DD4" t="str" cm="1">
        <f t="array" ref="DD4">IF(COUNT(DC$3:DC4)=ROUND(COUNT($DC$3:$DC$2493)*0.1,0),$DC$3:DC4,"")</f>
        <v/>
      </c>
      <c r="DE4">
        <v>-3.734816356210769E-2</v>
      </c>
      <c r="DF4">
        <f>AVERAGE(DE4:DE252)</f>
        <v>-6.089708968136604E-3</v>
      </c>
      <c r="DG4">
        <f>SQRT(_xlfn.VAR.P(DC3:DC2493))</f>
        <v>3.4652614780548352E-3</v>
      </c>
      <c r="DH4" s="22">
        <v>100000000</v>
      </c>
      <c r="DI4" s="22">
        <f>DH4*DG4*DF4*SQRT(5)</f>
        <v>-4718.6476690757981</v>
      </c>
    </row>
    <row r="5" spans="1:113" x14ac:dyDescent="0.3">
      <c r="D5" s="7">
        <v>44901</v>
      </c>
      <c r="E5" s="19">
        <v>-4.2418225879655852E-3</v>
      </c>
      <c r="F5" t="str">
        <f>IF(COUNT(E$3:E5)=ROUND(COUNT($E$3:$E$12)*0.05,0),E5,"")</f>
        <v/>
      </c>
      <c r="L5" s="7">
        <v>44901</v>
      </c>
      <c r="M5" s="19">
        <v>-4.2418225879655852E-3</v>
      </c>
      <c r="N5" t="str">
        <f>IF(COUNT(M$3:M5)=ROUND(COUNT($M$3:$M$12)*0.1,0),M5,"")</f>
        <v/>
      </c>
      <c r="P5" s="21"/>
      <c r="Q5" s="22"/>
      <c r="W5" s="7">
        <v>44876</v>
      </c>
      <c r="X5">
        <v>-5.6246996253398926E-4</v>
      </c>
      <c r="AE5" s="7">
        <v>44876</v>
      </c>
      <c r="AF5">
        <v>-5.6246996253398926E-4</v>
      </c>
      <c r="AP5" s="7">
        <v>44872</v>
      </c>
      <c r="AQ5">
        <v>2.9279758714152691E-3</v>
      </c>
      <c r="AR5" t="str">
        <f>IF(COUNT(AQ$3:AQ5)=ROUND(COUNT($AQ$3:$AQ$7)*0.05,1),AQ5,"")</f>
        <v/>
      </c>
      <c r="AX5" s="7">
        <v>44872</v>
      </c>
      <c r="AY5">
        <v>2.9279758714152691E-3</v>
      </c>
      <c r="BI5" s="26">
        <v>44879</v>
      </c>
      <c r="BJ5">
        <v>-6.4695739447976856E-3</v>
      </c>
      <c r="BK5" t="str">
        <f>IF(COUNT(BJ$3:BJ5)=ROUND(COUNT($BJ$3:$BJ$31)*0.05,1),BJ5,"")</f>
        <v/>
      </c>
      <c r="BQ5" s="26">
        <v>44879</v>
      </c>
      <c r="BR5">
        <v>-6.4695739447976856E-3</v>
      </c>
      <c r="BS5">
        <f>IF(COUNT(BR$3:BR5)=ROUND(COUNT($BR$3:$BR$31)*0.1,0),BR5,"")</f>
        <v>-6.4695739447976856E-3</v>
      </c>
      <c r="BT5" s="18">
        <f>SQRT(_xlfn.VAR.P(BR3:BR31))</f>
        <v>4.4302043359520215E-3</v>
      </c>
      <c r="BU5" s="21">
        <v>100000000</v>
      </c>
      <c r="BV5" s="22">
        <f>BS5*BT5*BU5*SQRT(5)</f>
        <v>-6408.9139575381323</v>
      </c>
      <c r="CA5" s="23">
        <v>44698</v>
      </c>
      <c r="CB5">
        <v>-1.9950791897264401E-2</v>
      </c>
      <c r="CC5" t="str">
        <f>IF(COUNT(CB$3:CB5)=ROUND(COUNT($CB$3:$CB$2493)*0.05,0),CB5,"")</f>
        <v/>
      </c>
      <c r="CJ5" s="23">
        <v>44698</v>
      </c>
      <c r="CK5">
        <v>-1.9950791897264401E-2</v>
      </c>
      <c r="CL5" t="str">
        <f>IF(COUNT(CK$3:CK5)=ROUND(COUNT($CK$3:$CK$2493)*0.1,0),CK5,"")</f>
        <v/>
      </c>
      <c r="CS5" s="23">
        <v>44698</v>
      </c>
      <c r="CT5">
        <v>-1.9950791897264401E-2</v>
      </c>
      <c r="CU5" t="str" cm="1">
        <f t="array" ref="CU5">IF(COUNT(CT$3:CT5)=ROUND(COUNT($CT$3:$CT$2493)*0.05,0),$CT$3:CT5,"")</f>
        <v/>
      </c>
      <c r="CV5">
        <v>-2.0361060055524165E-2</v>
      </c>
      <c r="DB5" s="23">
        <v>44698</v>
      </c>
      <c r="DC5">
        <v>-1.9950791897264401E-2</v>
      </c>
      <c r="DD5" t="str" cm="1">
        <f t="array" ref="DD5">IF(COUNT(DC$3:DC5)=ROUND(COUNT($DC$3:$DC$2493)*0.1,0),$DC$3:DC5,"")</f>
        <v/>
      </c>
      <c r="DE5">
        <v>-2.0361060055524165E-2</v>
      </c>
    </row>
    <row r="6" spans="1:113" x14ac:dyDescent="0.3">
      <c r="D6" s="7">
        <v>44904</v>
      </c>
      <c r="E6" s="19">
        <v>-4.0070562913250736E-3</v>
      </c>
      <c r="F6" t="str">
        <f>IF(COUNT(E$3:E6)=ROUND(COUNT($E$3:$E$12)*0.05,0),E6,"")</f>
        <v/>
      </c>
      <c r="L6" s="7">
        <v>44904</v>
      </c>
      <c r="M6" s="19">
        <v>-4.0070562913250736E-3</v>
      </c>
      <c r="N6" t="str">
        <f>IF(COUNT(M$3:M6)=ROUND(COUNT($M$3:$M$12)*0.1,0),M6,"")</f>
        <v/>
      </c>
      <c r="W6" s="7">
        <v>44893</v>
      </c>
      <c r="X6">
        <v>-5.275425685146146E-4</v>
      </c>
      <c r="AE6" s="7">
        <v>44893</v>
      </c>
      <c r="AF6">
        <v>-5.275425685146146E-4</v>
      </c>
      <c r="AP6" s="7">
        <v>44873</v>
      </c>
      <c r="AQ6">
        <v>3.4822615653004852E-3</v>
      </c>
      <c r="AR6" t="str">
        <f>IF(COUNT(AQ$3:AQ6)=ROUND(COUNT($AQ$3:$AQ$7)*0.05,1),AQ6,"")</f>
        <v/>
      </c>
      <c r="AX6" s="7">
        <v>44873</v>
      </c>
      <c r="AY6">
        <v>3.4822615653004852E-3</v>
      </c>
      <c r="BI6" s="26">
        <v>44900</v>
      </c>
      <c r="BJ6">
        <v>-5.3678035768679813E-3</v>
      </c>
      <c r="BK6" t="str">
        <f>IF(COUNT(BJ$3:BJ6)=ROUND(COUNT($BJ$3:$BJ$31)*0.05,1),BJ6,"")</f>
        <v/>
      </c>
      <c r="BQ6" s="26">
        <v>44900</v>
      </c>
      <c r="BR6">
        <v>-5.3678035768679813E-3</v>
      </c>
      <c r="BS6" t="str">
        <f>IF(COUNT(BR$3:BR6)=ROUND(COUNT($BR$3:$BR$31)*0.1,0),BR6,"")</f>
        <v/>
      </c>
      <c r="CA6" s="23">
        <v>42291</v>
      </c>
      <c r="CB6">
        <v>-1.9184220250873338E-2</v>
      </c>
      <c r="CC6" t="str">
        <f>IF(COUNT(CB$3:CB6)=ROUND(COUNT($CB$3:$CB$2493)*0.05,0),CB6,"")</f>
        <v/>
      </c>
      <c r="CJ6" s="23">
        <v>42291</v>
      </c>
      <c r="CK6">
        <v>-1.9184220250873338E-2</v>
      </c>
      <c r="CL6" t="str">
        <f>IF(COUNT(CK$3:CK6)=ROUND(COUNT($CK$3:$CK$2493)*0.1,0),CK6,"")</f>
        <v/>
      </c>
      <c r="CS6" s="23">
        <v>42291</v>
      </c>
      <c r="CT6">
        <v>-1.9184220250873338E-2</v>
      </c>
      <c r="CU6" t="str" cm="1">
        <f t="array" ref="CU6">IF(COUNT(CT$3:CT6)=ROUND(COUNT($CT$3:$CT$2493)*0.05,0),$CT$3:CT6,"")</f>
        <v/>
      </c>
      <c r="CV6">
        <v>-1.9950791897264401E-2</v>
      </c>
      <c r="DB6" s="23">
        <v>42291</v>
      </c>
      <c r="DC6">
        <v>-1.9184220250873338E-2</v>
      </c>
      <c r="DD6" t="str" cm="1">
        <f t="array" ref="DD6">IF(COUNT(DC$3:DC6)=ROUND(COUNT($DC$3:$DC$2493)*0.1,0),$DC$3:DC6,"")</f>
        <v/>
      </c>
      <c r="DE6">
        <v>-1.9950791897264401E-2</v>
      </c>
    </row>
    <row r="7" spans="1:113" x14ac:dyDescent="0.3">
      <c r="D7" s="7">
        <v>44909</v>
      </c>
      <c r="E7" s="19">
        <v>-1.4879857378159351E-3</v>
      </c>
      <c r="F7" t="str">
        <f>IF(COUNT(E$3:E7)=ROUND(COUNT($E$3:$E$12)*0.05,0),E7,"")</f>
        <v/>
      </c>
      <c r="L7" s="7">
        <v>44909</v>
      </c>
      <c r="M7" s="19">
        <v>-1.4879857378159351E-3</v>
      </c>
      <c r="N7" t="str">
        <f>IF(COUNT(M$3:M7)=ROUND(COUNT($M$3:$M$12)*0.1,0),M7,"")</f>
        <v/>
      </c>
      <c r="W7" s="7">
        <v>44889</v>
      </c>
      <c r="X7">
        <v>1.1500000000000103E-4</v>
      </c>
      <c r="AE7" s="7">
        <v>44889</v>
      </c>
      <c r="AF7">
        <v>1.1500000000000103E-4</v>
      </c>
      <c r="AP7" s="7">
        <v>44875</v>
      </c>
      <c r="AQ7">
        <v>1.1263475789063277E-2</v>
      </c>
      <c r="AR7" t="str">
        <f>IF(COUNT(AQ$3:AQ7)=ROUND(COUNT($AQ$3:$AQ$7)*0.05,1),AQ7,"")</f>
        <v/>
      </c>
      <c r="AX7" s="7">
        <v>44875</v>
      </c>
      <c r="AY7">
        <v>1.1263475789063277E-2</v>
      </c>
      <c r="BI7" s="26">
        <v>44901</v>
      </c>
      <c r="BJ7">
        <v>-4.2418225879655852E-3</v>
      </c>
      <c r="BK7" t="str">
        <f>IF(COUNT(BJ$3:BJ7)=ROUND(COUNT($BJ$3:$BJ$31)*0.05,0),BJ7,"")</f>
        <v/>
      </c>
      <c r="BQ7" s="26">
        <v>44901</v>
      </c>
      <c r="BR7">
        <v>-4.2418225879655852E-3</v>
      </c>
      <c r="BS7" t="str">
        <f>IF(COUNT(BR$3:BR7)=ROUND(COUNT($BR$3:$BR$31)*0.1,0),BR7,"")</f>
        <v/>
      </c>
      <c r="CA7" s="23">
        <v>44699</v>
      </c>
      <c r="CB7">
        <v>-1.7280856872942771E-2</v>
      </c>
      <c r="CC7" t="str">
        <f>IF(COUNT(CB$3:CB7)=ROUND(COUNT($CB$3:$CB$2493)*0.05,0),CB7,"")</f>
        <v/>
      </c>
      <c r="CJ7" s="23">
        <v>44699</v>
      </c>
      <c r="CK7">
        <v>-1.7280856872942771E-2</v>
      </c>
      <c r="CL7" t="str">
        <f>IF(COUNT(CK$3:CK7)=ROUND(COUNT($CK$3:$CK$2493)*0.1,0),CK7,"")</f>
        <v/>
      </c>
      <c r="CS7" s="23">
        <v>44699</v>
      </c>
      <c r="CT7">
        <v>-1.7280856872942771E-2</v>
      </c>
      <c r="CU7" t="str" cm="1">
        <f t="array" ref="CU7">IF(COUNT(CT$3:CT7)=ROUND(COUNT($CT$3:$CT$2493)*0.05,0),$CT$3:CT7,"")</f>
        <v/>
      </c>
      <c r="CV7">
        <v>-1.9184220250873338E-2</v>
      </c>
      <c r="DB7" s="23">
        <v>44699</v>
      </c>
      <c r="DC7">
        <v>-1.7280856872942771E-2</v>
      </c>
      <c r="DD7" t="str" cm="1">
        <f t="array" ref="DD7">IF(COUNT(DC$3:DC7)=ROUND(COUNT($DC$3:$DC$2493)*0.1,0),$DC$3:DC7,"")</f>
        <v/>
      </c>
      <c r="DE7">
        <v>-1.9184220250873338E-2</v>
      </c>
    </row>
    <row r="8" spans="1:113" x14ac:dyDescent="0.3">
      <c r="D8" s="7">
        <v>44902</v>
      </c>
      <c r="E8" s="19">
        <v>-8.6941412830142178E-4</v>
      </c>
      <c r="F8" t="str">
        <f>IF(COUNT(E$3:E8)=ROUND(COUNT($E$3:$E$12)*0.05,0),E8,"")</f>
        <v/>
      </c>
      <c r="L8" s="7">
        <v>44902</v>
      </c>
      <c r="M8" s="19">
        <v>-8.6941412830142178E-4</v>
      </c>
      <c r="N8" t="str">
        <f>IF(COUNT(M$3:M8)=ROUND(COUNT($M$3:$M$12)*0.1,0),M8,"")</f>
        <v/>
      </c>
      <c r="W8" s="7">
        <v>44897</v>
      </c>
      <c r="X8">
        <v>5.8012688453634568E-4</v>
      </c>
      <c r="AE8" s="7">
        <v>44897</v>
      </c>
      <c r="AF8">
        <v>5.8012688453634568E-4</v>
      </c>
      <c r="BI8" s="26">
        <v>44904</v>
      </c>
      <c r="BJ8">
        <v>-4.0070562913250736E-3</v>
      </c>
      <c r="BK8" t="str">
        <f>IF(COUNT(BJ$3:BJ8)=ROUND(COUNT($BJ$3:$BJ$31)*0.05,0),BJ8,"")</f>
        <v/>
      </c>
      <c r="BQ8" s="26">
        <v>44904</v>
      </c>
      <c r="BR8">
        <v>-4.0070562913250736E-3</v>
      </c>
      <c r="BS8" t="str">
        <f>IF(COUNT(BR$3:BR8)=ROUND(COUNT($BR$3:$BR$31)*0.1,0),BR8,"")</f>
        <v/>
      </c>
      <c r="CA8" s="23">
        <v>43136</v>
      </c>
      <c r="CB8">
        <v>-1.583850237517271E-2</v>
      </c>
      <c r="CC8" t="str">
        <f>IF(COUNT(CB$3:CB8)=ROUND(COUNT($CB$3:$CB$2493)*0.05,0),CB8,"")</f>
        <v/>
      </c>
      <c r="CJ8" s="23">
        <v>43136</v>
      </c>
      <c r="CK8">
        <v>-1.583850237517271E-2</v>
      </c>
      <c r="CL8" t="str">
        <f>IF(COUNT(CK$3:CK8)=ROUND(COUNT($CK$3:$CK$2493)*0.1,0),CK8,"")</f>
        <v/>
      </c>
      <c r="CS8" s="23">
        <v>43136</v>
      </c>
      <c r="CT8">
        <v>-1.583850237517271E-2</v>
      </c>
      <c r="CU8" t="str" cm="1">
        <f t="array" ref="CU8">IF(COUNT(CT$3:CT8)=ROUND(COUNT($CT$3:$CT$2493)*0.05,0),$CT$3:CT8,"")</f>
        <v/>
      </c>
      <c r="CV8">
        <v>-1.7280856872942771E-2</v>
      </c>
      <c r="DB8" s="23">
        <v>43136</v>
      </c>
      <c r="DC8">
        <v>-1.583850237517271E-2</v>
      </c>
      <c r="DD8" t="str" cm="1">
        <f t="array" ref="DD8">IF(COUNT(DC$3:DC8)=ROUND(COUNT($DC$3:$DC$2493)*0.1,0),$DC$3:DC8,"")</f>
        <v/>
      </c>
      <c r="DE8">
        <v>-1.7280856872942771E-2</v>
      </c>
    </row>
    <row r="9" spans="1:113" x14ac:dyDescent="0.3">
      <c r="D9" s="7">
        <v>44903</v>
      </c>
      <c r="E9" s="19">
        <v>3.4571178711526333E-4</v>
      </c>
      <c r="F9" t="str">
        <f>IF(COUNT(E$3:E9)=ROUND(COUNT($E$3:$E$12)*0.05,0),E9,"")</f>
        <v/>
      </c>
      <c r="L9" s="7">
        <v>44903</v>
      </c>
      <c r="M9" s="19">
        <v>3.4571178711526333E-4</v>
      </c>
      <c r="N9" t="str">
        <f>IF(COUNT(M$3:M9)=ROUND(COUNT($M$3:$M$12)*0.1,0),M9,"")</f>
        <v/>
      </c>
      <c r="W9" s="7">
        <v>44894</v>
      </c>
      <c r="X9">
        <v>1.3965133431112331E-3</v>
      </c>
      <c r="AE9" s="7">
        <v>44894</v>
      </c>
      <c r="AF9">
        <v>1.3965133431112331E-3</v>
      </c>
      <c r="BI9" s="26">
        <v>44909</v>
      </c>
      <c r="BJ9">
        <v>-1.4879857378159351E-3</v>
      </c>
      <c r="BK9" t="str">
        <f>IF(COUNT(BJ$3:BJ9)=ROUND(COUNT($BJ$3:$BJ$31)*0.05,0),BJ9,"")</f>
        <v/>
      </c>
      <c r="BQ9" s="26">
        <v>44909</v>
      </c>
      <c r="BR9">
        <v>-1.4879857378159351E-3</v>
      </c>
      <c r="BS9" t="str">
        <f>IF(COUNT(BR$3:BR9)=ROUND(COUNT($BR$3:$BR$31)*0.1,0),BR9,"")</f>
        <v/>
      </c>
      <c r="CA9" s="23">
        <v>44768</v>
      </c>
      <c r="CB9">
        <v>-1.5164552012316007E-2</v>
      </c>
      <c r="CC9" t="str">
        <f>IF(COUNT(CB$3:CB9)=ROUND(COUNT($CB$3:$CB$2493)*0.05,0),CB9,"")</f>
        <v/>
      </c>
      <c r="CJ9" s="23">
        <v>44768</v>
      </c>
      <c r="CK9">
        <v>-1.5164552012316007E-2</v>
      </c>
      <c r="CL9" t="str">
        <f>IF(COUNT(CK$3:CK9)=ROUND(COUNT($CK$3:$CK$2493)*0.1,0),CK9,"")</f>
        <v/>
      </c>
      <c r="CS9" s="23">
        <v>44768</v>
      </c>
      <c r="CT9">
        <v>-1.5164552012316007E-2</v>
      </c>
      <c r="CU9" t="str" cm="1">
        <f t="array" ref="CU9">IF(COUNT(CT$3:CT9)=ROUND(COUNT($CT$3:$CT$2493)*0.05,0),$CT$3:CT9,"")</f>
        <v/>
      </c>
      <c r="CV9">
        <v>-1.583850237517271E-2</v>
      </c>
      <c r="DB9" s="23">
        <v>44768</v>
      </c>
      <c r="DC9">
        <v>-1.5164552012316007E-2</v>
      </c>
      <c r="DD9" t="str" cm="1">
        <f t="array" ref="DD9">IF(COUNT(DC$3:DC9)=ROUND(COUNT($DC$3:$DC$2493)*0.1,0),$DC$3:DC9,"")</f>
        <v/>
      </c>
      <c r="DE9">
        <v>-1.583850237517271E-2</v>
      </c>
    </row>
    <row r="10" spans="1:113" x14ac:dyDescent="0.3">
      <c r="D10" s="7">
        <v>44897</v>
      </c>
      <c r="E10" s="19">
        <v>5.8012688453634568E-4</v>
      </c>
      <c r="F10" t="str">
        <f>IF(COUNT(E$3:E10)=ROUND(COUNT($E$3:$E$12)*0.05,0),E10,"")</f>
        <v/>
      </c>
      <c r="L10" s="7">
        <v>44897</v>
      </c>
      <c r="M10" s="19">
        <v>5.8012688453634568E-4</v>
      </c>
      <c r="N10" t="str">
        <f>IF(COUNT(M$3:M10)=ROUND(COUNT($M$3:$M$12)*0.1,0),M10,"")</f>
        <v/>
      </c>
      <c r="W10" s="7">
        <v>44890</v>
      </c>
      <c r="X10">
        <v>1.4036841001229727E-3</v>
      </c>
      <c r="AE10" s="7">
        <v>44890</v>
      </c>
      <c r="AF10">
        <v>1.4036841001229727E-3</v>
      </c>
      <c r="BI10" s="26">
        <v>44882</v>
      </c>
      <c r="BJ10">
        <v>-1.2493538313108836E-3</v>
      </c>
      <c r="BK10" t="str">
        <f>IF(COUNT(BJ$3:BJ10)=ROUND(COUNT($BJ$3:$BJ$31)*0.05,0),BJ10,"")</f>
        <v/>
      </c>
      <c r="BQ10" s="26">
        <v>44882</v>
      </c>
      <c r="BR10">
        <v>-1.2493538313108836E-3</v>
      </c>
      <c r="BS10" t="str">
        <f>IF(COUNT(BR$3:BR10)=ROUND(COUNT($BR$3:$BR$31)*0.1,0),BR10,"")</f>
        <v/>
      </c>
      <c r="CA10" s="23">
        <v>43901</v>
      </c>
      <c r="CB10">
        <v>-1.4973031759810181E-2</v>
      </c>
      <c r="CC10" t="str">
        <f>IF(COUNT(CB$3:CB10)=ROUND(COUNT($CB$3:$CB$2493)*0.05,0),CB10,"")</f>
        <v/>
      </c>
      <c r="CJ10" s="23">
        <v>43901</v>
      </c>
      <c r="CK10">
        <v>-1.4973031759810181E-2</v>
      </c>
      <c r="CL10" t="str">
        <f>IF(COUNT(CK$3:CK10)=ROUND(COUNT($CK$3:$CK$2493)*0.1,0),CK10,"")</f>
        <v/>
      </c>
      <c r="CS10" s="23">
        <v>43901</v>
      </c>
      <c r="CT10">
        <v>-1.4973031759810181E-2</v>
      </c>
      <c r="CU10" t="str" cm="1">
        <f t="array" ref="CU10">IF(COUNT(CT$3:CT10)=ROUND(COUNT($CT$3:$CT$2493)*0.05,0),$CT$3:CT10,"")</f>
        <v/>
      </c>
      <c r="CV10">
        <v>-1.5164552012316007E-2</v>
      </c>
      <c r="DB10" s="23">
        <v>43901</v>
      </c>
      <c r="DC10">
        <v>-1.4973031759810181E-2</v>
      </c>
      <c r="DD10" t="str" cm="1">
        <f t="array" ref="DD10">IF(COUNT(DC$3:DC10)=ROUND(COUNT($DC$3:$DC$2493)*0.1,0),$DC$3:DC10,"")</f>
        <v/>
      </c>
      <c r="DE10">
        <v>-1.5164552012316007E-2</v>
      </c>
    </row>
    <row r="11" spans="1:113" x14ac:dyDescent="0.3">
      <c r="D11" s="7">
        <v>44908</v>
      </c>
      <c r="E11" s="19">
        <v>2.0840060716146424E-3</v>
      </c>
      <c r="F11" t="str">
        <f>IF(COUNT(E$3:E11)=ROUND(COUNT($E$3:$E$12)*0.05,0),E11,"")</f>
        <v/>
      </c>
      <c r="L11" s="7">
        <v>44908</v>
      </c>
      <c r="M11" s="19">
        <v>2.0840060716146424E-3</v>
      </c>
      <c r="N11" t="str">
        <f>IF(COUNT(M$3:M11)=ROUND(COUNT($M$3:$M$12)*0.1,0),M11,"")</f>
        <v/>
      </c>
      <c r="W11" s="7">
        <v>44881</v>
      </c>
      <c r="X11">
        <v>1.5179738927680211E-3</v>
      </c>
      <c r="AE11" s="7">
        <v>44881</v>
      </c>
      <c r="AF11">
        <v>1.5179738927680211E-3</v>
      </c>
      <c r="BI11" s="26">
        <v>44902</v>
      </c>
      <c r="BJ11">
        <v>-8.6941412830142178E-4</v>
      </c>
      <c r="BK11" t="str">
        <f>IF(COUNT(BJ$3:BJ11)=ROUND(COUNT($BJ$3:$BJ$31)*0.05,0),BJ11,"")</f>
        <v/>
      </c>
      <c r="BQ11" s="26">
        <v>44902</v>
      </c>
      <c r="BR11">
        <v>-8.6941412830142178E-4</v>
      </c>
      <c r="BS11" t="str">
        <f>IF(COUNT(BR$3:BR11)=ROUND(COUNT($BR$3:$BR$31)*0.1,0),BR11,"")</f>
        <v/>
      </c>
      <c r="CA11" s="23">
        <v>42240</v>
      </c>
      <c r="CB11">
        <v>-1.4402090994287511E-2</v>
      </c>
      <c r="CC11" t="str">
        <f>IF(COUNT(CB$3:CB11)=ROUND(COUNT($CB$3:$CB$2493)*0.05,0),CB11,"")</f>
        <v/>
      </c>
      <c r="CJ11" s="23">
        <v>42240</v>
      </c>
      <c r="CK11">
        <v>-1.4402090994287511E-2</v>
      </c>
      <c r="CL11" t="str">
        <f>IF(COUNT(CK$3:CK11)=ROUND(COUNT($CK$3:$CK$2493)*0.1,0),CK11,"")</f>
        <v/>
      </c>
      <c r="CS11" s="23">
        <v>42240</v>
      </c>
      <c r="CT11">
        <v>-1.4402090994287511E-2</v>
      </c>
      <c r="CU11" t="str" cm="1">
        <f t="array" ref="CU11">IF(COUNT(CT$3:CT11)=ROUND(COUNT($CT$3:$CT$2493)*0.05,0),$CT$3:CT11,"")</f>
        <v/>
      </c>
      <c r="CV11">
        <v>-1.4973031759810181E-2</v>
      </c>
      <c r="DB11" s="23">
        <v>42240</v>
      </c>
      <c r="DC11">
        <v>-1.4402090994287511E-2</v>
      </c>
      <c r="DD11" t="str" cm="1">
        <f t="array" ref="DD11">IF(COUNT(DC$3:DC11)=ROUND(COUNT($DC$3:$DC$2493)*0.1,0),$DC$3:DC11,"")</f>
        <v/>
      </c>
      <c r="DE11">
        <v>-1.4973031759810181E-2</v>
      </c>
    </row>
    <row r="12" spans="1:113" x14ac:dyDescent="0.3">
      <c r="D12" s="7">
        <v>44907</v>
      </c>
      <c r="E12" s="19">
        <v>3.3033098328736888E-3</v>
      </c>
      <c r="F12" t="str">
        <f>IF(COUNT(E$3:E12)=ROUND(COUNT($E$3:$E$12)*0.05,0),E12,"")</f>
        <v/>
      </c>
      <c r="L12" s="7">
        <v>44907</v>
      </c>
      <c r="M12" s="19">
        <v>3.3033098328736888E-3</v>
      </c>
      <c r="N12" t="str">
        <f>IF(COUNT(M$3:M12)=ROUND(COUNT($M$3:$M$12)*0.1,0),M12,"")</f>
        <v/>
      </c>
      <c r="W12" s="7">
        <v>44886</v>
      </c>
      <c r="X12">
        <v>1.8501124768779439E-3</v>
      </c>
      <c r="AE12" s="7">
        <v>44886</v>
      </c>
      <c r="AF12">
        <v>1.8501124768779439E-3</v>
      </c>
      <c r="BI12" s="26">
        <v>44876</v>
      </c>
      <c r="BJ12">
        <v>-5.6246996253398926E-4</v>
      </c>
      <c r="BK12" t="str">
        <f>IF(COUNT(BJ$3:BJ12)=ROUND(COUNT($BJ$3:$BJ$31)*0.05,0),BJ12,"")</f>
        <v/>
      </c>
      <c r="BQ12" s="26">
        <v>44876</v>
      </c>
      <c r="BR12">
        <v>-5.6246996253398926E-4</v>
      </c>
      <c r="BS12" t="str">
        <f>IF(COUNT(BR$3:BR12)=ROUND(COUNT($BR$3:$BR$31)*0.1,0),BR12,"")</f>
        <v/>
      </c>
      <c r="CA12" s="23">
        <v>43888</v>
      </c>
      <c r="CB12">
        <v>-1.3553576804657809E-2</v>
      </c>
      <c r="CC12" t="str">
        <f>IF(COUNT(CB$3:CB12)=ROUND(COUNT($CB$3:$CB$2493)*0.05,0),CB12,"")</f>
        <v/>
      </c>
      <c r="CJ12" s="23">
        <v>43888</v>
      </c>
      <c r="CK12">
        <v>-1.3553576804657809E-2</v>
      </c>
      <c r="CL12" t="str">
        <f>IF(COUNT(CK$3:CK12)=ROUND(COUNT($CK$3:$CK$2493)*0.1,0),CK12,"")</f>
        <v/>
      </c>
      <c r="CS12" s="23">
        <v>43888</v>
      </c>
      <c r="CT12">
        <v>-1.3553576804657809E-2</v>
      </c>
      <c r="CU12" t="str" cm="1">
        <f t="array" ref="CU12">IF(COUNT(CT$3:CT12)=ROUND(COUNT($CT$3:$CT$2493)*0.05,0),$CT$3:CT12,"")</f>
        <v/>
      </c>
      <c r="CV12">
        <v>-1.4402090994287511E-2</v>
      </c>
      <c r="DB12" s="23">
        <v>43888</v>
      </c>
      <c r="DC12">
        <v>-1.3553576804657809E-2</v>
      </c>
      <c r="DD12" t="str" cm="1">
        <f t="array" ref="DD12">IF(COUNT(DC$3:DC12)=ROUND(COUNT($DC$3:$DC$2493)*0.1,0),$DC$3:DC12,"")</f>
        <v/>
      </c>
      <c r="DE12">
        <v>-1.4402090994287511E-2</v>
      </c>
    </row>
    <row r="13" spans="1:113" x14ac:dyDescent="0.3">
      <c r="D13" s="7"/>
      <c r="E13" s="19"/>
      <c r="F13" t="str">
        <f>IF(COUNT(E$4:E13)=ROUND(COUNT($E$4:$E$23)*0.05,0),E13,"")</f>
        <v/>
      </c>
      <c r="L13" s="7"/>
      <c r="M13" s="19"/>
      <c r="N13" t="str">
        <f>IF(COUNT(M$4:M13)=ROUND(COUNT($E$4:$E$23)*0.1,0),M13,"")</f>
        <v/>
      </c>
      <c r="W13" s="7">
        <v>44896</v>
      </c>
      <c r="X13">
        <v>2.1900407726052791E-3</v>
      </c>
      <c r="AE13" s="7">
        <v>44896</v>
      </c>
      <c r="AF13">
        <v>2.1900407726052791E-3</v>
      </c>
      <c r="BI13" s="26">
        <v>44893</v>
      </c>
      <c r="BJ13">
        <v>-5.275425685146146E-4</v>
      </c>
      <c r="BK13" t="str">
        <f>IF(COUNT(BJ$3:BJ13)=ROUND(COUNT($BJ$3:$BJ$31)*0.05,0),BJ13,"")</f>
        <v/>
      </c>
      <c r="BQ13" s="26">
        <v>44893</v>
      </c>
      <c r="BR13">
        <v>-5.275425685146146E-4</v>
      </c>
      <c r="BS13" t="str">
        <f>IF(COUNT(BR$3:BR13)=ROUND(COUNT($BR$3:$BR$31)*0.1,0),BR13,"")</f>
        <v/>
      </c>
      <c r="CA13" s="23">
        <v>43993</v>
      </c>
      <c r="CB13">
        <v>-1.2973205664123166E-2</v>
      </c>
      <c r="CC13" t="str">
        <f>IF(COUNT(CB$3:CB13)=ROUND(COUNT($CB$3:$CB$2493)*0.05,0),CB13,"")</f>
        <v/>
      </c>
      <c r="CJ13" s="23">
        <v>43993</v>
      </c>
      <c r="CK13">
        <v>-1.2973205664123166E-2</v>
      </c>
      <c r="CL13" t="str">
        <f>IF(COUNT(CK$3:CK13)=ROUND(COUNT($CK$3:$CK$2493)*0.1,0),CK13,"")</f>
        <v/>
      </c>
      <c r="CS13" s="23">
        <v>43993</v>
      </c>
      <c r="CT13">
        <v>-1.2973205664123166E-2</v>
      </c>
      <c r="CU13" t="str" cm="1">
        <f t="array" ref="CU13">IF(COUNT(CT$3:CT13)=ROUND(COUNT($CT$3:$CT$2493)*0.05,0),$CT$3:CT13,"")</f>
        <v/>
      </c>
      <c r="CV13">
        <v>-1.3553576804657809E-2</v>
      </c>
      <c r="DB13" s="23">
        <v>43993</v>
      </c>
      <c r="DC13">
        <v>-1.2973205664123166E-2</v>
      </c>
      <c r="DD13" t="str" cm="1">
        <f t="array" ref="DD13">IF(COUNT(DC$3:DC13)=ROUND(COUNT($DC$3:$DC$2493)*0.1,0),$DC$3:DC13,"")</f>
        <v/>
      </c>
      <c r="DE13">
        <v>-1.3553576804657809E-2</v>
      </c>
    </row>
    <row r="14" spans="1:113" x14ac:dyDescent="0.3">
      <c r="D14" s="11"/>
      <c r="E14" s="65"/>
      <c r="F14" t="str">
        <f>IF(COUNT(E$4:E14)=ROUND(COUNT($E$4:$E$23)*0.05,0),E14,"")</f>
        <v/>
      </c>
      <c r="L14" s="11"/>
      <c r="M14" s="65"/>
      <c r="N14" t="str">
        <f>IF(COUNT(M$4:M14)=ROUND(COUNT($E$4:$E$23)*0.1,0),M14,"")</f>
        <v/>
      </c>
      <c r="W14" s="7">
        <v>44888</v>
      </c>
      <c r="X14">
        <v>2.9176230037660624E-3</v>
      </c>
      <c r="AE14" s="7">
        <v>44888</v>
      </c>
      <c r="AF14">
        <v>2.9176230037660624E-3</v>
      </c>
      <c r="BI14" s="26">
        <v>44889</v>
      </c>
      <c r="BJ14">
        <v>1.1500000000000103E-4</v>
      </c>
      <c r="BK14" t="str">
        <f>IF(COUNT(BJ$3:BJ14)=ROUND(COUNT($BJ$3:$BJ$31)*0.05,0),BJ14,"")</f>
        <v/>
      </c>
      <c r="BQ14" s="26">
        <v>44889</v>
      </c>
      <c r="BR14">
        <v>1.1500000000000103E-4</v>
      </c>
      <c r="BS14" t="str">
        <f>IF(COUNT(BR$3:BR14)=ROUND(COUNT($BR$3:$BR$31)*0.1,0),BR14,"")</f>
        <v/>
      </c>
      <c r="CA14" s="23">
        <v>43913</v>
      </c>
      <c r="CB14">
        <v>-1.2355219569101808E-2</v>
      </c>
      <c r="CC14" t="str">
        <f>IF(COUNT(CB$3:CB14)=ROUND(COUNT($CB$3:$CB$2493)*0.05,0),CB14,"")</f>
        <v/>
      </c>
      <c r="CJ14" s="23">
        <v>43913</v>
      </c>
      <c r="CK14">
        <v>-1.2355219569101808E-2</v>
      </c>
      <c r="CL14" t="str">
        <f>IF(COUNT(CK$3:CK14)=ROUND(COUNT($CK$3:$CK$2493)*0.1,0),CK14,"")</f>
        <v/>
      </c>
      <c r="CS14" s="23">
        <v>43913</v>
      </c>
      <c r="CT14">
        <v>-1.2355219569101808E-2</v>
      </c>
      <c r="CU14" t="str" cm="1">
        <f t="array" ref="CU14">IF(COUNT(CT$3:CT14)=ROUND(COUNT($CT$3:$CT$2493)*0.05,0),$CT$3:CT14,"")</f>
        <v/>
      </c>
      <c r="CV14">
        <v>-1.2973205664123166E-2</v>
      </c>
      <c r="DB14" s="23">
        <v>43913</v>
      </c>
      <c r="DC14">
        <v>-1.2355219569101808E-2</v>
      </c>
      <c r="DD14" t="str" cm="1">
        <f t="array" ref="DD14">IF(COUNT(DC$3:DC14)=ROUND(COUNT($DC$3:$DC$2493)*0.1,0),$DC$3:DC14,"")</f>
        <v/>
      </c>
      <c r="DE14">
        <v>-1.2973205664123166E-2</v>
      </c>
    </row>
    <row r="15" spans="1:113" x14ac:dyDescent="0.3">
      <c r="D15" s="11"/>
      <c r="E15" s="65"/>
      <c r="F15" t="str">
        <f>IF(COUNT(E$4:E15)=ROUND(COUNT($E$4:$E$23)*0.05,0),E15,"")</f>
        <v/>
      </c>
      <c r="L15" s="11"/>
      <c r="M15" s="65"/>
      <c r="N15" t="str">
        <f>IF(COUNT(M$4:M15)=ROUND(COUNT($E$4:$E$23)*0.1,0),M15,"")</f>
        <v/>
      </c>
      <c r="W15" s="7">
        <v>44895</v>
      </c>
      <c r="X15">
        <v>3.0907453389767072E-3</v>
      </c>
      <c r="AE15" s="7">
        <v>44895</v>
      </c>
      <c r="AF15">
        <v>3.0907453389767072E-3</v>
      </c>
      <c r="BI15" s="26">
        <v>44903</v>
      </c>
      <c r="BJ15">
        <v>3.4571178711526333E-4</v>
      </c>
      <c r="BK15" t="str">
        <f>IF(COUNT(BJ$3:BJ15)=ROUND(COUNT($BJ$3:$BJ$31)*0.05,0),BJ15,"")</f>
        <v/>
      </c>
      <c r="BQ15" s="26">
        <v>44903</v>
      </c>
      <c r="BR15">
        <v>3.4571178711526333E-4</v>
      </c>
      <c r="BS15" t="str">
        <f>IF(COUNT(BR$3:BR15)=ROUND(COUNT($BR$3:$BR$31)*0.1,0),BR15,"")</f>
        <v/>
      </c>
      <c r="CA15" s="23">
        <v>44245</v>
      </c>
      <c r="CB15">
        <v>-1.1771346473745312E-2</v>
      </c>
      <c r="CC15" t="str">
        <f>IF(COUNT(CB$3:CB15)=ROUND(COUNT($CB$3:$CB$2493)*0.05,0),CB15,"")</f>
        <v/>
      </c>
      <c r="CJ15" s="23">
        <v>44245</v>
      </c>
      <c r="CK15">
        <v>-1.1771346473745312E-2</v>
      </c>
      <c r="CL15" t="str">
        <f>IF(COUNT(CK$3:CK15)=ROUND(COUNT($CK$3:$CK$2493)*0.1,0),CK15,"")</f>
        <v/>
      </c>
      <c r="CS15" s="23">
        <v>44245</v>
      </c>
      <c r="CT15">
        <v>-1.1771346473745312E-2</v>
      </c>
      <c r="CU15" t="str" cm="1">
        <f t="array" ref="CU15">IF(COUNT(CT$3:CT15)=ROUND(COUNT($CT$3:$CT$2493)*0.05,0),$CT$3:CT15,"")</f>
        <v/>
      </c>
      <c r="CV15">
        <v>-1.2355219569101808E-2</v>
      </c>
      <c r="DB15" s="23">
        <v>44245</v>
      </c>
      <c r="DC15">
        <v>-1.1771346473745312E-2</v>
      </c>
      <c r="DD15" t="str" cm="1">
        <f t="array" ref="DD15">IF(COUNT(DC$3:DC15)=ROUND(COUNT($DC$3:$DC$2493)*0.1,0),$DC$3:DC15,"")</f>
        <v/>
      </c>
      <c r="DE15">
        <v>-1.2355219569101808E-2</v>
      </c>
    </row>
    <row r="16" spans="1:113" x14ac:dyDescent="0.3">
      <c r="B16" s="240" t="s">
        <v>134</v>
      </c>
      <c r="D16" s="11"/>
      <c r="E16" s="65"/>
      <c r="L16" s="11"/>
      <c r="M16" s="65"/>
      <c r="N16" t="str">
        <f>IF(COUNT(M$4:M16)=ROUND(COUNT($E$4:$E$23)*0.1,0),M16,"")</f>
        <v/>
      </c>
      <c r="W16" s="7">
        <v>44887</v>
      </c>
      <c r="X16">
        <v>3.1206840632525615E-3</v>
      </c>
      <c r="AE16" s="7">
        <v>44887</v>
      </c>
      <c r="AF16">
        <v>3.1206840632525615E-3</v>
      </c>
      <c r="BI16" s="26">
        <v>44897</v>
      </c>
      <c r="BJ16">
        <v>5.8012688453634568E-4</v>
      </c>
      <c r="BK16" t="str">
        <f>IF(COUNT(BJ$3:BJ16)=ROUND(COUNT($BJ$3:$BJ$31)*0.05,0),BJ16,"")</f>
        <v/>
      </c>
      <c r="BQ16" s="26">
        <v>44897</v>
      </c>
      <c r="BR16">
        <v>5.8012688453634568E-4</v>
      </c>
      <c r="BS16" t="str">
        <f>IF(COUNT(BR$3:BR16)=ROUND(COUNT($BR$3:$BR$31)*0.1,0),BR16,"")</f>
        <v/>
      </c>
      <c r="CA16" s="23">
        <v>43899</v>
      </c>
      <c r="CB16">
        <v>-1.1365789007108504E-2</v>
      </c>
      <c r="CC16" t="str">
        <f>IF(COUNT(CB$3:CB16)=ROUND(COUNT($CB$3:$CB$2493)*0.05,0),CB16,"")</f>
        <v/>
      </c>
      <c r="CJ16" s="23">
        <v>43899</v>
      </c>
      <c r="CK16">
        <v>-1.1365789007108504E-2</v>
      </c>
      <c r="CL16" t="str">
        <f>IF(COUNT(CK$3:CK16)=ROUND(COUNT($CK$3:$CK$2493)*0.1,0),CK16,"")</f>
        <v/>
      </c>
      <c r="CS16" s="23">
        <v>43899</v>
      </c>
      <c r="CT16">
        <v>-1.1365789007108504E-2</v>
      </c>
      <c r="CU16" t="str" cm="1">
        <f t="array" ref="CU16">IF(COUNT(CT$3:CT16)=ROUND(COUNT($CT$3:$CT$2493)*0.05,0),$CT$3:CT16,"")</f>
        <v/>
      </c>
      <c r="CV16">
        <v>-1.1771346473745312E-2</v>
      </c>
      <c r="DB16" s="23">
        <v>43899</v>
      </c>
      <c r="DC16">
        <v>-1.1365789007108504E-2</v>
      </c>
      <c r="DD16" t="str" cm="1">
        <f t="array" ref="DD16">IF(COUNT(DC$3:DC16)=ROUND(COUNT($DC$3:$DC$2493)*0.1,0),$DC$3:DC16,"")</f>
        <v/>
      </c>
      <c r="DE16">
        <v>-1.1771346473745312E-2</v>
      </c>
    </row>
    <row r="17" spans="4:109" x14ac:dyDescent="0.3">
      <c r="D17" s="11"/>
      <c r="E17" s="65"/>
      <c r="F17" t="str">
        <f>IF(COUNT(E$4:E17)=ROUND(COUNT($E$4:$E$23)*0.05,0),E17,"")</f>
        <v/>
      </c>
      <c r="L17" s="11"/>
      <c r="M17" s="65"/>
      <c r="N17" t="str">
        <f>IF(COUNT(M$4:M17)=ROUND(COUNT($E$4:$E$23)*0.1,0),M17,"")</f>
        <v/>
      </c>
      <c r="W17" s="7">
        <v>44883</v>
      </c>
      <c r="X17">
        <v>3.3426964836142112E-3</v>
      </c>
      <c r="AE17" s="7">
        <v>44883</v>
      </c>
      <c r="AF17">
        <v>3.3426964836142112E-3</v>
      </c>
      <c r="BI17" s="26">
        <v>44894</v>
      </c>
      <c r="BJ17">
        <v>1.3965133431112331E-3</v>
      </c>
      <c r="BK17" t="str">
        <f>IF(COUNT(BJ$3:BJ17)=ROUND(COUNT($BJ$3:$BJ$31)*0.05,0),BJ17,"")</f>
        <v/>
      </c>
      <c r="BQ17" s="26">
        <v>44894</v>
      </c>
      <c r="BR17">
        <v>1.3965133431112331E-3</v>
      </c>
      <c r="BS17" t="str">
        <f>IF(COUNT(BR$3:BR17)=ROUND(COUNT($BR$3:$BR$31)*0.1,0),BR17,"")</f>
        <v/>
      </c>
      <c r="CA17" s="23">
        <v>44132</v>
      </c>
      <c r="CB17">
        <v>-1.0549391733976185E-2</v>
      </c>
      <c r="CC17" t="str">
        <f>IF(COUNT(CB$3:CB17)=ROUND(COUNT($CB$3:$CB$2493)*0.05,0),CB17,"")</f>
        <v/>
      </c>
      <c r="CJ17" s="23">
        <v>44132</v>
      </c>
      <c r="CK17">
        <v>-1.0549391733976185E-2</v>
      </c>
      <c r="CL17" t="str">
        <f>IF(COUNT(CK$3:CK17)=ROUND(COUNT($CK$3:$CK$2493)*0.1,0),CK17,"")</f>
        <v/>
      </c>
      <c r="CS17" s="23">
        <v>44132</v>
      </c>
      <c r="CT17">
        <v>-1.0549391733976185E-2</v>
      </c>
      <c r="CU17" t="str" cm="1">
        <f t="array" ref="CU17">IF(COUNT(CT$3:CT17)=ROUND(COUNT($CT$3:$CT$2493)*0.05,0),$CT$3:CT17,"")</f>
        <v/>
      </c>
      <c r="CV17">
        <v>-1.1365789007108504E-2</v>
      </c>
      <c r="DB17" s="23">
        <v>44132</v>
      </c>
      <c r="DC17">
        <v>-1.0549391733976185E-2</v>
      </c>
      <c r="DD17" t="str" cm="1">
        <f t="array" ref="DD17">IF(COUNT(DC$3:DC17)=ROUND(COUNT($DC$3:$DC$2493)*0.1,0),$DC$3:DC17,"")</f>
        <v/>
      </c>
      <c r="DE17">
        <v>-1.1365789007108504E-2</v>
      </c>
    </row>
    <row r="18" spans="4:109" x14ac:dyDescent="0.3">
      <c r="D18" s="11"/>
      <c r="E18" s="65"/>
      <c r="F18" t="str">
        <f>IF(COUNT(E$4:E18)=ROUND(COUNT($E$4:$E$23)*0.05,0),E18,"")</f>
        <v/>
      </c>
      <c r="L18" s="11"/>
      <c r="M18" s="65"/>
      <c r="N18" t="str">
        <f>IF(COUNT(M$4:M18)=ROUND(COUNT($E$4:$E$23)*0.1,0),M18,"")</f>
        <v/>
      </c>
      <c r="W18" s="7">
        <v>44880</v>
      </c>
      <c r="X18">
        <v>1.2720463017090382E-2</v>
      </c>
      <c r="AE18" s="7">
        <v>44880</v>
      </c>
      <c r="AF18">
        <v>1.2720463017090382E-2</v>
      </c>
      <c r="BI18" s="26">
        <v>44890</v>
      </c>
      <c r="BJ18">
        <v>1.4036841001229727E-3</v>
      </c>
      <c r="BK18" t="str">
        <f>IF(COUNT(BJ$3:BJ18)=ROUND(COUNT($BJ$3:$BJ$31)*0.05,0),BJ18,"")</f>
        <v/>
      </c>
      <c r="BQ18" s="26">
        <v>44890</v>
      </c>
      <c r="BR18">
        <v>1.4036841001229727E-3</v>
      </c>
      <c r="BS18" t="str">
        <f>IF(COUNT(BR$3:BR18)=ROUND(COUNT($BR$3:$BR$31)*0.1,0),BR18,"")</f>
        <v/>
      </c>
      <c r="CA18" s="23">
        <v>43910</v>
      </c>
      <c r="CB18">
        <v>-1.0518360523488373E-2</v>
      </c>
      <c r="CC18" t="str">
        <f>IF(COUNT(CB$3:CB18)=ROUND(COUNT($CB$3:$CB$2493)*0.05,0),CB18,"")</f>
        <v/>
      </c>
      <c r="CJ18" s="23">
        <v>43910</v>
      </c>
      <c r="CK18">
        <v>-1.0518360523488373E-2</v>
      </c>
      <c r="CL18" t="str">
        <f>IF(COUNT(CK$3:CK18)=ROUND(COUNT($CK$3:$CK$2493)*0.1,0),CK18,"")</f>
        <v/>
      </c>
      <c r="CS18" s="23">
        <v>43910</v>
      </c>
      <c r="CT18">
        <v>-1.0518360523488373E-2</v>
      </c>
      <c r="CU18" t="str" cm="1">
        <f t="array" ref="CU18">IF(COUNT(CT$3:CT18)=ROUND(COUNT($CT$3:$CT$2493)*0.05,0),$CT$3:CT18,"")</f>
        <v/>
      </c>
      <c r="CV18">
        <v>-1.0549391733976185E-2</v>
      </c>
      <c r="DB18" s="23">
        <v>43910</v>
      </c>
      <c r="DC18">
        <v>-1.0518360523488373E-2</v>
      </c>
      <c r="DD18" t="str" cm="1">
        <f t="array" ref="DD18">IF(COUNT(DC$3:DC18)=ROUND(COUNT($DC$3:$DC$2493)*0.1,0),$DC$3:DC18,"")</f>
        <v/>
      </c>
      <c r="DE18">
        <v>-1.0549391733976185E-2</v>
      </c>
    </row>
    <row r="19" spans="4:109" x14ac:dyDescent="0.3">
      <c r="D19" s="11"/>
      <c r="E19" s="65"/>
      <c r="F19" t="str">
        <f>IF(COUNT(E$4:E19)=ROUND(COUNT($E$4:$E$23)*0.05,0),E19,"")</f>
        <v/>
      </c>
      <c r="L19" s="11"/>
      <c r="M19" s="65"/>
      <c r="N19" t="str">
        <f>IF(COUNT(M$4:M19)=ROUND(COUNT($E$4:$E$23)*0.1,0),M19,"")</f>
        <v/>
      </c>
      <c r="AE19" s="7"/>
      <c r="BI19" s="26">
        <v>44881</v>
      </c>
      <c r="BJ19">
        <v>1.5179738927680211E-3</v>
      </c>
      <c r="BK19" t="str">
        <f>IF(COUNT(BJ$3:BJ19)=ROUND(COUNT($BJ$3:$BJ$31)*0.05,0),BJ19,"")</f>
        <v/>
      </c>
      <c r="BQ19" s="26">
        <v>44881</v>
      </c>
      <c r="BR19">
        <v>1.5179738927680211E-3</v>
      </c>
      <c r="BS19" t="str">
        <f>IF(COUNT(BR$3:BR19)=ROUND(COUNT($BR$3:$BR$31)*0.1,0),BR19,"")</f>
        <v/>
      </c>
      <c r="CA19" s="23">
        <v>44799</v>
      </c>
      <c r="CB19">
        <v>-1.0293279647446347E-2</v>
      </c>
      <c r="CC19" t="str">
        <f>IF(COUNT(CB$3:CB19)=ROUND(COUNT($CB$3:$CB$2493)*0.05,0),CB19,"")</f>
        <v/>
      </c>
      <c r="CJ19" s="23">
        <v>44799</v>
      </c>
      <c r="CK19">
        <v>-1.0293279647446347E-2</v>
      </c>
      <c r="CL19" t="str">
        <f>IF(COUNT(CK$3:CK19)=ROUND(COUNT($CK$3:$CK$2493)*0.1,0),CK19,"")</f>
        <v/>
      </c>
      <c r="CS19" s="23">
        <v>44799</v>
      </c>
      <c r="CT19">
        <v>-1.0293279647446347E-2</v>
      </c>
      <c r="CU19" t="str" cm="1">
        <f t="array" ref="CU19">IF(COUNT(CT$3:CT19)=ROUND(COUNT($CT$3:$CT$2493)*0.05,0),$CT$3:CT19,"")</f>
        <v/>
      </c>
      <c r="CV19">
        <v>-1.0518360523488373E-2</v>
      </c>
      <c r="DB19" s="23">
        <v>44799</v>
      </c>
      <c r="DC19">
        <v>-1.0293279647446347E-2</v>
      </c>
      <c r="DD19" t="str" cm="1">
        <f t="array" ref="DD19">IF(COUNT(DC$3:DC19)=ROUND(COUNT($DC$3:$DC$2493)*0.1,0),$DC$3:DC19,"")</f>
        <v/>
      </c>
      <c r="DE19">
        <v>-1.0518360523488373E-2</v>
      </c>
    </row>
    <row r="20" spans="4:109" x14ac:dyDescent="0.3">
      <c r="D20" s="11"/>
      <c r="E20" s="65"/>
      <c r="F20" t="str">
        <f>IF(COUNT(E$4:E20)=ROUND(COUNT($E$4:$E$23)*0.05,0),E20,"")</f>
        <v/>
      </c>
      <c r="L20" s="11"/>
      <c r="M20" s="65"/>
      <c r="N20" t="str">
        <f>IF(COUNT(M$4:M20)=ROUND(COUNT($E$4:$E$23)*0.1,0),M20,"")</f>
        <v/>
      </c>
      <c r="AE20" s="11"/>
      <c r="BI20" s="26">
        <v>44886</v>
      </c>
      <c r="BJ20">
        <v>1.8501124768779439E-3</v>
      </c>
      <c r="BK20" t="str">
        <f>IF(COUNT(BJ$3:BJ20)=ROUND(COUNT($BJ$3:$BJ$31)*0.05,0),BJ20,"")</f>
        <v/>
      </c>
      <c r="BQ20" s="26">
        <v>44886</v>
      </c>
      <c r="BR20">
        <v>1.8501124768779439E-3</v>
      </c>
      <c r="BS20" t="str">
        <f>IF(COUNT(BR$3:BR20)=ROUND(COUNT($BR$3:$BR$31)*0.1,0),BR20,"")</f>
        <v/>
      </c>
      <c r="CA20" s="23">
        <v>43139</v>
      </c>
      <c r="CB20">
        <v>-1.0176954059044903E-2</v>
      </c>
      <c r="CC20" t="str">
        <f>IF(COUNT(CB$3:CB20)=ROUND(COUNT($CB$3:$CB$2493)*0.05,0),CB20,"")</f>
        <v/>
      </c>
      <c r="CJ20" s="23">
        <v>43139</v>
      </c>
      <c r="CK20">
        <v>-1.0176954059044903E-2</v>
      </c>
      <c r="CL20" t="str">
        <f>IF(COUNT(CK$3:CK20)=ROUND(COUNT($CK$3:$CK$2493)*0.1,0),CK20,"")</f>
        <v/>
      </c>
      <c r="CS20" s="23">
        <v>43139</v>
      </c>
      <c r="CT20">
        <v>-1.0176954059044903E-2</v>
      </c>
      <c r="CU20" t="str" cm="1">
        <f t="array" ref="CU20">IF(COUNT(CT$3:CT20)=ROUND(COUNT($CT$3:$CT$2493)*0.05,0),$CT$3:CT20,"")</f>
        <v/>
      </c>
      <c r="CV20">
        <v>-1.0293279647446347E-2</v>
      </c>
      <c r="DB20" s="23">
        <v>43139</v>
      </c>
      <c r="DC20">
        <v>-1.0176954059044903E-2</v>
      </c>
      <c r="DD20" t="str" cm="1">
        <f t="array" ref="DD20">IF(COUNT(DC$3:DC20)=ROUND(COUNT($DC$3:$DC$2493)*0.1,0),$DC$3:DC20,"")</f>
        <v/>
      </c>
      <c r="DE20">
        <v>-1.0293279647446347E-2</v>
      </c>
    </row>
    <row r="21" spans="4:109" x14ac:dyDescent="0.3">
      <c r="D21" s="11"/>
      <c r="E21" s="65"/>
      <c r="F21" t="str">
        <f>IF(COUNT(E$4:E21)=ROUND(COUNT($E$4:$E$23)*0.05,0),E21,"")</f>
        <v/>
      </c>
      <c r="L21" s="11"/>
      <c r="M21" s="65"/>
      <c r="N21" t="str">
        <f>IF(COUNT(M$4:M21)=ROUND(COUNT($E$4:$E$23)*0.1,0),M21,"")</f>
        <v/>
      </c>
      <c r="AE21" s="11"/>
      <c r="BI21" s="26">
        <v>44908</v>
      </c>
      <c r="BJ21">
        <v>2.0840060716146424E-3</v>
      </c>
      <c r="BK21" t="str">
        <f>IF(COUNT(BJ$3:BJ21)=ROUND(COUNT($BJ$3:$BJ$31)*0.05,0),BJ21,"")</f>
        <v/>
      </c>
      <c r="BQ21" s="26">
        <v>44908</v>
      </c>
      <c r="BR21">
        <v>2.0840060716146424E-3</v>
      </c>
      <c r="BS21" t="str">
        <f>IF(COUNT(BR$3:BR21)=ROUND(COUNT($BR$3:$BR$31)*0.1,0),BR21,"")</f>
        <v/>
      </c>
      <c r="CA21" s="23">
        <v>43889</v>
      </c>
      <c r="CB21">
        <v>-1.0096717062526381E-2</v>
      </c>
      <c r="CC21" t="str">
        <f>IF(COUNT(CB$3:CB21)=ROUND(COUNT($CB$3:$CB$2493)*0.05,0),CB21,"")</f>
        <v/>
      </c>
      <c r="CJ21" s="23">
        <v>43889</v>
      </c>
      <c r="CK21">
        <v>-1.0096717062526381E-2</v>
      </c>
      <c r="CL21" t="str">
        <f>IF(COUNT(CK$3:CK21)=ROUND(COUNT($CK$3:$CK$2493)*0.1,0),CK21,"")</f>
        <v/>
      </c>
      <c r="CS21" s="23">
        <v>43889</v>
      </c>
      <c r="CT21">
        <v>-1.0096717062526381E-2</v>
      </c>
      <c r="CU21" t="str" cm="1">
        <f t="array" ref="CU21">IF(COUNT(CT$3:CT21)=ROUND(COUNT($CT$3:$CT$2493)*0.05,0),$CT$3:CT21,"")</f>
        <v/>
      </c>
      <c r="CV21">
        <v>-1.0176954059044903E-2</v>
      </c>
      <c r="DB21" s="23">
        <v>43889</v>
      </c>
      <c r="DC21">
        <v>-1.0096717062526381E-2</v>
      </c>
      <c r="DD21" t="str" cm="1">
        <f t="array" ref="DD21">IF(COUNT(DC$3:DC21)=ROUND(COUNT($DC$3:$DC$2493)*0.1,0),$DC$3:DC21,"")</f>
        <v/>
      </c>
      <c r="DE21">
        <v>-1.0176954059044903E-2</v>
      </c>
    </row>
    <row r="22" spans="4:109" x14ac:dyDescent="0.3">
      <c r="D22" s="11"/>
      <c r="E22" s="65"/>
      <c r="F22" t="str">
        <f>IF(COUNT(E$4:E22)=ROUND(COUNT($E$4:$E$23)*0.05,0),E22,"")</f>
        <v/>
      </c>
      <c r="L22" s="11"/>
      <c r="M22" s="65"/>
      <c r="N22" t="str">
        <f>IF(COUNT(M$4:M22)=ROUND(COUNT($E$4:$E$23)*0.1,0),M22,"")</f>
        <v/>
      </c>
      <c r="AE22" s="11"/>
      <c r="BI22" s="26">
        <v>44896</v>
      </c>
      <c r="BJ22">
        <v>2.1900407726052791E-3</v>
      </c>
      <c r="BK22" t="str">
        <f>IF(COUNT(BJ$3:BJ22)=ROUND(COUNT($BJ$3:$BJ$31)*0.05,0),BJ22,"")</f>
        <v/>
      </c>
      <c r="BQ22" s="26">
        <v>44896</v>
      </c>
      <c r="BR22">
        <v>2.1900407726052791E-3</v>
      </c>
      <c r="BS22" t="str">
        <f>IF(COUNT(BR$3:BR22)=ROUND(COUNT($BR$3:$BR$31)*0.1,0),BR22,"")</f>
        <v/>
      </c>
      <c r="CA22" s="23">
        <v>44725</v>
      </c>
      <c r="CB22">
        <v>-1.005261702264496E-2</v>
      </c>
      <c r="CC22" t="str">
        <f>IF(COUNT(CB$3:CB22)=ROUND(COUNT($CB$3:$CB$2493)*0.05,0),CB22,"")</f>
        <v/>
      </c>
      <c r="CJ22" s="23">
        <v>44725</v>
      </c>
      <c r="CK22">
        <v>-1.005261702264496E-2</v>
      </c>
      <c r="CL22" t="str">
        <f>IF(COUNT(CK$3:CK22)=ROUND(COUNT($CK$3:$CK$2493)*0.1,0),CK22,"")</f>
        <v/>
      </c>
      <c r="CS22" s="23">
        <v>44725</v>
      </c>
      <c r="CT22">
        <v>-1.005261702264496E-2</v>
      </c>
      <c r="CU22" t="str" cm="1">
        <f t="array" ref="CU22">IF(COUNT(CT$3:CT22)=ROUND(COUNT($CT$3:$CT$2493)*0.05,0),$CT$3:CT22,"")</f>
        <v/>
      </c>
      <c r="CV22">
        <v>-1.0096717062526381E-2</v>
      </c>
      <c r="DB22" s="23">
        <v>44725</v>
      </c>
      <c r="DC22">
        <v>-1.005261702264496E-2</v>
      </c>
      <c r="DD22" t="str" cm="1">
        <f t="array" ref="DD22">IF(COUNT(DC$3:DC22)=ROUND(COUNT($DC$3:$DC$2493)*0.1,0),$DC$3:DC22,"")</f>
        <v/>
      </c>
      <c r="DE22">
        <v>-1.0096717062526381E-2</v>
      </c>
    </row>
    <row r="23" spans="4:109" x14ac:dyDescent="0.3">
      <c r="D23" s="11"/>
      <c r="E23" s="65"/>
      <c r="F23" t="str">
        <f>IF(COUNT(E$4:E23)=ROUND(COUNT($E$4:$E$23)*0.05,0),E23,"")</f>
        <v/>
      </c>
      <c r="L23" s="11"/>
      <c r="M23" s="65"/>
      <c r="N23" t="str">
        <f>IF(COUNT(M$4:M23)=ROUND(COUNT($E$4:$E$23)*0.1,0),M23,"")</f>
        <v/>
      </c>
      <c r="BI23" s="26">
        <v>44888</v>
      </c>
      <c r="BJ23">
        <v>2.9176230037660624E-3</v>
      </c>
      <c r="BK23" t="str">
        <f>IF(COUNT(BJ$3:BJ23)=ROUND(COUNT($BJ$3:$BJ$31)*0.05,0),BJ23,"")</f>
        <v/>
      </c>
      <c r="BQ23" s="26">
        <v>44888</v>
      </c>
      <c r="BR23">
        <v>2.9176230037660624E-3</v>
      </c>
      <c r="BS23" t="str">
        <f>IF(COUNT(BR$3:BR23)=ROUND(COUNT($BR$3:$BR$31)*0.1,0),BR23,"")</f>
        <v/>
      </c>
      <c r="CA23" s="23">
        <v>41445</v>
      </c>
      <c r="CB23">
        <v>-9.8845057864804364E-3</v>
      </c>
      <c r="CC23" t="str">
        <f>IF(COUNT(CB$3:CB23)=ROUND(COUNT($CB$3:$CB$2493)*0.05,0),CB23,"")</f>
        <v/>
      </c>
      <c r="CJ23" s="23">
        <v>41445</v>
      </c>
      <c r="CK23">
        <v>-9.8845057864804364E-3</v>
      </c>
      <c r="CL23" t="str">
        <f>IF(COUNT(CK$3:CK23)=ROUND(COUNT($CK$3:$CK$2493)*0.1,0),CK23,"")</f>
        <v/>
      </c>
      <c r="CS23" s="23">
        <v>41445</v>
      </c>
      <c r="CT23">
        <v>-9.8845057864804364E-3</v>
      </c>
      <c r="CU23" t="str" cm="1">
        <f t="array" ref="CU23">IF(COUNT(CT$3:CT23)=ROUND(COUNT($CT$3:$CT$2493)*0.05,0),$CT$3:CT23,"")</f>
        <v/>
      </c>
      <c r="CV23">
        <v>-1.005261702264496E-2</v>
      </c>
      <c r="DB23" s="23">
        <v>41445</v>
      </c>
      <c r="DC23">
        <v>-9.8845057864804364E-3</v>
      </c>
      <c r="DD23" t="str" cm="1">
        <f t="array" ref="DD23">IF(COUNT(DC$3:DC23)=ROUND(COUNT($DC$3:$DC$2493)*0.1,0),$DC$3:DC23,"")</f>
        <v/>
      </c>
      <c r="DE23">
        <v>-1.005261702264496E-2</v>
      </c>
    </row>
    <row r="24" spans="4:109" x14ac:dyDescent="0.3">
      <c r="D24" s="26"/>
      <c r="E24" s="65"/>
      <c r="L24" s="26"/>
      <c r="M24" s="65"/>
      <c r="BI24" s="26">
        <v>44872</v>
      </c>
      <c r="BJ24">
        <v>2.9279758714152691E-3</v>
      </c>
      <c r="BK24" t="str">
        <f>IF(COUNT(BJ$3:BJ24)=ROUND(COUNT($BJ$3:$BJ$31)*0.05,0),BJ24,"")</f>
        <v/>
      </c>
      <c r="BQ24" s="26">
        <v>44872</v>
      </c>
      <c r="BR24">
        <v>2.9279758714152691E-3</v>
      </c>
      <c r="BS24" t="str">
        <f>IF(COUNT(BR$3:BR24)=ROUND(COUNT($BR$3:$BR$31)*0.1,0),BR24,"")</f>
        <v/>
      </c>
      <c r="CA24" s="23">
        <v>44547</v>
      </c>
      <c r="CB24">
        <v>-9.7247713931537753E-3</v>
      </c>
      <c r="CC24" t="str">
        <f>IF(COUNT(CB$3:CB24)=ROUND(COUNT($CB$3:$CB$2493)*0.05,0),CB24,"")</f>
        <v/>
      </c>
      <c r="CJ24" s="23">
        <v>44547</v>
      </c>
      <c r="CK24">
        <v>-9.7247713931537753E-3</v>
      </c>
      <c r="CL24" t="str">
        <f>IF(COUNT(CK$3:CK24)=ROUND(COUNT($CK$3:$CK$2493)*0.1,0),CK24,"")</f>
        <v/>
      </c>
      <c r="CS24" s="23">
        <v>44547</v>
      </c>
      <c r="CT24">
        <v>-9.7247713931537753E-3</v>
      </c>
      <c r="CU24" t="str" cm="1">
        <f t="array" ref="CU24">IF(COUNT(CT$3:CT24)=ROUND(COUNT($CT$3:$CT$2493)*0.05,0),$CT$3:CT24,"")</f>
        <v/>
      </c>
      <c r="CV24">
        <v>-9.8845057864804364E-3</v>
      </c>
      <c r="DB24" s="23">
        <v>44547</v>
      </c>
      <c r="DC24">
        <v>-9.7247713931537753E-3</v>
      </c>
      <c r="DD24" t="str" cm="1">
        <f t="array" ref="DD24">IF(COUNT(DC$3:DC24)=ROUND(COUNT($DC$3:$DC$2493)*0.1,0),$DC$3:DC24,"")</f>
        <v/>
      </c>
      <c r="DE24">
        <v>-9.8845057864804364E-3</v>
      </c>
    </row>
    <row r="25" spans="4:109" x14ac:dyDescent="0.3">
      <c r="D25" s="26"/>
      <c r="E25" s="19"/>
      <c r="L25" s="26"/>
      <c r="M25" s="19"/>
      <c r="BI25" s="26">
        <v>44895</v>
      </c>
      <c r="BJ25">
        <v>3.0907453389767072E-3</v>
      </c>
      <c r="BK25" t="str">
        <f>IF(COUNT(BJ$3:BJ25)=ROUND(COUNT($BJ$3:$BJ$31)*0.05,0),BJ25,"")</f>
        <v/>
      </c>
      <c r="BQ25" s="26">
        <v>44895</v>
      </c>
      <c r="BR25">
        <v>3.0907453389767072E-3</v>
      </c>
      <c r="BS25" t="str">
        <f>IF(COUNT(BR$3:BR25)=ROUND(COUNT($BR$3:$BR$31)*0.1,0),BR25,"")</f>
        <v/>
      </c>
      <c r="CA25" s="23">
        <v>44827</v>
      </c>
      <c r="CB25">
        <v>-9.3463330127604525E-3</v>
      </c>
      <c r="CC25" t="str">
        <f>IF(COUNT(CB$3:CB25)=ROUND(COUNT($CB$3:$CB$2493)*0.05,0),CB25,"")</f>
        <v/>
      </c>
      <c r="CJ25" s="23">
        <v>44827</v>
      </c>
      <c r="CK25">
        <v>-9.3463330127604525E-3</v>
      </c>
      <c r="CL25" t="str">
        <f>IF(COUNT(CK$3:CK25)=ROUND(COUNT($CK$3:$CK$2493)*0.1,0),CK25,"")</f>
        <v/>
      </c>
      <c r="CS25" s="23">
        <v>44827</v>
      </c>
      <c r="CT25">
        <v>-9.3463330127604525E-3</v>
      </c>
      <c r="CU25" t="str" cm="1">
        <f t="array" ref="CU25">IF(COUNT(CT$3:CT25)=ROUND(COUNT($CT$3:$CT$2493)*0.05,0),$CT$3:CT25,"")</f>
        <v/>
      </c>
      <c r="CV25">
        <v>-9.7247713931537753E-3</v>
      </c>
      <c r="DB25" s="23">
        <v>44827</v>
      </c>
      <c r="DC25">
        <v>-9.3463330127604525E-3</v>
      </c>
      <c r="DD25" t="str" cm="1">
        <f t="array" ref="DD25">IF(COUNT(DC$3:DC25)=ROUND(COUNT($DC$3:$DC$2493)*0.1,0),$DC$3:DC25,"")</f>
        <v/>
      </c>
      <c r="DE25">
        <v>-9.7247713931537753E-3</v>
      </c>
    </row>
    <row r="26" spans="4:109" x14ac:dyDescent="0.3">
      <c r="D26" s="26"/>
      <c r="E26" s="19"/>
      <c r="L26" s="26"/>
      <c r="M26" s="19"/>
      <c r="BI26" s="26">
        <v>44887</v>
      </c>
      <c r="BJ26">
        <v>3.1206840632525615E-3</v>
      </c>
      <c r="BK26" t="str">
        <f>IF(COUNT(BJ$3:BJ26)=ROUND(COUNT($BJ$3:$BJ$31)*0.05,0),BJ26,"")</f>
        <v/>
      </c>
      <c r="BQ26" s="26">
        <v>44887</v>
      </c>
      <c r="BR26">
        <v>3.1206840632525615E-3</v>
      </c>
      <c r="BS26" t="str">
        <f>IF(COUNT(BR$3:BR26)=ROUND(COUNT($BR$3:$BR$31)*0.1,0),BR26,"")</f>
        <v/>
      </c>
      <c r="CA26" s="23">
        <v>42123</v>
      </c>
      <c r="CB26">
        <v>-9.3343088424465738E-3</v>
      </c>
      <c r="CC26" t="str">
        <f>IF(COUNT(CB$3:CB26)=ROUND(COUNT($CB$3:$CB$2493)*0.05,0),CB26,"")</f>
        <v/>
      </c>
      <c r="CJ26" s="23">
        <v>42123</v>
      </c>
      <c r="CK26">
        <v>-9.3343088424465738E-3</v>
      </c>
      <c r="CL26" t="str">
        <f>IF(COUNT(CK$3:CK26)=ROUND(COUNT($CK$3:$CK$2493)*0.1,0),CK26,"")</f>
        <v/>
      </c>
      <c r="CS26" s="23">
        <v>42123</v>
      </c>
      <c r="CT26">
        <v>-9.3343088424465738E-3</v>
      </c>
      <c r="CU26" t="str" cm="1">
        <f t="array" ref="CU26">IF(COUNT(CT$3:CT26)=ROUND(COUNT($CT$3:$CT$2493)*0.05,0),$CT$3:CT26,"")</f>
        <v/>
      </c>
      <c r="CV26">
        <v>-9.3463330127604525E-3</v>
      </c>
      <c r="DB26" s="23">
        <v>42123</v>
      </c>
      <c r="DC26">
        <v>-9.3343088424465738E-3</v>
      </c>
      <c r="DD26" t="str" cm="1">
        <f t="array" ref="DD26">IF(COUNT(DC$3:DC26)=ROUND(COUNT($DC$3:$DC$2493)*0.1,0),$DC$3:DC26,"")</f>
        <v/>
      </c>
      <c r="DE26">
        <v>-9.3463330127604525E-3</v>
      </c>
    </row>
    <row r="27" spans="4:109" x14ac:dyDescent="0.3">
      <c r="D27" s="26"/>
      <c r="E27" s="19"/>
      <c r="L27" s="26"/>
      <c r="M27" s="19"/>
      <c r="BI27" s="26">
        <v>44907</v>
      </c>
      <c r="BJ27">
        <v>3.3033098328736888E-3</v>
      </c>
      <c r="BK27" t="str">
        <f>IF(COUNT(BJ$3:BJ27)=ROUND(COUNT($BJ$3:$BJ$31)*0.05,0),BJ27,"")</f>
        <v/>
      </c>
      <c r="BQ27" s="26">
        <v>44907</v>
      </c>
      <c r="BR27">
        <v>3.3033098328736888E-3</v>
      </c>
      <c r="BS27" t="str">
        <f>IF(COUNT(BR$3:BR27)=ROUND(COUNT($BR$3:$BR$31)*0.1,0),BR27,"")</f>
        <v/>
      </c>
      <c r="CA27" s="23">
        <v>43682</v>
      </c>
      <c r="CB27">
        <v>-9.0991762560022216E-3</v>
      </c>
      <c r="CC27" t="str">
        <f>IF(COUNT(CB$3:CB27)=ROUND(COUNT($CB$3:$CB$2493)*0.05,0),CB27,"")</f>
        <v/>
      </c>
      <c r="CJ27" s="23">
        <v>43682</v>
      </c>
      <c r="CK27">
        <v>-9.0991762560022216E-3</v>
      </c>
      <c r="CL27" t="str">
        <f>IF(COUNT(CK$3:CK27)=ROUND(COUNT($CK$3:$CK$2493)*0.1,0),CK27,"")</f>
        <v/>
      </c>
      <c r="CS27" s="23">
        <v>43682</v>
      </c>
      <c r="CT27">
        <v>-9.0991762560022216E-3</v>
      </c>
      <c r="CU27" t="str" cm="1">
        <f t="array" ref="CU27">IF(COUNT(CT$3:CT27)=ROUND(COUNT($CT$3:$CT$2493)*0.05,0),$CT$3:CT27,"")</f>
        <v/>
      </c>
      <c r="CV27">
        <v>-9.3343088424465738E-3</v>
      </c>
      <c r="DB27" s="23">
        <v>43682</v>
      </c>
      <c r="DC27">
        <v>-9.0991762560022216E-3</v>
      </c>
      <c r="DD27" t="str" cm="1">
        <f t="array" ref="DD27">IF(COUNT(DC$3:DC27)=ROUND(COUNT($DC$3:$DC$2493)*0.1,0),$DC$3:DC27,"")</f>
        <v/>
      </c>
      <c r="DE27">
        <v>-9.3343088424465738E-3</v>
      </c>
    </row>
    <row r="28" spans="4:109" x14ac:dyDescent="0.3">
      <c r="D28" s="26"/>
      <c r="E28" s="19"/>
      <c r="L28" s="26"/>
      <c r="M28" s="19"/>
      <c r="BI28" s="26">
        <v>44883</v>
      </c>
      <c r="BJ28">
        <v>3.3426964836142112E-3</v>
      </c>
      <c r="BK28" t="str">
        <f>IF(COUNT(BJ$3:BJ28)=ROUND(COUNT($BJ$3:$BJ$31)*0.05,0),BJ28,"")</f>
        <v/>
      </c>
      <c r="BQ28" s="26">
        <v>44883</v>
      </c>
      <c r="BR28">
        <v>3.3426964836142112E-3</v>
      </c>
      <c r="BS28" t="str">
        <f>IF(COUNT(BR$3:BR28)=ROUND(COUNT($BR$3:$BR$31)*0.1,0),BR28,"")</f>
        <v/>
      </c>
      <c r="CA28" s="23">
        <v>42143</v>
      </c>
      <c r="CB28">
        <v>-8.759208494728327E-3</v>
      </c>
      <c r="CC28" t="str">
        <f>IF(COUNT(CB$3:CB28)=ROUND(COUNT($CB$3:$CB$2493)*0.05,0),CB28,"")</f>
        <v/>
      </c>
      <c r="CJ28" s="23">
        <v>42143</v>
      </c>
      <c r="CK28">
        <v>-8.759208494728327E-3</v>
      </c>
      <c r="CL28" t="str">
        <f>IF(COUNT(CK$3:CK28)=ROUND(COUNT($CK$3:$CK$2493)*0.1,0),CK28,"")</f>
        <v/>
      </c>
      <c r="CS28" s="23">
        <v>42143</v>
      </c>
      <c r="CT28">
        <v>-8.759208494728327E-3</v>
      </c>
      <c r="CU28" t="str" cm="1">
        <f t="array" ref="CU28">IF(COUNT(CT$3:CT28)=ROUND(COUNT($CT$3:$CT$2493)*0.05,0),$CT$3:CT28,"")</f>
        <v/>
      </c>
      <c r="CV28">
        <v>-9.0991762560022216E-3</v>
      </c>
      <c r="DB28" s="23">
        <v>42143</v>
      </c>
      <c r="DC28">
        <v>-8.759208494728327E-3</v>
      </c>
      <c r="DD28" t="str" cm="1">
        <f t="array" ref="DD28">IF(COUNT(DC$3:DC28)=ROUND(COUNT($DC$3:$DC$2493)*0.1,0),$DC$3:DC28,"")</f>
        <v/>
      </c>
      <c r="DE28">
        <v>-9.0991762560022216E-3</v>
      </c>
    </row>
    <row r="29" spans="4:109" x14ac:dyDescent="0.3">
      <c r="D29" s="26"/>
      <c r="E29" s="19"/>
      <c r="L29" s="26"/>
      <c r="M29" s="19"/>
      <c r="BI29" s="26">
        <v>44873</v>
      </c>
      <c r="BJ29">
        <v>3.4822615653004852E-3</v>
      </c>
      <c r="BK29" t="str">
        <f>IF(COUNT(BJ$3:BJ29)=ROUND(COUNT($BJ$3:$BJ$31)*0.05,0),BJ29,"")</f>
        <v/>
      </c>
      <c r="BQ29" s="26">
        <v>44873</v>
      </c>
      <c r="BR29">
        <v>3.4822615653004852E-3</v>
      </c>
      <c r="BS29" t="str">
        <f>IF(COUNT(BR$3:BR29)=ROUND(COUNT($BR$3:$BR$31)*0.1,0),BR29,"")</f>
        <v/>
      </c>
      <c r="CA29" s="23">
        <v>44077</v>
      </c>
      <c r="CB29">
        <v>-8.7440757198000742E-3</v>
      </c>
      <c r="CC29" t="str">
        <f>IF(COUNT(CB$3:CB29)=ROUND(COUNT($CB$3:$CB$2493)*0.05,0),CB29,"")</f>
        <v/>
      </c>
      <c r="CJ29" s="23">
        <v>44077</v>
      </c>
      <c r="CK29">
        <v>-8.7440757198000742E-3</v>
      </c>
      <c r="CL29" t="str">
        <f>IF(COUNT(CK$3:CK29)=ROUND(COUNT($CK$3:$CK$2493)*0.1,0),CK29,"")</f>
        <v/>
      </c>
      <c r="CS29" s="23">
        <v>44077</v>
      </c>
      <c r="CT29">
        <v>-8.7440757198000742E-3</v>
      </c>
      <c r="CU29" t="str" cm="1">
        <f t="array" ref="CU29">IF(COUNT(CT$3:CT29)=ROUND(COUNT($CT$3:$CT$2493)*0.05,0),$CT$3:CT29,"")</f>
        <v/>
      </c>
      <c r="CV29">
        <v>-8.759208494728327E-3</v>
      </c>
      <c r="DB29" s="23">
        <v>44077</v>
      </c>
      <c r="DC29">
        <v>-8.7440757198000742E-3</v>
      </c>
      <c r="DD29" t="str" cm="1">
        <f t="array" ref="DD29">IF(COUNT(DC$3:DC29)=ROUND(COUNT($DC$3:$DC$2493)*0.1,0),$DC$3:DC29,"")</f>
        <v/>
      </c>
      <c r="DE29">
        <v>-8.759208494728327E-3</v>
      </c>
    </row>
    <row r="30" spans="4:109" x14ac:dyDescent="0.3">
      <c r="D30" s="26"/>
      <c r="E30" s="19"/>
      <c r="L30" s="26"/>
      <c r="M30" s="19"/>
      <c r="BI30" s="26">
        <v>44875</v>
      </c>
      <c r="BJ30">
        <v>1.1263475789063277E-2</v>
      </c>
      <c r="BK30" t="str">
        <f>IF(COUNT(BJ$3:BJ30)=ROUND(COUNT($BJ$3:$BJ$31)*0.05,0),BJ30,"")</f>
        <v/>
      </c>
      <c r="BQ30" s="26">
        <v>44875</v>
      </c>
      <c r="BR30">
        <v>1.1263475789063277E-2</v>
      </c>
      <c r="BS30" t="str">
        <f>IF(COUNT(BR$3:BR30)=ROUND(COUNT($BR$3:$BR$31)*0.1,0),BR30,"")</f>
        <v/>
      </c>
      <c r="CA30" s="23">
        <v>44680</v>
      </c>
      <c r="CB30">
        <v>-8.7287473957897588E-3</v>
      </c>
      <c r="CC30" t="str">
        <f>IF(COUNT(CB$3:CB30)=ROUND(COUNT($CB$3:$CB$2493)*0.05,0),CB30,"")</f>
        <v/>
      </c>
      <c r="CJ30" s="23">
        <v>44680</v>
      </c>
      <c r="CK30">
        <v>-8.7287473957897588E-3</v>
      </c>
      <c r="CL30" t="str">
        <f>IF(COUNT(CK$3:CK30)=ROUND(COUNT($CK$3:$CK$2493)*0.1,0),CK30,"")</f>
        <v/>
      </c>
      <c r="CS30" s="23">
        <v>44680</v>
      </c>
      <c r="CT30">
        <v>-8.7287473957897588E-3</v>
      </c>
      <c r="CU30" t="str" cm="1">
        <f t="array" ref="CU30">IF(COUNT(CT$3:CT30)=ROUND(COUNT($CT$3:$CT$2493)*0.05,0),$CT$3:CT30,"")</f>
        <v/>
      </c>
      <c r="CV30">
        <v>-8.7440757198000742E-3</v>
      </c>
      <c r="DB30" s="23">
        <v>44680</v>
      </c>
      <c r="DC30">
        <v>-8.7287473957897588E-3</v>
      </c>
      <c r="DD30" t="str" cm="1">
        <f t="array" ref="DD30">IF(COUNT(DC$3:DC30)=ROUND(COUNT($DC$3:$DC$2493)*0.1,0),$DC$3:DC30,"")</f>
        <v/>
      </c>
      <c r="DE30">
        <v>-8.7440757198000742E-3</v>
      </c>
    </row>
    <row r="31" spans="4:109" x14ac:dyDescent="0.3">
      <c r="D31" s="26"/>
      <c r="E31" s="19"/>
      <c r="L31" s="26"/>
      <c r="M31" s="19"/>
      <c r="BI31" s="26">
        <v>44880</v>
      </c>
      <c r="BJ31">
        <v>1.2720463017090382E-2</v>
      </c>
      <c r="BK31" t="str">
        <f>IF(COUNT(BJ$3:BJ31)=ROUND(COUNT($BJ$3:$BJ$31)*0.05,0),BJ31,"")</f>
        <v/>
      </c>
      <c r="BQ31" s="26">
        <v>44880</v>
      </c>
      <c r="BR31">
        <v>1.2720463017090382E-2</v>
      </c>
      <c r="BS31" t="str">
        <f>IF(COUNT(BR$3:BR31)=ROUND(COUNT($BR$3:$BR$31)*0.1,0),BR31,"")</f>
        <v/>
      </c>
      <c r="CA31" s="23">
        <v>42622</v>
      </c>
      <c r="CB31">
        <v>-8.2154589931105939E-3</v>
      </c>
      <c r="CC31" t="str">
        <f>IF(COUNT(CB$3:CB31)=ROUND(COUNT($CB$3:$CB$2493)*0.05,0),CB31,"")</f>
        <v/>
      </c>
      <c r="CJ31" s="23">
        <v>42622</v>
      </c>
      <c r="CK31">
        <v>-8.2154589931105939E-3</v>
      </c>
      <c r="CL31" t="str">
        <f>IF(COUNT(CK$3:CK31)=ROUND(COUNT($CK$3:$CK$2493)*0.1,0),CK31,"")</f>
        <v/>
      </c>
      <c r="CS31" s="23">
        <v>42622</v>
      </c>
      <c r="CT31">
        <v>-8.2154589931105939E-3</v>
      </c>
      <c r="CU31" t="str" cm="1">
        <f t="array" ref="CU31">IF(COUNT(CT$3:CT31)=ROUND(COUNT($CT$3:$CT$2493)*0.05,0),$CT$3:CT31,"")</f>
        <v/>
      </c>
      <c r="CV31">
        <v>-8.7287473957897588E-3</v>
      </c>
      <c r="DB31" s="23">
        <v>42622</v>
      </c>
      <c r="DC31">
        <v>-8.2154589931105939E-3</v>
      </c>
      <c r="DD31" t="str" cm="1">
        <f t="array" ref="DD31">IF(COUNT(DC$3:DC31)=ROUND(COUNT($DC$3:$DC$2493)*0.1,0),$DC$3:DC31,"")</f>
        <v/>
      </c>
      <c r="DE31">
        <v>-8.7287473957897588E-3</v>
      </c>
    </row>
    <row r="32" spans="4:109" x14ac:dyDescent="0.3">
      <c r="D32" s="26"/>
      <c r="E32" s="19"/>
      <c r="L32" s="26"/>
      <c r="M32" s="19"/>
      <c r="CA32" s="23">
        <v>44328</v>
      </c>
      <c r="CB32">
        <v>-8.1440217884579877E-3</v>
      </c>
      <c r="CC32" t="str">
        <f>IF(COUNT(CB$3:CB32)=ROUND(COUNT($CB$3:$CB$2493)*0.05,0),CB32,"")</f>
        <v/>
      </c>
      <c r="CJ32" s="23">
        <v>44328</v>
      </c>
      <c r="CK32">
        <v>-8.1440217884579877E-3</v>
      </c>
      <c r="CL32" t="str">
        <f>IF(COUNT(CK$3:CK32)=ROUND(COUNT($CK$3:$CK$2493)*0.1,0),CK32,"")</f>
        <v/>
      </c>
      <c r="CS32" s="23">
        <v>44328</v>
      </c>
      <c r="CT32">
        <v>-8.1440217884579877E-3</v>
      </c>
      <c r="CU32" t="str" cm="1">
        <f t="array" ref="CU32">IF(COUNT(CT$3:CT32)=ROUND(COUNT($CT$3:$CT$2493)*0.05,0),$CT$3:CT32,"")</f>
        <v/>
      </c>
      <c r="CV32">
        <v>-8.2154589931105939E-3</v>
      </c>
      <c r="DB32" s="23">
        <v>44328</v>
      </c>
      <c r="DC32">
        <v>-8.1440217884579877E-3</v>
      </c>
      <c r="DD32" t="str" cm="1">
        <f t="array" ref="DD32">IF(COUNT(DC$3:DC32)=ROUND(COUNT($DC$3:$DC$2493)*0.1,0),$DC$3:DC32,"")</f>
        <v/>
      </c>
      <c r="DE32">
        <v>-8.2154589931105939E-3</v>
      </c>
    </row>
    <row r="33" spans="1:109" x14ac:dyDescent="0.3">
      <c r="CA33" s="23">
        <v>44841</v>
      </c>
      <c r="CB33">
        <v>-8.1432343901291643E-3</v>
      </c>
      <c r="CC33" t="str">
        <f>IF(COUNT(CB$3:CB33)=ROUND(COUNT($CB$3:$CB$2493)*0.05,0),CB33,"")</f>
        <v/>
      </c>
      <c r="CJ33" s="23">
        <v>44841</v>
      </c>
      <c r="CK33">
        <v>-8.1432343901291643E-3</v>
      </c>
      <c r="CL33" t="str">
        <f>IF(COUNT(CK$3:CK33)=ROUND(COUNT($CK$3:$CK$2493)*0.1,0),CK33,"")</f>
        <v/>
      </c>
      <c r="CS33" s="23">
        <v>44841</v>
      </c>
      <c r="CT33">
        <v>-8.1432343901291643E-3</v>
      </c>
      <c r="CU33" t="str" cm="1">
        <f t="array" ref="CU33">IF(COUNT(CT$3:CT33)=ROUND(COUNT($CT$3:$CT$2493)*0.05,0),$CT$3:CT33,"")</f>
        <v/>
      </c>
      <c r="CV33">
        <v>-8.1440217884579877E-3</v>
      </c>
      <c r="DB33" s="23">
        <v>44841</v>
      </c>
      <c r="DC33">
        <v>-8.1432343901291643E-3</v>
      </c>
      <c r="DD33" t="str" cm="1">
        <f t="array" ref="DD33">IF(COUNT(DC$3:DC33)=ROUND(COUNT($DC$3:$DC$2493)*0.1,0),$DC$3:DC33,"")</f>
        <v/>
      </c>
      <c r="DE33">
        <v>-8.1440217884579877E-3</v>
      </c>
    </row>
    <row r="34" spans="1:109" x14ac:dyDescent="0.3">
      <c r="CA34" s="23">
        <v>41501</v>
      </c>
      <c r="CB34">
        <v>-8.0528437722504047E-3</v>
      </c>
      <c r="CC34" t="str">
        <f>IF(COUNT(CB$3:CB34)=ROUND(COUNT($CB$3:$CB$2493)*0.05,0),CB34,"")</f>
        <v/>
      </c>
      <c r="CJ34" s="23">
        <v>41501</v>
      </c>
      <c r="CK34">
        <v>-8.0528437722504047E-3</v>
      </c>
      <c r="CL34" t="str">
        <f>IF(COUNT(CK$3:CK34)=ROUND(COUNT($CK$3:$CK$2493)*0.1,0),CK34,"")</f>
        <v/>
      </c>
      <c r="CS34" s="23">
        <v>41501</v>
      </c>
      <c r="CT34">
        <v>-8.0528437722504047E-3</v>
      </c>
      <c r="CU34" t="str" cm="1">
        <f t="array" ref="CU34">IF(COUNT(CT$3:CT34)=ROUND(COUNT($CT$3:$CT$2493)*0.05,0),$CT$3:CT34,"")</f>
        <v/>
      </c>
      <c r="CV34">
        <v>-8.1432343901291643E-3</v>
      </c>
      <c r="DB34" s="23">
        <v>41501</v>
      </c>
      <c r="DC34">
        <v>-8.0528437722504047E-3</v>
      </c>
      <c r="DD34" t="str" cm="1">
        <f t="array" ref="DD34">IF(COUNT(DC$3:DC34)=ROUND(COUNT($DC$3:$DC$2493)*0.1,0),$DC$3:DC34,"")</f>
        <v/>
      </c>
      <c r="DE34">
        <v>-8.1432343901291643E-3</v>
      </c>
    </row>
    <row r="35" spans="1:109" x14ac:dyDescent="0.3">
      <c r="CA35" s="23">
        <v>44840</v>
      </c>
      <c r="CB35">
        <v>-7.9438145982683121E-3</v>
      </c>
      <c r="CC35" t="str">
        <f>IF(COUNT(CB$3:CB35)=ROUND(COUNT($CB$3:$CB$2493)*0.05,0),CB35,"")</f>
        <v/>
      </c>
      <c r="CJ35" s="23">
        <v>44840</v>
      </c>
      <c r="CK35">
        <v>-7.9438145982683121E-3</v>
      </c>
      <c r="CL35" t="str">
        <f>IF(COUNT(CK$3:CK35)=ROUND(COUNT($CK$3:$CK$2493)*0.1,0),CK35,"")</f>
        <v/>
      </c>
      <c r="CS35" s="23">
        <v>44840</v>
      </c>
      <c r="CT35">
        <v>-7.9438145982683121E-3</v>
      </c>
      <c r="CU35" t="str" cm="1">
        <f t="array" ref="CU35">IF(COUNT(CT$3:CT35)=ROUND(COUNT($CT$3:$CT$2493)*0.05,0),$CT$3:CT35,"")</f>
        <v/>
      </c>
      <c r="CV35">
        <v>-8.0528437722504047E-3</v>
      </c>
      <c r="DB35" s="23">
        <v>44840</v>
      </c>
      <c r="DC35">
        <v>-7.9438145982683121E-3</v>
      </c>
      <c r="DD35" t="str" cm="1">
        <f t="array" ref="DD35">IF(COUNT(DC$3:DC35)=ROUND(COUNT($DC$3:$DC$2493)*0.1,0),$DC$3:DC35,"")</f>
        <v/>
      </c>
      <c r="DE35">
        <v>-8.0528437722504047E-3</v>
      </c>
    </row>
    <row r="36" spans="1:109" x14ac:dyDescent="0.3">
      <c r="CA36" s="23">
        <v>44817</v>
      </c>
      <c r="CB36">
        <v>-7.9430477418586734E-3</v>
      </c>
      <c r="CC36" t="str">
        <f>IF(COUNT(CB$3:CB36)=ROUND(COUNT($CB$3:$CB$2493)*0.05,0),CB36,"")</f>
        <v/>
      </c>
      <c r="CJ36" s="23">
        <v>44817</v>
      </c>
      <c r="CK36">
        <v>-7.9430477418586734E-3</v>
      </c>
      <c r="CL36" t="str">
        <f>IF(COUNT(CK$3:CK36)=ROUND(COUNT($CK$3:$CK$2493)*0.1,0),CK36,"")</f>
        <v/>
      </c>
      <c r="CS36" s="23">
        <v>44817</v>
      </c>
      <c r="CT36">
        <v>-7.9430477418586734E-3</v>
      </c>
      <c r="CU36" t="str" cm="1">
        <f t="array" ref="CU36">IF(COUNT(CT$3:CT36)=ROUND(COUNT($CT$3:$CT$2493)*0.05,0),$CT$3:CT36,"")</f>
        <v/>
      </c>
      <c r="CV36">
        <v>-7.9438145982683121E-3</v>
      </c>
      <c r="DB36" s="23">
        <v>44817</v>
      </c>
      <c r="DC36">
        <v>-7.9430477418586734E-3</v>
      </c>
      <c r="DD36" t="str" cm="1">
        <f t="array" ref="DD36">IF(COUNT(DC$3:DC36)=ROUND(COUNT($DC$3:$DC$2493)*0.1,0),$DC$3:DC36,"")</f>
        <v/>
      </c>
      <c r="DE36">
        <v>-7.9438145982683121E-3</v>
      </c>
    </row>
    <row r="37" spans="1:109" x14ac:dyDescent="0.3">
      <c r="CA37" s="23">
        <v>44530</v>
      </c>
      <c r="CB37">
        <v>-7.9399098971005468E-3</v>
      </c>
      <c r="CC37" t="str">
        <f>IF(COUNT(CB$3:CB37)=ROUND(COUNT($CB$3:$CB$2493)*0.05,0),CB37,"")</f>
        <v/>
      </c>
      <c r="CJ37" s="23">
        <v>44530</v>
      </c>
      <c r="CK37">
        <v>-7.9399098971005468E-3</v>
      </c>
      <c r="CL37" t="str">
        <f>IF(COUNT(CK$3:CK37)=ROUND(COUNT($CK$3:$CK$2493)*0.1,0),CK37,"")</f>
        <v/>
      </c>
      <c r="CS37" s="23">
        <v>44530</v>
      </c>
      <c r="CT37">
        <v>-7.9399098971005468E-3</v>
      </c>
      <c r="CU37" t="str" cm="1">
        <f t="array" ref="CU37">IF(COUNT(CT$3:CT37)=ROUND(COUNT($CT$3:$CT$2493)*0.05,0),$CT$3:CT37,"")</f>
        <v/>
      </c>
      <c r="CV37">
        <v>-7.9430477418586734E-3</v>
      </c>
      <c r="DB37" s="23">
        <v>44530</v>
      </c>
      <c r="DC37">
        <v>-7.9399098971005468E-3</v>
      </c>
      <c r="DD37" t="str" cm="1">
        <f t="array" ref="DD37">IF(COUNT(DC$3:DC37)=ROUND(COUNT($DC$3:$DC$2493)*0.1,0),$DC$3:DC37,"")</f>
        <v/>
      </c>
      <c r="DE37">
        <v>-7.9430477418586734E-3</v>
      </c>
    </row>
    <row r="38" spans="1:109" x14ac:dyDescent="0.3">
      <c r="CA38" s="23">
        <v>42237</v>
      </c>
      <c r="CB38">
        <v>-7.8711172981932413E-3</v>
      </c>
      <c r="CC38" t="str">
        <f>IF(COUNT(CB$3:CB38)=ROUND(COUNT($CB$3:$CB$2493)*0.05,0),CB38,"")</f>
        <v/>
      </c>
      <c r="CJ38" s="23">
        <v>42237</v>
      </c>
      <c r="CK38">
        <v>-7.8711172981932413E-3</v>
      </c>
      <c r="CL38" t="str">
        <f>IF(COUNT(CK$3:CK38)=ROUND(COUNT($CK$3:$CK$2493)*0.1,0),CK38,"")</f>
        <v/>
      </c>
      <c r="CS38" s="23">
        <v>42237</v>
      </c>
      <c r="CT38">
        <v>-7.8711172981932413E-3</v>
      </c>
      <c r="CU38" t="str" cm="1">
        <f t="array" ref="CU38">IF(COUNT(CT$3:CT38)=ROUND(COUNT($CT$3:$CT$2493)*0.05,0),$CT$3:CT38,"")</f>
        <v/>
      </c>
      <c r="CV38">
        <v>-7.9399098971005468E-3</v>
      </c>
      <c r="DB38" s="23">
        <v>42237</v>
      </c>
      <c r="DC38">
        <v>-7.8711172981932413E-3</v>
      </c>
      <c r="DD38" t="str" cm="1">
        <f t="array" ref="DD38">IF(COUNT(DC$3:DC38)=ROUND(COUNT($DC$3:$DC$2493)*0.1,0),$DC$3:DC38,"")</f>
        <v/>
      </c>
      <c r="DE38">
        <v>-7.9399098971005468E-3</v>
      </c>
    </row>
    <row r="39" spans="1:109" ht="15" thickBot="1" x14ac:dyDescent="0.35">
      <c r="CA39" s="23">
        <v>43424</v>
      </c>
      <c r="CB39">
        <v>-7.8191629171287056E-3</v>
      </c>
      <c r="CC39" t="str">
        <f>IF(COUNT(CB$3:CB39)=ROUND(COUNT($CB$3:$CB$2493)*0.05,0),CB39,"")</f>
        <v/>
      </c>
      <c r="CJ39" s="23">
        <v>43424</v>
      </c>
      <c r="CK39">
        <v>-7.8191629171287056E-3</v>
      </c>
      <c r="CL39" t="str">
        <f>IF(COUNT(CK$3:CK39)=ROUND(COUNT($CK$3:$CK$2493)*0.1,0),CK39,"")</f>
        <v/>
      </c>
      <c r="CS39" s="23">
        <v>43424</v>
      </c>
      <c r="CT39">
        <v>-7.8191629171287056E-3</v>
      </c>
      <c r="CU39" t="str" cm="1">
        <f t="array" ref="CU39">IF(COUNT(CT$3:CT39)=ROUND(COUNT($CT$3:$CT$2493)*0.05,0),$CT$3:CT39,"")</f>
        <v/>
      </c>
      <c r="CV39">
        <v>-7.8711172981932413E-3</v>
      </c>
      <c r="DB39" s="23">
        <v>43424</v>
      </c>
      <c r="DC39">
        <v>-7.8191629171287056E-3</v>
      </c>
      <c r="DD39" t="str" cm="1">
        <f t="array" ref="DD39">IF(COUNT(DC$3:DC39)=ROUND(COUNT($DC$3:$DC$2493)*0.1,0),$DC$3:DC39,"")</f>
        <v/>
      </c>
      <c r="DE39">
        <v>-7.8711172981932413E-3</v>
      </c>
    </row>
    <row r="40" spans="1:109" ht="15" thickBot="1" x14ac:dyDescent="0.35">
      <c r="A40" s="414" t="s">
        <v>83</v>
      </c>
      <c r="B40" s="414"/>
      <c r="D40" s="391" t="s">
        <v>36</v>
      </c>
      <c r="E40" s="392"/>
      <c r="F40" s="392"/>
      <c r="G40" s="392"/>
      <c r="H40" s="392"/>
      <c r="I40" s="393"/>
      <c r="L40" s="391" t="s">
        <v>37</v>
      </c>
      <c r="M40" s="392"/>
      <c r="N40" s="392"/>
      <c r="O40" s="392"/>
      <c r="P40" s="392"/>
      <c r="Q40" s="393"/>
      <c r="T40" s="414" t="s">
        <v>84</v>
      </c>
      <c r="U40" s="414"/>
      <c r="X40" s="391" t="s">
        <v>36</v>
      </c>
      <c r="Y40" s="392"/>
      <c r="Z40" s="392"/>
      <c r="AA40" s="392"/>
      <c r="AB40" s="392"/>
      <c r="AC40" s="393"/>
      <c r="AF40" s="391" t="s">
        <v>37</v>
      </c>
      <c r="AG40" s="392"/>
      <c r="AH40" s="392"/>
      <c r="AI40" s="392"/>
      <c r="AJ40" s="392"/>
      <c r="AK40" s="393"/>
      <c r="AN40" s="414" t="s">
        <v>80</v>
      </c>
      <c r="AO40" s="414"/>
      <c r="AR40" s="391" t="s">
        <v>36</v>
      </c>
      <c r="AS40" s="392"/>
      <c r="AT40" s="392"/>
      <c r="AU40" s="392"/>
      <c r="AV40" s="392"/>
      <c r="AW40" s="393"/>
      <c r="AZ40" s="391" t="s">
        <v>37</v>
      </c>
      <c r="BA40" s="392"/>
      <c r="BB40" s="392"/>
      <c r="BC40" s="392"/>
      <c r="BD40" s="392"/>
      <c r="BE40" s="393"/>
      <c r="BG40" s="414" t="s">
        <v>86</v>
      </c>
      <c r="BH40" s="414"/>
      <c r="BK40" s="391" t="s">
        <v>36</v>
      </c>
      <c r="BL40" s="392"/>
      <c r="BM40" s="392"/>
      <c r="BN40" s="392"/>
      <c r="BO40" s="392"/>
      <c r="BP40" s="393"/>
      <c r="BS40" s="391" t="s">
        <v>37</v>
      </c>
      <c r="BT40" s="392"/>
      <c r="BU40" s="392"/>
      <c r="BV40" s="392"/>
      <c r="BW40" s="392"/>
      <c r="BX40" s="393"/>
      <c r="CA40" s="23">
        <v>41673</v>
      </c>
      <c r="CB40">
        <v>-7.7916893584742851E-3</v>
      </c>
      <c r="CC40" t="str">
        <f>IF(COUNT(CB$3:CB40)=ROUND(COUNT($CB$3:$CB$2493)*0.05,0),CB40,"")</f>
        <v/>
      </c>
      <c r="CJ40" s="23">
        <v>41673</v>
      </c>
      <c r="CK40">
        <v>-7.7916893584742851E-3</v>
      </c>
      <c r="CL40" t="str">
        <f>IF(COUNT(CK$3:CK40)=ROUND(COUNT($CK$3:$CK$2493)*0.1,0),CK40,"")</f>
        <v/>
      </c>
      <c r="CS40" s="23">
        <v>41673</v>
      </c>
      <c r="CT40">
        <v>-7.7916893584742851E-3</v>
      </c>
      <c r="CU40" t="str" cm="1">
        <f t="array" ref="CU40">IF(COUNT(CT$3:CT40)=ROUND(COUNT($CT$3:$CT$2493)*0.05,0),$CT$3:CT40,"")</f>
        <v/>
      </c>
      <c r="CV40">
        <v>-7.8191629171287056E-3</v>
      </c>
      <c r="DB40" s="23">
        <v>41673</v>
      </c>
      <c r="DC40">
        <v>-7.7916893584742851E-3</v>
      </c>
      <c r="DD40" t="str" cm="1">
        <f t="array" ref="DD40">IF(COUNT(DC$3:DC40)=ROUND(COUNT($DC$3:$DC$2493)*0.1,0),$DC$3:DC40,"")</f>
        <v/>
      </c>
      <c r="DE40">
        <v>-7.8191629171287056E-3</v>
      </c>
    </row>
    <row r="41" spans="1:109" x14ac:dyDescent="0.3">
      <c r="A41" s="414"/>
      <c r="B41" s="414"/>
      <c r="D41" s="20" t="s">
        <v>18</v>
      </c>
      <c r="E41" s="20" t="s">
        <v>20</v>
      </c>
      <c r="F41" s="20" t="s">
        <v>29</v>
      </c>
      <c r="G41" s="20" t="s">
        <v>32</v>
      </c>
      <c r="H41" s="20" t="s">
        <v>30</v>
      </c>
      <c r="I41" s="20" t="s">
        <v>39</v>
      </c>
      <c r="L41" s="20" t="s">
        <v>18</v>
      </c>
      <c r="M41" s="20" t="s">
        <v>20</v>
      </c>
      <c r="N41" s="20" t="s">
        <v>38</v>
      </c>
      <c r="O41" s="20" t="s">
        <v>32</v>
      </c>
      <c r="P41" s="20" t="s">
        <v>30</v>
      </c>
      <c r="Q41" s="20" t="s">
        <v>40</v>
      </c>
      <c r="T41" s="414"/>
      <c r="U41" s="414"/>
      <c r="X41" s="20" t="s">
        <v>18</v>
      </c>
      <c r="Y41" s="20" t="s">
        <v>20</v>
      </c>
      <c r="Z41" s="20" t="s">
        <v>29</v>
      </c>
      <c r="AA41" s="20" t="s">
        <v>32</v>
      </c>
      <c r="AB41" s="20" t="s">
        <v>30</v>
      </c>
      <c r="AC41" s="20" t="s">
        <v>39</v>
      </c>
      <c r="AF41" s="20" t="s">
        <v>18</v>
      </c>
      <c r="AG41" s="20" t="s">
        <v>20</v>
      </c>
      <c r="AH41" s="20" t="s">
        <v>38</v>
      </c>
      <c r="AI41" s="20" t="s">
        <v>32</v>
      </c>
      <c r="AJ41" s="20" t="s">
        <v>30</v>
      </c>
      <c r="AK41" s="20" t="s">
        <v>40</v>
      </c>
      <c r="AN41" s="414"/>
      <c r="AO41" s="414"/>
      <c r="AR41" s="20" t="s">
        <v>18</v>
      </c>
      <c r="AS41" s="20" t="s">
        <v>20</v>
      </c>
      <c r="AT41" s="20" t="s">
        <v>29</v>
      </c>
      <c r="AU41" s="20" t="s">
        <v>32</v>
      </c>
      <c r="AV41" s="20" t="s">
        <v>30</v>
      </c>
      <c r="AW41" s="20" t="s">
        <v>39</v>
      </c>
      <c r="AZ41" s="20" t="s">
        <v>18</v>
      </c>
      <c r="BA41" s="20" t="s">
        <v>20</v>
      </c>
      <c r="BB41" s="20" t="s">
        <v>38</v>
      </c>
      <c r="BC41" s="20" t="s">
        <v>32</v>
      </c>
      <c r="BD41" s="20" t="s">
        <v>30</v>
      </c>
      <c r="BE41" s="20" t="s">
        <v>40</v>
      </c>
      <c r="BG41" s="414"/>
      <c r="BH41" s="414"/>
      <c r="BK41" s="20" t="s">
        <v>18</v>
      </c>
      <c r="BL41" s="20" t="s">
        <v>20</v>
      </c>
      <c r="BM41" s="20" t="s">
        <v>29</v>
      </c>
      <c r="BN41" s="20" t="s">
        <v>32</v>
      </c>
      <c r="BO41" s="20" t="s">
        <v>30</v>
      </c>
      <c r="BP41" s="20" t="s">
        <v>39</v>
      </c>
      <c r="BS41" s="20" t="s">
        <v>18</v>
      </c>
      <c r="BT41" s="20" t="s">
        <v>20</v>
      </c>
      <c r="BU41" s="20" t="s">
        <v>38</v>
      </c>
      <c r="BV41" s="20" t="s">
        <v>32</v>
      </c>
      <c r="BW41" s="20" t="s">
        <v>30</v>
      </c>
      <c r="BX41" s="20" t="s">
        <v>40</v>
      </c>
      <c r="CA41" s="23">
        <v>42382</v>
      </c>
      <c r="CB41">
        <v>-7.7675834627347323E-3</v>
      </c>
      <c r="CC41" t="str">
        <f>IF(COUNT(CB$3:CB41)=ROUND(COUNT($CB$3:$CB$2493)*0.05,0),CB41,"")</f>
        <v/>
      </c>
      <c r="CJ41" s="23">
        <v>42382</v>
      </c>
      <c r="CK41">
        <v>-7.7675834627347323E-3</v>
      </c>
      <c r="CL41" t="str">
        <f>IF(COUNT(CK$3:CK41)=ROUND(COUNT($CK$3:$CK$2493)*0.1,0),CK41,"")</f>
        <v/>
      </c>
      <c r="CS41" s="23">
        <v>42382</v>
      </c>
      <c r="CT41">
        <v>-7.7675834627347323E-3</v>
      </c>
      <c r="CU41" t="str" cm="1">
        <f t="array" ref="CU41">IF(COUNT(CT$3:CT41)=ROUND(COUNT($CT$3:$CT$2493)*0.05,0),$CT$3:CT41,"")</f>
        <v/>
      </c>
      <c r="CV41">
        <v>-7.7916893584742851E-3</v>
      </c>
      <c r="DB41" s="23">
        <v>42382</v>
      </c>
      <c r="DC41">
        <v>-7.7675834627347323E-3</v>
      </c>
      <c r="DD41" t="str" cm="1">
        <f t="array" ref="DD41">IF(COUNT(DC$3:DC41)=ROUND(COUNT($DC$3:$DC$2493)*0.1,0),$DC$3:DC41,"")</f>
        <v/>
      </c>
      <c r="DE41">
        <v>-7.7916893584742851E-3</v>
      </c>
    </row>
    <row r="42" spans="1:109" x14ac:dyDescent="0.3">
      <c r="A42" s="414"/>
      <c r="B42" s="414"/>
      <c r="D42" s="7">
        <v>44910</v>
      </c>
      <c r="E42" s="19">
        <v>-6.502805852900328E-3</v>
      </c>
      <c r="F42">
        <f>IF(COUNT(E$42:E42)=ROUND(COUNT($E$42:$E$51)*0.05,0),E42,"")</f>
        <v>-6.502805852900328E-3</v>
      </c>
      <c r="G42" s="18">
        <f>SQRT(_xlfn.VAR.P(E42:E51))</f>
        <v>3.1257593203371458E-3</v>
      </c>
      <c r="H42" s="22">
        <v>100000000</v>
      </c>
      <c r="I42" s="22">
        <f>AVERAGE(F42)*G42*H42*SQRT(5)</f>
        <v>-4545.077834747548</v>
      </c>
      <c r="L42" s="7">
        <v>44910</v>
      </c>
      <c r="M42" s="19">
        <v>-6.502805852900328E-3</v>
      </c>
      <c r="N42">
        <f>IF(COUNT(M$42:M42)=ROUND(COUNT($E$42:$E$51)*0.05,0),M42,"")</f>
        <v>-6.502805852900328E-3</v>
      </c>
      <c r="O42" s="18">
        <f>SQRT(_xlfn.VAR.P(M42:M51))</f>
        <v>3.1257593203371458E-3</v>
      </c>
      <c r="P42" s="22">
        <v>100000000</v>
      </c>
      <c r="Q42" s="22">
        <f>AVERAGE(N42)*O42*P42*SQRT(5)</f>
        <v>-4545.077834747548</v>
      </c>
      <c r="T42" s="414"/>
      <c r="U42" s="414"/>
      <c r="X42" s="7">
        <v>44879</v>
      </c>
      <c r="Y42">
        <v>-6.4695739447976856E-3</v>
      </c>
      <c r="Z42">
        <v>-6.4695739447976856E-3</v>
      </c>
      <c r="AA42" s="18">
        <f>SQRT(_xlfn.VAR.P(Y42:Y57))</f>
        <v>3.700956420317029E-3</v>
      </c>
      <c r="AB42" s="21">
        <v>100000000</v>
      </c>
      <c r="AC42" s="22">
        <f>AVERAGE(Z42)*AA42*AB42*SQRT(5)</f>
        <v>-5353.9542331997409</v>
      </c>
      <c r="AF42" s="7">
        <v>44879</v>
      </c>
      <c r="AG42">
        <v>-6.4695739447976856E-3</v>
      </c>
      <c r="AH42">
        <v>-6.4695739447976856E-3</v>
      </c>
      <c r="AI42" s="18">
        <f>SQRT(_xlfn.VAR.P(AG42:AG57))</f>
        <v>3.700956420317029E-3</v>
      </c>
      <c r="AJ42" s="21">
        <v>100000000</v>
      </c>
      <c r="AK42" s="22">
        <f>AVERAGE(AH42)*AI42*AJ42*SQRT(5)</f>
        <v>-5353.9542331997409</v>
      </c>
      <c r="AN42" s="414"/>
      <c r="AO42" s="414"/>
      <c r="AR42" s="7">
        <v>44874</v>
      </c>
      <c r="AS42">
        <v>-7.1586020629734798E-3</v>
      </c>
      <c r="AT42">
        <v>-7.1586020629734798E-3</v>
      </c>
      <c r="AU42" s="18">
        <f>SQRT(_xlfn.VAR.P(AS42:AS46))</f>
        <v>5.9885894457053267E-3</v>
      </c>
      <c r="AV42" s="21">
        <v>100000000</v>
      </c>
      <c r="AW42" s="22">
        <f>AVERAGE(AT42)*AU42*AV42*SQRT(5)</f>
        <v>-9586.0074898665262</v>
      </c>
      <c r="AZ42" s="7">
        <v>44874</v>
      </c>
      <c r="BA42">
        <v>-7.1586020629734798E-3</v>
      </c>
      <c r="BB42">
        <v>-7.1586020629734798E-3</v>
      </c>
      <c r="BC42" s="18">
        <f>SQRT(_xlfn.VAR.P(BA42:BA46))</f>
        <v>5.9885894457053267E-3</v>
      </c>
      <c r="BD42" s="21">
        <v>100000000</v>
      </c>
      <c r="BE42" s="22">
        <f>AVERAGE(BB42)*BC42*BD42*SQRT(5)</f>
        <v>-9586.0074898665262</v>
      </c>
      <c r="BK42" s="26">
        <v>44874</v>
      </c>
      <c r="BL42">
        <v>-7.1586020629734798E-3</v>
      </c>
      <c r="BM42" cm="1">
        <f t="array" ref="BM42">IF(COUNT(BL$42:BL42)=ROUND(COUNT($BL$42:$BL$70)*0.05,0),$BL$42:BL42,"")</f>
        <v>-7.1586020629734798E-3</v>
      </c>
      <c r="BN42" s="18">
        <f>SQRT(_xlfn.VAR.P(BL42:BL71))</f>
        <v>4.4302043359520215E-3</v>
      </c>
      <c r="BO42" s="21">
        <v>100000000</v>
      </c>
      <c r="BP42" s="22">
        <f>AVERAGE(BM42)*BN42*BO42*SQRT(5)</f>
        <v>-7091.4816136762965</v>
      </c>
      <c r="BS42" s="26">
        <v>44874</v>
      </c>
      <c r="BT42">
        <v>-7.1586020629734798E-3</v>
      </c>
      <c r="BU42" t="str" cm="1">
        <f t="array" ref="BU42">IF(COUNT(BT$42:BT42)=ROUND(COUNT($BT$42:$BT$70)*0.1,0),$BT$42:BT42,"")</f>
        <v/>
      </c>
      <c r="CA42" s="23">
        <v>41927</v>
      </c>
      <c r="CB42">
        <v>-7.7437307777135367E-3</v>
      </c>
      <c r="CC42" t="str">
        <f>IF(COUNT(CB$3:CB42)=ROUND(COUNT($CB$3:$CB$2493)*0.05,0),CB42,"")</f>
        <v/>
      </c>
      <c r="CJ42" s="23">
        <v>41927</v>
      </c>
      <c r="CK42">
        <v>-7.7437307777135367E-3</v>
      </c>
      <c r="CL42" t="str">
        <f>IF(COUNT(CK$3:CK42)=ROUND(COUNT($CK$3:$CK$2493)*0.1,0),CK42,"")</f>
        <v/>
      </c>
      <c r="CS42" s="23">
        <v>41927</v>
      </c>
      <c r="CT42">
        <v>-7.7437307777135367E-3</v>
      </c>
      <c r="CU42" t="str" cm="1">
        <f t="array" ref="CU42">IF(COUNT(CT$3:CT42)=ROUND(COUNT($CT$3:$CT$2493)*0.05,0),$CT$3:CT42,"")</f>
        <v/>
      </c>
      <c r="CV42">
        <v>-7.7675834627347323E-3</v>
      </c>
      <c r="DB42" s="23">
        <v>41927</v>
      </c>
      <c r="DC42">
        <v>-7.7437307777135367E-3</v>
      </c>
      <c r="DD42" t="str" cm="1">
        <f t="array" ref="DD42">IF(COUNT(DC$3:DC42)=ROUND(COUNT($DC$3:$DC$2493)*0.1,0),$DC$3:DC42,"")</f>
        <v/>
      </c>
      <c r="DE42">
        <v>-7.7675834627347323E-3</v>
      </c>
    </row>
    <row r="43" spans="1:109" x14ac:dyDescent="0.3">
      <c r="D43" s="7">
        <v>44900</v>
      </c>
      <c r="E43" s="19">
        <v>-5.3678035768679813E-3</v>
      </c>
      <c r="F43" t="str">
        <f>IF(COUNT(E$42:E43)=ROUND(COUNT($E$42:$E$51)*0.05,0),E43,"")</f>
        <v/>
      </c>
      <c r="H43" s="22"/>
      <c r="I43" s="22"/>
      <c r="L43" s="7">
        <v>44900</v>
      </c>
      <c r="M43" s="19">
        <v>-5.3678035768679813E-3</v>
      </c>
      <c r="N43" t="str" cm="1">
        <f t="array" ref="N43">IF(COUNT($M$43:$M43)=ROUND(COUNT($M$43:$M$62)*0.05,0),$M$43:M43,"")</f>
        <v/>
      </c>
      <c r="P43" s="22"/>
      <c r="Q43" s="22"/>
      <c r="X43" s="7">
        <v>44882</v>
      </c>
      <c r="Y43">
        <v>-1.2493538313108836E-3</v>
      </c>
      <c r="AF43" s="7">
        <v>44882</v>
      </c>
      <c r="AG43">
        <v>-1.2493538313108836E-3</v>
      </c>
      <c r="AR43" s="7">
        <v>44876</v>
      </c>
      <c r="AS43">
        <v>-5.6246996253398926E-4</v>
      </c>
      <c r="AZ43" s="7">
        <v>44876</v>
      </c>
      <c r="BA43">
        <v>-5.6246996253398926E-4</v>
      </c>
      <c r="BJ43" s="66"/>
      <c r="BK43" s="26">
        <v>44910</v>
      </c>
      <c r="BL43">
        <v>-6.502805852900328E-3</v>
      </c>
      <c r="BM43" t="str" cm="1">
        <f t="array" ref="BM43">IF(COUNT(BL$42:BL43)=ROUND(COUNT($BL$42:$BL$70)*0.05,0),$BL$42:BL43,"")</f>
        <v/>
      </c>
      <c r="BN43" s="53" t="s">
        <v>88</v>
      </c>
      <c r="BS43" s="26">
        <v>44910</v>
      </c>
      <c r="BT43">
        <v>-6.502805852900328E-3</v>
      </c>
      <c r="BU43" t="str" cm="1">
        <f t="array" ref="BU43">IF(COUNT(BT$42:BT43)=ROUND(COUNT($BT$42:$BT$70)*0.1,0),$BT$42:BT43,"")</f>
        <v/>
      </c>
      <c r="CA43" s="23">
        <v>44223</v>
      </c>
      <c r="CB43">
        <v>-7.7290454232508072E-3</v>
      </c>
      <c r="CC43" t="str">
        <f>IF(COUNT(CB$3:CB43)=ROUND(COUNT($CB$3:$CB$2493)*0.05,0),CB43,"")</f>
        <v/>
      </c>
      <c r="CJ43" s="23">
        <v>44223</v>
      </c>
      <c r="CK43">
        <v>-7.7290454232508072E-3</v>
      </c>
      <c r="CL43" t="str">
        <f>IF(COUNT(CK$3:CK43)=ROUND(COUNT($CK$3:$CK$2493)*0.1,0),CK43,"")</f>
        <v/>
      </c>
      <c r="CS43" s="23">
        <v>44223</v>
      </c>
      <c r="CT43">
        <v>-7.7290454232508072E-3</v>
      </c>
      <c r="CU43" t="str" cm="1">
        <f t="array" ref="CU43">IF(COUNT(CT$3:CT43)=ROUND(COUNT($CT$3:$CT$2493)*0.05,0),$CT$3:CT43,"")</f>
        <v/>
      </c>
      <c r="CV43">
        <v>-7.7437307777135367E-3</v>
      </c>
      <c r="DB43" s="23">
        <v>44223</v>
      </c>
      <c r="DC43">
        <v>-7.7290454232508072E-3</v>
      </c>
      <c r="DD43" t="str" cm="1">
        <f t="array" ref="DD43">IF(COUNT(DC$3:DC43)=ROUND(COUNT($DC$3:$DC$2493)*0.1,0),$DC$3:DC43,"")</f>
        <v/>
      </c>
      <c r="DE43">
        <v>-7.7437307777135367E-3</v>
      </c>
    </row>
    <row r="44" spans="1:109" x14ac:dyDescent="0.3">
      <c r="D44" s="7">
        <v>44901</v>
      </c>
      <c r="E44" s="19">
        <v>-4.2418225879655852E-3</v>
      </c>
      <c r="F44" t="str">
        <f>IF(COUNT(E$42:E44)=ROUND(COUNT($E$42:$E$51)*0.05,0),E44,"")</f>
        <v/>
      </c>
      <c r="L44" s="7">
        <v>44901</v>
      </c>
      <c r="M44" s="19">
        <v>-4.2418225879655852E-3</v>
      </c>
      <c r="X44" s="7">
        <v>44876</v>
      </c>
      <c r="Y44">
        <v>-5.6246996253398926E-4</v>
      </c>
      <c r="AF44" s="7">
        <v>44876</v>
      </c>
      <c r="AG44">
        <v>-5.6246996253398926E-4</v>
      </c>
      <c r="AR44" s="7">
        <v>44872</v>
      </c>
      <c r="AS44">
        <v>2.9279758714152691E-3</v>
      </c>
      <c r="AZ44" s="7">
        <v>44872</v>
      </c>
      <c r="BA44">
        <v>2.9279758714152691E-3</v>
      </c>
      <c r="BK44" s="26">
        <v>44879</v>
      </c>
      <c r="BL44">
        <v>-6.4695739447976856E-3</v>
      </c>
      <c r="BM44" t="str" cm="1">
        <f t="array" ref="BM44">IF(COUNT(BL$42:BL44)=ROUND(COUNT($BL$42:$BL$70)*0.05,0),$BL$42:BL44,"")</f>
        <v/>
      </c>
      <c r="BS44" s="26">
        <v>44879</v>
      </c>
      <c r="BT44">
        <v>-6.4695739447976856E-3</v>
      </c>
      <c r="BU44" cm="1">
        <f t="array" ref="BU44:BU46">IF(COUNT(BT$42:BT44)=ROUND(COUNT($BT$42:$BT$70)*0.1,0),$BT$42:BT44,"")</f>
        <v>-7.1586020629734798E-3</v>
      </c>
      <c r="BV44" s="18">
        <f>SQRT(_xlfn.VAR.P(BT42:BT70))</f>
        <v>4.4302043359520215E-3</v>
      </c>
      <c r="BW44" s="21">
        <v>100000000</v>
      </c>
      <c r="BX44" s="22">
        <f>AVERAGE(BU44:BU47)*BV44*BW44*SQRT(5)</f>
        <v>-6647.4099493342082</v>
      </c>
      <c r="CA44" s="23">
        <v>42902</v>
      </c>
      <c r="CB44">
        <v>-7.7092066829878483E-3</v>
      </c>
      <c r="CC44" t="str">
        <f>IF(COUNT(CB$3:CB44)=ROUND(COUNT($CB$3:$CB$2493)*0.05,0),CB44,"")</f>
        <v/>
      </c>
      <c r="CJ44" s="23">
        <v>42902</v>
      </c>
      <c r="CK44">
        <v>-7.7092066829878483E-3</v>
      </c>
      <c r="CL44" t="str">
        <f>IF(COUNT(CK$3:CK44)=ROUND(COUNT($CK$3:$CK$2493)*0.1,0),CK44,"")</f>
        <v/>
      </c>
      <c r="CS44" s="23">
        <v>42902</v>
      </c>
      <c r="CT44">
        <v>-7.7092066829878483E-3</v>
      </c>
      <c r="CU44" t="str" cm="1">
        <f t="array" ref="CU44">IF(COUNT(CT$3:CT44)=ROUND(COUNT($CT$3:$CT$2493)*0.05,0),$CT$3:CT44,"")</f>
        <v/>
      </c>
      <c r="CV44">
        <v>-7.7290454232508072E-3</v>
      </c>
      <c r="DB44" s="23">
        <v>42902</v>
      </c>
      <c r="DC44">
        <v>-7.7092066829878483E-3</v>
      </c>
      <c r="DD44" t="str" cm="1">
        <f t="array" ref="DD44">IF(COUNT(DC$3:DC44)=ROUND(COUNT($DC$3:$DC$2493)*0.1,0),$DC$3:DC44,"")</f>
        <v/>
      </c>
      <c r="DE44">
        <v>-7.7290454232508072E-3</v>
      </c>
    </row>
    <row r="45" spans="1:109" x14ac:dyDescent="0.3">
      <c r="D45" s="7">
        <v>44904</v>
      </c>
      <c r="E45" s="19">
        <v>-4.0070562913250736E-3</v>
      </c>
      <c r="F45" t="str">
        <f>IF(COUNT(E$42:E45)=ROUND(COUNT($E$42:$E$51)*0.05,0),E45,"")</f>
        <v/>
      </c>
      <c r="L45" s="7">
        <v>44904</v>
      </c>
      <c r="M45" s="19">
        <v>-4.0070562913250736E-3</v>
      </c>
      <c r="X45" s="7">
        <v>44893</v>
      </c>
      <c r="Y45">
        <v>-5.275425685146146E-4</v>
      </c>
      <c r="AF45" s="7">
        <v>44893</v>
      </c>
      <c r="AG45">
        <v>-5.275425685146146E-4</v>
      </c>
      <c r="AR45" s="7">
        <v>44873</v>
      </c>
      <c r="AS45">
        <v>3.4822615653004852E-3</v>
      </c>
      <c r="AZ45" s="7">
        <v>44873</v>
      </c>
      <c r="BA45">
        <v>3.4822615653004852E-3</v>
      </c>
      <c r="BK45" s="26">
        <v>44900</v>
      </c>
      <c r="BL45">
        <v>-5.3678035768679813E-3</v>
      </c>
      <c r="BM45" t="str" cm="1">
        <f t="array" ref="BM45">IF(COUNT(BL$42:BL45)=ROUND(COUNT($BL$42:$BL$70)*0.05,0),$BL$42:BL45,"")</f>
        <v/>
      </c>
      <c r="BS45" s="26">
        <v>44900</v>
      </c>
      <c r="BT45">
        <v>-5.3678035768679813E-3</v>
      </c>
      <c r="BU45">
        <v>-6.502805852900328E-3</v>
      </c>
      <c r="CA45" s="23">
        <v>41228</v>
      </c>
      <c r="CB45">
        <v>-7.594406100986926E-3</v>
      </c>
      <c r="CC45" t="str">
        <f>IF(COUNT(CB$3:CB45)=ROUND(COUNT($CB$3:$CB$2493)*0.05,0),CB45,"")</f>
        <v/>
      </c>
      <c r="CJ45" s="23">
        <v>41228</v>
      </c>
      <c r="CK45">
        <v>-7.594406100986926E-3</v>
      </c>
      <c r="CL45" t="str">
        <f>IF(COUNT(CK$3:CK45)=ROUND(COUNT($CK$3:$CK$2493)*0.1,0),CK45,"")</f>
        <v/>
      </c>
      <c r="CS45" s="23">
        <v>41228</v>
      </c>
      <c r="CT45">
        <v>-7.594406100986926E-3</v>
      </c>
      <c r="CU45" t="str" cm="1">
        <f t="array" ref="CU45">IF(COUNT(CT$3:CT45)=ROUND(COUNT($CT$3:$CT$2493)*0.05,0),$CT$3:CT45,"")</f>
        <v/>
      </c>
      <c r="CV45">
        <v>-7.7092066829878483E-3</v>
      </c>
      <c r="DB45" s="23">
        <v>41228</v>
      </c>
      <c r="DC45">
        <v>-7.594406100986926E-3</v>
      </c>
      <c r="DD45" t="str" cm="1">
        <f t="array" ref="DD45">IF(COUNT(DC$3:DC45)=ROUND(COUNT($DC$3:$DC$2493)*0.1,0),$DC$3:DC45,"")</f>
        <v/>
      </c>
      <c r="DE45">
        <v>-7.7092066829878483E-3</v>
      </c>
    </row>
    <row r="46" spans="1:109" x14ac:dyDescent="0.3">
      <c r="D46" s="7">
        <v>44909</v>
      </c>
      <c r="E46" s="19">
        <v>-1.4879857378159351E-3</v>
      </c>
      <c r="F46" t="str">
        <f>IF(COUNT(E$42:E46)=ROUND(COUNT($E$42:$E$51)*0.05,0),E46,"")</f>
        <v/>
      </c>
      <c r="L46" s="7">
        <v>44909</v>
      </c>
      <c r="M46" s="19">
        <v>-1.4879857378159351E-3</v>
      </c>
      <c r="X46" s="7">
        <v>44889</v>
      </c>
      <c r="Y46">
        <v>1.1500000000000103E-4</v>
      </c>
      <c r="AF46" s="7">
        <v>44889</v>
      </c>
      <c r="AG46">
        <v>1.1500000000000103E-4</v>
      </c>
      <c r="AR46" s="7">
        <v>44875</v>
      </c>
      <c r="AS46">
        <v>1.1263475789063277E-2</v>
      </c>
      <c r="AZ46" s="7">
        <v>44875</v>
      </c>
      <c r="BA46">
        <v>1.1263475789063277E-2</v>
      </c>
      <c r="BK46" s="26">
        <v>44901</v>
      </c>
      <c r="BL46">
        <v>-4.2418225879655852E-3</v>
      </c>
      <c r="BM46" t="str" cm="1">
        <f t="array" ref="BM46">IF(COUNT(BL$42:BL46)=ROUND(COUNT($BL$42:$BL$70)*0.05,0),$BL$42:BL46,"")</f>
        <v/>
      </c>
      <c r="BS46" s="26">
        <v>44901</v>
      </c>
      <c r="BT46">
        <v>-4.2418225879655852E-3</v>
      </c>
      <c r="BU46">
        <v>-6.4695739447976856E-3</v>
      </c>
      <c r="CA46" s="23">
        <v>44673</v>
      </c>
      <c r="CB46">
        <v>-7.5886664185944204E-3</v>
      </c>
      <c r="CC46" t="str">
        <f>IF(COUNT(CB$3:CB46)=ROUND(COUNT($CB$3:$CB$2493)*0.05,0),CB46,"")</f>
        <v/>
      </c>
      <c r="CJ46" s="23">
        <v>44673</v>
      </c>
      <c r="CK46">
        <v>-7.5886664185944204E-3</v>
      </c>
      <c r="CL46" t="str">
        <f>IF(COUNT(CK$3:CK46)=ROUND(COUNT($CK$3:$CK$2493)*0.1,0),CK46,"")</f>
        <v/>
      </c>
      <c r="CS46" s="23">
        <v>44673</v>
      </c>
      <c r="CT46">
        <v>-7.5886664185944204E-3</v>
      </c>
      <c r="CU46" t="str" cm="1">
        <f t="array" ref="CU46">IF(COUNT(CT$3:CT46)=ROUND(COUNT($CT$3:$CT$2493)*0.05,0),$CT$3:CT46,"")</f>
        <v/>
      </c>
      <c r="CV46">
        <v>-7.594406100986926E-3</v>
      </c>
      <c r="DB46" s="23">
        <v>44673</v>
      </c>
      <c r="DC46">
        <v>-7.5886664185944204E-3</v>
      </c>
      <c r="DD46" t="str" cm="1">
        <f t="array" ref="DD46">IF(COUNT(DC$3:DC46)=ROUND(COUNT($DC$3:$DC$2493)*0.1,0),$DC$3:DC46,"")</f>
        <v/>
      </c>
      <c r="DE46">
        <v>-7.594406100986926E-3</v>
      </c>
    </row>
    <row r="47" spans="1:109" x14ac:dyDescent="0.3">
      <c r="D47" s="7">
        <v>44902</v>
      </c>
      <c r="E47" s="19">
        <v>-8.6941412830142178E-4</v>
      </c>
      <c r="F47" t="str">
        <f>IF(COUNT(E$42:E47)=ROUND(COUNT($E$42:$E$51)*0.05,0),E47,"")</f>
        <v/>
      </c>
      <c r="L47" s="7">
        <v>44902</v>
      </c>
      <c r="M47" s="19">
        <v>-8.6941412830142178E-4</v>
      </c>
      <c r="X47" s="7">
        <v>44897</v>
      </c>
      <c r="Y47">
        <v>5.8012688453634568E-4</v>
      </c>
      <c r="AF47" s="7">
        <v>44897</v>
      </c>
      <c r="AG47">
        <v>5.8012688453634568E-4</v>
      </c>
      <c r="BK47" s="26">
        <v>44904</v>
      </c>
      <c r="BL47">
        <v>-4.0070562913250736E-3</v>
      </c>
      <c r="BM47" t="str" cm="1">
        <f t="array" ref="BM47">IF(COUNT(BL$42:BL47)=ROUND(COUNT($BL$42:$BL$70)*0.05,0),$BL$42:BL47,"")</f>
        <v/>
      </c>
      <c r="BS47" s="26">
        <v>44904</v>
      </c>
      <c r="BT47">
        <v>-4.0070562913250736E-3</v>
      </c>
      <c r="CA47" s="23">
        <v>44628</v>
      </c>
      <c r="CB47">
        <v>-7.5795503098365618E-3</v>
      </c>
      <c r="CC47" t="str">
        <f>IF(COUNT(CB$3:CB47)=ROUND(COUNT($CB$3:$CB$2493)*0.05,0),CB47,"")</f>
        <v/>
      </c>
      <c r="CJ47" s="23">
        <v>44628</v>
      </c>
      <c r="CK47">
        <v>-7.5795503098365618E-3</v>
      </c>
      <c r="CL47" t="str">
        <f>IF(COUNT(CK$3:CK47)=ROUND(COUNT($CK$3:$CK$2493)*0.1,0),CK47,"")</f>
        <v/>
      </c>
      <c r="CS47" s="23">
        <v>44628</v>
      </c>
      <c r="CT47">
        <v>-7.5795503098365618E-3</v>
      </c>
      <c r="CU47" t="str" cm="1">
        <f t="array" ref="CU47">IF(COUNT(CT$3:CT47)=ROUND(COUNT($CT$3:$CT$2493)*0.05,0),$CT$3:CT47,"")</f>
        <v/>
      </c>
      <c r="CV47">
        <v>-7.5886664185944204E-3</v>
      </c>
      <c r="DB47" s="23">
        <v>44628</v>
      </c>
      <c r="DC47">
        <v>-7.5795503098365618E-3</v>
      </c>
      <c r="DD47" t="str" cm="1">
        <f t="array" ref="DD47">IF(COUNT(DC$3:DC47)=ROUND(COUNT($DC$3:$DC$2493)*0.1,0),$DC$3:DC47,"")</f>
        <v/>
      </c>
      <c r="DE47">
        <v>-7.5886664185944204E-3</v>
      </c>
    </row>
    <row r="48" spans="1:109" x14ac:dyDescent="0.3">
      <c r="D48" s="7">
        <v>44903</v>
      </c>
      <c r="E48" s="19">
        <v>3.4571178711526333E-4</v>
      </c>
      <c r="F48" t="str">
        <f>IF(COUNT(E$42:E48)=ROUND(COUNT($E$42:$E$51)*0.05,0),E48,"")</f>
        <v/>
      </c>
      <c r="L48" s="7">
        <v>44903</v>
      </c>
      <c r="M48" s="19">
        <v>3.4571178711526333E-4</v>
      </c>
      <c r="X48" s="7">
        <v>44894</v>
      </c>
      <c r="Y48">
        <v>1.3965133431112331E-3</v>
      </c>
      <c r="AF48" s="7">
        <v>44894</v>
      </c>
      <c r="AG48">
        <v>1.3965133431112331E-3</v>
      </c>
      <c r="BK48" s="26">
        <v>44909</v>
      </c>
      <c r="BL48">
        <v>-1.4879857378159351E-3</v>
      </c>
      <c r="BM48" t="str" cm="1">
        <f t="array" ref="BM48">IF(COUNT(BL$42:BL48)=ROUND(COUNT($BL$42:$BL$70)*0.05,0),$BL$42:BL48,"")</f>
        <v/>
      </c>
      <c r="BS48" s="26">
        <v>44909</v>
      </c>
      <c r="BT48">
        <v>-1.4879857378159351E-3</v>
      </c>
      <c r="CA48" s="23">
        <v>43893</v>
      </c>
      <c r="CB48">
        <v>-7.5549465734261649E-3</v>
      </c>
      <c r="CC48" t="str">
        <f>IF(COUNT(CB$3:CB48)=ROUND(COUNT($CB$3:$CB$2493)*0.05,0),CB48,"")</f>
        <v/>
      </c>
      <c r="CJ48" s="23">
        <v>43893</v>
      </c>
      <c r="CK48">
        <v>-7.5549465734261649E-3</v>
      </c>
      <c r="CL48" t="str">
        <f>IF(COUNT(CK$3:CK48)=ROUND(COUNT($CK$3:$CK$2493)*0.1,0),CK48,"")</f>
        <v/>
      </c>
      <c r="CS48" s="23">
        <v>43893</v>
      </c>
      <c r="CT48">
        <v>-7.5549465734261649E-3</v>
      </c>
      <c r="CU48" t="str" cm="1">
        <f t="array" ref="CU48">IF(COUNT(CT$3:CT48)=ROUND(COUNT($CT$3:$CT$2493)*0.05,0),$CT$3:CT48,"")</f>
        <v/>
      </c>
      <c r="CV48">
        <v>-7.5795503098365618E-3</v>
      </c>
      <c r="DB48" s="23">
        <v>43893</v>
      </c>
      <c r="DC48">
        <v>-7.5549465734261649E-3</v>
      </c>
      <c r="DD48" t="str" cm="1">
        <f t="array" ref="DD48">IF(COUNT(DC$3:DC48)=ROUND(COUNT($DC$3:$DC$2493)*0.1,0),$DC$3:DC48,"")</f>
        <v/>
      </c>
      <c r="DE48">
        <v>-7.5795503098365618E-3</v>
      </c>
    </row>
    <row r="49" spans="4:109" x14ac:dyDescent="0.3">
      <c r="D49" s="7">
        <v>44897</v>
      </c>
      <c r="E49" s="19">
        <v>5.8012688453634568E-4</v>
      </c>
      <c r="F49" t="str">
        <f>IF(COUNT(E$42:E49)=ROUND(COUNT($E$42:$E$51)*0.05,0),E49,"")</f>
        <v/>
      </c>
      <c r="L49" s="7">
        <v>44897</v>
      </c>
      <c r="M49" s="19">
        <v>5.8012688453634568E-4</v>
      </c>
      <c r="X49" s="7">
        <v>44890</v>
      </c>
      <c r="Y49">
        <v>1.4036841001229727E-3</v>
      </c>
      <c r="AF49" s="7">
        <v>44890</v>
      </c>
      <c r="AG49">
        <v>1.4036841001229727E-3</v>
      </c>
      <c r="BK49" s="26">
        <v>44882</v>
      </c>
      <c r="BL49">
        <v>-1.2493538313108836E-3</v>
      </c>
      <c r="BM49" t="str" cm="1">
        <f t="array" ref="BM49">IF(COUNT(BL$42:BL49)=ROUND(COUNT($BL$42:$BL$70)*0.05,0),$BL$42:BL49,"")</f>
        <v/>
      </c>
      <c r="BS49" s="26">
        <v>44882</v>
      </c>
      <c r="BT49">
        <v>-1.2493538313108836E-3</v>
      </c>
      <c r="CA49" s="23">
        <v>41379</v>
      </c>
      <c r="CB49">
        <v>-7.5483601335008315E-3</v>
      </c>
      <c r="CC49" t="str">
        <f>IF(COUNT(CB$3:CB49)=ROUND(COUNT($CB$3:$CB$2493)*0.05,0),CB49,"")</f>
        <v/>
      </c>
      <c r="CJ49" s="23">
        <v>41379</v>
      </c>
      <c r="CK49">
        <v>-7.5483601335008315E-3</v>
      </c>
      <c r="CL49" t="str">
        <f>IF(COUNT(CK$3:CK49)=ROUND(COUNT($CK$3:$CK$2493)*0.1,0),CK49,"")</f>
        <v/>
      </c>
      <c r="CS49" s="23">
        <v>41379</v>
      </c>
      <c r="CT49">
        <v>-7.5483601335008315E-3</v>
      </c>
      <c r="CU49" t="str" cm="1">
        <f t="array" ref="CU49">IF(COUNT(CT$3:CT49)=ROUND(COUNT($CT$3:$CT$2493)*0.05,0),$CT$3:CT49,"")</f>
        <v/>
      </c>
      <c r="CV49">
        <v>-7.5549465734261649E-3</v>
      </c>
      <c r="DB49" s="23">
        <v>41379</v>
      </c>
      <c r="DC49">
        <v>-7.5483601335008315E-3</v>
      </c>
      <c r="DD49" t="str" cm="1">
        <f t="array" ref="DD49">IF(COUNT(DC$3:DC49)=ROUND(COUNT($DC$3:$DC$2493)*0.1,0),$DC$3:DC49,"")</f>
        <v/>
      </c>
      <c r="DE49">
        <v>-7.5549465734261649E-3</v>
      </c>
    </row>
    <row r="50" spans="4:109" x14ac:dyDescent="0.3">
      <c r="D50" s="7">
        <v>44908</v>
      </c>
      <c r="E50" s="19">
        <v>2.0840060716146424E-3</v>
      </c>
      <c r="F50" t="str">
        <f>IF(COUNT(E$42:E50)=ROUND(COUNT($E$42:$E$51)*0.05,0),E50,"")</f>
        <v/>
      </c>
      <c r="L50" s="7">
        <v>44908</v>
      </c>
      <c r="M50" s="19">
        <v>2.0840060716146424E-3</v>
      </c>
      <c r="X50" s="7">
        <v>44881</v>
      </c>
      <c r="Y50">
        <v>1.5179738927680211E-3</v>
      </c>
      <c r="AF50" s="7">
        <v>44881</v>
      </c>
      <c r="AG50">
        <v>1.5179738927680211E-3</v>
      </c>
      <c r="BK50" s="26">
        <v>44902</v>
      </c>
      <c r="BL50">
        <v>-8.6941412830142178E-4</v>
      </c>
      <c r="BM50" t="str" cm="1">
        <f t="array" ref="BM50">IF(COUNT(BL$42:BL50)=ROUND(COUNT($BL$42:$BL$70)*0.05,0),$BL$42:BL50,"")</f>
        <v/>
      </c>
      <c r="BS50" s="26">
        <v>44902</v>
      </c>
      <c r="BT50">
        <v>-8.6941412830142178E-4</v>
      </c>
      <c r="CA50" s="23">
        <v>44848</v>
      </c>
      <c r="CB50">
        <v>-7.4665645482041992E-3</v>
      </c>
      <c r="CC50" t="str">
        <f>IF(COUNT(CB$3:CB50)=ROUND(COUNT($CB$3:$CB$2493)*0.05,0),CB50,"")</f>
        <v/>
      </c>
      <c r="CJ50" s="23">
        <v>44848</v>
      </c>
      <c r="CK50">
        <v>-7.4665645482041992E-3</v>
      </c>
      <c r="CL50" t="str">
        <f>IF(COUNT(CK$3:CK50)=ROUND(COUNT($CK$3:$CK$2493)*0.1,0),CK50,"")</f>
        <v/>
      </c>
      <c r="CS50" s="23">
        <v>44848</v>
      </c>
      <c r="CT50">
        <v>-7.4665645482041992E-3</v>
      </c>
      <c r="CU50" t="str" cm="1">
        <f t="array" ref="CU50">IF(COUNT(CT$3:CT50)=ROUND(COUNT($CT$3:$CT$2493)*0.05,0),$CT$3:CT50,"")</f>
        <v/>
      </c>
      <c r="CV50">
        <v>-7.5483601335008315E-3</v>
      </c>
      <c r="DB50" s="23">
        <v>44848</v>
      </c>
      <c r="DC50">
        <v>-7.4665645482041992E-3</v>
      </c>
      <c r="DD50" t="str" cm="1">
        <f t="array" ref="DD50">IF(COUNT(DC$3:DC50)=ROUND(COUNT($DC$3:$DC$2493)*0.1,0),$DC$3:DC50,"")</f>
        <v/>
      </c>
      <c r="DE50">
        <v>-7.5483601335008315E-3</v>
      </c>
    </row>
    <row r="51" spans="4:109" x14ac:dyDescent="0.3">
      <c r="D51" s="7">
        <v>44907</v>
      </c>
      <c r="E51" s="19">
        <v>3.3033098328736888E-3</v>
      </c>
      <c r="F51" t="str">
        <f>IF(COUNT(E$42:E51)=ROUND(COUNT($E$42:$E$51)*0.05,0),E51,"")</f>
        <v/>
      </c>
      <c r="L51" s="7">
        <v>44907</v>
      </c>
      <c r="M51" s="19">
        <v>3.3033098328736888E-3</v>
      </c>
      <c r="X51" s="7">
        <v>44886</v>
      </c>
      <c r="Y51">
        <v>1.8501124768779439E-3</v>
      </c>
      <c r="AF51" s="7">
        <v>44886</v>
      </c>
      <c r="AG51">
        <v>1.8501124768779439E-3</v>
      </c>
      <c r="BK51" s="26">
        <v>44876</v>
      </c>
      <c r="BL51">
        <v>-5.6246996253398926E-4</v>
      </c>
      <c r="BM51" t="str" cm="1">
        <f t="array" ref="BM51">IF(COUNT(BL$42:BL51)=ROUND(COUNT($BL$42:$BL$70)*0.05,0),$BL$42:BL51,"")</f>
        <v/>
      </c>
      <c r="BS51" s="26">
        <v>44876</v>
      </c>
      <c r="BT51">
        <v>-5.6246996253398926E-4</v>
      </c>
      <c r="CA51" s="23">
        <v>42384</v>
      </c>
      <c r="CB51">
        <v>-7.4499215855441123E-3</v>
      </c>
      <c r="CC51" t="str">
        <f>IF(COUNT(CB$3:CB51)=ROUND(COUNT($CB$3:$CB$2493)*0.05,0),CB51,"")</f>
        <v/>
      </c>
      <c r="CJ51" s="23">
        <v>42384</v>
      </c>
      <c r="CK51">
        <v>-7.4499215855441123E-3</v>
      </c>
      <c r="CL51" t="str">
        <f>IF(COUNT(CK$3:CK51)=ROUND(COUNT($CK$3:$CK$2493)*0.1,0),CK51,"")</f>
        <v/>
      </c>
      <c r="CS51" s="23">
        <v>42384</v>
      </c>
      <c r="CT51">
        <v>-7.4499215855441123E-3</v>
      </c>
      <c r="CU51" t="str" cm="1">
        <f t="array" ref="CU51">IF(COUNT(CT$3:CT51)=ROUND(COUNT($CT$3:$CT$2493)*0.05,0),$CT$3:CT51,"")</f>
        <v/>
      </c>
      <c r="CV51">
        <v>-7.4665645482041992E-3</v>
      </c>
      <c r="DB51" s="23">
        <v>42384</v>
      </c>
      <c r="DC51">
        <v>-7.4499215855441123E-3</v>
      </c>
      <c r="DD51" t="str" cm="1">
        <f t="array" ref="DD51">IF(COUNT(DC$3:DC51)=ROUND(COUNT($DC$3:$DC$2493)*0.1,0),$DC$3:DC51,"")</f>
        <v/>
      </c>
      <c r="DE51">
        <v>-7.4665645482041992E-3</v>
      </c>
    </row>
    <row r="52" spans="4:109" x14ac:dyDescent="0.3">
      <c r="D52" s="7"/>
      <c r="E52" s="19"/>
      <c r="L52" s="7"/>
      <c r="M52" s="19"/>
      <c r="X52" s="7">
        <v>44896</v>
      </c>
      <c r="Y52">
        <v>2.1900407726052791E-3</v>
      </c>
      <c r="AF52" s="7">
        <v>44896</v>
      </c>
      <c r="AG52">
        <v>2.1900407726052791E-3</v>
      </c>
      <c r="BK52" s="26">
        <v>44893</v>
      </c>
      <c r="BL52">
        <v>-5.275425685146146E-4</v>
      </c>
      <c r="BM52" t="str" cm="1">
        <f t="array" ref="BM52">IF(COUNT(BL$42:BL52)=ROUND(COUNT($BL$42:$BL$70)*0.05,0),$BL$42:BL52,"")</f>
        <v/>
      </c>
      <c r="BS52" s="26">
        <v>44893</v>
      </c>
      <c r="BT52">
        <v>-5.275425685146146E-4</v>
      </c>
      <c r="CA52" s="23">
        <v>42034</v>
      </c>
      <c r="CB52">
        <v>-7.308857211476066E-3</v>
      </c>
      <c r="CC52" t="str">
        <f>IF(COUNT(CB$3:CB52)=ROUND(COUNT($CB$3:$CB$2493)*0.05,0),CB52,"")</f>
        <v/>
      </c>
      <c r="CJ52" s="23">
        <v>42034</v>
      </c>
      <c r="CK52">
        <v>-7.308857211476066E-3</v>
      </c>
      <c r="CL52" t="str">
        <f>IF(COUNT(CK$3:CK52)=ROUND(COUNT($CK$3:$CK$2493)*0.1,0),CK52,"")</f>
        <v/>
      </c>
      <c r="CS52" s="23">
        <v>42034</v>
      </c>
      <c r="CT52">
        <v>-7.308857211476066E-3</v>
      </c>
      <c r="CU52" t="str" cm="1">
        <f t="array" ref="CU52">IF(COUNT(CT$3:CT52)=ROUND(COUNT($CT$3:$CT$2493)*0.05,0),$CT$3:CT52,"")</f>
        <v/>
      </c>
      <c r="CV52">
        <v>-7.4499215855441123E-3</v>
      </c>
      <c r="DB52" s="23">
        <v>42034</v>
      </c>
      <c r="DC52">
        <v>-7.308857211476066E-3</v>
      </c>
      <c r="DD52" t="str" cm="1">
        <f t="array" ref="DD52">IF(COUNT(DC$3:DC52)=ROUND(COUNT($DC$3:$DC$2493)*0.1,0),$DC$3:DC52,"")</f>
        <v/>
      </c>
      <c r="DE52">
        <v>-7.4499215855441123E-3</v>
      </c>
    </row>
    <row r="53" spans="4:109" x14ac:dyDescent="0.3">
      <c r="D53" s="7"/>
      <c r="L53" s="11"/>
      <c r="X53" s="7">
        <v>44888</v>
      </c>
      <c r="Y53">
        <v>2.9176230037660624E-3</v>
      </c>
      <c r="AF53" s="7">
        <v>44888</v>
      </c>
      <c r="AG53">
        <v>2.9176230037660624E-3</v>
      </c>
      <c r="BK53" s="26">
        <v>44889</v>
      </c>
      <c r="BL53">
        <v>1.1500000000000103E-4</v>
      </c>
      <c r="BM53" t="str" cm="1">
        <f t="array" ref="BM53">IF(COUNT(BL$42:BL53)=ROUND(COUNT($BL$42:$BL$70)*0.05,0),$BL$42:BL53,"")</f>
        <v/>
      </c>
      <c r="BS53" s="26">
        <v>44889</v>
      </c>
      <c r="BT53">
        <v>1.1500000000000103E-4</v>
      </c>
      <c r="CA53" s="23">
        <v>44097</v>
      </c>
      <c r="CB53">
        <v>-7.2905098249014524E-3</v>
      </c>
      <c r="CC53" t="str">
        <f>IF(COUNT(CB$3:CB53)=ROUND(COUNT($CB$3:$CB$2493)*0.05,0),CB53,"")</f>
        <v/>
      </c>
      <c r="CJ53" s="23">
        <v>44097</v>
      </c>
      <c r="CK53">
        <v>-7.2905098249014524E-3</v>
      </c>
      <c r="CL53" t="str">
        <f>IF(COUNT(CK$3:CK53)=ROUND(COUNT($CK$3:$CK$2493)*0.1,0),CK53,"")</f>
        <v/>
      </c>
      <c r="CS53" s="23">
        <v>44097</v>
      </c>
      <c r="CT53">
        <v>-7.2905098249014524E-3</v>
      </c>
      <c r="CU53" t="str" cm="1">
        <f t="array" ref="CU53">IF(COUNT(CT$3:CT53)=ROUND(COUNT($CT$3:$CT$2493)*0.05,0),$CT$3:CT53,"")</f>
        <v/>
      </c>
      <c r="CV53">
        <v>-7.308857211476066E-3</v>
      </c>
      <c r="DB53" s="23">
        <v>44097</v>
      </c>
      <c r="DC53">
        <v>-7.2905098249014524E-3</v>
      </c>
      <c r="DD53" t="str" cm="1">
        <f t="array" ref="DD53">IF(COUNT(DC$3:DC53)=ROUND(COUNT($DC$3:$DC$2493)*0.1,0),$DC$3:DC53,"")</f>
        <v/>
      </c>
      <c r="DE53">
        <v>-7.308857211476066E-3</v>
      </c>
    </row>
    <row r="54" spans="4:109" x14ac:dyDescent="0.3">
      <c r="D54" s="7"/>
      <c r="L54" s="11"/>
      <c r="X54" s="7">
        <v>44895</v>
      </c>
      <c r="Y54">
        <v>3.0907453389767072E-3</v>
      </c>
      <c r="AF54" s="7">
        <v>44895</v>
      </c>
      <c r="AG54">
        <v>3.0907453389767072E-3</v>
      </c>
      <c r="BK54" s="26">
        <v>44903</v>
      </c>
      <c r="BL54">
        <v>3.4571178711526333E-4</v>
      </c>
      <c r="BM54" t="str" cm="1">
        <f t="array" ref="BM54">IF(COUNT(BL$42:BL54)=ROUND(COUNT($BL$42:$BL$70)*0.05,0),$BL$42:BL54,"")</f>
        <v/>
      </c>
      <c r="BS54" s="26">
        <v>44903</v>
      </c>
      <c r="BT54">
        <v>3.4571178711526333E-4</v>
      </c>
      <c r="CA54" s="23">
        <v>44082</v>
      </c>
      <c r="CB54">
        <v>-7.166281305463389E-3</v>
      </c>
      <c r="CC54" t="str">
        <f>IF(COUNT(CB$3:CB54)=ROUND(COUNT($CB$3:$CB$2493)*0.05,0),CB54,"")</f>
        <v/>
      </c>
      <c r="CJ54" s="23">
        <v>44082</v>
      </c>
      <c r="CK54">
        <v>-7.166281305463389E-3</v>
      </c>
      <c r="CL54" t="str">
        <f>IF(COUNT(CK$3:CK54)=ROUND(COUNT($CK$3:$CK$2493)*0.1,0),CK54,"")</f>
        <v/>
      </c>
      <c r="CS54" s="23">
        <v>44082</v>
      </c>
      <c r="CT54">
        <v>-7.166281305463389E-3</v>
      </c>
      <c r="CU54" t="str" cm="1">
        <f t="array" ref="CU54">IF(COUNT(CT$3:CT54)=ROUND(COUNT($CT$3:$CT$2493)*0.05,0),$CT$3:CT54,"")</f>
        <v/>
      </c>
      <c r="CV54">
        <v>-7.2905098249014524E-3</v>
      </c>
      <c r="DB54" s="23">
        <v>44082</v>
      </c>
      <c r="DC54">
        <v>-7.166281305463389E-3</v>
      </c>
      <c r="DD54" t="str" cm="1">
        <f t="array" ref="DD54">IF(COUNT(DC$3:DC54)=ROUND(COUNT($DC$3:$DC$2493)*0.1,0),$DC$3:DC54,"")</f>
        <v/>
      </c>
      <c r="DE54">
        <v>-7.2905098249014524E-3</v>
      </c>
    </row>
    <row r="55" spans="4:109" x14ac:dyDescent="0.3">
      <c r="D55" s="7"/>
      <c r="L55" s="11"/>
      <c r="X55" s="7">
        <v>44887</v>
      </c>
      <c r="Y55">
        <v>3.1206840632525615E-3</v>
      </c>
      <c r="AF55" s="7">
        <v>44887</v>
      </c>
      <c r="AG55">
        <v>3.1206840632525615E-3</v>
      </c>
      <c r="BK55" s="26">
        <v>44897</v>
      </c>
      <c r="BL55">
        <v>5.8012688453634568E-4</v>
      </c>
      <c r="BM55" t="str" cm="1">
        <f t="array" ref="BM55">IF(COUNT(BL$42:BL55)=ROUND(COUNT($BL$42:$BL$70)*0.05,0),$BL$42:BL55,"")</f>
        <v/>
      </c>
      <c r="BS55" s="26">
        <v>44897</v>
      </c>
      <c r="BT55">
        <v>5.8012688453634568E-4</v>
      </c>
      <c r="CA55" s="23">
        <v>44874</v>
      </c>
      <c r="CB55">
        <v>-7.1586020629734798E-3</v>
      </c>
      <c r="CC55" t="str">
        <f>IF(COUNT(CB$3:CB55)=ROUND(COUNT($CB$3:$CB$2493)*0.05,0),CB55,"")</f>
        <v/>
      </c>
      <c r="CJ55" s="23">
        <v>44874</v>
      </c>
      <c r="CK55">
        <v>-7.1586020629734798E-3</v>
      </c>
      <c r="CL55" t="str">
        <f>IF(COUNT(CK$3:CK55)=ROUND(COUNT($CK$3:$CK$2493)*0.1,0),CK55,"")</f>
        <v/>
      </c>
      <c r="CS55" s="23">
        <v>44874</v>
      </c>
      <c r="CT55">
        <v>-7.1586020629734798E-3</v>
      </c>
      <c r="CU55" t="str" cm="1">
        <f t="array" ref="CU55">IF(COUNT(CT$3:CT55)=ROUND(COUNT($CT$3:$CT$2493)*0.05,0),$CT$3:CT55,"")</f>
        <v/>
      </c>
      <c r="CV55">
        <v>-7.166281305463389E-3</v>
      </c>
      <c r="DB55" s="23">
        <v>44874</v>
      </c>
      <c r="DC55">
        <v>-7.1586020629734798E-3</v>
      </c>
      <c r="DD55" t="str" cm="1">
        <f t="array" ref="DD55">IF(COUNT(DC$3:DC55)=ROUND(COUNT($DC$3:$DC$2493)*0.1,0),$DC$3:DC55,"")</f>
        <v/>
      </c>
      <c r="DE55">
        <v>-7.166281305463389E-3</v>
      </c>
    </row>
    <row r="56" spans="4:109" x14ac:dyDescent="0.3">
      <c r="D56" s="7"/>
      <c r="L56" s="11"/>
      <c r="X56" s="7">
        <v>44883</v>
      </c>
      <c r="Y56">
        <v>3.3426964836142112E-3</v>
      </c>
      <c r="AF56" s="7">
        <v>44883</v>
      </c>
      <c r="AG56">
        <v>3.3426964836142112E-3</v>
      </c>
      <c r="BK56" s="26">
        <v>44894</v>
      </c>
      <c r="BL56">
        <v>1.3965133431112331E-3</v>
      </c>
      <c r="BM56" t="str" cm="1">
        <f t="array" ref="BM56">IF(COUNT(BL$42:BL56)=ROUND(COUNT($BL$42:$BL$70)*0.05,0),$BL$42:BL56,"")</f>
        <v/>
      </c>
      <c r="BS56" s="26">
        <v>44894</v>
      </c>
      <c r="BT56">
        <v>1.3965133431112331E-3</v>
      </c>
      <c r="CA56" s="23">
        <v>42389</v>
      </c>
      <c r="CB56">
        <v>-7.0982378961778596E-3</v>
      </c>
      <c r="CC56" t="str">
        <f>IF(COUNT(CB$3:CB56)=ROUND(COUNT($CB$3:$CB$2493)*0.05,0),CB56,"")</f>
        <v/>
      </c>
      <c r="CJ56" s="23">
        <v>42389</v>
      </c>
      <c r="CK56">
        <v>-7.0982378961778596E-3</v>
      </c>
      <c r="CL56" t="str">
        <f>IF(COUNT(CK$3:CK56)=ROUND(COUNT($CK$3:$CK$2493)*0.1,0),CK56,"")</f>
        <v/>
      </c>
      <c r="CS56" s="23">
        <v>42389</v>
      </c>
      <c r="CT56">
        <v>-7.0982378961778596E-3</v>
      </c>
      <c r="CU56" t="str" cm="1">
        <f t="array" ref="CU56">IF(COUNT(CT$3:CT56)=ROUND(COUNT($CT$3:$CT$2493)*0.05,0),$CT$3:CT56,"")</f>
        <v/>
      </c>
      <c r="CV56">
        <v>-7.1586020629734798E-3</v>
      </c>
      <c r="DB56" s="23">
        <v>42389</v>
      </c>
      <c r="DC56">
        <v>-7.0982378961778596E-3</v>
      </c>
      <c r="DD56" t="str" cm="1">
        <f t="array" ref="DD56">IF(COUNT(DC$3:DC56)=ROUND(COUNT($DC$3:$DC$2493)*0.1,0),$DC$3:DC56,"")</f>
        <v/>
      </c>
      <c r="DE56">
        <v>-7.1586020629734798E-3</v>
      </c>
    </row>
    <row r="57" spans="4:109" x14ac:dyDescent="0.3">
      <c r="D57" s="7"/>
      <c r="L57" s="11"/>
      <c r="X57" s="7">
        <v>44880</v>
      </c>
      <c r="Y57">
        <v>1.2720463017090382E-2</v>
      </c>
      <c r="AF57" s="7">
        <v>44880</v>
      </c>
      <c r="AG57">
        <v>1.2720463017090382E-2</v>
      </c>
      <c r="BK57" s="26">
        <v>44890</v>
      </c>
      <c r="BL57">
        <v>1.4036841001229727E-3</v>
      </c>
      <c r="BM57" t="str" cm="1">
        <f t="array" ref="BM57">IF(COUNT(BL$42:BL57)=ROUND(COUNT($BL$42:$BL$70)*0.05,0),$BL$42:BL57,"")</f>
        <v/>
      </c>
      <c r="BS57" s="26">
        <v>44890</v>
      </c>
      <c r="BT57">
        <v>1.4036841001229727E-3</v>
      </c>
      <c r="CA57" s="23">
        <v>42355</v>
      </c>
      <c r="CB57">
        <v>-7.0754401264980227E-3</v>
      </c>
      <c r="CC57" t="str">
        <f>IF(COUNT(CB$3:CB57)=ROUND(COUNT($CB$3:$CB$2493)*0.05,0),CB57,"")</f>
        <v/>
      </c>
      <c r="CJ57" s="23">
        <v>42355</v>
      </c>
      <c r="CK57">
        <v>-7.0754401264980227E-3</v>
      </c>
      <c r="CL57" t="str">
        <f>IF(COUNT(CK$3:CK57)=ROUND(COUNT($CK$3:$CK$2493)*0.1,0),CK57,"")</f>
        <v/>
      </c>
      <c r="CS57" s="23">
        <v>42355</v>
      </c>
      <c r="CT57">
        <v>-7.0754401264980227E-3</v>
      </c>
      <c r="CU57" t="str" cm="1">
        <f t="array" ref="CU57">IF(COUNT(CT$3:CT57)=ROUND(COUNT($CT$3:$CT$2493)*0.05,0),$CT$3:CT57,"")</f>
        <v/>
      </c>
      <c r="CV57">
        <v>-7.0982378961778596E-3</v>
      </c>
      <c r="DB57" s="23">
        <v>42355</v>
      </c>
      <c r="DC57">
        <v>-7.0754401264980227E-3</v>
      </c>
      <c r="DD57" t="str" cm="1">
        <f t="array" ref="DD57">IF(COUNT(DC$3:DC57)=ROUND(COUNT($DC$3:$DC$2493)*0.1,0),$DC$3:DC57,"")</f>
        <v/>
      </c>
      <c r="DE57">
        <v>-7.0982378961778596E-3</v>
      </c>
    </row>
    <row r="58" spans="4:109" x14ac:dyDescent="0.3">
      <c r="D58" s="7"/>
      <c r="L58" s="11"/>
      <c r="BK58" s="26">
        <v>44881</v>
      </c>
      <c r="BL58">
        <v>1.5179738927680211E-3</v>
      </c>
      <c r="BM58" t="str" cm="1">
        <f t="array" ref="BM58">IF(COUNT(BL$42:BL58)=ROUND(COUNT($BL$42:$BL$70)*0.05,0),$BL$42:BL58,"")</f>
        <v/>
      </c>
      <c r="BS58" s="26">
        <v>44881</v>
      </c>
      <c r="BT58">
        <v>1.5179738927680211E-3</v>
      </c>
      <c r="CA58" s="23">
        <v>43922</v>
      </c>
      <c r="CB58">
        <v>-7.0049362442307595E-3</v>
      </c>
      <c r="CC58" t="str">
        <f>IF(COUNT(CB$3:CB58)=ROUND(COUNT($CB$3:$CB$2493)*0.05,0),CB58,"")</f>
        <v/>
      </c>
      <c r="CJ58" s="23">
        <v>43922</v>
      </c>
      <c r="CK58">
        <v>-7.0049362442307595E-3</v>
      </c>
      <c r="CL58" t="str">
        <f>IF(COUNT(CK$3:CK58)=ROUND(COUNT($CK$3:$CK$2493)*0.1,0),CK58,"")</f>
        <v/>
      </c>
      <c r="CS58" s="23">
        <v>43922</v>
      </c>
      <c r="CT58">
        <v>-7.0049362442307595E-3</v>
      </c>
      <c r="CU58" t="str" cm="1">
        <f t="array" ref="CU58">IF(COUNT(CT$3:CT58)=ROUND(COUNT($CT$3:$CT$2493)*0.05,0),$CT$3:CT58,"")</f>
        <v/>
      </c>
      <c r="CV58">
        <v>-7.0754401264980227E-3</v>
      </c>
      <c r="DB58" s="23">
        <v>43922</v>
      </c>
      <c r="DC58">
        <v>-7.0049362442307595E-3</v>
      </c>
      <c r="DD58" t="str" cm="1">
        <f t="array" ref="DD58">IF(COUNT(DC$3:DC58)=ROUND(COUNT($DC$3:$DC$2493)*0.1,0),$DC$3:DC58,"")</f>
        <v/>
      </c>
      <c r="DE58">
        <v>-7.0754401264980227E-3</v>
      </c>
    </row>
    <row r="59" spans="4:109" x14ac:dyDescent="0.3">
      <c r="D59" s="7"/>
      <c r="L59" s="11"/>
      <c r="BK59" s="26">
        <v>44886</v>
      </c>
      <c r="BL59">
        <v>1.8501124768779439E-3</v>
      </c>
      <c r="BM59" t="str" cm="1">
        <f t="array" ref="BM59">IF(COUNT(BL$42:BL59)=ROUND(COUNT($BL$42:$BL$70)*0.05,0),$BL$42:BL59,"")</f>
        <v/>
      </c>
      <c r="BS59" s="26">
        <v>44886</v>
      </c>
      <c r="BT59">
        <v>1.8501124768779439E-3</v>
      </c>
      <c r="CA59" s="23">
        <v>41444</v>
      </c>
      <c r="CB59">
        <v>-6.9726097188330637E-3</v>
      </c>
      <c r="CC59" t="str">
        <f>IF(COUNT(CB$3:CB59)=ROUND(COUNT($CB$3:$CB$2493)*0.05,0),CB59,"")</f>
        <v/>
      </c>
      <c r="CJ59" s="23">
        <v>41444</v>
      </c>
      <c r="CK59">
        <v>-6.9726097188330637E-3</v>
      </c>
      <c r="CL59" t="str">
        <f>IF(COUNT(CK$3:CK59)=ROUND(COUNT($CK$3:$CK$2493)*0.1,0),CK59,"")</f>
        <v/>
      </c>
      <c r="CS59" s="23">
        <v>41444</v>
      </c>
      <c r="CT59">
        <v>-6.9726097188330637E-3</v>
      </c>
      <c r="CU59" t="str" cm="1">
        <f t="array" ref="CU59">IF(COUNT(CT$3:CT59)=ROUND(COUNT($CT$3:$CT$2493)*0.05,0),$CT$3:CT59,"")</f>
        <v/>
      </c>
      <c r="CV59">
        <v>-7.0049362442307595E-3</v>
      </c>
      <c r="DB59" s="23">
        <v>41444</v>
      </c>
      <c r="DC59">
        <v>-6.9726097188330637E-3</v>
      </c>
      <c r="DD59" t="str" cm="1">
        <f t="array" ref="DD59">IF(COUNT(DC$3:DC59)=ROUND(COUNT($DC$3:$DC$2493)*0.1,0),$DC$3:DC59,"")</f>
        <v/>
      </c>
      <c r="DE59">
        <v>-7.0049362442307595E-3</v>
      </c>
    </row>
    <row r="60" spans="4:109" x14ac:dyDescent="0.3">
      <c r="D60" s="7"/>
      <c r="L60" s="11"/>
      <c r="BK60" s="26">
        <v>44908</v>
      </c>
      <c r="BL60">
        <v>2.0840060716146424E-3</v>
      </c>
      <c r="BM60" t="str" cm="1">
        <f t="array" ref="BM60">IF(COUNT(BL$42:BL60)=ROUND(COUNT($BL$42:$BL$70)*0.05,0),$BL$42:BL60,"")</f>
        <v/>
      </c>
      <c r="BS60" s="26">
        <v>44908</v>
      </c>
      <c r="BT60">
        <v>2.0840060716146424E-3</v>
      </c>
      <c r="CA60" s="23">
        <v>44686</v>
      </c>
      <c r="CB60">
        <v>-6.9722631416839539E-3</v>
      </c>
      <c r="CC60" t="str">
        <f>IF(COUNT(CB$3:CB60)=ROUND(COUNT($CB$3:$CB$2493)*0.05,0),CB60,"")</f>
        <v/>
      </c>
      <c r="CJ60" s="23">
        <v>44686</v>
      </c>
      <c r="CK60">
        <v>-6.9722631416839539E-3</v>
      </c>
      <c r="CL60" t="str">
        <f>IF(COUNT(CK$3:CK60)=ROUND(COUNT($CK$3:$CK$2493)*0.1,0),CK60,"")</f>
        <v/>
      </c>
      <c r="CS60" s="23">
        <v>44686</v>
      </c>
      <c r="CT60">
        <v>-6.9722631416839539E-3</v>
      </c>
      <c r="CU60" t="str" cm="1">
        <f t="array" ref="CU60">IF(COUNT(CT$3:CT60)=ROUND(COUNT($CT$3:$CT$2493)*0.05,0),$CT$3:CT60,"")</f>
        <v/>
      </c>
      <c r="CV60">
        <v>-6.9726097188330637E-3</v>
      </c>
      <c r="DB60" s="23">
        <v>44686</v>
      </c>
      <c r="DC60">
        <v>-6.9722631416839539E-3</v>
      </c>
      <c r="DD60" t="str" cm="1">
        <f t="array" ref="DD60">IF(COUNT(DC$3:DC60)=ROUND(COUNT($DC$3:$DC$2493)*0.1,0),$DC$3:DC60,"")</f>
        <v/>
      </c>
      <c r="DE60">
        <v>-6.9726097188330637E-3</v>
      </c>
    </row>
    <row r="61" spans="4:109" x14ac:dyDescent="0.3">
      <c r="D61" s="7"/>
      <c r="L61" s="11"/>
      <c r="BK61" s="26">
        <v>44896</v>
      </c>
      <c r="BL61">
        <v>2.1900407726052791E-3</v>
      </c>
      <c r="BM61" t="str" cm="1">
        <f t="array" ref="BM61">IF(COUNT(BL$42:BL61)=ROUND(COUNT($BL$42:$BL$70)*0.05,0),$BL$42:BL61,"")</f>
        <v/>
      </c>
      <c r="BS61" s="26">
        <v>44896</v>
      </c>
      <c r="BT61">
        <v>2.1900407726052791E-3</v>
      </c>
      <c r="CA61" s="23">
        <v>44130</v>
      </c>
      <c r="CB61">
        <v>-6.9299503138957781E-3</v>
      </c>
      <c r="CC61" t="str">
        <f>IF(COUNT(CB$3:CB61)=ROUND(COUNT($CB$3:$CB$2493)*0.05,0),CB61,"")</f>
        <v/>
      </c>
      <c r="CJ61" s="23">
        <v>44130</v>
      </c>
      <c r="CK61">
        <v>-6.9299503138957781E-3</v>
      </c>
      <c r="CL61" t="str">
        <f>IF(COUNT(CK$3:CK61)=ROUND(COUNT($CK$3:$CK$2493)*0.1,0),CK61,"")</f>
        <v/>
      </c>
      <c r="CS61" s="23">
        <v>44130</v>
      </c>
      <c r="CT61">
        <v>-6.9299503138957781E-3</v>
      </c>
      <c r="CU61" t="str" cm="1">
        <f t="array" ref="CU61">IF(COUNT(CT$3:CT61)=ROUND(COUNT($CT$3:$CT$2493)*0.05,0),$CT$3:CT61,"")</f>
        <v/>
      </c>
      <c r="CV61">
        <v>-6.9722631416839539E-3</v>
      </c>
      <c r="DB61" s="23">
        <v>44130</v>
      </c>
      <c r="DC61">
        <v>-6.9299503138957781E-3</v>
      </c>
      <c r="DD61" t="str" cm="1">
        <f t="array" ref="DD61">IF(COUNT(DC$3:DC61)=ROUND(COUNT($DC$3:$DC$2493)*0.1,0),$DC$3:DC61,"")</f>
        <v/>
      </c>
      <c r="DE61">
        <v>-6.9722631416839539E-3</v>
      </c>
    </row>
    <row r="62" spans="4:109" x14ac:dyDescent="0.3">
      <c r="D62" s="7"/>
      <c r="L62" s="11"/>
      <c r="BK62" s="26">
        <v>44888</v>
      </c>
      <c r="BL62">
        <v>2.9176230037660624E-3</v>
      </c>
      <c r="BM62" t="str" cm="1">
        <f t="array" ref="BM62">IF(COUNT(BL$42:BL62)=ROUND(COUNT($BL$42:$BL$70)*0.05,0),$BL$42:BL62,"")</f>
        <v/>
      </c>
      <c r="BS62" s="26">
        <v>44888</v>
      </c>
      <c r="BT62">
        <v>2.9176230037660624E-3</v>
      </c>
      <c r="CA62" s="23">
        <v>42111</v>
      </c>
      <c r="CB62">
        <v>-6.8966778054702438E-3</v>
      </c>
      <c r="CC62" t="str">
        <f>IF(COUNT(CB$3:CB62)=ROUND(COUNT($CB$3:$CB$2493)*0.05,0),CB62,"")</f>
        <v/>
      </c>
      <c r="CJ62" s="23">
        <v>42111</v>
      </c>
      <c r="CK62">
        <v>-6.8966778054702438E-3</v>
      </c>
      <c r="CL62" t="str">
        <f>IF(COUNT(CK$3:CK62)=ROUND(COUNT($CK$3:$CK$2493)*0.1,0),CK62,"")</f>
        <v/>
      </c>
      <c r="CS62" s="23">
        <v>42111</v>
      </c>
      <c r="CT62">
        <v>-6.8966778054702438E-3</v>
      </c>
      <c r="CU62" t="str" cm="1">
        <f t="array" ref="CU62">IF(COUNT(CT$3:CT62)=ROUND(COUNT($CT$3:$CT$2493)*0.05,0),$CT$3:CT62,"")</f>
        <v/>
      </c>
      <c r="CV62">
        <v>-6.9299503138957781E-3</v>
      </c>
      <c r="DB62" s="23">
        <v>42111</v>
      </c>
      <c r="DC62">
        <v>-6.8966778054702438E-3</v>
      </c>
      <c r="DD62" t="str" cm="1">
        <f t="array" ref="DD62">IF(COUNT(DC$3:DC62)=ROUND(COUNT($DC$3:$DC$2493)*0.1,0),$DC$3:DC62,"")</f>
        <v/>
      </c>
      <c r="DE62">
        <v>-6.9299503138957781E-3</v>
      </c>
    </row>
    <row r="63" spans="4:109" x14ac:dyDescent="0.3">
      <c r="BK63" s="26">
        <v>44872</v>
      </c>
      <c r="BL63">
        <v>2.9279758714152691E-3</v>
      </c>
      <c r="BM63" t="str" cm="1">
        <f t="array" ref="BM63">IF(COUNT(BL$42:BL63)=ROUND(COUNT($BL$42:$BL$70)*0.05,0),$BL$42:BL63,"")</f>
        <v/>
      </c>
      <c r="BS63" s="26">
        <v>44872</v>
      </c>
      <c r="BT63">
        <v>2.9279758714152691E-3</v>
      </c>
      <c r="CA63" s="23">
        <v>44721</v>
      </c>
      <c r="CB63">
        <v>-6.7221560672596613E-3</v>
      </c>
      <c r="CC63" t="str">
        <f>IF(COUNT(CB$3:CB63)=ROUND(COUNT($CB$3:$CB$2493)*0.05,0),CB63,"")</f>
        <v/>
      </c>
      <c r="CJ63" s="23">
        <v>44721</v>
      </c>
      <c r="CK63">
        <v>-6.7221560672596613E-3</v>
      </c>
      <c r="CL63" t="str">
        <f>IF(COUNT(CK$3:CK63)=ROUND(COUNT($CK$3:$CK$2493)*0.1,0),CK63,"")</f>
        <v/>
      </c>
      <c r="CS63" s="23">
        <v>44721</v>
      </c>
      <c r="CT63">
        <v>-6.7221560672596613E-3</v>
      </c>
      <c r="CU63" t="str" cm="1">
        <f t="array" ref="CU63">IF(COUNT(CT$3:CT63)=ROUND(COUNT($CT$3:$CT$2493)*0.05,0),$CT$3:CT63,"")</f>
        <v/>
      </c>
      <c r="CV63">
        <v>-6.8966778054702438E-3</v>
      </c>
      <c r="DB63" s="23">
        <v>44721</v>
      </c>
      <c r="DC63">
        <v>-6.7221560672596613E-3</v>
      </c>
      <c r="DD63" t="str" cm="1">
        <f t="array" ref="DD63">IF(COUNT(DC$3:DC63)=ROUND(COUNT($DC$3:$DC$2493)*0.1,0),$DC$3:DC63,"")</f>
        <v/>
      </c>
      <c r="DE63">
        <v>-6.8966778054702438E-3</v>
      </c>
    </row>
    <row r="64" spans="4:109" x14ac:dyDescent="0.3">
      <c r="BK64" s="26">
        <v>44895</v>
      </c>
      <c r="BL64">
        <v>3.0907453389767072E-3</v>
      </c>
      <c r="BM64" t="str" cm="1">
        <f t="array" ref="BM64">IF(COUNT(BL$42:BL64)=ROUND(COUNT($BL$42:$BL$70)*0.05,0),$BL$42:BL64,"")</f>
        <v/>
      </c>
      <c r="BS64" s="26">
        <v>44895</v>
      </c>
      <c r="BT64">
        <v>3.0907453389767072E-3</v>
      </c>
      <c r="CA64" s="23">
        <v>42054</v>
      </c>
      <c r="CB64">
        <v>-6.7139697819038544E-3</v>
      </c>
      <c r="CC64" t="str">
        <f>IF(COUNT(CB$3:CB64)=ROUND(COUNT($CB$3:$CB$2493)*0.05,0),CB64,"")</f>
        <v/>
      </c>
      <c r="CJ64" s="23">
        <v>42054</v>
      </c>
      <c r="CK64">
        <v>-6.7139697819038544E-3</v>
      </c>
      <c r="CL64" t="str">
        <f>IF(COUNT(CK$3:CK64)=ROUND(COUNT($CK$3:$CK$2493)*0.1,0),CK64,"")</f>
        <v/>
      </c>
      <c r="CS64" s="23">
        <v>42054</v>
      </c>
      <c r="CT64">
        <v>-6.7139697819038544E-3</v>
      </c>
      <c r="CU64" t="str" cm="1">
        <f t="array" ref="CU64">IF(COUNT(CT$3:CT64)=ROUND(COUNT($CT$3:$CT$2493)*0.05,0),$CT$3:CT64,"")</f>
        <v/>
      </c>
      <c r="CV64">
        <v>-6.7221560672596613E-3</v>
      </c>
      <c r="DB64" s="23">
        <v>42054</v>
      </c>
      <c r="DC64">
        <v>-6.7139697819038544E-3</v>
      </c>
      <c r="DD64" t="str" cm="1">
        <f t="array" ref="DD64">IF(COUNT(DC$3:DC64)=ROUND(COUNT($DC$3:$DC$2493)*0.1,0),$DC$3:DC64,"")</f>
        <v/>
      </c>
      <c r="DE64">
        <v>-6.7221560672596613E-3</v>
      </c>
    </row>
    <row r="65" spans="63:109" x14ac:dyDescent="0.3">
      <c r="BK65" s="26">
        <v>44887</v>
      </c>
      <c r="BL65">
        <v>3.1206840632525615E-3</v>
      </c>
      <c r="BM65" t="str" cm="1">
        <f t="array" ref="BM65">IF(COUNT(BL$42:BL65)=ROUND(COUNT($BL$42:$BL$70)*0.05,0),$BL$42:BL65,"")</f>
        <v/>
      </c>
      <c r="BS65" s="26">
        <v>44887</v>
      </c>
      <c r="BT65">
        <v>3.1206840632525615E-3</v>
      </c>
      <c r="CA65" s="23">
        <v>41255</v>
      </c>
      <c r="CB65">
        <v>-6.7081551395689271E-3</v>
      </c>
      <c r="CC65" t="str">
        <f>IF(COUNT(CB$3:CB65)=ROUND(COUNT($CB$3:$CB$2493)*0.05,0),CB65,"")</f>
        <v/>
      </c>
      <c r="CJ65" s="23">
        <v>41255</v>
      </c>
      <c r="CK65">
        <v>-6.7081551395689271E-3</v>
      </c>
      <c r="CL65" t="str">
        <f>IF(COUNT(CK$3:CK65)=ROUND(COUNT($CK$3:$CK$2493)*0.1,0),CK65,"")</f>
        <v/>
      </c>
      <c r="CS65" s="23">
        <v>41255</v>
      </c>
      <c r="CT65">
        <v>-6.7081551395689271E-3</v>
      </c>
      <c r="CU65" t="str" cm="1">
        <f t="array" ref="CU65">IF(COUNT(CT$3:CT65)=ROUND(COUNT($CT$3:$CT$2493)*0.05,0),$CT$3:CT65,"")</f>
        <v/>
      </c>
      <c r="CV65">
        <v>-6.7139697819038544E-3</v>
      </c>
      <c r="DB65" s="23">
        <v>41255</v>
      </c>
      <c r="DC65">
        <v>-6.7081551395689271E-3</v>
      </c>
      <c r="DD65" t="str" cm="1">
        <f t="array" ref="DD65">IF(COUNT(DC$3:DC65)=ROUND(COUNT($DC$3:$DC$2493)*0.1,0),$DC$3:DC65,"")</f>
        <v/>
      </c>
      <c r="DE65">
        <v>-6.7139697819038544E-3</v>
      </c>
    </row>
    <row r="66" spans="63:109" x14ac:dyDescent="0.3">
      <c r="BK66" s="26">
        <v>44907</v>
      </c>
      <c r="BL66">
        <v>3.3033098328736888E-3</v>
      </c>
      <c r="BM66" t="str" cm="1">
        <f t="array" ref="BM66">IF(COUNT(BL$42:BL66)=ROUND(COUNT($BL$42:$BL$70)*0.05,0),$BL$42:BL66,"")</f>
        <v/>
      </c>
      <c r="BS66" s="26">
        <v>44907</v>
      </c>
      <c r="BT66">
        <v>3.3033098328736888E-3</v>
      </c>
      <c r="CA66" s="23">
        <v>41688</v>
      </c>
      <c r="CB66">
        <v>-6.664609607943869E-3</v>
      </c>
      <c r="CC66" t="str">
        <f>IF(COUNT(CB$3:CB66)=ROUND(COUNT($CB$3:$CB$2493)*0.05,0),CB66,"")</f>
        <v/>
      </c>
      <c r="CJ66" s="23">
        <v>41688</v>
      </c>
      <c r="CK66">
        <v>-6.664609607943869E-3</v>
      </c>
      <c r="CL66" t="str">
        <f>IF(COUNT(CK$3:CK66)=ROUND(COUNT($CK$3:$CK$2493)*0.1,0),CK66,"")</f>
        <v/>
      </c>
      <c r="CS66" s="23">
        <v>41688</v>
      </c>
      <c r="CT66">
        <v>-6.664609607943869E-3</v>
      </c>
      <c r="CU66" t="str" cm="1">
        <f t="array" ref="CU66">IF(COUNT(CT$3:CT66)=ROUND(COUNT($CT$3:$CT$2493)*0.05,0),$CT$3:CT66,"")</f>
        <v/>
      </c>
      <c r="CV66">
        <v>-6.7081551395689271E-3</v>
      </c>
      <c r="DB66" s="23">
        <v>41688</v>
      </c>
      <c r="DC66">
        <v>-6.664609607943869E-3</v>
      </c>
      <c r="DD66" t="str" cm="1">
        <f t="array" ref="DD66">IF(COUNT(DC$3:DC66)=ROUND(COUNT($DC$3:$DC$2493)*0.1,0),$DC$3:DC66,"")</f>
        <v/>
      </c>
      <c r="DE66">
        <v>-6.7081551395689271E-3</v>
      </c>
    </row>
    <row r="67" spans="63:109" x14ac:dyDescent="0.3">
      <c r="BK67" s="26">
        <v>44883</v>
      </c>
      <c r="BL67">
        <v>3.3426964836142112E-3</v>
      </c>
      <c r="BM67" t="str" cm="1">
        <f t="array" ref="BM67">IF(COUNT(BL$42:BL67)=ROUND(COUNT($BL$42:$BL$70)*0.05,0),$BL$42:BL67,"")</f>
        <v/>
      </c>
      <c r="BS67" s="26">
        <v>44883</v>
      </c>
      <c r="BT67">
        <v>3.3426964836142112E-3</v>
      </c>
      <c r="CA67" s="23">
        <v>44365</v>
      </c>
      <c r="CB67">
        <v>-6.6160506748734705E-3</v>
      </c>
      <c r="CC67" t="str">
        <f>IF(COUNT(CB$3:CB67)=ROUND(COUNT($CB$3:$CB$2493)*0.05,0),CB67,"")</f>
        <v/>
      </c>
      <c r="CJ67" s="23">
        <v>44365</v>
      </c>
      <c r="CK67">
        <v>-6.6160506748734705E-3</v>
      </c>
      <c r="CL67" t="str">
        <f>IF(COUNT(CK$3:CK67)=ROUND(COUNT($CK$3:$CK$2493)*0.1,0),CK67,"")</f>
        <v/>
      </c>
      <c r="CS67" s="23">
        <v>44365</v>
      </c>
      <c r="CT67">
        <v>-6.6160506748734705E-3</v>
      </c>
      <c r="CU67" t="str" cm="1">
        <f t="array" ref="CU67">IF(COUNT(CT$3:CT67)=ROUND(COUNT($CT$3:$CT$2493)*0.05,0),$CT$3:CT67,"")</f>
        <v/>
      </c>
      <c r="CV67">
        <v>-6.664609607943869E-3</v>
      </c>
      <c r="DB67" s="23">
        <v>44365</v>
      </c>
      <c r="DC67">
        <v>-6.6160506748734705E-3</v>
      </c>
      <c r="DD67" t="str" cm="1">
        <f t="array" ref="DD67">IF(COUNT(DC$3:DC67)=ROUND(COUNT($DC$3:$DC$2493)*0.1,0),$DC$3:DC67,"")</f>
        <v/>
      </c>
      <c r="DE67">
        <v>-6.664609607943869E-3</v>
      </c>
    </row>
    <row r="68" spans="63:109" x14ac:dyDescent="0.3">
      <c r="BK68" s="26">
        <v>44873</v>
      </c>
      <c r="BL68">
        <v>3.4822615653004852E-3</v>
      </c>
      <c r="BM68" t="str" cm="1">
        <f t="array" ref="BM68">IF(COUNT(BL$42:BL68)=ROUND(COUNT($BL$42:$BL$70)*0.05,0),$BL$42:BL68,"")</f>
        <v/>
      </c>
      <c r="BS68" s="26">
        <v>44873</v>
      </c>
      <c r="BT68">
        <v>3.4822615653004852E-3</v>
      </c>
      <c r="CA68" s="23">
        <v>43886</v>
      </c>
      <c r="CB68">
        <v>-6.5594742625768813E-3</v>
      </c>
      <c r="CC68" t="str">
        <f>IF(COUNT(CB$3:CB68)=ROUND(COUNT($CB$3:$CB$2493)*0.05,0),CB68,"")</f>
        <v/>
      </c>
      <c r="CJ68" s="23">
        <v>43886</v>
      </c>
      <c r="CK68">
        <v>-6.5594742625768813E-3</v>
      </c>
      <c r="CL68" t="str">
        <f>IF(COUNT(CK$3:CK68)=ROUND(COUNT($CK$3:$CK$2493)*0.1,0),CK68,"")</f>
        <v/>
      </c>
      <c r="CS68" s="23">
        <v>43886</v>
      </c>
      <c r="CT68">
        <v>-6.5594742625768813E-3</v>
      </c>
      <c r="CU68" t="str" cm="1">
        <f t="array" ref="CU68">IF(COUNT(CT$3:CT68)=ROUND(COUNT($CT$3:$CT$2493)*0.05,0),$CT$3:CT68,"")</f>
        <v/>
      </c>
      <c r="CV68">
        <v>-6.6160506748734705E-3</v>
      </c>
      <c r="DB68" s="23">
        <v>43886</v>
      </c>
      <c r="DC68">
        <v>-6.5594742625768813E-3</v>
      </c>
      <c r="DD68" t="str" cm="1">
        <f t="array" ref="DD68">IF(COUNT(DC$3:DC68)=ROUND(COUNT($DC$3:$DC$2493)*0.1,0),$DC$3:DC68,"")</f>
        <v/>
      </c>
      <c r="DE68">
        <v>-6.6160506748734705E-3</v>
      </c>
    </row>
    <row r="69" spans="63:109" x14ac:dyDescent="0.3">
      <c r="BK69" s="26">
        <v>44875</v>
      </c>
      <c r="BL69">
        <v>1.1263475789063277E-2</v>
      </c>
      <c r="BM69" t="str" cm="1">
        <f t="array" ref="BM69">IF(COUNT(BL$42:BL69)=ROUND(COUNT($BL$42:$BL$70)*0.05,0),$BL$42:BL69,"")</f>
        <v/>
      </c>
      <c r="BS69" s="26">
        <v>44875</v>
      </c>
      <c r="BT69">
        <v>1.1263475789063277E-2</v>
      </c>
      <c r="CA69" s="26">
        <v>44910</v>
      </c>
      <c r="CB69">
        <v>-6.502805852900328E-3</v>
      </c>
      <c r="CC69" t="str">
        <f>IF(COUNT(CB$3:CB69)=ROUND(COUNT($CB$3:$CB$2493)*0.05,0),CB69,"")</f>
        <v/>
      </c>
      <c r="CJ69" s="26">
        <v>44910</v>
      </c>
      <c r="CK69">
        <v>-6.502805852900328E-3</v>
      </c>
      <c r="CL69" t="str">
        <f>IF(COUNT(CK$3:CK69)=ROUND(COUNT($CK$3:$CK$2493)*0.1,0),CK69,"")</f>
        <v/>
      </c>
      <c r="CS69" s="26">
        <v>44910</v>
      </c>
      <c r="CT69">
        <v>-6.502805852900328E-3</v>
      </c>
      <c r="CU69" t="str" cm="1">
        <f t="array" ref="CU69">IF(COUNT(CT$3:CT69)=ROUND(COUNT($CT$3:$CT$2493)*0.05,0),$CT$3:CT69,"")</f>
        <v/>
      </c>
      <c r="CV69">
        <v>-6.5594742625768813E-3</v>
      </c>
      <c r="DB69" s="26">
        <v>44910</v>
      </c>
      <c r="DC69">
        <v>-6.502805852900328E-3</v>
      </c>
      <c r="DD69" t="str" cm="1">
        <f t="array" ref="DD69">IF(COUNT(DC$3:DC69)=ROUND(COUNT($DC$3:$DC$2493)*0.1,0),$DC$3:DC69,"")</f>
        <v/>
      </c>
      <c r="DE69">
        <v>-6.5594742625768813E-3</v>
      </c>
    </row>
    <row r="70" spans="63:109" x14ac:dyDescent="0.3">
      <c r="BK70" s="26">
        <v>44880</v>
      </c>
      <c r="BL70">
        <v>1.2720463017090382E-2</v>
      </c>
      <c r="BM70" t="str" cm="1">
        <f t="array" ref="BM70">IF(COUNT(BL$42:BL70)=ROUND(COUNT($BL$42:$BL$70)*0.05,0),$BL$42:BL70,"")</f>
        <v/>
      </c>
      <c r="BS70" s="26">
        <v>44880</v>
      </c>
      <c r="BT70">
        <v>1.2720463017090382E-2</v>
      </c>
      <c r="CA70" s="23">
        <v>44879</v>
      </c>
      <c r="CB70">
        <v>-6.4695739447976856E-3</v>
      </c>
      <c r="CC70" t="str">
        <f>IF(COUNT(CB$3:CB70)=ROUND(COUNT($CB$3:$CB$2493)*0.05,0),CB70,"")</f>
        <v/>
      </c>
      <c r="CJ70" s="23">
        <v>44879</v>
      </c>
      <c r="CK70">
        <v>-6.4695739447976856E-3</v>
      </c>
      <c r="CL70" t="str">
        <f>IF(COUNT(CK$3:CK70)=ROUND(COUNT($CK$3:$CK$2493)*0.1,0),CK70,"")</f>
        <v/>
      </c>
      <c r="CS70" s="23">
        <v>44879</v>
      </c>
      <c r="CT70">
        <v>-6.4695739447976856E-3</v>
      </c>
      <c r="CU70" t="str" cm="1">
        <f t="array" ref="CU70">IF(COUNT(CT$3:CT70)=ROUND(COUNT($CT$3:$CT$2493)*0.05,0),$CT$3:CT70,"")</f>
        <v/>
      </c>
      <c r="CV70">
        <v>-6.502805852900328E-3</v>
      </c>
      <c r="DB70" s="23">
        <v>44879</v>
      </c>
      <c r="DC70">
        <v>-6.4695739447976856E-3</v>
      </c>
      <c r="DD70" t="str" cm="1">
        <f t="array" ref="DD70">IF(COUNT(DC$3:DC70)=ROUND(COUNT($DC$3:$DC$2493)*0.1,0),$DC$3:DC70,"")</f>
        <v/>
      </c>
      <c r="DE70">
        <v>-6.502805852900328E-3</v>
      </c>
    </row>
    <row r="71" spans="63:109" x14ac:dyDescent="0.3">
      <c r="CA71" s="23">
        <v>44526</v>
      </c>
      <c r="CB71">
        <v>-6.4278910686700391E-3</v>
      </c>
      <c r="CC71" t="str">
        <f>IF(COUNT(CB$3:CB71)=ROUND(COUNT($CB$3:$CB$2493)*0.05,0),CB71,"")</f>
        <v/>
      </c>
      <c r="CJ71" s="23">
        <v>44526</v>
      </c>
      <c r="CK71">
        <v>-6.4278910686700391E-3</v>
      </c>
      <c r="CL71" t="str">
        <f>IF(COUNT(CK$3:CK71)=ROUND(COUNT($CK$3:$CK$2493)*0.1,0),CK71,"")</f>
        <v/>
      </c>
      <c r="CS71" s="23">
        <v>44526</v>
      </c>
      <c r="CT71">
        <v>-6.4278910686700391E-3</v>
      </c>
      <c r="CU71" t="str" cm="1">
        <f t="array" ref="CU71">IF(COUNT(CT$3:CT71)=ROUND(COUNT($CT$3:$CT$2493)*0.05,0),$CT$3:CT71,"")</f>
        <v/>
      </c>
      <c r="CV71">
        <v>-6.4695739447976856E-3</v>
      </c>
      <c r="DB71" s="23">
        <v>44526</v>
      </c>
      <c r="DC71">
        <v>-6.4278910686700391E-3</v>
      </c>
      <c r="DD71" t="str" cm="1">
        <f t="array" ref="DD71">IF(COUNT(DC$3:DC71)=ROUND(COUNT($DC$3:$DC$2493)*0.1,0),$DC$3:DC71,"")</f>
        <v/>
      </c>
      <c r="DE71">
        <v>-6.4695739447976856E-3</v>
      </c>
    </row>
    <row r="72" spans="63:109" x14ac:dyDescent="0.3">
      <c r="CA72" s="23">
        <v>44683</v>
      </c>
      <c r="CB72">
        <v>-6.3466681863861537E-3</v>
      </c>
      <c r="CC72" t="str">
        <f>IF(COUNT(CB$3:CB72)=ROUND(COUNT($CB$3:$CB$2493)*0.05,0),CB72,"")</f>
        <v/>
      </c>
      <c r="CJ72" s="23">
        <v>44683</v>
      </c>
      <c r="CK72">
        <v>-6.3466681863861537E-3</v>
      </c>
      <c r="CL72" t="str">
        <f>IF(COUNT(CK$3:CK72)=ROUND(COUNT($CK$3:$CK$2493)*0.1,0),CK72,"")</f>
        <v/>
      </c>
      <c r="CS72" s="23">
        <v>44683</v>
      </c>
      <c r="CT72">
        <v>-6.3466681863861537E-3</v>
      </c>
      <c r="CU72" t="str" cm="1">
        <f t="array" ref="CU72">IF(COUNT(CT$3:CT72)=ROUND(COUNT($CT$3:$CT$2493)*0.05,0),$CT$3:CT72,"")</f>
        <v/>
      </c>
      <c r="CV72">
        <v>-6.4278910686700391E-3</v>
      </c>
      <c r="DB72" s="23">
        <v>44683</v>
      </c>
      <c r="DC72">
        <v>-6.3466681863861537E-3</v>
      </c>
      <c r="DD72" t="str" cm="1">
        <f t="array" ref="DD72">IF(COUNT(DC$3:DC72)=ROUND(COUNT($DC$3:$DC$2493)*0.1,0),$DC$3:DC72,"")</f>
        <v/>
      </c>
      <c r="DE72">
        <v>-6.4278910686700391E-3</v>
      </c>
    </row>
    <row r="73" spans="63:109" x14ac:dyDescent="0.3">
      <c r="CA73" s="23">
        <v>42503</v>
      </c>
      <c r="CB73">
        <v>-6.3052120769453148E-3</v>
      </c>
      <c r="CC73" t="str">
        <f>IF(COUNT(CB$3:CB73)=ROUND(COUNT($CB$3:$CB$2493)*0.05,0),CB73,"")</f>
        <v/>
      </c>
      <c r="CJ73" s="23">
        <v>42503</v>
      </c>
      <c r="CK73">
        <v>-6.3052120769453148E-3</v>
      </c>
      <c r="CL73" t="str">
        <f>IF(COUNT(CK$3:CK73)=ROUND(COUNT($CK$3:$CK$2493)*0.1,0),CK73,"")</f>
        <v/>
      </c>
      <c r="CS73" s="23">
        <v>42503</v>
      </c>
      <c r="CT73">
        <v>-6.3052120769453148E-3</v>
      </c>
      <c r="CU73" t="str" cm="1">
        <f t="array" ref="CU73">IF(COUNT(CT$3:CT73)=ROUND(COUNT($CT$3:$CT$2493)*0.05,0),$CT$3:CT73,"")</f>
        <v/>
      </c>
      <c r="CV73">
        <v>-6.3466681863861537E-3</v>
      </c>
      <c r="DB73" s="23">
        <v>42503</v>
      </c>
      <c r="DC73">
        <v>-6.3052120769453148E-3</v>
      </c>
      <c r="DD73" t="str" cm="1">
        <f t="array" ref="DD73">IF(COUNT(DC$3:DC73)=ROUND(COUNT($DC$3:$DC$2493)*0.1,0),$DC$3:DC73,"")</f>
        <v/>
      </c>
      <c r="DE73">
        <v>-6.3466681863861537E-3</v>
      </c>
    </row>
    <row r="74" spans="63:109" x14ac:dyDescent="0.3">
      <c r="CA74" s="23">
        <v>43915</v>
      </c>
      <c r="CB74">
        <v>-6.2901825425321746E-3</v>
      </c>
      <c r="CC74" t="str">
        <f>IF(COUNT(CB$3:CB74)=ROUND(COUNT($CB$3:$CB$2493)*0.05,0),CB74,"")</f>
        <v/>
      </c>
      <c r="CJ74" s="23">
        <v>43915</v>
      </c>
      <c r="CK74">
        <v>-6.2901825425321746E-3</v>
      </c>
      <c r="CL74" t="str">
        <f>IF(COUNT(CK$3:CK74)=ROUND(COUNT($CK$3:$CK$2493)*0.1,0),CK74,"")</f>
        <v/>
      </c>
      <c r="CS74" s="23">
        <v>43915</v>
      </c>
      <c r="CT74">
        <v>-6.2901825425321746E-3</v>
      </c>
      <c r="CU74" t="str" cm="1">
        <f t="array" ref="CU74">IF(COUNT(CT$3:CT74)=ROUND(COUNT($CT$3:$CT$2493)*0.05,0),$CT$3:CT74,"")</f>
        <v/>
      </c>
      <c r="CV74">
        <v>-6.3052120769453148E-3</v>
      </c>
      <c r="DB74" s="23">
        <v>43915</v>
      </c>
      <c r="DC74">
        <v>-6.2901825425321746E-3</v>
      </c>
      <c r="DD74" t="str" cm="1">
        <f t="array" ref="DD74">IF(COUNT(DC$3:DC74)=ROUND(COUNT($DC$3:$DC$2493)*0.1,0),$DC$3:DC74,"")</f>
        <v/>
      </c>
      <c r="DE74">
        <v>-6.3052120769453148E-3</v>
      </c>
    </row>
    <row r="75" spans="63:109" x14ac:dyDescent="0.3">
      <c r="CA75" s="23">
        <v>42234</v>
      </c>
      <c r="CB75">
        <v>-6.2134626488201221E-3</v>
      </c>
      <c r="CC75" t="str">
        <f>IF(COUNT(CB$3:CB75)=ROUND(COUNT($CB$3:$CB$2493)*0.05,0),CB75,"")</f>
        <v/>
      </c>
      <c r="CJ75" s="23">
        <v>42234</v>
      </c>
      <c r="CK75">
        <v>-6.2134626488201221E-3</v>
      </c>
      <c r="CL75" t="str">
        <f>IF(COUNT(CK$3:CK75)=ROUND(COUNT($CK$3:$CK$2493)*0.1,0),CK75,"")</f>
        <v/>
      </c>
      <c r="CS75" s="23">
        <v>42234</v>
      </c>
      <c r="CT75">
        <v>-6.2134626488201221E-3</v>
      </c>
      <c r="CU75" t="str" cm="1">
        <f t="array" ref="CU75">IF(COUNT(CT$3:CT75)=ROUND(COUNT($CT$3:$CT$2493)*0.05,0),$CT$3:CT75,"")</f>
        <v/>
      </c>
      <c r="CV75">
        <v>-6.2901825425321746E-3</v>
      </c>
      <c r="DB75" s="23">
        <v>42234</v>
      </c>
      <c r="DC75">
        <v>-6.2134626488201221E-3</v>
      </c>
      <c r="DD75" t="str" cm="1">
        <f t="array" ref="DD75">IF(COUNT(DC$3:DC75)=ROUND(COUNT($DC$3:$DC$2493)*0.1,0),$DC$3:DC75,"")</f>
        <v/>
      </c>
      <c r="DE75">
        <v>-6.2901825425321746E-3</v>
      </c>
    </row>
    <row r="76" spans="63:109" x14ac:dyDescent="0.3">
      <c r="CA76" s="23">
        <v>44253</v>
      </c>
      <c r="CB76">
        <v>-6.1956289248220756E-3</v>
      </c>
      <c r="CC76" t="str">
        <f>IF(COUNT(CB$3:CB76)=ROUND(COUNT($CB$3:$CB$2493)*0.05,0),CB76,"")</f>
        <v/>
      </c>
      <c r="CJ76" s="23">
        <v>44253</v>
      </c>
      <c r="CK76">
        <v>-6.1956289248220756E-3</v>
      </c>
      <c r="CL76" t="str">
        <f>IF(COUNT(CK$3:CK76)=ROUND(COUNT($CK$3:$CK$2493)*0.1,0),CK76,"")</f>
        <v/>
      </c>
      <c r="CS76" s="23">
        <v>44253</v>
      </c>
      <c r="CT76">
        <v>-6.1956289248220756E-3</v>
      </c>
      <c r="CU76" t="str" cm="1">
        <f t="array" ref="CU76">IF(COUNT(CT$3:CT76)=ROUND(COUNT($CT$3:$CT$2493)*0.05,0),$CT$3:CT76,"")</f>
        <v/>
      </c>
      <c r="CV76">
        <v>-6.2134626488201221E-3</v>
      </c>
      <c r="DB76" s="23">
        <v>44253</v>
      </c>
      <c r="DC76">
        <v>-6.1956289248220756E-3</v>
      </c>
      <c r="DD76" t="str" cm="1">
        <f t="array" ref="DD76">IF(COUNT(DC$3:DC76)=ROUND(COUNT($DC$3:$DC$2493)*0.1,0),$DC$3:DC76,"")</f>
        <v/>
      </c>
      <c r="DE76">
        <v>-6.2134626488201221E-3</v>
      </c>
    </row>
    <row r="77" spans="63:109" x14ac:dyDescent="0.3">
      <c r="CA77" s="23">
        <v>43908</v>
      </c>
      <c r="CB77">
        <v>-6.1662487223473851E-3</v>
      </c>
      <c r="CC77" t="str">
        <f>IF(COUNT(CB$3:CB77)=ROUND(COUNT($CB$3:$CB$2493)*0.05,0),CB77,"")</f>
        <v/>
      </c>
      <c r="CJ77" s="23">
        <v>43908</v>
      </c>
      <c r="CK77">
        <v>-6.1662487223473851E-3</v>
      </c>
      <c r="CL77" t="str">
        <f>IF(COUNT(CK$3:CK77)=ROUND(COUNT($CK$3:$CK$2493)*0.1,0),CK77,"")</f>
        <v/>
      </c>
      <c r="CS77" s="23">
        <v>43908</v>
      </c>
      <c r="CT77">
        <v>-6.1662487223473851E-3</v>
      </c>
      <c r="CU77" t="str" cm="1">
        <f t="array" ref="CU77">IF(COUNT(CT$3:CT77)=ROUND(COUNT($CT$3:$CT$2493)*0.05,0),$CT$3:CT77,"")</f>
        <v/>
      </c>
      <c r="CV77">
        <v>-6.1956289248220756E-3</v>
      </c>
      <c r="DB77" s="23">
        <v>43908</v>
      </c>
      <c r="DC77">
        <v>-6.1662487223473851E-3</v>
      </c>
      <c r="DD77" t="str" cm="1">
        <f t="array" ref="DD77">IF(COUNT(DC$3:DC77)=ROUND(COUNT($DC$3:$DC$2493)*0.1,0),$DC$3:DC77,"")</f>
        <v/>
      </c>
      <c r="DE77">
        <v>-6.1956289248220756E-3</v>
      </c>
    </row>
    <row r="78" spans="63:109" x14ac:dyDescent="0.3">
      <c r="CA78" s="23">
        <v>42508</v>
      </c>
      <c r="CB78">
        <v>-6.1561599317381749E-3</v>
      </c>
      <c r="CC78" t="str">
        <f>IF(COUNT(CB$3:CB78)=ROUND(COUNT($CB$3:$CB$2493)*0.05,0),CB78,"")</f>
        <v/>
      </c>
      <c r="CJ78" s="23">
        <v>42508</v>
      </c>
      <c r="CK78">
        <v>-6.1561599317381749E-3</v>
      </c>
      <c r="CL78" t="str">
        <f>IF(COUNT(CK$3:CK78)=ROUND(COUNT($CK$3:$CK$2493)*0.1,0),CK78,"")</f>
        <v/>
      </c>
      <c r="CS78" s="23">
        <v>42508</v>
      </c>
      <c r="CT78">
        <v>-6.1561599317381749E-3</v>
      </c>
      <c r="CU78" t="str" cm="1">
        <f t="array" ref="CU78">IF(COUNT(CT$3:CT78)=ROUND(COUNT($CT$3:$CT$2493)*0.05,0),$CT$3:CT78,"")</f>
        <v/>
      </c>
      <c r="CV78">
        <v>-6.1662487223473851E-3</v>
      </c>
      <c r="DB78" s="23">
        <v>42508</v>
      </c>
      <c r="DC78">
        <v>-6.1561599317381749E-3</v>
      </c>
      <c r="DD78" t="str" cm="1">
        <f t="array" ref="DD78">IF(COUNT(DC$3:DC78)=ROUND(COUNT($DC$3:$DC$2493)*0.1,0),$DC$3:DC78,"")</f>
        <v/>
      </c>
      <c r="DE78">
        <v>-6.1662487223473851E-3</v>
      </c>
    </row>
    <row r="79" spans="63:109" x14ac:dyDescent="0.3">
      <c r="CA79" s="23">
        <v>43885</v>
      </c>
      <c r="CB79">
        <v>-6.1234869091372664E-3</v>
      </c>
      <c r="CC79" t="str">
        <f>IF(COUNT(CB$3:CB79)=ROUND(COUNT($CB$3:$CB$2493)*0.05,0),CB79,"")</f>
        <v/>
      </c>
      <c r="CJ79" s="23">
        <v>43885</v>
      </c>
      <c r="CK79">
        <v>-6.1234869091372664E-3</v>
      </c>
      <c r="CL79" t="str">
        <f>IF(COUNT(CK$3:CK79)=ROUND(COUNT($CK$3:$CK$2493)*0.1,0),CK79,"")</f>
        <v/>
      </c>
      <c r="CS79" s="23">
        <v>43885</v>
      </c>
      <c r="CT79">
        <v>-6.1234869091372664E-3</v>
      </c>
      <c r="CU79" t="str" cm="1">
        <f t="array" ref="CU79">IF(COUNT(CT$3:CT79)=ROUND(COUNT($CT$3:$CT$2493)*0.05,0),$CT$3:CT79,"")</f>
        <v/>
      </c>
      <c r="CV79">
        <v>-6.1561599317381749E-3</v>
      </c>
      <c r="DB79" s="23">
        <v>43885</v>
      </c>
      <c r="DC79">
        <v>-6.1234869091372664E-3</v>
      </c>
      <c r="DD79" t="str" cm="1">
        <f t="array" ref="DD79">IF(COUNT(DC$3:DC79)=ROUND(COUNT($DC$3:$DC$2493)*0.1,0),$DC$3:DC79,"")</f>
        <v/>
      </c>
      <c r="DE79">
        <v>-6.1561599317381749E-3</v>
      </c>
    </row>
    <row r="80" spans="63:109" x14ac:dyDescent="0.3">
      <c r="CA80" s="23">
        <v>41320</v>
      </c>
      <c r="CB80">
        <v>-6.1055449650406152E-3</v>
      </c>
      <c r="CC80" t="str">
        <f>IF(COUNT(CB$3:CB80)=ROUND(COUNT($CB$3:$CB$2493)*0.05,0),CB80,"")</f>
        <v/>
      </c>
      <c r="CJ80" s="23">
        <v>41320</v>
      </c>
      <c r="CK80">
        <v>-6.1055449650406152E-3</v>
      </c>
      <c r="CL80" t="str">
        <f>IF(COUNT(CK$3:CK80)=ROUND(COUNT($CK$3:$CK$2493)*0.1,0),CK80,"")</f>
        <v/>
      </c>
      <c r="CS80" s="23">
        <v>41320</v>
      </c>
      <c r="CT80">
        <v>-6.1055449650406152E-3</v>
      </c>
      <c r="CU80" t="str" cm="1">
        <f t="array" ref="CU80">IF(COUNT(CT$3:CT80)=ROUND(COUNT($CT$3:$CT$2493)*0.05,0),$CT$3:CT80,"")</f>
        <v/>
      </c>
      <c r="CV80">
        <v>-6.1234869091372664E-3</v>
      </c>
      <c r="DB80" s="23">
        <v>41320</v>
      </c>
      <c r="DC80">
        <v>-6.1055449650406152E-3</v>
      </c>
      <c r="DD80" t="str" cm="1">
        <f t="array" ref="DD80">IF(COUNT(DC$3:DC80)=ROUND(COUNT($DC$3:$DC$2493)*0.1,0),$DC$3:DC80,"")</f>
        <v/>
      </c>
      <c r="DE80">
        <v>-6.1234869091372664E-3</v>
      </c>
    </row>
    <row r="81" spans="79:109" x14ac:dyDescent="0.3">
      <c r="CA81" s="23">
        <v>42069</v>
      </c>
      <c r="CB81">
        <v>-6.0819106888375732E-3</v>
      </c>
      <c r="CC81" t="str">
        <f>IF(COUNT(CB$3:CB81)=ROUND(COUNT($CB$3:$CB$2493)*0.05,0),CB81,"")</f>
        <v/>
      </c>
      <c r="CJ81" s="23">
        <v>42069</v>
      </c>
      <c r="CK81">
        <v>-6.0819106888375732E-3</v>
      </c>
      <c r="CL81" t="str">
        <f>IF(COUNT(CK$3:CK81)=ROUND(COUNT($CK$3:$CK$2493)*0.1,0),CK81,"")</f>
        <v/>
      </c>
      <c r="CS81" s="23">
        <v>42069</v>
      </c>
      <c r="CT81">
        <v>-6.0819106888375732E-3</v>
      </c>
      <c r="CU81" t="str" cm="1">
        <f t="array" ref="CU81">IF(COUNT(CT$3:CT81)=ROUND(COUNT($CT$3:$CT$2493)*0.05,0),$CT$3:CT81,"")</f>
        <v/>
      </c>
      <c r="CV81">
        <v>-6.1055449650406152E-3</v>
      </c>
      <c r="DB81" s="23">
        <v>42069</v>
      </c>
      <c r="DC81">
        <v>-6.0819106888375732E-3</v>
      </c>
      <c r="DD81" t="str" cm="1">
        <f t="array" ref="DD81">IF(COUNT(DC$3:DC81)=ROUND(COUNT($DC$3:$DC$2493)*0.1,0),$DC$3:DC81,"")</f>
        <v/>
      </c>
      <c r="DE81">
        <v>-6.1055449650406152E-3</v>
      </c>
    </row>
    <row r="82" spans="79:109" x14ac:dyDescent="0.3">
      <c r="CA82" s="23">
        <v>43152</v>
      </c>
      <c r="CB82">
        <v>-6.0250071753981419E-3</v>
      </c>
      <c r="CC82" t="str">
        <f>IF(COUNT(CB$3:CB82)=ROUND(COUNT($CB$3:$CB$2493)*0.05,0),CB82,"")</f>
        <v/>
      </c>
      <c r="CJ82" s="23">
        <v>43152</v>
      </c>
      <c r="CK82">
        <v>-6.0250071753981419E-3</v>
      </c>
      <c r="CL82" t="str">
        <f>IF(COUNT(CK$3:CK82)=ROUND(COUNT($CK$3:$CK$2493)*0.1,0),CK82,"")</f>
        <v/>
      </c>
      <c r="CS82" s="23">
        <v>43152</v>
      </c>
      <c r="CT82">
        <v>-6.0250071753981419E-3</v>
      </c>
      <c r="CU82" t="str" cm="1">
        <f t="array" ref="CU82">IF(COUNT(CT$3:CT82)=ROUND(COUNT($CT$3:$CT$2493)*0.05,0),$CT$3:CT82,"")</f>
        <v/>
      </c>
      <c r="CV82">
        <v>-6.0819106888375732E-3</v>
      </c>
      <c r="DB82" s="23">
        <v>43152</v>
      </c>
      <c r="DC82">
        <v>-6.0250071753981419E-3</v>
      </c>
      <c r="DD82" t="str" cm="1">
        <f t="array" ref="DD82">IF(COUNT(DC$3:DC82)=ROUND(COUNT($DC$3:$DC$2493)*0.1,0),$DC$3:DC82,"")</f>
        <v/>
      </c>
      <c r="DE82">
        <v>-6.0819106888375732E-3</v>
      </c>
    </row>
    <row r="83" spans="79:109" x14ac:dyDescent="0.3">
      <c r="CA83" s="23">
        <v>44225</v>
      </c>
      <c r="CB83">
        <v>-6.0169019099017033E-3</v>
      </c>
      <c r="CC83" t="str">
        <f>IF(COUNT(CB$3:CB83)=ROUND(COUNT($CB$3:$CB$2493)*0.05,0),CB83,"")</f>
        <v/>
      </c>
      <c r="CJ83" s="23">
        <v>44225</v>
      </c>
      <c r="CK83">
        <v>-6.0169019099017033E-3</v>
      </c>
      <c r="CL83" t="str">
        <f>IF(COUNT(CK$3:CK83)=ROUND(COUNT($CK$3:$CK$2493)*0.1,0),CK83,"")</f>
        <v/>
      </c>
      <c r="CS83" s="23">
        <v>44225</v>
      </c>
      <c r="CT83">
        <v>-6.0169019099017033E-3</v>
      </c>
      <c r="CU83" t="str" cm="1">
        <f t="array" ref="CU83">IF(COUNT(CT$3:CT83)=ROUND(COUNT($CT$3:$CT$2493)*0.05,0),$CT$3:CT83,"")</f>
        <v/>
      </c>
      <c r="CV83">
        <v>-6.0250071753981419E-3</v>
      </c>
      <c r="DB83" s="23">
        <v>44225</v>
      </c>
      <c r="DC83">
        <v>-6.0169019099017033E-3</v>
      </c>
      <c r="DD83" t="str" cm="1">
        <f t="array" ref="DD83">IF(COUNT(DC$3:DC83)=ROUND(COUNT($DC$3:$DC$2493)*0.1,0),$DC$3:DC83,"")</f>
        <v/>
      </c>
      <c r="DE83">
        <v>-6.0250071753981419E-3</v>
      </c>
    </row>
    <row r="84" spans="79:109" x14ac:dyDescent="0.3">
      <c r="CA84" s="23">
        <v>43384</v>
      </c>
      <c r="CB84">
        <v>-5.9876115920339552E-3</v>
      </c>
      <c r="CC84" t="str">
        <f>IF(COUNT(CB$3:CB84)=ROUND(COUNT($CB$3:$CB$2493)*0.05,0),CB84,"")</f>
        <v/>
      </c>
      <c r="CJ84" s="23">
        <v>43384</v>
      </c>
      <c r="CK84">
        <v>-5.9876115920339552E-3</v>
      </c>
      <c r="CL84" t="str">
        <f>IF(COUNT(CK$3:CK84)=ROUND(COUNT($CK$3:$CK$2493)*0.1,0),CK84,"")</f>
        <v/>
      </c>
      <c r="CS84" s="23">
        <v>43384</v>
      </c>
      <c r="CT84">
        <v>-5.9876115920339552E-3</v>
      </c>
      <c r="CU84" t="str" cm="1">
        <f t="array" ref="CU84">IF(COUNT(CT$3:CT84)=ROUND(COUNT($CT$3:$CT$2493)*0.05,0),$CT$3:CT84,"")</f>
        <v/>
      </c>
      <c r="CV84">
        <v>-6.0169019099017033E-3</v>
      </c>
      <c r="DB84" s="23">
        <v>43384</v>
      </c>
      <c r="DC84">
        <v>-5.9876115920339552E-3</v>
      </c>
      <c r="DD84" t="str" cm="1">
        <f t="array" ref="DD84">IF(COUNT(DC$3:DC84)=ROUND(COUNT($DC$3:$DC$2493)*0.1,0),$DC$3:DC84,"")</f>
        <v/>
      </c>
      <c r="DE84">
        <v>-6.0169019099017033E-3</v>
      </c>
    </row>
    <row r="85" spans="79:109" x14ac:dyDescent="0.3">
      <c r="CA85" s="23">
        <v>43454</v>
      </c>
      <c r="CB85">
        <v>-5.9729517043665336E-3</v>
      </c>
      <c r="CC85" t="str">
        <f>IF(COUNT(CB$3:CB85)=ROUND(COUNT($CB$3:$CB$2493)*0.05,0),CB85,"")</f>
        <v/>
      </c>
      <c r="CJ85" s="23">
        <v>43454</v>
      </c>
      <c r="CK85">
        <v>-5.9729517043665336E-3</v>
      </c>
      <c r="CL85" t="str">
        <f>IF(COUNT(CK$3:CK85)=ROUND(COUNT($CK$3:$CK$2493)*0.1,0),CK85,"")</f>
        <v/>
      </c>
      <c r="CS85" s="23">
        <v>43454</v>
      </c>
      <c r="CT85">
        <v>-5.9729517043665336E-3</v>
      </c>
      <c r="CU85" t="str" cm="1">
        <f t="array" ref="CU85">IF(COUNT(CT$3:CT85)=ROUND(COUNT($CT$3:$CT$2493)*0.05,0),$CT$3:CT85,"")</f>
        <v/>
      </c>
      <c r="CV85">
        <v>-5.9876115920339552E-3</v>
      </c>
      <c r="DB85" s="23">
        <v>43454</v>
      </c>
      <c r="DC85">
        <v>-5.9729517043665336E-3</v>
      </c>
      <c r="DD85" t="str" cm="1">
        <f t="array" ref="DD85">IF(COUNT(DC$3:DC85)=ROUND(COUNT($DC$3:$DC$2493)*0.1,0),$DC$3:DC85,"")</f>
        <v/>
      </c>
      <c r="DE85">
        <v>-5.9876115920339552E-3</v>
      </c>
    </row>
    <row r="86" spans="79:109" x14ac:dyDescent="0.3">
      <c r="CA86" s="23">
        <v>43438</v>
      </c>
      <c r="CB86">
        <v>-5.8958420463826357E-3</v>
      </c>
      <c r="CC86" t="str">
        <f>IF(COUNT(CB$3:CB86)=ROUND(COUNT($CB$3:$CB$2493)*0.05,0),CB86,"")</f>
        <v/>
      </c>
      <c r="CJ86" s="23">
        <v>43438</v>
      </c>
      <c r="CK86">
        <v>-5.8958420463826357E-3</v>
      </c>
      <c r="CL86" t="str">
        <f>IF(COUNT(CK$3:CK86)=ROUND(COUNT($CK$3:$CK$2493)*0.1,0),CK86,"")</f>
        <v/>
      </c>
      <c r="CS86" s="23">
        <v>43438</v>
      </c>
      <c r="CT86">
        <v>-5.8958420463826357E-3</v>
      </c>
      <c r="CU86" t="str" cm="1">
        <f t="array" ref="CU86">IF(COUNT(CT$3:CT86)=ROUND(COUNT($CT$3:$CT$2493)*0.05,0),$CT$3:CT86,"")</f>
        <v/>
      </c>
      <c r="CV86">
        <v>-5.9729517043665336E-3</v>
      </c>
      <c r="DB86" s="23">
        <v>43438</v>
      </c>
      <c r="DC86">
        <v>-5.8958420463826357E-3</v>
      </c>
      <c r="DD86" t="str" cm="1">
        <f t="array" ref="DD86">IF(COUNT(DC$3:DC86)=ROUND(COUNT($DC$3:$DC$2493)*0.1,0),$DC$3:DC86,"")</f>
        <v/>
      </c>
      <c r="DE86">
        <v>-5.9729517043665336E-3</v>
      </c>
    </row>
    <row r="87" spans="79:109" x14ac:dyDescent="0.3">
      <c r="CA87" s="23">
        <v>43691</v>
      </c>
      <c r="CB87">
        <v>-5.8130030817521864E-3</v>
      </c>
      <c r="CC87" t="str">
        <f>IF(COUNT(CB$3:CB87)=ROUND(COUNT($CB$3:$CB$2493)*0.05,0),CB87,"")</f>
        <v/>
      </c>
      <c r="CJ87" s="23">
        <v>43691</v>
      </c>
      <c r="CK87">
        <v>-5.8130030817521864E-3</v>
      </c>
      <c r="CL87" t="str">
        <f>IF(COUNT(CK$3:CK87)=ROUND(COUNT($CK$3:$CK$2493)*0.1,0),CK87,"")</f>
        <v/>
      </c>
      <c r="CS87" s="23">
        <v>43691</v>
      </c>
      <c r="CT87">
        <v>-5.8130030817521864E-3</v>
      </c>
      <c r="CU87" t="str" cm="1">
        <f t="array" ref="CU87">IF(COUNT(CT$3:CT87)=ROUND(COUNT($CT$3:$CT$2493)*0.05,0),$CT$3:CT87,"")</f>
        <v/>
      </c>
      <c r="CV87">
        <v>-5.8958420463826357E-3</v>
      </c>
      <c r="DB87" s="23">
        <v>43691</v>
      </c>
      <c r="DC87">
        <v>-5.8130030817521864E-3</v>
      </c>
      <c r="DD87" t="str" cm="1">
        <f t="array" ref="DD87">IF(COUNT(DC$3:DC87)=ROUND(COUNT($DC$3:$DC$2493)*0.1,0),$DC$3:DC87,"")</f>
        <v/>
      </c>
      <c r="DE87">
        <v>-5.8958420463826357E-3</v>
      </c>
    </row>
    <row r="88" spans="79:109" x14ac:dyDescent="0.3">
      <c r="CA88" s="23">
        <v>43936</v>
      </c>
      <c r="CB88">
        <v>-5.8085784280877614E-3</v>
      </c>
      <c r="CC88" t="str">
        <f>IF(COUNT(CB$3:CB88)=ROUND(COUNT($CB$3:$CB$2493)*0.05,0),CB88,"")</f>
        <v/>
      </c>
      <c r="CJ88" s="23">
        <v>43936</v>
      </c>
      <c r="CK88">
        <v>-5.8085784280877614E-3</v>
      </c>
      <c r="CL88" t="str">
        <f>IF(COUNT(CK$3:CK88)=ROUND(COUNT($CK$3:$CK$2493)*0.1,0),CK88,"")</f>
        <v/>
      </c>
      <c r="CS88" s="23">
        <v>43936</v>
      </c>
      <c r="CT88">
        <v>-5.8085784280877614E-3</v>
      </c>
      <c r="CU88" t="str" cm="1">
        <f t="array" ref="CU88">IF(COUNT(CT$3:CT88)=ROUND(COUNT($CT$3:$CT$2493)*0.05,0),$CT$3:CT88,"")</f>
        <v/>
      </c>
      <c r="CV88">
        <v>-5.8130030817521864E-3</v>
      </c>
      <c r="DB88" s="23">
        <v>43936</v>
      </c>
      <c r="DC88">
        <v>-5.8085784280877614E-3</v>
      </c>
      <c r="DD88" t="str" cm="1">
        <f t="array" ref="DD88">IF(COUNT(DC$3:DC88)=ROUND(COUNT($DC$3:$DC$2493)*0.1,0),$DC$3:DC88,"")</f>
        <v/>
      </c>
      <c r="DE88">
        <v>-5.8130030817521864E-3</v>
      </c>
    </row>
    <row r="89" spans="79:109" x14ac:dyDescent="0.3">
      <c r="CA89" s="23">
        <v>43587</v>
      </c>
      <c r="CB89">
        <v>-5.8041331864783852E-3</v>
      </c>
      <c r="CC89" t="str">
        <f>IF(COUNT(CB$3:CB89)=ROUND(COUNT($CB$3:$CB$2493)*0.05,0),CB89,"")</f>
        <v/>
      </c>
      <c r="CJ89" s="23">
        <v>43587</v>
      </c>
      <c r="CK89">
        <v>-5.8041331864783852E-3</v>
      </c>
      <c r="CL89" t="str">
        <f>IF(COUNT(CK$3:CK89)=ROUND(COUNT($CK$3:$CK$2493)*0.1,0),CK89,"")</f>
        <v/>
      </c>
      <c r="CS89" s="23">
        <v>43587</v>
      </c>
      <c r="CT89">
        <v>-5.8041331864783852E-3</v>
      </c>
      <c r="CU89" t="str" cm="1">
        <f t="array" ref="CU89">IF(COUNT(CT$3:CT89)=ROUND(COUNT($CT$3:$CT$2493)*0.05,0),$CT$3:CT89,"")</f>
        <v/>
      </c>
      <c r="CV89">
        <v>-5.8085784280877614E-3</v>
      </c>
      <c r="DB89" s="23">
        <v>43587</v>
      </c>
      <c r="DC89">
        <v>-5.8041331864783852E-3</v>
      </c>
      <c r="DD89" t="str" cm="1">
        <f t="array" ref="DD89">IF(COUNT(DC$3:DC89)=ROUND(COUNT($DC$3:$DC$2493)*0.1,0),$DC$3:DC89,"")</f>
        <v/>
      </c>
      <c r="DE89">
        <v>-5.8085784280877614E-3</v>
      </c>
    </row>
    <row r="90" spans="79:109" x14ac:dyDescent="0.3">
      <c r="CA90" s="23">
        <v>42402</v>
      </c>
      <c r="CB90">
        <v>-5.7899482507241182E-3</v>
      </c>
      <c r="CC90" t="str">
        <f>IF(COUNT(CB$3:CB90)=ROUND(COUNT($CB$3:$CB$2493)*0.05,0),CB90,"")</f>
        <v/>
      </c>
      <c r="CJ90" s="23">
        <v>42402</v>
      </c>
      <c r="CK90">
        <v>-5.7899482507241182E-3</v>
      </c>
      <c r="CL90" t="str">
        <f>IF(COUNT(CK$3:CK90)=ROUND(COUNT($CK$3:$CK$2493)*0.1,0),CK90,"")</f>
        <v/>
      </c>
      <c r="CS90" s="23">
        <v>42402</v>
      </c>
      <c r="CT90">
        <v>-5.7899482507241182E-3</v>
      </c>
      <c r="CU90" t="str" cm="1">
        <f t="array" ref="CU90">IF(COUNT(CT$3:CT90)=ROUND(COUNT($CT$3:$CT$2493)*0.05,0),$CT$3:CT90,"")</f>
        <v/>
      </c>
      <c r="CV90">
        <v>-5.8041331864783852E-3</v>
      </c>
      <c r="DB90" s="23">
        <v>42402</v>
      </c>
      <c r="DC90">
        <v>-5.7899482507241182E-3</v>
      </c>
      <c r="DD90" t="str" cm="1">
        <f t="array" ref="DD90">IF(COUNT(DC$3:DC90)=ROUND(COUNT($DC$3:$DC$2493)*0.1,0),$DC$3:DC90,"")</f>
        <v/>
      </c>
      <c r="DE90">
        <v>-5.8041331864783852E-3</v>
      </c>
    </row>
    <row r="91" spans="79:109" x14ac:dyDescent="0.3">
      <c r="CA91" s="23">
        <v>43950</v>
      </c>
      <c r="CB91">
        <v>-5.7838104653326538E-3</v>
      </c>
      <c r="CC91" t="str">
        <f>IF(COUNT(CB$3:CB91)=ROUND(COUNT($CB$3:$CB$2493)*0.05,0),CB91,"")</f>
        <v/>
      </c>
      <c r="CJ91" s="23">
        <v>43950</v>
      </c>
      <c r="CK91">
        <v>-5.7838104653326538E-3</v>
      </c>
      <c r="CL91" t="str">
        <f>IF(COUNT(CK$3:CK91)=ROUND(COUNT($CK$3:$CK$2493)*0.1,0),CK91,"")</f>
        <v/>
      </c>
      <c r="CS91" s="23">
        <v>43950</v>
      </c>
      <c r="CT91">
        <v>-5.7838104653326538E-3</v>
      </c>
      <c r="CU91" t="str" cm="1">
        <f t="array" ref="CU91">IF(COUNT(CT$3:CT91)=ROUND(COUNT($CT$3:$CT$2493)*0.05,0),$CT$3:CT91,"")</f>
        <v/>
      </c>
      <c r="CV91">
        <v>-5.7899482507241182E-3</v>
      </c>
      <c r="DB91" s="23">
        <v>43950</v>
      </c>
      <c r="DC91">
        <v>-5.7838104653326538E-3</v>
      </c>
      <c r="DD91" t="str" cm="1">
        <f t="array" ref="DD91">IF(COUNT(DC$3:DC91)=ROUND(COUNT($DC$3:$DC$2493)*0.1,0),$DC$3:DC91,"")</f>
        <v/>
      </c>
      <c r="DE91">
        <v>-5.7899482507241182E-3</v>
      </c>
    </row>
    <row r="92" spans="79:109" x14ac:dyDescent="0.3">
      <c r="CA92" s="23">
        <v>42088</v>
      </c>
      <c r="CB92">
        <v>-5.7475825782312825E-3</v>
      </c>
      <c r="CC92" t="str">
        <f>IF(COUNT(CB$3:CB92)=ROUND(COUNT($CB$3:$CB$2493)*0.05,0),CB92,"")</f>
        <v/>
      </c>
      <c r="CJ92" s="23">
        <v>42088</v>
      </c>
      <c r="CK92">
        <v>-5.7475825782312825E-3</v>
      </c>
      <c r="CL92" t="str">
        <f>IF(COUNT(CK$3:CK92)=ROUND(COUNT($CK$3:$CK$2493)*0.1,0),CK92,"")</f>
        <v/>
      </c>
      <c r="CS92" s="23">
        <v>42088</v>
      </c>
      <c r="CT92">
        <v>-5.7475825782312825E-3</v>
      </c>
      <c r="CU92" t="str" cm="1">
        <f t="array" ref="CU92">IF(COUNT(CT$3:CT92)=ROUND(COUNT($CT$3:$CT$2493)*0.05,0),$CT$3:CT92,"")</f>
        <v/>
      </c>
      <c r="CV92">
        <v>-5.7838104653326538E-3</v>
      </c>
      <c r="DB92" s="23">
        <v>42088</v>
      </c>
      <c r="DC92">
        <v>-5.7475825782312825E-3</v>
      </c>
      <c r="DD92" t="str" cm="1">
        <f t="array" ref="DD92">IF(COUNT(DC$3:DC92)=ROUND(COUNT($DC$3:$DC$2493)*0.1,0),$DC$3:DC92,"")</f>
        <v/>
      </c>
      <c r="DE92">
        <v>-5.7838104653326538E-3</v>
      </c>
    </row>
    <row r="93" spans="79:109" x14ac:dyDescent="0.3">
      <c r="CA93" s="23">
        <v>42129</v>
      </c>
      <c r="CB93">
        <v>-5.7417785884399776E-3</v>
      </c>
      <c r="CC93" t="str">
        <f>IF(COUNT(CB$3:CB93)=ROUND(COUNT($CB$3:$CB$2493)*0.05,0),CB93,"")</f>
        <v/>
      </c>
      <c r="CJ93" s="23">
        <v>42129</v>
      </c>
      <c r="CK93">
        <v>-5.7417785884399776E-3</v>
      </c>
      <c r="CL93" t="str">
        <f>IF(COUNT(CK$3:CK93)=ROUND(COUNT($CK$3:$CK$2493)*0.1,0),CK93,"")</f>
        <v/>
      </c>
      <c r="CS93" s="23">
        <v>42129</v>
      </c>
      <c r="CT93">
        <v>-5.7417785884399776E-3</v>
      </c>
      <c r="CU93" t="str" cm="1">
        <f t="array" ref="CU93">IF(COUNT(CT$3:CT93)=ROUND(COUNT($CT$3:$CT$2493)*0.05,0),$CT$3:CT93,"")</f>
        <v/>
      </c>
      <c r="CV93">
        <v>-5.7475825782312825E-3</v>
      </c>
      <c r="DB93" s="23">
        <v>42129</v>
      </c>
      <c r="DC93">
        <v>-5.7417785884399776E-3</v>
      </c>
      <c r="DD93" t="str" cm="1">
        <f t="array" ref="DD93">IF(COUNT(DC$3:DC93)=ROUND(COUNT($DC$3:$DC$2493)*0.1,0),$DC$3:DC93,"")</f>
        <v/>
      </c>
      <c r="DE93">
        <v>-5.7475825782312825E-3</v>
      </c>
    </row>
    <row r="94" spans="79:109" x14ac:dyDescent="0.3">
      <c r="CA94" s="23">
        <v>42248</v>
      </c>
      <c r="CB94">
        <v>-5.7192375332475853E-3</v>
      </c>
      <c r="CC94" t="str">
        <f>IF(COUNT(CB$3:CB94)=ROUND(COUNT($CB$3:$CB$2493)*0.05,0),CB94,"")</f>
        <v/>
      </c>
      <c r="CJ94" s="23">
        <v>42248</v>
      </c>
      <c r="CK94">
        <v>-5.7192375332475853E-3</v>
      </c>
      <c r="CL94" t="str">
        <f>IF(COUNT(CK$3:CK94)=ROUND(COUNT($CK$3:$CK$2493)*0.1,0),CK94,"")</f>
        <v/>
      </c>
      <c r="CS94" s="23">
        <v>42248</v>
      </c>
      <c r="CT94">
        <v>-5.7192375332475853E-3</v>
      </c>
      <c r="CU94" t="str" cm="1">
        <f t="array" ref="CU94">IF(COUNT(CT$3:CT94)=ROUND(COUNT($CT$3:$CT$2493)*0.05,0),$CT$3:CT94,"")</f>
        <v/>
      </c>
      <c r="CV94">
        <v>-5.7417785884399776E-3</v>
      </c>
      <c r="DB94" s="23">
        <v>42248</v>
      </c>
      <c r="DC94">
        <v>-5.7192375332475853E-3</v>
      </c>
      <c r="DD94" t="str" cm="1">
        <f t="array" ref="DD94">IF(COUNT(DC$3:DC94)=ROUND(COUNT($DC$3:$DC$2493)*0.1,0),$DC$3:DC94,"")</f>
        <v/>
      </c>
      <c r="DE94">
        <v>-5.7417785884399776E-3</v>
      </c>
    </row>
    <row r="95" spans="79:109" x14ac:dyDescent="0.3">
      <c r="CA95" s="23">
        <v>42691</v>
      </c>
      <c r="CB95">
        <v>-5.7099294694821579E-3</v>
      </c>
      <c r="CC95" t="str">
        <f>IF(COUNT(CB$3:CB95)=ROUND(COUNT($CB$3:$CB$2493)*0.05,0),CB95,"")</f>
        <v/>
      </c>
      <c r="CJ95" s="23">
        <v>42691</v>
      </c>
      <c r="CK95">
        <v>-5.7099294694821579E-3</v>
      </c>
      <c r="CL95" t="str">
        <f>IF(COUNT(CK$3:CK95)=ROUND(COUNT($CK$3:$CK$2493)*0.1,0),CK95,"")</f>
        <v/>
      </c>
      <c r="CS95" s="23">
        <v>42691</v>
      </c>
      <c r="CT95">
        <v>-5.7099294694821579E-3</v>
      </c>
      <c r="CU95" t="str" cm="1">
        <f t="array" ref="CU95">IF(COUNT(CT$3:CT95)=ROUND(COUNT($CT$3:$CT$2493)*0.05,0),$CT$3:CT95,"")</f>
        <v/>
      </c>
      <c r="CV95">
        <v>-5.7192375332475853E-3</v>
      </c>
      <c r="DB95" s="23">
        <v>42691</v>
      </c>
      <c r="DC95">
        <v>-5.7099294694821579E-3</v>
      </c>
      <c r="DD95" t="str" cm="1">
        <f t="array" ref="DD95">IF(COUNT(DC$3:DC95)=ROUND(COUNT($DC$3:$DC$2493)*0.1,0),$DC$3:DC95,"")</f>
        <v/>
      </c>
      <c r="DE95">
        <v>-5.7192375332475853E-3</v>
      </c>
    </row>
    <row r="96" spans="79:109" x14ac:dyDescent="0.3">
      <c r="CA96" s="23">
        <v>43056</v>
      </c>
      <c r="CB96">
        <v>-5.6981032073654177E-3</v>
      </c>
      <c r="CC96" t="str">
        <f>IF(COUNT(CB$3:CB96)=ROUND(COUNT($CB$3:$CB$2493)*0.05,0),CB96,"")</f>
        <v/>
      </c>
      <c r="CJ96" s="23">
        <v>43056</v>
      </c>
      <c r="CK96">
        <v>-5.6981032073654177E-3</v>
      </c>
      <c r="CL96" t="str">
        <f>IF(COUNT(CK$3:CK96)=ROUND(COUNT($CK$3:$CK$2493)*0.1,0),CK96,"")</f>
        <v/>
      </c>
      <c r="CS96" s="23">
        <v>43056</v>
      </c>
      <c r="CT96">
        <v>-5.6981032073654177E-3</v>
      </c>
      <c r="CU96" t="str" cm="1">
        <f t="array" ref="CU96">IF(COUNT(CT$3:CT96)=ROUND(COUNT($CT$3:$CT$2493)*0.05,0),$CT$3:CT96,"")</f>
        <v/>
      </c>
      <c r="CV96">
        <v>-5.7099294694821579E-3</v>
      </c>
      <c r="DB96" s="23">
        <v>43056</v>
      </c>
      <c r="DC96">
        <v>-5.6981032073654177E-3</v>
      </c>
      <c r="DD96" t="str" cm="1">
        <f t="array" ref="DD96">IF(COUNT(DC$3:DC96)=ROUND(COUNT($DC$3:$DC$2493)*0.1,0),$DC$3:DC96,"")</f>
        <v/>
      </c>
      <c r="DE96">
        <v>-5.7099294694821579E-3</v>
      </c>
    </row>
    <row r="97" spans="79:109" x14ac:dyDescent="0.3">
      <c r="CA97" s="23">
        <v>44467</v>
      </c>
      <c r="CB97">
        <v>-5.6673618967977785E-3</v>
      </c>
      <c r="CC97" t="str">
        <f>IF(COUNT(CB$3:CB97)=ROUND(COUNT($CB$3:$CB$2493)*0.05,0),CB97,"")</f>
        <v/>
      </c>
      <c r="CJ97" s="23">
        <v>44467</v>
      </c>
      <c r="CK97">
        <v>-5.6673618967977785E-3</v>
      </c>
      <c r="CL97" t="str">
        <f>IF(COUNT(CK$3:CK97)=ROUND(COUNT($CK$3:$CK$2493)*0.1,0),CK97,"")</f>
        <v/>
      </c>
      <c r="CS97" s="23">
        <v>44467</v>
      </c>
      <c r="CT97">
        <v>-5.6673618967977785E-3</v>
      </c>
      <c r="CU97" t="str" cm="1">
        <f t="array" ref="CU97">IF(COUNT(CT$3:CT97)=ROUND(COUNT($CT$3:$CT$2493)*0.05,0),$CT$3:CT97,"")</f>
        <v/>
      </c>
      <c r="CV97">
        <v>-5.6981032073654177E-3</v>
      </c>
      <c r="DB97" s="23">
        <v>44467</v>
      </c>
      <c r="DC97">
        <v>-5.6673618967977785E-3</v>
      </c>
      <c r="DD97" t="str" cm="1">
        <f t="array" ref="DD97">IF(COUNT(DC$3:DC97)=ROUND(COUNT($DC$3:$DC$2493)*0.1,0),$DC$3:DC97,"")</f>
        <v/>
      </c>
      <c r="DE97">
        <v>-5.6981032073654177E-3</v>
      </c>
    </row>
    <row r="98" spans="79:109" x14ac:dyDescent="0.3">
      <c r="CA98" s="23">
        <v>42649</v>
      </c>
      <c r="CB98">
        <v>-5.6621161041724467E-3</v>
      </c>
      <c r="CC98" t="str">
        <f>IF(COUNT(CB$3:CB98)=ROUND(COUNT($CB$3:$CB$2493)*0.05,0),CB98,"")</f>
        <v/>
      </c>
      <c r="CJ98" s="23">
        <v>42649</v>
      </c>
      <c r="CK98">
        <v>-5.6621161041724467E-3</v>
      </c>
      <c r="CL98" t="str">
        <f>IF(COUNT(CK$3:CK98)=ROUND(COUNT($CK$3:$CK$2493)*0.1,0),CK98,"")</f>
        <v/>
      </c>
      <c r="CS98" s="23">
        <v>42649</v>
      </c>
      <c r="CT98">
        <v>-5.6621161041724467E-3</v>
      </c>
      <c r="CU98" t="str" cm="1">
        <f t="array" ref="CU98">IF(COUNT(CT$3:CT98)=ROUND(COUNT($CT$3:$CT$2493)*0.05,0),$CT$3:CT98,"")</f>
        <v/>
      </c>
      <c r="CV98">
        <v>-5.6673618967977785E-3</v>
      </c>
      <c r="DB98" s="23">
        <v>42649</v>
      </c>
      <c r="DC98">
        <v>-5.6621161041724467E-3</v>
      </c>
      <c r="DD98" t="str" cm="1">
        <f t="array" ref="DD98">IF(COUNT(DC$3:DC98)=ROUND(COUNT($DC$3:$DC$2493)*0.1,0),$DC$3:DC98,"")</f>
        <v/>
      </c>
      <c r="DE98">
        <v>-5.6673618967977785E-3</v>
      </c>
    </row>
    <row r="99" spans="79:109" x14ac:dyDescent="0.3">
      <c r="CA99" s="23">
        <v>42377</v>
      </c>
      <c r="CB99">
        <v>-5.6494760637048986E-3</v>
      </c>
      <c r="CC99" t="str">
        <f>IF(COUNT(CB$3:CB99)=ROUND(COUNT($CB$3:$CB$2493)*0.05,0),CB99,"")</f>
        <v/>
      </c>
      <c r="CJ99" s="23">
        <v>42377</v>
      </c>
      <c r="CK99">
        <v>-5.6494760637048986E-3</v>
      </c>
      <c r="CL99" t="str">
        <f>IF(COUNT(CK$3:CK99)=ROUND(COUNT($CK$3:$CK$2493)*0.1,0),CK99,"")</f>
        <v/>
      </c>
      <c r="CS99" s="23">
        <v>42377</v>
      </c>
      <c r="CT99">
        <v>-5.6494760637048986E-3</v>
      </c>
      <c r="CU99" t="str" cm="1">
        <f t="array" ref="CU99">IF(COUNT(CT$3:CT99)=ROUND(COUNT($CT$3:$CT$2493)*0.05,0),$CT$3:CT99,"")</f>
        <v/>
      </c>
      <c r="CV99">
        <v>-5.6621161041724467E-3</v>
      </c>
      <c r="DB99" s="23">
        <v>42377</v>
      </c>
      <c r="DC99">
        <v>-5.6494760637048986E-3</v>
      </c>
      <c r="DD99" t="str" cm="1">
        <f t="array" ref="DD99">IF(COUNT(DC$3:DC99)=ROUND(COUNT($DC$3:$DC$2493)*0.1,0),$DC$3:DC99,"")</f>
        <v/>
      </c>
      <c r="DE99">
        <v>-5.6621161041724467E-3</v>
      </c>
    </row>
    <row r="100" spans="79:109" x14ac:dyDescent="0.3">
      <c r="CA100" s="23">
        <v>43181</v>
      </c>
      <c r="CB100">
        <v>-5.648646123149235E-3</v>
      </c>
      <c r="CC100" t="str">
        <f>IF(COUNT(CB$3:CB100)=ROUND(COUNT($CB$3:$CB$2493)*0.05,0),CB100,"")</f>
        <v/>
      </c>
      <c r="CJ100" s="23">
        <v>43181</v>
      </c>
      <c r="CK100">
        <v>-5.648646123149235E-3</v>
      </c>
      <c r="CL100" t="str">
        <f>IF(COUNT(CK$3:CK100)=ROUND(COUNT($CK$3:$CK$2493)*0.1,0),CK100,"")</f>
        <v/>
      </c>
      <c r="CS100" s="23">
        <v>43181</v>
      </c>
      <c r="CT100">
        <v>-5.648646123149235E-3</v>
      </c>
      <c r="CU100" t="str" cm="1">
        <f t="array" ref="CU100">IF(COUNT(CT$3:CT100)=ROUND(COUNT($CT$3:$CT$2493)*0.05,0),$CT$3:CT100,"")</f>
        <v/>
      </c>
      <c r="CV100">
        <v>-5.6494760637048986E-3</v>
      </c>
      <c r="DB100" s="23">
        <v>43181</v>
      </c>
      <c r="DC100">
        <v>-5.648646123149235E-3</v>
      </c>
      <c r="DD100" t="str" cm="1">
        <f t="array" ref="DD100">IF(COUNT(DC$3:DC100)=ROUND(COUNT($DC$3:$DC$2493)*0.1,0),$DC$3:DC100,"")</f>
        <v/>
      </c>
      <c r="DE100">
        <v>-5.6494760637048986E-3</v>
      </c>
    </row>
    <row r="101" spans="79:109" x14ac:dyDescent="0.3">
      <c r="CA101" s="23">
        <v>44084</v>
      </c>
      <c r="CB101">
        <v>-5.5619950072355014E-3</v>
      </c>
      <c r="CC101" t="str">
        <f>IF(COUNT(CB$3:CB101)=ROUND(COUNT($CB$3:$CB$2493)*0.05,0),CB101,"")</f>
        <v/>
      </c>
      <c r="CJ101" s="23">
        <v>44084</v>
      </c>
      <c r="CK101">
        <v>-5.5619950072355014E-3</v>
      </c>
      <c r="CL101" t="str">
        <f>IF(COUNT(CK$3:CK101)=ROUND(COUNT($CK$3:$CK$2493)*0.1,0),CK101,"")</f>
        <v/>
      </c>
      <c r="CS101" s="23">
        <v>44084</v>
      </c>
      <c r="CT101">
        <v>-5.5619950072355014E-3</v>
      </c>
      <c r="CU101" t="str" cm="1">
        <f t="array" ref="CU101">IF(COUNT(CT$3:CT101)=ROUND(COUNT($CT$3:$CT$2493)*0.05,0),$CT$3:CT101,"")</f>
        <v/>
      </c>
      <c r="CV101">
        <v>-5.648646123149235E-3</v>
      </c>
      <c r="DB101" s="23">
        <v>44084</v>
      </c>
      <c r="DC101">
        <v>-5.5619950072355014E-3</v>
      </c>
      <c r="DD101" t="str" cm="1">
        <f t="array" ref="DD101">IF(COUNT(DC$3:DC101)=ROUND(COUNT($DC$3:$DC$2493)*0.1,0),$DC$3:DC101,"")</f>
        <v/>
      </c>
      <c r="DE101">
        <v>-5.648646123149235E-3</v>
      </c>
    </row>
    <row r="102" spans="79:109" x14ac:dyDescent="0.3">
      <c r="CA102" s="23">
        <v>43182</v>
      </c>
      <c r="CB102">
        <v>-5.5542845574421667E-3</v>
      </c>
      <c r="CC102" t="str">
        <f>IF(COUNT(CB$3:CB102)=ROUND(COUNT($CB$3:$CB$2493)*0.05,0),CB102,"")</f>
        <v/>
      </c>
      <c r="CJ102" s="23">
        <v>43182</v>
      </c>
      <c r="CK102">
        <v>-5.5542845574421667E-3</v>
      </c>
      <c r="CL102" t="str">
        <f>IF(COUNT(CK$3:CK102)=ROUND(COUNT($CK$3:$CK$2493)*0.1,0),CK102,"")</f>
        <v/>
      </c>
      <c r="CS102" s="23">
        <v>43182</v>
      </c>
      <c r="CT102">
        <v>-5.5542845574421667E-3</v>
      </c>
      <c r="CU102" t="str" cm="1">
        <f t="array" ref="CU102">IF(COUNT(CT$3:CT102)=ROUND(COUNT($CT$3:$CT$2493)*0.05,0),$CT$3:CT102,"")</f>
        <v/>
      </c>
      <c r="CV102">
        <v>-5.5619950072355014E-3</v>
      </c>
      <c r="DB102" s="23">
        <v>43182</v>
      </c>
      <c r="DC102">
        <v>-5.5542845574421667E-3</v>
      </c>
      <c r="DD102" t="str" cm="1">
        <f t="array" ref="DD102">IF(COUNT(DC$3:DC102)=ROUND(COUNT($DC$3:$DC$2493)*0.1,0),$DC$3:DC102,"")</f>
        <v/>
      </c>
      <c r="DE102">
        <v>-5.5619950072355014E-3</v>
      </c>
    </row>
    <row r="103" spans="79:109" x14ac:dyDescent="0.3">
      <c r="CA103" s="23">
        <v>44363</v>
      </c>
      <c r="CB103">
        <v>-5.526017122248485E-3</v>
      </c>
      <c r="CC103" t="str">
        <f>IF(COUNT(CB$3:CB103)=ROUND(COUNT($CB$3:$CB$2493)*0.05,0),CB103,"")</f>
        <v/>
      </c>
      <c r="CJ103" s="23">
        <v>44363</v>
      </c>
      <c r="CK103">
        <v>-5.526017122248485E-3</v>
      </c>
      <c r="CL103" t="str">
        <f>IF(COUNT(CK$3:CK103)=ROUND(COUNT($CK$3:$CK$2493)*0.1,0),CK103,"")</f>
        <v/>
      </c>
      <c r="CS103" s="23">
        <v>44363</v>
      </c>
      <c r="CT103">
        <v>-5.526017122248485E-3</v>
      </c>
      <c r="CU103" t="str" cm="1">
        <f t="array" ref="CU103">IF(COUNT(CT$3:CT103)=ROUND(COUNT($CT$3:$CT$2493)*0.05,0),$CT$3:CT103,"")</f>
        <v/>
      </c>
      <c r="CV103">
        <v>-5.5542845574421667E-3</v>
      </c>
      <c r="DB103" s="23">
        <v>44363</v>
      </c>
      <c r="DC103">
        <v>-5.526017122248485E-3</v>
      </c>
      <c r="DD103" t="str" cm="1">
        <f t="array" ref="DD103">IF(COUNT(DC$3:DC103)=ROUND(COUNT($DC$3:$DC$2493)*0.1,0),$DC$3:DC103,"")</f>
        <v/>
      </c>
      <c r="DE103">
        <v>-5.5542845574421667E-3</v>
      </c>
    </row>
    <row r="104" spans="79:109" x14ac:dyDescent="0.3">
      <c r="CA104" s="23">
        <v>44272</v>
      </c>
      <c r="CB104">
        <v>-5.5245988910559343E-3</v>
      </c>
      <c r="CC104" t="str">
        <f>IF(COUNT(CB$3:CB104)=ROUND(COUNT($CB$3:$CB$2493)*0.05,0),CB104,"")</f>
        <v/>
      </c>
      <c r="CJ104" s="23">
        <v>44272</v>
      </c>
      <c r="CK104">
        <v>-5.5245988910559343E-3</v>
      </c>
      <c r="CL104" t="str">
        <f>IF(COUNT(CK$3:CK104)=ROUND(COUNT($CK$3:$CK$2493)*0.1,0),CK104,"")</f>
        <v/>
      </c>
      <c r="CS104" s="23">
        <v>44272</v>
      </c>
      <c r="CT104">
        <v>-5.5245988910559343E-3</v>
      </c>
      <c r="CU104" t="str" cm="1">
        <f t="array" ref="CU104">IF(COUNT(CT$3:CT104)=ROUND(COUNT($CT$3:$CT$2493)*0.05,0),$CT$3:CT104,"")</f>
        <v/>
      </c>
      <c r="CV104">
        <v>-5.526017122248485E-3</v>
      </c>
      <c r="DB104" s="23">
        <v>44272</v>
      </c>
      <c r="DC104">
        <v>-5.5245988910559343E-3</v>
      </c>
      <c r="DD104" t="str" cm="1">
        <f t="array" ref="DD104">IF(COUNT(DC$3:DC104)=ROUND(COUNT($DC$3:$DC$2493)*0.1,0),$DC$3:DC104,"")</f>
        <v/>
      </c>
      <c r="DE104">
        <v>-5.526017122248485E-3</v>
      </c>
    </row>
    <row r="105" spans="79:109" x14ac:dyDescent="0.3">
      <c r="CA105" s="23">
        <v>41739</v>
      </c>
      <c r="CB105">
        <v>-5.5065812443440198E-3</v>
      </c>
      <c r="CC105" t="str">
        <f>IF(COUNT(CB$3:CB105)=ROUND(COUNT($CB$3:$CB$2493)*0.05,0),CB105,"")</f>
        <v/>
      </c>
      <c r="CJ105" s="23">
        <v>41739</v>
      </c>
      <c r="CK105">
        <v>-5.5065812443440198E-3</v>
      </c>
      <c r="CL105" t="str">
        <f>IF(COUNT(CK$3:CK105)=ROUND(COUNT($CK$3:$CK$2493)*0.1,0),CK105,"")</f>
        <v/>
      </c>
      <c r="CS105" s="23">
        <v>41739</v>
      </c>
      <c r="CT105">
        <v>-5.5065812443440198E-3</v>
      </c>
      <c r="CU105" t="str" cm="1">
        <f t="array" ref="CU105">IF(COUNT(CT$3:CT105)=ROUND(COUNT($CT$3:$CT$2493)*0.05,0),$CT$3:CT105,"")</f>
        <v/>
      </c>
      <c r="CV105">
        <v>-5.5245988910559343E-3</v>
      </c>
      <c r="DB105" s="23">
        <v>41739</v>
      </c>
      <c r="DC105">
        <v>-5.5065812443440198E-3</v>
      </c>
      <c r="DD105" t="str" cm="1">
        <f t="array" ref="DD105">IF(COUNT(DC$3:DC105)=ROUND(COUNT($DC$3:$DC$2493)*0.1,0),$DC$3:DC105,"")</f>
        <v/>
      </c>
      <c r="DE105">
        <v>-5.5245988910559343E-3</v>
      </c>
    </row>
    <row r="106" spans="79:109" x14ac:dyDescent="0.3">
      <c r="CA106" s="23">
        <v>44006</v>
      </c>
      <c r="CB106">
        <v>-5.4654022451521662E-3</v>
      </c>
      <c r="CC106" t="str">
        <f>IF(COUNT(CB$3:CB106)=ROUND(COUNT($CB$3:$CB$2493)*0.05,0),CB106,"")</f>
        <v/>
      </c>
      <c r="CJ106" s="23">
        <v>44006</v>
      </c>
      <c r="CK106">
        <v>-5.4654022451521662E-3</v>
      </c>
      <c r="CL106" t="str">
        <f>IF(COUNT(CK$3:CK106)=ROUND(COUNT($CK$3:$CK$2493)*0.1,0),CK106,"")</f>
        <v/>
      </c>
      <c r="CS106" s="23">
        <v>44006</v>
      </c>
      <c r="CT106">
        <v>-5.4654022451521662E-3</v>
      </c>
      <c r="CU106" t="str" cm="1">
        <f t="array" ref="CU106">IF(COUNT(CT$3:CT106)=ROUND(COUNT($CT$3:$CT$2493)*0.05,0),$CT$3:CT106,"")</f>
        <v/>
      </c>
      <c r="CV106">
        <v>-5.5065812443440198E-3</v>
      </c>
      <c r="DB106" s="23">
        <v>44006</v>
      </c>
      <c r="DC106">
        <v>-5.4654022451521662E-3</v>
      </c>
      <c r="DD106" t="str" cm="1">
        <f t="array" ref="DD106">IF(COUNT(DC$3:DC106)=ROUND(COUNT($DC$3:$DC$2493)*0.1,0),$DC$3:DC106,"")</f>
        <v/>
      </c>
      <c r="DE106">
        <v>-5.5065812443440198E-3</v>
      </c>
    </row>
    <row r="107" spans="79:109" x14ac:dyDescent="0.3">
      <c r="CA107" s="23">
        <v>42256</v>
      </c>
      <c r="CB107">
        <v>-5.4564016722645006E-3</v>
      </c>
      <c r="CC107" t="str">
        <f>IF(COUNT(CB$3:CB107)=ROUND(COUNT($CB$3:$CB$2493)*0.05,0),CB107,"")</f>
        <v/>
      </c>
      <c r="CJ107" s="23">
        <v>42256</v>
      </c>
      <c r="CK107">
        <v>-5.4564016722645006E-3</v>
      </c>
      <c r="CL107" t="str">
        <f>IF(COUNT(CK$3:CK107)=ROUND(COUNT($CK$3:$CK$2493)*0.1,0),CK107,"")</f>
        <v/>
      </c>
      <c r="CS107" s="23">
        <v>42256</v>
      </c>
      <c r="CT107">
        <v>-5.4564016722645006E-3</v>
      </c>
      <c r="CU107" t="str" cm="1">
        <f t="array" ref="CU107">IF(COUNT(CT$3:CT107)=ROUND(COUNT($CT$3:$CT$2493)*0.05,0),$CT$3:CT107,"")</f>
        <v/>
      </c>
      <c r="CV107">
        <v>-5.4654022451521662E-3</v>
      </c>
      <c r="DB107" s="23">
        <v>42256</v>
      </c>
      <c r="DC107">
        <v>-5.4564016722645006E-3</v>
      </c>
      <c r="DD107" t="str" cm="1">
        <f t="array" ref="DD107">IF(COUNT(DC$3:DC107)=ROUND(COUNT($DC$3:$DC$2493)*0.1,0),$DC$3:DC107,"")</f>
        <v/>
      </c>
      <c r="DE107">
        <v>-5.4654022451521662E-3</v>
      </c>
    </row>
    <row r="108" spans="79:109" x14ac:dyDescent="0.3">
      <c r="CA108" s="23">
        <v>43451</v>
      </c>
      <c r="CB108">
        <v>-5.4548825355330557E-3</v>
      </c>
      <c r="CC108" t="str">
        <f>IF(COUNT(CB$3:CB108)=ROUND(COUNT($CB$3:$CB$2493)*0.05,0),CB108,"")</f>
        <v/>
      </c>
      <c r="CJ108" s="23">
        <v>43451</v>
      </c>
      <c r="CK108">
        <v>-5.4548825355330557E-3</v>
      </c>
      <c r="CL108" t="str">
        <f>IF(COUNT(CK$3:CK108)=ROUND(COUNT($CK$3:$CK$2493)*0.1,0),CK108,"")</f>
        <v/>
      </c>
      <c r="CS108" s="23">
        <v>43451</v>
      </c>
      <c r="CT108">
        <v>-5.4548825355330557E-3</v>
      </c>
      <c r="CU108" t="str" cm="1">
        <f t="array" ref="CU108">IF(COUNT(CT$3:CT108)=ROUND(COUNT($CT$3:$CT$2493)*0.05,0),$CT$3:CT108,"")</f>
        <v/>
      </c>
      <c r="CV108">
        <v>-5.4564016722645006E-3</v>
      </c>
      <c r="DB108" s="23">
        <v>43451</v>
      </c>
      <c r="DC108">
        <v>-5.4548825355330557E-3</v>
      </c>
      <c r="DD108" t="str" cm="1">
        <f t="array" ref="DD108">IF(COUNT(DC$3:DC108)=ROUND(COUNT($DC$3:$DC$2493)*0.1,0),$DC$3:DC108,"")</f>
        <v/>
      </c>
      <c r="DE108">
        <v>-5.4564016722645006E-3</v>
      </c>
    </row>
    <row r="109" spans="79:109" x14ac:dyDescent="0.3">
      <c r="CA109" s="23">
        <v>43951</v>
      </c>
      <c r="CB109">
        <v>-5.4421438576214166E-3</v>
      </c>
      <c r="CC109" t="str">
        <f>IF(COUNT(CB$3:CB109)=ROUND(COUNT($CB$3:$CB$2493)*0.05,0),CB109,"")</f>
        <v/>
      </c>
      <c r="CJ109" s="23">
        <v>43951</v>
      </c>
      <c r="CK109">
        <v>-5.4421438576214166E-3</v>
      </c>
      <c r="CL109" t="str">
        <f>IF(COUNT(CK$3:CK109)=ROUND(COUNT($CK$3:$CK$2493)*0.1,0),CK109,"")</f>
        <v/>
      </c>
      <c r="CS109" s="23">
        <v>43951</v>
      </c>
      <c r="CT109">
        <v>-5.4421438576214166E-3</v>
      </c>
      <c r="CU109" t="str" cm="1">
        <f t="array" ref="CU109">IF(COUNT(CT$3:CT109)=ROUND(COUNT($CT$3:$CT$2493)*0.05,0),$CT$3:CT109,"")</f>
        <v/>
      </c>
      <c r="CV109">
        <v>-5.4548825355330557E-3</v>
      </c>
      <c r="DB109" s="23">
        <v>43951</v>
      </c>
      <c r="DC109">
        <v>-5.4421438576214166E-3</v>
      </c>
      <c r="DD109" t="str" cm="1">
        <f t="array" ref="DD109">IF(COUNT(DC$3:DC109)=ROUND(COUNT($DC$3:$DC$2493)*0.1,0),$DC$3:DC109,"")</f>
        <v/>
      </c>
      <c r="DE109">
        <v>-5.4548825355330557E-3</v>
      </c>
    </row>
    <row r="110" spans="79:109" x14ac:dyDescent="0.3">
      <c r="CA110" s="23">
        <v>44662</v>
      </c>
      <c r="CB110">
        <v>-5.4303335002538556E-3</v>
      </c>
      <c r="CC110" t="str">
        <f>IF(COUNT(CB$3:CB110)=ROUND(COUNT($CB$3:$CB$2493)*0.05,0),CB110,"")</f>
        <v/>
      </c>
      <c r="CJ110" s="23">
        <v>44662</v>
      </c>
      <c r="CK110">
        <v>-5.4303335002538556E-3</v>
      </c>
      <c r="CL110" t="str">
        <f>IF(COUNT(CK$3:CK110)=ROUND(COUNT($CK$3:$CK$2493)*0.1,0),CK110,"")</f>
        <v/>
      </c>
      <c r="CS110" s="23">
        <v>44662</v>
      </c>
      <c r="CT110">
        <v>-5.4303335002538556E-3</v>
      </c>
      <c r="CU110" t="str" cm="1">
        <f t="array" ref="CU110">IF(COUNT(CT$3:CT110)=ROUND(COUNT($CT$3:$CT$2493)*0.05,0),$CT$3:CT110,"")</f>
        <v/>
      </c>
      <c r="CV110">
        <v>-5.4421438576214166E-3</v>
      </c>
      <c r="DB110" s="23">
        <v>44662</v>
      </c>
      <c r="DC110">
        <v>-5.4303335002538556E-3</v>
      </c>
      <c r="DD110" t="str" cm="1">
        <f t="array" ref="DD110">IF(COUNT(DC$3:DC110)=ROUND(COUNT($DC$3:$DC$2493)*0.1,0),$DC$3:DC110,"")</f>
        <v/>
      </c>
      <c r="DE110">
        <v>-5.4421438576214166E-3</v>
      </c>
    </row>
    <row r="111" spans="79:109" x14ac:dyDescent="0.3">
      <c r="CA111" s="23">
        <v>43957</v>
      </c>
      <c r="CB111">
        <v>-5.4170465772294786E-3</v>
      </c>
      <c r="CC111" t="str">
        <f>IF(COUNT(CB$3:CB111)=ROUND(COUNT($CB$3:$CB$2493)*0.05,0),CB111,"")</f>
        <v/>
      </c>
      <c r="CJ111" s="23">
        <v>43957</v>
      </c>
      <c r="CK111">
        <v>-5.4170465772294786E-3</v>
      </c>
      <c r="CL111" t="str">
        <f>IF(COUNT(CK$3:CK111)=ROUND(COUNT($CK$3:$CK$2493)*0.1,0),CK111,"")</f>
        <v/>
      </c>
      <c r="CS111" s="23">
        <v>43957</v>
      </c>
      <c r="CT111">
        <v>-5.4170465772294786E-3</v>
      </c>
      <c r="CU111" t="str" cm="1">
        <f t="array" ref="CU111">IF(COUNT(CT$3:CT111)=ROUND(COUNT($CT$3:$CT$2493)*0.05,0),$CT$3:CT111,"")</f>
        <v/>
      </c>
      <c r="CV111">
        <v>-5.4303335002538556E-3</v>
      </c>
      <c r="DB111" s="23">
        <v>43957</v>
      </c>
      <c r="DC111">
        <v>-5.4170465772294786E-3</v>
      </c>
      <c r="DD111" t="str" cm="1">
        <f t="array" ref="DD111">IF(COUNT(DC$3:DC111)=ROUND(COUNT($DC$3:$DC$2493)*0.1,0),$DC$3:DC111,"")</f>
        <v/>
      </c>
      <c r="DE111">
        <v>-5.4303335002538556E-3</v>
      </c>
    </row>
    <row r="112" spans="79:109" x14ac:dyDescent="0.3">
      <c r="CA112" s="23">
        <v>43251</v>
      </c>
      <c r="CB112">
        <v>-5.3868065564195078E-3</v>
      </c>
      <c r="CC112" t="str">
        <f>IF(COUNT(CB$3:CB112)=ROUND(COUNT($CB$3:$CB$2493)*0.05,0),CB112,"")</f>
        <v/>
      </c>
      <c r="CJ112" s="23">
        <v>43251</v>
      </c>
      <c r="CK112">
        <v>-5.3868065564195078E-3</v>
      </c>
      <c r="CL112" t="str">
        <f>IF(COUNT(CK$3:CK112)=ROUND(COUNT($CK$3:$CK$2493)*0.1,0),CK112,"")</f>
        <v/>
      </c>
      <c r="CS112" s="23">
        <v>43251</v>
      </c>
      <c r="CT112">
        <v>-5.3868065564195078E-3</v>
      </c>
      <c r="CU112" t="str" cm="1">
        <f t="array" ref="CU112">IF(COUNT(CT$3:CT112)=ROUND(COUNT($CT$3:$CT$2493)*0.05,0),$CT$3:CT112,"")</f>
        <v/>
      </c>
      <c r="CV112">
        <v>-5.4170465772294786E-3</v>
      </c>
      <c r="DB112" s="23">
        <v>43251</v>
      </c>
      <c r="DC112">
        <v>-5.3868065564195078E-3</v>
      </c>
      <c r="DD112" t="str" cm="1">
        <f t="array" ref="DD112">IF(COUNT(DC$3:DC112)=ROUND(COUNT($DC$3:$DC$2493)*0.1,0),$DC$3:DC112,"")</f>
        <v/>
      </c>
      <c r="DE112">
        <v>-5.4170465772294786E-3</v>
      </c>
    </row>
    <row r="113" spans="79:109" x14ac:dyDescent="0.3">
      <c r="CA113" s="23">
        <v>44586</v>
      </c>
      <c r="CB113">
        <v>-5.3771715422333433E-3</v>
      </c>
      <c r="CC113" t="str">
        <f>IF(COUNT(CB$3:CB113)=ROUND(COUNT($CB$3:$CB$2493)*0.05,0),CB113,"")</f>
        <v/>
      </c>
      <c r="CJ113" s="23">
        <v>44586</v>
      </c>
      <c r="CK113">
        <v>-5.3771715422333433E-3</v>
      </c>
      <c r="CL113" t="str">
        <f>IF(COUNT(CK$3:CK113)=ROUND(COUNT($CK$3:$CK$2493)*0.1,0),CK113,"")</f>
        <v/>
      </c>
      <c r="CS113" s="23">
        <v>44586</v>
      </c>
      <c r="CT113">
        <v>-5.3771715422333433E-3</v>
      </c>
      <c r="CU113" t="str" cm="1">
        <f t="array" ref="CU113">IF(COUNT(CT$3:CT113)=ROUND(COUNT($CT$3:$CT$2493)*0.05,0),$CT$3:CT113,"")</f>
        <v/>
      </c>
      <c r="CV113">
        <v>-5.3868065564195078E-3</v>
      </c>
      <c r="DB113" s="23">
        <v>44586</v>
      </c>
      <c r="DC113">
        <v>-5.3771715422333433E-3</v>
      </c>
      <c r="DD113" t="str" cm="1">
        <f t="array" ref="DD113">IF(COUNT(DC$3:DC113)=ROUND(COUNT($DC$3:$DC$2493)*0.1,0),$DC$3:DC113,"")</f>
        <v/>
      </c>
      <c r="DE113">
        <v>-5.3868065564195078E-3</v>
      </c>
    </row>
    <row r="114" spans="79:109" x14ac:dyDescent="0.3">
      <c r="CA114" s="23">
        <v>43941</v>
      </c>
      <c r="CB114">
        <v>-5.3685926879313223E-3</v>
      </c>
      <c r="CC114" t="str">
        <f>IF(COUNT(CB$3:CB114)=ROUND(COUNT($CB$3:$CB$2493)*0.05,0),CB114,"")</f>
        <v/>
      </c>
      <c r="CJ114" s="23">
        <v>43941</v>
      </c>
      <c r="CK114">
        <v>-5.3685926879313223E-3</v>
      </c>
      <c r="CL114" t="str">
        <f>IF(COUNT(CK$3:CK114)=ROUND(COUNT($CK$3:$CK$2493)*0.1,0),CK114,"")</f>
        <v/>
      </c>
      <c r="CS114" s="23">
        <v>43941</v>
      </c>
      <c r="CT114">
        <v>-5.3685926879313223E-3</v>
      </c>
      <c r="CU114" t="str" cm="1">
        <f t="array" ref="CU114">IF(COUNT(CT$3:CT114)=ROUND(COUNT($CT$3:$CT$2493)*0.05,0),$CT$3:CT114,"")</f>
        <v/>
      </c>
      <c r="CV114">
        <v>-5.3771715422333433E-3</v>
      </c>
      <c r="DB114" s="23">
        <v>43941</v>
      </c>
      <c r="DC114">
        <v>-5.3685926879313223E-3</v>
      </c>
      <c r="DD114" t="str" cm="1">
        <f t="array" ref="DD114">IF(COUNT(DC$3:DC114)=ROUND(COUNT($DC$3:$DC$2493)*0.1,0),$DC$3:DC114,"")</f>
        <v/>
      </c>
      <c r="DE114">
        <v>-5.3771715422333433E-3</v>
      </c>
    </row>
    <row r="115" spans="79:109" x14ac:dyDescent="0.3">
      <c r="CA115" s="26">
        <v>44900</v>
      </c>
      <c r="CB115">
        <v>-5.3678035768679813E-3</v>
      </c>
      <c r="CC115" t="str">
        <f>IF(COUNT(CB$3:CB115)=ROUND(COUNT($CB$3:$CB$2493)*0.05,0),CB115,"")</f>
        <v/>
      </c>
      <c r="CJ115" s="26">
        <v>44900</v>
      </c>
      <c r="CK115">
        <v>-5.3678035768679813E-3</v>
      </c>
      <c r="CL115" t="str">
        <f>IF(COUNT(CK$3:CK115)=ROUND(COUNT($CK$3:$CK$2493)*0.1,0),CK115,"")</f>
        <v/>
      </c>
      <c r="CS115" s="26">
        <v>44900</v>
      </c>
      <c r="CT115">
        <v>-5.3678035768679813E-3</v>
      </c>
      <c r="CU115" t="str" cm="1">
        <f t="array" ref="CU115">IF(COUNT(CT$3:CT115)=ROUND(COUNT($CT$3:$CT$2493)*0.05,0),$CT$3:CT115,"")</f>
        <v/>
      </c>
      <c r="CV115">
        <v>-5.3685926879313223E-3</v>
      </c>
      <c r="DB115" s="26">
        <v>44900</v>
      </c>
      <c r="DC115">
        <v>-5.3678035768679813E-3</v>
      </c>
      <c r="DD115" t="str" cm="1">
        <f t="array" ref="DD115">IF(COUNT(DC$3:DC115)=ROUND(COUNT($DC$3:$DC$2493)*0.1,0),$DC$3:DC115,"")</f>
        <v/>
      </c>
      <c r="DE115">
        <v>-5.3685926879313223E-3</v>
      </c>
    </row>
    <row r="116" spans="79:109" x14ac:dyDescent="0.3">
      <c r="CA116" s="23">
        <v>44531</v>
      </c>
      <c r="CB116">
        <v>-5.3612712206328539E-3</v>
      </c>
      <c r="CC116" t="str">
        <f>IF(COUNT(CB$3:CB116)=ROUND(COUNT($CB$3:$CB$2493)*0.05,0),CB116,"")</f>
        <v/>
      </c>
      <c r="CJ116" s="23">
        <v>44531</v>
      </c>
      <c r="CK116">
        <v>-5.3612712206328539E-3</v>
      </c>
      <c r="CL116" t="str">
        <f>IF(COUNT(CK$3:CK116)=ROUND(COUNT($CK$3:$CK$2493)*0.1,0),CK116,"")</f>
        <v/>
      </c>
      <c r="CS116" s="23">
        <v>44531</v>
      </c>
      <c r="CT116">
        <v>-5.3612712206328539E-3</v>
      </c>
      <c r="CU116" t="str" cm="1">
        <f t="array" ref="CU116">IF(COUNT(CT$3:CT116)=ROUND(COUNT($CT$3:$CT$2493)*0.05,0),$CT$3:CT116,"")</f>
        <v/>
      </c>
      <c r="CV116">
        <v>-5.3678035768679813E-3</v>
      </c>
      <c r="DB116" s="23">
        <v>44531</v>
      </c>
      <c r="DC116">
        <v>-5.3612712206328539E-3</v>
      </c>
      <c r="DD116" t="str" cm="1">
        <f t="array" ref="DD116">IF(COUNT(DC$3:DC116)=ROUND(COUNT($DC$3:$DC$2493)*0.1,0),$DC$3:DC116,"")</f>
        <v/>
      </c>
      <c r="DE116">
        <v>-5.3678035768679813E-3</v>
      </c>
    </row>
    <row r="117" spans="79:109" x14ac:dyDescent="0.3">
      <c r="CA117" s="23">
        <v>42265</v>
      </c>
      <c r="CB117">
        <v>-5.312527667191389E-3</v>
      </c>
      <c r="CC117" t="str">
        <f>IF(COUNT(CB$3:CB117)=ROUND(COUNT($CB$3:$CB$2493)*0.05,0),CB117,"")</f>
        <v/>
      </c>
      <c r="CJ117" s="23">
        <v>42265</v>
      </c>
      <c r="CK117">
        <v>-5.312527667191389E-3</v>
      </c>
      <c r="CL117" t="str">
        <f>IF(COUNT(CK$3:CK117)=ROUND(COUNT($CK$3:$CK$2493)*0.1,0),CK117,"")</f>
        <v/>
      </c>
      <c r="CS117" s="23">
        <v>42265</v>
      </c>
      <c r="CT117">
        <v>-5.312527667191389E-3</v>
      </c>
      <c r="CU117" t="str" cm="1">
        <f t="array" ref="CU117">IF(COUNT(CT$3:CT117)=ROUND(COUNT($CT$3:$CT$2493)*0.05,0),$CT$3:CT117,"")</f>
        <v/>
      </c>
      <c r="CV117">
        <v>-5.3612712206328539E-3</v>
      </c>
      <c r="DB117" s="23">
        <v>42265</v>
      </c>
      <c r="DC117">
        <v>-5.312527667191389E-3</v>
      </c>
      <c r="DD117" t="str" cm="1">
        <f t="array" ref="DD117">IF(COUNT(DC$3:DC117)=ROUND(COUNT($DC$3:$DC$2493)*0.1,0),$DC$3:DC117,"")</f>
        <v/>
      </c>
      <c r="DE117">
        <v>-5.3612712206328539E-3</v>
      </c>
    </row>
    <row r="118" spans="79:109" x14ac:dyDescent="0.3">
      <c r="CA118" s="23">
        <v>41851</v>
      </c>
      <c r="CB118">
        <v>-5.3082789374238448E-3</v>
      </c>
      <c r="CC118" t="str">
        <f>IF(COUNT(CB$3:CB118)=ROUND(COUNT($CB$3:$CB$2493)*0.05,0),CB118,"")</f>
        <v/>
      </c>
      <c r="CJ118" s="23">
        <v>41851</v>
      </c>
      <c r="CK118">
        <v>-5.3082789374238448E-3</v>
      </c>
      <c r="CL118" t="str">
        <f>IF(COUNT(CK$3:CK118)=ROUND(COUNT($CK$3:$CK$2493)*0.1,0),CK118,"")</f>
        <v/>
      </c>
      <c r="CS118" s="23">
        <v>41851</v>
      </c>
      <c r="CT118">
        <v>-5.3082789374238448E-3</v>
      </c>
      <c r="CU118" t="str" cm="1">
        <f t="array" ref="CU118">IF(COUNT(CT$3:CT118)=ROUND(COUNT($CT$3:$CT$2493)*0.05,0),$CT$3:CT118,"")</f>
        <v/>
      </c>
      <c r="CV118">
        <v>-5.312527667191389E-3</v>
      </c>
      <c r="DB118" s="23">
        <v>41851</v>
      </c>
      <c r="DC118">
        <v>-5.3082789374238448E-3</v>
      </c>
      <c r="DD118" t="str" cm="1">
        <f t="array" ref="DD118">IF(COUNT(DC$3:DC118)=ROUND(COUNT($DC$3:$DC$2493)*0.1,0),$DC$3:DC118,"")</f>
        <v/>
      </c>
      <c r="DE118">
        <v>-5.312527667191389E-3</v>
      </c>
    </row>
    <row r="119" spans="79:109" x14ac:dyDescent="0.3">
      <c r="CA119" s="23">
        <v>44581</v>
      </c>
      <c r="CB119">
        <v>-5.2814620724493527E-3</v>
      </c>
      <c r="CC119" t="str">
        <f>IF(COUNT(CB$3:CB119)=ROUND(COUNT($CB$3:$CB$2493)*0.05,0),CB119,"")</f>
        <v/>
      </c>
      <c r="CJ119" s="23">
        <v>44581</v>
      </c>
      <c r="CK119">
        <v>-5.2814620724493527E-3</v>
      </c>
      <c r="CL119" t="str">
        <f>IF(COUNT(CK$3:CK119)=ROUND(COUNT($CK$3:$CK$2493)*0.1,0),CK119,"")</f>
        <v/>
      </c>
      <c r="CS119" s="23">
        <v>44581</v>
      </c>
      <c r="CT119">
        <v>-5.2814620724493527E-3</v>
      </c>
      <c r="CU119" t="str" cm="1">
        <f t="array" ref="CU119">IF(COUNT(CT$3:CT119)=ROUND(COUNT($CT$3:$CT$2493)*0.05,0),$CT$3:CT119,"")</f>
        <v/>
      </c>
      <c r="CV119">
        <v>-5.3082789374238448E-3</v>
      </c>
      <c r="DB119" s="23">
        <v>44581</v>
      </c>
      <c r="DC119">
        <v>-5.2814620724493527E-3</v>
      </c>
      <c r="DD119" t="str" cm="1">
        <f t="array" ref="DD119">IF(COUNT(DC$3:DC119)=ROUND(COUNT($DC$3:$DC$2493)*0.1,0),$DC$3:DC119,"")</f>
        <v/>
      </c>
      <c r="DE119">
        <v>-5.3082789374238448E-3</v>
      </c>
    </row>
    <row r="120" spans="79:109" x14ac:dyDescent="0.3">
      <c r="CA120" s="23">
        <v>43944</v>
      </c>
      <c r="CB120">
        <v>-5.2767494259210916E-3</v>
      </c>
      <c r="CC120" t="str">
        <f>IF(COUNT(CB$3:CB120)=ROUND(COUNT($CB$3:$CB$2493)*0.05,0),CB120,"")</f>
        <v/>
      </c>
      <c r="CJ120" s="23">
        <v>43944</v>
      </c>
      <c r="CK120">
        <v>-5.2767494259210916E-3</v>
      </c>
      <c r="CL120" t="str">
        <f>IF(COUNT(CK$3:CK120)=ROUND(COUNT($CK$3:$CK$2493)*0.1,0),CK120,"")</f>
        <v/>
      </c>
      <c r="CS120" s="23">
        <v>43944</v>
      </c>
      <c r="CT120">
        <v>-5.2767494259210916E-3</v>
      </c>
      <c r="CU120" t="str" cm="1">
        <f t="array" ref="CU120">IF(COUNT(CT$3:CT120)=ROUND(COUNT($CT$3:$CT$2493)*0.05,0),$CT$3:CT120,"")</f>
        <v/>
      </c>
      <c r="CV120">
        <v>-5.2814620724493527E-3</v>
      </c>
      <c r="DB120" s="23">
        <v>43944</v>
      </c>
      <c r="DC120">
        <v>-5.2767494259210916E-3</v>
      </c>
      <c r="DD120" t="str" cm="1">
        <f t="array" ref="DD120">IF(COUNT(DC$3:DC120)=ROUND(COUNT($DC$3:$DC$2493)*0.1,0),$DC$3:DC120,"")</f>
        <v/>
      </c>
      <c r="DE120">
        <v>-5.2814620724493527E-3</v>
      </c>
    </row>
    <row r="121" spans="79:109" x14ac:dyDescent="0.3">
      <c r="CA121" s="23">
        <v>43222</v>
      </c>
      <c r="CB121">
        <v>-5.2069946184435754E-3</v>
      </c>
      <c r="CC121" t="str">
        <f>IF(COUNT(CB$3:CB121)=ROUND(COUNT($CB$3:$CB$2493)*0.05,0),CB121,"")</f>
        <v/>
      </c>
      <c r="CJ121" s="23">
        <v>43222</v>
      </c>
      <c r="CK121">
        <v>-5.2069946184435754E-3</v>
      </c>
      <c r="CL121" t="str">
        <f>IF(COUNT(CK$3:CK121)=ROUND(COUNT($CK$3:$CK$2493)*0.1,0),CK121,"")</f>
        <v/>
      </c>
      <c r="CS121" s="23">
        <v>43222</v>
      </c>
      <c r="CT121">
        <v>-5.2069946184435754E-3</v>
      </c>
      <c r="CU121" t="str" cm="1">
        <f t="array" ref="CU121">IF(COUNT(CT$3:CT121)=ROUND(COUNT($CT$3:$CT$2493)*0.05,0),$CT$3:CT121,"")</f>
        <v/>
      </c>
      <c r="CV121">
        <v>-5.2767494259210916E-3</v>
      </c>
      <c r="DB121" s="23">
        <v>43222</v>
      </c>
      <c r="DC121">
        <v>-5.2069946184435754E-3</v>
      </c>
      <c r="DD121" t="str" cm="1">
        <f t="array" ref="DD121">IF(COUNT(DC$3:DC121)=ROUND(COUNT($DC$3:$DC$2493)*0.1,0),$DC$3:DC121,"")</f>
        <v/>
      </c>
      <c r="DE121">
        <v>-5.2767494259210916E-3</v>
      </c>
    </row>
    <row r="122" spans="79:109" x14ac:dyDescent="0.3">
      <c r="CA122" s="23">
        <v>44729</v>
      </c>
      <c r="CB122">
        <v>-5.1917528028177567E-3</v>
      </c>
      <c r="CC122" t="str">
        <f>IF(COUNT(CB$3:CB122)=ROUND(COUNT($CB$3:$CB$2493)*0.05,0),CB122,"")</f>
        <v/>
      </c>
      <c r="CJ122" s="23">
        <v>44729</v>
      </c>
      <c r="CK122">
        <v>-5.1917528028177567E-3</v>
      </c>
      <c r="CL122" t="str">
        <f>IF(COUNT(CK$3:CK122)=ROUND(COUNT($CK$3:$CK$2493)*0.1,0),CK122,"")</f>
        <v/>
      </c>
      <c r="CS122" s="23">
        <v>44729</v>
      </c>
      <c r="CT122">
        <v>-5.1917528028177567E-3</v>
      </c>
      <c r="CU122" t="str" cm="1">
        <f t="array" ref="CU122">IF(COUNT(CT$3:CT122)=ROUND(COUNT($CT$3:$CT$2493)*0.05,0),$CT$3:CT122,"")</f>
        <v/>
      </c>
      <c r="CV122">
        <v>-5.2069946184435754E-3</v>
      </c>
      <c r="DB122" s="23">
        <v>44729</v>
      </c>
      <c r="DC122">
        <v>-5.1917528028177567E-3</v>
      </c>
      <c r="DD122" t="str" cm="1">
        <f t="array" ref="DD122">IF(COUNT(DC$3:DC122)=ROUND(COUNT($DC$3:$DC$2493)*0.1,0),$DC$3:DC122,"")</f>
        <v/>
      </c>
      <c r="DE122">
        <v>-5.2069946184435754E-3</v>
      </c>
    </row>
    <row r="123" spans="79:109" x14ac:dyDescent="0.3">
      <c r="CA123" s="23">
        <v>41774</v>
      </c>
      <c r="CB123">
        <v>-5.182256987881829E-3</v>
      </c>
      <c r="CC123" t="str">
        <f>IF(COUNT(CB$3:CB123)=ROUND(COUNT($CB$3:$CB$2493)*0.05,0),CB123,"")</f>
        <v/>
      </c>
      <c r="CJ123" s="23">
        <v>41774</v>
      </c>
      <c r="CK123">
        <v>-5.182256987881829E-3</v>
      </c>
      <c r="CL123" t="str">
        <f>IF(COUNT(CK$3:CK123)=ROUND(COUNT($CK$3:$CK$2493)*0.1,0),CK123,"")</f>
        <v/>
      </c>
      <c r="CS123" s="23">
        <v>41774</v>
      </c>
      <c r="CT123">
        <v>-5.182256987881829E-3</v>
      </c>
      <c r="CU123" t="str" cm="1">
        <f t="array" ref="CU123">IF(COUNT(CT$3:CT123)=ROUND(COUNT($CT$3:$CT$2493)*0.05,0),$CT$3:CT123,"")</f>
        <v/>
      </c>
      <c r="CV123">
        <v>-5.1917528028177567E-3</v>
      </c>
      <c r="DB123" s="23">
        <v>41774</v>
      </c>
      <c r="DC123">
        <v>-5.182256987881829E-3</v>
      </c>
      <c r="DD123" t="str" cm="1">
        <f t="array" ref="DD123">IF(COUNT(DC$3:DC123)=ROUND(COUNT($DC$3:$DC$2493)*0.1,0),$DC$3:DC123,"")</f>
        <v/>
      </c>
      <c r="DE123">
        <v>-5.1917528028177567E-3</v>
      </c>
    </row>
    <row r="124" spans="79:109" x14ac:dyDescent="0.3">
      <c r="CA124" s="23">
        <v>43227</v>
      </c>
      <c r="CB124">
        <v>-5.1766882439668793E-3</v>
      </c>
      <c r="CC124" t="str">
        <f>IF(COUNT(CB$3:CB124)=ROUND(COUNT($CB$3:$CB$2493)*0.05,0),CB124,"")</f>
        <v/>
      </c>
      <c r="CJ124" s="23">
        <v>43227</v>
      </c>
      <c r="CK124">
        <v>-5.1766882439668793E-3</v>
      </c>
      <c r="CL124" t="str">
        <f>IF(COUNT(CK$3:CK124)=ROUND(COUNT($CK$3:$CK$2493)*0.1,0),CK124,"")</f>
        <v/>
      </c>
      <c r="CS124" s="23">
        <v>43227</v>
      </c>
      <c r="CT124">
        <v>-5.1766882439668793E-3</v>
      </c>
      <c r="CU124" t="str" cm="1">
        <f t="array" ref="CU124">IF(COUNT(CT$3:CT124)=ROUND(COUNT($CT$3:$CT$2493)*0.05,0),$CT$3:CT124,"")</f>
        <v/>
      </c>
      <c r="CV124">
        <v>-5.182256987881829E-3</v>
      </c>
      <c r="DB124" s="23">
        <v>43227</v>
      </c>
      <c r="DC124">
        <v>-5.1766882439668793E-3</v>
      </c>
      <c r="DD124" t="str" cm="1">
        <f t="array" ref="DD124">IF(COUNT(DC$3:DC124)=ROUND(COUNT($DC$3:$DC$2493)*0.1,0),$DC$3:DC124,"")</f>
        <v/>
      </c>
      <c r="DE124">
        <v>-5.182256987881829E-3</v>
      </c>
    </row>
    <row r="125" spans="79:109" x14ac:dyDescent="0.3">
      <c r="CA125" s="23">
        <v>44834</v>
      </c>
      <c r="CB125">
        <v>-5.1396833866813145E-3</v>
      </c>
      <c r="CC125" t="str">
        <f>IF(COUNT(CB$3:CB125)=ROUND(COUNT($CB$3:$CB$2493)*0.05,0),CB125,"")</f>
        <v/>
      </c>
      <c r="CJ125" s="23">
        <v>44834</v>
      </c>
      <c r="CK125">
        <v>-5.1396833866813145E-3</v>
      </c>
      <c r="CL125" t="str">
        <f>IF(COUNT(CK$3:CK125)=ROUND(COUNT($CK$3:$CK$2493)*0.1,0),CK125,"")</f>
        <v/>
      </c>
      <c r="CS125" s="23">
        <v>44834</v>
      </c>
      <c r="CT125">
        <v>-5.1396833866813145E-3</v>
      </c>
      <c r="CU125" t="str" cm="1">
        <f t="array" ref="CU125">IF(COUNT(CT$3:CT125)=ROUND(COUNT($CT$3:$CT$2493)*0.05,0),$CT$3:CT125,"")</f>
        <v/>
      </c>
      <c r="CV125">
        <v>-5.1766882439668793E-3</v>
      </c>
      <c r="DB125" s="23">
        <v>44834</v>
      </c>
      <c r="DC125">
        <v>-5.1396833866813145E-3</v>
      </c>
      <c r="DD125" t="str" cm="1">
        <f t="array" ref="DD125">IF(COUNT(DC$3:DC125)=ROUND(COUNT($DC$3:$DC$2493)*0.1,0),$DC$3:DC125,"")</f>
        <v/>
      </c>
      <c r="DE125">
        <v>-5.1766882439668793E-3</v>
      </c>
    </row>
    <row r="126" spans="79:109" x14ac:dyDescent="0.3">
      <c r="CA126" s="23">
        <v>43133</v>
      </c>
      <c r="CB126">
        <v>-5.1290513027701439E-3</v>
      </c>
      <c r="CC126" t="str">
        <f>IF(COUNT(CB$3:CB126)=ROUND(COUNT($CB$3:$CB$2493)*0.05,0),CB126,"")</f>
        <v/>
      </c>
      <c r="CJ126" s="23">
        <v>43133</v>
      </c>
      <c r="CK126">
        <v>-5.1290513027701439E-3</v>
      </c>
      <c r="CL126" t="str">
        <f>IF(COUNT(CK$3:CK126)=ROUND(COUNT($CK$3:$CK$2493)*0.1,0),CK126,"")</f>
        <v/>
      </c>
      <c r="CS126" s="23">
        <v>43133</v>
      </c>
      <c r="CT126">
        <v>-5.1290513027701439E-3</v>
      </c>
      <c r="CU126" t="str" cm="1">
        <f t="array" ref="CU126">IF(COUNT(CT$3:CT126)=ROUND(COUNT($CT$3:$CT$2493)*0.05,0),$CT$3:CT126,"")</f>
        <v/>
      </c>
      <c r="CV126">
        <v>-5.1396833866813145E-3</v>
      </c>
      <c r="DB126" s="23">
        <v>43133</v>
      </c>
      <c r="DC126">
        <v>-5.1290513027701439E-3</v>
      </c>
      <c r="DD126" t="str" cm="1">
        <f t="array" ref="DD126">IF(COUNT(DC$3:DC126)=ROUND(COUNT($DC$3:$DC$2493)*0.1,0),$DC$3:DC126,"")</f>
        <v/>
      </c>
      <c r="DE126">
        <v>-5.1396833866813145E-3</v>
      </c>
    </row>
    <row r="127" spans="79:109" x14ac:dyDescent="0.3">
      <c r="CA127" s="23">
        <v>42184</v>
      </c>
      <c r="CB127">
        <v>-5.1042935538438182E-3</v>
      </c>
      <c r="CC127">
        <f>IF(COUNT(CB$3:CB127)=ROUND(COUNT($CB$3:$CB$2493)*0.05,0),CB127,"")</f>
        <v>-5.1042935538438182E-3</v>
      </c>
      <c r="CJ127" s="23">
        <v>42184</v>
      </c>
      <c r="CK127">
        <v>-5.1042935538438182E-3</v>
      </c>
      <c r="CL127" t="str">
        <f>IF(COUNT(CK$3:CK127)=ROUND(COUNT($CK$3:$CK$2493)*0.1,0),CK127,"")</f>
        <v/>
      </c>
      <c r="CS127" s="23">
        <v>42184</v>
      </c>
      <c r="CT127">
        <v>-5.1042935538438182E-3</v>
      </c>
      <c r="CU127" cm="1">
        <f t="array" ref="CU127:CU251">IF(COUNT(CT$3:CT127)=ROUND(COUNT($CT$3:$CT$2493)*0.05,0),$CT$3:CT127,"")</f>
        <v>-3.734816356210769E-2</v>
      </c>
      <c r="CV127">
        <v>-5.1290513027701439E-3</v>
      </c>
      <c r="DB127" s="23">
        <v>42184</v>
      </c>
      <c r="DC127">
        <v>-5.1042935538438182E-3</v>
      </c>
      <c r="DD127" t="str" cm="1">
        <f t="array" ref="DD127">IF(COUNT(DC$3:DC127)=ROUND(COUNT($DC$3:$DC$2493)*0.1,0),$DC$3:DC127,"")</f>
        <v/>
      </c>
      <c r="DE127">
        <v>-5.1290513027701439E-3</v>
      </c>
    </row>
    <row r="128" spans="79:109" x14ac:dyDescent="0.3">
      <c r="CA128" s="23">
        <v>43196</v>
      </c>
      <c r="CB128">
        <v>-5.094774210891777E-3</v>
      </c>
      <c r="CC128" t="str">
        <f>IF(COUNT(CB$3:CB128)=ROUND(COUNT($CB$3:$CB$2493)*0.05,0),CB128,"")</f>
        <v/>
      </c>
      <c r="CJ128" s="23">
        <v>43196</v>
      </c>
      <c r="CK128">
        <v>-5.094774210891777E-3</v>
      </c>
      <c r="CL128" t="str">
        <f>IF(COUNT(CK$3:CK128)=ROUND(COUNT($CK$3:$CK$2493)*0.1,0),CK128,"")</f>
        <v/>
      </c>
      <c r="CS128" s="23">
        <v>43196</v>
      </c>
      <c r="CT128">
        <v>-5.094774210891777E-3</v>
      </c>
      <c r="CU128">
        <v>-2.0361060055524165E-2</v>
      </c>
      <c r="CV128">
        <v>-5.1042935538438182E-3</v>
      </c>
      <c r="DB128" s="23">
        <v>43196</v>
      </c>
      <c r="DC128">
        <v>-5.094774210891777E-3</v>
      </c>
      <c r="DD128" t="str" cm="1">
        <f t="array" ref="DD128">IF(COUNT(DC$3:DC128)=ROUND(COUNT($DC$3:$DC$2493)*0.1,0),$DC$3:DC128,"")</f>
        <v/>
      </c>
      <c r="DE128">
        <v>-5.1042935538438182E-3</v>
      </c>
    </row>
    <row r="129" spans="79:109" x14ac:dyDescent="0.3">
      <c r="CA129" s="23">
        <v>44258</v>
      </c>
      <c r="CB129">
        <v>-5.063862746119311E-3</v>
      </c>
      <c r="CC129" t="str">
        <f>IF(COUNT(CB$3:CB129)=ROUND(COUNT($CB$3:$CB$2493)*0.05,0),CB129,"")</f>
        <v/>
      </c>
      <c r="CJ129" s="23">
        <v>44258</v>
      </c>
      <c r="CK129">
        <v>-5.063862746119311E-3</v>
      </c>
      <c r="CL129" t="str">
        <f>IF(COUNT(CK$3:CK129)=ROUND(COUNT($CK$3:$CK$2493)*0.1,0),CK129,"")</f>
        <v/>
      </c>
      <c r="CS129" s="23">
        <v>44258</v>
      </c>
      <c r="CT129">
        <v>-5.063862746119311E-3</v>
      </c>
      <c r="CU129">
        <v>-1.9950791897264401E-2</v>
      </c>
      <c r="DB129" s="23">
        <v>44258</v>
      </c>
      <c r="DC129">
        <v>-5.063862746119311E-3</v>
      </c>
      <c r="DD129" t="str" cm="1">
        <f t="array" ref="DD129">IF(COUNT(DC$3:DC129)=ROUND(COUNT($DC$3:$DC$2493)*0.1,0),$DC$3:DC129,"")</f>
        <v/>
      </c>
      <c r="DE129">
        <v>-5.094774210891777E-3</v>
      </c>
    </row>
    <row r="130" spans="79:109" x14ac:dyDescent="0.3">
      <c r="CA130" s="23">
        <v>42150</v>
      </c>
      <c r="CB130">
        <v>-5.0321179928722176E-3</v>
      </c>
      <c r="CC130" t="str">
        <f>IF(COUNT(CB$3:CB130)=ROUND(COUNT($CB$3:$CB$2493)*0.05,0),CB130,"")</f>
        <v/>
      </c>
      <c r="CJ130" s="23">
        <v>42150</v>
      </c>
      <c r="CK130">
        <v>-5.0321179928722176E-3</v>
      </c>
      <c r="CL130" t="str">
        <f>IF(COUNT(CK$3:CK130)=ROUND(COUNT($CK$3:$CK$2493)*0.1,0),CK130,"")</f>
        <v/>
      </c>
      <c r="CS130" s="23">
        <v>42150</v>
      </c>
      <c r="CT130">
        <v>-5.0321179928722176E-3</v>
      </c>
      <c r="CU130">
        <v>-1.9184220250873338E-2</v>
      </c>
      <c r="DB130" s="23">
        <v>42150</v>
      </c>
      <c r="DC130">
        <v>-5.0321179928722176E-3</v>
      </c>
      <c r="DD130" t="str" cm="1">
        <f t="array" ref="DD130">IF(COUNT(DC$3:DC130)=ROUND(COUNT($DC$3:$DC$2493)*0.1,0),$DC$3:DC130,"")</f>
        <v/>
      </c>
      <c r="DE130">
        <v>-5.063862746119311E-3</v>
      </c>
    </row>
    <row r="131" spans="79:109" x14ac:dyDescent="0.3">
      <c r="CA131" s="23">
        <v>43928</v>
      </c>
      <c r="CB131">
        <v>-5.0161715924367878E-3</v>
      </c>
      <c r="CC131" t="str">
        <f>IF(COUNT(CB$3:CB131)=ROUND(COUNT($CB$3:$CB$2493)*0.05,0),CB131,"")</f>
        <v/>
      </c>
      <c r="CJ131" s="23">
        <v>43928</v>
      </c>
      <c r="CK131">
        <v>-5.0161715924367878E-3</v>
      </c>
      <c r="CL131" t="str">
        <f>IF(COUNT(CK$3:CK131)=ROUND(COUNT($CK$3:$CK$2493)*0.1,0),CK131,"")</f>
        <v/>
      </c>
      <c r="CS131" s="23">
        <v>43928</v>
      </c>
      <c r="CT131">
        <v>-5.0161715924367878E-3</v>
      </c>
      <c r="CU131">
        <v>-1.7280856872942771E-2</v>
      </c>
      <c r="DB131" s="23">
        <v>43928</v>
      </c>
      <c r="DC131">
        <v>-5.0161715924367878E-3</v>
      </c>
      <c r="DD131" t="str" cm="1">
        <f t="array" ref="DD131">IF(COUNT(DC$3:DC131)=ROUND(COUNT($DC$3:$DC$2493)*0.1,0),$DC$3:DC131,"")</f>
        <v/>
      </c>
      <c r="DE131">
        <v>-5.0321179928722176E-3</v>
      </c>
    </row>
    <row r="132" spans="79:109" x14ac:dyDescent="0.3">
      <c r="CA132" s="23">
        <v>44713</v>
      </c>
      <c r="CB132">
        <v>-5.0136935324747627E-3</v>
      </c>
      <c r="CC132" t="str">
        <f>IF(COUNT(CB$3:CB132)=ROUND(COUNT($CB$3:$CB$2493)*0.05,0),CB132,"")</f>
        <v/>
      </c>
      <c r="CJ132" s="23">
        <v>44713</v>
      </c>
      <c r="CK132">
        <v>-5.0136935324747627E-3</v>
      </c>
      <c r="CL132" t="str">
        <f>IF(COUNT(CK$3:CK132)=ROUND(COUNT($CK$3:$CK$2493)*0.1,0),CK132,"")</f>
        <v/>
      </c>
      <c r="CS132" s="23">
        <v>44713</v>
      </c>
      <c r="CT132">
        <v>-5.0136935324747627E-3</v>
      </c>
      <c r="CU132">
        <v>-1.583850237517271E-2</v>
      </c>
      <c r="DB132" s="23">
        <v>44713</v>
      </c>
      <c r="DC132">
        <v>-5.0136935324747627E-3</v>
      </c>
      <c r="DD132" t="str" cm="1">
        <f t="array" ref="DD132">IF(COUNT(DC$3:DC132)=ROUND(COUNT($DC$3:$DC$2493)*0.1,0),$DC$3:DC132,"")</f>
        <v/>
      </c>
      <c r="DE132">
        <v>-5.0161715924367878E-3</v>
      </c>
    </row>
    <row r="133" spans="79:109" x14ac:dyDescent="0.3">
      <c r="CA133" s="23">
        <v>43229</v>
      </c>
      <c r="CB133">
        <v>-5.0133064763015437E-3</v>
      </c>
      <c r="CC133" t="str">
        <f>IF(COUNT(CB$3:CB133)=ROUND(COUNT($CB$3:$CB$2493)*0.05,0),CB133,"")</f>
        <v/>
      </c>
      <c r="CJ133" s="23">
        <v>43229</v>
      </c>
      <c r="CK133">
        <v>-5.0133064763015437E-3</v>
      </c>
      <c r="CL133" t="str">
        <f>IF(COUNT(CK$3:CK133)=ROUND(COUNT($CK$3:$CK$2493)*0.1,0),CK133,"")</f>
        <v/>
      </c>
      <c r="CS133" s="23">
        <v>43229</v>
      </c>
      <c r="CT133">
        <v>-5.0133064763015437E-3</v>
      </c>
      <c r="CU133">
        <v>-1.5164552012316007E-2</v>
      </c>
      <c r="DB133" s="23">
        <v>43229</v>
      </c>
      <c r="DC133">
        <v>-5.0133064763015437E-3</v>
      </c>
      <c r="DD133" t="str" cm="1">
        <f t="array" ref="DD133">IF(COUNT(DC$3:DC133)=ROUND(COUNT($DC$3:$DC$2493)*0.1,0),$DC$3:DC133,"")</f>
        <v/>
      </c>
      <c r="DE133">
        <v>-5.0136935324747627E-3</v>
      </c>
    </row>
    <row r="134" spans="79:109" x14ac:dyDescent="0.3">
      <c r="CA134" s="23">
        <v>43383</v>
      </c>
      <c r="CB134">
        <v>-5.0030135728109174E-3</v>
      </c>
      <c r="CC134" t="str">
        <f>IF(COUNT(CB$3:CB134)=ROUND(COUNT($CB$3:$CB$2493)*0.05,0),CB134,"")</f>
        <v/>
      </c>
      <c r="CJ134" s="23">
        <v>43383</v>
      </c>
      <c r="CK134">
        <v>-5.0030135728109174E-3</v>
      </c>
      <c r="CL134" t="str">
        <f>IF(COUNT(CK$3:CK134)=ROUND(COUNT($CK$3:$CK$2493)*0.1,0),CK134,"")</f>
        <v/>
      </c>
      <c r="CS134" s="23">
        <v>43383</v>
      </c>
      <c r="CT134">
        <v>-5.0030135728109174E-3</v>
      </c>
      <c r="CU134">
        <v>-1.4973031759810181E-2</v>
      </c>
      <c r="DB134" s="23">
        <v>43383</v>
      </c>
      <c r="DC134">
        <v>-5.0030135728109174E-3</v>
      </c>
      <c r="DD134" t="str" cm="1">
        <f t="array" ref="DD134">IF(COUNT(DC$3:DC134)=ROUND(COUNT($DC$3:$DC$2493)*0.1,0),$DC$3:DC134,"")</f>
        <v/>
      </c>
      <c r="DE134">
        <v>-5.0133064763015437E-3</v>
      </c>
    </row>
    <row r="135" spans="79:109" x14ac:dyDescent="0.3">
      <c r="CA135" s="23">
        <v>42501</v>
      </c>
      <c r="CB135">
        <v>-4.9812990187994271E-3</v>
      </c>
      <c r="CC135" t="str">
        <f>IF(COUNT(CB$3:CB135)=ROUND(COUNT($CB$3:$CB$2493)*0.05,0),CB135,"")</f>
        <v/>
      </c>
      <c r="CJ135" s="23">
        <v>42501</v>
      </c>
      <c r="CK135">
        <v>-4.9812990187994271E-3</v>
      </c>
      <c r="CL135" t="str">
        <f>IF(COUNT(CK$3:CK135)=ROUND(COUNT($CK$3:$CK$2493)*0.1,0),CK135,"")</f>
        <v/>
      </c>
      <c r="CS135" s="23">
        <v>42501</v>
      </c>
      <c r="CT135">
        <v>-4.9812990187994271E-3</v>
      </c>
      <c r="CU135">
        <v>-1.4402090994287511E-2</v>
      </c>
      <c r="DB135" s="23">
        <v>42501</v>
      </c>
      <c r="DC135">
        <v>-4.9812990187994271E-3</v>
      </c>
      <c r="DD135" t="str" cm="1">
        <f t="array" ref="DD135">IF(COUNT(DC$3:DC135)=ROUND(COUNT($DC$3:$DC$2493)*0.1,0),$DC$3:DC135,"")</f>
        <v/>
      </c>
      <c r="DE135">
        <v>-5.0030135728109174E-3</v>
      </c>
    </row>
    <row r="136" spans="79:109" x14ac:dyDescent="0.3">
      <c r="CA136" s="23">
        <v>44446</v>
      </c>
      <c r="CB136">
        <v>-4.9728516804116059E-3</v>
      </c>
      <c r="CC136" t="str">
        <f>IF(COUNT(CB$3:CB136)=ROUND(COUNT($CB$3:$CB$2493)*0.05,0),CB136,"")</f>
        <v/>
      </c>
      <c r="CJ136" s="23">
        <v>44446</v>
      </c>
      <c r="CK136">
        <v>-4.9728516804116059E-3</v>
      </c>
      <c r="CL136" t="str">
        <f>IF(COUNT(CK$3:CK136)=ROUND(COUNT($CK$3:$CK$2493)*0.1,0),CK136,"")</f>
        <v/>
      </c>
      <c r="CS136" s="23">
        <v>44446</v>
      </c>
      <c r="CT136">
        <v>-4.9728516804116059E-3</v>
      </c>
      <c r="CU136">
        <v>-1.3553576804657809E-2</v>
      </c>
      <c r="DB136" s="23">
        <v>44446</v>
      </c>
      <c r="DC136">
        <v>-4.9728516804116059E-3</v>
      </c>
      <c r="DD136" t="str" cm="1">
        <f t="array" ref="DD136">IF(COUNT(DC$3:DC136)=ROUND(COUNT($DC$3:$DC$2493)*0.1,0),$DC$3:DC136,"")</f>
        <v/>
      </c>
      <c r="DE136">
        <v>-4.9812990187994271E-3</v>
      </c>
    </row>
    <row r="137" spans="79:109" x14ac:dyDescent="0.3">
      <c r="CA137" s="23">
        <v>44496</v>
      </c>
      <c r="CB137">
        <v>-4.9653911163176001E-3</v>
      </c>
      <c r="CC137" t="str">
        <f>IF(COUNT(CB$3:CB137)=ROUND(COUNT($CB$3:$CB$2493)*0.05,0),CB137,"")</f>
        <v/>
      </c>
      <c r="CJ137" s="23">
        <v>44496</v>
      </c>
      <c r="CK137">
        <v>-4.9653911163176001E-3</v>
      </c>
      <c r="CL137" t="str">
        <f>IF(COUNT(CK$3:CK137)=ROUND(COUNT($CK$3:$CK$2493)*0.1,0),CK137,"")</f>
        <v/>
      </c>
      <c r="CS137" s="23">
        <v>44496</v>
      </c>
      <c r="CT137">
        <v>-4.9653911163176001E-3</v>
      </c>
      <c r="CU137">
        <v>-1.2973205664123166E-2</v>
      </c>
      <c r="DB137" s="23">
        <v>44496</v>
      </c>
      <c r="DC137">
        <v>-4.9653911163176001E-3</v>
      </c>
      <c r="DD137" t="str" cm="1">
        <f t="array" ref="DD137">IF(COUNT(DC$3:DC137)=ROUND(COUNT($DC$3:$DC$2493)*0.1,0),$DC$3:DC137,"")</f>
        <v/>
      </c>
      <c r="DE137">
        <v>-4.9728516804116059E-3</v>
      </c>
    </row>
    <row r="138" spans="79:109" x14ac:dyDescent="0.3">
      <c r="CA138" s="23">
        <v>43697</v>
      </c>
      <c r="CB138">
        <v>-4.9628611304917388E-3</v>
      </c>
      <c r="CC138" t="str">
        <f>IF(COUNT(CB$3:CB138)=ROUND(COUNT($CB$3:$CB$2493)*0.05,0),CB138,"")</f>
        <v/>
      </c>
      <c r="CJ138" s="23">
        <v>43697</v>
      </c>
      <c r="CK138">
        <v>-4.9628611304917388E-3</v>
      </c>
      <c r="CL138" t="str">
        <f>IF(COUNT(CK$3:CK138)=ROUND(COUNT($CK$3:$CK$2493)*0.1,0),CK138,"")</f>
        <v/>
      </c>
      <c r="CS138" s="23">
        <v>43697</v>
      </c>
      <c r="CT138">
        <v>-4.9628611304917388E-3</v>
      </c>
      <c r="CU138">
        <v>-1.2355219569101808E-2</v>
      </c>
      <c r="DB138" s="23">
        <v>43697</v>
      </c>
      <c r="DC138">
        <v>-4.9628611304917388E-3</v>
      </c>
      <c r="DD138" t="str" cm="1">
        <f t="array" ref="DD138">IF(COUNT(DC$3:DC138)=ROUND(COUNT($DC$3:$DC$2493)*0.1,0),$DC$3:DC138,"")</f>
        <v/>
      </c>
      <c r="DE138">
        <v>-4.9653911163176001E-3</v>
      </c>
    </row>
    <row r="139" spans="79:109" x14ac:dyDescent="0.3">
      <c r="CA139" s="23">
        <v>42675</v>
      </c>
      <c r="CB139">
        <v>-4.9618523752148281E-3</v>
      </c>
      <c r="CC139" t="str">
        <f>IF(COUNT(CB$3:CB139)=ROUND(COUNT($CB$3:$CB$2493)*0.05,0),CB139,"")</f>
        <v/>
      </c>
      <c r="CJ139" s="23">
        <v>42675</v>
      </c>
      <c r="CK139">
        <v>-4.9618523752148281E-3</v>
      </c>
      <c r="CL139" t="str">
        <f>IF(COUNT(CK$3:CK139)=ROUND(COUNT($CK$3:$CK$2493)*0.1,0),CK139,"")</f>
        <v/>
      </c>
      <c r="CS139" s="23">
        <v>42675</v>
      </c>
      <c r="CT139">
        <v>-4.9618523752148281E-3</v>
      </c>
      <c r="CU139">
        <v>-1.1771346473745312E-2</v>
      </c>
      <c r="DB139" s="23">
        <v>42675</v>
      </c>
      <c r="DC139">
        <v>-4.9618523752148281E-3</v>
      </c>
      <c r="DD139" t="str" cm="1">
        <f t="array" ref="DD139">IF(COUNT(DC$3:DC139)=ROUND(COUNT($DC$3:$DC$2493)*0.1,0),$DC$3:DC139,"")</f>
        <v/>
      </c>
      <c r="DE139">
        <v>-4.9628611304917388E-3</v>
      </c>
    </row>
    <row r="140" spans="79:109" x14ac:dyDescent="0.3">
      <c r="CA140" s="23">
        <v>44602</v>
      </c>
      <c r="CB140">
        <v>-4.941025086523311E-3</v>
      </c>
      <c r="CC140" t="str">
        <f>IF(COUNT(CB$3:CB140)=ROUND(COUNT($CB$3:$CB$2493)*0.05,0),CB140,"")</f>
        <v/>
      </c>
      <c r="CJ140" s="23">
        <v>44602</v>
      </c>
      <c r="CK140">
        <v>-4.941025086523311E-3</v>
      </c>
      <c r="CL140" t="str">
        <f>IF(COUNT(CK$3:CK140)=ROUND(COUNT($CK$3:$CK$2493)*0.1,0),CK140,"")</f>
        <v/>
      </c>
      <c r="CS140" s="23">
        <v>44602</v>
      </c>
      <c r="CT140">
        <v>-4.941025086523311E-3</v>
      </c>
      <c r="CU140">
        <v>-1.1365789007108504E-2</v>
      </c>
      <c r="DB140" s="23">
        <v>44602</v>
      </c>
      <c r="DC140">
        <v>-4.941025086523311E-3</v>
      </c>
      <c r="DD140" t="str" cm="1">
        <f t="array" ref="DD140">IF(COUNT(DC$3:DC140)=ROUND(COUNT($DC$3:$DC$2493)*0.1,0),$DC$3:DC140,"")</f>
        <v/>
      </c>
      <c r="DE140">
        <v>-4.9618523752148281E-3</v>
      </c>
    </row>
    <row r="141" spans="79:109" x14ac:dyDescent="0.3">
      <c r="CA141" s="23">
        <v>43970</v>
      </c>
      <c r="CB141">
        <v>-4.9094959924875408E-3</v>
      </c>
      <c r="CC141" t="str">
        <f>IF(COUNT(CB$3:CB141)=ROUND(COUNT($CB$3:$CB$2493)*0.05,0),CB141,"")</f>
        <v/>
      </c>
      <c r="CJ141" s="23">
        <v>43970</v>
      </c>
      <c r="CK141">
        <v>-4.9094959924875408E-3</v>
      </c>
      <c r="CL141" t="str">
        <f>IF(COUNT(CK$3:CK141)=ROUND(COUNT($CK$3:$CK$2493)*0.1,0),CK141,"")</f>
        <v/>
      </c>
      <c r="CS141" s="23">
        <v>43970</v>
      </c>
      <c r="CT141">
        <v>-4.9094959924875408E-3</v>
      </c>
      <c r="CU141">
        <v>-1.0549391733976185E-2</v>
      </c>
      <c r="DB141" s="23">
        <v>43970</v>
      </c>
      <c r="DC141">
        <v>-4.9094959924875408E-3</v>
      </c>
      <c r="DD141" t="str" cm="1">
        <f t="array" ref="DD141">IF(COUNT(DC$3:DC141)=ROUND(COUNT($DC$3:$DC$2493)*0.1,0),$DC$3:DC141,"")</f>
        <v/>
      </c>
      <c r="DE141">
        <v>-4.941025086523311E-3</v>
      </c>
    </row>
    <row r="142" spans="79:109" x14ac:dyDescent="0.3">
      <c r="CA142" s="23">
        <v>44579</v>
      </c>
      <c r="CB142">
        <v>-4.9085391850975093E-3</v>
      </c>
      <c r="CC142" t="str">
        <f>IF(COUNT(CB$3:CB142)=ROUND(COUNT($CB$3:$CB$2493)*0.05,0),CB142,"")</f>
        <v/>
      </c>
      <c r="CJ142" s="23">
        <v>44579</v>
      </c>
      <c r="CK142">
        <v>-4.9085391850975093E-3</v>
      </c>
      <c r="CL142" t="str">
        <f>IF(COUNT(CK$3:CK142)=ROUND(COUNT($CK$3:$CK$2493)*0.1,0),CK142,"")</f>
        <v/>
      </c>
      <c r="CS142" s="23">
        <v>44579</v>
      </c>
      <c r="CT142">
        <v>-4.9085391850975093E-3</v>
      </c>
      <c r="CU142">
        <v>-1.0518360523488373E-2</v>
      </c>
      <c r="DB142" s="23">
        <v>44579</v>
      </c>
      <c r="DC142">
        <v>-4.9085391850975093E-3</v>
      </c>
      <c r="DD142" t="str" cm="1">
        <f t="array" ref="DD142">IF(COUNT(DC$3:DC142)=ROUND(COUNT($DC$3:$DC$2493)*0.1,0),$DC$3:DC142,"")</f>
        <v/>
      </c>
      <c r="DE142">
        <v>-4.9094959924875408E-3</v>
      </c>
    </row>
    <row r="143" spans="79:109" x14ac:dyDescent="0.3">
      <c r="CA143" s="23">
        <v>44167</v>
      </c>
      <c r="CB143">
        <v>-4.887121296239581E-3</v>
      </c>
      <c r="CC143" t="str">
        <f>IF(COUNT(CB$3:CB143)=ROUND(COUNT($CB$3:$CB$2493)*0.05,0),CB143,"")</f>
        <v/>
      </c>
      <c r="CJ143" s="23">
        <v>44167</v>
      </c>
      <c r="CK143">
        <v>-4.887121296239581E-3</v>
      </c>
      <c r="CL143" t="str">
        <f>IF(COUNT(CK$3:CK143)=ROUND(COUNT($CK$3:$CK$2493)*0.1,0),CK143,"")</f>
        <v/>
      </c>
      <c r="CS143" s="23">
        <v>44167</v>
      </c>
      <c r="CT143">
        <v>-4.887121296239581E-3</v>
      </c>
      <c r="CU143">
        <v>-1.0293279647446347E-2</v>
      </c>
      <c r="DB143" s="23">
        <v>44167</v>
      </c>
      <c r="DC143">
        <v>-4.887121296239581E-3</v>
      </c>
      <c r="DD143" t="str" cm="1">
        <f t="array" ref="DD143">IF(COUNT(DC$3:DC143)=ROUND(COUNT($DC$3:$DC$2493)*0.1,0),$DC$3:DC143,"")</f>
        <v/>
      </c>
      <c r="DE143">
        <v>-4.9085391850975093E-3</v>
      </c>
    </row>
    <row r="144" spans="79:109" x14ac:dyDescent="0.3">
      <c r="CA144" s="23">
        <v>42223</v>
      </c>
      <c r="CB144">
        <v>-4.8826134119523976E-3</v>
      </c>
      <c r="CC144" t="str">
        <f>IF(COUNT(CB$3:CB144)=ROUND(COUNT($CB$3:$CB$2493)*0.05,0),CB144,"")</f>
        <v/>
      </c>
      <c r="CJ144" s="23">
        <v>42223</v>
      </c>
      <c r="CK144">
        <v>-4.8826134119523976E-3</v>
      </c>
      <c r="CL144" t="str">
        <f>IF(COUNT(CK$3:CK144)=ROUND(COUNT($CK$3:$CK$2493)*0.1,0),CK144,"")</f>
        <v/>
      </c>
      <c r="CS144" s="23">
        <v>42223</v>
      </c>
      <c r="CT144">
        <v>-4.8826134119523976E-3</v>
      </c>
      <c r="CU144">
        <v>-1.0176954059044903E-2</v>
      </c>
      <c r="DB144" s="23">
        <v>42223</v>
      </c>
      <c r="DC144">
        <v>-4.8826134119523976E-3</v>
      </c>
      <c r="DD144" t="str" cm="1">
        <f t="array" ref="DD144">IF(COUNT(DC$3:DC144)=ROUND(COUNT($DC$3:$DC$2493)*0.1,0),$DC$3:DC144,"")</f>
        <v/>
      </c>
      <c r="DE144">
        <v>-4.887121296239581E-3</v>
      </c>
    </row>
    <row r="145" spans="79:109" x14ac:dyDescent="0.3">
      <c r="CA145" s="23">
        <v>44777</v>
      </c>
      <c r="CB145">
        <v>-4.8653956588823122E-3</v>
      </c>
      <c r="CC145" t="str">
        <f>IF(COUNT(CB$3:CB145)=ROUND(COUNT($CB$3:$CB$2493)*0.05,0),CB145,"")</f>
        <v/>
      </c>
      <c r="CJ145" s="23">
        <v>44777</v>
      </c>
      <c r="CK145">
        <v>-4.8653956588823122E-3</v>
      </c>
      <c r="CL145" t="str">
        <f>IF(COUNT(CK$3:CK145)=ROUND(COUNT($CK$3:$CK$2493)*0.1,0),CK145,"")</f>
        <v/>
      </c>
      <c r="CS145" s="23">
        <v>44777</v>
      </c>
      <c r="CT145">
        <v>-4.8653956588823122E-3</v>
      </c>
      <c r="CU145">
        <v>-1.0096717062526381E-2</v>
      </c>
      <c r="DB145" s="23">
        <v>44777</v>
      </c>
      <c r="DC145">
        <v>-4.8653956588823122E-3</v>
      </c>
      <c r="DD145" t="str" cm="1">
        <f t="array" ref="DD145">IF(COUNT(DC$3:DC145)=ROUND(COUNT($DC$3:$DC$2493)*0.1,0),$DC$3:DC145,"")</f>
        <v/>
      </c>
      <c r="DE145">
        <v>-4.8826134119523976E-3</v>
      </c>
    </row>
    <row r="146" spans="79:109" x14ac:dyDescent="0.3">
      <c r="CA146" s="23">
        <v>42426</v>
      </c>
      <c r="CB146">
        <v>-4.8279105829023127E-3</v>
      </c>
      <c r="CC146" t="str">
        <f>IF(COUNT(CB$3:CB146)=ROUND(COUNT($CB$3:$CB$2493)*0.05,0),CB146,"")</f>
        <v/>
      </c>
      <c r="CJ146" s="23">
        <v>42426</v>
      </c>
      <c r="CK146">
        <v>-4.8279105829023127E-3</v>
      </c>
      <c r="CL146" t="str">
        <f>IF(COUNT(CK$3:CK146)=ROUND(COUNT($CK$3:$CK$2493)*0.1,0),CK146,"")</f>
        <v/>
      </c>
      <c r="CS146" s="23">
        <v>42426</v>
      </c>
      <c r="CT146">
        <v>-4.8279105829023127E-3</v>
      </c>
      <c r="CU146">
        <v>-1.005261702264496E-2</v>
      </c>
      <c r="DB146" s="23">
        <v>42426</v>
      </c>
      <c r="DC146">
        <v>-4.8279105829023127E-3</v>
      </c>
      <c r="DD146" t="str" cm="1">
        <f t="array" ref="DD146">IF(COUNT(DC$3:DC146)=ROUND(COUNT($DC$3:$DC$2493)*0.1,0),$DC$3:DC146,"")</f>
        <v/>
      </c>
      <c r="DE146">
        <v>-4.8653956588823122E-3</v>
      </c>
    </row>
    <row r="147" spans="79:109" x14ac:dyDescent="0.3">
      <c r="CA147" s="23">
        <v>43689</v>
      </c>
      <c r="CB147">
        <v>-4.8214942585939743E-3</v>
      </c>
      <c r="CC147" t="str">
        <f>IF(COUNT(CB$3:CB147)=ROUND(COUNT($CB$3:$CB$2493)*0.05,0),CB147,"")</f>
        <v/>
      </c>
      <c r="CJ147" s="23">
        <v>43689</v>
      </c>
      <c r="CK147">
        <v>-4.8214942585939743E-3</v>
      </c>
      <c r="CL147" t="str">
        <f>IF(COUNT(CK$3:CK147)=ROUND(COUNT($CK$3:$CK$2493)*0.1,0),CK147,"")</f>
        <v/>
      </c>
      <c r="CS147" s="23">
        <v>43689</v>
      </c>
      <c r="CT147">
        <v>-4.8214942585939743E-3</v>
      </c>
      <c r="CU147">
        <v>-9.8845057864804364E-3</v>
      </c>
      <c r="DB147" s="23">
        <v>43689</v>
      </c>
      <c r="DC147">
        <v>-4.8214942585939743E-3</v>
      </c>
      <c r="DD147" t="str" cm="1">
        <f t="array" ref="DD147">IF(COUNT(DC$3:DC147)=ROUND(COUNT($DC$3:$DC$2493)*0.1,0),$DC$3:DC147,"")</f>
        <v/>
      </c>
      <c r="DE147">
        <v>-4.8279105829023127E-3</v>
      </c>
    </row>
    <row r="148" spans="79:109" x14ac:dyDescent="0.3">
      <c r="CA148" s="23">
        <v>42926</v>
      </c>
      <c r="CB148">
        <v>-4.8024605596804944E-3</v>
      </c>
      <c r="CC148" t="str">
        <f>IF(COUNT(CB$3:CB148)=ROUND(COUNT($CB$3:$CB$2493)*0.05,0),CB148,"")</f>
        <v/>
      </c>
      <c r="CJ148" s="23">
        <v>42926</v>
      </c>
      <c r="CK148">
        <v>-4.8024605596804944E-3</v>
      </c>
      <c r="CL148" t="str">
        <f>IF(COUNT(CK$3:CK148)=ROUND(COUNT($CK$3:$CK$2493)*0.1,0),CK148,"")</f>
        <v/>
      </c>
      <c r="CS148" s="23">
        <v>42926</v>
      </c>
      <c r="CT148">
        <v>-4.8024605596804944E-3</v>
      </c>
      <c r="CU148">
        <v>-9.7247713931537753E-3</v>
      </c>
      <c r="DB148" s="23">
        <v>42926</v>
      </c>
      <c r="DC148">
        <v>-4.8024605596804944E-3</v>
      </c>
      <c r="DD148" t="str" cm="1">
        <f t="array" ref="DD148">IF(COUNT(DC$3:DC148)=ROUND(COUNT($DC$3:$DC$2493)*0.1,0),$DC$3:DC148,"")</f>
        <v/>
      </c>
      <c r="DE148">
        <v>-4.8214942585939743E-3</v>
      </c>
    </row>
    <row r="149" spans="79:109" x14ac:dyDescent="0.3">
      <c r="CA149" s="23">
        <v>43718</v>
      </c>
      <c r="CB149">
        <v>-4.7914867491223867E-3</v>
      </c>
      <c r="CC149" t="str">
        <f>IF(COUNT(CB$3:CB149)=ROUND(COUNT($CB$3:$CB$2493)*0.05,0),CB149,"")</f>
        <v/>
      </c>
      <c r="CJ149" s="23">
        <v>43718</v>
      </c>
      <c r="CK149">
        <v>-4.7914867491223867E-3</v>
      </c>
      <c r="CL149" t="str">
        <f>IF(COUNT(CK$3:CK149)=ROUND(COUNT($CK$3:$CK$2493)*0.1,0),CK149,"")</f>
        <v/>
      </c>
      <c r="CS149" s="23">
        <v>43718</v>
      </c>
      <c r="CT149">
        <v>-4.7914867491223867E-3</v>
      </c>
      <c r="CU149">
        <v>-9.3463330127604525E-3</v>
      </c>
      <c r="DB149" s="23">
        <v>43718</v>
      </c>
      <c r="DC149">
        <v>-4.7914867491223867E-3</v>
      </c>
      <c r="DD149" t="str" cm="1">
        <f t="array" ref="DD149">IF(COUNT(DC$3:DC149)=ROUND(COUNT($DC$3:$DC$2493)*0.1,0),$DC$3:DC149,"")</f>
        <v/>
      </c>
      <c r="DE149">
        <v>-4.8024605596804944E-3</v>
      </c>
    </row>
    <row r="150" spans="79:109" x14ac:dyDescent="0.3">
      <c r="CA150" s="23">
        <v>44062</v>
      </c>
      <c r="CB150">
        <v>-4.7847993700752761E-3</v>
      </c>
      <c r="CC150" t="str">
        <f>IF(COUNT(CB$3:CB150)=ROUND(COUNT($CB$3:$CB$2493)*0.05,0),CB150,"")</f>
        <v/>
      </c>
      <c r="CJ150" s="23">
        <v>44062</v>
      </c>
      <c r="CK150">
        <v>-4.7847993700752761E-3</v>
      </c>
      <c r="CL150" t="str">
        <f>IF(COUNT(CK$3:CK150)=ROUND(COUNT($CK$3:$CK$2493)*0.1,0),CK150,"")</f>
        <v/>
      </c>
      <c r="CS150" s="23">
        <v>44062</v>
      </c>
      <c r="CT150">
        <v>-4.7847993700752761E-3</v>
      </c>
      <c r="CU150">
        <v>-9.3343088424465738E-3</v>
      </c>
      <c r="DB150" s="23">
        <v>44062</v>
      </c>
      <c r="DC150">
        <v>-4.7847993700752761E-3</v>
      </c>
      <c r="DD150" t="str" cm="1">
        <f t="array" ref="DD150">IF(COUNT(DC$3:DC150)=ROUND(COUNT($DC$3:$DC$2493)*0.1,0),$DC$3:DC150,"")</f>
        <v/>
      </c>
      <c r="DE150">
        <v>-4.7914867491223867E-3</v>
      </c>
    </row>
    <row r="151" spans="79:109" x14ac:dyDescent="0.3">
      <c r="CA151" s="23">
        <v>44715</v>
      </c>
      <c r="CB151">
        <v>-4.7842623303767347E-3</v>
      </c>
      <c r="CC151" t="str">
        <f>IF(COUNT(CB$3:CB151)=ROUND(COUNT($CB$3:$CB$2493)*0.05,0),CB151,"")</f>
        <v/>
      </c>
      <c r="CJ151" s="23">
        <v>44715</v>
      </c>
      <c r="CK151">
        <v>-4.7842623303767347E-3</v>
      </c>
      <c r="CL151" t="str">
        <f>IF(COUNT(CK$3:CK151)=ROUND(COUNT($CK$3:$CK$2493)*0.1,0),CK151,"")</f>
        <v/>
      </c>
      <c r="CS151" s="23">
        <v>44715</v>
      </c>
      <c r="CT151">
        <v>-4.7842623303767347E-3</v>
      </c>
      <c r="CU151">
        <v>-9.0991762560022216E-3</v>
      </c>
      <c r="DB151" s="23">
        <v>44715</v>
      </c>
      <c r="DC151">
        <v>-4.7842623303767347E-3</v>
      </c>
      <c r="DD151" t="str" cm="1">
        <f t="array" ref="DD151">IF(COUNT(DC$3:DC151)=ROUND(COUNT($DC$3:$DC$2493)*0.1,0),$DC$3:DC151,"")</f>
        <v/>
      </c>
      <c r="DE151">
        <v>-4.7847993700752761E-3</v>
      </c>
    </row>
    <row r="152" spans="79:109" x14ac:dyDescent="0.3">
      <c r="CA152" s="23">
        <v>44123</v>
      </c>
      <c r="CB152">
        <v>-4.7807420671612602E-3</v>
      </c>
      <c r="CC152" t="str">
        <f>IF(COUNT(CB$3:CB152)=ROUND(COUNT($CB$3:$CB$2493)*0.05,0),CB152,"")</f>
        <v/>
      </c>
      <c r="CJ152" s="23">
        <v>44123</v>
      </c>
      <c r="CK152">
        <v>-4.7807420671612602E-3</v>
      </c>
      <c r="CL152" t="str">
        <f>IF(COUNT(CK$3:CK152)=ROUND(COUNT($CK$3:$CK$2493)*0.1,0),CK152,"")</f>
        <v/>
      </c>
      <c r="CS152" s="23">
        <v>44123</v>
      </c>
      <c r="CT152">
        <v>-4.7807420671612602E-3</v>
      </c>
      <c r="CU152">
        <v>-8.759208494728327E-3</v>
      </c>
      <c r="DB152" s="23">
        <v>44123</v>
      </c>
      <c r="DC152">
        <v>-4.7807420671612602E-3</v>
      </c>
      <c r="DD152" t="str" cm="1">
        <f t="array" ref="DD152">IF(COUNT(DC$3:DC152)=ROUND(COUNT($DC$3:$DC$2493)*0.1,0),$DC$3:DC152,"")</f>
        <v/>
      </c>
      <c r="DE152">
        <v>-4.7842623303767347E-3</v>
      </c>
    </row>
    <row r="153" spans="79:109" x14ac:dyDescent="0.3">
      <c r="CA153" s="23">
        <v>41425</v>
      </c>
      <c r="CB153">
        <v>-4.7724310806613827E-3</v>
      </c>
      <c r="CC153" t="str">
        <f>IF(COUNT(CB$3:CB153)=ROUND(COUNT($CB$3:$CB$2493)*0.05,0),CB153,"")</f>
        <v/>
      </c>
      <c r="CJ153" s="23">
        <v>41425</v>
      </c>
      <c r="CK153">
        <v>-4.7724310806613827E-3</v>
      </c>
      <c r="CL153" t="str">
        <f>IF(COUNT(CK$3:CK153)=ROUND(COUNT($CK$3:$CK$2493)*0.1,0),CK153,"")</f>
        <v/>
      </c>
      <c r="CS153" s="23">
        <v>41425</v>
      </c>
      <c r="CT153">
        <v>-4.7724310806613827E-3</v>
      </c>
      <c r="CU153">
        <v>-8.7440757198000742E-3</v>
      </c>
      <c r="DB153" s="23">
        <v>41425</v>
      </c>
      <c r="DC153">
        <v>-4.7724310806613827E-3</v>
      </c>
      <c r="DD153" t="str" cm="1">
        <f t="array" ref="DD153">IF(COUNT(DC$3:DC153)=ROUND(COUNT($DC$3:$DC$2493)*0.1,0),$DC$3:DC153,"")</f>
        <v/>
      </c>
      <c r="DE153">
        <v>-4.7807420671612602E-3</v>
      </c>
    </row>
    <row r="154" spans="79:109" x14ac:dyDescent="0.3">
      <c r="CA154" s="23">
        <v>42018</v>
      </c>
      <c r="CB154">
        <v>-4.7591136498181252E-3</v>
      </c>
      <c r="CC154" t="str">
        <f>IF(COUNT(CB$3:CB154)=ROUND(COUNT($CB$3:$CB$2493)*0.05,0),CB154,"")</f>
        <v/>
      </c>
      <c r="CJ154" s="23">
        <v>42018</v>
      </c>
      <c r="CK154">
        <v>-4.7591136498181252E-3</v>
      </c>
      <c r="CL154" t="str">
        <f>IF(COUNT(CK$3:CK154)=ROUND(COUNT($CK$3:$CK$2493)*0.1,0),CK154,"")</f>
        <v/>
      </c>
      <c r="CS154" s="23">
        <v>42018</v>
      </c>
      <c r="CT154">
        <v>-4.7591136498181252E-3</v>
      </c>
      <c r="CU154">
        <v>-8.7287473957897588E-3</v>
      </c>
      <c r="DB154" s="23">
        <v>42018</v>
      </c>
      <c r="DC154">
        <v>-4.7591136498181252E-3</v>
      </c>
      <c r="DD154" t="str" cm="1">
        <f t="array" ref="DD154">IF(COUNT(DC$3:DC154)=ROUND(COUNT($DC$3:$DC$2493)*0.1,0),$DC$3:DC154,"")</f>
        <v/>
      </c>
      <c r="DE154">
        <v>-4.7724310806613827E-3</v>
      </c>
    </row>
    <row r="155" spans="79:109" x14ac:dyDescent="0.3">
      <c r="CA155" s="23">
        <v>43178</v>
      </c>
      <c r="CB155">
        <v>-4.7143713542343165E-3</v>
      </c>
      <c r="CC155" t="str">
        <f>IF(COUNT(CB$3:CB155)=ROUND(COUNT($CB$3:$CB$2493)*0.05,0),CB155,"")</f>
        <v/>
      </c>
      <c r="CJ155" s="23">
        <v>43178</v>
      </c>
      <c r="CK155">
        <v>-4.7143713542343165E-3</v>
      </c>
      <c r="CL155" t="str">
        <f>IF(COUNT(CK$3:CK155)=ROUND(COUNT($CK$3:$CK$2493)*0.1,0),CK155,"")</f>
        <v/>
      </c>
      <c r="CS155" s="23">
        <v>43178</v>
      </c>
      <c r="CT155">
        <v>-4.7143713542343165E-3</v>
      </c>
      <c r="CU155">
        <v>-8.2154589931105939E-3</v>
      </c>
      <c r="DB155" s="23">
        <v>43178</v>
      </c>
      <c r="DC155">
        <v>-4.7143713542343165E-3</v>
      </c>
      <c r="DD155" t="str" cm="1">
        <f t="array" ref="DD155">IF(COUNT(DC$3:DC155)=ROUND(COUNT($DC$3:$DC$2493)*0.1,0),$DC$3:DC155,"")</f>
        <v/>
      </c>
      <c r="DE155">
        <v>-4.7591136498181252E-3</v>
      </c>
    </row>
    <row r="156" spans="79:109" x14ac:dyDescent="0.3">
      <c r="CA156" s="23">
        <v>43598</v>
      </c>
      <c r="CB156">
        <v>-4.7102275685253631E-3</v>
      </c>
      <c r="CC156" t="str">
        <f>IF(COUNT(CB$3:CB156)=ROUND(COUNT($CB$3:$CB$2493)*0.05,0),CB156,"")</f>
        <v/>
      </c>
      <c r="CJ156" s="23">
        <v>43598</v>
      </c>
      <c r="CK156">
        <v>-4.7102275685253631E-3</v>
      </c>
      <c r="CL156" t="str">
        <f>IF(COUNT(CK$3:CK156)=ROUND(COUNT($CK$3:$CK$2493)*0.1,0),CK156,"")</f>
        <v/>
      </c>
      <c r="CS156" s="23">
        <v>43598</v>
      </c>
      <c r="CT156">
        <v>-4.7102275685253631E-3</v>
      </c>
      <c r="CU156">
        <v>-8.1440217884579877E-3</v>
      </c>
      <c r="DB156" s="23">
        <v>43598</v>
      </c>
      <c r="DC156">
        <v>-4.7102275685253631E-3</v>
      </c>
      <c r="DD156" t="str" cm="1">
        <f t="array" ref="DD156">IF(COUNT(DC$3:DC156)=ROUND(COUNT($DC$3:$DC$2493)*0.1,0),$DC$3:DC156,"")</f>
        <v/>
      </c>
      <c r="DE156">
        <v>-4.7143713542343165E-3</v>
      </c>
    </row>
    <row r="157" spans="79:109" x14ac:dyDescent="0.3">
      <c r="CA157" s="23">
        <v>43917</v>
      </c>
      <c r="CB157">
        <v>-4.7099728197106897E-3</v>
      </c>
      <c r="CC157" t="str">
        <f>IF(COUNT(CB$3:CB157)=ROUND(COUNT($CB$3:$CB$2493)*0.05,0),CB157,"")</f>
        <v/>
      </c>
      <c r="CJ157" s="23">
        <v>43917</v>
      </c>
      <c r="CK157">
        <v>-4.7099728197106897E-3</v>
      </c>
      <c r="CL157" t="str">
        <f>IF(COUNT(CK$3:CK157)=ROUND(COUNT($CK$3:$CK$2493)*0.1,0),CK157,"")</f>
        <v/>
      </c>
      <c r="CS157" s="23">
        <v>43917</v>
      </c>
      <c r="CT157">
        <v>-4.7099728197106897E-3</v>
      </c>
      <c r="CU157">
        <v>-8.1432343901291643E-3</v>
      </c>
      <c r="DB157" s="23">
        <v>43917</v>
      </c>
      <c r="DC157">
        <v>-4.7099728197106897E-3</v>
      </c>
      <c r="DD157" t="str" cm="1">
        <f t="array" ref="DD157">IF(COUNT(DC$3:DC157)=ROUND(COUNT($DC$3:$DC$2493)*0.1,0),$DC$3:DC157,"")</f>
        <v/>
      </c>
      <c r="DE157">
        <v>-4.7102275685253631E-3</v>
      </c>
    </row>
    <row r="158" spans="79:109" x14ac:dyDescent="0.3">
      <c r="CA158" s="23">
        <v>43441</v>
      </c>
      <c r="CB158">
        <v>-4.6963344982121373E-3</v>
      </c>
      <c r="CC158" t="str">
        <f>IF(COUNT(CB$3:CB158)=ROUND(COUNT($CB$3:$CB$2493)*0.05,0),CB158,"")</f>
        <v/>
      </c>
      <c r="CJ158" s="23">
        <v>43441</v>
      </c>
      <c r="CK158">
        <v>-4.6963344982121373E-3</v>
      </c>
      <c r="CL158" t="str">
        <f>IF(COUNT(CK$3:CK158)=ROUND(COUNT($CK$3:$CK$2493)*0.1,0),CK158,"")</f>
        <v/>
      </c>
      <c r="CS158" s="23">
        <v>43441</v>
      </c>
      <c r="CT158">
        <v>-4.6963344982121373E-3</v>
      </c>
      <c r="CU158">
        <v>-8.0528437722504047E-3</v>
      </c>
      <c r="DB158" s="23">
        <v>43441</v>
      </c>
      <c r="DC158">
        <v>-4.6963344982121373E-3</v>
      </c>
      <c r="DD158" t="str" cm="1">
        <f t="array" ref="DD158">IF(COUNT(DC$3:DC158)=ROUND(COUNT($DC$3:$DC$2493)*0.1,0),$DC$3:DC158,"")</f>
        <v/>
      </c>
      <c r="DE158">
        <v>-4.7099728197106897E-3</v>
      </c>
    </row>
    <row r="159" spans="79:109" x14ac:dyDescent="0.3">
      <c r="CA159" s="23">
        <v>43012</v>
      </c>
      <c r="CB159">
        <v>-4.6905202840756936E-3</v>
      </c>
      <c r="CC159" t="str">
        <f>IF(COUNT(CB$3:CB159)=ROUND(COUNT($CB$3:$CB$2493)*0.05,0),CB159,"")</f>
        <v/>
      </c>
      <c r="CJ159" s="23">
        <v>43012</v>
      </c>
      <c r="CK159">
        <v>-4.6905202840756936E-3</v>
      </c>
      <c r="CL159" t="str">
        <f>IF(COUNT(CK$3:CK159)=ROUND(COUNT($CK$3:$CK$2493)*0.1,0),CK159,"")</f>
        <v/>
      </c>
      <c r="CS159" s="23">
        <v>43012</v>
      </c>
      <c r="CT159">
        <v>-4.6905202840756936E-3</v>
      </c>
      <c r="CU159">
        <v>-7.9438145982683121E-3</v>
      </c>
      <c r="DB159" s="23">
        <v>43012</v>
      </c>
      <c r="DC159">
        <v>-4.6905202840756936E-3</v>
      </c>
      <c r="DD159" t="str" cm="1">
        <f t="array" ref="DD159">IF(COUNT(DC$3:DC159)=ROUND(COUNT($DC$3:$DC$2493)*0.1,0),$DC$3:DC159,"")</f>
        <v/>
      </c>
      <c r="DE159">
        <v>-4.6963344982121373E-3</v>
      </c>
    </row>
    <row r="160" spans="79:109" x14ac:dyDescent="0.3">
      <c r="CA160" s="23">
        <v>43942</v>
      </c>
      <c r="CB160">
        <v>-4.6903239474022978E-3</v>
      </c>
      <c r="CC160" t="str">
        <f>IF(COUNT(CB$3:CB160)=ROUND(COUNT($CB$3:$CB$2493)*0.05,0),CB160,"")</f>
        <v/>
      </c>
      <c r="CJ160" s="23">
        <v>43942</v>
      </c>
      <c r="CK160">
        <v>-4.6903239474022978E-3</v>
      </c>
      <c r="CL160" t="str">
        <f>IF(COUNT(CK$3:CK160)=ROUND(COUNT($CK$3:$CK$2493)*0.1,0),CK160,"")</f>
        <v/>
      </c>
      <c r="CS160" s="23">
        <v>43942</v>
      </c>
      <c r="CT160">
        <v>-4.6903239474022978E-3</v>
      </c>
      <c r="CU160">
        <v>-7.9430477418586734E-3</v>
      </c>
      <c r="DB160" s="23">
        <v>43942</v>
      </c>
      <c r="DC160">
        <v>-4.6903239474022978E-3</v>
      </c>
      <c r="DD160" t="str" cm="1">
        <f t="array" ref="DD160">IF(COUNT(DC$3:DC160)=ROUND(COUNT($DC$3:$DC$2493)*0.1,0),$DC$3:DC160,"")</f>
        <v/>
      </c>
      <c r="DE160">
        <v>-4.6905202840756936E-3</v>
      </c>
    </row>
    <row r="161" spans="79:109" x14ac:dyDescent="0.3">
      <c r="CA161" s="23">
        <v>42073</v>
      </c>
      <c r="CB161">
        <v>-4.6521209502742291E-3</v>
      </c>
      <c r="CC161" t="str">
        <f>IF(COUNT(CB$3:CB161)=ROUND(COUNT($CB$3:$CB$2493)*0.05,0),CB161,"")</f>
        <v/>
      </c>
      <c r="CJ161" s="23">
        <v>42073</v>
      </c>
      <c r="CK161">
        <v>-4.6521209502742291E-3</v>
      </c>
      <c r="CL161" t="str">
        <f>IF(COUNT(CK$3:CK161)=ROUND(COUNT($CK$3:$CK$2493)*0.1,0),CK161,"")</f>
        <v/>
      </c>
      <c r="CS161" s="23">
        <v>42073</v>
      </c>
      <c r="CT161">
        <v>-4.6521209502742291E-3</v>
      </c>
      <c r="CU161">
        <v>-7.9399098971005468E-3</v>
      </c>
      <c r="DB161" s="23">
        <v>42073</v>
      </c>
      <c r="DC161">
        <v>-4.6521209502742291E-3</v>
      </c>
      <c r="DD161" t="str" cm="1">
        <f t="array" ref="DD161">IF(COUNT(DC$3:DC161)=ROUND(COUNT($DC$3:$DC$2493)*0.1,0),$DC$3:DC161,"")</f>
        <v/>
      </c>
      <c r="DE161">
        <v>-4.6903239474022978E-3</v>
      </c>
    </row>
    <row r="162" spans="79:109" x14ac:dyDescent="0.3">
      <c r="CA162" s="23">
        <v>42964</v>
      </c>
      <c r="CB162">
        <v>-4.6201387602157118E-3</v>
      </c>
      <c r="CC162" t="str">
        <f>IF(COUNT(CB$3:CB162)=ROUND(COUNT($CB$3:$CB$2493)*0.05,0),CB162,"")</f>
        <v/>
      </c>
      <c r="CJ162" s="23">
        <v>42964</v>
      </c>
      <c r="CK162">
        <v>-4.6201387602157118E-3</v>
      </c>
      <c r="CL162" t="str">
        <f>IF(COUNT(CK$3:CK162)=ROUND(COUNT($CK$3:$CK$2493)*0.1,0),CK162,"")</f>
        <v/>
      </c>
      <c r="CS162" s="23">
        <v>42964</v>
      </c>
      <c r="CT162">
        <v>-4.6201387602157118E-3</v>
      </c>
      <c r="CU162">
        <v>-7.8711172981932413E-3</v>
      </c>
      <c r="DB162" s="23">
        <v>42964</v>
      </c>
      <c r="DC162">
        <v>-4.6201387602157118E-3</v>
      </c>
      <c r="DD162" t="str" cm="1">
        <f t="array" ref="DD162">IF(COUNT(DC$3:DC162)=ROUND(COUNT($DC$3:$DC$2493)*0.1,0),$DC$3:DC162,"")</f>
        <v/>
      </c>
      <c r="DE162">
        <v>-4.6521209502742291E-3</v>
      </c>
    </row>
    <row r="163" spans="79:109" x14ac:dyDescent="0.3">
      <c r="CA163" s="23">
        <v>41309</v>
      </c>
      <c r="CB163">
        <v>-4.6174449543211656E-3</v>
      </c>
      <c r="CC163" t="str">
        <f>IF(COUNT(CB$3:CB163)=ROUND(COUNT($CB$3:$CB$2493)*0.05,0),CB163,"")</f>
        <v/>
      </c>
      <c r="CJ163" s="23">
        <v>41309</v>
      </c>
      <c r="CK163">
        <v>-4.6174449543211656E-3</v>
      </c>
      <c r="CL163" t="str">
        <f>IF(COUNT(CK$3:CK163)=ROUND(COUNT($CK$3:$CK$2493)*0.1,0),CK163,"")</f>
        <v/>
      </c>
      <c r="CS163" s="23">
        <v>41309</v>
      </c>
      <c r="CT163">
        <v>-4.6174449543211656E-3</v>
      </c>
      <c r="CU163">
        <v>-7.8191629171287056E-3</v>
      </c>
      <c r="DB163" s="23">
        <v>41309</v>
      </c>
      <c r="DC163">
        <v>-4.6174449543211656E-3</v>
      </c>
      <c r="DD163" t="str" cm="1">
        <f t="array" ref="DD163">IF(COUNT(DC$3:DC163)=ROUND(COUNT($DC$3:$DC$2493)*0.1,0),$DC$3:DC163,"")</f>
        <v/>
      </c>
      <c r="DE163">
        <v>-4.6201387602157118E-3</v>
      </c>
    </row>
    <row r="164" spans="79:109" x14ac:dyDescent="0.3">
      <c r="CA164" s="23">
        <v>42251</v>
      </c>
      <c r="CB164">
        <v>-4.5706947107289325E-3</v>
      </c>
      <c r="CC164" t="str">
        <f>IF(COUNT(CB$3:CB164)=ROUND(COUNT($CB$3:$CB$2493)*0.05,0),CB164,"")</f>
        <v/>
      </c>
      <c r="CJ164" s="23">
        <v>42251</v>
      </c>
      <c r="CK164">
        <v>-4.5706947107289325E-3</v>
      </c>
      <c r="CL164" t="str">
        <f>IF(COUNT(CK$3:CK164)=ROUND(COUNT($CK$3:$CK$2493)*0.1,0),CK164,"")</f>
        <v/>
      </c>
      <c r="CS164" s="23">
        <v>42251</v>
      </c>
      <c r="CT164">
        <v>-4.5706947107289325E-3</v>
      </c>
      <c r="CU164">
        <v>-7.7916893584742851E-3</v>
      </c>
      <c r="DB164" s="23">
        <v>42251</v>
      </c>
      <c r="DC164">
        <v>-4.5706947107289325E-3</v>
      </c>
      <c r="DD164" t="str" cm="1">
        <f t="array" ref="DD164">IF(COUNT(DC$3:DC164)=ROUND(COUNT($DC$3:$DC$2493)*0.1,0),$DC$3:DC164,"")</f>
        <v/>
      </c>
      <c r="DE164">
        <v>-4.6174449543211656E-3</v>
      </c>
    </row>
    <row r="165" spans="79:109" x14ac:dyDescent="0.3">
      <c r="CA165" s="23">
        <v>42642</v>
      </c>
      <c r="CB165">
        <v>-4.5633504945267961E-3</v>
      </c>
      <c r="CC165" t="str">
        <f>IF(COUNT(CB$3:CB165)=ROUND(COUNT($CB$3:$CB$2493)*0.05,0),CB165,"")</f>
        <v/>
      </c>
      <c r="CJ165" s="23">
        <v>42642</v>
      </c>
      <c r="CK165">
        <v>-4.5633504945267961E-3</v>
      </c>
      <c r="CL165" t="str">
        <f>IF(COUNT(CK$3:CK165)=ROUND(COUNT($CK$3:$CK$2493)*0.1,0),CK165,"")</f>
        <v/>
      </c>
      <c r="CS165" s="23">
        <v>42642</v>
      </c>
      <c r="CT165">
        <v>-4.5633504945267961E-3</v>
      </c>
      <c r="CU165">
        <v>-7.7675834627347323E-3</v>
      </c>
      <c r="DB165" s="23">
        <v>42642</v>
      </c>
      <c r="DC165">
        <v>-4.5633504945267961E-3</v>
      </c>
      <c r="DD165" t="str" cm="1">
        <f t="array" ref="DD165">IF(COUNT(DC$3:DC165)=ROUND(COUNT($DC$3:$DC$2493)*0.1,0),$DC$3:DC165,"")</f>
        <v/>
      </c>
      <c r="DE165">
        <v>-4.5706947107289325E-3</v>
      </c>
    </row>
    <row r="166" spans="79:109" x14ac:dyDescent="0.3">
      <c r="CA166" s="23">
        <v>42971</v>
      </c>
      <c r="CB166">
        <v>-4.5514654066312566E-3</v>
      </c>
      <c r="CC166" t="str">
        <f>IF(COUNT(CB$3:CB166)=ROUND(COUNT($CB$3:$CB$2493)*0.05,0),CB166,"")</f>
        <v/>
      </c>
      <c r="CJ166" s="23">
        <v>42971</v>
      </c>
      <c r="CK166">
        <v>-4.5514654066312566E-3</v>
      </c>
      <c r="CL166" t="str">
        <f>IF(COUNT(CK$3:CK166)=ROUND(COUNT($CK$3:$CK$2493)*0.1,0),CK166,"")</f>
        <v/>
      </c>
      <c r="CS166" s="23">
        <v>42971</v>
      </c>
      <c r="CT166">
        <v>-4.5514654066312566E-3</v>
      </c>
      <c r="CU166">
        <v>-7.7437307777135367E-3</v>
      </c>
      <c r="DB166" s="23">
        <v>42971</v>
      </c>
      <c r="DC166">
        <v>-4.5514654066312566E-3</v>
      </c>
      <c r="DD166" t="str" cm="1">
        <f t="array" ref="DD166">IF(COUNT(DC$3:DC166)=ROUND(COUNT($DC$3:$DC$2493)*0.1,0),$DC$3:DC166,"")</f>
        <v/>
      </c>
      <c r="DE166">
        <v>-4.5633504945267961E-3</v>
      </c>
    </row>
    <row r="167" spans="79:109" x14ac:dyDescent="0.3">
      <c r="CA167" s="23">
        <v>43159</v>
      </c>
      <c r="CB167">
        <v>-4.5092243541740495E-3</v>
      </c>
      <c r="CC167" t="str">
        <f>IF(COUNT(CB$3:CB167)=ROUND(COUNT($CB$3:$CB$2493)*0.05,0),CB167,"")</f>
        <v/>
      </c>
      <c r="CJ167" s="23">
        <v>43159</v>
      </c>
      <c r="CK167">
        <v>-4.5092243541740495E-3</v>
      </c>
      <c r="CL167" t="str">
        <f>IF(COUNT(CK$3:CK167)=ROUND(COUNT($CK$3:$CK$2493)*0.1,0),CK167,"")</f>
        <v/>
      </c>
      <c r="CS167" s="23">
        <v>43159</v>
      </c>
      <c r="CT167">
        <v>-4.5092243541740495E-3</v>
      </c>
      <c r="CU167">
        <v>-7.7290454232508072E-3</v>
      </c>
      <c r="DB167" s="23">
        <v>43159</v>
      </c>
      <c r="DC167">
        <v>-4.5092243541740495E-3</v>
      </c>
      <c r="DD167" t="str" cm="1">
        <f t="array" ref="DD167">IF(COUNT(DC$3:DC167)=ROUND(COUNT($DC$3:$DC$2493)*0.1,0),$DC$3:DC167,"")</f>
        <v/>
      </c>
      <c r="DE167">
        <v>-4.5514654066312566E-3</v>
      </c>
    </row>
    <row r="168" spans="79:109" x14ac:dyDescent="0.3">
      <c r="CA168" s="23">
        <v>42601</v>
      </c>
      <c r="CB168">
        <v>-4.4750484508349793E-3</v>
      </c>
      <c r="CC168" t="str">
        <f>IF(COUNT(CB$3:CB168)=ROUND(COUNT($CB$3:$CB$2493)*0.05,0),CB168,"")</f>
        <v/>
      </c>
      <c r="CJ168" s="23">
        <v>42601</v>
      </c>
      <c r="CK168">
        <v>-4.4750484508349793E-3</v>
      </c>
      <c r="CL168" t="str">
        <f>IF(COUNT(CK$3:CK168)=ROUND(COUNT($CK$3:$CK$2493)*0.1,0),CK168,"")</f>
        <v/>
      </c>
      <c r="CS168" s="23">
        <v>42601</v>
      </c>
      <c r="CT168">
        <v>-4.4750484508349793E-3</v>
      </c>
      <c r="CU168">
        <v>-7.7092066829878483E-3</v>
      </c>
      <c r="DB168" s="23">
        <v>42601</v>
      </c>
      <c r="DC168">
        <v>-4.4750484508349793E-3</v>
      </c>
      <c r="DD168" t="str" cm="1">
        <f t="array" ref="DD168">IF(COUNT(DC$3:DC168)=ROUND(COUNT($DC$3:$DC$2493)*0.1,0),$DC$3:DC168,"")</f>
        <v/>
      </c>
      <c r="DE168">
        <v>-4.5092243541740495E-3</v>
      </c>
    </row>
    <row r="169" spans="79:109" x14ac:dyDescent="0.3">
      <c r="CA169" s="23">
        <v>43186</v>
      </c>
      <c r="CB169">
        <v>-4.452454501438519E-3</v>
      </c>
      <c r="CC169" t="str">
        <f>IF(COUNT(CB$3:CB169)=ROUND(COUNT($CB$3:$CB$2493)*0.05,0),CB169,"")</f>
        <v/>
      </c>
      <c r="CJ169" s="23">
        <v>43186</v>
      </c>
      <c r="CK169">
        <v>-4.452454501438519E-3</v>
      </c>
      <c r="CL169" t="str">
        <f>IF(COUNT(CK$3:CK169)=ROUND(COUNT($CK$3:$CK$2493)*0.1,0),CK169,"")</f>
        <v/>
      </c>
      <c r="CS169" s="23">
        <v>43186</v>
      </c>
      <c r="CT169">
        <v>-4.452454501438519E-3</v>
      </c>
      <c r="CU169">
        <v>-7.594406100986926E-3</v>
      </c>
      <c r="DB169" s="23">
        <v>43186</v>
      </c>
      <c r="DC169">
        <v>-4.452454501438519E-3</v>
      </c>
      <c r="DD169" t="str" cm="1">
        <f t="array" ref="DD169">IF(COUNT(DC$3:DC169)=ROUND(COUNT($DC$3:$DC$2493)*0.1,0),$DC$3:DC169,"")</f>
        <v/>
      </c>
      <c r="DE169">
        <v>-4.4750484508349793E-3</v>
      </c>
    </row>
    <row r="170" spans="79:109" x14ac:dyDescent="0.3">
      <c r="CA170" s="23">
        <v>41663</v>
      </c>
      <c r="CB170">
        <v>-4.4418285262117965E-3</v>
      </c>
      <c r="CC170" t="str">
        <f>IF(COUNT(CB$3:CB170)=ROUND(COUNT($CB$3:$CB$2493)*0.05,0),CB170,"")</f>
        <v/>
      </c>
      <c r="CJ170" s="23">
        <v>41663</v>
      </c>
      <c r="CK170">
        <v>-4.4418285262117965E-3</v>
      </c>
      <c r="CL170" t="str">
        <f>IF(COUNT(CK$3:CK170)=ROUND(COUNT($CK$3:$CK$2493)*0.1,0),CK170,"")</f>
        <v/>
      </c>
      <c r="CS170" s="23">
        <v>41663</v>
      </c>
      <c r="CT170">
        <v>-4.4418285262117965E-3</v>
      </c>
      <c r="CU170">
        <v>-7.5886664185944204E-3</v>
      </c>
      <c r="DB170" s="23">
        <v>41663</v>
      </c>
      <c r="DC170">
        <v>-4.4418285262117965E-3</v>
      </c>
      <c r="DD170" t="str" cm="1">
        <f t="array" ref="DD170">IF(COUNT(DC$3:DC170)=ROUND(COUNT($DC$3:$DC$2493)*0.1,0),$DC$3:DC170,"")</f>
        <v/>
      </c>
      <c r="DE170">
        <v>-4.452454501438519E-3</v>
      </c>
    </row>
    <row r="171" spans="79:109" x14ac:dyDescent="0.3">
      <c r="CA171" s="23">
        <v>44327</v>
      </c>
      <c r="CB171">
        <v>-4.4212730648204822E-3</v>
      </c>
      <c r="CC171" t="str">
        <f>IF(COUNT(CB$3:CB171)=ROUND(COUNT($CB$3:$CB$2493)*0.05,0),CB171,"")</f>
        <v/>
      </c>
      <c r="CJ171" s="23">
        <v>44327</v>
      </c>
      <c r="CK171">
        <v>-4.4212730648204822E-3</v>
      </c>
      <c r="CL171" t="str">
        <f>IF(COUNT(CK$3:CK171)=ROUND(COUNT($CK$3:$CK$2493)*0.1,0),CK171,"")</f>
        <v/>
      </c>
      <c r="CS171" s="23">
        <v>44327</v>
      </c>
      <c r="CT171">
        <v>-4.4212730648204822E-3</v>
      </c>
      <c r="CU171">
        <v>-7.5795503098365618E-3</v>
      </c>
      <c r="DB171" s="23">
        <v>44327</v>
      </c>
      <c r="DC171">
        <v>-4.4212730648204822E-3</v>
      </c>
      <c r="DD171" t="str" cm="1">
        <f t="array" ref="DD171">IF(COUNT(DC$3:DC171)=ROUND(COUNT($DC$3:$DC$2493)*0.1,0),$DC$3:DC171,"")</f>
        <v/>
      </c>
      <c r="DE171">
        <v>-4.4418285262117965E-3</v>
      </c>
    </row>
    <row r="172" spans="79:109" x14ac:dyDescent="0.3">
      <c r="CA172" s="23">
        <v>44833</v>
      </c>
      <c r="CB172">
        <v>-4.4184772273007126E-3</v>
      </c>
      <c r="CC172" t="str">
        <f>IF(COUNT(CB$3:CB172)=ROUND(COUNT($CB$3:$CB$2493)*0.05,0),CB172,"")</f>
        <v/>
      </c>
      <c r="CJ172" s="23">
        <v>44833</v>
      </c>
      <c r="CK172">
        <v>-4.4184772273007126E-3</v>
      </c>
      <c r="CL172" t="str">
        <f>IF(COUNT(CK$3:CK172)=ROUND(COUNT($CK$3:$CK$2493)*0.1,0),CK172,"")</f>
        <v/>
      </c>
      <c r="CS172" s="23">
        <v>44833</v>
      </c>
      <c r="CT172">
        <v>-4.4184772273007126E-3</v>
      </c>
      <c r="CU172">
        <v>-7.5549465734261649E-3</v>
      </c>
      <c r="DB172" s="23">
        <v>44833</v>
      </c>
      <c r="DC172">
        <v>-4.4184772273007126E-3</v>
      </c>
      <c r="DD172" t="str" cm="1">
        <f t="array" ref="DD172">IF(COUNT(DC$3:DC172)=ROUND(COUNT($DC$3:$DC$2493)*0.1,0),$DC$3:DC172,"")</f>
        <v/>
      </c>
      <c r="DE172">
        <v>-4.4212730648204822E-3</v>
      </c>
    </row>
    <row r="173" spans="79:109" x14ac:dyDescent="0.3">
      <c r="CA173" s="23">
        <v>43516</v>
      </c>
      <c r="CB173">
        <v>-4.4147143447860471E-3</v>
      </c>
      <c r="CC173" t="str">
        <f>IF(COUNT(CB$3:CB173)=ROUND(COUNT($CB$3:$CB$2493)*0.05,0),CB173,"")</f>
        <v/>
      </c>
      <c r="CJ173" s="23">
        <v>43516</v>
      </c>
      <c r="CK173">
        <v>-4.4147143447860471E-3</v>
      </c>
      <c r="CL173" t="str">
        <f>IF(COUNT(CK$3:CK173)=ROUND(COUNT($CK$3:$CK$2493)*0.1,0),CK173,"")</f>
        <v/>
      </c>
      <c r="CS173" s="23">
        <v>43516</v>
      </c>
      <c r="CT173">
        <v>-4.4147143447860471E-3</v>
      </c>
      <c r="CU173">
        <v>-7.5483601335008315E-3</v>
      </c>
      <c r="DB173" s="23">
        <v>43516</v>
      </c>
      <c r="DC173">
        <v>-4.4147143447860471E-3</v>
      </c>
      <c r="DD173" t="str" cm="1">
        <f t="array" ref="DD173">IF(COUNT(DC$3:DC173)=ROUND(COUNT($DC$3:$DC$2493)*0.1,0),$DC$3:DC173,"")</f>
        <v/>
      </c>
      <c r="DE173">
        <v>-4.4184772273007126E-3</v>
      </c>
    </row>
    <row r="174" spans="79:109" x14ac:dyDescent="0.3">
      <c r="CA174" s="23">
        <v>44627</v>
      </c>
      <c r="CB174">
        <v>-4.3777105411714106E-3</v>
      </c>
      <c r="CC174" t="str">
        <f>IF(COUNT(CB$3:CB174)=ROUND(COUNT($CB$3:$CB$2493)*0.05,0),CB174,"")</f>
        <v/>
      </c>
      <c r="CJ174" s="23">
        <v>44627</v>
      </c>
      <c r="CK174">
        <v>-4.3777105411714106E-3</v>
      </c>
      <c r="CL174" t="str">
        <f>IF(COUNT(CK$3:CK174)=ROUND(COUNT($CK$3:$CK$2493)*0.1,0),CK174,"")</f>
        <v/>
      </c>
      <c r="CS174" s="23">
        <v>44627</v>
      </c>
      <c r="CT174">
        <v>-4.3777105411714106E-3</v>
      </c>
      <c r="CU174">
        <v>-7.4665645482041992E-3</v>
      </c>
      <c r="DB174" s="23">
        <v>44627</v>
      </c>
      <c r="DC174">
        <v>-4.3777105411714106E-3</v>
      </c>
      <c r="DD174" t="str" cm="1">
        <f t="array" ref="DD174">IF(COUNT(DC$3:DC174)=ROUND(COUNT($DC$3:$DC$2493)*0.1,0),$DC$3:DC174,"")</f>
        <v/>
      </c>
      <c r="DE174">
        <v>-4.4147143447860471E-3</v>
      </c>
    </row>
    <row r="175" spans="79:109" x14ac:dyDescent="0.3">
      <c r="CA175" s="23">
        <v>43861</v>
      </c>
      <c r="CB175">
        <v>-4.3723761991504113E-3</v>
      </c>
      <c r="CC175" t="str">
        <f>IF(COUNT(CB$3:CB175)=ROUND(COUNT($CB$3:$CB$2493)*0.05,0),CB175,"")</f>
        <v/>
      </c>
      <c r="CJ175" s="23">
        <v>43861</v>
      </c>
      <c r="CK175">
        <v>-4.3723761991504113E-3</v>
      </c>
      <c r="CL175" t="str">
        <f>IF(COUNT(CK$3:CK175)=ROUND(COUNT($CK$3:$CK$2493)*0.1,0),CK175,"")</f>
        <v/>
      </c>
      <c r="CS175" s="23">
        <v>43861</v>
      </c>
      <c r="CT175">
        <v>-4.3723761991504113E-3</v>
      </c>
      <c r="CU175">
        <v>-7.4499215855441123E-3</v>
      </c>
      <c r="DB175" s="23">
        <v>43861</v>
      </c>
      <c r="DC175">
        <v>-4.3723761991504113E-3</v>
      </c>
      <c r="DD175" t="str" cm="1">
        <f t="array" ref="DD175">IF(COUNT(DC$3:DC175)=ROUND(COUNT($DC$3:$DC$2493)*0.1,0),$DC$3:DC175,"")</f>
        <v/>
      </c>
      <c r="DE175">
        <v>-4.3777105411714106E-3</v>
      </c>
    </row>
    <row r="176" spans="79:109" x14ac:dyDescent="0.3">
      <c r="CA176" s="23">
        <v>43592</v>
      </c>
      <c r="CB176">
        <v>-4.3687583169751696E-3</v>
      </c>
      <c r="CC176" t="str">
        <f>IF(COUNT(CB$3:CB176)=ROUND(COUNT($CB$3:$CB$2493)*0.05,0),CB176,"")</f>
        <v/>
      </c>
      <c r="CJ176" s="23">
        <v>43592</v>
      </c>
      <c r="CK176">
        <v>-4.3687583169751696E-3</v>
      </c>
      <c r="CL176" t="str">
        <f>IF(COUNT(CK$3:CK176)=ROUND(COUNT($CK$3:$CK$2493)*0.1,0),CK176,"")</f>
        <v/>
      </c>
      <c r="CS176" s="23">
        <v>43592</v>
      </c>
      <c r="CT176">
        <v>-4.3687583169751696E-3</v>
      </c>
      <c r="CU176">
        <v>-7.308857211476066E-3</v>
      </c>
      <c r="DB176" s="23">
        <v>43592</v>
      </c>
      <c r="DC176">
        <v>-4.3687583169751696E-3</v>
      </c>
      <c r="DD176" t="str" cm="1">
        <f t="array" ref="DD176">IF(COUNT(DC$3:DC176)=ROUND(COUNT($DC$3:$DC$2493)*0.1,0),$DC$3:DC176,"")</f>
        <v/>
      </c>
      <c r="DE176">
        <v>-4.3723761991504113E-3</v>
      </c>
    </row>
    <row r="177" spans="79:109" x14ac:dyDescent="0.3">
      <c r="CA177" s="23">
        <v>41907</v>
      </c>
      <c r="CB177">
        <v>-4.3685193919125419E-3</v>
      </c>
      <c r="CC177" t="str">
        <f>IF(COUNT(CB$3:CB177)=ROUND(COUNT($CB$3:$CB$2493)*0.05,0),CB177,"")</f>
        <v/>
      </c>
      <c r="CJ177" s="23">
        <v>41907</v>
      </c>
      <c r="CK177">
        <v>-4.3685193919125419E-3</v>
      </c>
      <c r="CL177" t="str">
        <f>IF(COUNT(CK$3:CK177)=ROUND(COUNT($CK$3:$CK$2493)*0.1,0),CK177,"")</f>
        <v/>
      </c>
      <c r="CS177" s="23">
        <v>41907</v>
      </c>
      <c r="CT177">
        <v>-4.3685193919125419E-3</v>
      </c>
      <c r="CU177">
        <v>-7.2905098249014524E-3</v>
      </c>
      <c r="DB177" s="23">
        <v>41907</v>
      </c>
      <c r="DC177">
        <v>-4.3685193919125419E-3</v>
      </c>
      <c r="DD177" t="str" cm="1">
        <f t="array" ref="DD177">IF(COUNT(DC$3:DC177)=ROUND(COUNT($DC$3:$DC$2493)*0.1,0),$DC$3:DC177,"")</f>
        <v/>
      </c>
      <c r="DE177">
        <v>-4.3687583169751696E-3</v>
      </c>
    </row>
    <row r="178" spans="79:109" x14ac:dyDescent="0.3">
      <c r="CA178" s="23">
        <v>42320</v>
      </c>
      <c r="CB178">
        <v>-4.3276586068199483E-3</v>
      </c>
      <c r="CC178" t="str">
        <f>IF(COUNT(CB$3:CB178)=ROUND(COUNT($CB$3:$CB$2493)*0.05,0),CB178,"")</f>
        <v/>
      </c>
      <c r="CJ178" s="23">
        <v>42320</v>
      </c>
      <c r="CK178">
        <v>-4.3276586068199483E-3</v>
      </c>
      <c r="CL178" t="str">
        <f>IF(COUNT(CK$3:CK178)=ROUND(COUNT($CK$3:$CK$2493)*0.1,0),CK178,"")</f>
        <v/>
      </c>
      <c r="CS178" s="23">
        <v>42320</v>
      </c>
      <c r="CT178">
        <v>-4.3276586068199483E-3</v>
      </c>
      <c r="CU178">
        <v>-7.166281305463389E-3</v>
      </c>
      <c r="DB178" s="23">
        <v>42320</v>
      </c>
      <c r="DC178">
        <v>-4.3276586068199483E-3</v>
      </c>
      <c r="DD178" t="str" cm="1">
        <f t="array" ref="DD178">IF(COUNT(DC$3:DC178)=ROUND(COUNT($DC$3:$DC$2493)*0.1,0),$DC$3:DC178,"")</f>
        <v/>
      </c>
      <c r="DE178">
        <v>-4.3685193919125419E-3</v>
      </c>
    </row>
    <row r="179" spans="79:109" x14ac:dyDescent="0.3">
      <c r="CA179" s="23">
        <v>42726</v>
      </c>
      <c r="CB179">
        <v>-4.3251140823263971E-3</v>
      </c>
      <c r="CC179" t="str">
        <f>IF(COUNT(CB$3:CB179)=ROUND(COUNT($CB$3:$CB$2493)*0.05,0),CB179,"")</f>
        <v/>
      </c>
      <c r="CJ179" s="23">
        <v>42726</v>
      </c>
      <c r="CK179">
        <v>-4.3251140823263971E-3</v>
      </c>
      <c r="CL179" t="str">
        <f>IF(COUNT(CK$3:CK179)=ROUND(COUNT($CK$3:$CK$2493)*0.1,0),CK179,"")</f>
        <v/>
      </c>
      <c r="CS179" s="23">
        <v>42726</v>
      </c>
      <c r="CT179">
        <v>-4.3251140823263971E-3</v>
      </c>
      <c r="CU179">
        <v>-7.1586020629734798E-3</v>
      </c>
      <c r="DB179" s="23">
        <v>42726</v>
      </c>
      <c r="DC179">
        <v>-4.3251140823263971E-3</v>
      </c>
      <c r="DD179" t="str" cm="1">
        <f t="array" ref="DD179">IF(COUNT(DC$3:DC179)=ROUND(COUNT($DC$3:$DC$2493)*0.1,0),$DC$3:DC179,"")</f>
        <v/>
      </c>
      <c r="DE179">
        <v>-4.3276586068199483E-3</v>
      </c>
    </row>
    <row r="180" spans="79:109" x14ac:dyDescent="0.3">
      <c r="CA180" s="23">
        <v>42160</v>
      </c>
      <c r="CB180">
        <v>-4.3172462975116076E-3</v>
      </c>
      <c r="CC180" t="str">
        <f>IF(COUNT(CB$3:CB180)=ROUND(COUNT($CB$3:$CB$2493)*0.05,0),CB180,"")</f>
        <v/>
      </c>
      <c r="CJ180" s="23">
        <v>42160</v>
      </c>
      <c r="CK180">
        <v>-4.3172462975116076E-3</v>
      </c>
      <c r="CL180" t="str">
        <f>IF(COUNT(CK$3:CK180)=ROUND(COUNT($CK$3:$CK$2493)*0.1,0),CK180,"")</f>
        <v/>
      </c>
      <c r="CS180" s="23">
        <v>42160</v>
      </c>
      <c r="CT180">
        <v>-4.3172462975116076E-3</v>
      </c>
      <c r="CU180">
        <v>-7.0982378961778596E-3</v>
      </c>
      <c r="DB180" s="23">
        <v>42160</v>
      </c>
      <c r="DC180">
        <v>-4.3172462975116076E-3</v>
      </c>
      <c r="DD180" t="str" cm="1">
        <f t="array" ref="DD180">IF(COUNT(DC$3:DC180)=ROUND(COUNT($DC$3:$DC$2493)*0.1,0),$DC$3:DC180,"")</f>
        <v/>
      </c>
      <c r="DE180">
        <v>-4.3251140823263971E-3</v>
      </c>
    </row>
    <row r="181" spans="79:109" x14ac:dyDescent="0.3">
      <c r="CA181" s="23">
        <v>44152</v>
      </c>
      <c r="CB181">
        <v>-4.3158312380705624E-3</v>
      </c>
      <c r="CC181" t="str">
        <f>IF(COUNT(CB$3:CB181)=ROUND(COUNT($CB$3:$CB$2493)*0.05,0),CB181,"")</f>
        <v/>
      </c>
      <c r="CJ181" s="23">
        <v>44152</v>
      </c>
      <c r="CK181">
        <v>-4.3158312380705624E-3</v>
      </c>
      <c r="CL181" t="str">
        <f>IF(COUNT(CK$3:CK181)=ROUND(COUNT($CK$3:$CK$2493)*0.1,0),CK181,"")</f>
        <v/>
      </c>
      <c r="CS181" s="23">
        <v>44152</v>
      </c>
      <c r="CT181">
        <v>-4.3158312380705624E-3</v>
      </c>
      <c r="CU181">
        <v>-7.0754401264980227E-3</v>
      </c>
      <c r="DB181" s="23">
        <v>44152</v>
      </c>
      <c r="DC181">
        <v>-4.3158312380705624E-3</v>
      </c>
      <c r="DD181" t="str" cm="1">
        <f t="array" ref="DD181">IF(COUNT(DC$3:DC181)=ROUND(COUNT($DC$3:$DC$2493)*0.1,0),$DC$3:DC181,"")</f>
        <v/>
      </c>
      <c r="DE181">
        <v>-4.3172462975116076E-3</v>
      </c>
    </row>
    <row r="182" spans="79:109" x14ac:dyDescent="0.3">
      <c r="CA182" s="23">
        <v>43677</v>
      </c>
      <c r="CB182">
        <v>-4.2485159798943189E-3</v>
      </c>
      <c r="CC182" t="str">
        <f>IF(COUNT(CB$3:CB182)=ROUND(COUNT($CB$3:$CB$2493)*0.05,0),CB182,"")</f>
        <v/>
      </c>
      <c r="CJ182" s="23">
        <v>43677</v>
      </c>
      <c r="CK182">
        <v>-4.2485159798943189E-3</v>
      </c>
      <c r="CL182" t="str">
        <f>IF(COUNT(CK$3:CK182)=ROUND(COUNT($CK$3:$CK$2493)*0.1,0),CK182,"")</f>
        <v/>
      </c>
      <c r="CS182" s="23">
        <v>43677</v>
      </c>
      <c r="CT182">
        <v>-4.2485159798943189E-3</v>
      </c>
      <c r="CU182">
        <v>-7.0049362442307595E-3</v>
      </c>
      <c r="DB182" s="23">
        <v>43677</v>
      </c>
      <c r="DC182">
        <v>-4.2485159798943189E-3</v>
      </c>
      <c r="DD182" t="str" cm="1">
        <f t="array" ref="DD182">IF(COUNT(DC$3:DC182)=ROUND(COUNT($DC$3:$DC$2493)*0.1,0),$DC$3:DC182,"")</f>
        <v/>
      </c>
      <c r="DE182">
        <v>-4.3158312380705624E-3</v>
      </c>
    </row>
    <row r="183" spans="79:109" x14ac:dyDescent="0.3">
      <c r="CA183" s="26">
        <v>44901</v>
      </c>
      <c r="CB183">
        <v>-4.2418225879655852E-3</v>
      </c>
      <c r="CC183" t="str">
        <f>IF(COUNT(CB$3:CB183)=ROUND(COUNT($CB$3:$CB$2493)*0.05,0),CB183,"")</f>
        <v/>
      </c>
      <c r="CJ183" s="26">
        <v>44901</v>
      </c>
      <c r="CK183">
        <v>-4.2418225879655852E-3</v>
      </c>
      <c r="CL183" t="str">
        <f>IF(COUNT(CK$3:CK183)=ROUND(COUNT($CK$3:$CK$2493)*0.1,0),CK183,"")</f>
        <v/>
      </c>
      <c r="CS183" s="26">
        <v>44901</v>
      </c>
      <c r="CT183">
        <v>-4.2418225879655852E-3</v>
      </c>
      <c r="CU183">
        <v>-6.9726097188330637E-3</v>
      </c>
      <c r="DB183" s="26">
        <v>44901</v>
      </c>
      <c r="DC183">
        <v>-4.2418225879655852E-3</v>
      </c>
      <c r="DD183" t="str" cm="1">
        <f t="array" ref="DD183">IF(COUNT(DC$3:DC183)=ROUND(COUNT($DC$3:$DC$2493)*0.1,0),$DC$3:DC183,"")</f>
        <v/>
      </c>
      <c r="DE183">
        <v>-4.2485159798943189E-3</v>
      </c>
    </row>
    <row r="184" spans="79:109" x14ac:dyDescent="0.3">
      <c r="CA184" s="23">
        <v>44110</v>
      </c>
      <c r="CB184">
        <v>-4.2355217933108605E-3</v>
      </c>
      <c r="CC184" t="str">
        <f>IF(COUNT(CB$3:CB184)=ROUND(COUNT($CB$3:$CB$2493)*0.05,0),CB184,"")</f>
        <v/>
      </c>
      <c r="CJ184" s="23">
        <v>44110</v>
      </c>
      <c r="CK184">
        <v>-4.2355217933108605E-3</v>
      </c>
      <c r="CL184" t="str">
        <f>IF(COUNT(CK$3:CK184)=ROUND(COUNT($CK$3:$CK$2493)*0.1,0),CK184,"")</f>
        <v/>
      </c>
      <c r="CS184" s="23">
        <v>44110</v>
      </c>
      <c r="CT184">
        <v>-4.2355217933108605E-3</v>
      </c>
      <c r="CU184">
        <v>-6.9722631416839539E-3</v>
      </c>
      <c r="DB184" s="23">
        <v>44110</v>
      </c>
      <c r="DC184">
        <v>-4.2355217933108605E-3</v>
      </c>
      <c r="DD184" t="str" cm="1">
        <f t="array" ref="DD184">IF(COUNT(DC$3:DC184)=ROUND(COUNT($DC$3:$DC$2493)*0.1,0),$DC$3:DC184,"")</f>
        <v/>
      </c>
      <c r="DE184">
        <v>-4.2418225879655852E-3</v>
      </c>
    </row>
    <row r="185" spans="79:109" x14ac:dyDescent="0.3">
      <c r="CA185" s="23">
        <v>44054</v>
      </c>
      <c r="CB185">
        <v>-4.2134251984045209E-3</v>
      </c>
      <c r="CC185" t="str">
        <f>IF(COUNT(CB$3:CB185)=ROUND(COUNT($CB$3:$CB$2493)*0.05,0),CB185,"")</f>
        <v/>
      </c>
      <c r="CJ185" s="23">
        <v>44054</v>
      </c>
      <c r="CK185">
        <v>-4.2134251984045209E-3</v>
      </c>
      <c r="CL185" t="str">
        <f>IF(COUNT(CK$3:CK185)=ROUND(COUNT($CK$3:$CK$2493)*0.1,0),CK185,"")</f>
        <v/>
      </c>
      <c r="CS185" s="23">
        <v>44054</v>
      </c>
      <c r="CT185">
        <v>-4.2134251984045209E-3</v>
      </c>
      <c r="CU185">
        <v>-6.9299503138957781E-3</v>
      </c>
      <c r="DB185" s="23">
        <v>44054</v>
      </c>
      <c r="DC185">
        <v>-4.2134251984045209E-3</v>
      </c>
      <c r="DD185" t="str" cm="1">
        <f t="array" ref="DD185">IF(COUNT(DC$3:DC185)=ROUND(COUNT($DC$3:$DC$2493)*0.1,0),$DC$3:DC185,"")</f>
        <v/>
      </c>
      <c r="DE185">
        <v>-4.2355217933108605E-3</v>
      </c>
    </row>
    <row r="186" spans="79:109" x14ac:dyDescent="0.3">
      <c r="CA186" s="23">
        <v>43921</v>
      </c>
      <c r="CB186">
        <v>-4.2024847210321362E-3</v>
      </c>
      <c r="CC186" t="str">
        <f>IF(COUNT(CB$3:CB186)=ROUND(COUNT($CB$3:$CB$2493)*0.05,0),CB186,"")</f>
        <v/>
      </c>
      <c r="CJ186" s="23">
        <v>43921</v>
      </c>
      <c r="CK186">
        <v>-4.2024847210321362E-3</v>
      </c>
      <c r="CL186" t="str">
        <f>IF(COUNT(CK$3:CK186)=ROUND(COUNT($CK$3:$CK$2493)*0.1,0),CK186,"")</f>
        <v/>
      </c>
      <c r="CS186" s="23">
        <v>43921</v>
      </c>
      <c r="CT186">
        <v>-4.2024847210321362E-3</v>
      </c>
      <c r="CU186">
        <v>-6.8966778054702438E-3</v>
      </c>
      <c r="DB186" s="23">
        <v>43921</v>
      </c>
      <c r="DC186">
        <v>-4.2024847210321362E-3</v>
      </c>
      <c r="DD186" t="str" cm="1">
        <f t="array" ref="DD186">IF(COUNT(DC$3:DC186)=ROUND(COUNT($DC$3:$DC$2493)*0.1,0),$DC$3:DC186,"")</f>
        <v/>
      </c>
      <c r="DE186">
        <v>-4.2134251984045209E-3</v>
      </c>
    </row>
    <row r="187" spans="79:109" x14ac:dyDescent="0.3">
      <c r="CA187" s="23">
        <v>42718</v>
      </c>
      <c r="CB187">
        <v>-4.1995422536051487E-3</v>
      </c>
      <c r="CC187" t="str">
        <f>IF(COUNT(CB$3:CB187)=ROUND(COUNT($CB$3:$CB$2493)*0.05,0),CB187,"")</f>
        <v/>
      </c>
      <c r="CJ187" s="23">
        <v>42718</v>
      </c>
      <c r="CK187">
        <v>-4.1995422536051487E-3</v>
      </c>
      <c r="CL187" t="str">
        <f>IF(COUNT(CK$3:CK187)=ROUND(COUNT($CK$3:$CK$2493)*0.1,0),CK187,"")</f>
        <v/>
      </c>
      <c r="CS187" s="23">
        <v>42718</v>
      </c>
      <c r="CT187">
        <v>-4.1995422536051487E-3</v>
      </c>
      <c r="CU187">
        <v>-6.7221560672596613E-3</v>
      </c>
      <c r="DB187" s="23">
        <v>42718</v>
      </c>
      <c r="DC187">
        <v>-4.1995422536051487E-3</v>
      </c>
      <c r="DD187" t="str" cm="1">
        <f t="array" ref="DD187">IF(COUNT(DC$3:DC187)=ROUND(COUNT($DC$3:$DC$2493)*0.1,0),$DC$3:DC187,"")</f>
        <v/>
      </c>
      <c r="DE187">
        <v>-4.2024847210321362E-3</v>
      </c>
    </row>
    <row r="188" spans="79:109" x14ac:dyDescent="0.3">
      <c r="CA188" s="23">
        <v>44819</v>
      </c>
      <c r="CB188">
        <v>-4.1935680185842096E-3</v>
      </c>
      <c r="CC188" t="str">
        <f>IF(COUNT(CB$3:CB188)=ROUND(COUNT($CB$3:$CB$2493)*0.05,0),CB188,"")</f>
        <v/>
      </c>
      <c r="CJ188" s="23">
        <v>44819</v>
      </c>
      <c r="CK188">
        <v>-4.1935680185842096E-3</v>
      </c>
      <c r="CL188" t="str">
        <f>IF(COUNT(CK$3:CK188)=ROUND(COUNT($CK$3:$CK$2493)*0.1,0),CK188,"")</f>
        <v/>
      </c>
      <c r="CS188" s="23">
        <v>44819</v>
      </c>
      <c r="CT188">
        <v>-4.1935680185842096E-3</v>
      </c>
      <c r="CU188">
        <v>-6.7139697819038544E-3</v>
      </c>
      <c r="DB188" s="23">
        <v>44819</v>
      </c>
      <c r="DC188">
        <v>-4.1935680185842096E-3</v>
      </c>
      <c r="DD188" t="str" cm="1">
        <f t="array" ref="DD188">IF(COUNT(DC$3:DC188)=ROUND(COUNT($DC$3:$DC$2493)*0.1,0),$DC$3:DC188,"")</f>
        <v/>
      </c>
      <c r="DE188">
        <v>-4.1995422536051487E-3</v>
      </c>
    </row>
    <row r="189" spans="79:109" x14ac:dyDescent="0.3">
      <c r="CA189" s="23">
        <v>42159</v>
      </c>
      <c r="CB189">
        <v>-4.1907470794969497E-3</v>
      </c>
      <c r="CC189" t="str">
        <f>IF(COUNT(CB$3:CB189)=ROUND(COUNT($CB$3:$CB$2493)*0.05,0),CB189,"")</f>
        <v/>
      </c>
      <c r="CJ189" s="23">
        <v>42159</v>
      </c>
      <c r="CK189">
        <v>-4.1907470794969497E-3</v>
      </c>
      <c r="CL189" t="str">
        <f>IF(COUNT(CK$3:CK189)=ROUND(COUNT($CK$3:$CK$2493)*0.1,0),CK189,"")</f>
        <v/>
      </c>
      <c r="CS189" s="23">
        <v>42159</v>
      </c>
      <c r="CT189">
        <v>-4.1907470794969497E-3</v>
      </c>
      <c r="CU189">
        <v>-6.7081551395689271E-3</v>
      </c>
      <c r="DB189" s="23">
        <v>42159</v>
      </c>
      <c r="DC189">
        <v>-4.1907470794969497E-3</v>
      </c>
      <c r="DD189" t="str" cm="1">
        <f t="array" ref="DD189">IF(COUNT(DC$3:DC189)=ROUND(COUNT($DC$3:$DC$2493)*0.1,0),$DC$3:DC189,"")</f>
        <v/>
      </c>
      <c r="DE189">
        <v>-4.1935680185842096E-3</v>
      </c>
    </row>
    <row r="190" spans="79:109" x14ac:dyDescent="0.3">
      <c r="CA190" s="23">
        <v>44691</v>
      </c>
      <c r="CB190">
        <v>-4.1855218986006238E-3</v>
      </c>
      <c r="CC190" t="str">
        <f>IF(COUNT(CB$3:CB190)=ROUND(COUNT($CB$3:$CB$2493)*0.05,0),CB190,"")</f>
        <v/>
      </c>
      <c r="CJ190" s="23">
        <v>44691</v>
      </c>
      <c r="CK190">
        <v>-4.1855218986006238E-3</v>
      </c>
      <c r="CL190" t="str">
        <f>IF(COUNT(CK$3:CK190)=ROUND(COUNT($CK$3:$CK$2493)*0.1,0),CK190,"")</f>
        <v/>
      </c>
      <c r="CS190" s="23">
        <v>44691</v>
      </c>
      <c r="CT190">
        <v>-4.1855218986006238E-3</v>
      </c>
      <c r="CU190">
        <v>-6.664609607943869E-3</v>
      </c>
      <c r="DB190" s="23">
        <v>44691</v>
      </c>
      <c r="DC190">
        <v>-4.1855218986006238E-3</v>
      </c>
      <c r="DD190" t="str" cm="1">
        <f t="array" ref="DD190">IF(COUNT(DC$3:DC190)=ROUND(COUNT($DC$3:$DC$2493)*0.1,0),$DC$3:DC190,"")</f>
        <v/>
      </c>
      <c r="DE190">
        <v>-4.1907470794969497E-3</v>
      </c>
    </row>
    <row r="191" spans="79:109" x14ac:dyDescent="0.3">
      <c r="CA191" s="23">
        <v>43909</v>
      </c>
      <c r="CB191">
        <v>-4.1781144801268742E-3</v>
      </c>
      <c r="CC191" t="str">
        <f>IF(COUNT(CB$3:CB191)=ROUND(COUNT($CB$3:$CB$2493)*0.05,0),CB191,"")</f>
        <v/>
      </c>
      <c r="CJ191" s="23">
        <v>43909</v>
      </c>
      <c r="CK191">
        <v>-4.1781144801268742E-3</v>
      </c>
      <c r="CL191" t="str">
        <f>IF(COUNT(CK$3:CK191)=ROUND(COUNT($CK$3:$CK$2493)*0.1,0),CK191,"")</f>
        <v/>
      </c>
      <c r="CS191" s="23">
        <v>43909</v>
      </c>
      <c r="CT191">
        <v>-4.1781144801268742E-3</v>
      </c>
      <c r="CU191">
        <v>-6.6160506748734705E-3</v>
      </c>
      <c r="DB191" s="23">
        <v>43909</v>
      </c>
      <c r="DC191">
        <v>-4.1781144801268742E-3</v>
      </c>
      <c r="DD191" t="str" cm="1">
        <f t="array" ref="DD191">IF(COUNT(DC$3:DC191)=ROUND(COUNT($DC$3:$DC$2493)*0.1,0),$DC$3:DC191,"")</f>
        <v/>
      </c>
      <c r="DE191">
        <v>-4.1855218986006238E-3</v>
      </c>
    </row>
    <row r="192" spans="79:109" x14ac:dyDescent="0.3">
      <c r="CA192" s="23">
        <v>41382</v>
      </c>
      <c r="CB192">
        <v>-4.1624916913410937E-3</v>
      </c>
      <c r="CC192" t="str">
        <f>IF(COUNT(CB$3:CB192)=ROUND(COUNT($CB$3:$CB$2493)*0.05,0),CB192,"")</f>
        <v/>
      </c>
      <c r="CJ192" s="23">
        <v>41382</v>
      </c>
      <c r="CK192">
        <v>-4.1624916913410937E-3</v>
      </c>
      <c r="CL192" t="str">
        <f>IF(COUNT(CK$3:CK192)=ROUND(COUNT($CK$3:$CK$2493)*0.1,0),CK192,"")</f>
        <v/>
      </c>
      <c r="CS192" s="23">
        <v>41382</v>
      </c>
      <c r="CT192">
        <v>-4.1624916913410937E-3</v>
      </c>
      <c r="CU192">
        <v>-6.5594742625768813E-3</v>
      </c>
      <c r="DB192" s="23">
        <v>41382</v>
      </c>
      <c r="DC192">
        <v>-4.1624916913410937E-3</v>
      </c>
      <c r="DD192" t="str" cm="1">
        <f t="array" ref="DD192">IF(COUNT(DC$3:DC192)=ROUND(COUNT($DC$3:$DC$2493)*0.1,0),$DC$3:DC192,"")</f>
        <v/>
      </c>
      <c r="DE192">
        <v>-4.1781144801268742E-3</v>
      </c>
    </row>
    <row r="193" spans="79:109" x14ac:dyDescent="0.3">
      <c r="CA193" s="23">
        <v>44839</v>
      </c>
      <c r="CB193">
        <v>-4.1549558453189495E-3</v>
      </c>
      <c r="CC193" t="str">
        <f>IF(COUNT(CB$3:CB193)=ROUND(COUNT($CB$3:$CB$2493)*0.05,0),CB193,"")</f>
        <v/>
      </c>
      <c r="CJ193" s="23">
        <v>44839</v>
      </c>
      <c r="CK193">
        <v>-4.1549558453189495E-3</v>
      </c>
      <c r="CL193" t="str">
        <f>IF(COUNT(CK$3:CK193)=ROUND(COUNT($CK$3:$CK$2493)*0.1,0),CK193,"")</f>
        <v/>
      </c>
      <c r="CS193" s="23">
        <v>44839</v>
      </c>
      <c r="CT193">
        <v>-4.1549558453189495E-3</v>
      </c>
      <c r="CU193">
        <v>-6.502805852900328E-3</v>
      </c>
      <c r="DB193" s="23">
        <v>44839</v>
      </c>
      <c r="DC193">
        <v>-4.1549558453189495E-3</v>
      </c>
      <c r="DD193" t="str" cm="1">
        <f t="array" ref="DD193">IF(COUNT(DC$3:DC193)=ROUND(COUNT($DC$3:$DC$2493)*0.1,0),$DC$3:DC193,"")</f>
        <v/>
      </c>
      <c r="DE193">
        <v>-4.1624916913410937E-3</v>
      </c>
    </row>
    <row r="194" spans="79:109" x14ac:dyDescent="0.3">
      <c r="CA194" s="23">
        <v>44720</v>
      </c>
      <c r="CB194">
        <v>-4.1502147465122593E-3</v>
      </c>
      <c r="CC194" t="str">
        <f>IF(COUNT(CB$3:CB194)=ROUND(COUNT($CB$3:$CB$2493)*0.05,0),CB194,"")</f>
        <v/>
      </c>
      <c r="CJ194" s="23">
        <v>44720</v>
      </c>
      <c r="CK194">
        <v>-4.1502147465122593E-3</v>
      </c>
      <c r="CL194" t="str">
        <f>IF(COUNT(CK$3:CK194)=ROUND(COUNT($CK$3:$CK$2493)*0.1,0),CK194,"")</f>
        <v/>
      </c>
      <c r="CS194" s="23">
        <v>44720</v>
      </c>
      <c r="CT194">
        <v>-4.1502147465122593E-3</v>
      </c>
      <c r="CU194">
        <v>-6.4695739447976856E-3</v>
      </c>
      <c r="DB194" s="23">
        <v>44720</v>
      </c>
      <c r="DC194">
        <v>-4.1502147465122593E-3</v>
      </c>
      <c r="DD194" t="str" cm="1">
        <f t="array" ref="DD194">IF(COUNT(DC$3:DC194)=ROUND(COUNT($DC$3:$DC$2493)*0.1,0),$DC$3:DC194,"")</f>
        <v/>
      </c>
      <c r="DE194">
        <v>-4.1549558453189495E-3</v>
      </c>
    </row>
    <row r="195" spans="79:109" x14ac:dyDescent="0.3">
      <c r="CA195" s="23">
        <v>43130</v>
      </c>
      <c r="CB195">
        <v>-4.1398774678598274E-3</v>
      </c>
      <c r="CC195" t="str">
        <f>IF(COUNT(CB$3:CB195)=ROUND(COUNT($CB$3:$CB$2493)*0.05,0),CB195,"")</f>
        <v/>
      </c>
      <c r="CJ195" s="23">
        <v>43130</v>
      </c>
      <c r="CK195">
        <v>-4.1398774678598274E-3</v>
      </c>
      <c r="CL195" t="str">
        <f>IF(COUNT(CK$3:CK195)=ROUND(COUNT($CK$3:$CK$2493)*0.1,0),CK195,"")</f>
        <v/>
      </c>
      <c r="CS195" s="23">
        <v>43130</v>
      </c>
      <c r="CT195">
        <v>-4.1398774678598274E-3</v>
      </c>
      <c r="CU195">
        <v>-6.4278910686700391E-3</v>
      </c>
      <c r="DB195" s="23">
        <v>43130</v>
      </c>
      <c r="DC195">
        <v>-4.1398774678598274E-3</v>
      </c>
      <c r="DD195" t="str" cm="1">
        <f t="array" ref="DD195">IF(COUNT(DC$3:DC195)=ROUND(COUNT($DC$3:$DC$2493)*0.1,0),$DC$3:DC195,"")</f>
        <v/>
      </c>
      <c r="DE195">
        <v>-4.1502147465122593E-3</v>
      </c>
    </row>
    <row r="196" spans="79:109" x14ac:dyDescent="0.3">
      <c r="CA196" s="23">
        <v>44582</v>
      </c>
      <c r="CB196">
        <v>-4.1285891998621748E-3</v>
      </c>
      <c r="CC196" t="str">
        <f>IF(COUNT(CB$3:CB196)=ROUND(COUNT($CB$3:$CB$2493)*0.05,0),CB196,"")</f>
        <v/>
      </c>
      <c r="CJ196" s="23">
        <v>44582</v>
      </c>
      <c r="CK196">
        <v>-4.1285891998621748E-3</v>
      </c>
      <c r="CL196" t="str">
        <f>IF(COUNT(CK$3:CK196)=ROUND(COUNT($CK$3:$CK$2493)*0.1,0),CK196,"")</f>
        <v/>
      </c>
      <c r="CS196" s="23">
        <v>44582</v>
      </c>
      <c r="CT196">
        <v>-4.1285891998621748E-3</v>
      </c>
      <c r="CU196">
        <v>-6.3466681863861537E-3</v>
      </c>
      <c r="DB196" s="23">
        <v>44582</v>
      </c>
      <c r="DC196">
        <v>-4.1285891998621748E-3</v>
      </c>
      <c r="DD196" t="str" cm="1">
        <f t="array" ref="DD196">IF(COUNT(DC$3:DC196)=ROUND(COUNT($DC$3:$DC$2493)*0.1,0),$DC$3:DC196,"")</f>
        <v/>
      </c>
      <c r="DE196">
        <v>-4.1398774678598274E-3</v>
      </c>
    </row>
    <row r="197" spans="79:109" x14ac:dyDescent="0.3">
      <c r="CA197" s="23">
        <v>43193</v>
      </c>
      <c r="CB197">
        <v>-4.1247207318112081E-3</v>
      </c>
      <c r="CC197" t="str">
        <f>IF(COUNT(CB$3:CB197)=ROUND(COUNT($CB$3:$CB$2493)*0.05,0),CB197,"")</f>
        <v/>
      </c>
      <c r="CJ197" s="23">
        <v>43193</v>
      </c>
      <c r="CK197">
        <v>-4.1247207318112081E-3</v>
      </c>
      <c r="CL197" t="str">
        <f>IF(COUNT(CK$3:CK197)=ROUND(COUNT($CK$3:$CK$2493)*0.1,0),CK197,"")</f>
        <v/>
      </c>
      <c r="CS197" s="23">
        <v>43193</v>
      </c>
      <c r="CT197">
        <v>-4.1247207318112081E-3</v>
      </c>
      <c r="CU197">
        <v>-6.3052120769453148E-3</v>
      </c>
      <c r="DB197" s="23">
        <v>43193</v>
      </c>
      <c r="DC197">
        <v>-4.1247207318112081E-3</v>
      </c>
      <c r="DD197" t="str" cm="1">
        <f t="array" ref="DD197">IF(COUNT(DC$3:DC197)=ROUND(COUNT($DC$3:$DC$2493)*0.1,0),$DC$3:DC197,"")</f>
        <v/>
      </c>
      <c r="DE197">
        <v>-4.1285891998621748E-3</v>
      </c>
    </row>
    <row r="198" spans="79:109" x14ac:dyDescent="0.3">
      <c r="CA198" s="23">
        <v>44211</v>
      </c>
      <c r="CB198">
        <v>-4.1187045140388002E-3</v>
      </c>
      <c r="CC198" t="str">
        <f>IF(COUNT(CB$3:CB198)=ROUND(COUNT($CB$3:$CB$2493)*0.05,0),CB198,"")</f>
        <v/>
      </c>
      <c r="CJ198" s="23">
        <v>44211</v>
      </c>
      <c r="CK198">
        <v>-4.1187045140388002E-3</v>
      </c>
      <c r="CL198" t="str">
        <f>IF(COUNT(CK$3:CK198)=ROUND(COUNT($CK$3:$CK$2493)*0.1,0),CK198,"")</f>
        <v/>
      </c>
      <c r="CS198" s="23">
        <v>44211</v>
      </c>
      <c r="CT198">
        <v>-4.1187045140388002E-3</v>
      </c>
      <c r="CU198">
        <v>-6.2901825425321746E-3</v>
      </c>
      <c r="DB198" s="23">
        <v>44211</v>
      </c>
      <c r="DC198">
        <v>-4.1187045140388002E-3</v>
      </c>
      <c r="DD198" t="str" cm="1">
        <f t="array" ref="DD198">IF(COUNT(DC$3:DC198)=ROUND(COUNT($DC$3:$DC$2493)*0.1,0),$DC$3:DC198,"")</f>
        <v/>
      </c>
      <c r="DE198">
        <v>-4.1247207318112081E-3</v>
      </c>
    </row>
    <row r="199" spans="79:109" x14ac:dyDescent="0.3">
      <c r="CA199" s="23">
        <v>43158</v>
      </c>
      <c r="CB199">
        <v>-4.1055677328183356E-3</v>
      </c>
      <c r="CC199" t="str">
        <f>IF(COUNT(CB$3:CB199)=ROUND(COUNT($CB$3:$CB$2493)*0.05,0),CB199,"")</f>
        <v/>
      </c>
      <c r="CJ199" s="23">
        <v>43158</v>
      </c>
      <c r="CK199">
        <v>-4.1055677328183356E-3</v>
      </c>
      <c r="CL199" t="str">
        <f>IF(COUNT(CK$3:CK199)=ROUND(COUNT($CK$3:$CK$2493)*0.1,0),CK199,"")</f>
        <v/>
      </c>
      <c r="CS199" s="23">
        <v>43158</v>
      </c>
      <c r="CT199">
        <v>-4.1055677328183356E-3</v>
      </c>
      <c r="CU199">
        <v>-6.2134626488201221E-3</v>
      </c>
      <c r="DB199" s="23">
        <v>43158</v>
      </c>
      <c r="DC199">
        <v>-4.1055677328183356E-3</v>
      </c>
      <c r="DD199" t="str" cm="1">
        <f t="array" ref="DD199">IF(COUNT(DC$3:DC199)=ROUND(COUNT($DC$3:$DC$2493)*0.1,0),$DC$3:DC199,"")</f>
        <v/>
      </c>
      <c r="DE199">
        <v>-4.1187045140388002E-3</v>
      </c>
    </row>
    <row r="200" spans="79:109" x14ac:dyDescent="0.3">
      <c r="CA200" s="23">
        <v>44651</v>
      </c>
      <c r="CB200">
        <v>-4.0946744334930977E-3</v>
      </c>
      <c r="CC200" t="str">
        <f>IF(COUNT(CB$3:CB200)=ROUND(COUNT($CB$3:$CB$2493)*0.05,0),CB200,"")</f>
        <v/>
      </c>
      <c r="CJ200" s="23">
        <v>44651</v>
      </c>
      <c r="CK200">
        <v>-4.0946744334930977E-3</v>
      </c>
      <c r="CL200" t="str">
        <f>IF(COUNT(CK$3:CK200)=ROUND(COUNT($CK$3:$CK$2493)*0.1,0),CK200,"")</f>
        <v/>
      </c>
      <c r="CS200" s="23">
        <v>44651</v>
      </c>
      <c r="CT200">
        <v>-4.0946744334930977E-3</v>
      </c>
      <c r="CU200">
        <v>-6.1956289248220756E-3</v>
      </c>
      <c r="DB200" s="23">
        <v>44651</v>
      </c>
      <c r="DC200">
        <v>-4.0946744334930977E-3</v>
      </c>
      <c r="DD200" t="str" cm="1">
        <f t="array" ref="DD200">IF(COUNT(DC$3:DC200)=ROUND(COUNT($DC$3:$DC$2493)*0.1,0),$DC$3:DC200,"")</f>
        <v/>
      </c>
      <c r="DE200">
        <v>-4.1055677328183356E-3</v>
      </c>
    </row>
    <row r="201" spans="79:109" x14ac:dyDescent="0.3">
      <c r="CA201" s="23">
        <v>43497</v>
      </c>
      <c r="CB201">
        <v>-4.077127063054708E-3</v>
      </c>
      <c r="CC201" t="str">
        <f>IF(COUNT(CB$3:CB201)=ROUND(COUNT($CB$3:$CB$2493)*0.05,0),CB201,"")</f>
        <v/>
      </c>
      <c r="CJ201" s="23">
        <v>43497</v>
      </c>
      <c r="CK201">
        <v>-4.077127063054708E-3</v>
      </c>
      <c r="CL201" t="str">
        <f>IF(COUNT(CK$3:CK201)=ROUND(COUNT($CK$3:$CK$2493)*0.1,0),CK201,"")</f>
        <v/>
      </c>
      <c r="CS201" s="23">
        <v>43497</v>
      </c>
      <c r="CT201">
        <v>-4.077127063054708E-3</v>
      </c>
      <c r="CU201">
        <v>-6.1662487223473851E-3</v>
      </c>
      <c r="DB201" s="23">
        <v>43497</v>
      </c>
      <c r="DC201">
        <v>-4.077127063054708E-3</v>
      </c>
      <c r="DD201" t="str" cm="1">
        <f t="array" ref="DD201">IF(COUNT(DC$3:DC201)=ROUND(COUNT($DC$3:$DC$2493)*0.1,0),$DC$3:DC201,"")</f>
        <v/>
      </c>
      <c r="DE201">
        <v>-4.0946744334930977E-3</v>
      </c>
    </row>
    <row r="202" spans="79:109" x14ac:dyDescent="0.3">
      <c r="CA202" s="23">
        <v>41585</v>
      </c>
      <c r="CB202">
        <v>-4.0737427904532653E-3</v>
      </c>
      <c r="CC202" t="str">
        <f>IF(COUNT(CB$3:CB202)=ROUND(COUNT($CB$3:$CB$2493)*0.05,0),CB202,"")</f>
        <v/>
      </c>
      <c r="CJ202" s="23">
        <v>41585</v>
      </c>
      <c r="CK202">
        <v>-4.0737427904532653E-3</v>
      </c>
      <c r="CL202" t="str">
        <f>IF(COUNT(CK$3:CK202)=ROUND(COUNT($CK$3:$CK$2493)*0.1,0),CK202,"")</f>
        <v/>
      </c>
      <c r="CS202" s="23">
        <v>41585</v>
      </c>
      <c r="CT202">
        <v>-4.0737427904532653E-3</v>
      </c>
      <c r="CU202">
        <v>-6.1561599317381749E-3</v>
      </c>
      <c r="DB202" s="23">
        <v>41585</v>
      </c>
      <c r="DC202">
        <v>-4.0737427904532653E-3</v>
      </c>
      <c r="DD202" t="str" cm="1">
        <f t="array" ref="DD202">IF(COUNT(DC$3:DC202)=ROUND(COUNT($DC$3:$DC$2493)*0.1,0),$DC$3:DC202,"")</f>
        <v/>
      </c>
      <c r="DE202">
        <v>-4.077127063054708E-3</v>
      </c>
    </row>
    <row r="203" spans="79:109" x14ac:dyDescent="0.3">
      <c r="CA203" s="23">
        <v>44312</v>
      </c>
      <c r="CB203">
        <v>-4.070047052273029E-3</v>
      </c>
      <c r="CC203" t="str">
        <f>IF(COUNT(CB$3:CB203)=ROUND(COUNT($CB$3:$CB$2493)*0.05,0),CB203,"")</f>
        <v/>
      </c>
      <c r="CJ203" s="23">
        <v>44312</v>
      </c>
      <c r="CK203">
        <v>-4.070047052273029E-3</v>
      </c>
      <c r="CL203" t="str">
        <f>IF(COUNT(CK$3:CK203)=ROUND(COUNT($CK$3:$CK$2493)*0.1,0),CK203,"")</f>
        <v/>
      </c>
      <c r="CS203" s="23">
        <v>44312</v>
      </c>
      <c r="CT203">
        <v>-4.070047052273029E-3</v>
      </c>
      <c r="CU203">
        <v>-6.1234869091372664E-3</v>
      </c>
      <c r="DB203" s="23">
        <v>44312</v>
      </c>
      <c r="DC203">
        <v>-4.070047052273029E-3</v>
      </c>
      <c r="DD203" t="str" cm="1">
        <f t="array" ref="DD203">IF(COUNT(DC$3:DC203)=ROUND(COUNT($DC$3:$DC$2493)*0.1,0),$DC$3:DC203,"")</f>
        <v/>
      </c>
      <c r="DE203">
        <v>-4.0737427904532653E-3</v>
      </c>
    </row>
    <row r="204" spans="79:109" x14ac:dyDescent="0.3">
      <c r="CA204" s="23">
        <v>41423</v>
      </c>
      <c r="CB204">
        <v>-4.0623501575598811E-3</v>
      </c>
      <c r="CC204" t="str">
        <f>IF(COUNT(CB$3:CB204)=ROUND(COUNT($CB$3:$CB$2493)*0.05,0),CB204,"")</f>
        <v/>
      </c>
      <c r="CJ204" s="23">
        <v>41423</v>
      </c>
      <c r="CK204">
        <v>-4.0623501575598811E-3</v>
      </c>
      <c r="CL204" t="str">
        <f>IF(COUNT(CK$3:CK204)=ROUND(COUNT($CK$3:$CK$2493)*0.1,0),CK204,"")</f>
        <v/>
      </c>
      <c r="CS204" s="23">
        <v>41423</v>
      </c>
      <c r="CT204">
        <v>-4.0623501575598811E-3</v>
      </c>
      <c r="CU204">
        <v>-6.1055449650406152E-3</v>
      </c>
      <c r="DB204" s="23">
        <v>41423</v>
      </c>
      <c r="DC204">
        <v>-4.0623501575598811E-3</v>
      </c>
      <c r="DD204" t="str" cm="1">
        <f t="array" ref="DD204">IF(COUNT(DC$3:DC204)=ROUND(COUNT($DC$3:$DC$2493)*0.1,0),$DC$3:DC204,"")</f>
        <v/>
      </c>
      <c r="DE204">
        <v>-4.070047052273029E-3</v>
      </c>
    </row>
    <row r="205" spans="79:109" x14ac:dyDescent="0.3">
      <c r="CA205" s="23">
        <v>44020</v>
      </c>
      <c r="CB205">
        <v>-4.0619864005311899E-3</v>
      </c>
      <c r="CC205" t="str">
        <f>IF(COUNT(CB$3:CB205)=ROUND(COUNT($CB$3:$CB$2493)*0.05,0),CB205,"")</f>
        <v/>
      </c>
      <c r="CJ205" s="23">
        <v>44020</v>
      </c>
      <c r="CK205">
        <v>-4.0619864005311899E-3</v>
      </c>
      <c r="CL205" t="str">
        <f>IF(COUNT(CK$3:CK205)=ROUND(COUNT($CK$3:$CK$2493)*0.1,0),CK205,"")</f>
        <v/>
      </c>
      <c r="CS205" s="23">
        <v>44020</v>
      </c>
      <c r="CT205">
        <v>-4.0619864005311899E-3</v>
      </c>
      <c r="CU205">
        <v>-6.0819106888375732E-3</v>
      </c>
      <c r="DB205" s="23">
        <v>44020</v>
      </c>
      <c r="DC205">
        <v>-4.0619864005311899E-3</v>
      </c>
      <c r="DD205" t="str" cm="1">
        <f t="array" ref="DD205">IF(COUNT(DC$3:DC205)=ROUND(COUNT($DC$3:$DC$2493)*0.1,0),$DC$3:DC205,"")</f>
        <v/>
      </c>
      <c r="DE205">
        <v>-4.0623501575598811E-3</v>
      </c>
    </row>
    <row r="206" spans="79:109" x14ac:dyDescent="0.3">
      <c r="CA206" s="26">
        <v>44904</v>
      </c>
      <c r="CB206">
        <v>-4.0070562913250736E-3</v>
      </c>
      <c r="CC206" t="str">
        <f>IF(COUNT(CB$3:CB206)=ROUND(COUNT($CB$3:$CB$2493)*0.05,0),CB206,"")</f>
        <v/>
      </c>
      <c r="CJ206" s="26">
        <v>44904</v>
      </c>
      <c r="CK206">
        <v>-4.0070562913250736E-3</v>
      </c>
      <c r="CL206" t="str">
        <f>IF(COUNT(CK$3:CK206)=ROUND(COUNT($CK$3:$CK$2493)*0.1,0),CK206,"")</f>
        <v/>
      </c>
      <c r="CS206" s="26">
        <v>44904</v>
      </c>
      <c r="CT206">
        <v>-4.0070562913250736E-3</v>
      </c>
      <c r="CU206">
        <v>-6.0250071753981419E-3</v>
      </c>
      <c r="DB206" s="26">
        <v>44904</v>
      </c>
      <c r="DC206">
        <v>-4.0070562913250736E-3</v>
      </c>
      <c r="DD206" t="str" cm="1">
        <f t="array" ref="DD206">IF(COUNT(DC$3:DC206)=ROUND(COUNT($DC$3:$DC$2493)*0.1,0),$DC$3:DC206,"")</f>
        <v/>
      </c>
      <c r="DE206">
        <v>-4.0619864005311899E-3</v>
      </c>
    </row>
    <row r="207" spans="79:109" x14ac:dyDescent="0.3">
      <c r="CA207" s="23">
        <v>43160</v>
      </c>
      <c r="CB207">
        <v>-3.9948591530573922E-3</v>
      </c>
      <c r="CC207" t="str">
        <f>IF(COUNT(CB$3:CB207)=ROUND(COUNT($CB$3:$CB$2493)*0.05,0),CB207,"")</f>
        <v/>
      </c>
      <c r="CJ207" s="23">
        <v>43160</v>
      </c>
      <c r="CK207">
        <v>-3.9948591530573922E-3</v>
      </c>
      <c r="CL207" t="str">
        <f>IF(COUNT(CK$3:CK207)=ROUND(COUNT($CK$3:$CK$2493)*0.1,0),CK207,"")</f>
        <v/>
      </c>
      <c r="CS207" s="23">
        <v>43160</v>
      </c>
      <c r="CT207">
        <v>-3.9948591530573922E-3</v>
      </c>
      <c r="CU207">
        <v>-6.0169019099017033E-3</v>
      </c>
      <c r="DB207" s="23">
        <v>43160</v>
      </c>
      <c r="DC207">
        <v>-3.9948591530573922E-3</v>
      </c>
      <c r="DD207" t="str" cm="1">
        <f t="array" ref="DD207">IF(COUNT(DC$3:DC207)=ROUND(COUNT($DC$3:$DC$2493)*0.1,0),$DC$3:DC207,"")</f>
        <v/>
      </c>
      <c r="DE207">
        <v>-4.0070562913250736E-3</v>
      </c>
    </row>
    <row r="208" spans="79:109" x14ac:dyDescent="0.3">
      <c r="CA208" s="23">
        <v>42321</v>
      </c>
      <c r="CB208">
        <v>-3.9782281815913985E-3</v>
      </c>
      <c r="CC208" t="str">
        <f>IF(COUNT(CB$3:CB208)=ROUND(COUNT($CB$3:$CB$2493)*0.05,0),CB208,"")</f>
        <v/>
      </c>
      <c r="CJ208" s="23">
        <v>42321</v>
      </c>
      <c r="CK208">
        <v>-3.9782281815913985E-3</v>
      </c>
      <c r="CL208" t="str">
        <f>IF(COUNT(CK$3:CK208)=ROUND(COUNT($CK$3:$CK$2493)*0.1,0),CK208,"")</f>
        <v/>
      </c>
      <c r="CS208" s="23">
        <v>42321</v>
      </c>
      <c r="CT208">
        <v>-3.9782281815913985E-3</v>
      </c>
      <c r="CU208">
        <v>-5.9876115920339552E-3</v>
      </c>
      <c r="DB208" s="23">
        <v>42321</v>
      </c>
      <c r="DC208">
        <v>-3.9782281815913985E-3</v>
      </c>
      <c r="DD208" t="str" cm="1">
        <f t="array" ref="DD208">IF(COUNT(DC$3:DC208)=ROUND(COUNT($DC$3:$DC$2493)*0.1,0),$DC$3:DC208,"")</f>
        <v/>
      </c>
      <c r="DE208">
        <v>-3.9948591530573922E-3</v>
      </c>
    </row>
    <row r="209" spans="79:109" x14ac:dyDescent="0.3">
      <c r="CA209" s="23">
        <v>44792</v>
      </c>
      <c r="CB209">
        <v>-3.9707349477973814E-3</v>
      </c>
      <c r="CC209" t="str">
        <f>IF(COUNT(CB$3:CB209)=ROUND(COUNT($CB$3:$CB$2493)*0.05,0),CB209,"")</f>
        <v/>
      </c>
      <c r="CJ209" s="23">
        <v>44792</v>
      </c>
      <c r="CK209">
        <v>-3.9707349477973814E-3</v>
      </c>
      <c r="CL209" t="str">
        <f>IF(COUNT(CK$3:CK209)=ROUND(COUNT($CK$3:$CK$2493)*0.1,0),CK209,"")</f>
        <v/>
      </c>
      <c r="CS209" s="23">
        <v>44792</v>
      </c>
      <c r="CT209">
        <v>-3.9707349477973814E-3</v>
      </c>
      <c r="CU209">
        <v>-5.9729517043665336E-3</v>
      </c>
      <c r="DB209" s="23">
        <v>44792</v>
      </c>
      <c r="DC209">
        <v>-3.9707349477973814E-3</v>
      </c>
      <c r="DD209" t="str" cm="1">
        <f t="array" ref="DD209">IF(COUNT(DC$3:DC209)=ROUND(COUNT($DC$3:$DC$2493)*0.1,0),$DC$3:DC209,"")</f>
        <v/>
      </c>
      <c r="DE209">
        <v>-3.9782281815913985E-3</v>
      </c>
    </row>
    <row r="210" spans="79:109" x14ac:dyDescent="0.3">
      <c r="CA210" s="23">
        <v>41542</v>
      </c>
      <c r="CB210">
        <v>-3.9386785017419129E-3</v>
      </c>
      <c r="CC210" t="str">
        <f>IF(COUNT(CB$3:CB210)=ROUND(COUNT($CB$3:$CB$2493)*0.05,0),CB210,"")</f>
        <v/>
      </c>
      <c r="CJ210" s="23">
        <v>41542</v>
      </c>
      <c r="CK210">
        <v>-3.9386785017419129E-3</v>
      </c>
      <c r="CL210" t="str">
        <f>IF(COUNT(CK$3:CK210)=ROUND(COUNT($CK$3:$CK$2493)*0.1,0),CK210,"")</f>
        <v/>
      </c>
      <c r="CS210" s="23">
        <v>41542</v>
      </c>
      <c r="CT210">
        <v>-3.9386785017419129E-3</v>
      </c>
      <c r="CU210">
        <v>-5.8958420463826357E-3</v>
      </c>
      <c r="DB210" s="23">
        <v>41542</v>
      </c>
      <c r="DC210">
        <v>-3.9386785017419129E-3</v>
      </c>
      <c r="DD210" t="str" cm="1">
        <f t="array" ref="DD210">IF(COUNT(DC$3:DC210)=ROUND(COUNT($DC$3:$DC$2493)*0.1,0),$DC$3:DC210,"")</f>
        <v/>
      </c>
      <c r="DE210">
        <v>-3.9707349477973814E-3</v>
      </c>
    </row>
    <row r="211" spans="79:109" x14ac:dyDescent="0.3">
      <c r="CA211" s="23">
        <v>44250</v>
      </c>
      <c r="CB211">
        <v>-3.9356151584539114E-3</v>
      </c>
      <c r="CC211" t="str">
        <f>IF(COUNT(CB$3:CB211)=ROUND(COUNT($CB$3:$CB$2493)*0.05,0),CB211,"")</f>
        <v/>
      </c>
      <c r="CJ211" s="23">
        <v>44250</v>
      </c>
      <c r="CK211">
        <v>-3.9356151584539114E-3</v>
      </c>
      <c r="CL211" t="str">
        <f>IF(COUNT(CK$3:CK211)=ROUND(COUNT($CK$3:$CK$2493)*0.1,0),CK211,"")</f>
        <v/>
      </c>
      <c r="CS211" s="23">
        <v>44250</v>
      </c>
      <c r="CT211">
        <v>-3.9356151584539114E-3</v>
      </c>
      <c r="CU211">
        <v>-5.8130030817521864E-3</v>
      </c>
      <c r="DB211" s="23">
        <v>44250</v>
      </c>
      <c r="DC211">
        <v>-3.9356151584539114E-3</v>
      </c>
      <c r="DD211" t="str" cm="1">
        <f t="array" ref="DD211">IF(COUNT(DC$3:DC211)=ROUND(COUNT($DC$3:$DC$2493)*0.1,0),$DC$3:DC211,"")</f>
        <v/>
      </c>
      <c r="DE211">
        <v>-3.9386785017419129E-3</v>
      </c>
    </row>
    <row r="212" spans="79:109" x14ac:dyDescent="0.3">
      <c r="CA212" s="23">
        <v>43761</v>
      </c>
      <c r="CB212">
        <v>-3.9243636535100891E-3</v>
      </c>
      <c r="CC212" t="str">
        <f>IF(COUNT(CB$3:CB212)=ROUND(COUNT($CB$3:$CB$2493)*0.05,0),CB212,"")</f>
        <v/>
      </c>
      <c r="CJ212" s="23">
        <v>43761</v>
      </c>
      <c r="CK212">
        <v>-3.9243636535100891E-3</v>
      </c>
      <c r="CL212" t="str">
        <f>IF(COUNT(CK$3:CK212)=ROUND(COUNT($CK$3:$CK$2493)*0.1,0),CK212,"")</f>
        <v/>
      </c>
      <c r="CS212" s="23">
        <v>43761</v>
      </c>
      <c r="CT212">
        <v>-3.9243636535100891E-3</v>
      </c>
      <c r="CU212">
        <v>-5.8085784280877614E-3</v>
      </c>
      <c r="DB212" s="23">
        <v>43761</v>
      </c>
      <c r="DC212">
        <v>-3.9243636535100891E-3</v>
      </c>
      <c r="DD212" t="str" cm="1">
        <f t="array" ref="DD212">IF(COUNT(DC$3:DC212)=ROUND(COUNT($DC$3:$DC$2493)*0.1,0),$DC$3:DC212,"")</f>
        <v/>
      </c>
      <c r="DE212">
        <v>-3.9356151584539114E-3</v>
      </c>
    </row>
    <row r="213" spans="79:109" x14ac:dyDescent="0.3">
      <c r="CA213" s="23">
        <v>41254</v>
      </c>
      <c r="CB213">
        <v>-3.9211228958257547E-3</v>
      </c>
      <c r="CC213" t="str">
        <f>IF(COUNT(CB$3:CB213)=ROUND(COUNT($CB$3:$CB$2493)*0.05,0),CB213,"")</f>
        <v/>
      </c>
      <c r="CJ213" s="23">
        <v>41254</v>
      </c>
      <c r="CK213">
        <v>-3.9211228958257547E-3</v>
      </c>
      <c r="CL213" t="str">
        <f>IF(COUNT(CK$3:CK213)=ROUND(COUNT($CK$3:$CK$2493)*0.1,0),CK213,"")</f>
        <v/>
      </c>
      <c r="CS213" s="23">
        <v>41254</v>
      </c>
      <c r="CT213">
        <v>-3.9211228958257547E-3</v>
      </c>
      <c r="CU213">
        <v>-5.8041331864783852E-3</v>
      </c>
      <c r="DB213" s="23">
        <v>41254</v>
      </c>
      <c r="DC213">
        <v>-3.9211228958257547E-3</v>
      </c>
      <c r="DD213" t="str" cm="1">
        <f t="array" ref="DD213">IF(COUNT(DC$3:DC213)=ROUND(COUNT($DC$3:$DC$2493)*0.1,0),$DC$3:DC213,"")</f>
        <v/>
      </c>
      <c r="DE213">
        <v>-3.9243636535100891E-3</v>
      </c>
    </row>
    <row r="214" spans="79:109" x14ac:dyDescent="0.3">
      <c r="CA214" s="23">
        <v>44846</v>
      </c>
      <c r="CB214">
        <v>-3.9192550028414336E-3</v>
      </c>
      <c r="CC214" t="str">
        <f>IF(COUNT(CB$3:CB214)=ROUND(COUNT($CB$3:$CB$2493)*0.05,0),CB214,"")</f>
        <v/>
      </c>
      <c r="CJ214" s="23">
        <v>44846</v>
      </c>
      <c r="CK214">
        <v>-3.9192550028414336E-3</v>
      </c>
      <c r="CL214" t="str">
        <f>IF(COUNT(CK$3:CK214)=ROUND(COUNT($CK$3:$CK$2493)*0.1,0),CK214,"")</f>
        <v/>
      </c>
      <c r="CS214" s="23">
        <v>44846</v>
      </c>
      <c r="CT214">
        <v>-3.9192550028414336E-3</v>
      </c>
      <c r="CU214">
        <v>-5.7899482507241182E-3</v>
      </c>
      <c r="DB214" s="23">
        <v>44846</v>
      </c>
      <c r="DC214">
        <v>-3.9192550028414336E-3</v>
      </c>
      <c r="DD214" t="str" cm="1">
        <f t="array" ref="DD214">IF(COUNT(DC$3:DC214)=ROUND(COUNT($DC$3:$DC$2493)*0.1,0),$DC$3:DC214,"")</f>
        <v/>
      </c>
      <c r="DE214">
        <v>-3.9211228958257547E-3</v>
      </c>
    </row>
    <row r="215" spans="79:109" x14ac:dyDescent="0.3">
      <c r="CA215" s="23">
        <v>44459</v>
      </c>
      <c r="CB215">
        <v>-3.9076153207233096E-3</v>
      </c>
      <c r="CC215" t="str">
        <f>IF(COUNT(CB$3:CB215)=ROUND(COUNT($CB$3:$CB$2493)*0.05,0),CB215,"")</f>
        <v/>
      </c>
      <c r="CJ215" s="23">
        <v>44459</v>
      </c>
      <c r="CK215">
        <v>-3.9076153207233096E-3</v>
      </c>
      <c r="CL215" t="str">
        <f>IF(COUNT(CK$3:CK215)=ROUND(COUNT($CK$3:$CK$2493)*0.1,0),CK215,"")</f>
        <v/>
      </c>
      <c r="CS215" s="23">
        <v>44459</v>
      </c>
      <c r="CT215">
        <v>-3.9076153207233096E-3</v>
      </c>
      <c r="CU215">
        <v>-5.7838104653326538E-3</v>
      </c>
      <c r="DB215" s="23">
        <v>44459</v>
      </c>
      <c r="DC215">
        <v>-3.9076153207233096E-3</v>
      </c>
      <c r="DD215" t="str" cm="1">
        <f t="array" ref="DD215">IF(COUNT(DC$3:DC215)=ROUND(COUNT($DC$3:$DC$2493)*0.1,0),$DC$3:DC215,"")</f>
        <v/>
      </c>
      <c r="DE215">
        <v>-3.9192550028414336E-3</v>
      </c>
    </row>
    <row r="216" spans="79:109" x14ac:dyDescent="0.3">
      <c r="CA216" s="23">
        <v>42647</v>
      </c>
      <c r="CB216">
        <v>-3.8809132279604341E-3</v>
      </c>
      <c r="CC216" t="str">
        <f>IF(COUNT(CB$3:CB216)=ROUND(COUNT($CB$3:$CB$2493)*0.05,0),CB216,"")</f>
        <v/>
      </c>
      <c r="CJ216" s="23">
        <v>42647</v>
      </c>
      <c r="CK216">
        <v>-3.8809132279604341E-3</v>
      </c>
      <c r="CL216" t="str">
        <f>IF(COUNT(CK$3:CK216)=ROUND(COUNT($CK$3:$CK$2493)*0.1,0),CK216,"")</f>
        <v/>
      </c>
      <c r="CS216" s="23">
        <v>42647</v>
      </c>
      <c r="CT216">
        <v>-3.8809132279604341E-3</v>
      </c>
      <c r="CU216">
        <v>-5.7475825782312825E-3</v>
      </c>
      <c r="DB216" s="23">
        <v>42647</v>
      </c>
      <c r="DC216">
        <v>-3.8809132279604341E-3</v>
      </c>
      <c r="DD216" t="str" cm="1">
        <f t="array" ref="DD216">IF(COUNT(DC$3:DC216)=ROUND(COUNT($DC$3:$DC$2493)*0.1,0),$DC$3:DC216,"")</f>
        <v/>
      </c>
      <c r="DE216">
        <v>-3.9076153207233096E-3</v>
      </c>
    </row>
    <row r="217" spans="79:109" x14ac:dyDescent="0.3">
      <c r="CA217" s="23">
        <v>41410</v>
      </c>
      <c r="CB217">
        <v>-3.8634486821833964E-3</v>
      </c>
      <c r="CC217" t="str">
        <f>IF(COUNT(CB$3:CB217)=ROUND(COUNT($CB$3:$CB$2493)*0.05,0),CB217,"")</f>
        <v/>
      </c>
      <c r="CJ217" s="23">
        <v>41410</v>
      </c>
      <c r="CK217">
        <v>-3.8634486821833964E-3</v>
      </c>
      <c r="CL217" t="str">
        <f>IF(COUNT(CK$3:CK217)=ROUND(COUNT($CK$3:$CK$2493)*0.1,0),CK217,"")</f>
        <v/>
      </c>
      <c r="CS217" s="23">
        <v>41410</v>
      </c>
      <c r="CT217">
        <v>-3.8634486821833964E-3</v>
      </c>
      <c r="CU217">
        <v>-5.7417785884399776E-3</v>
      </c>
      <c r="DB217" s="23">
        <v>41410</v>
      </c>
      <c r="DC217">
        <v>-3.8634486821833964E-3</v>
      </c>
      <c r="DD217" t="str" cm="1">
        <f t="array" ref="DD217">IF(COUNT(DC$3:DC217)=ROUND(COUNT($DC$3:$DC$2493)*0.1,0),$DC$3:DC217,"")</f>
        <v/>
      </c>
      <c r="DE217">
        <v>-3.8809132279604341E-3</v>
      </c>
    </row>
    <row r="218" spans="79:109" x14ac:dyDescent="0.3">
      <c r="CA218" s="23">
        <v>43054</v>
      </c>
      <c r="CB218">
        <v>-3.8530975500586343E-3</v>
      </c>
      <c r="CC218" t="str">
        <f>IF(COUNT(CB$3:CB218)=ROUND(COUNT($CB$3:$CB$2493)*0.05,0),CB218,"")</f>
        <v/>
      </c>
      <c r="CJ218" s="23">
        <v>43054</v>
      </c>
      <c r="CK218">
        <v>-3.8530975500586343E-3</v>
      </c>
      <c r="CL218" t="str">
        <f>IF(COUNT(CK$3:CK218)=ROUND(COUNT($CK$3:$CK$2493)*0.1,0),CK218,"")</f>
        <v/>
      </c>
      <c r="CS218" s="23">
        <v>43054</v>
      </c>
      <c r="CT218">
        <v>-3.8530975500586343E-3</v>
      </c>
      <c r="CU218">
        <v>-5.7192375332475853E-3</v>
      </c>
      <c r="DB218" s="23">
        <v>43054</v>
      </c>
      <c r="DC218">
        <v>-3.8530975500586343E-3</v>
      </c>
      <c r="DD218" t="str" cm="1">
        <f t="array" ref="DD218">IF(COUNT(DC$3:DC218)=ROUND(COUNT($DC$3:$DC$2493)*0.1,0),$DC$3:DC218,"")</f>
        <v/>
      </c>
      <c r="DE218">
        <v>-3.8634486821833964E-3</v>
      </c>
    </row>
    <row r="219" spans="79:109" x14ac:dyDescent="0.3">
      <c r="CA219" s="23">
        <v>42095</v>
      </c>
      <c r="CB219">
        <v>-3.8480144795063976E-3</v>
      </c>
      <c r="CC219" t="str">
        <f>IF(COUNT(CB$3:CB219)=ROUND(COUNT($CB$3:$CB$2493)*0.05,0),CB219,"")</f>
        <v/>
      </c>
      <c r="CJ219" s="23">
        <v>42095</v>
      </c>
      <c r="CK219">
        <v>-3.8480144795063976E-3</v>
      </c>
      <c r="CL219" t="str">
        <f>IF(COUNT(CK$3:CK219)=ROUND(COUNT($CK$3:$CK$2493)*0.1,0),CK219,"")</f>
        <v/>
      </c>
      <c r="CS219" s="23">
        <v>42095</v>
      </c>
      <c r="CT219">
        <v>-3.8480144795063976E-3</v>
      </c>
      <c r="CU219">
        <v>-5.7099294694821579E-3</v>
      </c>
      <c r="DB219" s="23">
        <v>42095</v>
      </c>
      <c r="DC219">
        <v>-3.8480144795063976E-3</v>
      </c>
      <c r="DD219" t="str" cm="1">
        <f t="array" ref="DD219">IF(COUNT(DC$3:DC219)=ROUND(COUNT($DC$3:$DC$2493)*0.1,0),$DC$3:DC219,"")</f>
        <v/>
      </c>
      <c r="DE219">
        <v>-3.8530975500586343E-3</v>
      </c>
    </row>
    <row r="220" spans="79:109" x14ac:dyDescent="0.3">
      <c r="CA220" s="23">
        <v>44795</v>
      </c>
      <c r="CB220">
        <v>-3.8406604672315599E-3</v>
      </c>
      <c r="CC220" t="str">
        <f>IF(COUNT(CB$3:CB220)=ROUND(COUNT($CB$3:$CB$2493)*0.05,0),CB220,"")</f>
        <v/>
      </c>
      <c r="CJ220" s="23">
        <v>44795</v>
      </c>
      <c r="CK220">
        <v>-3.8406604672315599E-3</v>
      </c>
      <c r="CL220" t="str">
        <f>IF(COUNT(CK$3:CK220)=ROUND(COUNT($CK$3:$CK$2493)*0.1,0),CK220,"")</f>
        <v/>
      </c>
      <c r="CS220" s="23">
        <v>44795</v>
      </c>
      <c r="CT220">
        <v>-3.8406604672315599E-3</v>
      </c>
      <c r="CU220">
        <v>-5.6981032073654177E-3</v>
      </c>
      <c r="DB220" s="23">
        <v>44795</v>
      </c>
      <c r="DC220">
        <v>-3.8406604672315599E-3</v>
      </c>
      <c r="DD220" t="str" cm="1">
        <f t="array" ref="DD220">IF(COUNT(DC$3:DC220)=ROUND(COUNT($DC$3:$DC$2493)*0.1,0),$DC$3:DC220,"")</f>
        <v/>
      </c>
      <c r="DE220">
        <v>-3.8480144795063976E-3</v>
      </c>
    </row>
    <row r="221" spans="79:109" x14ac:dyDescent="0.3">
      <c r="CA221" s="23">
        <v>43166</v>
      </c>
      <c r="CB221">
        <v>-3.8338810602656292E-3</v>
      </c>
      <c r="CC221" t="str">
        <f>IF(COUNT(CB$3:CB221)=ROUND(COUNT($CB$3:$CB$2493)*0.05,0),CB221,"")</f>
        <v/>
      </c>
      <c r="CJ221" s="23">
        <v>43166</v>
      </c>
      <c r="CK221">
        <v>-3.8338810602656292E-3</v>
      </c>
      <c r="CL221" t="str">
        <f>IF(COUNT(CK$3:CK221)=ROUND(COUNT($CK$3:$CK$2493)*0.1,0),CK221,"")</f>
        <v/>
      </c>
      <c r="CS221" s="23">
        <v>43166</v>
      </c>
      <c r="CT221">
        <v>-3.8338810602656292E-3</v>
      </c>
      <c r="CU221">
        <v>-5.6673618967977785E-3</v>
      </c>
      <c r="DB221" s="23">
        <v>43166</v>
      </c>
      <c r="DC221">
        <v>-3.8338810602656292E-3</v>
      </c>
      <c r="DD221" t="str" cm="1">
        <f t="array" ref="DD221">IF(COUNT(DC$3:DC221)=ROUND(COUNT($DC$3:$DC$2493)*0.1,0),$DC$3:DC221,"")</f>
        <v/>
      </c>
      <c r="DE221">
        <v>-3.8406604672315599E-3</v>
      </c>
    </row>
    <row r="222" spans="79:109" x14ac:dyDescent="0.3">
      <c r="CA222" s="23">
        <v>41381</v>
      </c>
      <c r="CB222">
        <v>-3.83290159828612E-3</v>
      </c>
      <c r="CC222" t="str">
        <f>IF(COUNT(CB$3:CB222)=ROUND(COUNT($CB$3:$CB$2493)*0.05,0),CB222,"")</f>
        <v/>
      </c>
      <c r="CJ222" s="23">
        <v>41381</v>
      </c>
      <c r="CK222">
        <v>-3.83290159828612E-3</v>
      </c>
      <c r="CL222" t="str">
        <f>IF(COUNT(CK$3:CK222)=ROUND(COUNT($CK$3:$CK$2493)*0.1,0),CK222,"")</f>
        <v/>
      </c>
      <c r="CS222" s="23">
        <v>41381</v>
      </c>
      <c r="CT222">
        <v>-3.83290159828612E-3</v>
      </c>
      <c r="CU222">
        <v>-5.6621161041724467E-3</v>
      </c>
      <c r="DB222" s="23">
        <v>41381</v>
      </c>
      <c r="DC222">
        <v>-3.83290159828612E-3</v>
      </c>
      <c r="DD222" t="str" cm="1">
        <f t="array" ref="DD222">IF(COUNT(DC$3:DC222)=ROUND(COUNT($DC$3:$DC$2493)*0.1,0),$DC$3:DC222,"")</f>
        <v/>
      </c>
      <c r="DE222">
        <v>-3.8338810602656292E-3</v>
      </c>
    </row>
    <row r="223" spans="79:109" x14ac:dyDescent="0.3">
      <c r="CA223" s="23">
        <v>44867</v>
      </c>
      <c r="CB223">
        <v>-3.8296810778267075E-3</v>
      </c>
      <c r="CC223" t="str">
        <f>IF(COUNT(CB$3:CB223)=ROUND(COUNT($CB$3:$CB$2493)*0.05,0),CB223,"")</f>
        <v/>
      </c>
      <c r="CJ223" s="23">
        <v>44867</v>
      </c>
      <c r="CK223">
        <v>-3.8296810778267075E-3</v>
      </c>
      <c r="CL223" t="str">
        <f>IF(COUNT(CK$3:CK223)=ROUND(COUNT($CK$3:$CK$2493)*0.1,0),CK223,"")</f>
        <v/>
      </c>
      <c r="CS223" s="23">
        <v>44867</v>
      </c>
      <c r="CT223">
        <v>-3.8296810778267075E-3</v>
      </c>
      <c r="CU223">
        <v>-5.6494760637048986E-3</v>
      </c>
      <c r="DB223" s="23">
        <v>44867</v>
      </c>
      <c r="DC223">
        <v>-3.8296810778267075E-3</v>
      </c>
      <c r="DD223" t="str" cm="1">
        <f t="array" ref="DD223">IF(COUNT(DC$3:DC223)=ROUND(COUNT($DC$3:$DC$2493)*0.1,0),$DC$3:DC223,"")</f>
        <v/>
      </c>
      <c r="DE223">
        <v>-3.83290159828612E-3</v>
      </c>
    </row>
    <row r="224" spans="79:109" x14ac:dyDescent="0.3">
      <c r="CA224" s="23">
        <v>43700</v>
      </c>
      <c r="CB224">
        <v>-3.8268683499591998E-3</v>
      </c>
      <c r="CC224" t="str">
        <f>IF(COUNT(CB$3:CB224)=ROUND(COUNT($CB$3:$CB$2493)*0.05,0),CB224,"")</f>
        <v/>
      </c>
      <c r="CJ224" s="23">
        <v>43700</v>
      </c>
      <c r="CK224">
        <v>-3.8268683499591998E-3</v>
      </c>
      <c r="CL224" t="str">
        <f>IF(COUNT(CK$3:CK224)=ROUND(COUNT($CK$3:$CK$2493)*0.1,0),CK224,"")</f>
        <v/>
      </c>
      <c r="CS224" s="23">
        <v>43700</v>
      </c>
      <c r="CT224">
        <v>-3.8268683499591998E-3</v>
      </c>
      <c r="CU224">
        <v>-5.648646123149235E-3</v>
      </c>
      <c r="DB224" s="23">
        <v>43700</v>
      </c>
      <c r="DC224">
        <v>-3.8268683499591998E-3</v>
      </c>
      <c r="DD224" t="str" cm="1">
        <f t="array" ref="DD224">IF(COUNT(DC$3:DC224)=ROUND(COUNT($DC$3:$DC$2493)*0.1,0),$DC$3:DC224,"")</f>
        <v/>
      </c>
      <c r="DE224">
        <v>-3.8296810778267075E-3</v>
      </c>
    </row>
    <row r="225" spans="79:109" x14ac:dyDescent="0.3">
      <c r="CA225" s="23">
        <v>42489</v>
      </c>
      <c r="CB225">
        <v>-3.8252892969733963E-3</v>
      </c>
      <c r="CC225" t="str">
        <f>IF(COUNT(CB$3:CB225)=ROUND(COUNT($CB$3:$CB$2493)*0.05,0),CB225,"")</f>
        <v/>
      </c>
      <c r="CJ225" s="23">
        <v>42489</v>
      </c>
      <c r="CK225">
        <v>-3.8252892969733963E-3</v>
      </c>
      <c r="CL225" t="str">
        <f>IF(COUNT(CK$3:CK225)=ROUND(COUNT($CK$3:$CK$2493)*0.1,0),CK225,"")</f>
        <v/>
      </c>
      <c r="CS225" s="23">
        <v>42489</v>
      </c>
      <c r="CT225">
        <v>-3.8252892969733963E-3</v>
      </c>
      <c r="CU225">
        <v>-5.5619950072355014E-3</v>
      </c>
      <c r="DB225" s="23">
        <v>42489</v>
      </c>
      <c r="DC225">
        <v>-3.8252892969733963E-3</v>
      </c>
      <c r="DD225" t="str" cm="1">
        <f t="array" ref="DD225">IF(COUNT(DC$3:DC225)=ROUND(COUNT($DC$3:$DC$2493)*0.1,0),$DC$3:DC225,"")</f>
        <v/>
      </c>
      <c r="DE225">
        <v>-3.8268683499591998E-3</v>
      </c>
    </row>
    <row r="226" spans="79:109" x14ac:dyDescent="0.3">
      <c r="CA226" s="23">
        <v>44676</v>
      </c>
      <c r="CB226">
        <v>-3.8228639772295925E-3</v>
      </c>
      <c r="CC226" t="str">
        <f>IF(COUNT(CB$3:CB226)=ROUND(COUNT($CB$3:$CB$2493)*0.05,0),CB226,"")</f>
        <v/>
      </c>
      <c r="CJ226" s="23">
        <v>44676</v>
      </c>
      <c r="CK226">
        <v>-3.8228639772295925E-3</v>
      </c>
      <c r="CL226" t="str">
        <f>IF(COUNT(CK$3:CK226)=ROUND(COUNT($CK$3:$CK$2493)*0.1,0),CK226,"")</f>
        <v/>
      </c>
      <c r="CS226" s="23">
        <v>44676</v>
      </c>
      <c r="CT226">
        <v>-3.8228639772295925E-3</v>
      </c>
      <c r="CU226">
        <v>-5.5542845574421667E-3</v>
      </c>
      <c r="DB226" s="23">
        <v>44676</v>
      </c>
      <c r="DC226">
        <v>-3.8228639772295925E-3</v>
      </c>
      <c r="DD226" t="str" cm="1">
        <f t="array" ref="DD226">IF(COUNT(DC$3:DC226)=ROUND(COUNT($DC$3:$DC$2493)*0.1,0),$DC$3:DC226,"")</f>
        <v/>
      </c>
      <c r="DE226">
        <v>-3.8252892969733963E-3</v>
      </c>
    </row>
    <row r="227" spans="79:109" x14ac:dyDescent="0.3">
      <c r="CA227" s="23">
        <v>41928</v>
      </c>
      <c r="CB227">
        <v>-3.8147857924973748E-3</v>
      </c>
      <c r="CC227" t="str">
        <f>IF(COUNT(CB$3:CB227)=ROUND(COUNT($CB$3:$CB$2493)*0.05,0),CB227,"")</f>
        <v/>
      </c>
      <c r="CJ227" s="23">
        <v>41928</v>
      </c>
      <c r="CK227">
        <v>-3.8147857924973748E-3</v>
      </c>
      <c r="CL227" t="str">
        <f>IF(COUNT(CK$3:CK227)=ROUND(COUNT($CK$3:$CK$2493)*0.1,0),CK227,"")</f>
        <v/>
      </c>
      <c r="CS227" s="23">
        <v>41928</v>
      </c>
      <c r="CT227">
        <v>-3.8147857924973748E-3</v>
      </c>
      <c r="CU227">
        <v>-5.526017122248485E-3</v>
      </c>
      <c r="DB227" s="23">
        <v>41928</v>
      </c>
      <c r="DC227">
        <v>-3.8147857924973748E-3</v>
      </c>
      <c r="DD227" t="str" cm="1">
        <f t="array" ref="DD227">IF(COUNT(DC$3:DC227)=ROUND(COUNT($DC$3:$DC$2493)*0.1,0),$DC$3:DC227,"")</f>
        <v/>
      </c>
      <c r="DE227">
        <v>-3.8228639772295925E-3</v>
      </c>
    </row>
    <row r="228" spans="79:109" x14ac:dyDescent="0.3">
      <c r="CA228" s="23">
        <v>42418</v>
      </c>
      <c r="CB228">
        <v>-3.7848461220649607E-3</v>
      </c>
      <c r="CC228" t="str">
        <f>IF(COUNT(CB$3:CB228)=ROUND(COUNT($CB$3:$CB$2493)*0.05,0),CB228,"")</f>
        <v/>
      </c>
      <c r="CJ228" s="23">
        <v>42418</v>
      </c>
      <c r="CK228">
        <v>-3.7848461220649607E-3</v>
      </c>
      <c r="CL228" t="str">
        <f>IF(COUNT(CK$3:CK228)=ROUND(COUNT($CK$3:$CK$2493)*0.1,0),CK228,"")</f>
        <v/>
      </c>
      <c r="CS228" s="23">
        <v>42418</v>
      </c>
      <c r="CT228">
        <v>-3.7848461220649607E-3</v>
      </c>
      <c r="CU228">
        <v>-5.5245988910559343E-3</v>
      </c>
      <c r="DB228" s="23">
        <v>42418</v>
      </c>
      <c r="DC228">
        <v>-3.7848461220649607E-3</v>
      </c>
      <c r="DD228" t="str" cm="1">
        <f t="array" ref="DD228">IF(COUNT(DC$3:DC228)=ROUND(COUNT($DC$3:$DC$2493)*0.1,0),$DC$3:DC228,"")</f>
        <v/>
      </c>
      <c r="DE228">
        <v>-3.8147857924973748E-3</v>
      </c>
    </row>
    <row r="229" spans="79:109" x14ac:dyDescent="0.3">
      <c r="CA229" s="23">
        <v>44118</v>
      </c>
      <c r="CB229">
        <v>-3.7795159579267928E-3</v>
      </c>
      <c r="CC229" t="str">
        <f>IF(COUNT(CB$3:CB229)=ROUND(COUNT($CB$3:$CB$2493)*0.05,0),CB229,"")</f>
        <v/>
      </c>
      <c r="CJ229" s="23">
        <v>44118</v>
      </c>
      <c r="CK229">
        <v>-3.7795159579267928E-3</v>
      </c>
      <c r="CL229" t="str">
        <f>IF(COUNT(CK$3:CK229)=ROUND(COUNT($CK$3:$CK$2493)*0.1,0),CK229,"")</f>
        <v/>
      </c>
      <c r="CS229" s="23">
        <v>44118</v>
      </c>
      <c r="CT229">
        <v>-3.7795159579267928E-3</v>
      </c>
      <c r="CU229">
        <v>-5.5065812443440198E-3</v>
      </c>
      <c r="DB229" s="23">
        <v>44118</v>
      </c>
      <c r="DC229">
        <v>-3.7795159579267928E-3</v>
      </c>
      <c r="DD229" t="str" cm="1">
        <f t="array" ref="DD229">IF(COUNT(DC$3:DC229)=ROUND(COUNT($DC$3:$DC$2493)*0.1,0),$DC$3:DC229,"")</f>
        <v/>
      </c>
      <c r="DE229">
        <v>-3.7848461220649607E-3</v>
      </c>
    </row>
    <row r="230" spans="79:109" x14ac:dyDescent="0.3">
      <c r="CA230" s="23">
        <v>42892</v>
      </c>
      <c r="CB230">
        <v>-3.7783738275727593E-3</v>
      </c>
      <c r="CC230" t="str">
        <f>IF(COUNT(CB$3:CB230)=ROUND(COUNT($CB$3:$CB$2493)*0.05,0),CB230,"")</f>
        <v/>
      </c>
      <c r="CJ230" s="23">
        <v>42892</v>
      </c>
      <c r="CK230">
        <v>-3.7783738275727593E-3</v>
      </c>
      <c r="CL230" t="str">
        <f>IF(COUNT(CK$3:CK230)=ROUND(COUNT($CK$3:$CK$2493)*0.1,0),CK230,"")</f>
        <v/>
      </c>
      <c r="CS230" s="23">
        <v>42892</v>
      </c>
      <c r="CT230">
        <v>-3.7783738275727593E-3</v>
      </c>
      <c r="CU230">
        <v>-5.4654022451521662E-3</v>
      </c>
      <c r="DB230" s="23">
        <v>42892</v>
      </c>
      <c r="DC230">
        <v>-3.7783738275727593E-3</v>
      </c>
      <c r="DD230" t="str" cm="1">
        <f t="array" ref="DD230">IF(COUNT(DC$3:DC230)=ROUND(COUNT($DC$3:$DC$2493)*0.1,0),$DC$3:DC230,"")</f>
        <v/>
      </c>
      <c r="DE230">
        <v>-3.7795159579267928E-3</v>
      </c>
    </row>
    <row r="231" spans="79:109" x14ac:dyDescent="0.3">
      <c r="CA231" s="23">
        <v>44516</v>
      </c>
      <c r="CB231">
        <v>-3.7632457800823179E-3</v>
      </c>
      <c r="CC231" t="str">
        <f>IF(COUNT(CB$3:CB231)=ROUND(COUNT($CB$3:$CB$2493)*0.05,0),CB231,"")</f>
        <v/>
      </c>
      <c r="CJ231" s="23">
        <v>44516</v>
      </c>
      <c r="CK231">
        <v>-3.7632457800823179E-3</v>
      </c>
      <c r="CL231" t="str">
        <f>IF(COUNT(CK$3:CK231)=ROUND(COUNT($CK$3:$CK$2493)*0.1,0),CK231,"")</f>
        <v/>
      </c>
      <c r="CS231" s="23">
        <v>44516</v>
      </c>
      <c r="CT231">
        <v>-3.7632457800823179E-3</v>
      </c>
      <c r="CU231">
        <v>-5.4564016722645006E-3</v>
      </c>
      <c r="DB231" s="23">
        <v>44516</v>
      </c>
      <c r="DC231">
        <v>-3.7632457800823179E-3</v>
      </c>
      <c r="DD231" t="str" cm="1">
        <f t="array" ref="DD231">IF(COUNT(DC$3:DC231)=ROUND(COUNT($DC$3:$DC$2493)*0.1,0),$DC$3:DC231,"")</f>
        <v/>
      </c>
      <c r="DE231">
        <v>-3.7783738275727593E-3</v>
      </c>
    </row>
    <row r="232" spans="79:109" x14ac:dyDescent="0.3">
      <c r="CA232" s="23">
        <v>41921</v>
      </c>
      <c r="CB232">
        <v>-3.7333356223243517E-3</v>
      </c>
      <c r="CC232" t="str">
        <f>IF(COUNT(CB$3:CB232)=ROUND(COUNT($CB$3:$CB$2493)*0.05,0),CB232,"")</f>
        <v/>
      </c>
      <c r="CJ232" s="23">
        <v>41921</v>
      </c>
      <c r="CK232">
        <v>-3.7333356223243517E-3</v>
      </c>
      <c r="CL232" t="str">
        <f>IF(COUNT(CK$3:CK232)=ROUND(COUNT($CK$3:$CK$2493)*0.1,0),CK232,"")</f>
        <v/>
      </c>
      <c r="CS232" s="23">
        <v>41921</v>
      </c>
      <c r="CT232">
        <v>-3.7333356223243517E-3</v>
      </c>
      <c r="CU232">
        <v>-5.4548825355330557E-3</v>
      </c>
      <c r="DB232" s="23">
        <v>41921</v>
      </c>
      <c r="DC232">
        <v>-3.7333356223243517E-3</v>
      </c>
      <c r="DD232" t="str" cm="1">
        <f t="array" ref="DD232">IF(COUNT(DC$3:DC232)=ROUND(COUNT($DC$3:$DC$2493)*0.1,0),$DC$3:DC232,"")</f>
        <v/>
      </c>
      <c r="DE232">
        <v>-3.7632457800823179E-3</v>
      </c>
    </row>
    <row r="233" spans="79:109" x14ac:dyDescent="0.3">
      <c r="CA233" s="23">
        <v>42871</v>
      </c>
      <c r="CB233">
        <v>-3.7084350985570132E-3</v>
      </c>
      <c r="CC233" t="str">
        <f>IF(COUNT(CB$3:CB233)=ROUND(COUNT($CB$3:$CB$2493)*0.05,0),CB233,"")</f>
        <v/>
      </c>
      <c r="CJ233" s="23">
        <v>42871</v>
      </c>
      <c r="CK233">
        <v>-3.7084350985570132E-3</v>
      </c>
      <c r="CL233" t="str">
        <f>IF(COUNT(CK$3:CK233)=ROUND(COUNT($CK$3:$CK$2493)*0.1,0),CK233,"")</f>
        <v/>
      </c>
      <c r="CS233" s="23">
        <v>42871</v>
      </c>
      <c r="CT233">
        <v>-3.7084350985570132E-3</v>
      </c>
      <c r="CU233">
        <v>-5.4421438576214166E-3</v>
      </c>
      <c r="DB233" s="23">
        <v>42871</v>
      </c>
      <c r="DC233">
        <v>-3.7084350985570132E-3</v>
      </c>
      <c r="DD233" t="str" cm="1">
        <f t="array" ref="DD233">IF(COUNT(DC$3:DC233)=ROUND(COUNT($DC$3:$DC$2493)*0.1,0),$DC$3:DC233,"")</f>
        <v/>
      </c>
      <c r="DE233">
        <v>-3.7333356223243517E-3</v>
      </c>
    </row>
    <row r="234" spans="79:109" x14ac:dyDescent="0.3">
      <c r="CA234" s="23">
        <v>42170</v>
      </c>
      <c r="CB234">
        <v>-3.6993041682339229E-3</v>
      </c>
      <c r="CC234" t="str">
        <f>IF(COUNT(CB$3:CB234)=ROUND(COUNT($CB$3:$CB$2493)*0.05,0),CB234,"")</f>
        <v/>
      </c>
      <c r="CJ234" s="23">
        <v>42170</v>
      </c>
      <c r="CK234">
        <v>-3.6993041682339229E-3</v>
      </c>
      <c r="CL234" t="str">
        <f>IF(COUNT(CK$3:CK234)=ROUND(COUNT($CK$3:$CK$2493)*0.1,0),CK234,"")</f>
        <v/>
      </c>
      <c r="CS234" s="23">
        <v>42170</v>
      </c>
      <c r="CT234">
        <v>-3.6993041682339229E-3</v>
      </c>
      <c r="CU234">
        <v>-5.4303335002538556E-3</v>
      </c>
      <c r="DB234" s="23">
        <v>42170</v>
      </c>
      <c r="DC234">
        <v>-3.6993041682339229E-3</v>
      </c>
      <c r="DD234" t="str" cm="1">
        <f t="array" ref="DD234">IF(COUNT(DC$3:DC234)=ROUND(COUNT($DC$3:$DC$2493)*0.1,0),$DC$3:DC234,"")</f>
        <v/>
      </c>
      <c r="DE234">
        <v>-3.7084350985570132E-3</v>
      </c>
    </row>
    <row r="235" spans="79:109" x14ac:dyDescent="0.3">
      <c r="CA235" s="23">
        <v>42307</v>
      </c>
      <c r="CB235">
        <v>-3.6605710091491754E-3</v>
      </c>
      <c r="CC235" t="str">
        <f>IF(COUNT(CB$3:CB235)=ROUND(COUNT($CB$3:$CB$2493)*0.05,0),CB235,"")</f>
        <v/>
      </c>
      <c r="CJ235" s="23">
        <v>42307</v>
      </c>
      <c r="CK235">
        <v>-3.6605710091491754E-3</v>
      </c>
      <c r="CL235" t="str">
        <f>IF(COUNT(CK$3:CK235)=ROUND(COUNT($CK$3:$CK$2493)*0.1,0),CK235,"")</f>
        <v/>
      </c>
      <c r="CS235" s="23">
        <v>42307</v>
      </c>
      <c r="CT235">
        <v>-3.6605710091491754E-3</v>
      </c>
      <c r="CU235">
        <v>-5.4170465772294786E-3</v>
      </c>
      <c r="DB235" s="23">
        <v>42307</v>
      </c>
      <c r="DC235">
        <v>-3.6605710091491754E-3</v>
      </c>
      <c r="DD235" t="str" cm="1">
        <f t="array" ref="DD235">IF(COUNT(DC$3:DC235)=ROUND(COUNT($DC$3:$DC$2493)*0.1,0),$DC$3:DC235,"")</f>
        <v/>
      </c>
      <c r="DE235">
        <v>-3.6993041682339229E-3</v>
      </c>
    </row>
    <row r="236" spans="79:109" x14ac:dyDescent="0.3">
      <c r="CA236" s="23">
        <v>43986</v>
      </c>
      <c r="CB236">
        <v>-3.6560867125645497E-3</v>
      </c>
      <c r="CC236" t="str">
        <f>IF(COUNT(CB$3:CB236)=ROUND(COUNT($CB$3:$CB$2493)*0.05,0),CB236,"")</f>
        <v/>
      </c>
      <c r="CJ236" s="23">
        <v>43986</v>
      </c>
      <c r="CK236">
        <v>-3.6560867125645497E-3</v>
      </c>
      <c r="CL236" t="str">
        <f>IF(COUNT(CK$3:CK236)=ROUND(COUNT($CK$3:$CK$2493)*0.1,0),CK236,"")</f>
        <v/>
      </c>
      <c r="CS236" s="23">
        <v>43986</v>
      </c>
      <c r="CT236">
        <v>-3.6560867125645497E-3</v>
      </c>
      <c r="CU236">
        <v>-5.3868065564195078E-3</v>
      </c>
      <c r="DB236" s="23">
        <v>43986</v>
      </c>
      <c r="DC236">
        <v>-3.6560867125645497E-3</v>
      </c>
      <c r="DD236" t="str" cm="1">
        <f t="array" ref="DD236">IF(COUNT(DC$3:DC236)=ROUND(COUNT($DC$3:$DC$2493)*0.1,0),$DC$3:DC236,"")</f>
        <v/>
      </c>
      <c r="DE236">
        <v>-3.6605710091491754E-3</v>
      </c>
    </row>
    <row r="237" spans="79:109" x14ac:dyDescent="0.3">
      <c r="CA237" s="23">
        <v>43397</v>
      </c>
      <c r="CB237">
        <v>-3.6543362413888466E-3</v>
      </c>
      <c r="CC237" t="str">
        <f>IF(COUNT(CB$3:CB237)=ROUND(COUNT($CB$3:$CB$2493)*0.05,0),CB237,"")</f>
        <v/>
      </c>
      <c r="CJ237" s="23">
        <v>43397</v>
      </c>
      <c r="CK237">
        <v>-3.6543362413888466E-3</v>
      </c>
      <c r="CL237" t="str">
        <f>IF(COUNT(CK$3:CK237)=ROUND(COUNT($CK$3:$CK$2493)*0.1,0),CK237,"")</f>
        <v/>
      </c>
      <c r="CS237" s="23">
        <v>43397</v>
      </c>
      <c r="CT237">
        <v>-3.6543362413888466E-3</v>
      </c>
      <c r="CU237">
        <v>-5.3771715422333433E-3</v>
      </c>
      <c r="DB237" s="23">
        <v>43397</v>
      </c>
      <c r="DC237">
        <v>-3.6543362413888466E-3</v>
      </c>
      <c r="DD237" t="str" cm="1">
        <f t="array" ref="DD237">IF(COUNT(DC$3:DC237)=ROUND(COUNT($DC$3:$DC$2493)*0.1,0),$DC$3:DC237,"")</f>
        <v/>
      </c>
      <c r="DE237">
        <v>-3.6560867125645497E-3</v>
      </c>
    </row>
    <row r="238" spans="79:109" x14ac:dyDescent="0.3">
      <c r="CA238" s="23">
        <v>43642</v>
      </c>
      <c r="CB238">
        <v>-3.6496050912560923E-3</v>
      </c>
      <c r="CC238" t="str">
        <f>IF(COUNT(CB$3:CB238)=ROUND(COUNT($CB$3:$CB$2493)*0.05,0),CB238,"")</f>
        <v/>
      </c>
      <c r="CJ238" s="23">
        <v>43642</v>
      </c>
      <c r="CK238">
        <v>-3.6496050912560923E-3</v>
      </c>
      <c r="CL238" t="str">
        <f>IF(COUNT(CK$3:CK238)=ROUND(COUNT($CK$3:$CK$2493)*0.1,0),CK238,"")</f>
        <v/>
      </c>
      <c r="CS238" s="23">
        <v>43642</v>
      </c>
      <c r="CT238">
        <v>-3.6496050912560923E-3</v>
      </c>
      <c r="CU238">
        <v>-5.3685926879313223E-3</v>
      </c>
      <c r="DB238" s="23">
        <v>43642</v>
      </c>
      <c r="DC238">
        <v>-3.6496050912560923E-3</v>
      </c>
      <c r="DD238" t="str" cm="1">
        <f t="array" ref="DD238">IF(COUNT(DC$3:DC238)=ROUND(COUNT($DC$3:$DC$2493)*0.1,0),$DC$3:DC238,"")</f>
        <v/>
      </c>
      <c r="DE238">
        <v>-3.6543362413888466E-3</v>
      </c>
    </row>
    <row r="239" spans="79:109" x14ac:dyDescent="0.3">
      <c r="CA239" s="23">
        <v>41779</v>
      </c>
      <c r="CB239">
        <v>-3.6390770565138562E-3</v>
      </c>
      <c r="CC239" t="str">
        <f>IF(COUNT(CB$3:CB239)=ROUND(COUNT($CB$3:$CB$2493)*0.05,0),CB239,"")</f>
        <v/>
      </c>
      <c r="CJ239" s="23">
        <v>41779</v>
      </c>
      <c r="CK239">
        <v>-3.6390770565138562E-3</v>
      </c>
      <c r="CL239" t="str">
        <f>IF(COUNT(CK$3:CK239)=ROUND(COUNT($CK$3:$CK$2493)*0.1,0),CK239,"")</f>
        <v/>
      </c>
      <c r="CS239" s="23">
        <v>41779</v>
      </c>
      <c r="CT239">
        <v>-3.6390770565138562E-3</v>
      </c>
      <c r="CU239">
        <v>-5.3678035768679813E-3</v>
      </c>
      <c r="DB239" s="23">
        <v>41779</v>
      </c>
      <c r="DC239">
        <v>-3.6390770565138562E-3</v>
      </c>
      <c r="DD239" t="str" cm="1">
        <f t="array" ref="DD239">IF(COUNT(DC$3:DC239)=ROUND(COUNT($DC$3:$DC$2493)*0.1,0),$DC$3:DC239,"")</f>
        <v/>
      </c>
      <c r="DE239">
        <v>-3.6496050912560923E-3</v>
      </c>
    </row>
    <row r="240" spans="79:109" x14ac:dyDescent="0.3">
      <c r="CA240" s="23">
        <v>44690</v>
      </c>
      <c r="CB240">
        <v>-3.6312210635998342E-3</v>
      </c>
      <c r="CC240" t="str">
        <f>IF(COUNT(CB$3:CB240)=ROUND(COUNT($CB$3:$CB$2493)*0.05,0),CB240,"")</f>
        <v/>
      </c>
      <c r="CJ240" s="23">
        <v>44690</v>
      </c>
      <c r="CK240">
        <v>-3.6312210635998342E-3</v>
      </c>
      <c r="CL240" t="str">
        <f>IF(COUNT(CK$3:CK240)=ROUND(COUNT($CK$3:$CK$2493)*0.1,0),CK240,"")</f>
        <v/>
      </c>
      <c r="CS240" s="23">
        <v>44690</v>
      </c>
      <c r="CT240">
        <v>-3.6312210635998342E-3</v>
      </c>
      <c r="CU240">
        <v>-5.3612712206328539E-3</v>
      </c>
      <c r="DB240" s="23">
        <v>44690</v>
      </c>
      <c r="DC240">
        <v>-3.6312210635998342E-3</v>
      </c>
      <c r="DD240" t="str" cm="1">
        <f t="array" ref="DD240">IF(COUNT(DC$3:DC240)=ROUND(COUNT($DC$3:$DC$2493)*0.1,0),$DC$3:DC240,"")</f>
        <v/>
      </c>
      <c r="DE240">
        <v>-3.6390770565138562E-3</v>
      </c>
    </row>
    <row r="241" spans="79:109" x14ac:dyDescent="0.3">
      <c r="CA241" s="23">
        <v>41430</v>
      </c>
      <c r="CB241">
        <v>-3.6267153987122372E-3</v>
      </c>
      <c r="CC241" t="str">
        <f>IF(COUNT(CB$3:CB241)=ROUND(COUNT($CB$3:$CB$2493)*0.05,0),CB241,"")</f>
        <v/>
      </c>
      <c r="CJ241" s="23">
        <v>41430</v>
      </c>
      <c r="CK241">
        <v>-3.6267153987122372E-3</v>
      </c>
      <c r="CL241" t="str">
        <f>IF(COUNT(CK$3:CK241)=ROUND(COUNT($CK$3:$CK$2493)*0.1,0),CK241,"")</f>
        <v/>
      </c>
      <c r="CS241" s="23">
        <v>41430</v>
      </c>
      <c r="CT241">
        <v>-3.6267153987122372E-3</v>
      </c>
      <c r="CU241">
        <v>-5.312527667191389E-3</v>
      </c>
      <c r="DB241" s="23">
        <v>41430</v>
      </c>
      <c r="DC241">
        <v>-3.6267153987122372E-3</v>
      </c>
      <c r="DD241" t="str" cm="1">
        <f t="array" ref="DD241">IF(COUNT(DC$3:DC241)=ROUND(COUNT($DC$3:$DC$2493)*0.1,0),$DC$3:DC241,"")</f>
        <v/>
      </c>
      <c r="DE241">
        <v>-3.6312210635998342E-3</v>
      </c>
    </row>
    <row r="242" spans="79:109" x14ac:dyDescent="0.3">
      <c r="CA242" s="23">
        <v>42654</v>
      </c>
      <c r="CB242">
        <v>-3.6122160329211481E-3</v>
      </c>
      <c r="CC242" t="str">
        <f>IF(COUNT(CB$3:CB242)=ROUND(COUNT($CB$3:$CB$2493)*0.05,0),CB242,"")</f>
        <v/>
      </c>
      <c r="CJ242" s="23">
        <v>42654</v>
      </c>
      <c r="CK242">
        <v>-3.6122160329211481E-3</v>
      </c>
      <c r="CL242" t="str">
        <f>IF(COUNT(CK$3:CK242)=ROUND(COUNT($CK$3:$CK$2493)*0.1,0),CK242,"")</f>
        <v/>
      </c>
      <c r="CS242" s="23">
        <v>42654</v>
      </c>
      <c r="CT242">
        <v>-3.6122160329211481E-3</v>
      </c>
      <c r="CU242">
        <v>-5.3082789374238448E-3</v>
      </c>
      <c r="DB242" s="23">
        <v>42654</v>
      </c>
      <c r="DC242">
        <v>-3.6122160329211481E-3</v>
      </c>
      <c r="DD242" t="str" cm="1">
        <f t="array" ref="DD242">IF(COUNT(DC$3:DC242)=ROUND(COUNT($DC$3:$DC$2493)*0.1,0),$DC$3:DC242,"")</f>
        <v/>
      </c>
      <c r="DE242">
        <v>-3.6267153987122372E-3</v>
      </c>
    </row>
    <row r="243" spans="79:109" x14ac:dyDescent="0.3">
      <c r="CA243" s="23">
        <v>42704</v>
      </c>
      <c r="CB243">
        <v>-3.6054995902759465E-3</v>
      </c>
      <c r="CC243" t="str">
        <f>IF(COUNT(CB$3:CB243)=ROUND(COUNT($CB$3:$CB$2493)*0.05,0),CB243,"")</f>
        <v/>
      </c>
      <c r="CJ243" s="23">
        <v>42704</v>
      </c>
      <c r="CK243">
        <v>-3.6054995902759465E-3</v>
      </c>
      <c r="CL243" t="str">
        <f>IF(COUNT(CK$3:CK243)=ROUND(COUNT($CK$3:$CK$2493)*0.1,0),CK243,"")</f>
        <v/>
      </c>
      <c r="CS243" s="23">
        <v>42704</v>
      </c>
      <c r="CT243">
        <v>-3.6054995902759465E-3</v>
      </c>
      <c r="CU243">
        <v>-5.2814620724493527E-3</v>
      </c>
      <c r="DB243" s="23">
        <v>42704</v>
      </c>
      <c r="DC243">
        <v>-3.6054995902759465E-3</v>
      </c>
      <c r="DD243" t="str" cm="1">
        <f t="array" ref="DD243">IF(COUNT(DC$3:DC243)=ROUND(COUNT($DC$3:$DC$2493)*0.1,0),$DC$3:DC243,"")</f>
        <v/>
      </c>
      <c r="DE243">
        <v>-3.6122160329211481E-3</v>
      </c>
    </row>
    <row r="244" spans="79:109" x14ac:dyDescent="0.3">
      <c r="CA244" s="23">
        <v>43895</v>
      </c>
      <c r="CB244">
        <v>-3.5950741112144966E-3</v>
      </c>
      <c r="CC244" t="str">
        <f>IF(COUNT(CB$3:CB244)=ROUND(COUNT($CB$3:$CB$2493)*0.05,0),CB244,"")</f>
        <v/>
      </c>
      <c r="CJ244" s="23">
        <v>43895</v>
      </c>
      <c r="CK244">
        <v>-3.5950741112144966E-3</v>
      </c>
      <c r="CL244" t="str">
        <f>IF(COUNT(CK$3:CK244)=ROUND(COUNT($CK$3:$CK$2493)*0.1,0),CK244,"")</f>
        <v/>
      </c>
      <c r="CS244" s="23">
        <v>43895</v>
      </c>
      <c r="CT244">
        <v>-3.5950741112144966E-3</v>
      </c>
      <c r="CU244">
        <v>-5.2767494259210916E-3</v>
      </c>
      <c r="DB244" s="23">
        <v>43895</v>
      </c>
      <c r="DC244">
        <v>-3.5950741112144966E-3</v>
      </c>
      <c r="DD244" t="str" cm="1">
        <f t="array" ref="DD244">IF(COUNT(DC$3:DC244)=ROUND(COUNT($DC$3:$DC$2493)*0.1,0),$DC$3:DC244,"")</f>
        <v/>
      </c>
      <c r="DE244">
        <v>-3.6054995902759465E-3</v>
      </c>
    </row>
    <row r="245" spans="79:109" x14ac:dyDescent="0.3">
      <c r="CA245" s="23">
        <v>42741</v>
      </c>
      <c r="CB245">
        <v>-3.5934467206561265E-3</v>
      </c>
      <c r="CC245" t="str">
        <f>IF(COUNT(CB$3:CB245)=ROUND(COUNT($CB$3:$CB$2493)*0.05,0),CB245,"")</f>
        <v/>
      </c>
      <c r="CJ245" s="23">
        <v>42741</v>
      </c>
      <c r="CK245">
        <v>-3.5934467206561265E-3</v>
      </c>
      <c r="CL245" t="str">
        <f>IF(COUNT(CK$3:CK245)=ROUND(COUNT($CK$3:$CK$2493)*0.1,0),CK245,"")</f>
        <v/>
      </c>
      <c r="CS245" s="23">
        <v>42741</v>
      </c>
      <c r="CT245">
        <v>-3.5934467206561265E-3</v>
      </c>
      <c r="CU245">
        <v>-5.2069946184435754E-3</v>
      </c>
      <c r="DB245" s="23">
        <v>42741</v>
      </c>
      <c r="DC245">
        <v>-3.5934467206561265E-3</v>
      </c>
      <c r="DD245" t="str" cm="1">
        <f t="array" ref="DD245">IF(COUNT(DC$3:DC245)=ROUND(COUNT($DC$3:$DC$2493)*0.1,0),$DC$3:DC245,"")</f>
        <v/>
      </c>
      <c r="DE245">
        <v>-3.5950741112144966E-3</v>
      </c>
    </row>
    <row r="246" spans="79:109" x14ac:dyDescent="0.3">
      <c r="CA246" s="23">
        <v>44426</v>
      </c>
      <c r="CB246">
        <v>-3.5907585173596324E-3</v>
      </c>
      <c r="CC246" t="str">
        <f>IF(COUNT(CB$3:CB246)=ROUND(COUNT($CB$3:$CB$2493)*0.05,0),CB246,"")</f>
        <v/>
      </c>
      <c r="CJ246" s="23">
        <v>44426</v>
      </c>
      <c r="CK246">
        <v>-3.5907585173596324E-3</v>
      </c>
      <c r="CL246" t="str">
        <f>IF(COUNT(CK$3:CK246)=ROUND(COUNT($CK$3:$CK$2493)*0.1,0),CK246,"")</f>
        <v/>
      </c>
      <c r="CS246" s="23">
        <v>44426</v>
      </c>
      <c r="CT246">
        <v>-3.5907585173596324E-3</v>
      </c>
      <c r="CU246">
        <v>-5.1917528028177567E-3</v>
      </c>
      <c r="DB246" s="23">
        <v>44426</v>
      </c>
      <c r="DC246">
        <v>-3.5907585173596324E-3</v>
      </c>
      <c r="DD246" t="str" cm="1">
        <f t="array" ref="DD246">IF(COUNT(DC$3:DC246)=ROUND(COUNT($DC$3:$DC$2493)*0.1,0),$DC$3:DC246,"")</f>
        <v/>
      </c>
      <c r="DE246">
        <v>-3.5934467206561265E-3</v>
      </c>
    </row>
    <row r="247" spans="79:109" x14ac:dyDescent="0.3">
      <c r="CA247" s="23">
        <v>42626</v>
      </c>
      <c r="CB247">
        <v>-3.5654398679522614E-3</v>
      </c>
      <c r="CC247" t="str">
        <f>IF(COUNT(CB$3:CB247)=ROUND(COUNT($CB$3:$CB$2493)*0.05,0),CB247,"")</f>
        <v/>
      </c>
      <c r="CJ247" s="23">
        <v>42626</v>
      </c>
      <c r="CK247">
        <v>-3.5654398679522614E-3</v>
      </c>
      <c r="CL247" t="str">
        <f>IF(COUNT(CK$3:CK247)=ROUND(COUNT($CK$3:$CK$2493)*0.1,0),CK247,"")</f>
        <v/>
      </c>
      <c r="CS247" s="23">
        <v>42626</v>
      </c>
      <c r="CT247">
        <v>-3.5654398679522614E-3</v>
      </c>
      <c r="CU247">
        <v>-5.182256987881829E-3</v>
      </c>
      <c r="DB247" s="23">
        <v>42626</v>
      </c>
      <c r="DC247">
        <v>-3.5654398679522614E-3</v>
      </c>
      <c r="DD247" t="str" cm="1">
        <f t="array" ref="DD247">IF(COUNT(DC$3:DC247)=ROUND(COUNT($DC$3:$DC$2493)*0.1,0),$DC$3:DC247,"")</f>
        <v/>
      </c>
      <c r="DE247">
        <v>-3.5907585173596324E-3</v>
      </c>
    </row>
    <row r="248" spans="79:109" x14ac:dyDescent="0.3">
      <c r="CA248" s="23">
        <v>41513</v>
      </c>
      <c r="CB248">
        <v>-3.5546866760245077E-3</v>
      </c>
      <c r="CC248" t="str">
        <f>IF(COUNT(CB$3:CB248)=ROUND(COUNT($CB$3:$CB$2493)*0.05,0),CB248,"")</f>
        <v/>
      </c>
      <c r="CJ248" s="23">
        <v>41513</v>
      </c>
      <c r="CK248">
        <v>-3.5546866760245077E-3</v>
      </c>
      <c r="CL248" t="str">
        <f>IF(COUNT(CK$3:CK248)=ROUND(COUNT($CK$3:$CK$2493)*0.1,0),CK248,"")</f>
        <v/>
      </c>
      <c r="CS248" s="23">
        <v>41513</v>
      </c>
      <c r="CT248">
        <v>-3.5546866760245077E-3</v>
      </c>
      <c r="CU248">
        <v>-5.1766882439668793E-3</v>
      </c>
      <c r="DB248" s="23">
        <v>41513</v>
      </c>
      <c r="DC248">
        <v>-3.5546866760245077E-3</v>
      </c>
      <c r="DD248" t="str" cm="1">
        <f t="array" ref="DD248">IF(COUNT(DC$3:DC248)=ROUND(COUNT($DC$3:$DC$2493)*0.1,0),$DC$3:DC248,"")</f>
        <v/>
      </c>
      <c r="DE248">
        <v>-3.5654398679522614E-3</v>
      </c>
    </row>
    <row r="249" spans="79:109" x14ac:dyDescent="0.3">
      <c r="CA249" s="23">
        <v>42275</v>
      </c>
      <c r="CB249">
        <v>-3.5544673555287418E-3</v>
      </c>
      <c r="CC249" t="str">
        <f>IF(COUNT(CB$3:CB249)=ROUND(COUNT($CB$3:$CB$2493)*0.05,0),CB249,"")</f>
        <v/>
      </c>
      <c r="CJ249" s="23">
        <v>42275</v>
      </c>
      <c r="CK249">
        <v>-3.5544673555287418E-3</v>
      </c>
      <c r="CL249" t="str">
        <f>IF(COUNT(CK$3:CK249)=ROUND(COUNT($CK$3:$CK$2493)*0.1,0),CK249,"")</f>
        <v/>
      </c>
      <c r="CS249" s="23">
        <v>42275</v>
      </c>
      <c r="CT249">
        <v>-3.5544673555287418E-3</v>
      </c>
      <c r="CU249">
        <v>-5.1396833866813145E-3</v>
      </c>
      <c r="DB249" s="23">
        <v>42275</v>
      </c>
      <c r="DC249">
        <v>-3.5544673555287418E-3</v>
      </c>
      <c r="DD249" t="str" cm="1">
        <f t="array" ref="DD249">IF(COUNT(DC$3:DC249)=ROUND(COUNT($DC$3:$DC$2493)*0.1,0),$DC$3:DC249,"")</f>
        <v/>
      </c>
      <c r="DE249">
        <v>-3.5546866760245077E-3</v>
      </c>
    </row>
    <row r="250" spans="79:109" x14ac:dyDescent="0.3">
      <c r="CA250" s="23">
        <v>43283</v>
      </c>
      <c r="CB250">
        <v>-3.5528011761629579E-3</v>
      </c>
      <c r="CC250" t="str">
        <f>IF(COUNT(CB$3:CB250)=ROUND(COUNT($CB$3:$CB$2493)*0.05,0),CB250,"")</f>
        <v/>
      </c>
      <c r="CJ250" s="23">
        <v>43283</v>
      </c>
      <c r="CK250">
        <v>-3.5528011761629579E-3</v>
      </c>
      <c r="CL250" t="str">
        <f>IF(COUNT(CK$3:CK250)=ROUND(COUNT($CK$3:$CK$2493)*0.1,0),CK250,"")</f>
        <v/>
      </c>
      <c r="CS250" s="23">
        <v>43283</v>
      </c>
      <c r="CT250">
        <v>-3.5528011761629579E-3</v>
      </c>
      <c r="CU250">
        <v>-5.1290513027701439E-3</v>
      </c>
      <c r="DB250" s="23">
        <v>43283</v>
      </c>
      <c r="DC250">
        <v>-3.5528011761629579E-3</v>
      </c>
      <c r="DD250" t="str" cm="1">
        <f t="array" ref="DD250">IF(COUNT(DC$3:DC250)=ROUND(COUNT($DC$3:$DC$2493)*0.1,0),$DC$3:DC250,"")</f>
        <v/>
      </c>
      <c r="DE250">
        <v>-3.5544673555287418E-3</v>
      </c>
    </row>
    <row r="251" spans="79:109" x14ac:dyDescent="0.3">
      <c r="CA251" s="23">
        <v>44466</v>
      </c>
      <c r="CB251">
        <v>-3.547151877410198E-3</v>
      </c>
      <c r="CC251" t="str">
        <f>IF(COUNT(CB$3:CB251)=ROUND(COUNT($CB$3:$CB$2493)*0.05,0),CB251,"")</f>
        <v/>
      </c>
      <c r="CJ251" s="23">
        <v>44466</v>
      </c>
      <c r="CK251">
        <v>-3.547151877410198E-3</v>
      </c>
      <c r="CL251">
        <f>IF(COUNT(CK$3:CK251)=ROUND(COUNT($CK$3:$CK$2493)*0.1,0),CK251,"")</f>
        <v>-3.547151877410198E-3</v>
      </c>
      <c r="CS251" s="23">
        <v>44466</v>
      </c>
      <c r="CT251">
        <v>-3.547151877410198E-3</v>
      </c>
      <c r="CU251">
        <v>-5.1042935538438182E-3</v>
      </c>
      <c r="DB251" s="23">
        <v>44466</v>
      </c>
      <c r="DC251">
        <v>-3.547151877410198E-3</v>
      </c>
      <c r="DD251" cm="1">
        <f t="array" ref="DD251:DD499">IF(COUNT(DC$3:DC251)=ROUND(COUNT($DC$3:$DC$2493)*0.1,0),$DC$3:DC251,"")</f>
        <v>-3.734816356210769E-2</v>
      </c>
      <c r="DE251">
        <v>-3.5528011761629579E-3</v>
      </c>
    </row>
    <row r="252" spans="79:109" x14ac:dyDescent="0.3">
      <c r="CA252" s="23">
        <v>43237</v>
      </c>
      <c r="CB252">
        <v>-3.5400233841277272E-3</v>
      </c>
      <c r="CC252" t="str">
        <f>IF(COUNT(CB$3:CB252)=ROUND(COUNT($CB$3:$CB$2493)*0.05,0),CB252,"")</f>
        <v/>
      </c>
      <c r="CJ252" s="23">
        <v>43237</v>
      </c>
      <c r="CK252">
        <v>-3.5400233841277272E-3</v>
      </c>
      <c r="CL252" t="str">
        <f>IF(COUNT(CK$3:CK252)=ROUND(COUNT($CK$3:$CK$2493)*0.1,0),CK252,"")</f>
        <v/>
      </c>
      <c r="CS252" s="23">
        <v>43237</v>
      </c>
      <c r="CT252">
        <v>-3.5400233841277272E-3</v>
      </c>
      <c r="DB252" s="23">
        <v>43237</v>
      </c>
      <c r="DC252">
        <v>-3.5400233841277272E-3</v>
      </c>
      <c r="DD252">
        <v>-2.0361060055524165E-2</v>
      </c>
      <c r="DE252">
        <v>-3.547151877410198E-3</v>
      </c>
    </row>
    <row r="253" spans="79:109" x14ac:dyDescent="0.3">
      <c r="CA253" s="23">
        <v>44826</v>
      </c>
      <c r="CB253">
        <v>-3.537674964158897E-3</v>
      </c>
      <c r="CC253" t="str">
        <f>IF(COUNT(CB$3:CB253)=ROUND(COUNT($CB$3:$CB$2493)*0.05,0),CB253,"")</f>
        <v/>
      </c>
      <c r="CJ253" s="23">
        <v>44826</v>
      </c>
      <c r="CK253">
        <v>-3.537674964158897E-3</v>
      </c>
      <c r="CL253" t="str">
        <f>IF(COUNT(CK$3:CK253)=ROUND(COUNT($CK$3:$CK$2493)*0.1,0),CK253,"")</f>
        <v/>
      </c>
      <c r="CS253" s="23">
        <v>44826</v>
      </c>
      <c r="CT253">
        <v>-3.537674964158897E-3</v>
      </c>
      <c r="DB253" s="23">
        <v>44826</v>
      </c>
      <c r="DC253">
        <v>-3.537674964158897E-3</v>
      </c>
      <c r="DD253">
        <v>-1.9950791897264401E-2</v>
      </c>
    </row>
    <row r="254" spans="79:109" x14ac:dyDescent="0.3">
      <c r="CA254" s="23">
        <v>43973</v>
      </c>
      <c r="CB254">
        <v>-3.5219469564965961E-3</v>
      </c>
      <c r="CC254" t="str">
        <f>IF(COUNT(CB$3:CB254)=ROUND(COUNT($CB$3:$CB$2493)*0.05,0),CB254,"")</f>
        <v/>
      </c>
      <c r="CJ254" s="23">
        <v>43973</v>
      </c>
      <c r="CK254">
        <v>-3.5219469564965961E-3</v>
      </c>
      <c r="CL254" t="str">
        <f>IF(COUNT(CK$3:CK254)=ROUND(COUNT($CK$3:$CK$2493)*0.1,0),CK254,"")</f>
        <v/>
      </c>
      <c r="CS254" s="23">
        <v>43973</v>
      </c>
      <c r="CT254">
        <v>-3.5219469564965961E-3</v>
      </c>
      <c r="DB254" s="23">
        <v>43973</v>
      </c>
      <c r="DC254">
        <v>-3.5219469564965961E-3</v>
      </c>
      <c r="DD254">
        <v>-1.9184220250873338E-2</v>
      </c>
    </row>
    <row r="255" spans="79:109" x14ac:dyDescent="0.3">
      <c r="CA255" s="23">
        <v>42046</v>
      </c>
      <c r="CB255">
        <v>-3.5052673149139697E-3</v>
      </c>
      <c r="CC255" t="str">
        <f>IF(COUNT(CB$3:CB255)=ROUND(COUNT($CB$3:$CB$2493)*0.05,0),CB255,"")</f>
        <v/>
      </c>
      <c r="CJ255" s="23">
        <v>42046</v>
      </c>
      <c r="CK255">
        <v>-3.5052673149139697E-3</v>
      </c>
      <c r="CL255" t="str">
        <f>IF(COUNT(CK$3:CK255)=ROUND(COUNT($CK$3:$CK$2493)*0.1,0),CK255,"")</f>
        <v/>
      </c>
      <c r="CS255" s="23">
        <v>42046</v>
      </c>
      <c r="CT255">
        <v>-3.5052673149139697E-3</v>
      </c>
      <c r="DB255" s="23">
        <v>42046</v>
      </c>
      <c r="DC255">
        <v>-3.5052673149139697E-3</v>
      </c>
      <c r="DD255">
        <v>-1.7280856872942771E-2</v>
      </c>
    </row>
    <row r="256" spans="79:109" x14ac:dyDescent="0.3">
      <c r="CA256" s="23">
        <v>42349</v>
      </c>
      <c r="CB256">
        <v>-3.4742585119190757E-3</v>
      </c>
      <c r="CC256" t="str">
        <f>IF(COUNT(CB$3:CB256)=ROUND(COUNT($CB$3:$CB$2493)*0.05,0),CB256,"")</f>
        <v/>
      </c>
      <c r="CJ256" s="23">
        <v>42349</v>
      </c>
      <c r="CK256">
        <v>-3.4742585119190757E-3</v>
      </c>
      <c r="CL256" t="str">
        <f>IF(COUNT(CK$3:CK256)=ROUND(COUNT($CK$3:$CK$2493)*0.1,0),CK256,"")</f>
        <v/>
      </c>
      <c r="CS256" s="23">
        <v>42349</v>
      </c>
      <c r="CT256">
        <v>-3.4742585119190757E-3</v>
      </c>
      <c r="DB256" s="23">
        <v>42349</v>
      </c>
      <c r="DC256">
        <v>-3.4742585119190757E-3</v>
      </c>
      <c r="DD256">
        <v>-1.583850237517271E-2</v>
      </c>
    </row>
    <row r="257" spans="79:108" x14ac:dyDescent="0.3">
      <c r="CA257" s="23">
        <v>42032</v>
      </c>
      <c r="CB257">
        <v>-3.4561363526968837E-3</v>
      </c>
      <c r="CC257" t="str">
        <f>IF(COUNT(CB$3:CB257)=ROUND(COUNT($CB$3:$CB$2493)*0.05,0),CB257,"")</f>
        <v/>
      </c>
      <c r="CJ257" s="23">
        <v>42032</v>
      </c>
      <c r="CK257">
        <v>-3.4561363526968837E-3</v>
      </c>
      <c r="CL257" t="str">
        <f>IF(COUNT(CK$3:CK257)=ROUND(COUNT($CK$3:$CK$2493)*0.1,0),CK257,"")</f>
        <v/>
      </c>
      <c r="CS257" s="23">
        <v>42032</v>
      </c>
      <c r="CT257">
        <v>-3.4561363526968837E-3</v>
      </c>
      <c r="DB257" s="23">
        <v>42032</v>
      </c>
      <c r="DC257">
        <v>-3.4561363526968837E-3</v>
      </c>
      <c r="DD257">
        <v>-1.5164552012316007E-2</v>
      </c>
    </row>
    <row r="258" spans="79:108" x14ac:dyDescent="0.3">
      <c r="CA258" s="23">
        <v>41689</v>
      </c>
      <c r="CB258">
        <v>-3.4332359936385388E-3</v>
      </c>
      <c r="CC258" t="str">
        <f>IF(COUNT(CB$3:CB258)=ROUND(COUNT($CB$3:$CB$2493)*0.05,0),CB258,"")</f>
        <v/>
      </c>
      <c r="CJ258" s="23">
        <v>41689</v>
      </c>
      <c r="CK258">
        <v>-3.4332359936385388E-3</v>
      </c>
      <c r="CL258" t="str">
        <f>IF(COUNT(CK$3:CK258)=ROUND(COUNT($CK$3:$CK$2493)*0.1,0),CK258,"")</f>
        <v/>
      </c>
      <c r="CS258" s="23">
        <v>41689</v>
      </c>
      <c r="CT258">
        <v>-3.4332359936385388E-3</v>
      </c>
      <c r="DB258" s="23">
        <v>41689</v>
      </c>
      <c r="DC258">
        <v>-3.4332359936385388E-3</v>
      </c>
      <c r="DD258">
        <v>-1.4973031759810181E-2</v>
      </c>
    </row>
    <row r="259" spans="79:108" x14ac:dyDescent="0.3">
      <c r="CA259" s="23">
        <v>42222</v>
      </c>
      <c r="CB259">
        <v>-3.4169420073676088E-3</v>
      </c>
      <c r="CC259" t="str">
        <f>IF(COUNT(CB$3:CB259)=ROUND(COUNT($CB$3:$CB$2493)*0.05,0),CB259,"")</f>
        <v/>
      </c>
      <c r="CJ259" s="23">
        <v>42222</v>
      </c>
      <c r="CK259">
        <v>-3.4169420073676088E-3</v>
      </c>
      <c r="CL259" t="str">
        <f>IF(COUNT(CK$3:CK259)=ROUND(COUNT($CK$3:$CK$2493)*0.1,0),CK259,"")</f>
        <v/>
      </c>
      <c r="CS259" s="23">
        <v>42222</v>
      </c>
      <c r="CT259">
        <v>-3.4169420073676088E-3</v>
      </c>
      <c r="DB259" s="23">
        <v>42222</v>
      </c>
      <c r="DC259">
        <v>-3.4169420073676088E-3</v>
      </c>
      <c r="DD259">
        <v>-1.4402090994287511E-2</v>
      </c>
    </row>
    <row r="260" spans="79:108" x14ac:dyDescent="0.3">
      <c r="CA260" s="23">
        <v>43201</v>
      </c>
      <c r="CB260">
        <v>-3.3899546240167971E-3</v>
      </c>
      <c r="CC260" t="str">
        <f>IF(COUNT(CB$3:CB260)=ROUND(COUNT($CB$3:$CB$2493)*0.05,0),CB260,"")</f>
        <v/>
      </c>
      <c r="CJ260" s="23">
        <v>43201</v>
      </c>
      <c r="CK260">
        <v>-3.3899546240167971E-3</v>
      </c>
      <c r="CL260" t="str">
        <f>IF(COUNT(CK$3:CK260)=ROUND(COUNT($CK$3:$CK$2493)*0.1,0),CK260,"")</f>
        <v/>
      </c>
      <c r="CS260" s="23">
        <v>43201</v>
      </c>
      <c r="CT260">
        <v>-3.3899546240167971E-3</v>
      </c>
      <c r="DB260" s="23">
        <v>43201</v>
      </c>
      <c r="DC260">
        <v>-3.3899546240167971E-3</v>
      </c>
      <c r="DD260">
        <v>-1.3553576804657809E-2</v>
      </c>
    </row>
    <row r="261" spans="79:108" x14ac:dyDescent="0.3">
      <c r="CA261" s="23">
        <v>43416</v>
      </c>
      <c r="CB261">
        <v>-3.388522431383319E-3</v>
      </c>
      <c r="CC261" t="str">
        <f>IF(COUNT(CB$3:CB261)=ROUND(COUNT($CB$3:$CB$2493)*0.05,0),CB261,"")</f>
        <v/>
      </c>
      <c r="CJ261" s="23">
        <v>43416</v>
      </c>
      <c r="CK261">
        <v>-3.388522431383319E-3</v>
      </c>
      <c r="CL261" t="str">
        <f>IF(COUNT(CK$3:CK261)=ROUND(COUNT($CK$3:$CK$2493)*0.1,0),CK261,"")</f>
        <v/>
      </c>
      <c r="CS261" s="23">
        <v>43416</v>
      </c>
      <c r="CT261">
        <v>-3.388522431383319E-3</v>
      </c>
      <c r="DB261" s="23">
        <v>43416</v>
      </c>
      <c r="DC261">
        <v>-3.388522431383319E-3</v>
      </c>
      <c r="DD261">
        <v>-1.2973205664123166E-2</v>
      </c>
    </row>
    <row r="262" spans="79:108" x14ac:dyDescent="0.3">
      <c r="CA262" s="23">
        <v>43332</v>
      </c>
      <c r="CB262">
        <v>-3.3673109555536584E-3</v>
      </c>
      <c r="CC262" t="str">
        <f>IF(COUNT(CB$3:CB262)=ROUND(COUNT($CB$3:$CB$2493)*0.05,0),CB262,"")</f>
        <v/>
      </c>
      <c r="CJ262" s="23">
        <v>43332</v>
      </c>
      <c r="CK262">
        <v>-3.3673109555536584E-3</v>
      </c>
      <c r="CL262" t="str">
        <f>IF(COUNT(CK$3:CK262)=ROUND(COUNT($CK$3:$CK$2493)*0.1,0),CK262,"")</f>
        <v/>
      </c>
      <c r="CS262" s="23">
        <v>43332</v>
      </c>
      <c r="CT262">
        <v>-3.3673109555536584E-3</v>
      </c>
      <c r="DB262" s="23">
        <v>43332</v>
      </c>
      <c r="DC262">
        <v>-3.3673109555536584E-3</v>
      </c>
      <c r="DD262">
        <v>-1.2355219569101808E-2</v>
      </c>
    </row>
    <row r="263" spans="79:108" x14ac:dyDescent="0.3">
      <c r="CA263" s="23">
        <v>42347</v>
      </c>
      <c r="CB263">
        <v>-3.360359769386713E-3</v>
      </c>
      <c r="CC263" t="str">
        <f>IF(COUNT(CB$3:CB263)=ROUND(COUNT($CB$3:$CB$2493)*0.05,0),CB263,"")</f>
        <v/>
      </c>
      <c r="CJ263" s="23">
        <v>42347</v>
      </c>
      <c r="CK263">
        <v>-3.360359769386713E-3</v>
      </c>
      <c r="CL263" t="str">
        <f>IF(COUNT(CK$3:CK263)=ROUND(COUNT($CK$3:$CK$2493)*0.1,0),CK263,"")</f>
        <v/>
      </c>
      <c r="CS263" s="23">
        <v>42347</v>
      </c>
      <c r="CT263">
        <v>-3.360359769386713E-3</v>
      </c>
      <c r="DB263" s="23">
        <v>42347</v>
      </c>
      <c r="DC263">
        <v>-3.360359769386713E-3</v>
      </c>
      <c r="DD263">
        <v>-1.1771346473745312E-2</v>
      </c>
    </row>
    <row r="264" spans="79:108" x14ac:dyDescent="0.3">
      <c r="CA264" s="23">
        <v>43269</v>
      </c>
      <c r="CB264">
        <v>-3.342490858424813E-3</v>
      </c>
      <c r="CC264" t="str">
        <f>IF(COUNT(CB$3:CB264)=ROUND(COUNT($CB$3:$CB$2493)*0.05,0),CB264,"")</f>
        <v/>
      </c>
      <c r="CJ264" s="23">
        <v>43269</v>
      </c>
      <c r="CK264">
        <v>-3.342490858424813E-3</v>
      </c>
      <c r="CL264" t="str">
        <f>IF(COUNT(CK$3:CK264)=ROUND(COUNT($CK$3:$CK$2493)*0.1,0),CK264,"")</f>
        <v/>
      </c>
      <c r="CS264" s="23">
        <v>43269</v>
      </c>
      <c r="CT264">
        <v>-3.342490858424813E-3</v>
      </c>
      <c r="DB264" s="23">
        <v>43269</v>
      </c>
      <c r="DC264">
        <v>-3.342490858424813E-3</v>
      </c>
      <c r="DD264">
        <v>-1.1365789007108504E-2</v>
      </c>
    </row>
    <row r="265" spans="79:108" x14ac:dyDescent="0.3">
      <c r="CA265" s="23">
        <v>43740</v>
      </c>
      <c r="CB265">
        <v>-3.3346039638388492E-3</v>
      </c>
      <c r="CC265" t="str">
        <f>IF(COUNT(CB$3:CB265)=ROUND(COUNT($CB$3:$CB$2493)*0.05,0),CB265,"")</f>
        <v/>
      </c>
      <c r="CJ265" s="23">
        <v>43740</v>
      </c>
      <c r="CK265">
        <v>-3.3346039638388492E-3</v>
      </c>
      <c r="CL265" t="str">
        <f>IF(COUNT(CK$3:CK265)=ROUND(COUNT($CK$3:$CK$2493)*0.1,0),CK265,"")</f>
        <v/>
      </c>
      <c r="CS265" s="23">
        <v>43740</v>
      </c>
      <c r="CT265">
        <v>-3.3346039638388492E-3</v>
      </c>
      <c r="DB265" s="23">
        <v>43740</v>
      </c>
      <c r="DC265">
        <v>-3.3346039638388492E-3</v>
      </c>
      <c r="DD265">
        <v>-1.0549391733976185E-2</v>
      </c>
    </row>
    <row r="266" spans="79:108" x14ac:dyDescent="0.3">
      <c r="CA266" s="23">
        <v>44734</v>
      </c>
      <c r="CB266">
        <v>-3.3057254553299979E-3</v>
      </c>
      <c r="CC266" t="str">
        <f>IF(COUNT(CB$3:CB266)=ROUND(COUNT($CB$3:$CB$2493)*0.05,0),CB266,"")</f>
        <v/>
      </c>
      <c r="CJ266" s="23">
        <v>44734</v>
      </c>
      <c r="CK266">
        <v>-3.3057254553299979E-3</v>
      </c>
      <c r="CL266" t="str">
        <f>IF(COUNT(CK$3:CK266)=ROUND(COUNT($CK$3:$CK$2493)*0.1,0),CK266,"")</f>
        <v/>
      </c>
      <c r="CS266" s="23">
        <v>44734</v>
      </c>
      <c r="CT266">
        <v>-3.3057254553299979E-3</v>
      </c>
      <c r="DB266" s="23">
        <v>44734</v>
      </c>
      <c r="DC266">
        <v>-3.3057254553299979E-3</v>
      </c>
      <c r="DD266">
        <v>-1.0518360523488373E-2</v>
      </c>
    </row>
    <row r="267" spans="79:108" x14ac:dyDescent="0.3">
      <c r="CA267" s="23">
        <v>41271</v>
      </c>
      <c r="CB267">
        <v>-3.29323307005396E-3</v>
      </c>
      <c r="CC267" t="str">
        <f>IF(COUNT(CB$3:CB267)=ROUND(COUNT($CB$3:$CB$2493)*0.05,0),CB267,"")</f>
        <v/>
      </c>
      <c r="CJ267" s="23">
        <v>41271</v>
      </c>
      <c r="CK267">
        <v>-3.29323307005396E-3</v>
      </c>
      <c r="CL267" t="str">
        <f>IF(COUNT(CK$3:CK267)=ROUND(COUNT($CK$3:$CK$2493)*0.1,0),CK267,"")</f>
        <v/>
      </c>
      <c r="CS267" s="23">
        <v>41271</v>
      </c>
      <c r="CT267">
        <v>-3.29323307005396E-3</v>
      </c>
      <c r="DB267" s="23">
        <v>41271</v>
      </c>
      <c r="DC267">
        <v>-3.29323307005396E-3</v>
      </c>
      <c r="DD267">
        <v>-1.0293279647446347E-2</v>
      </c>
    </row>
    <row r="268" spans="79:108" x14ac:dyDescent="0.3">
      <c r="CA268" s="23">
        <v>42082</v>
      </c>
      <c r="CB268">
        <v>-3.2810479941042638E-3</v>
      </c>
      <c r="CC268" t="str">
        <f>IF(COUNT(CB$3:CB268)=ROUND(COUNT($CB$3:$CB$2493)*0.05,0),CB268,"")</f>
        <v/>
      </c>
      <c r="CJ268" s="23">
        <v>42082</v>
      </c>
      <c r="CK268">
        <v>-3.2810479941042638E-3</v>
      </c>
      <c r="CL268" t="str">
        <f>IF(COUNT(CK$3:CK268)=ROUND(COUNT($CK$3:$CK$2493)*0.1,0),CK268,"")</f>
        <v/>
      </c>
      <c r="CS268" s="23">
        <v>42082</v>
      </c>
      <c r="CT268">
        <v>-3.2810479941042638E-3</v>
      </c>
      <c r="DB268" s="23">
        <v>42082</v>
      </c>
      <c r="DC268">
        <v>-3.2810479941042638E-3</v>
      </c>
      <c r="DD268">
        <v>-1.0176954059044903E-2</v>
      </c>
    </row>
    <row r="269" spans="79:108" x14ac:dyDescent="0.3">
      <c r="CA269" s="23">
        <v>44396</v>
      </c>
      <c r="CB269">
        <v>-3.2779678657784846E-3</v>
      </c>
      <c r="CC269" t="str">
        <f>IF(COUNT(CB$3:CB269)=ROUND(COUNT($CB$3:$CB$2493)*0.05,0),CB269,"")</f>
        <v/>
      </c>
      <c r="CJ269" s="23">
        <v>44396</v>
      </c>
      <c r="CK269">
        <v>-3.2779678657784846E-3</v>
      </c>
      <c r="CL269" t="str">
        <f>IF(COUNT(CK$3:CK269)=ROUND(COUNT($CK$3:$CK$2493)*0.1,0),CK269,"")</f>
        <v/>
      </c>
      <c r="CS269" s="23">
        <v>44396</v>
      </c>
      <c r="CT269">
        <v>-3.2779678657784846E-3</v>
      </c>
      <c r="DB269" s="23">
        <v>44396</v>
      </c>
      <c r="DC269">
        <v>-3.2779678657784846E-3</v>
      </c>
      <c r="DD269">
        <v>-1.0096717062526381E-2</v>
      </c>
    </row>
    <row r="270" spans="79:108" x14ac:dyDescent="0.3">
      <c r="CA270" s="23">
        <v>44370</v>
      </c>
      <c r="CB270">
        <v>-3.2764781534046356E-3</v>
      </c>
      <c r="CC270" t="str">
        <f>IF(COUNT(CB$3:CB270)=ROUND(COUNT($CB$3:$CB$2493)*0.05,0),CB270,"")</f>
        <v/>
      </c>
      <c r="CJ270" s="23">
        <v>44370</v>
      </c>
      <c r="CK270">
        <v>-3.2764781534046356E-3</v>
      </c>
      <c r="CL270" t="str">
        <f>IF(COUNT(CK$3:CK270)=ROUND(COUNT($CK$3:$CK$2493)*0.1,0),CK270,"")</f>
        <v/>
      </c>
      <c r="CS270" s="23">
        <v>44370</v>
      </c>
      <c r="CT270">
        <v>-3.2764781534046356E-3</v>
      </c>
      <c r="DB270" s="23">
        <v>44370</v>
      </c>
      <c r="DC270">
        <v>-3.2764781534046356E-3</v>
      </c>
      <c r="DD270">
        <v>-1.005261702264496E-2</v>
      </c>
    </row>
    <row r="271" spans="79:108" x14ac:dyDescent="0.3">
      <c r="CA271" s="23">
        <v>42193</v>
      </c>
      <c r="CB271">
        <v>-3.2374920427922023E-3</v>
      </c>
      <c r="CC271" t="str">
        <f>IF(COUNT(CB$3:CB271)=ROUND(COUNT($CB$3:$CB$2493)*0.05,0),CB271,"")</f>
        <v/>
      </c>
      <c r="CJ271" s="23">
        <v>42193</v>
      </c>
      <c r="CK271">
        <v>-3.2374920427922023E-3</v>
      </c>
      <c r="CL271" t="str">
        <f>IF(COUNT(CK$3:CK271)=ROUND(COUNT($CK$3:$CK$2493)*0.1,0),CK271,"")</f>
        <v/>
      </c>
      <c r="CS271" s="23">
        <v>42193</v>
      </c>
      <c r="CT271">
        <v>-3.2374920427922023E-3</v>
      </c>
      <c r="DB271" s="23">
        <v>42193</v>
      </c>
      <c r="DC271">
        <v>-3.2374920427922023E-3</v>
      </c>
      <c r="DD271">
        <v>-9.8845057864804364E-3</v>
      </c>
    </row>
    <row r="272" spans="79:108" x14ac:dyDescent="0.3">
      <c r="CA272" s="23">
        <v>43453</v>
      </c>
      <c r="CB272">
        <v>-3.2370780379171156E-3</v>
      </c>
      <c r="CC272" t="str">
        <f>IF(COUNT(CB$3:CB272)=ROUND(COUNT($CB$3:$CB$2493)*0.05,0),CB272,"")</f>
        <v/>
      </c>
      <c r="CJ272" s="23">
        <v>43453</v>
      </c>
      <c r="CK272">
        <v>-3.2370780379171156E-3</v>
      </c>
      <c r="CL272" t="str">
        <f>IF(COUNT(CK$3:CK272)=ROUND(COUNT($CK$3:$CK$2493)*0.1,0),CK272,"")</f>
        <v/>
      </c>
      <c r="CS272" s="23">
        <v>43453</v>
      </c>
      <c r="CT272">
        <v>-3.2370780379171156E-3</v>
      </c>
      <c r="DB272" s="23">
        <v>43453</v>
      </c>
      <c r="DC272">
        <v>-3.2370780379171156E-3</v>
      </c>
      <c r="DD272">
        <v>-9.7247713931537753E-3</v>
      </c>
    </row>
    <row r="273" spans="79:108" x14ac:dyDescent="0.3">
      <c r="CA273" s="23">
        <v>42598</v>
      </c>
      <c r="CB273">
        <v>-3.2341591970650313E-3</v>
      </c>
      <c r="CC273" t="str">
        <f>IF(COUNT(CB$3:CB273)=ROUND(COUNT($CB$3:$CB$2493)*0.05,0),CB273,"")</f>
        <v/>
      </c>
      <c r="CJ273" s="23">
        <v>42598</v>
      </c>
      <c r="CK273">
        <v>-3.2341591970650313E-3</v>
      </c>
      <c r="CL273" t="str">
        <f>IF(COUNT(CK$3:CK273)=ROUND(COUNT($CK$3:$CK$2493)*0.1,0),CK273,"")</f>
        <v/>
      </c>
      <c r="CS273" s="23">
        <v>42598</v>
      </c>
      <c r="CT273">
        <v>-3.2341591970650313E-3</v>
      </c>
      <c r="DB273" s="23">
        <v>42598</v>
      </c>
      <c r="DC273">
        <v>-3.2341591970650313E-3</v>
      </c>
      <c r="DD273">
        <v>-9.3463330127604525E-3</v>
      </c>
    </row>
    <row r="274" spans="79:108" x14ac:dyDescent="0.3">
      <c r="CA274" s="23">
        <v>43880</v>
      </c>
      <c r="CB274">
        <v>-3.23354426284902E-3</v>
      </c>
      <c r="CC274" t="str">
        <f>IF(COUNT(CB$3:CB274)=ROUND(COUNT($CB$3:$CB$2493)*0.05,0),CB274,"")</f>
        <v/>
      </c>
      <c r="CJ274" s="23">
        <v>43880</v>
      </c>
      <c r="CK274">
        <v>-3.23354426284902E-3</v>
      </c>
      <c r="CL274" t="str">
        <f>IF(COUNT(CK$3:CK274)=ROUND(COUNT($CK$3:$CK$2493)*0.1,0),CK274,"")</f>
        <v/>
      </c>
      <c r="CS274" s="23">
        <v>43880</v>
      </c>
      <c r="CT274">
        <v>-3.23354426284902E-3</v>
      </c>
      <c r="DB274" s="23">
        <v>43880</v>
      </c>
      <c r="DC274">
        <v>-3.23354426284902E-3</v>
      </c>
      <c r="DD274">
        <v>-9.3343088424465738E-3</v>
      </c>
    </row>
    <row r="275" spans="79:108" x14ac:dyDescent="0.3">
      <c r="CA275" s="23">
        <v>42481</v>
      </c>
      <c r="CB275">
        <v>-3.2211657319729538E-3</v>
      </c>
      <c r="CC275" t="str">
        <f>IF(COUNT(CB$3:CB275)=ROUND(COUNT($CB$3:$CB$2493)*0.05,0),CB275,"")</f>
        <v/>
      </c>
      <c r="CJ275" s="23">
        <v>42481</v>
      </c>
      <c r="CK275">
        <v>-3.2211657319729538E-3</v>
      </c>
      <c r="CL275" t="str">
        <f>IF(COUNT(CK$3:CK275)=ROUND(COUNT($CK$3:$CK$2493)*0.1,0),CK275,"")</f>
        <v/>
      </c>
      <c r="CS275" s="23">
        <v>42481</v>
      </c>
      <c r="CT275">
        <v>-3.2211657319729538E-3</v>
      </c>
      <c r="DB275" s="23">
        <v>42481</v>
      </c>
      <c r="DC275">
        <v>-3.2211657319729538E-3</v>
      </c>
      <c r="DD275">
        <v>-9.0991762560022216E-3</v>
      </c>
    </row>
    <row r="276" spans="79:108" x14ac:dyDescent="0.3">
      <c r="CA276" s="23">
        <v>42607</v>
      </c>
      <c r="CB276">
        <v>-3.1892622183515695E-3</v>
      </c>
      <c r="CC276" t="str">
        <f>IF(COUNT(CB$3:CB276)=ROUND(COUNT($CB$3:$CB$2493)*0.05,0),CB276,"")</f>
        <v/>
      </c>
      <c r="CJ276" s="23">
        <v>42607</v>
      </c>
      <c r="CK276">
        <v>-3.1892622183515695E-3</v>
      </c>
      <c r="CL276" t="str">
        <f>IF(COUNT(CK$3:CK276)=ROUND(COUNT($CK$3:$CK$2493)*0.1,0),CK276,"")</f>
        <v/>
      </c>
      <c r="CS276" s="23">
        <v>42607</v>
      </c>
      <c r="CT276">
        <v>-3.1892622183515695E-3</v>
      </c>
      <c r="DB276" s="23">
        <v>42607</v>
      </c>
      <c r="DC276">
        <v>-3.1892622183515695E-3</v>
      </c>
      <c r="DD276">
        <v>-8.759208494728327E-3</v>
      </c>
    </row>
    <row r="277" spans="79:108" x14ac:dyDescent="0.3">
      <c r="CA277" s="23">
        <v>42241</v>
      </c>
      <c r="CB277">
        <v>-3.1875401119188826E-3</v>
      </c>
      <c r="CC277" t="str">
        <f>IF(COUNT(CB$3:CB277)=ROUND(COUNT($CB$3:$CB$2493)*0.05,0),CB277,"")</f>
        <v/>
      </c>
      <c r="CJ277" s="23">
        <v>42241</v>
      </c>
      <c r="CK277">
        <v>-3.1875401119188826E-3</v>
      </c>
      <c r="CL277" t="str">
        <f>IF(COUNT(CK$3:CK277)=ROUND(COUNT($CK$3:$CK$2493)*0.1,0),CK277,"")</f>
        <v/>
      </c>
      <c r="CS277" s="23">
        <v>42241</v>
      </c>
      <c r="CT277">
        <v>-3.1875401119188826E-3</v>
      </c>
      <c r="DB277" s="23">
        <v>42241</v>
      </c>
      <c r="DC277">
        <v>-3.1875401119188826E-3</v>
      </c>
      <c r="DD277">
        <v>-8.7440757198000742E-3</v>
      </c>
    </row>
    <row r="278" spans="79:108" x14ac:dyDescent="0.3">
      <c r="CA278" s="23">
        <v>41227</v>
      </c>
      <c r="CB278">
        <v>-3.1849702547468695E-3</v>
      </c>
      <c r="CC278" t="str">
        <f>IF(COUNT(CB$3:CB278)=ROUND(COUNT($CB$3:$CB$2493)*0.05,0),CB278,"")</f>
        <v/>
      </c>
      <c r="CJ278" s="23">
        <v>41227</v>
      </c>
      <c r="CK278">
        <v>-3.1849702547468695E-3</v>
      </c>
      <c r="CL278" t="str">
        <f>IF(COUNT(CK$3:CK278)=ROUND(COUNT($CK$3:$CK$2493)*0.1,0),CK278,"")</f>
        <v/>
      </c>
      <c r="CS278" s="23">
        <v>41227</v>
      </c>
      <c r="CT278">
        <v>-3.1849702547468695E-3</v>
      </c>
      <c r="DB278" s="23">
        <v>41227</v>
      </c>
      <c r="DC278">
        <v>-3.1849702547468695E-3</v>
      </c>
      <c r="DD278">
        <v>-8.7287473957897588E-3</v>
      </c>
    </row>
    <row r="279" spans="79:108" x14ac:dyDescent="0.3">
      <c r="CA279" s="23">
        <v>44495</v>
      </c>
      <c r="CB279">
        <v>-3.1816630172901415E-3</v>
      </c>
      <c r="CC279" t="str">
        <f>IF(COUNT(CB$3:CB279)=ROUND(COUNT($CB$3:$CB$2493)*0.05,0),CB279,"")</f>
        <v/>
      </c>
      <c r="CJ279" s="23">
        <v>44495</v>
      </c>
      <c r="CK279">
        <v>-3.1816630172901415E-3</v>
      </c>
      <c r="CL279" t="str">
        <f>IF(COUNT(CK$3:CK279)=ROUND(COUNT($CK$3:$CK$2493)*0.1,0),CK279,"")</f>
        <v/>
      </c>
      <c r="CS279" s="23">
        <v>44495</v>
      </c>
      <c r="CT279">
        <v>-3.1816630172901415E-3</v>
      </c>
      <c r="DB279" s="23">
        <v>44495</v>
      </c>
      <c r="DC279">
        <v>-3.1816630172901415E-3</v>
      </c>
      <c r="DD279">
        <v>-8.2154589931105939E-3</v>
      </c>
    </row>
    <row r="280" spans="79:108" x14ac:dyDescent="0.3">
      <c r="CA280" s="23">
        <v>41652</v>
      </c>
      <c r="CB280">
        <v>-3.1761529134701301E-3</v>
      </c>
      <c r="CC280" t="str">
        <f>IF(COUNT(CB$3:CB280)=ROUND(COUNT($CB$3:$CB$2493)*0.05,0),CB280,"")</f>
        <v/>
      </c>
      <c r="CJ280" s="23">
        <v>41652</v>
      </c>
      <c r="CK280">
        <v>-3.1761529134701301E-3</v>
      </c>
      <c r="CL280" t="str">
        <f>IF(COUNT(CK$3:CK280)=ROUND(COUNT($CK$3:$CK$2493)*0.1,0),CK280,"")</f>
        <v/>
      </c>
      <c r="CS280" s="23">
        <v>41652</v>
      </c>
      <c r="CT280">
        <v>-3.1761529134701301E-3</v>
      </c>
      <c r="DB280" s="23">
        <v>41652</v>
      </c>
      <c r="DC280">
        <v>-3.1761529134701301E-3</v>
      </c>
      <c r="DD280">
        <v>-8.1440217884579877E-3</v>
      </c>
    </row>
    <row r="281" spans="79:108" x14ac:dyDescent="0.3">
      <c r="CA281" s="23">
        <v>44473</v>
      </c>
      <c r="CB281">
        <v>-3.1669005114724714E-3</v>
      </c>
      <c r="CC281" t="str">
        <f>IF(COUNT(CB$3:CB281)=ROUND(COUNT($CB$3:$CB$2493)*0.05,0),CB281,"")</f>
        <v/>
      </c>
      <c r="CJ281" s="23">
        <v>44473</v>
      </c>
      <c r="CK281">
        <v>-3.1669005114724714E-3</v>
      </c>
      <c r="CL281" t="str">
        <f>IF(COUNT(CK$3:CK281)=ROUND(COUNT($CK$3:$CK$2493)*0.1,0),CK281,"")</f>
        <v/>
      </c>
      <c r="CS281" s="23">
        <v>44473</v>
      </c>
      <c r="CT281">
        <v>-3.1669005114724714E-3</v>
      </c>
      <c r="DB281" s="23">
        <v>44473</v>
      </c>
      <c r="DC281">
        <v>-3.1669005114724714E-3</v>
      </c>
      <c r="DD281">
        <v>-8.1432343901291643E-3</v>
      </c>
    </row>
    <row r="282" spans="79:108" x14ac:dyDescent="0.3">
      <c r="CA282" s="23">
        <v>43038</v>
      </c>
      <c r="CB282">
        <v>-3.1654490759684393E-3</v>
      </c>
      <c r="CC282" t="str">
        <f>IF(COUNT(CB$3:CB282)=ROUND(COUNT($CB$3:$CB$2493)*0.05,0),CB282,"")</f>
        <v/>
      </c>
      <c r="CJ282" s="23">
        <v>43038</v>
      </c>
      <c r="CK282">
        <v>-3.1654490759684393E-3</v>
      </c>
      <c r="CL282" t="str">
        <f>IF(COUNT(CK$3:CK282)=ROUND(COUNT($CK$3:$CK$2493)*0.1,0),CK282,"")</f>
        <v/>
      </c>
      <c r="CS282" s="23">
        <v>43038</v>
      </c>
      <c r="CT282">
        <v>-3.1654490759684393E-3</v>
      </c>
      <c r="DB282" s="23">
        <v>43038</v>
      </c>
      <c r="DC282">
        <v>-3.1654490759684393E-3</v>
      </c>
      <c r="DD282">
        <v>-8.0528437722504047E-3</v>
      </c>
    </row>
    <row r="283" spans="79:108" x14ac:dyDescent="0.3">
      <c r="CA283" s="23">
        <v>43495</v>
      </c>
      <c r="CB283">
        <v>-3.1634878870794906E-3</v>
      </c>
      <c r="CC283" t="str">
        <f>IF(COUNT(CB$3:CB283)=ROUND(COUNT($CB$3:$CB$2493)*0.05,0),CB283,"")</f>
        <v/>
      </c>
      <c r="CJ283" s="23">
        <v>43495</v>
      </c>
      <c r="CK283">
        <v>-3.1634878870794906E-3</v>
      </c>
      <c r="CL283" t="str">
        <f>IF(COUNT(CK$3:CK283)=ROUND(COUNT($CK$3:$CK$2493)*0.1,0),CK283,"")</f>
        <v/>
      </c>
      <c r="CS283" s="23">
        <v>43495</v>
      </c>
      <c r="CT283">
        <v>-3.1634878870794906E-3</v>
      </c>
      <c r="DB283" s="23">
        <v>43495</v>
      </c>
      <c r="DC283">
        <v>-3.1634878870794906E-3</v>
      </c>
      <c r="DD283">
        <v>-7.9438145982683121E-3</v>
      </c>
    </row>
    <row r="284" spans="79:108" x14ac:dyDescent="0.3">
      <c r="CA284" s="23">
        <v>44824</v>
      </c>
      <c r="CB284">
        <v>-3.1528769758568283E-3</v>
      </c>
      <c r="CC284" t="str">
        <f>IF(COUNT(CB$3:CB284)=ROUND(COUNT($CB$3:$CB$2493)*0.05,0),CB284,"")</f>
        <v/>
      </c>
      <c r="CJ284" s="23">
        <v>44824</v>
      </c>
      <c r="CK284">
        <v>-3.1528769758568283E-3</v>
      </c>
      <c r="CL284" t="str">
        <f>IF(COUNT(CK$3:CK284)=ROUND(COUNT($CK$3:$CK$2493)*0.1,0),CK284,"")</f>
        <v/>
      </c>
      <c r="CS284" s="23">
        <v>44824</v>
      </c>
      <c r="CT284">
        <v>-3.1528769758568283E-3</v>
      </c>
      <c r="DB284" s="23">
        <v>44824</v>
      </c>
      <c r="DC284">
        <v>-3.1528769758568283E-3</v>
      </c>
      <c r="DD284">
        <v>-7.9430477418586734E-3</v>
      </c>
    </row>
    <row r="285" spans="79:108" x14ac:dyDescent="0.3">
      <c r="CA285" s="23">
        <v>41550</v>
      </c>
      <c r="CB285">
        <v>-3.1305808652783811E-3</v>
      </c>
      <c r="CC285" t="str">
        <f>IF(COUNT(CB$3:CB285)=ROUND(COUNT($CB$3:$CB$2493)*0.05,0),CB285,"")</f>
        <v/>
      </c>
      <c r="CJ285" s="23">
        <v>41550</v>
      </c>
      <c r="CK285">
        <v>-3.1305808652783811E-3</v>
      </c>
      <c r="CL285" t="str">
        <f>IF(COUNT(CK$3:CK285)=ROUND(COUNT($CK$3:$CK$2493)*0.1,0),CK285,"")</f>
        <v/>
      </c>
      <c r="CS285" s="23">
        <v>41550</v>
      </c>
      <c r="CT285">
        <v>-3.1305808652783811E-3</v>
      </c>
      <c r="DB285" s="23">
        <v>41550</v>
      </c>
      <c r="DC285">
        <v>-3.1305808652783811E-3</v>
      </c>
      <c r="DD285">
        <v>-7.9399098971005468E-3</v>
      </c>
    </row>
    <row r="286" spans="79:108" x14ac:dyDescent="0.3">
      <c r="CA286" s="23">
        <v>44519</v>
      </c>
      <c r="CB286">
        <v>-3.1251176066414881E-3</v>
      </c>
      <c r="CC286" t="str">
        <f>IF(COUNT(CB$3:CB286)=ROUND(COUNT($CB$3:$CB$2493)*0.05,0),CB286,"")</f>
        <v/>
      </c>
      <c r="CJ286" s="23">
        <v>44519</v>
      </c>
      <c r="CK286">
        <v>-3.1251176066414881E-3</v>
      </c>
      <c r="CL286" t="str">
        <f>IF(COUNT(CK$3:CK286)=ROUND(COUNT($CK$3:$CK$2493)*0.1,0),CK286,"")</f>
        <v/>
      </c>
      <c r="CS286" s="23">
        <v>44519</v>
      </c>
      <c r="CT286">
        <v>-3.1251176066414881E-3</v>
      </c>
      <c r="DB286" s="23">
        <v>44519</v>
      </c>
      <c r="DC286">
        <v>-3.1251176066414881E-3</v>
      </c>
      <c r="DD286">
        <v>-7.8711172981932413E-3</v>
      </c>
    </row>
    <row r="287" spans="79:108" x14ac:dyDescent="0.3">
      <c r="CA287" s="23">
        <v>44285</v>
      </c>
      <c r="CB287">
        <v>-3.1206199635266879E-3</v>
      </c>
      <c r="CC287" t="str">
        <f>IF(COUNT(CB$3:CB287)=ROUND(COUNT($CB$3:$CB$2493)*0.05,0),CB287,"")</f>
        <v/>
      </c>
      <c r="CJ287" s="23">
        <v>44285</v>
      </c>
      <c r="CK287">
        <v>-3.1206199635266879E-3</v>
      </c>
      <c r="CL287" t="str">
        <f>IF(COUNT(CK$3:CK287)=ROUND(COUNT($CK$3:$CK$2493)*0.1,0),CK287,"")</f>
        <v/>
      </c>
      <c r="CS287" s="23">
        <v>44285</v>
      </c>
      <c r="CT287">
        <v>-3.1206199635266879E-3</v>
      </c>
      <c r="DB287" s="23">
        <v>44285</v>
      </c>
      <c r="DC287">
        <v>-3.1206199635266879E-3</v>
      </c>
      <c r="DD287">
        <v>-7.8191629171287056E-3</v>
      </c>
    </row>
    <row r="288" spans="79:108" x14ac:dyDescent="0.3">
      <c r="CA288" s="23">
        <v>41655</v>
      </c>
      <c r="CB288">
        <v>-3.120453168233991E-3</v>
      </c>
      <c r="CC288" t="str">
        <f>IF(COUNT(CB$3:CB288)=ROUND(COUNT($CB$3:$CB$2493)*0.05,0),CB288,"")</f>
        <v/>
      </c>
      <c r="CJ288" s="23">
        <v>41655</v>
      </c>
      <c r="CK288">
        <v>-3.120453168233991E-3</v>
      </c>
      <c r="CL288" t="str">
        <f>IF(COUNT(CK$3:CK288)=ROUND(COUNT($CK$3:$CK$2493)*0.1,0),CK288,"")</f>
        <v/>
      </c>
      <c r="CS288" s="23">
        <v>41655</v>
      </c>
      <c r="CT288">
        <v>-3.120453168233991E-3</v>
      </c>
      <c r="DB288" s="23">
        <v>41655</v>
      </c>
      <c r="DC288">
        <v>-3.120453168233991E-3</v>
      </c>
      <c r="DD288">
        <v>-7.7916893584742851E-3</v>
      </c>
    </row>
    <row r="289" spans="79:108" x14ac:dyDescent="0.3">
      <c r="CA289" s="23">
        <v>42319</v>
      </c>
      <c r="CB289">
        <v>-3.1194156897677767E-3</v>
      </c>
      <c r="CC289" t="str">
        <f>IF(COUNT(CB$3:CB289)=ROUND(COUNT($CB$3:$CB$2493)*0.05,0),CB289,"")</f>
        <v/>
      </c>
      <c r="CJ289" s="23">
        <v>42319</v>
      </c>
      <c r="CK289">
        <v>-3.1194156897677767E-3</v>
      </c>
      <c r="CL289" t="str">
        <f>IF(COUNT(CK$3:CK289)=ROUND(COUNT($CK$3:$CK$2493)*0.1,0),CK289,"")</f>
        <v/>
      </c>
      <c r="CS289" s="23">
        <v>42319</v>
      </c>
      <c r="CT289">
        <v>-3.1194156897677767E-3</v>
      </c>
      <c r="DB289" s="23">
        <v>42319</v>
      </c>
      <c r="DC289">
        <v>-3.1194156897677767E-3</v>
      </c>
      <c r="DD289">
        <v>-7.7675834627347323E-3</v>
      </c>
    </row>
    <row r="290" spans="79:108" x14ac:dyDescent="0.3">
      <c r="CA290" s="23">
        <v>44000</v>
      </c>
      <c r="CB290">
        <v>-3.1173653966066785E-3</v>
      </c>
      <c r="CC290" t="str">
        <f>IF(COUNT(CB$3:CB290)=ROUND(COUNT($CB$3:$CB$2493)*0.05,0),CB290,"")</f>
        <v/>
      </c>
      <c r="CJ290" s="23">
        <v>44000</v>
      </c>
      <c r="CK290">
        <v>-3.1173653966066785E-3</v>
      </c>
      <c r="CL290" t="str">
        <f>IF(COUNT(CK$3:CK290)=ROUND(COUNT($CK$3:$CK$2493)*0.1,0),CK290,"")</f>
        <v/>
      </c>
      <c r="CS290" s="23">
        <v>44000</v>
      </c>
      <c r="CT290">
        <v>-3.1173653966066785E-3</v>
      </c>
      <c r="DB290" s="23">
        <v>44000</v>
      </c>
      <c r="DC290">
        <v>-3.1173653966066785E-3</v>
      </c>
      <c r="DD290">
        <v>-7.7437307777135367E-3</v>
      </c>
    </row>
    <row r="291" spans="79:108" x14ac:dyDescent="0.3">
      <c r="CA291" s="23">
        <v>43367</v>
      </c>
      <c r="CB291">
        <v>-3.0958665932442385E-3</v>
      </c>
      <c r="CC291" t="str">
        <f>IF(COUNT(CB$3:CB291)=ROUND(COUNT($CB$3:$CB$2493)*0.05,0),CB291,"")</f>
        <v/>
      </c>
      <c r="CJ291" s="23">
        <v>43367</v>
      </c>
      <c r="CK291">
        <v>-3.0958665932442385E-3</v>
      </c>
      <c r="CL291" t="str">
        <f>IF(COUNT(CK$3:CK291)=ROUND(COUNT($CK$3:$CK$2493)*0.1,0),CK291,"")</f>
        <v/>
      </c>
      <c r="CS291" s="23">
        <v>43367</v>
      </c>
      <c r="CT291">
        <v>-3.0958665932442385E-3</v>
      </c>
      <c r="DB291" s="23">
        <v>43367</v>
      </c>
      <c r="DC291">
        <v>-3.0958665932442385E-3</v>
      </c>
      <c r="DD291">
        <v>-7.7290454232508072E-3</v>
      </c>
    </row>
    <row r="292" spans="79:108" x14ac:dyDescent="0.3">
      <c r="CA292" s="23">
        <v>43376</v>
      </c>
      <c r="CB292">
        <v>-3.0941793182786667E-3</v>
      </c>
      <c r="CC292" t="str">
        <f>IF(COUNT(CB$3:CB292)=ROUND(COUNT($CB$3:$CB$2493)*0.05,0),CB292,"")</f>
        <v/>
      </c>
      <c r="CJ292" s="23">
        <v>43376</v>
      </c>
      <c r="CK292">
        <v>-3.0941793182786667E-3</v>
      </c>
      <c r="CL292" t="str">
        <f>IF(COUNT(CK$3:CK292)=ROUND(COUNT($CK$3:$CK$2493)*0.1,0),CK292,"")</f>
        <v/>
      </c>
      <c r="CS292" s="23">
        <v>43376</v>
      </c>
      <c r="CT292">
        <v>-3.0941793182786667E-3</v>
      </c>
      <c r="DB292" s="23">
        <v>43376</v>
      </c>
      <c r="DC292">
        <v>-3.0941793182786667E-3</v>
      </c>
      <c r="DD292">
        <v>-7.7092066829878483E-3</v>
      </c>
    </row>
    <row r="293" spans="79:108" x14ac:dyDescent="0.3">
      <c r="CA293" s="23">
        <v>41668</v>
      </c>
      <c r="CB293">
        <v>-3.0939960006918779E-3</v>
      </c>
      <c r="CC293" t="str">
        <f>IF(COUNT(CB$3:CB293)=ROUND(COUNT($CB$3:$CB$2493)*0.05,0),CB293,"")</f>
        <v/>
      </c>
      <c r="CJ293" s="23">
        <v>41668</v>
      </c>
      <c r="CK293">
        <v>-3.0939960006918779E-3</v>
      </c>
      <c r="CL293" t="str">
        <f>IF(COUNT(CK$3:CK293)=ROUND(COUNT($CK$3:$CK$2493)*0.1,0),CK293,"")</f>
        <v/>
      </c>
      <c r="CS293" s="23">
        <v>41668</v>
      </c>
      <c r="CT293">
        <v>-3.0939960006918779E-3</v>
      </c>
      <c r="DB293" s="23">
        <v>41668</v>
      </c>
      <c r="DC293">
        <v>-3.0939960006918779E-3</v>
      </c>
      <c r="DD293">
        <v>-7.594406100986926E-3</v>
      </c>
    </row>
    <row r="294" spans="79:108" x14ac:dyDescent="0.3">
      <c r="CA294" s="23">
        <v>42762</v>
      </c>
      <c r="CB294">
        <v>-3.0710851200167043E-3</v>
      </c>
      <c r="CC294" t="str">
        <f>IF(COUNT(CB$3:CB294)=ROUND(COUNT($CB$3:$CB$2493)*0.05,0),CB294,"")</f>
        <v/>
      </c>
      <c r="CJ294" s="23">
        <v>42762</v>
      </c>
      <c r="CK294">
        <v>-3.0710851200167043E-3</v>
      </c>
      <c r="CL294" t="str">
        <f>IF(COUNT(CK$3:CK294)=ROUND(COUNT($CK$3:$CK$2493)*0.1,0),CK294,"")</f>
        <v/>
      </c>
      <c r="CS294" s="23">
        <v>42762</v>
      </c>
      <c r="CT294">
        <v>-3.0710851200167043E-3</v>
      </c>
      <c r="DB294" s="23">
        <v>42762</v>
      </c>
      <c r="DC294">
        <v>-3.0710851200167043E-3</v>
      </c>
      <c r="DD294">
        <v>-7.5886664185944204E-3</v>
      </c>
    </row>
    <row r="295" spans="79:108" x14ac:dyDescent="0.3">
      <c r="CA295" s="23">
        <v>42650</v>
      </c>
      <c r="CB295">
        <v>-3.0605420633349678E-3</v>
      </c>
      <c r="CC295" t="str">
        <f>IF(COUNT(CB$3:CB295)=ROUND(COUNT($CB$3:$CB$2493)*0.05,0),CB295,"")</f>
        <v/>
      </c>
      <c r="CJ295" s="23">
        <v>42650</v>
      </c>
      <c r="CK295">
        <v>-3.0605420633349678E-3</v>
      </c>
      <c r="CL295" t="str">
        <f>IF(COUNT(CK$3:CK295)=ROUND(COUNT($CK$3:$CK$2493)*0.1,0),CK295,"")</f>
        <v/>
      </c>
      <c r="CS295" s="23">
        <v>42650</v>
      </c>
      <c r="CT295">
        <v>-3.0605420633349678E-3</v>
      </c>
      <c r="DB295" s="23">
        <v>42650</v>
      </c>
      <c r="DC295">
        <v>-3.0605420633349678E-3</v>
      </c>
      <c r="DD295">
        <v>-7.5795503098365618E-3</v>
      </c>
    </row>
    <row r="296" spans="79:108" x14ac:dyDescent="0.3">
      <c r="CA296" s="23">
        <v>42957</v>
      </c>
      <c r="CB296">
        <v>-3.0571653616215497E-3</v>
      </c>
      <c r="CC296" t="str">
        <f>IF(COUNT(CB$3:CB296)=ROUND(COUNT($CB$3:$CB$2493)*0.05,0),CB296,"")</f>
        <v/>
      </c>
      <c r="CJ296" s="23">
        <v>42957</v>
      </c>
      <c r="CK296">
        <v>-3.0571653616215497E-3</v>
      </c>
      <c r="CL296" t="str">
        <f>IF(COUNT(CK$3:CK296)=ROUND(COUNT($CK$3:$CK$2493)*0.1,0),CK296,"")</f>
        <v/>
      </c>
      <c r="CS296" s="23">
        <v>42957</v>
      </c>
      <c r="CT296">
        <v>-3.0571653616215497E-3</v>
      </c>
      <c r="DB296" s="23">
        <v>42957</v>
      </c>
      <c r="DC296">
        <v>-3.0571653616215497E-3</v>
      </c>
      <c r="DD296">
        <v>-7.5549465734261649E-3</v>
      </c>
    </row>
    <row r="297" spans="79:108" x14ac:dyDescent="0.3">
      <c r="CA297" s="23">
        <v>41919</v>
      </c>
      <c r="CB297">
        <v>-3.0528015372997923E-3</v>
      </c>
      <c r="CC297" t="str">
        <f>IF(COUNT(CB$3:CB297)=ROUND(COUNT($CB$3:$CB$2493)*0.05,0),CB297,"")</f>
        <v/>
      </c>
      <c r="CJ297" s="23">
        <v>41919</v>
      </c>
      <c r="CK297">
        <v>-3.0528015372997923E-3</v>
      </c>
      <c r="CL297" t="str">
        <f>IF(COUNT(CK$3:CK297)=ROUND(COUNT($CK$3:$CK$2493)*0.1,0),CK297,"")</f>
        <v/>
      </c>
      <c r="CS297" s="23">
        <v>41919</v>
      </c>
      <c r="CT297">
        <v>-3.0528015372997923E-3</v>
      </c>
      <c r="DB297" s="23">
        <v>41919</v>
      </c>
      <c r="DC297">
        <v>-3.0528015372997923E-3</v>
      </c>
      <c r="DD297">
        <v>-7.5483601335008315E-3</v>
      </c>
    </row>
    <row r="298" spans="79:108" x14ac:dyDescent="0.3">
      <c r="CA298" s="23">
        <v>41613</v>
      </c>
      <c r="CB298">
        <v>-3.0524650910786488E-3</v>
      </c>
      <c r="CC298" t="str">
        <f>IF(COUNT(CB$3:CB298)=ROUND(COUNT($CB$3:$CB$2493)*0.05,0),CB298,"")</f>
        <v/>
      </c>
      <c r="CJ298" s="23">
        <v>41613</v>
      </c>
      <c r="CK298">
        <v>-3.0524650910786488E-3</v>
      </c>
      <c r="CL298" t="str">
        <f>IF(COUNT(CK$3:CK298)=ROUND(COUNT($CK$3:$CK$2493)*0.1,0),CK298,"")</f>
        <v/>
      </c>
      <c r="CS298" s="23">
        <v>41613</v>
      </c>
      <c r="CT298">
        <v>-3.0524650910786488E-3</v>
      </c>
      <c r="DB298" s="23">
        <v>41613</v>
      </c>
      <c r="DC298">
        <v>-3.0524650910786488E-3</v>
      </c>
      <c r="DD298">
        <v>-7.4665645482041992E-3</v>
      </c>
    </row>
    <row r="299" spans="79:108" x14ac:dyDescent="0.3">
      <c r="CA299" s="23">
        <v>42044</v>
      </c>
      <c r="CB299">
        <v>-3.0495275262626856E-3</v>
      </c>
      <c r="CC299" t="str">
        <f>IF(COUNT(CB$3:CB299)=ROUND(COUNT($CB$3:$CB$2493)*0.05,0),CB299,"")</f>
        <v/>
      </c>
      <c r="CJ299" s="23">
        <v>42044</v>
      </c>
      <c r="CK299">
        <v>-3.0495275262626856E-3</v>
      </c>
      <c r="CL299" t="str">
        <f>IF(COUNT(CK$3:CK299)=ROUND(COUNT($CK$3:$CK$2493)*0.1,0),CK299,"")</f>
        <v/>
      </c>
      <c r="CS299" s="23">
        <v>42044</v>
      </c>
      <c r="CT299">
        <v>-3.0495275262626856E-3</v>
      </c>
      <c r="DB299" s="23">
        <v>42044</v>
      </c>
      <c r="DC299">
        <v>-3.0495275262626856E-3</v>
      </c>
      <c r="DD299">
        <v>-7.4499215855441123E-3</v>
      </c>
    </row>
    <row r="300" spans="79:108" x14ac:dyDescent="0.3">
      <c r="CA300" s="23">
        <v>43551</v>
      </c>
      <c r="CB300">
        <v>-3.0469794834620569E-3</v>
      </c>
      <c r="CC300" t="str">
        <f>IF(COUNT(CB$3:CB300)=ROUND(COUNT($CB$3:$CB$2493)*0.05,0),CB300,"")</f>
        <v/>
      </c>
      <c r="CJ300" s="23">
        <v>43551</v>
      </c>
      <c r="CK300">
        <v>-3.0469794834620569E-3</v>
      </c>
      <c r="CL300" t="str">
        <f>IF(COUNT(CK$3:CK300)=ROUND(COUNT($CK$3:$CK$2493)*0.1,0),CK300,"")</f>
        <v/>
      </c>
      <c r="CS300" s="23">
        <v>43551</v>
      </c>
      <c r="CT300">
        <v>-3.0469794834620569E-3</v>
      </c>
      <c r="DB300" s="23">
        <v>43551</v>
      </c>
      <c r="DC300">
        <v>-3.0469794834620569E-3</v>
      </c>
      <c r="DD300">
        <v>-7.308857211476066E-3</v>
      </c>
    </row>
    <row r="301" spans="79:108" x14ac:dyDescent="0.3">
      <c r="CA301" s="23">
        <v>43546</v>
      </c>
      <c r="CB301">
        <v>-3.012262022846407E-3</v>
      </c>
      <c r="CC301" t="str">
        <f>IF(COUNT(CB$3:CB301)=ROUND(COUNT($CB$3:$CB$2493)*0.05,0),CB301,"")</f>
        <v/>
      </c>
      <c r="CJ301" s="23">
        <v>43546</v>
      </c>
      <c r="CK301">
        <v>-3.012262022846407E-3</v>
      </c>
      <c r="CL301" t="str">
        <f>IF(COUNT(CK$3:CK301)=ROUND(COUNT($CK$3:$CK$2493)*0.1,0),CK301,"")</f>
        <v/>
      </c>
      <c r="CS301" s="23">
        <v>43546</v>
      </c>
      <c r="CT301">
        <v>-3.012262022846407E-3</v>
      </c>
      <c r="DB301" s="23">
        <v>43546</v>
      </c>
      <c r="DC301">
        <v>-3.012262022846407E-3</v>
      </c>
      <c r="DD301">
        <v>-7.2905098249014524E-3</v>
      </c>
    </row>
    <row r="302" spans="79:108" x14ac:dyDescent="0.3">
      <c r="CA302" s="23">
        <v>44693</v>
      </c>
      <c r="CB302">
        <v>-3.0112433916548056E-3</v>
      </c>
      <c r="CC302" t="str">
        <f>IF(COUNT(CB$3:CB302)=ROUND(COUNT($CB$3:$CB$2493)*0.05,0),CB302,"")</f>
        <v/>
      </c>
      <c r="CJ302" s="23">
        <v>44693</v>
      </c>
      <c r="CK302">
        <v>-3.0112433916548056E-3</v>
      </c>
      <c r="CL302" t="str">
        <f>IF(COUNT(CK$3:CK302)=ROUND(COUNT($CK$3:$CK$2493)*0.1,0),CK302,"")</f>
        <v/>
      </c>
      <c r="CS302" s="23">
        <v>44693</v>
      </c>
      <c r="CT302">
        <v>-3.0112433916548056E-3</v>
      </c>
      <c r="DB302" s="23">
        <v>44693</v>
      </c>
      <c r="DC302">
        <v>-3.0112433916548056E-3</v>
      </c>
      <c r="DD302">
        <v>-7.166281305463389E-3</v>
      </c>
    </row>
    <row r="303" spans="79:108" x14ac:dyDescent="0.3">
      <c r="CA303" s="23">
        <v>44700</v>
      </c>
      <c r="CB303">
        <v>-3.0074743705749709E-3</v>
      </c>
      <c r="CC303" t="str">
        <f>IF(COUNT(CB$3:CB303)=ROUND(COUNT($CB$3:$CB$2493)*0.05,0),CB303,"")</f>
        <v/>
      </c>
      <c r="CJ303" s="23">
        <v>44700</v>
      </c>
      <c r="CK303">
        <v>-3.0074743705749709E-3</v>
      </c>
      <c r="CL303" t="str">
        <f>IF(COUNT(CK$3:CK303)=ROUND(COUNT($CK$3:$CK$2493)*0.1,0),CK303,"")</f>
        <v/>
      </c>
      <c r="CS303" s="23">
        <v>44700</v>
      </c>
      <c r="CT303">
        <v>-3.0074743705749709E-3</v>
      </c>
      <c r="DB303" s="23">
        <v>44700</v>
      </c>
      <c r="DC303">
        <v>-3.0074743705749709E-3</v>
      </c>
      <c r="DD303">
        <v>-7.1586020629734798E-3</v>
      </c>
    </row>
    <row r="304" spans="79:108" x14ac:dyDescent="0.3">
      <c r="CA304" s="23">
        <v>44606</v>
      </c>
      <c r="CB304">
        <v>-2.984062194350213E-3</v>
      </c>
      <c r="CC304" t="str">
        <f>IF(COUNT(CB$3:CB304)=ROUND(COUNT($CB$3:$CB$2493)*0.05,0),CB304,"")</f>
        <v/>
      </c>
      <c r="CJ304" s="23">
        <v>44606</v>
      </c>
      <c r="CK304">
        <v>-2.984062194350213E-3</v>
      </c>
      <c r="CL304" t="str">
        <f>IF(COUNT(CK$3:CK304)=ROUND(COUNT($CK$3:$CK$2493)*0.1,0),CK304,"")</f>
        <v/>
      </c>
      <c r="CS304" s="23">
        <v>44606</v>
      </c>
      <c r="CT304">
        <v>-2.984062194350213E-3</v>
      </c>
      <c r="DB304" s="23">
        <v>44606</v>
      </c>
      <c r="DC304">
        <v>-2.984062194350213E-3</v>
      </c>
      <c r="DD304">
        <v>-7.0982378961778596E-3</v>
      </c>
    </row>
    <row r="305" spans="79:108" x14ac:dyDescent="0.3">
      <c r="CA305" s="23">
        <v>42209</v>
      </c>
      <c r="CB305">
        <v>-2.978696150712811E-3</v>
      </c>
      <c r="CC305" t="str">
        <f>IF(COUNT(CB$3:CB305)=ROUND(COUNT($CB$3:$CB$2493)*0.05,0),CB305,"")</f>
        <v/>
      </c>
      <c r="CJ305" s="23">
        <v>42209</v>
      </c>
      <c r="CK305">
        <v>-2.978696150712811E-3</v>
      </c>
      <c r="CL305" t="str">
        <f>IF(COUNT(CK$3:CK305)=ROUND(COUNT($CK$3:$CK$2493)*0.1,0),CK305,"")</f>
        <v/>
      </c>
      <c r="CS305" s="23">
        <v>42209</v>
      </c>
      <c r="CT305">
        <v>-2.978696150712811E-3</v>
      </c>
      <c r="DB305" s="23">
        <v>42209</v>
      </c>
      <c r="DC305">
        <v>-2.978696150712811E-3</v>
      </c>
      <c r="DD305">
        <v>-7.0754401264980227E-3</v>
      </c>
    </row>
    <row r="306" spans="79:108" x14ac:dyDescent="0.3">
      <c r="CA306" s="23">
        <v>44106</v>
      </c>
      <c r="CB306">
        <v>-2.9761399678120528E-3</v>
      </c>
      <c r="CC306" t="str">
        <f>IF(COUNT(CB$3:CB306)=ROUND(COUNT($CB$3:$CB$2493)*0.05,0),CB306,"")</f>
        <v/>
      </c>
      <c r="CJ306" s="23">
        <v>44106</v>
      </c>
      <c r="CK306">
        <v>-2.9761399678120528E-3</v>
      </c>
      <c r="CL306" t="str">
        <f>IF(COUNT(CK$3:CK306)=ROUND(COUNT($CK$3:$CK$2493)*0.1,0),CK306,"")</f>
        <v/>
      </c>
      <c r="CS306" s="23">
        <v>44106</v>
      </c>
      <c r="CT306">
        <v>-2.9761399678120528E-3</v>
      </c>
      <c r="DB306" s="23">
        <v>44106</v>
      </c>
      <c r="DC306">
        <v>-2.9761399678120528E-3</v>
      </c>
      <c r="DD306">
        <v>-7.0049362442307595E-3</v>
      </c>
    </row>
    <row r="307" spans="79:108" x14ac:dyDescent="0.3">
      <c r="CA307" s="23">
        <v>41416</v>
      </c>
      <c r="CB307">
        <v>-2.9740175069521966E-3</v>
      </c>
      <c r="CC307" t="str">
        <f>IF(COUNT(CB$3:CB307)=ROUND(COUNT($CB$3:$CB$2493)*0.05,0),CB307,"")</f>
        <v/>
      </c>
      <c r="CJ307" s="23">
        <v>41416</v>
      </c>
      <c r="CK307">
        <v>-2.9740175069521966E-3</v>
      </c>
      <c r="CL307" t="str">
        <f>IF(COUNT(CK$3:CK307)=ROUND(COUNT($CK$3:$CK$2493)*0.1,0),CK307,"")</f>
        <v/>
      </c>
      <c r="CS307" s="23">
        <v>41416</v>
      </c>
      <c r="CT307">
        <v>-2.9740175069521966E-3</v>
      </c>
      <c r="DB307" s="23">
        <v>41416</v>
      </c>
      <c r="DC307">
        <v>-2.9740175069521966E-3</v>
      </c>
      <c r="DD307">
        <v>-6.9726097188330637E-3</v>
      </c>
    </row>
    <row r="308" spans="79:108" x14ac:dyDescent="0.3">
      <c r="CA308" s="23">
        <v>41717</v>
      </c>
      <c r="CB308">
        <v>-2.9683161845879603E-3</v>
      </c>
      <c r="CC308" t="str">
        <f>IF(COUNT(CB$3:CB308)=ROUND(COUNT($CB$3:$CB$2493)*0.05,0),CB308,"")</f>
        <v/>
      </c>
      <c r="CJ308" s="23">
        <v>41717</v>
      </c>
      <c r="CK308">
        <v>-2.9683161845879603E-3</v>
      </c>
      <c r="CL308" t="str">
        <f>IF(COUNT(CK$3:CK308)=ROUND(COUNT($CK$3:$CK$2493)*0.1,0),CK308,"")</f>
        <v/>
      </c>
      <c r="CS308" s="23">
        <v>41717</v>
      </c>
      <c r="CT308">
        <v>-2.9683161845879603E-3</v>
      </c>
      <c r="DB308" s="23">
        <v>41717</v>
      </c>
      <c r="DC308">
        <v>-2.9683161845879603E-3</v>
      </c>
      <c r="DD308">
        <v>-6.9722631416839539E-3</v>
      </c>
    </row>
    <row r="309" spans="79:108" x14ac:dyDescent="0.3">
      <c r="CA309" s="23">
        <v>42317</v>
      </c>
      <c r="CB309">
        <v>-2.965602888299973E-3</v>
      </c>
      <c r="CC309" t="str">
        <f>IF(COUNT(CB$3:CB309)=ROUND(COUNT($CB$3:$CB$2493)*0.05,0),CB309,"")</f>
        <v/>
      </c>
      <c r="CJ309" s="23">
        <v>42317</v>
      </c>
      <c r="CK309">
        <v>-2.965602888299973E-3</v>
      </c>
      <c r="CL309" t="str">
        <f>IF(COUNT(CK$3:CK309)=ROUND(COUNT($CK$3:$CK$2493)*0.1,0),CK309,"")</f>
        <v/>
      </c>
      <c r="CS309" s="23">
        <v>42317</v>
      </c>
      <c r="CT309">
        <v>-2.965602888299973E-3</v>
      </c>
      <c r="DB309" s="23">
        <v>42317</v>
      </c>
      <c r="DC309">
        <v>-2.965602888299973E-3</v>
      </c>
      <c r="DD309">
        <v>-6.9299503138957781E-3</v>
      </c>
    </row>
    <row r="310" spans="79:108" x14ac:dyDescent="0.3">
      <c r="CA310" s="23">
        <v>44596</v>
      </c>
      <c r="CB310">
        <v>-2.9529569462754418E-3</v>
      </c>
      <c r="CC310" t="str">
        <f>IF(COUNT(CB$3:CB310)=ROUND(COUNT($CB$3:$CB$2493)*0.05,0),CB310,"")</f>
        <v/>
      </c>
      <c r="CJ310" s="23">
        <v>44596</v>
      </c>
      <c r="CK310">
        <v>-2.9529569462754418E-3</v>
      </c>
      <c r="CL310" t="str">
        <f>IF(COUNT(CK$3:CK310)=ROUND(COUNT($CK$3:$CK$2493)*0.1,0),CK310,"")</f>
        <v/>
      </c>
      <c r="CS310" s="23">
        <v>44596</v>
      </c>
      <c r="CT310">
        <v>-2.9529569462754418E-3</v>
      </c>
      <c r="DB310" s="23">
        <v>44596</v>
      </c>
      <c r="DC310">
        <v>-2.9529569462754418E-3</v>
      </c>
      <c r="DD310">
        <v>-6.8966778054702438E-3</v>
      </c>
    </row>
    <row r="311" spans="79:108" x14ac:dyDescent="0.3">
      <c r="CA311" s="23">
        <v>41620</v>
      </c>
      <c r="CB311">
        <v>-2.9524305336857204E-3</v>
      </c>
      <c r="CC311" t="str">
        <f>IF(COUNT(CB$3:CB311)=ROUND(COUNT($CB$3:$CB$2493)*0.05,0),CB311,"")</f>
        <v/>
      </c>
      <c r="CJ311" s="23">
        <v>41620</v>
      </c>
      <c r="CK311">
        <v>-2.9524305336857204E-3</v>
      </c>
      <c r="CL311" t="str">
        <f>IF(COUNT(CK$3:CK311)=ROUND(COUNT($CK$3:$CK$2493)*0.1,0),CK311,"")</f>
        <v/>
      </c>
      <c r="CS311" s="23">
        <v>41620</v>
      </c>
      <c r="CT311">
        <v>-2.9524305336857204E-3</v>
      </c>
      <c r="DB311" s="23">
        <v>41620</v>
      </c>
      <c r="DC311">
        <v>-2.9524305336857204E-3</v>
      </c>
      <c r="DD311">
        <v>-6.7221560672596613E-3</v>
      </c>
    </row>
    <row r="312" spans="79:108" x14ac:dyDescent="0.3">
      <c r="CA312" s="23">
        <v>41492</v>
      </c>
      <c r="CB312">
        <v>-2.9468361860216959E-3</v>
      </c>
      <c r="CC312" t="str">
        <f>IF(COUNT(CB$3:CB312)=ROUND(COUNT($CB$3:$CB$2493)*0.05,0),CB312,"")</f>
        <v/>
      </c>
      <c r="CJ312" s="23">
        <v>41492</v>
      </c>
      <c r="CK312">
        <v>-2.9468361860216959E-3</v>
      </c>
      <c r="CL312" t="str">
        <f>IF(COUNT(CK$3:CK312)=ROUND(COUNT($CK$3:$CK$2493)*0.1,0),CK312,"")</f>
        <v/>
      </c>
      <c r="CS312" s="23">
        <v>41492</v>
      </c>
      <c r="CT312">
        <v>-2.9468361860216959E-3</v>
      </c>
      <c r="DB312" s="23">
        <v>41492</v>
      </c>
      <c r="DC312">
        <v>-2.9468361860216959E-3</v>
      </c>
      <c r="DD312">
        <v>-6.7139697819038544E-3</v>
      </c>
    </row>
    <row r="313" spans="79:108" x14ac:dyDescent="0.3">
      <c r="CA313" s="23">
        <v>44063</v>
      </c>
      <c r="CB313">
        <v>-2.9444761689371855E-3</v>
      </c>
      <c r="CC313" t="str">
        <f>IF(COUNT(CB$3:CB313)=ROUND(COUNT($CB$3:$CB$2493)*0.05,0),CB313,"")</f>
        <v/>
      </c>
      <c r="CJ313" s="23">
        <v>44063</v>
      </c>
      <c r="CK313">
        <v>-2.9444761689371855E-3</v>
      </c>
      <c r="CL313" t="str">
        <f>IF(COUNT(CK$3:CK313)=ROUND(COUNT($CK$3:$CK$2493)*0.1,0),CK313,"")</f>
        <v/>
      </c>
      <c r="CS313" s="23">
        <v>44063</v>
      </c>
      <c r="CT313">
        <v>-2.9444761689371855E-3</v>
      </c>
      <c r="DB313" s="23">
        <v>44063</v>
      </c>
      <c r="DC313">
        <v>-2.9444761689371855E-3</v>
      </c>
      <c r="DD313">
        <v>-6.7081551395689271E-3</v>
      </c>
    </row>
    <row r="314" spans="79:108" x14ac:dyDescent="0.3">
      <c r="CA314" s="23">
        <v>43544</v>
      </c>
      <c r="CB314">
        <v>-2.9370630634557855E-3</v>
      </c>
      <c r="CC314" t="str">
        <f>IF(COUNT(CB$3:CB314)=ROUND(COUNT($CB$3:$CB$2493)*0.05,0),CB314,"")</f>
        <v/>
      </c>
      <c r="CJ314" s="23">
        <v>43544</v>
      </c>
      <c r="CK314">
        <v>-2.9370630634557855E-3</v>
      </c>
      <c r="CL314" t="str">
        <f>IF(COUNT(CK$3:CK314)=ROUND(COUNT($CK$3:$CK$2493)*0.1,0),CK314,"")</f>
        <v/>
      </c>
      <c r="CS314" s="23">
        <v>43544</v>
      </c>
      <c r="CT314">
        <v>-2.9370630634557855E-3</v>
      </c>
      <c r="DB314" s="23">
        <v>43544</v>
      </c>
      <c r="DC314">
        <v>-2.9370630634557855E-3</v>
      </c>
      <c r="DD314">
        <v>-6.664609607943869E-3</v>
      </c>
    </row>
    <row r="315" spans="79:108" x14ac:dyDescent="0.3">
      <c r="CA315" s="23">
        <v>42709</v>
      </c>
      <c r="CB315">
        <v>-2.9331100526340703E-3</v>
      </c>
      <c r="CC315" t="str">
        <f>IF(COUNT(CB$3:CB315)=ROUND(COUNT($CB$3:$CB$2493)*0.05,0),CB315,"")</f>
        <v/>
      </c>
      <c r="CJ315" s="23">
        <v>42709</v>
      </c>
      <c r="CK315">
        <v>-2.9331100526340703E-3</v>
      </c>
      <c r="CL315" t="str">
        <f>IF(COUNT(CK$3:CK315)=ROUND(COUNT($CK$3:$CK$2493)*0.1,0),CK315,"")</f>
        <v/>
      </c>
      <c r="CS315" s="23">
        <v>42709</v>
      </c>
      <c r="CT315">
        <v>-2.9331100526340703E-3</v>
      </c>
      <c r="DB315" s="23">
        <v>42709</v>
      </c>
      <c r="DC315">
        <v>-2.9331100526340703E-3</v>
      </c>
      <c r="DD315">
        <v>-6.6160506748734705E-3</v>
      </c>
    </row>
    <row r="316" spans="79:108" x14ac:dyDescent="0.3">
      <c r="CA316" s="23">
        <v>43249</v>
      </c>
      <c r="CB316">
        <v>-2.9299073245195092E-3</v>
      </c>
      <c r="CC316" t="str">
        <f>IF(COUNT(CB$3:CB316)=ROUND(COUNT($CB$3:$CB$2493)*0.05,0),CB316,"")</f>
        <v/>
      </c>
      <c r="CJ316" s="23">
        <v>43249</v>
      </c>
      <c r="CK316">
        <v>-2.9299073245195092E-3</v>
      </c>
      <c r="CL316" t="str">
        <f>IF(COUNT(CK$3:CK316)=ROUND(COUNT($CK$3:$CK$2493)*0.1,0),CK316,"")</f>
        <v/>
      </c>
      <c r="CS316" s="23">
        <v>43249</v>
      </c>
      <c r="CT316">
        <v>-2.9299073245195092E-3</v>
      </c>
      <c r="DB316" s="23">
        <v>43249</v>
      </c>
      <c r="DC316">
        <v>-2.9299073245195092E-3</v>
      </c>
      <c r="DD316">
        <v>-6.5594742625768813E-3</v>
      </c>
    </row>
    <row r="317" spans="79:108" x14ac:dyDescent="0.3">
      <c r="CA317" s="23">
        <v>42369</v>
      </c>
      <c r="CB317">
        <v>-2.9289999673734026E-3</v>
      </c>
      <c r="CC317" t="str">
        <f>IF(COUNT(CB$3:CB317)=ROUND(COUNT($CB$3:$CB$2493)*0.05,0),CB317,"")</f>
        <v/>
      </c>
      <c r="CJ317" s="23">
        <v>42369</v>
      </c>
      <c r="CK317">
        <v>-2.9289999673734026E-3</v>
      </c>
      <c r="CL317" t="str">
        <f>IF(COUNT(CK$3:CK317)=ROUND(COUNT($CK$3:$CK$2493)*0.1,0),CK317,"")</f>
        <v/>
      </c>
      <c r="CS317" s="23">
        <v>42369</v>
      </c>
      <c r="CT317">
        <v>-2.9289999673734026E-3</v>
      </c>
      <c r="DB317" s="23">
        <v>42369</v>
      </c>
      <c r="DC317">
        <v>-2.9289999673734026E-3</v>
      </c>
      <c r="DD317">
        <v>-6.502805852900328E-3</v>
      </c>
    </row>
    <row r="318" spans="79:108" x14ac:dyDescent="0.3">
      <c r="CA318" s="23">
        <v>42688</v>
      </c>
      <c r="CB318">
        <v>-2.9243527334121239E-3</v>
      </c>
      <c r="CC318" t="str">
        <f>IF(COUNT(CB$3:CB318)=ROUND(COUNT($CB$3:$CB$2493)*0.05,0),CB318,"")</f>
        <v/>
      </c>
      <c r="CJ318" s="23">
        <v>42688</v>
      </c>
      <c r="CK318">
        <v>-2.9243527334121239E-3</v>
      </c>
      <c r="CL318" t="str">
        <f>IF(COUNT(CK$3:CK318)=ROUND(COUNT($CK$3:$CK$2493)*0.1,0),CK318,"")</f>
        <v/>
      </c>
      <c r="CS318" s="23">
        <v>42688</v>
      </c>
      <c r="CT318">
        <v>-2.9243527334121239E-3</v>
      </c>
      <c r="DB318" s="23">
        <v>42688</v>
      </c>
      <c r="DC318">
        <v>-2.9243527334121239E-3</v>
      </c>
      <c r="DD318">
        <v>-6.4695739447976856E-3</v>
      </c>
    </row>
    <row r="319" spans="79:108" x14ac:dyDescent="0.3">
      <c r="CA319" s="23">
        <v>44614</v>
      </c>
      <c r="CB319">
        <v>-2.9222601676225706E-3</v>
      </c>
      <c r="CC319" t="str">
        <f>IF(COUNT(CB$3:CB319)=ROUND(COUNT($CB$3:$CB$2493)*0.05,0),CB319,"")</f>
        <v/>
      </c>
      <c r="CJ319" s="23">
        <v>44614</v>
      </c>
      <c r="CK319">
        <v>-2.9222601676225706E-3</v>
      </c>
      <c r="CL319" t="str">
        <f>IF(COUNT(CK$3:CK319)=ROUND(COUNT($CK$3:$CK$2493)*0.1,0),CK319,"")</f>
        <v/>
      </c>
      <c r="CS319" s="23">
        <v>44614</v>
      </c>
      <c r="CT319">
        <v>-2.9222601676225706E-3</v>
      </c>
      <c r="DB319" s="23">
        <v>44614</v>
      </c>
      <c r="DC319">
        <v>-2.9222601676225706E-3</v>
      </c>
      <c r="DD319">
        <v>-6.4278910686700391E-3</v>
      </c>
    </row>
    <row r="320" spans="79:108" x14ac:dyDescent="0.3">
      <c r="CA320" s="23">
        <v>41537</v>
      </c>
      <c r="CB320">
        <v>-2.9044213290556793E-3</v>
      </c>
      <c r="CC320" t="str">
        <f>IF(COUNT(CB$3:CB320)=ROUND(COUNT($CB$3:$CB$2493)*0.05,0),CB320,"")</f>
        <v/>
      </c>
      <c r="CJ320" s="23">
        <v>41537</v>
      </c>
      <c r="CK320">
        <v>-2.9044213290556793E-3</v>
      </c>
      <c r="CL320" t="str">
        <f>IF(COUNT(CK$3:CK320)=ROUND(COUNT($CK$3:$CK$2493)*0.1,0),CK320,"")</f>
        <v/>
      </c>
      <c r="CS320" s="23">
        <v>41537</v>
      </c>
      <c r="CT320">
        <v>-2.9044213290556793E-3</v>
      </c>
      <c r="DB320" s="23">
        <v>41537</v>
      </c>
      <c r="DC320">
        <v>-2.9044213290556793E-3</v>
      </c>
      <c r="DD320">
        <v>-6.3466681863861537E-3</v>
      </c>
    </row>
    <row r="321" spans="79:108" x14ac:dyDescent="0.3">
      <c r="CA321" s="23">
        <v>43313</v>
      </c>
      <c r="CB321">
        <v>-2.8953122586744314E-3</v>
      </c>
      <c r="CC321" t="str">
        <f>IF(COUNT(CB$3:CB321)=ROUND(COUNT($CB$3:$CB$2493)*0.05,0),CB321,"")</f>
        <v/>
      </c>
      <c r="CJ321" s="23">
        <v>43313</v>
      </c>
      <c r="CK321">
        <v>-2.8953122586744314E-3</v>
      </c>
      <c r="CL321" t="str">
        <f>IF(COUNT(CK$3:CK321)=ROUND(COUNT($CK$3:$CK$2493)*0.1,0),CK321,"")</f>
        <v/>
      </c>
      <c r="CS321" s="23">
        <v>43313</v>
      </c>
      <c r="CT321">
        <v>-2.8953122586744314E-3</v>
      </c>
      <c r="DB321" s="23">
        <v>43313</v>
      </c>
      <c r="DC321">
        <v>-2.8953122586744314E-3</v>
      </c>
      <c r="DD321">
        <v>-6.3052120769453148E-3</v>
      </c>
    </row>
    <row r="322" spans="79:108" x14ac:dyDescent="0.3">
      <c r="CA322" s="23">
        <v>44803</v>
      </c>
      <c r="CB322">
        <v>-2.886271550804136E-3</v>
      </c>
      <c r="CC322" t="str">
        <f>IF(COUNT(CB$3:CB322)=ROUND(COUNT($CB$3:$CB$2493)*0.05,0),CB322,"")</f>
        <v/>
      </c>
      <c r="CJ322" s="23">
        <v>44803</v>
      </c>
      <c r="CK322">
        <v>-2.886271550804136E-3</v>
      </c>
      <c r="CL322" t="str">
        <f>IF(COUNT(CK$3:CK322)=ROUND(COUNT($CK$3:$CK$2493)*0.1,0),CK322,"")</f>
        <v/>
      </c>
      <c r="CS322" s="23">
        <v>44803</v>
      </c>
      <c r="CT322">
        <v>-2.886271550804136E-3</v>
      </c>
      <c r="DB322" s="23">
        <v>44803</v>
      </c>
      <c r="DC322">
        <v>-2.886271550804136E-3</v>
      </c>
      <c r="DD322">
        <v>-6.2901825425321746E-3</v>
      </c>
    </row>
    <row r="323" spans="79:108" x14ac:dyDescent="0.3">
      <c r="CA323" s="23">
        <v>42480</v>
      </c>
      <c r="CB323">
        <v>-2.869864455052603E-3</v>
      </c>
      <c r="CC323" t="str">
        <f>IF(COUNT(CB$3:CB323)=ROUND(COUNT($CB$3:$CB$2493)*0.05,0),CB323,"")</f>
        <v/>
      </c>
      <c r="CJ323" s="23">
        <v>42480</v>
      </c>
      <c r="CK323">
        <v>-2.869864455052603E-3</v>
      </c>
      <c r="CL323" t="str">
        <f>IF(COUNT(CK$3:CK323)=ROUND(COUNT($CK$3:$CK$2493)*0.1,0),CK323,"")</f>
        <v/>
      </c>
      <c r="CS323" s="23">
        <v>42480</v>
      </c>
      <c r="CT323">
        <v>-2.869864455052603E-3</v>
      </c>
      <c r="DB323" s="23">
        <v>42480</v>
      </c>
      <c r="DC323">
        <v>-2.869864455052603E-3</v>
      </c>
      <c r="DD323">
        <v>-6.2134626488201221E-3</v>
      </c>
    </row>
    <row r="324" spans="79:108" x14ac:dyDescent="0.3">
      <c r="CA324" s="23">
        <v>43964</v>
      </c>
      <c r="CB324">
        <v>-2.8632323383023035E-3</v>
      </c>
      <c r="CC324" t="str">
        <f>IF(COUNT(CB$3:CB324)=ROUND(COUNT($CB$3:$CB$2493)*0.05,0),CB324,"")</f>
        <v/>
      </c>
      <c r="CJ324" s="23">
        <v>43964</v>
      </c>
      <c r="CK324">
        <v>-2.8632323383023035E-3</v>
      </c>
      <c r="CL324" t="str">
        <f>IF(COUNT(CK$3:CK324)=ROUND(COUNT($CK$3:$CK$2493)*0.1,0),CK324,"")</f>
        <v/>
      </c>
      <c r="CS324" s="23">
        <v>43964</v>
      </c>
      <c r="CT324">
        <v>-2.8632323383023035E-3</v>
      </c>
      <c r="DB324" s="23">
        <v>43964</v>
      </c>
      <c r="DC324">
        <v>-2.8632323383023035E-3</v>
      </c>
      <c r="DD324">
        <v>-6.1956289248220756E-3</v>
      </c>
    </row>
    <row r="325" spans="79:108" x14ac:dyDescent="0.3">
      <c r="CA325" s="23">
        <v>44308</v>
      </c>
      <c r="CB325">
        <v>-2.8512800608749074E-3</v>
      </c>
      <c r="CC325" t="str">
        <f>IF(COUNT(CB$3:CB325)=ROUND(COUNT($CB$3:$CB$2493)*0.05,0),CB325,"")</f>
        <v/>
      </c>
      <c r="CJ325" s="23">
        <v>44308</v>
      </c>
      <c r="CK325">
        <v>-2.8512800608749074E-3</v>
      </c>
      <c r="CL325" t="str">
        <f>IF(COUNT(CK$3:CK325)=ROUND(COUNT($CK$3:$CK$2493)*0.1,0),CK325,"")</f>
        <v/>
      </c>
      <c r="CS325" s="23">
        <v>44308</v>
      </c>
      <c r="CT325">
        <v>-2.8512800608749074E-3</v>
      </c>
      <c r="DB325" s="23">
        <v>44308</v>
      </c>
      <c r="DC325">
        <v>-2.8512800608749074E-3</v>
      </c>
      <c r="DD325">
        <v>-6.1662487223473851E-3</v>
      </c>
    </row>
    <row r="326" spans="79:108" x14ac:dyDescent="0.3">
      <c r="CA326" s="23">
        <v>44320</v>
      </c>
      <c r="CB326">
        <v>-2.8428192425406732E-3</v>
      </c>
      <c r="CC326" t="str">
        <f>IF(COUNT(CB$3:CB326)=ROUND(COUNT($CB$3:$CB$2493)*0.05,0),CB326,"")</f>
        <v/>
      </c>
      <c r="CJ326" s="23">
        <v>44320</v>
      </c>
      <c r="CK326">
        <v>-2.8428192425406732E-3</v>
      </c>
      <c r="CL326" t="str">
        <f>IF(COUNT(CK$3:CK326)=ROUND(COUNT($CK$3:$CK$2493)*0.1,0),CK326,"")</f>
        <v/>
      </c>
      <c r="CS326" s="23">
        <v>44320</v>
      </c>
      <c r="CT326">
        <v>-2.8428192425406732E-3</v>
      </c>
      <c r="DB326" s="23">
        <v>44320</v>
      </c>
      <c r="DC326">
        <v>-2.8428192425406732E-3</v>
      </c>
      <c r="DD326">
        <v>-6.1561599317381749E-3</v>
      </c>
    </row>
    <row r="327" spans="79:108" x14ac:dyDescent="0.3">
      <c r="CA327" s="23">
        <v>42235</v>
      </c>
      <c r="CB327">
        <v>-2.8367933936910908E-3</v>
      </c>
      <c r="CC327" t="str">
        <f>IF(COUNT(CB$3:CB327)=ROUND(COUNT($CB$3:$CB$2493)*0.05,0),CB327,"")</f>
        <v/>
      </c>
      <c r="CJ327" s="23">
        <v>42235</v>
      </c>
      <c r="CK327">
        <v>-2.8367933936910908E-3</v>
      </c>
      <c r="CL327" t="str">
        <f>IF(COUNT(CK$3:CK327)=ROUND(COUNT($CK$3:$CK$2493)*0.1,0),CK327,"")</f>
        <v/>
      </c>
      <c r="CS327" s="23">
        <v>42235</v>
      </c>
      <c r="CT327">
        <v>-2.8367933936910908E-3</v>
      </c>
      <c r="DB327" s="23">
        <v>42235</v>
      </c>
      <c r="DC327">
        <v>-2.8367933936910908E-3</v>
      </c>
      <c r="DD327">
        <v>-6.1234869091372664E-3</v>
      </c>
    </row>
    <row r="328" spans="79:108" x14ac:dyDescent="0.3">
      <c r="CA328" s="23">
        <v>42915</v>
      </c>
      <c r="CB328">
        <v>-2.8323434564713353E-3</v>
      </c>
      <c r="CC328" t="str">
        <f>IF(COUNT(CB$3:CB328)=ROUND(COUNT($CB$3:$CB$2493)*0.05,0),CB328,"")</f>
        <v/>
      </c>
      <c r="CJ328" s="23">
        <v>42915</v>
      </c>
      <c r="CK328">
        <v>-2.8323434564713353E-3</v>
      </c>
      <c r="CL328" t="str">
        <f>IF(COUNT(CK$3:CK328)=ROUND(COUNT($CK$3:$CK$2493)*0.1,0),CK328,"")</f>
        <v/>
      </c>
      <c r="CS328" s="23">
        <v>42915</v>
      </c>
      <c r="CT328">
        <v>-2.8323434564713353E-3</v>
      </c>
      <c r="DB328" s="23">
        <v>42915</v>
      </c>
      <c r="DC328">
        <v>-2.8323434564713353E-3</v>
      </c>
      <c r="DD328">
        <v>-6.1055449650406152E-3</v>
      </c>
    </row>
    <row r="329" spans="79:108" x14ac:dyDescent="0.3">
      <c r="CA329" s="23">
        <v>43817</v>
      </c>
      <c r="CB329">
        <v>-2.8116708845348851E-3</v>
      </c>
      <c r="CC329" t="str">
        <f>IF(COUNT(CB$3:CB329)=ROUND(COUNT($CB$3:$CB$2493)*0.05,0),CB329,"")</f>
        <v/>
      </c>
      <c r="CJ329" s="23">
        <v>43817</v>
      </c>
      <c r="CK329">
        <v>-2.8116708845348851E-3</v>
      </c>
      <c r="CL329" t="str">
        <f>IF(COUNT(CK$3:CK329)=ROUND(COUNT($CK$3:$CK$2493)*0.1,0),CK329,"")</f>
        <v/>
      </c>
      <c r="CS329" s="23">
        <v>43817</v>
      </c>
      <c r="CT329">
        <v>-2.8116708845348851E-3</v>
      </c>
      <c r="DB329" s="23">
        <v>43817</v>
      </c>
      <c r="DC329">
        <v>-2.8116708845348851E-3</v>
      </c>
      <c r="DD329">
        <v>-6.0819106888375732E-3</v>
      </c>
    </row>
    <row r="330" spans="79:108" x14ac:dyDescent="0.3">
      <c r="CA330" s="23">
        <v>41765</v>
      </c>
      <c r="CB330">
        <v>-2.8008467855404982E-3</v>
      </c>
      <c r="CC330" t="str">
        <f>IF(COUNT(CB$3:CB330)=ROUND(COUNT($CB$3:$CB$2493)*0.05,0),CB330,"")</f>
        <v/>
      </c>
      <c r="CJ330" s="23">
        <v>41765</v>
      </c>
      <c r="CK330">
        <v>-2.8008467855404982E-3</v>
      </c>
      <c r="CL330" t="str">
        <f>IF(COUNT(CK$3:CK330)=ROUND(COUNT($CK$3:$CK$2493)*0.1,0),CK330,"")</f>
        <v/>
      </c>
      <c r="CS330" s="23">
        <v>41765</v>
      </c>
      <c r="CT330">
        <v>-2.8008467855404982E-3</v>
      </c>
      <c r="DB330" s="23">
        <v>41765</v>
      </c>
      <c r="DC330">
        <v>-2.8008467855404982E-3</v>
      </c>
      <c r="DD330">
        <v>-6.0250071753981419E-3</v>
      </c>
    </row>
    <row r="331" spans="79:108" x14ac:dyDescent="0.3">
      <c r="CA331" s="23">
        <v>43724</v>
      </c>
      <c r="CB331">
        <v>-2.795219481266003E-3</v>
      </c>
      <c r="CC331" t="str">
        <f>IF(COUNT(CB$3:CB331)=ROUND(COUNT($CB$3:$CB$2493)*0.05,0),CB331,"")</f>
        <v/>
      </c>
      <c r="CJ331" s="23">
        <v>43724</v>
      </c>
      <c r="CK331">
        <v>-2.795219481266003E-3</v>
      </c>
      <c r="CL331" t="str">
        <f>IF(COUNT(CK$3:CK331)=ROUND(COUNT($CK$3:$CK$2493)*0.1,0),CK331,"")</f>
        <v/>
      </c>
      <c r="CS331" s="23">
        <v>43724</v>
      </c>
      <c r="CT331">
        <v>-2.795219481266003E-3</v>
      </c>
      <c r="DB331" s="23">
        <v>43724</v>
      </c>
      <c r="DC331">
        <v>-2.795219481266003E-3</v>
      </c>
      <c r="DD331">
        <v>-6.0169019099017033E-3</v>
      </c>
    </row>
    <row r="332" spans="79:108" x14ac:dyDescent="0.3">
      <c r="CA332" s="23">
        <v>41619</v>
      </c>
      <c r="CB332">
        <v>-2.7921698970070777E-3</v>
      </c>
      <c r="CC332" t="str">
        <f>IF(COUNT(CB$3:CB332)=ROUND(COUNT($CB$3:$CB$2493)*0.05,0),CB332,"")</f>
        <v/>
      </c>
      <c r="CJ332" s="23">
        <v>41619</v>
      </c>
      <c r="CK332">
        <v>-2.7921698970070777E-3</v>
      </c>
      <c r="CL332" t="str">
        <f>IF(COUNT(CK$3:CK332)=ROUND(COUNT($CK$3:$CK$2493)*0.1,0),CK332,"")</f>
        <v/>
      </c>
      <c r="CS332" s="23">
        <v>41619</v>
      </c>
      <c r="CT332">
        <v>-2.7921698970070777E-3</v>
      </c>
      <c r="DB332" s="23">
        <v>41619</v>
      </c>
      <c r="DC332">
        <v>-2.7921698970070777E-3</v>
      </c>
      <c r="DD332">
        <v>-5.9876115920339552E-3</v>
      </c>
    </row>
    <row r="333" spans="79:108" x14ac:dyDescent="0.3">
      <c r="CA333" s="23">
        <v>41711</v>
      </c>
      <c r="CB333">
        <v>-2.7902932883922776E-3</v>
      </c>
      <c r="CC333" t="str">
        <f>IF(COUNT(CB$3:CB333)=ROUND(COUNT($CB$3:$CB$2493)*0.05,0),CB333,"")</f>
        <v/>
      </c>
      <c r="CJ333" s="23">
        <v>41711</v>
      </c>
      <c r="CK333">
        <v>-2.7902932883922776E-3</v>
      </c>
      <c r="CL333" t="str">
        <f>IF(COUNT(CK$3:CK333)=ROUND(COUNT($CK$3:$CK$2493)*0.1,0),CK333,"")</f>
        <v/>
      </c>
      <c r="CS333" s="23">
        <v>41711</v>
      </c>
      <c r="CT333">
        <v>-2.7902932883922776E-3</v>
      </c>
      <c r="DB333" s="23">
        <v>41711</v>
      </c>
      <c r="DC333">
        <v>-2.7902932883922776E-3</v>
      </c>
      <c r="DD333">
        <v>-5.9729517043665336E-3</v>
      </c>
    </row>
    <row r="334" spans="79:108" x14ac:dyDescent="0.3">
      <c r="CA334" s="23">
        <v>42338</v>
      </c>
      <c r="CB334">
        <v>-2.7849074059427847E-3</v>
      </c>
      <c r="CC334" t="str">
        <f>IF(COUNT(CB$3:CB334)=ROUND(COUNT($CB$3:$CB$2493)*0.05,0),CB334,"")</f>
        <v/>
      </c>
      <c r="CJ334" s="23">
        <v>42338</v>
      </c>
      <c r="CK334">
        <v>-2.7849074059427847E-3</v>
      </c>
      <c r="CL334" t="str">
        <f>IF(COUNT(CK$3:CK334)=ROUND(COUNT($CK$3:$CK$2493)*0.1,0),CK334,"")</f>
        <v/>
      </c>
      <c r="CS334" s="23">
        <v>42338</v>
      </c>
      <c r="CT334">
        <v>-2.7849074059427847E-3</v>
      </c>
      <c r="DB334" s="23">
        <v>42338</v>
      </c>
      <c r="DC334">
        <v>-2.7849074059427847E-3</v>
      </c>
      <c r="DD334">
        <v>-5.8958420463826357E-3</v>
      </c>
    </row>
    <row r="335" spans="79:108" x14ac:dyDescent="0.3">
      <c r="CA335" s="23">
        <v>41590</v>
      </c>
      <c r="CB335">
        <v>-2.772193106621568E-3</v>
      </c>
      <c r="CC335" t="str">
        <f>IF(COUNT(CB$3:CB335)=ROUND(COUNT($CB$3:$CB$2493)*0.05,0),CB335,"")</f>
        <v/>
      </c>
      <c r="CJ335" s="23">
        <v>41590</v>
      </c>
      <c r="CK335">
        <v>-2.772193106621568E-3</v>
      </c>
      <c r="CL335" t="str">
        <f>IF(COUNT(CK$3:CK335)=ROUND(COUNT($CK$3:$CK$2493)*0.1,0),CK335,"")</f>
        <v/>
      </c>
      <c r="CS335" s="23">
        <v>41590</v>
      </c>
      <c r="CT335">
        <v>-2.772193106621568E-3</v>
      </c>
      <c r="DB335" s="23">
        <v>41590</v>
      </c>
      <c r="DC335">
        <v>-2.772193106621568E-3</v>
      </c>
      <c r="DD335">
        <v>-5.8130030817521864E-3</v>
      </c>
    </row>
    <row r="336" spans="79:108" x14ac:dyDescent="0.3">
      <c r="CA336" s="23">
        <v>44144</v>
      </c>
      <c r="CB336">
        <v>-2.7640045865199407E-3</v>
      </c>
      <c r="CC336" t="str">
        <f>IF(COUNT(CB$3:CB336)=ROUND(COUNT($CB$3:$CB$2493)*0.05,0),CB336,"")</f>
        <v/>
      </c>
      <c r="CJ336" s="23">
        <v>44144</v>
      </c>
      <c r="CK336">
        <v>-2.7640045865199407E-3</v>
      </c>
      <c r="CL336" t="str">
        <f>IF(COUNT(CK$3:CK336)=ROUND(COUNT($CK$3:$CK$2493)*0.1,0),CK336,"")</f>
        <v/>
      </c>
      <c r="CS336" s="23">
        <v>44144</v>
      </c>
      <c r="CT336">
        <v>-2.7640045865199407E-3</v>
      </c>
      <c r="DB336" s="23">
        <v>44144</v>
      </c>
      <c r="DC336">
        <v>-2.7640045865199407E-3</v>
      </c>
      <c r="DD336">
        <v>-5.8085784280877614E-3</v>
      </c>
    </row>
    <row r="337" spans="79:108" x14ac:dyDescent="0.3">
      <c r="CA337" s="23">
        <v>43651</v>
      </c>
      <c r="CB337">
        <v>-2.7477225441886067E-3</v>
      </c>
      <c r="CC337" t="str">
        <f>IF(COUNT(CB$3:CB337)=ROUND(COUNT($CB$3:$CB$2493)*0.05,0),CB337,"")</f>
        <v/>
      </c>
      <c r="CJ337" s="23">
        <v>43651</v>
      </c>
      <c r="CK337">
        <v>-2.7477225441886067E-3</v>
      </c>
      <c r="CL337" t="str">
        <f>IF(COUNT(CK$3:CK337)=ROUND(COUNT($CK$3:$CK$2493)*0.1,0),CK337,"")</f>
        <v/>
      </c>
      <c r="CS337" s="23">
        <v>43651</v>
      </c>
      <c r="CT337">
        <v>-2.7477225441886067E-3</v>
      </c>
      <c r="DB337" s="23">
        <v>43651</v>
      </c>
      <c r="DC337">
        <v>-2.7477225441886067E-3</v>
      </c>
      <c r="DD337">
        <v>-5.8041331864783852E-3</v>
      </c>
    </row>
    <row r="338" spans="79:108" x14ac:dyDescent="0.3">
      <c r="CA338" s="23">
        <v>42493</v>
      </c>
      <c r="CB338">
        <v>-2.746259945435306E-3</v>
      </c>
      <c r="CC338" t="str">
        <f>IF(COUNT(CB$3:CB338)=ROUND(COUNT($CB$3:$CB$2493)*0.05,0),CB338,"")</f>
        <v/>
      </c>
      <c r="CJ338" s="23">
        <v>42493</v>
      </c>
      <c r="CK338">
        <v>-2.746259945435306E-3</v>
      </c>
      <c r="CL338" t="str">
        <f>IF(COUNT(CK$3:CK338)=ROUND(COUNT($CK$3:$CK$2493)*0.1,0),CK338,"")</f>
        <v/>
      </c>
      <c r="CS338" s="23">
        <v>42493</v>
      </c>
      <c r="CT338">
        <v>-2.746259945435306E-3</v>
      </c>
      <c r="DB338" s="23">
        <v>42493</v>
      </c>
      <c r="DC338">
        <v>-2.746259945435306E-3</v>
      </c>
      <c r="DD338">
        <v>-5.7899482507241182E-3</v>
      </c>
    </row>
    <row r="339" spans="79:108" x14ac:dyDescent="0.3">
      <c r="CA339" s="23">
        <v>44747</v>
      </c>
      <c r="CB339">
        <v>-2.7391553513443738E-3</v>
      </c>
      <c r="CC339" t="str">
        <f>IF(COUNT(CB$3:CB339)=ROUND(COUNT($CB$3:$CB$2493)*0.05,0),CB339,"")</f>
        <v/>
      </c>
      <c r="CJ339" s="23">
        <v>44747</v>
      </c>
      <c r="CK339">
        <v>-2.7391553513443738E-3</v>
      </c>
      <c r="CL339" t="str">
        <f>IF(COUNT(CK$3:CK339)=ROUND(COUNT($CK$3:$CK$2493)*0.1,0),CK339,"")</f>
        <v/>
      </c>
      <c r="CS339" s="23">
        <v>44747</v>
      </c>
      <c r="CT339">
        <v>-2.7391553513443738E-3</v>
      </c>
      <c r="DB339" s="23">
        <v>44747</v>
      </c>
      <c r="DC339">
        <v>-2.7391553513443738E-3</v>
      </c>
      <c r="DD339">
        <v>-5.7838104653326538E-3</v>
      </c>
    </row>
    <row r="340" spans="79:108" x14ac:dyDescent="0.3">
      <c r="CA340" s="23">
        <v>41690</v>
      </c>
      <c r="CB340">
        <v>-2.7302528605424232E-3</v>
      </c>
      <c r="CC340" t="str">
        <f>IF(COUNT(CB$3:CB340)=ROUND(COUNT($CB$3:$CB$2493)*0.05,0),CB340,"")</f>
        <v/>
      </c>
      <c r="CJ340" s="23">
        <v>41690</v>
      </c>
      <c r="CK340">
        <v>-2.7302528605424232E-3</v>
      </c>
      <c r="CL340" t="str">
        <f>IF(COUNT(CK$3:CK340)=ROUND(COUNT($CK$3:$CK$2493)*0.1,0),CK340,"")</f>
        <v/>
      </c>
      <c r="CS340" s="23">
        <v>41690</v>
      </c>
      <c r="CT340">
        <v>-2.7302528605424232E-3</v>
      </c>
      <c r="DB340" s="23">
        <v>41690</v>
      </c>
      <c r="DC340">
        <v>-2.7302528605424232E-3</v>
      </c>
      <c r="DD340">
        <v>-5.7475825782312825E-3</v>
      </c>
    </row>
    <row r="341" spans="79:108" x14ac:dyDescent="0.3">
      <c r="CA341" s="23">
        <v>42620</v>
      </c>
      <c r="CB341">
        <v>-2.7292654379605422E-3</v>
      </c>
      <c r="CC341" t="str">
        <f>IF(COUNT(CB$3:CB341)=ROUND(COUNT($CB$3:$CB$2493)*0.05,0),CB341,"")</f>
        <v/>
      </c>
      <c r="CJ341" s="23">
        <v>42620</v>
      </c>
      <c r="CK341">
        <v>-2.7292654379605422E-3</v>
      </c>
      <c r="CL341" t="str">
        <f>IF(COUNT(CK$3:CK341)=ROUND(COUNT($CK$3:$CK$2493)*0.1,0),CK341,"")</f>
        <v/>
      </c>
      <c r="CS341" s="23">
        <v>42620</v>
      </c>
      <c r="CT341">
        <v>-2.7292654379605422E-3</v>
      </c>
      <c r="DB341" s="23">
        <v>42620</v>
      </c>
      <c r="DC341">
        <v>-2.7292654379605422E-3</v>
      </c>
      <c r="DD341">
        <v>-5.7417785884399776E-3</v>
      </c>
    </row>
    <row r="342" spans="79:108" x14ac:dyDescent="0.3">
      <c r="CA342" s="23">
        <v>41985</v>
      </c>
      <c r="CB342">
        <v>-2.7240511859120521E-3</v>
      </c>
      <c r="CC342" t="str">
        <f>IF(COUNT(CB$3:CB342)=ROUND(COUNT($CB$3:$CB$2493)*0.05,0),CB342,"")</f>
        <v/>
      </c>
      <c r="CJ342" s="23">
        <v>41985</v>
      </c>
      <c r="CK342">
        <v>-2.7240511859120521E-3</v>
      </c>
      <c r="CL342" t="str">
        <f>IF(COUNT(CK$3:CK342)=ROUND(COUNT($CK$3:$CK$2493)*0.1,0),CK342,"")</f>
        <v/>
      </c>
      <c r="CS342" s="23">
        <v>41985</v>
      </c>
      <c r="CT342">
        <v>-2.7240511859120521E-3</v>
      </c>
      <c r="DB342" s="23">
        <v>41985</v>
      </c>
      <c r="DC342">
        <v>-2.7240511859120521E-3</v>
      </c>
      <c r="DD342">
        <v>-5.7192375332475853E-3</v>
      </c>
    </row>
    <row r="343" spans="79:108" x14ac:dyDescent="0.3">
      <c r="CA343" s="23">
        <v>44643</v>
      </c>
      <c r="CB343">
        <v>-2.7168510135802495E-3</v>
      </c>
      <c r="CC343" t="str">
        <f>IF(COUNT(CB$3:CB343)=ROUND(COUNT($CB$3:$CB$2493)*0.05,0),CB343,"")</f>
        <v/>
      </c>
      <c r="CJ343" s="23">
        <v>44643</v>
      </c>
      <c r="CK343">
        <v>-2.7168510135802495E-3</v>
      </c>
      <c r="CL343" t="str">
        <f>IF(COUNT(CK$3:CK343)=ROUND(COUNT($CK$3:$CK$2493)*0.1,0),CK343,"")</f>
        <v/>
      </c>
      <c r="CS343" s="23">
        <v>44643</v>
      </c>
      <c r="CT343">
        <v>-2.7168510135802495E-3</v>
      </c>
      <c r="DB343" s="23">
        <v>44643</v>
      </c>
      <c r="DC343">
        <v>-2.7168510135802495E-3</v>
      </c>
      <c r="DD343">
        <v>-5.7099294694821579E-3</v>
      </c>
    </row>
    <row r="344" spans="79:108" x14ac:dyDescent="0.3">
      <c r="CA344" s="23">
        <v>42467</v>
      </c>
      <c r="CB344">
        <v>-2.7079387813555723E-3</v>
      </c>
      <c r="CC344" t="str">
        <f>IF(COUNT(CB$3:CB344)=ROUND(COUNT($CB$3:$CB$2493)*0.05,0),CB344,"")</f>
        <v/>
      </c>
      <c r="CJ344" s="23">
        <v>42467</v>
      </c>
      <c r="CK344">
        <v>-2.7079387813555723E-3</v>
      </c>
      <c r="CL344" t="str">
        <f>IF(COUNT(CK$3:CK344)=ROUND(COUNT($CK$3:$CK$2493)*0.1,0),CK344,"")</f>
        <v/>
      </c>
      <c r="CS344" s="23">
        <v>42467</v>
      </c>
      <c r="CT344">
        <v>-2.7079387813555723E-3</v>
      </c>
      <c r="DB344" s="23">
        <v>42467</v>
      </c>
      <c r="DC344">
        <v>-2.7079387813555723E-3</v>
      </c>
      <c r="DD344">
        <v>-5.6981032073654177E-3</v>
      </c>
    </row>
    <row r="345" spans="79:108" x14ac:dyDescent="0.3">
      <c r="CA345" s="23">
        <v>42608</v>
      </c>
      <c r="CB345">
        <v>-2.693639341483962E-3</v>
      </c>
      <c r="CC345" t="str">
        <f>IF(COUNT(CB$3:CB345)=ROUND(COUNT($CB$3:$CB$2493)*0.05,0),CB345,"")</f>
        <v/>
      </c>
      <c r="CJ345" s="23">
        <v>42608</v>
      </c>
      <c r="CK345">
        <v>-2.693639341483962E-3</v>
      </c>
      <c r="CL345" t="str">
        <f>IF(COUNT(CK$3:CK345)=ROUND(COUNT($CK$3:$CK$2493)*0.1,0),CK345,"")</f>
        <v/>
      </c>
      <c r="CS345" s="23">
        <v>42608</v>
      </c>
      <c r="CT345">
        <v>-2.693639341483962E-3</v>
      </c>
      <c r="DB345" s="23">
        <v>42608</v>
      </c>
      <c r="DC345">
        <v>-2.693639341483962E-3</v>
      </c>
      <c r="DD345">
        <v>-5.6673618967977785E-3</v>
      </c>
    </row>
    <row r="346" spans="79:108" x14ac:dyDescent="0.3">
      <c r="CA346" s="23">
        <v>44740</v>
      </c>
      <c r="CB346">
        <v>-2.6907972708228355E-3</v>
      </c>
      <c r="CC346" t="str">
        <f>IF(COUNT(CB$3:CB346)=ROUND(COUNT($CB$3:$CB$2493)*0.05,0),CB346,"")</f>
        <v/>
      </c>
      <c r="CJ346" s="23">
        <v>44740</v>
      </c>
      <c r="CK346">
        <v>-2.6907972708228355E-3</v>
      </c>
      <c r="CL346" t="str">
        <f>IF(COUNT(CK$3:CK346)=ROUND(COUNT($CK$3:$CK$2493)*0.1,0),CK346,"")</f>
        <v/>
      </c>
      <c r="CS346" s="23">
        <v>44740</v>
      </c>
      <c r="CT346">
        <v>-2.6907972708228355E-3</v>
      </c>
      <c r="DB346" s="23">
        <v>44740</v>
      </c>
      <c r="DC346">
        <v>-2.6907972708228355E-3</v>
      </c>
      <c r="DD346">
        <v>-5.6621161041724467E-3</v>
      </c>
    </row>
    <row r="347" spans="79:108" x14ac:dyDescent="0.3">
      <c r="CA347" s="23">
        <v>42074</v>
      </c>
      <c r="CB347">
        <v>-2.6838309367587542E-3</v>
      </c>
      <c r="CC347" t="str">
        <f>IF(COUNT(CB$3:CB347)=ROUND(COUNT($CB$3:$CB$2493)*0.05,0),CB347,"")</f>
        <v/>
      </c>
      <c r="CJ347" s="23">
        <v>42074</v>
      </c>
      <c r="CK347">
        <v>-2.6838309367587542E-3</v>
      </c>
      <c r="CL347" t="str">
        <f>IF(COUNT(CK$3:CK347)=ROUND(COUNT($CK$3:$CK$2493)*0.1,0),CK347,"")</f>
        <v/>
      </c>
      <c r="CS347" s="23">
        <v>42074</v>
      </c>
      <c r="CT347">
        <v>-2.6838309367587542E-3</v>
      </c>
      <c r="DB347" s="23">
        <v>42074</v>
      </c>
      <c r="DC347">
        <v>-2.6838309367587542E-3</v>
      </c>
      <c r="DD347">
        <v>-5.6494760637048986E-3</v>
      </c>
    </row>
    <row r="348" spans="79:108" x14ac:dyDescent="0.3">
      <c r="CA348" s="23">
        <v>43767</v>
      </c>
      <c r="CB348">
        <v>-2.6760596297692222E-3</v>
      </c>
      <c r="CC348" t="str">
        <f>IF(COUNT(CB$3:CB348)=ROUND(COUNT($CB$3:$CB$2493)*0.05,0),CB348,"")</f>
        <v/>
      </c>
      <c r="CJ348" s="23">
        <v>43767</v>
      </c>
      <c r="CK348">
        <v>-2.6760596297692222E-3</v>
      </c>
      <c r="CL348" t="str">
        <f>IF(COUNT(CK$3:CK348)=ROUND(COUNT($CK$3:$CK$2493)*0.1,0),CK348,"")</f>
        <v/>
      </c>
      <c r="CS348" s="23">
        <v>43767</v>
      </c>
      <c r="CT348">
        <v>-2.6760596297692222E-3</v>
      </c>
      <c r="DB348" s="23">
        <v>43767</v>
      </c>
      <c r="DC348">
        <v>-2.6760596297692222E-3</v>
      </c>
      <c r="DD348">
        <v>-5.648646123149235E-3</v>
      </c>
    </row>
    <row r="349" spans="79:108" x14ac:dyDescent="0.3">
      <c r="CA349" s="23">
        <v>42153</v>
      </c>
      <c r="CB349">
        <v>-2.6589778743328638E-3</v>
      </c>
      <c r="CC349" t="str">
        <f>IF(COUNT(CB$3:CB349)=ROUND(COUNT($CB$3:$CB$2493)*0.05,0),CB349,"")</f>
        <v/>
      </c>
      <c r="CJ349" s="23">
        <v>42153</v>
      </c>
      <c r="CK349">
        <v>-2.6589778743328638E-3</v>
      </c>
      <c r="CL349" t="str">
        <f>IF(COUNT(CK$3:CK349)=ROUND(COUNT($CK$3:$CK$2493)*0.1,0),CK349,"")</f>
        <v/>
      </c>
      <c r="CS349" s="23">
        <v>42153</v>
      </c>
      <c r="CT349">
        <v>-2.6589778743328638E-3</v>
      </c>
      <c r="DB349" s="23">
        <v>42153</v>
      </c>
      <c r="DC349">
        <v>-2.6589778743328638E-3</v>
      </c>
      <c r="DD349">
        <v>-5.5619950072355014E-3</v>
      </c>
    </row>
    <row r="350" spans="79:108" x14ac:dyDescent="0.3">
      <c r="CA350" s="23">
        <v>44414</v>
      </c>
      <c r="CB350">
        <v>-2.6453481638110399E-3</v>
      </c>
      <c r="CC350" t="str">
        <f>IF(COUNT(CB$3:CB350)=ROUND(COUNT($CB$3:$CB$2493)*0.05,0),CB350,"")</f>
        <v/>
      </c>
      <c r="CJ350" s="23">
        <v>44414</v>
      </c>
      <c r="CK350">
        <v>-2.6453481638110399E-3</v>
      </c>
      <c r="CL350" t="str">
        <f>IF(COUNT(CK$3:CK350)=ROUND(COUNT($CK$3:$CK$2493)*0.1,0),CK350,"")</f>
        <v/>
      </c>
      <c r="CS350" s="23">
        <v>44414</v>
      </c>
      <c r="CT350">
        <v>-2.6453481638110399E-3</v>
      </c>
      <c r="DB350" s="23">
        <v>44414</v>
      </c>
      <c r="DC350">
        <v>-2.6453481638110399E-3</v>
      </c>
      <c r="DD350">
        <v>-5.5542845574421667E-3</v>
      </c>
    </row>
    <row r="351" spans="79:108" x14ac:dyDescent="0.3">
      <c r="CA351" s="23">
        <v>43614</v>
      </c>
      <c r="CB351">
        <v>-2.6394062448163507E-3</v>
      </c>
      <c r="CC351" t="str">
        <f>IF(COUNT(CB$3:CB351)=ROUND(COUNT($CB$3:$CB$2493)*0.05,0),CB351,"")</f>
        <v/>
      </c>
      <c r="CJ351" s="23">
        <v>43614</v>
      </c>
      <c r="CK351">
        <v>-2.6394062448163507E-3</v>
      </c>
      <c r="CL351" t="str">
        <f>IF(COUNT(CK$3:CK351)=ROUND(COUNT($CK$3:$CK$2493)*0.1,0),CK351,"")</f>
        <v/>
      </c>
      <c r="CS351" s="23">
        <v>43614</v>
      </c>
      <c r="CT351">
        <v>-2.6394062448163507E-3</v>
      </c>
      <c r="DB351" s="23">
        <v>43614</v>
      </c>
      <c r="DC351">
        <v>-2.6394062448163507E-3</v>
      </c>
      <c r="DD351">
        <v>-5.526017122248485E-3</v>
      </c>
    </row>
    <row r="352" spans="79:108" x14ac:dyDescent="0.3">
      <c r="CA352" s="23">
        <v>41701</v>
      </c>
      <c r="CB352">
        <v>-2.6317934643884659E-3</v>
      </c>
      <c r="CC352" t="str">
        <f>IF(COUNT(CB$3:CB352)=ROUND(COUNT($CB$3:$CB$2493)*0.05,0),CB352,"")</f>
        <v/>
      </c>
      <c r="CJ352" s="23">
        <v>41701</v>
      </c>
      <c r="CK352">
        <v>-2.6317934643884659E-3</v>
      </c>
      <c r="CL352" t="str">
        <f>IF(COUNT(CK$3:CK352)=ROUND(COUNT($CK$3:$CK$2493)*0.1,0),CK352,"")</f>
        <v/>
      </c>
      <c r="CS352" s="23">
        <v>41701</v>
      </c>
      <c r="CT352">
        <v>-2.6317934643884659E-3</v>
      </c>
      <c r="DB352" s="23">
        <v>41701</v>
      </c>
      <c r="DC352">
        <v>-2.6317934643884659E-3</v>
      </c>
      <c r="DD352">
        <v>-5.5245988910559343E-3</v>
      </c>
    </row>
    <row r="353" spans="79:108" x14ac:dyDescent="0.3">
      <c r="CA353" s="23">
        <v>43024</v>
      </c>
      <c r="CB353">
        <v>-2.6296813948209173E-3</v>
      </c>
      <c r="CC353" t="str">
        <f>IF(COUNT(CB$3:CB353)=ROUND(COUNT($CB$3:$CB$2493)*0.05,0),CB353,"")</f>
        <v/>
      </c>
      <c r="CJ353" s="23">
        <v>43024</v>
      </c>
      <c r="CK353">
        <v>-2.6296813948209173E-3</v>
      </c>
      <c r="CL353" t="str">
        <f>IF(COUNT(CK$3:CK353)=ROUND(COUNT($CK$3:$CK$2493)*0.1,0),CK353,"")</f>
        <v/>
      </c>
      <c r="CS353" s="23">
        <v>43024</v>
      </c>
      <c r="CT353">
        <v>-2.6296813948209173E-3</v>
      </c>
      <c r="DB353" s="23">
        <v>43024</v>
      </c>
      <c r="DC353">
        <v>-2.6296813948209173E-3</v>
      </c>
      <c r="DD353">
        <v>-5.5065812443440198E-3</v>
      </c>
    </row>
    <row r="354" spans="79:108" x14ac:dyDescent="0.3">
      <c r="CA354" s="23">
        <v>41801</v>
      </c>
      <c r="CB354">
        <v>-2.6238169727833705E-3</v>
      </c>
      <c r="CC354" t="str">
        <f>IF(COUNT(CB$3:CB354)=ROUND(COUNT($CB$3:$CB$2493)*0.05,0),CB354,"")</f>
        <v/>
      </c>
      <c r="CJ354" s="23">
        <v>41801</v>
      </c>
      <c r="CK354">
        <v>-2.6238169727833705E-3</v>
      </c>
      <c r="CL354" t="str">
        <f>IF(COUNT(CK$3:CK354)=ROUND(COUNT($CK$3:$CK$2493)*0.1,0),CK354,"")</f>
        <v/>
      </c>
      <c r="CS354" s="23">
        <v>41801</v>
      </c>
      <c r="CT354">
        <v>-2.6238169727833705E-3</v>
      </c>
      <c r="DB354" s="23">
        <v>41801</v>
      </c>
      <c r="DC354">
        <v>-2.6238169727833705E-3</v>
      </c>
      <c r="DD354">
        <v>-5.4654022451521662E-3</v>
      </c>
    </row>
    <row r="355" spans="79:108" x14ac:dyDescent="0.3">
      <c r="CA355" s="23">
        <v>41890</v>
      </c>
      <c r="CB355">
        <v>-2.6227149229829452E-3</v>
      </c>
      <c r="CC355" t="str">
        <f>IF(COUNT(CB$3:CB355)=ROUND(COUNT($CB$3:$CB$2493)*0.05,0),CB355,"")</f>
        <v/>
      </c>
      <c r="CJ355" s="23">
        <v>41890</v>
      </c>
      <c r="CK355">
        <v>-2.6227149229829452E-3</v>
      </c>
      <c r="CL355" t="str">
        <f>IF(COUNT(CK$3:CK355)=ROUND(COUNT($CK$3:$CK$2493)*0.1,0),CK355,"")</f>
        <v/>
      </c>
      <c r="CS355" s="23">
        <v>41890</v>
      </c>
      <c r="CT355">
        <v>-2.6227149229829452E-3</v>
      </c>
      <c r="DB355" s="23">
        <v>41890</v>
      </c>
      <c r="DC355">
        <v>-2.6227149229829452E-3</v>
      </c>
      <c r="DD355">
        <v>-5.4564016722645006E-3</v>
      </c>
    </row>
    <row r="356" spans="79:108" x14ac:dyDescent="0.3">
      <c r="CA356" s="23">
        <v>41449</v>
      </c>
      <c r="CB356">
        <v>-2.6210084771428588E-3</v>
      </c>
      <c r="CC356" t="str">
        <f>IF(COUNT(CB$3:CB356)=ROUND(COUNT($CB$3:$CB$2493)*0.05,0),CB356,"")</f>
        <v/>
      </c>
      <c r="CJ356" s="23">
        <v>41449</v>
      </c>
      <c r="CK356">
        <v>-2.6210084771428588E-3</v>
      </c>
      <c r="CL356" t="str">
        <f>IF(COUNT(CK$3:CK356)=ROUND(COUNT($CK$3:$CK$2493)*0.1,0),CK356,"")</f>
        <v/>
      </c>
      <c r="CS356" s="23">
        <v>41449</v>
      </c>
      <c r="CT356">
        <v>-2.6210084771428588E-3</v>
      </c>
      <c r="DB356" s="23">
        <v>41449</v>
      </c>
      <c r="DC356">
        <v>-2.6210084771428588E-3</v>
      </c>
      <c r="DD356">
        <v>-5.4548825355330557E-3</v>
      </c>
    </row>
    <row r="357" spans="79:108" x14ac:dyDescent="0.3">
      <c r="CA357" s="23">
        <v>42202</v>
      </c>
      <c r="CB357">
        <v>-2.6174810317617209E-3</v>
      </c>
      <c r="CC357" t="str">
        <f>IF(COUNT(CB$3:CB357)=ROUND(COUNT($CB$3:$CB$2493)*0.05,0),CB357,"")</f>
        <v/>
      </c>
      <c r="CJ357" s="23">
        <v>42202</v>
      </c>
      <c r="CK357">
        <v>-2.6174810317617209E-3</v>
      </c>
      <c r="CL357" t="str">
        <f>IF(COUNT(CK$3:CK357)=ROUND(COUNT($CK$3:$CK$2493)*0.1,0),CK357,"")</f>
        <v/>
      </c>
      <c r="CS357" s="23">
        <v>42202</v>
      </c>
      <c r="CT357">
        <v>-2.6174810317617209E-3</v>
      </c>
      <c r="DB357" s="23">
        <v>42202</v>
      </c>
      <c r="DC357">
        <v>-2.6174810317617209E-3</v>
      </c>
      <c r="DD357">
        <v>-5.4421438576214166E-3</v>
      </c>
    </row>
    <row r="358" spans="79:108" x14ac:dyDescent="0.3">
      <c r="CA358" s="23">
        <v>43423</v>
      </c>
      <c r="CB358">
        <v>-2.6118872018693583E-3</v>
      </c>
      <c r="CC358" t="str">
        <f>IF(COUNT(CB$3:CB358)=ROUND(COUNT($CB$3:$CB$2493)*0.05,0),CB358,"")</f>
        <v/>
      </c>
      <c r="CJ358" s="23">
        <v>43423</v>
      </c>
      <c r="CK358">
        <v>-2.6118872018693583E-3</v>
      </c>
      <c r="CL358" t="str">
        <f>IF(COUNT(CK$3:CK358)=ROUND(COUNT($CK$3:$CK$2493)*0.1,0),CK358,"")</f>
        <v/>
      </c>
      <c r="CS358" s="23">
        <v>43423</v>
      </c>
      <c r="CT358">
        <v>-2.6118872018693583E-3</v>
      </c>
      <c r="DB358" s="23">
        <v>43423</v>
      </c>
      <c r="DC358">
        <v>-2.6118872018693583E-3</v>
      </c>
      <c r="DD358">
        <v>-5.4303335002538556E-3</v>
      </c>
    </row>
    <row r="359" spans="79:108" x14ac:dyDescent="0.3">
      <c r="CA359" s="23">
        <v>44820</v>
      </c>
      <c r="CB359">
        <v>-2.6029344239372225E-3</v>
      </c>
      <c r="CC359" t="str">
        <f>IF(COUNT(CB$3:CB359)=ROUND(COUNT($CB$3:$CB$2493)*0.05,0),CB359,"")</f>
        <v/>
      </c>
      <c r="CJ359" s="23">
        <v>44820</v>
      </c>
      <c r="CK359">
        <v>-2.6029344239372225E-3</v>
      </c>
      <c r="CL359" t="str">
        <f>IF(COUNT(CK$3:CK359)=ROUND(COUNT($CK$3:$CK$2493)*0.1,0),CK359,"")</f>
        <v/>
      </c>
      <c r="CS359" s="23">
        <v>44820</v>
      </c>
      <c r="CT359">
        <v>-2.6029344239372225E-3</v>
      </c>
      <c r="DB359" s="23">
        <v>44820</v>
      </c>
      <c r="DC359">
        <v>-2.6029344239372225E-3</v>
      </c>
      <c r="DD359">
        <v>-5.4170465772294786E-3</v>
      </c>
    </row>
    <row r="360" spans="79:108" x14ac:dyDescent="0.3">
      <c r="CA360" s="23">
        <v>42465</v>
      </c>
      <c r="CB360">
        <v>-2.5885890018973808E-3</v>
      </c>
      <c r="CC360" t="str">
        <f>IF(COUNT(CB$3:CB360)=ROUND(COUNT($CB$3:$CB$2493)*0.05,0),CB360,"")</f>
        <v/>
      </c>
      <c r="CJ360" s="23">
        <v>42465</v>
      </c>
      <c r="CK360">
        <v>-2.5885890018973808E-3</v>
      </c>
      <c r="CL360" t="str">
        <f>IF(COUNT(CK$3:CK360)=ROUND(COUNT($CK$3:$CK$2493)*0.1,0),CK360,"")</f>
        <v/>
      </c>
      <c r="CS360" s="23">
        <v>42465</v>
      </c>
      <c r="CT360">
        <v>-2.5885890018973808E-3</v>
      </c>
      <c r="DB360" s="23">
        <v>42465</v>
      </c>
      <c r="DC360">
        <v>-2.5885890018973808E-3</v>
      </c>
      <c r="DD360">
        <v>-5.3868065564195078E-3</v>
      </c>
    </row>
    <row r="361" spans="79:108" x14ac:dyDescent="0.3">
      <c r="CA361" s="23">
        <v>44188</v>
      </c>
      <c r="CB361">
        <v>-2.5855011795408262E-3</v>
      </c>
      <c r="CC361" t="str">
        <f>IF(COUNT(CB$3:CB361)=ROUND(COUNT($CB$3:$CB$2493)*0.05,0),CB361,"")</f>
        <v/>
      </c>
      <c r="CJ361" s="23">
        <v>44188</v>
      </c>
      <c r="CK361">
        <v>-2.5855011795408262E-3</v>
      </c>
      <c r="CL361" t="str">
        <f>IF(COUNT(CK$3:CK361)=ROUND(COUNT($CK$3:$CK$2493)*0.1,0),CK361,"")</f>
        <v/>
      </c>
      <c r="CS361" s="23">
        <v>44188</v>
      </c>
      <c r="CT361">
        <v>-2.5855011795408262E-3</v>
      </c>
      <c r="DB361" s="23">
        <v>44188</v>
      </c>
      <c r="DC361">
        <v>-2.5855011795408262E-3</v>
      </c>
      <c r="DD361">
        <v>-5.3771715422333433E-3</v>
      </c>
    </row>
    <row r="362" spans="79:108" x14ac:dyDescent="0.3">
      <c r="CA362" s="23">
        <v>42013</v>
      </c>
      <c r="CB362">
        <v>-2.5821449815311712E-3</v>
      </c>
      <c r="CC362" t="str">
        <f>IF(COUNT(CB$3:CB362)=ROUND(COUNT($CB$3:$CB$2493)*0.05,0),CB362,"")</f>
        <v/>
      </c>
      <c r="CJ362" s="23">
        <v>42013</v>
      </c>
      <c r="CK362">
        <v>-2.5821449815311712E-3</v>
      </c>
      <c r="CL362" t="str">
        <f>IF(COUNT(CK$3:CK362)=ROUND(COUNT($CK$3:$CK$2493)*0.1,0),CK362,"")</f>
        <v/>
      </c>
      <c r="CS362" s="23">
        <v>42013</v>
      </c>
      <c r="CT362">
        <v>-2.5821449815311712E-3</v>
      </c>
      <c r="DB362" s="23">
        <v>42013</v>
      </c>
      <c r="DC362">
        <v>-2.5821449815311712E-3</v>
      </c>
      <c r="DD362">
        <v>-5.3685926879313223E-3</v>
      </c>
    </row>
    <row r="363" spans="79:108" x14ac:dyDescent="0.3">
      <c r="CA363" s="23">
        <v>41577</v>
      </c>
      <c r="CB363">
        <v>-2.575543711566985E-3</v>
      </c>
      <c r="CC363" t="str">
        <f>IF(COUNT(CB$3:CB363)=ROUND(COUNT($CB$3:$CB$2493)*0.05,0),CB363,"")</f>
        <v/>
      </c>
      <c r="CJ363" s="23">
        <v>41577</v>
      </c>
      <c r="CK363">
        <v>-2.575543711566985E-3</v>
      </c>
      <c r="CL363" t="str">
        <f>IF(COUNT(CK$3:CK363)=ROUND(COUNT($CK$3:$CK$2493)*0.1,0),CK363,"")</f>
        <v/>
      </c>
      <c r="CS363" s="23">
        <v>41577</v>
      </c>
      <c r="CT363">
        <v>-2.575543711566985E-3</v>
      </c>
      <c r="DB363" s="23">
        <v>41577</v>
      </c>
      <c r="DC363">
        <v>-2.575543711566985E-3</v>
      </c>
      <c r="DD363">
        <v>-5.3678035768679813E-3</v>
      </c>
    </row>
    <row r="364" spans="79:108" x14ac:dyDescent="0.3">
      <c r="CA364" s="23">
        <v>41983</v>
      </c>
      <c r="CB364">
        <v>-2.5740976353774217E-3</v>
      </c>
      <c r="CC364" t="str">
        <f>IF(COUNT(CB$3:CB364)=ROUND(COUNT($CB$3:$CB$2493)*0.05,0),CB364,"")</f>
        <v/>
      </c>
      <c r="CJ364" s="23">
        <v>41983</v>
      </c>
      <c r="CK364">
        <v>-2.5740976353774217E-3</v>
      </c>
      <c r="CL364" t="str">
        <f>IF(COUNT(CK$3:CK364)=ROUND(COUNT($CK$3:$CK$2493)*0.1,0),CK364,"")</f>
        <v/>
      </c>
      <c r="CS364" s="23">
        <v>41983</v>
      </c>
      <c r="CT364">
        <v>-2.5740976353774217E-3</v>
      </c>
      <c r="DB364" s="23">
        <v>41983</v>
      </c>
      <c r="DC364">
        <v>-2.5740976353774217E-3</v>
      </c>
      <c r="DD364">
        <v>-5.3612712206328539E-3</v>
      </c>
    </row>
    <row r="365" spans="79:108" x14ac:dyDescent="0.3">
      <c r="CA365" s="23">
        <v>43581</v>
      </c>
      <c r="CB365">
        <v>-2.5546407606673602E-3</v>
      </c>
      <c r="CC365" t="str">
        <f>IF(COUNT(CB$3:CB365)=ROUND(COUNT($CB$3:$CB$2493)*0.05,0),CB365,"")</f>
        <v/>
      </c>
      <c r="CJ365" s="23">
        <v>43581</v>
      </c>
      <c r="CK365">
        <v>-2.5546407606673602E-3</v>
      </c>
      <c r="CL365" t="str">
        <f>IF(COUNT(CK$3:CK365)=ROUND(COUNT($CK$3:$CK$2493)*0.1,0),CK365,"")</f>
        <v/>
      </c>
      <c r="CS365" s="23">
        <v>43581</v>
      </c>
      <c r="CT365">
        <v>-2.5546407606673602E-3</v>
      </c>
      <c r="DB365" s="23">
        <v>43581</v>
      </c>
      <c r="DC365">
        <v>-2.5546407606673602E-3</v>
      </c>
      <c r="DD365">
        <v>-5.312527667191389E-3</v>
      </c>
    </row>
    <row r="366" spans="79:108" x14ac:dyDescent="0.3">
      <c r="CA366" s="23">
        <v>42346</v>
      </c>
      <c r="CB366">
        <v>-2.5545424211716079E-3</v>
      </c>
      <c r="CC366" t="str">
        <f>IF(COUNT(CB$3:CB366)=ROUND(COUNT($CB$3:$CB$2493)*0.05,0),CB366,"")</f>
        <v/>
      </c>
      <c r="CJ366" s="23">
        <v>42346</v>
      </c>
      <c r="CK366">
        <v>-2.5545424211716079E-3</v>
      </c>
      <c r="CL366" t="str">
        <f>IF(COUNT(CK$3:CK366)=ROUND(COUNT($CK$3:$CK$2493)*0.1,0),CK366,"")</f>
        <v/>
      </c>
      <c r="CS366" s="23">
        <v>42346</v>
      </c>
      <c r="CT366">
        <v>-2.5545424211716079E-3</v>
      </c>
      <c r="DB366" s="23">
        <v>42346</v>
      </c>
      <c r="DC366">
        <v>-2.5545424211716079E-3</v>
      </c>
      <c r="DD366">
        <v>-5.3082789374238448E-3</v>
      </c>
    </row>
    <row r="367" spans="79:108" x14ac:dyDescent="0.3">
      <c r="CA367" s="23">
        <v>41262</v>
      </c>
      <c r="CB367">
        <v>-2.5522033728064752E-3</v>
      </c>
      <c r="CC367" t="str">
        <f>IF(COUNT(CB$3:CB367)=ROUND(COUNT($CB$3:$CB$2493)*0.05,0),CB367,"")</f>
        <v/>
      </c>
      <c r="CJ367" s="23">
        <v>41262</v>
      </c>
      <c r="CK367">
        <v>-2.5522033728064752E-3</v>
      </c>
      <c r="CL367" t="str">
        <f>IF(COUNT(CK$3:CK367)=ROUND(COUNT($CK$3:$CK$2493)*0.1,0),CK367,"")</f>
        <v/>
      </c>
      <c r="CS367" s="23">
        <v>41262</v>
      </c>
      <c r="CT367">
        <v>-2.5522033728064752E-3</v>
      </c>
      <c r="DB367" s="23">
        <v>41262</v>
      </c>
      <c r="DC367">
        <v>-2.5522033728064752E-3</v>
      </c>
      <c r="DD367">
        <v>-5.2814620724493527E-3</v>
      </c>
    </row>
    <row r="368" spans="79:108" x14ac:dyDescent="0.3">
      <c r="CA368" s="23">
        <v>43109</v>
      </c>
      <c r="CB368">
        <v>-2.5516788028956349E-3</v>
      </c>
      <c r="CC368" t="str">
        <f>IF(COUNT(CB$3:CB368)=ROUND(COUNT($CB$3:$CB$2493)*0.05,0),CB368,"")</f>
        <v/>
      </c>
      <c r="CJ368" s="23">
        <v>43109</v>
      </c>
      <c r="CK368">
        <v>-2.5516788028956349E-3</v>
      </c>
      <c r="CL368" t="str">
        <f>IF(COUNT(CK$3:CK368)=ROUND(COUNT($CK$3:$CK$2493)*0.1,0),CK368,"")</f>
        <v/>
      </c>
      <c r="CS368" s="23">
        <v>43109</v>
      </c>
      <c r="CT368">
        <v>-2.5516788028956349E-3</v>
      </c>
      <c r="DB368" s="23">
        <v>43109</v>
      </c>
      <c r="DC368">
        <v>-2.5516788028956349E-3</v>
      </c>
      <c r="DD368">
        <v>-5.2767494259210916E-3</v>
      </c>
    </row>
    <row r="369" spans="79:108" x14ac:dyDescent="0.3">
      <c r="CA369" s="23">
        <v>43419</v>
      </c>
      <c r="CB369">
        <v>-2.5494930222444037E-3</v>
      </c>
      <c r="CC369" t="str">
        <f>IF(COUNT(CB$3:CB369)=ROUND(COUNT($CB$3:$CB$2493)*0.05,0),CB369,"")</f>
        <v/>
      </c>
      <c r="CJ369" s="23">
        <v>43419</v>
      </c>
      <c r="CK369">
        <v>-2.5494930222444037E-3</v>
      </c>
      <c r="CL369" t="str">
        <f>IF(COUNT(CK$3:CK369)=ROUND(COUNT($CK$3:$CK$2493)*0.1,0),CK369,"")</f>
        <v/>
      </c>
      <c r="CS369" s="23">
        <v>43419</v>
      </c>
      <c r="CT369">
        <v>-2.5494930222444037E-3</v>
      </c>
      <c r="DB369" s="23">
        <v>43419</v>
      </c>
      <c r="DC369">
        <v>-2.5494930222444037E-3</v>
      </c>
      <c r="DD369">
        <v>-5.2069946184435754E-3</v>
      </c>
    </row>
    <row r="370" spans="79:108" x14ac:dyDescent="0.3">
      <c r="CA370" s="23">
        <v>44571</v>
      </c>
      <c r="CB370">
        <v>-2.5461938874191308E-3</v>
      </c>
      <c r="CC370" t="str">
        <f>IF(COUNT(CB$3:CB370)=ROUND(COUNT($CB$3:$CB$2493)*0.05,0),CB370,"")</f>
        <v/>
      </c>
      <c r="CJ370" s="23">
        <v>44571</v>
      </c>
      <c r="CK370">
        <v>-2.5461938874191308E-3</v>
      </c>
      <c r="CL370" t="str">
        <f>IF(COUNT(CK$3:CK370)=ROUND(COUNT($CK$3:$CK$2493)*0.1,0),CK370,"")</f>
        <v/>
      </c>
      <c r="CS370" s="23">
        <v>44571</v>
      </c>
      <c r="CT370">
        <v>-2.5461938874191308E-3</v>
      </c>
      <c r="DB370" s="23">
        <v>44571</v>
      </c>
      <c r="DC370">
        <v>-2.5461938874191308E-3</v>
      </c>
      <c r="DD370">
        <v>-5.1917528028177567E-3</v>
      </c>
    </row>
    <row r="371" spans="79:108" x14ac:dyDescent="0.3">
      <c r="CA371" s="23">
        <v>41724</v>
      </c>
      <c r="CB371">
        <v>-2.5442692242314464E-3</v>
      </c>
      <c r="CC371" t="str">
        <f>IF(COUNT(CB$3:CB371)=ROUND(COUNT($CB$3:$CB$2493)*0.05,0),CB371,"")</f>
        <v/>
      </c>
      <c r="CJ371" s="23">
        <v>41724</v>
      </c>
      <c r="CK371">
        <v>-2.5442692242314464E-3</v>
      </c>
      <c r="CL371" t="str">
        <f>IF(COUNT(CK$3:CK371)=ROUND(COUNT($CK$3:$CK$2493)*0.1,0),CK371,"")</f>
        <v/>
      </c>
      <c r="CS371" s="23">
        <v>41724</v>
      </c>
      <c r="CT371">
        <v>-2.5442692242314464E-3</v>
      </c>
      <c r="DB371" s="23">
        <v>41724</v>
      </c>
      <c r="DC371">
        <v>-2.5442692242314464E-3</v>
      </c>
      <c r="DD371">
        <v>-5.182256987881829E-3</v>
      </c>
    </row>
    <row r="372" spans="79:108" x14ac:dyDescent="0.3">
      <c r="CA372" s="23">
        <v>42545</v>
      </c>
      <c r="CB372">
        <v>-2.5322695214815873E-3</v>
      </c>
      <c r="CC372" t="str">
        <f>IF(COUNT(CB$3:CB372)=ROUND(COUNT($CB$3:$CB$2493)*0.05,0),CB372,"")</f>
        <v/>
      </c>
      <c r="CJ372" s="23">
        <v>42545</v>
      </c>
      <c r="CK372">
        <v>-2.5322695214815873E-3</v>
      </c>
      <c r="CL372" t="str">
        <f>IF(COUNT(CK$3:CK372)=ROUND(COUNT($CK$3:$CK$2493)*0.1,0),CK372,"")</f>
        <v/>
      </c>
      <c r="CS372" s="23">
        <v>42545</v>
      </c>
      <c r="CT372">
        <v>-2.5322695214815873E-3</v>
      </c>
      <c r="DB372" s="23">
        <v>42545</v>
      </c>
      <c r="DC372">
        <v>-2.5322695214815873E-3</v>
      </c>
      <c r="DD372">
        <v>-5.1766882439668793E-3</v>
      </c>
    </row>
    <row r="373" spans="79:108" x14ac:dyDescent="0.3">
      <c r="CA373" s="23">
        <v>42269</v>
      </c>
      <c r="CB373">
        <v>-2.5229172181135957E-3</v>
      </c>
      <c r="CC373" t="str">
        <f>IF(COUNT(CB$3:CB373)=ROUND(COUNT($CB$3:$CB$2493)*0.05,0),CB373,"")</f>
        <v/>
      </c>
      <c r="CJ373" s="23">
        <v>42269</v>
      </c>
      <c r="CK373">
        <v>-2.5229172181135957E-3</v>
      </c>
      <c r="CL373" t="str">
        <f>IF(COUNT(CK$3:CK373)=ROUND(COUNT($CK$3:$CK$2493)*0.1,0),CK373,"")</f>
        <v/>
      </c>
      <c r="CS373" s="23">
        <v>42269</v>
      </c>
      <c r="CT373">
        <v>-2.5229172181135957E-3</v>
      </c>
      <c r="DB373" s="23">
        <v>42269</v>
      </c>
      <c r="DC373">
        <v>-2.5229172181135957E-3</v>
      </c>
      <c r="DD373">
        <v>-5.1396833866813145E-3</v>
      </c>
    </row>
    <row r="374" spans="79:108" x14ac:dyDescent="0.3">
      <c r="CA374" s="23">
        <v>42006</v>
      </c>
      <c r="CB374">
        <v>-2.5221560511361841E-3</v>
      </c>
      <c r="CC374" t="str">
        <f>IF(COUNT(CB$3:CB374)=ROUND(COUNT($CB$3:$CB$2493)*0.05,0),CB374,"")</f>
        <v/>
      </c>
      <c r="CJ374" s="23">
        <v>42006</v>
      </c>
      <c r="CK374">
        <v>-2.5221560511361841E-3</v>
      </c>
      <c r="CL374" t="str">
        <f>IF(COUNT(CK$3:CK374)=ROUND(COUNT($CK$3:$CK$2493)*0.1,0),CK374,"")</f>
        <v/>
      </c>
      <c r="CS374" s="23">
        <v>42006</v>
      </c>
      <c r="CT374">
        <v>-2.5221560511361841E-3</v>
      </c>
      <c r="DB374" s="23">
        <v>42006</v>
      </c>
      <c r="DC374">
        <v>-2.5221560511361841E-3</v>
      </c>
      <c r="DD374">
        <v>-5.1290513027701439E-3</v>
      </c>
    </row>
    <row r="375" spans="79:108" x14ac:dyDescent="0.3">
      <c r="CA375" s="23">
        <v>42174</v>
      </c>
      <c r="CB375">
        <v>-2.5025983420102747E-3</v>
      </c>
      <c r="CC375" t="str">
        <f>IF(COUNT(CB$3:CB375)=ROUND(COUNT($CB$3:$CB$2493)*0.05,0),CB375,"")</f>
        <v/>
      </c>
      <c r="CJ375" s="23">
        <v>42174</v>
      </c>
      <c r="CK375">
        <v>-2.5025983420102747E-3</v>
      </c>
      <c r="CL375" t="str">
        <f>IF(COUNT(CK$3:CK375)=ROUND(COUNT($CK$3:$CK$2493)*0.1,0),CK375,"")</f>
        <v/>
      </c>
      <c r="CS375" s="23">
        <v>42174</v>
      </c>
      <c r="CT375">
        <v>-2.5025983420102747E-3</v>
      </c>
      <c r="DB375" s="23">
        <v>42174</v>
      </c>
      <c r="DC375">
        <v>-2.5025983420102747E-3</v>
      </c>
      <c r="DD375">
        <v>-5.1042935538438182E-3</v>
      </c>
    </row>
    <row r="376" spans="79:108" x14ac:dyDescent="0.3">
      <c r="CA376" s="23">
        <v>44131</v>
      </c>
      <c r="CB376">
        <v>-2.5003728603524762E-3</v>
      </c>
      <c r="CC376" t="str">
        <f>IF(COUNT(CB$3:CB376)=ROUND(COUNT($CB$3:$CB$2493)*0.05,0),CB376,"")</f>
        <v/>
      </c>
      <c r="CJ376" s="23">
        <v>44131</v>
      </c>
      <c r="CK376">
        <v>-2.5003728603524762E-3</v>
      </c>
      <c r="CL376" t="str">
        <f>IF(COUNT(CK$3:CK376)=ROUND(COUNT($CK$3:$CK$2493)*0.1,0),CK376,"")</f>
        <v/>
      </c>
      <c r="CS376" s="23">
        <v>44131</v>
      </c>
      <c r="CT376">
        <v>-2.5003728603524762E-3</v>
      </c>
      <c r="DB376" s="23">
        <v>44131</v>
      </c>
      <c r="DC376">
        <v>-2.5003728603524762E-3</v>
      </c>
      <c r="DD376">
        <v>-5.094774210891777E-3</v>
      </c>
    </row>
    <row r="377" spans="79:108" x14ac:dyDescent="0.3">
      <c r="CA377" s="23">
        <v>42067</v>
      </c>
      <c r="CB377">
        <v>-2.4973385999758294E-3</v>
      </c>
      <c r="CC377" t="str">
        <f>IF(COUNT(CB$3:CB377)=ROUND(COUNT($CB$3:$CB$2493)*0.05,0),CB377,"")</f>
        <v/>
      </c>
      <c r="CJ377" s="23">
        <v>42067</v>
      </c>
      <c r="CK377">
        <v>-2.4973385999758294E-3</v>
      </c>
      <c r="CL377" t="str">
        <f>IF(COUNT(CK$3:CK377)=ROUND(COUNT($CK$3:$CK$2493)*0.1,0),CK377,"")</f>
        <v/>
      </c>
      <c r="CS377" s="23">
        <v>42067</v>
      </c>
      <c r="CT377">
        <v>-2.4973385999758294E-3</v>
      </c>
      <c r="DB377" s="23">
        <v>42067</v>
      </c>
      <c r="DC377">
        <v>-2.4973385999758294E-3</v>
      </c>
      <c r="DD377">
        <v>-5.063862746119311E-3</v>
      </c>
    </row>
    <row r="378" spans="79:108" x14ac:dyDescent="0.3">
      <c r="CA378" s="23">
        <v>42563</v>
      </c>
      <c r="CB378">
        <v>-2.4959644306799264E-3</v>
      </c>
      <c r="CC378" t="str">
        <f>IF(COUNT(CB$3:CB378)=ROUND(COUNT($CB$3:$CB$2493)*0.05,0),CB378,"")</f>
        <v/>
      </c>
      <c r="CJ378" s="23">
        <v>42563</v>
      </c>
      <c r="CK378">
        <v>-2.4959644306799264E-3</v>
      </c>
      <c r="CL378" t="str">
        <f>IF(COUNT(CK$3:CK378)=ROUND(COUNT($CK$3:$CK$2493)*0.1,0),CK378,"")</f>
        <v/>
      </c>
      <c r="CS378" s="23">
        <v>42563</v>
      </c>
      <c r="CT378">
        <v>-2.4959644306799264E-3</v>
      </c>
      <c r="DB378" s="23">
        <v>42563</v>
      </c>
      <c r="DC378">
        <v>-2.4959644306799264E-3</v>
      </c>
      <c r="DD378">
        <v>-5.0321179928722176E-3</v>
      </c>
    </row>
    <row r="379" spans="79:108" x14ac:dyDescent="0.3">
      <c r="CA379" s="23">
        <v>42048</v>
      </c>
      <c r="CB379">
        <v>-2.4912629075965523E-3</v>
      </c>
      <c r="CC379" t="str">
        <f>IF(COUNT(CB$3:CB379)=ROUND(COUNT($CB$3:$CB$2493)*0.05,0),CB379,"")</f>
        <v/>
      </c>
      <c r="CJ379" s="23">
        <v>42048</v>
      </c>
      <c r="CK379">
        <v>-2.4912629075965523E-3</v>
      </c>
      <c r="CL379" t="str">
        <f>IF(COUNT(CK$3:CK379)=ROUND(COUNT($CK$3:$CK$2493)*0.1,0),CK379,"")</f>
        <v/>
      </c>
      <c r="CS379" s="23">
        <v>42048</v>
      </c>
      <c r="CT379">
        <v>-2.4912629075965523E-3</v>
      </c>
      <c r="DB379" s="23">
        <v>42048</v>
      </c>
      <c r="DC379">
        <v>-2.4912629075965523E-3</v>
      </c>
      <c r="DD379">
        <v>-5.0161715924367878E-3</v>
      </c>
    </row>
    <row r="380" spans="79:108" x14ac:dyDescent="0.3">
      <c r="CA380" s="23">
        <v>44209</v>
      </c>
      <c r="CB380">
        <v>-2.4834130426937108E-3</v>
      </c>
      <c r="CC380" t="str">
        <f>IF(COUNT(CB$3:CB380)=ROUND(COUNT($CB$3:$CB$2493)*0.05,0),CB380,"")</f>
        <v/>
      </c>
      <c r="CJ380" s="23">
        <v>44209</v>
      </c>
      <c r="CK380">
        <v>-2.4834130426937108E-3</v>
      </c>
      <c r="CL380" t="str">
        <f>IF(COUNT(CK$3:CK380)=ROUND(COUNT($CK$3:$CK$2493)*0.1,0),CK380,"")</f>
        <v/>
      </c>
      <c r="CS380" s="23">
        <v>44209</v>
      </c>
      <c r="CT380">
        <v>-2.4834130426937108E-3</v>
      </c>
      <c r="DB380" s="23">
        <v>44209</v>
      </c>
      <c r="DC380">
        <v>-2.4834130426937108E-3</v>
      </c>
      <c r="DD380">
        <v>-5.0136935324747627E-3</v>
      </c>
    </row>
    <row r="381" spans="79:108" x14ac:dyDescent="0.3">
      <c r="CA381" s="23">
        <v>41330</v>
      </c>
      <c r="CB381">
        <v>-2.482007875770121E-3</v>
      </c>
      <c r="CC381" t="str">
        <f>IF(COUNT(CB$3:CB381)=ROUND(COUNT($CB$3:$CB$2493)*0.05,0),CB381,"")</f>
        <v/>
      </c>
      <c r="CJ381" s="23">
        <v>41330</v>
      </c>
      <c r="CK381">
        <v>-2.482007875770121E-3</v>
      </c>
      <c r="CL381" t="str">
        <f>IF(COUNT(CK$3:CK381)=ROUND(COUNT($CK$3:$CK$2493)*0.1,0),CK381,"")</f>
        <v/>
      </c>
      <c r="CS381" s="23">
        <v>41330</v>
      </c>
      <c r="CT381">
        <v>-2.482007875770121E-3</v>
      </c>
      <c r="DB381" s="23">
        <v>41330</v>
      </c>
      <c r="DC381">
        <v>-2.482007875770121E-3</v>
      </c>
      <c r="DD381">
        <v>-5.0133064763015437E-3</v>
      </c>
    </row>
    <row r="382" spans="79:108" x14ac:dyDescent="0.3">
      <c r="CA382" s="23">
        <v>41625</v>
      </c>
      <c r="CB382">
        <v>-2.481911116010236E-3</v>
      </c>
      <c r="CC382" t="str">
        <f>IF(COUNT(CB$3:CB382)=ROUND(COUNT($CB$3:$CB$2493)*0.05,0),CB382,"")</f>
        <v/>
      </c>
      <c r="CJ382" s="23">
        <v>41625</v>
      </c>
      <c r="CK382">
        <v>-2.481911116010236E-3</v>
      </c>
      <c r="CL382" t="str">
        <f>IF(COUNT(CK$3:CK382)=ROUND(COUNT($CK$3:$CK$2493)*0.1,0),CK382,"")</f>
        <v/>
      </c>
      <c r="CS382" s="23">
        <v>41625</v>
      </c>
      <c r="CT382">
        <v>-2.481911116010236E-3</v>
      </c>
      <c r="DB382" s="23">
        <v>41625</v>
      </c>
      <c r="DC382">
        <v>-2.481911116010236E-3</v>
      </c>
      <c r="DD382">
        <v>-5.0030135728109174E-3</v>
      </c>
    </row>
    <row r="383" spans="79:108" x14ac:dyDescent="0.3">
      <c r="CA383" s="23">
        <v>44610</v>
      </c>
      <c r="CB383">
        <v>-2.4638666356962841E-3</v>
      </c>
      <c r="CC383" t="str">
        <f>IF(COUNT(CB$3:CB383)=ROUND(COUNT($CB$3:$CB$2493)*0.05,0),CB383,"")</f>
        <v/>
      </c>
      <c r="CJ383" s="23">
        <v>44610</v>
      </c>
      <c r="CK383">
        <v>-2.4638666356962841E-3</v>
      </c>
      <c r="CL383" t="str">
        <f>IF(COUNT(CK$3:CK383)=ROUND(COUNT($CK$3:$CK$2493)*0.1,0),CK383,"")</f>
        <v/>
      </c>
      <c r="CS383" s="23">
        <v>44610</v>
      </c>
      <c r="CT383">
        <v>-2.4638666356962841E-3</v>
      </c>
      <c r="DB383" s="23">
        <v>44610</v>
      </c>
      <c r="DC383">
        <v>-2.4638666356962841E-3</v>
      </c>
      <c r="DD383">
        <v>-4.9812990187994271E-3</v>
      </c>
    </row>
    <row r="384" spans="79:108" x14ac:dyDescent="0.3">
      <c r="CA384" s="23">
        <v>43292</v>
      </c>
      <c r="CB384">
        <v>-2.4602035699403026E-3</v>
      </c>
      <c r="CC384" t="str">
        <f>IF(COUNT(CB$3:CB384)=ROUND(COUNT($CB$3:$CB$2493)*0.05,0),CB384,"")</f>
        <v/>
      </c>
      <c r="CJ384" s="23">
        <v>43292</v>
      </c>
      <c r="CK384">
        <v>-2.4602035699403026E-3</v>
      </c>
      <c r="CL384" t="str">
        <f>IF(COUNT(CK$3:CK384)=ROUND(COUNT($CK$3:$CK$2493)*0.1,0),CK384,"")</f>
        <v/>
      </c>
      <c r="CS384" s="23">
        <v>43292</v>
      </c>
      <c r="CT384">
        <v>-2.4602035699403026E-3</v>
      </c>
      <c r="DB384" s="23">
        <v>43292</v>
      </c>
      <c r="DC384">
        <v>-2.4602035699403026E-3</v>
      </c>
      <c r="DD384">
        <v>-4.9728516804116059E-3</v>
      </c>
    </row>
    <row r="385" spans="79:108" x14ac:dyDescent="0.3">
      <c r="CA385" s="23">
        <v>42041</v>
      </c>
      <c r="CB385">
        <v>-2.4597513741751965E-3</v>
      </c>
      <c r="CC385" t="str">
        <f>IF(COUNT(CB$3:CB385)=ROUND(COUNT($CB$3:$CB$2493)*0.05,0),CB385,"")</f>
        <v/>
      </c>
      <c r="CJ385" s="23">
        <v>42041</v>
      </c>
      <c r="CK385">
        <v>-2.4597513741751965E-3</v>
      </c>
      <c r="CL385" t="str">
        <f>IF(COUNT(CK$3:CK385)=ROUND(COUNT($CK$3:$CK$2493)*0.1,0),CK385,"")</f>
        <v/>
      </c>
      <c r="CS385" s="23">
        <v>42041</v>
      </c>
      <c r="CT385">
        <v>-2.4597513741751965E-3</v>
      </c>
      <c r="DB385" s="23">
        <v>42041</v>
      </c>
      <c r="DC385">
        <v>-2.4597513741751965E-3</v>
      </c>
      <c r="DD385">
        <v>-4.9653911163176001E-3</v>
      </c>
    </row>
    <row r="386" spans="79:108" x14ac:dyDescent="0.3">
      <c r="CA386" s="23">
        <v>43665</v>
      </c>
      <c r="CB386">
        <v>-2.4589079153541824E-3</v>
      </c>
      <c r="CC386" t="str">
        <f>IF(COUNT(CB$3:CB386)=ROUND(COUNT($CB$3:$CB$2493)*0.05,0),CB386,"")</f>
        <v/>
      </c>
      <c r="CJ386" s="23">
        <v>43665</v>
      </c>
      <c r="CK386">
        <v>-2.4589079153541824E-3</v>
      </c>
      <c r="CL386" t="str">
        <f>IF(COUNT(CK$3:CK386)=ROUND(COUNT($CK$3:$CK$2493)*0.1,0),CK386,"")</f>
        <v/>
      </c>
      <c r="CS386" s="23">
        <v>43665</v>
      </c>
      <c r="CT386">
        <v>-2.4589079153541824E-3</v>
      </c>
      <c r="DB386" s="23">
        <v>43665</v>
      </c>
      <c r="DC386">
        <v>-2.4589079153541824E-3</v>
      </c>
      <c r="DD386">
        <v>-4.9628611304917388E-3</v>
      </c>
    </row>
    <row r="387" spans="79:108" x14ac:dyDescent="0.3">
      <c r="CA387" s="23">
        <v>44469</v>
      </c>
      <c r="CB387">
        <v>-2.45215319724659E-3</v>
      </c>
      <c r="CC387" t="str">
        <f>IF(COUNT(CB$3:CB387)=ROUND(COUNT($CB$3:$CB$2493)*0.05,0),CB387,"")</f>
        <v/>
      </c>
      <c r="CJ387" s="23">
        <v>44469</v>
      </c>
      <c r="CK387">
        <v>-2.45215319724659E-3</v>
      </c>
      <c r="CL387" t="str">
        <f>IF(COUNT(CK$3:CK387)=ROUND(COUNT($CK$3:$CK$2493)*0.1,0),CK387,"")</f>
        <v/>
      </c>
      <c r="CS387" s="23">
        <v>44469</v>
      </c>
      <c r="CT387">
        <v>-2.45215319724659E-3</v>
      </c>
      <c r="DB387" s="23">
        <v>44469</v>
      </c>
      <c r="DC387">
        <v>-2.45215319724659E-3</v>
      </c>
      <c r="DD387">
        <v>-4.9618523752148281E-3</v>
      </c>
    </row>
    <row r="388" spans="79:108" x14ac:dyDescent="0.3">
      <c r="CA388" s="23">
        <v>44385</v>
      </c>
      <c r="CB388">
        <v>-2.4429132008249557E-3</v>
      </c>
      <c r="CC388" t="str">
        <f>IF(COUNT(CB$3:CB388)=ROUND(COUNT($CB$3:$CB$2493)*0.05,0),CB388,"")</f>
        <v/>
      </c>
      <c r="CJ388" s="23">
        <v>44385</v>
      </c>
      <c r="CK388">
        <v>-2.4429132008249557E-3</v>
      </c>
      <c r="CL388" t="str">
        <f>IF(COUNT(CK$3:CK388)=ROUND(COUNT($CK$3:$CK$2493)*0.1,0),CK388,"")</f>
        <v/>
      </c>
      <c r="CS388" s="23">
        <v>44385</v>
      </c>
      <c r="CT388">
        <v>-2.4429132008249557E-3</v>
      </c>
      <c r="DB388" s="23">
        <v>44385</v>
      </c>
      <c r="DC388">
        <v>-2.4429132008249557E-3</v>
      </c>
      <c r="DD388">
        <v>-4.941025086523311E-3</v>
      </c>
    </row>
    <row r="389" spans="79:108" x14ac:dyDescent="0.3">
      <c r="CA389" s="23">
        <v>42901</v>
      </c>
      <c r="CB389">
        <v>-2.4212067898271624E-3</v>
      </c>
      <c r="CC389" t="str">
        <f>IF(COUNT(CB$3:CB389)=ROUND(COUNT($CB$3:$CB$2493)*0.05,0),CB389,"")</f>
        <v/>
      </c>
      <c r="CJ389" s="23">
        <v>42901</v>
      </c>
      <c r="CK389">
        <v>-2.4212067898271624E-3</v>
      </c>
      <c r="CL389" t="str">
        <f>IF(COUNT(CK$3:CK389)=ROUND(COUNT($CK$3:$CK$2493)*0.1,0),CK389,"")</f>
        <v/>
      </c>
      <c r="CS389" s="23">
        <v>42901</v>
      </c>
      <c r="CT389">
        <v>-2.4212067898271624E-3</v>
      </c>
      <c r="DB389" s="23">
        <v>42901</v>
      </c>
      <c r="DC389">
        <v>-2.4212067898271624E-3</v>
      </c>
      <c r="DD389">
        <v>-4.9094959924875408E-3</v>
      </c>
    </row>
    <row r="390" spans="79:108" x14ac:dyDescent="0.3">
      <c r="CA390" s="23">
        <v>44806</v>
      </c>
      <c r="CB390">
        <v>-2.4115581802743738E-3</v>
      </c>
      <c r="CC390" t="str">
        <f>IF(COUNT(CB$3:CB390)=ROUND(COUNT($CB$3:$CB$2493)*0.05,0),CB390,"")</f>
        <v/>
      </c>
      <c r="CJ390" s="23">
        <v>44806</v>
      </c>
      <c r="CK390">
        <v>-2.4115581802743738E-3</v>
      </c>
      <c r="CL390" t="str">
        <f>IF(COUNT(CK$3:CK390)=ROUND(COUNT($CK$3:$CK$2493)*0.1,0),CK390,"")</f>
        <v/>
      </c>
      <c r="CS390" s="23">
        <v>44806</v>
      </c>
      <c r="CT390">
        <v>-2.4115581802743738E-3</v>
      </c>
      <c r="DB390" s="23">
        <v>44806</v>
      </c>
      <c r="DC390">
        <v>-2.4115581802743738E-3</v>
      </c>
      <c r="DD390">
        <v>-4.9085391850975093E-3</v>
      </c>
    </row>
    <row r="391" spans="79:108" x14ac:dyDescent="0.3">
      <c r="CA391" s="23">
        <v>43924</v>
      </c>
      <c r="CB391">
        <v>-2.4054220282387004E-3</v>
      </c>
      <c r="CC391" t="str">
        <f>IF(COUNT(CB$3:CB391)=ROUND(COUNT($CB$3:$CB$2493)*0.05,0),CB391,"")</f>
        <v/>
      </c>
      <c r="CJ391" s="23">
        <v>43924</v>
      </c>
      <c r="CK391">
        <v>-2.4054220282387004E-3</v>
      </c>
      <c r="CL391" t="str">
        <f>IF(COUNT(CK$3:CK391)=ROUND(COUNT($CK$3:$CK$2493)*0.1,0),CK391,"")</f>
        <v/>
      </c>
      <c r="CS391" s="23">
        <v>43924</v>
      </c>
      <c r="CT391">
        <v>-2.4054220282387004E-3</v>
      </c>
      <c r="DB391" s="23">
        <v>43924</v>
      </c>
      <c r="DC391">
        <v>-2.4054220282387004E-3</v>
      </c>
      <c r="DD391">
        <v>-4.887121296239581E-3</v>
      </c>
    </row>
    <row r="392" spans="79:108" x14ac:dyDescent="0.3">
      <c r="CA392" s="23">
        <v>44585</v>
      </c>
      <c r="CB392">
        <v>-2.3931724117510649E-3</v>
      </c>
      <c r="CC392" t="str">
        <f>IF(COUNT(CB$3:CB392)=ROUND(COUNT($CB$3:$CB$2493)*0.05,0),CB392,"")</f>
        <v/>
      </c>
      <c r="CJ392" s="23">
        <v>44585</v>
      </c>
      <c r="CK392">
        <v>-2.3931724117510649E-3</v>
      </c>
      <c r="CL392" t="str">
        <f>IF(COUNT(CK$3:CK392)=ROUND(COUNT($CK$3:$CK$2493)*0.1,0),CK392,"")</f>
        <v/>
      </c>
      <c r="CS392" s="23">
        <v>44585</v>
      </c>
      <c r="CT392">
        <v>-2.3931724117510649E-3</v>
      </c>
      <c r="DB392" s="23">
        <v>44585</v>
      </c>
      <c r="DC392">
        <v>-2.3931724117510649E-3</v>
      </c>
      <c r="DD392">
        <v>-4.8826134119523976E-3</v>
      </c>
    </row>
    <row r="393" spans="79:108" x14ac:dyDescent="0.3">
      <c r="CA393" s="23">
        <v>43733</v>
      </c>
      <c r="CB393">
        <v>-2.3921384208082188E-3</v>
      </c>
      <c r="CC393" t="str">
        <f>IF(COUNT(CB$3:CB393)=ROUND(COUNT($CB$3:$CB$2493)*0.05,0),CB393,"")</f>
        <v/>
      </c>
      <c r="CJ393" s="23">
        <v>43733</v>
      </c>
      <c r="CK393">
        <v>-2.3921384208082188E-3</v>
      </c>
      <c r="CL393" t="str">
        <f>IF(COUNT(CK$3:CK393)=ROUND(COUNT($CK$3:$CK$2493)*0.1,0),CK393,"")</f>
        <v/>
      </c>
      <c r="CS393" s="23">
        <v>43733</v>
      </c>
      <c r="CT393">
        <v>-2.3921384208082188E-3</v>
      </c>
      <c r="DB393" s="23">
        <v>43733</v>
      </c>
      <c r="DC393">
        <v>-2.3921384208082188E-3</v>
      </c>
      <c r="DD393">
        <v>-4.8653956588823122E-3</v>
      </c>
    </row>
    <row r="394" spans="79:108" x14ac:dyDescent="0.3">
      <c r="CA394" s="23">
        <v>42261</v>
      </c>
      <c r="CB394">
        <v>-2.3874507198290837E-3</v>
      </c>
      <c r="CC394" t="str">
        <f>IF(COUNT(CB$3:CB394)=ROUND(COUNT($CB$3:$CB$2493)*0.05,0),CB394,"")</f>
        <v/>
      </c>
      <c r="CJ394" s="23">
        <v>42261</v>
      </c>
      <c r="CK394">
        <v>-2.3874507198290837E-3</v>
      </c>
      <c r="CL394" t="str">
        <f>IF(COUNT(CK$3:CK394)=ROUND(COUNT($CK$3:$CK$2493)*0.1,0),CK394,"")</f>
        <v/>
      </c>
      <c r="CS394" s="23">
        <v>42261</v>
      </c>
      <c r="CT394">
        <v>-2.3874507198290837E-3</v>
      </c>
      <c r="DB394" s="23">
        <v>42261</v>
      </c>
      <c r="DC394">
        <v>-2.3874507198290837E-3</v>
      </c>
      <c r="DD394">
        <v>-4.8279105829023127E-3</v>
      </c>
    </row>
    <row r="395" spans="79:108" x14ac:dyDescent="0.3">
      <c r="CA395" s="23">
        <v>41905</v>
      </c>
      <c r="CB395">
        <v>-2.3838836494441342E-3</v>
      </c>
      <c r="CC395" t="str">
        <f>IF(COUNT(CB$3:CB395)=ROUND(COUNT($CB$3:$CB$2493)*0.05,0),CB395,"")</f>
        <v/>
      </c>
      <c r="CJ395" s="23">
        <v>41905</v>
      </c>
      <c r="CK395">
        <v>-2.3838836494441342E-3</v>
      </c>
      <c r="CL395" t="str">
        <f>IF(COUNT(CK$3:CK395)=ROUND(COUNT($CK$3:$CK$2493)*0.1,0),CK395,"")</f>
        <v/>
      </c>
      <c r="CS395" s="23">
        <v>41905</v>
      </c>
      <c r="CT395">
        <v>-2.3838836494441342E-3</v>
      </c>
      <c r="DB395" s="23">
        <v>41905</v>
      </c>
      <c r="DC395">
        <v>-2.3838836494441342E-3</v>
      </c>
      <c r="DD395">
        <v>-4.8214942585939743E-3</v>
      </c>
    </row>
    <row r="396" spans="79:108" x14ac:dyDescent="0.3">
      <c r="CA396" s="23">
        <v>43083</v>
      </c>
      <c r="CB396">
        <v>-2.3836199365189627E-3</v>
      </c>
      <c r="CC396" t="str">
        <f>IF(COUNT(CB$3:CB396)=ROUND(COUNT($CB$3:$CB$2493)*0.05,0),CB396,"")</f>
        <v/>
      </c>
      <c r="CJ396" s="23">
        <v>43083</v>
      </c>
      <c r="CK396">
        <v>-2.3836199365189627E-3</v>
      </c>
      <c r="CL396" t="str">
        <f>IF(COUNT(CK$3:CK396)=ROUND(COUNT($CK$3:$CK$2493)*0.1,0),CK396,"")</f>
        <v/>
      </c>
      <c r="CS396" s="23">
        <v>43083</v>
      </c>
      <c r="CT396">
        <v>-2.3836199365189627E-3</v>
      </c>
      <c r="DB396" s="23">
        <v>43083</v>
      </c>
      <c r="DC396">
        <v>-2.3836199365189627E-3</v>
      </c>
      <c r="DD396">
        <v>-4.8024605596804944E-3</v>
      </c>
    </row>
    <row r="397" spans="79:108" x14ac:dyDescent="0.3">
      <c r="CA397" s="23">
        <v>41281</v>
      </c>
      <c r="CB397">
        <v>-2.382784660839628E-3</v>
      </c>
      <c r="CC397" t="str">
        <f>IF(COUNT(CB$3:CB397)=ROUND(COUNT($CB$3:$CB$2493)*0.05,0),CB397,"")</f>
        <v/>
      </c>
      <c r="CJ397" s="23">
        <v>41281</v>
      </c>
      <c r="CK397">
        <v>-2.382784660839628E-3</v>
      </c>
      <c r="CL397" t="str">
        <f>IF(COUNT(CK$3:CK397)=ROUND(COUNT($CK$3:$CK$2493)*0.1,0),CK397,"")</f>
        <v/>
      </c>
      <c r="CS397" s="23">
        <v>41281</v>
      </c>
      <c r="CT397">
        <v>-2.382784660839628E-3</v>
      </c>
      <c r="DB397" s="23">
        <v>41281</v>
      </c>
      <c r="DC397">
        <v>-2.382784660839628E-3</v>
      </c>
      <c r="DD397">
        <v>-4.7914867491223867E-3</v>
      </c>
    </row>
    <row r="398" spans="79:108" x14ac:dyDescent="0.3">
      <c r="CA398" s="23">
        <v>44175</v>
      </c>
      <c r="CB398">
        <v>-2.380905430471206E-3</v>
      </c>
      <c r="CC398" t="str">
        <f>IF(COUNT(CB$3:CB398)=ROUND(COUNT($CB$3:$CB$2493)*0.05,0),CB398,"")</f>
        <v/>
      </c>
      <c r="CJ398" s="23">
        <v>44175</v>
      </c>
      <c r="CK398">
        <v>-2.380905430471206E-3</v>
      </c>
      <c r="CL398" t="str">
        <f>IF(COUNT(CK$3:CK398)=ROUND(COUNT($CK$3:$CK$2493)*0.1,0),CK398,"")</f>
        <v/>
      </c>
      <c r="CS398" s="23">
        <v>44175</v>
      </c>
      <c r="CT398">
        <v>-2.380905430471206E-3</v>
      </c>
      <c r="DB398" s="23">
        <v>44175</v>
      </c>
      <c r="DC398">
        <v>-2.380905430471206E-3</v>
      </c>
      <c r="DD398">
        <v>-4.7847993700752761E-3</v>
      </c>
    </row>
    <row r="399" spans="79:108" x14ac:dyDescent="0.3">
      <c r="CA399" s="23">
        <v>44663</v>
      </c>
      <c r="CB399">
        <v>-2.3748619040067816E-3</v>
      </c>
      <c r="CC399" t="str">
        <f>IF(COUNT(CB$3:CB399)=ROUND(COUNT($CB$3:$CB$2493)*0.05,0),CB399,"")</f>
        <v/>
      </c>
      <c r="CJ399" s="23">
        <v>44663</v>
      </c>
      <c r="CK399">
        <v>-2.3748619040067816E-3</v>
      </c>
      <c r="CL399" t="str">
        <f>IF(COUNT(CK$3:CK399)=ROUND(COUNT($CK$3:$CK$2493)*0.1,0),CK399,"")</f>
        <v/>
      </c>
      <c r="CS399" s="23">
        <v>44663</v>
      </c>
      <c r="CT399">
        <v>-2.3748619040067816E-3</v>
      </c>
      <c r="DB399" s="23">
        <v>44663</v>
      </c>
      <c r="DC399">
        <v>-2.3748619040067816E-3</v>
      </c>
      <c r="DD399">
        <v>-4.7842623303767347E-3</v>
      </c>
    </row>
    <row r="400" spans="79:108" x14ac:dyDescent="0.3">
      <c r="CA400" s="23">
        <v>41436</v>
      </c>
      <c r="CB400">
        <v>-2.3737802539035907E-3</v>
      </c>
      <c r="CC400" t="str">
        <f>IF(COUNT(CB$3:CB400)=ROUND(COUNT($CB$3:$CB$2493)*0.05,0),CB400,"")</f>
        <v/>
      </c>
      <c r="CJ400" s="23">
        <v>41436</v>
      </c>
      <c r="CK400">
        <v>-2.3737802539035907E-3</v>
      </c>
      <c r="CL400" t="str">
        <f>IF(COUNT(CK$3:CK400)=ROUND(COUNT($CK$3:$CK$2493)*0.1,0),CK400,"")</f>
        <v/>
      </c>
      <c r="CS400" s="23">
        <v>41436</v>
      </c>
      <c r="CT400">
        <v>-2.3737802539035907E-3</v>
      </c>
      <c r="DB400" s="23">
        <v>41436</v>
      </c>
      <c r="DC400">
        <v>-2.3737802539035907E-3</v>
      </c>
      <c r="DD400">
        <v>-4.7807420671612602E-3</v>
      </c>
    </row>
    <row r="401" spans="79:108" x14ac:dyDescent="0.3">
      <c r="CA401" s="23">
        <v>43525</v>
      </c>
      <c r="CB401">
        <v>-2.371395467395624E-3</v>
      </c>
      <c r="CC401" t="str">
        <f>IF(COUNT(CB$3:CB401)=ROUND(COUNT($CB$3:$CB$2493)*0.05,0),CB401,"")</f>
        <v/>
      </c>
      <c r="CJ401" s="23">
        <v>43525</v>
      </c>
      <c r="CK401">
        <v>-2.371395467395624E-3</v>
      </c>
      <c r="CL401" t="str">
        <f>IF(COUNT(CK$3:CK401)=ROUND(COUNT($CK$3:$CK$2493)*0.1,0),CK401,"")</f>
        <v/>
      </c>
      <c r="CS401" s="23">
        <v>43525</v>
      </c>
      <c r="CT401">
        <v>-2.371395467395624E-3</v>
      </c>
      <c r="DB401" s="23">
        <v>43525</v>
      </c>
      <c r="DC401">
        <v>-2.371395467395624E-3</v>
      </c>
      <c r="DD401">
        <v>-4.7724310806613827E-3</v>
      </c>
    </row>
    <row r="402" spans="79:108" x14ac:dyDescent="0.3">
      <c r="CA402" s="23">
        <v>41941</v>
      </c>
      <c r="CB402">
        <v>-2.3693597002273975E-3</v>
      </c>
      <c r="CC402" t="str">
        <f>IF(COUNT(CB$3:CB402)=ROUND(COUNT($CB$3:$CB$2493)*0.05,0),CB402,"")</f>
        <v/>
      </c>
      <c r="CJ402" s="23">
        <v>41941</v>
      </c>
      <c r="CK402">
        <v>-2.3693597002273975E-3</v>
      </c>
      <c r="CL402" t="str">
        <f>IF(COUNT(CK$3:CK402)=ROUND(COUNT($CK$3:$CK$2493)*0.1,0),CK402,"")</f>
        <v/>
      </c>
      <c r="CS402" s="23">
        <v>41941</v>
      </c>
      <c r="CT402">
        <v>-2.3693597002273975E-3</v>
      </c>
      <c r="DB402" s="23">
        <v>41941</v>
      </c>
      <c r="DC402">
        <v>-2.3693597002273975E-3</v>
      </c>
      <c r="DD402">
        <v>-4.7591136498181252E-3</v>
      </c>
    </row>
    <row r="403" spans="79:108" x14ac:dyDescent="0.3">
      <c r="CA403" s="23">
        <v>44155</v>
      </c>
      <c r="CB403">
        <v>-2.3582983534267098E-3</v>
      </c>
      <c r="CC403" t="str">
        <f>IF(COUNT(CB$3:CB403)=ROUND(COUNT($CB$3:$CB$2493)*0.05,0),CB403,"")</f>
        <v/>
      </c>
      <c r="CJ403" s="23">
        <v>44155</v>
      </c>
      <c r="CK403">
        <v>-2.3582983534267098E-3</v>
      </c>
      <c r="CL403" t="str">
        <f>IF(COUNT(CK$3:CK403)=ROUND(COUNT($CK$3:$CK$2493)*0.1,0),CK403,"")</f>
        <v/>
      </c>
      <c r="CS403" s="23">
        <v>44155</v>
      </c>
      <c r="CT403">
        <v>-2.3582983534267098E-3</v>
      </c>
      <c r="DB403" s="23">
        <v>44155</v>
      </c>
      <c r="DC403">
        <v>-2.3582983534267098E-3</v>
      </c>
      <c r="DD403">
        <v>-4.7143713542343165E-3</v>
      </c>
    </row>
    <row r="404" spans="79:108" x14ac:dyDescent="0.3">
      <c r="CA404" s="23">
        <v>44008</v>
      </c>
      <c r="CB404">
        <v>-2.3563710347682468E-3</v>
      </c>
      <c r="CC404" t="str">
        <f>IF(COUNT(CB$3:CB404)=ROUND(COUNT($CB$3:$CB$2493)*0.05,0),CB404,"")</f>
        <v/>
      </c>
      <c r="CJ404" s="23">
        <v>44008</v>
      </c>
      <c r="CK404">
        <v>-2.3563710347682468E-3</v>
      </c>
      <c r="CL404" t="str">
        <f>IF(COUNT(CK$3:CK404)=ROUND(COUNT($CK$3:$CK$2493)*0.1,0),CK404,"")</f>
        <v/>
      </c>
      <c r="CS404" s="23">
        <v>44008</v>
      </c>
      <c r="CT404">
        <v>-2.3563710347682468E-3</v>
      </c>
      <c r="DB404" s="23">
        <v>44008</v>
      </c>
      <c r="DC404">
        <v>-2.3563710347682468E-3</v>
      </c>
      <c r="DD404">
        <v>-4.7102275685253631E-3</v>
      </c>
    </row>
    <row r="405" spans="79:108" x14ac:dyDescent="0.3">
      <c r="CA405" s="23">
        <v>43132</v>
      </c>
      <c r="CB405">
        <v>-2.3518733606300119E-3</v>
      </c>
      <c r="CC405" t="str">
        <f>IF(COUNT(CB$3:CB405)=ROUND(COUNT($CB$3:$CB$2493)*0.05,0),CB405,"")</f>
        <v/>
      </c>
      <c r="CJ405" s="23">
        <v>43132</v>
      </c>
      <c r="CK405">
        <v>-2.3518733606300119E-3</v>
      </c>
      <c r="CL405" t="str">
        <f>IF(COUNT(CK$3:CK405)=ROUND(COUNT($CK$3:$CK$2493)*0.1,0),CK405,"")</f>
        <v/>
      </c>
      <c r="CS405" s="23">
        <v>43132</v>
      </c>
      <c r="CT405">
        <v>-2.3518733606300119E-3</v>
      </c>
      <c r="DB405" s="23">
        <v>43132</v>
      </c>
      <c r="DC405">
        <v>-2.3518733606300119E-3</v>
      </c>
      <c r="DD405">
        <v>-4.7099728197106897E-3</v>
      </c>
    </row>
    <row r="406" spans="79:108" x14ac:dyDescent="0.3">
      <c r="CA406" s="23">
        <v>41761</v>
      </c>
      <c r="CB406">
        <v>-2.3463287871484666E-3</v>
      </c>
      <c r="CC406" t="str">
        <f>IF(COUNT(CB$3:CB406)=ROUND(COUNT($CB$3:$CB$2493)*0.05,0),CB406,"")</f>
        <v/>
      </c>
      <c r="CJ406" s="23">
        <v>41761</v>
      </c>
      <c r="CK406">
        <v>-2.3463287871484666E-3</v>
      </c>
      <c r="CL406" t="str">
        <f>IF(COUNT(CK$3:CK406)=ROUND(COUNT($CK$3:$CK$2493)*0.1,0),CK406,"")</f>
        <v/>
      </c>
      <c r="CS406" s="23">
        <v>41761</v>
      </c>
      <c r="CT406">
        <v>-2.3463287871484666E-3</v>
      </c>
      <c r="DB406" s="23">
        <v>41761</v>
      </c>
      <c r="DC406">
        <v>-2.3463287871484666E-3</v>
      </c>
      <c r="DD406">
        <v>-4.6963344982121373E-3</v>
      </c>
    </row>
    <row r="407" spans="79:108" x14ac:dyDescent="0.3">
      <c r="CA407" s="23">
        <v>41627</v>
      </c>
      <c r="CB407">
        <v>-2.3399181283331695E-3</v>
      </c>
      <c r="CC407" t="str">
        <f>IF(COUNT(CB$3:CB407)=ROUND(COUNT($CB$3:$CB$2493)*0.05,0),CB407,"")</f>
        <v/>
      </c>
      <c r="CJ407" s="23">
        <v>41627</v>
      </c>
      <c r="CK407">
        <v>-2.3399181283331695E-3</v>
      </c>
      <c r="CL407" t="str">
        <f>IF(COUNT(CK$3:CK407)=ROUND(COUNT($CK$3:$CK$2493)*0.1,0),CK407,"")</f>
        <v/>
      </c>
      <c r="CS407" s="23">
        <v>41627</v>
      </c>
      <c r="CT407">
        <v>-2.3399181283331695E-3</v>
      </c>
      <c r="DB407" s="23">
        <v>41627</v>
      </c>
      <c r="DC407">
        <v>-2.3399181283331695E-3</v>
      </c>
      <c r="DD407">
        <v>-4.6905202840756936E-3</v>
      </c>
    </row>
    <row r="408" spans="79:108" x14ac:dyDescent="0.3">
      <c r="CA408" s="23">
        <v>41744</v>
      </c>
      <c r="CB408">
        <v>-2.3250196014882375E-3</v>
      </c>
      <c r="CC408" t="str">
        <f>IF(COUNT(CB$3:CB408)=ROUND(COUNT($CB$3:$CB$2493)*0.05,0),CB408,"")</f>
        <v/>
      </c>
      <c r="CJ408" s="23">
        <v>41744</v>
      </c>
      <c r="CK408">
        <v>-2.3250196014882375E-3</v>
      </c>
      <c r="CL408" t="str">
        <f>IF(COUNT(CK$3:CK408)=ROUND(COUNT($CK$3:$CK$2493)*0.1,0),CK408,"")</f>
        <v/>
      </c>
      <c r="CS408" s="23">
        <v>41744</v>
      </c>
      <c r="CT408">
        <v>-2.3250196014882375E-3</v>
      </c>
      <c r="DB408" s="23">
        <v>41744</v>
      </c>
      <c r="DC408">
        <v>-2.3250196014882375E-3</v>
      </c>
      <c r="DD408">
        <v>-4.6903239474022978E-3</v>
      </c>
    </row>
    <row r="409" spans="79:108" x14ac:dyDescent="0.3">
      <c r="CA409" s="23">
        <v>43213</v>
      </c>
      <c r="CB409">
        <v>-2.3190572478252523E-3</v>
      </c>
      <c r="CC409" t="str">
        <f>IF(COUNT(CB$3:CB409)=ROUND(COUNT($CB$3:$CB$2493)*0.05,0),CB409,"")</f>
        <v/>
      </c>
      <c r="CJ409" s="23">
        <v>43213</v>
      </c>
      <c r="CK409">
        <v>-2.3190572478252523E-3</v>
      </c>
      <c r="CL409" t="str">
        <f>IF(COUNT(CK$3:CK409)=ROUND(COUNT($CK$3:$CK$2493)*0.1,0),CK409,"")</f>
        <v/>
      </c>
      <c r="CS409" s="23">
        <v>43213</v>
      </c>
      <c r="CT409">
        <v>-2.3190572478252523E-3</v>
      </c>
      <c r="DB409" s="23">
        <v>43213</v>
      </c>
      <c r="DC409">
        <v>-2.3190572478252523E-3</v>
      </c>
      <c r="DD409">
        <v>-4.6521209502742291E-3</v>
      </c>
    </row>
    <row r="410" spans="79:108" x14ac:dyDescent="0.3">
      <c r="CA410" s="23">
        <v>43210</v>
      </c>
      <c r="CB410">
        <v>-2.3183820142671147E-3</v>
      </c>
      <c r="CC410" t="str">
        <f>IF(COUNT(CB$3:CB410)=ROUND(COUNT($CB$3:$CB$2493)*0.05,0),CB410,"")</f>
        <v/>
      </c>
      <c r="CJ410" s="23">
        <v>43210</v>
      </c>
      <c r="CK410">
        <v>-2.3183820142671147E-3</v>
      </c>
      <c r="CL410" t="str">
        <f>IF(COUNT(CK$3:CK410)=ROUND(COUNT($CK$3:$CK$2493)*0.1,0),CK410,"")</f>
        <v/>
      </c>
      <c r="CS410" s="23">
        <v>43210</v>
      </c>
      <c r="CT410">
        <v>-2.3183820142671147E-3</v>
      </c>
      <c r="DB410" s="23">
        <v>43210</v>
      </c>
      <c r="DC410">
        <v>-2.3183820142671147E-3</v>
      </c>
      <c r="DD410">
        <v>-4.6201387602157118E-3</v>
      </c>
    </row>
    <row r="411" spans="79:108" x14ac:dyDescent="0.3">
      <c r="CA411" s="23">
        <v>43448</v>
      </c>
      <c r="CB411">
        <v>-2.3073920117161629E-3</v>
      </c>
      <c r="CC411" t="str">
        <f>IF(COUNT(CB$3:CB411)=ROUND(COUNT($CB$3:$CB$2493)*0.05,0),CB411,"")</f>
        <v/>
      </c>
      <c r="CJ411" s="23">
        <v>43448</v>
      </c>
      <c r="CK411">
        <v>-2.3073920117161629E-3</v>
      </c>
      <c r="CL411" t="str">
        <f>IF(COUNT(CK$3:CK411)=ROUND(COUNT($CK$3:$CK$2493)*0.1,0),CK411,"")</f>
        <v/>
      </c>
      <c r="CS411" s="23">
        <v>43448</v>
      </c>
      <c r="CT411">
        <v>-2.3073920117161629E-3</v>
      </c>
      <c r="DB411" s="23">
        <v>43448</v>
      </c>
      <c r="DC411">
        <v>-2.3073920117161629E-3</v>
      </c>
      <c r="DD411">
        <v>-4.6174449543211656E-3</v>
      </c>
    </row>
    <row r="412" spans="79:108" x14ac:dyDescent="0.3">
      <c r="CA412" s="23">
        <v>44179</v>
      </c>
      <c r="CB412">
        <v>-2.2948211522228158E-3</v>
      </c>
      <c r="CC412" t="str">
        <f>IF(COUNT(CB$3:CB412)=ROUND(COUNT($CB$3:$CB$2493)*0.05,0),CB412,"")</f>
        <v/>
      </c>
      <c r="CJ412" s="23">
        <v>44179</v>
      </c>
      <c r="CK412">
        <v>-2.2948211522228158E-3</v>
      </c>
      <c r="CL412" t="str">
        <f>IF(COUNT(CK$3:CK412)=ROUND(COUNT($CK$3:$CK$2493)*0.1,0),CK412,"")</f>
        <v/>
      </c>
      <c r="CS412" s="23">
        <v>44179</v>
      </c>
      <c r="CT412">
        <v>-2.2948211522228158E-3</v>
      </c>
      <c r="DB412" s="23">
        <v>44179</v>
      </c>
      <c r="DC412">
        <v>-2.2948211522228158E-3</v>
      </c>
      <c r="DD412">
        <v>-4.5706947107289325E-3</v>
      </c>
    </row>
    <row r="413" spans="79:108" x14ac:dyDescent="0.3">
      <c r="CA413" s="23">
        <v>44237</v>
      </c>
      <c r="CB413">
        <v>-2.2736010718553655E-3</v>
      </c>
      <c r="CC413" t="str">
        <f>IF(COUNT(CB$3:CB413)=ROUND(COUNT($CB$3:$CB$2493)*0.05,0),CB413,"")</f>
        <v/>
      </c>
      <c r="CJ413" s="23">
        <v>44237</v>
      </c>
      <c r="CK413">
        <v>-2.2736010718553655E-3</v>
      </c>
      <c r="CL413" t="str">
        <f>IF(COUNT(CK$3:CK413)=ROUND(COUNT($CK$3:$CK$2493)*0.1,0),CK413,"")</f>
        <v/>
      </c>
      <c r="CS413" s="23">
        <v>44237</v>
      </c>
      <c r="CT413">
        <v>-2.2736010718553655E-3</v>
      </c>
      <c r="DB413" s="23">
        <v>44237</v>
      </c>
      <c r="DC413">
        <v>-2.2736010718553655E-3</v>
      </c>
      <c r="DD413">
        <v>-4.5633504945267961E-3</v>
      </c>
    </row>
    <row r="414" spans="79:108" x14ac:dyDescent="0.3">
      <c r="CA414" s="23">
        <v>43668</v>
      </c>
      <c r="CB414">
        <v>-2.2687439752634431E-3</v>
      </c>
      <c r="CC414" t="str">
        <f>IF(COUNT(CB$3:CB414)=ROUND(COUNT($CB$3:$CB$2493)*0.05,0),CB414,"")</f>
        <v/>
      </c>
      <c r="CJ414" s="23">
        <v>43668</v>
      </c>
      <c r="CK414">
        <v>-2.2687439752634431E-3</v>
      </c>
      <c r="CL414" t="str">
        <f>IF(COUNT(CK$3:CK414)=ROUND(COUNT($CK$3:$CK$2493)*0.1,0),CK414,"")</f>
        <v/>
      </c>
      <c r="CS414" s="23">
        <v>43668</v>
      </c>
      <c r="CT414">
        <v>-2.2687439752634431E-3</v>
      </c>
      <c r="DB414" s="23">
        <v>43668</v>
      </c>
      <c r="DC414">
        <v>-2.2687439752634431E-3</v>
      </c>
      <c r="DD414">
        <v>-4.5514654066312566E-3</v>
      </c>
    </row>
    <row r="415" spans="79:108" x14ac:dyDescent="0.3">
      <c r="CA415" s="23">
        <v>42578</v>
      </c>
      <c r="CB415">
        <v>-2.2646568457166676E-3</v>
      </c>
      <c r="CC415" t="str">
        <f>IF(COUNT(CB$3:CB415)=ROUND(COUNT($CB$3:$CB$2493)*0.05,0),CB415,"")</f>
        <v/>
      </c>
      <c r="CJ415" s="23">
        <v>42578</v>
      </c>
      <c r="CK415">
        <v>-2.2646568457166676E-3</v>
      </c>
      <c r="CL415" t="str">
        <f>IF(COUNT(CK$3:CK415)=ROUND(COUNT($CK$3:$CK$2493)*0.1,0),CK415,"")</f>
        <v/>
      </c>
      <c r="CS415" s="23">
        <v>42578</v>
      </c>
      <c r="CT415">
        <v>-2.2646568457166676E-3</v>
      </c>
      <c r="DB415" s="23">
        <v>42578</v>
      </c>
      <c r="DC415">
        <v>-2.2646568457166676E-3</v>
      </c>
      <c r="DD415">
        <v>-4.5092243541740495E-3</v>
      </c>
    </row>
    <row r="416" spans="79:108" x14ac:dyDescent="0.3">
      <c r="CA416" s="23">
        <v>42009</v>
      </c>
      <c r="CB416">
        <v>-2.2638323907858203E-3</v>
      </c>
      <c r="CC416" t="str">
        <f>IF(COUNT(CB$3:CB416)=ROUND(COUNT($CB$3:$CB$2493)*0.05,0),CB416,"")</f>
        <v/>
      </c>
      <c r="CJ416" s="23">
        <v>42009</v>
      </c>
      <c r="CK416">
        <v>-2.2638323907858203E-3</v>
      </c>
      <c r="CL416" t="str">
        <f>IF(COUNT(CK$3:CK416)=ROUND(COUNT($CK$3:$CK$2493)*0.1,0),CK416,"")</f>
        <v/>
      </c>
      <c r="CS416" s="23">
        <v>42009</v>
      </c>
      <c r="CT416">
        <v>-2.2638323907858203E-3</v>
      </c>
      <c r="DB416" s="23">
        <v>42009</v>
      </c>
      <c r="DC416">
        <v>-2.2638323907858203E-3</v>
      </c>
      <c r="DD416">
        <v>-4.4750484508349793E-3</v>
      </c>
    </row>
    <row r="417" spans="79:108" x14ac:dyDescent="0.3">
      <c r="CA417" s="23">
        <v>43991</v>
      </c>
      <c r="CB417">
        <v>-2.2635827186664663E-3</v>
      </c>
      <c r="CC417" t="str">
        <f>IF(COUNT(CB$3:CB417)=ROUND(COUNT($CB$3:$CB$2493)*0.05,0),CB417,"")</f>
        <v/>
      </c>
      <c r="CJ417" s="23">
        <v>43991</v>
      </c>
      <c r="CK417">
        <v>-2.2635827186664663E-3</v>
      </c>
      <c r="CL417" t="str">
        <f>IF(COUNT(CK$3:CK417)=ROUND(COUNT($CK$3:$CK$2493)*0.1,0),CK417,"")</f>
        <v/>
      </c>
      <c r="CS417" s="23">
        <v>43991</v>
      </c>
      <c r="CT417">
        <v>-2.2635827186664663E-3</v>
      </c>
      <c r="DB417" s="23">
        <v>43991</v>
      </c>
      <c r="DC417">
        <v>-2.2635827186664663E-3</v>
      </c>
      <c r="DD417">
        <v>-4.452454501438519E-3</v>
      </c>
    </row>
    <row r="418" spans="79:108" x14ac:dyDescent="0.3">
      <c r="CA418" s="23">
        <v>43007</v>
      </c>
      <c r="CB418">
        <v>-2.2318746601764834E-3</v>
      </c>
      <c r="CC418" t="str">
        <f>IF(COUNT(CB$3:CB418)=ROUND(COUNT($CB$3:$CB$2493)*0.05,0),CB418,"")</f>
        <v/>
      </c>
      <c r="CJ418" s="23">
        <v>43007</v>
      </c>
      <c r="CK418">
        <v>-2.2318746601764834E-3</v>
      </c>
      <c r="CL418" t="str">
        <f>IF(COUNT(CK$3:CK418)=ROUND(COUNT($CK$3:$CK$2493)*0.1,0),CK418,"")</f>
        <v/>
      </c>
      <c r="CS418" s="23">
        <v>43007</v>
      </c>
      <c r="CT418">
        <v>-2.2318746601764834E-3</v>
      </c>
      <c r="DB418" s="23">
        <v>43007</v>
      </c>
      <c r="DC418">
        <v>-2.2318746601764834E-3</v>
      </c>
      <c r="DD418">
        <v>-4.4418285262117965E-3</v>
      </c>
    </row>
    <row r="419" spans="79:108" x14ac:dyDescent="0.3">
      <c r="CA419" s="23">
        <v>42411</v>
      </c>
      <c r="CB419">
        <v>-2.2287714173367165E-3</v>
      </c>
      <c r="CC419" t="str">
        <f>IF(COUNT(CB$3:CB419)=ROUND(COUNT($CB$3:$CB$2493)*0.05,0),CB419,"")</f>
        <v/>
      </c>
      <c r="CJ419" s="23">
        <v>42411</v>
      </c>
      <c r="CK419">
        <v>-2.2287714173367165E-3</v>
      </c>
      <c r="CL419" t="str">
        <f>IF(COUNT(CK$3:CK419)=ROUND(COUNT($CK$3:$CK$2493)*0.1,0),CK419,"")</f>
        <v/>
      </c>
      <c r="CS419" s="23">
        <v>42411</v>
      </c>
      <c r="CT419">
        <v>-2.2287714173367165E-3</v>
      </c>
      <c r="DB419" s="23">
        <v>42411</v>
      </c>
      <c r="DC419">
        <v>-2.2287714173367165E-3</v>
      </c>
      <c r="DD419">
        <v>-4.4212730648204822E-3</v>
      </c>
    </row>
    <row r="420" spans="79:108" x14ac:dyDescent="0.3">
      <c r="CA420" s="23">
        <v>42460</v>
      </c>
      <c r="CB420">
        <v>-2.2269438691781916E-3</v>
      </c>
      <c r="CC420" t="str">
        <f>IF(COUNT(CB$3:CB420)=ROUND(COUNT($CB$3:$CB$2493)*0.05,0),CB420,"")</f>
        <v/>
      </c>
      <c r="CJ420" s="23">
        <v>42460</v>
      </c>
      <c r="CK420">
        <v>-2.2269438691781916E-3</v>
      </c>
      <c r="CL420" t="str">
        <f>IF(COUNT(CK$3:CK420)=ROUND(COUNT($CK$3:$CK$2493)*0.1,0),CK420,"")</f>
        <v/>
      </c>
      <c r="CS420" s="23">
        <v>42460</v>
      </c>
      <c r="CT420">
        <v>-2.2269438691781916E-3</v>
      </c>
      <c r="DB420" s="23">
        <v>42460</v>
      </c>
      <c r="DC420">
        <v>-2.2269438691781916E-3</v>
      </c>
      <c r="DD420">
        <v>-4.4184772273007126E-3</v>
      </c>
    </row>
    <row r="421" spans="79:108" x14ac:dyDescent="0.3">
      <c r="CA421" s="23">
        <v>41740</v>
      </c>
      <c r="CB421">
        <v>-2.2266963808489533E-3</v>
      </c>
      <c r="CC421" t="str">
        <f>IF(COUNT(CB$3:CB421)=ROUND(COUNT($CB$3:$CB$2493)*0.05,0),CB421,"")</f>
        <v/>
      </c>
      <c r="CJ421" s="23">
        <v>41740</v>
      </c>
      <c r="CK421">
        <v>-2.2266963808489533E-3</v>
      </c>
      <c r="CL421" t="str">
        <f>IF(COUNT(CK$3:CK421)=ROUND(COUNT($CK$3:$CK$2493)*0.1,0),CK421,"")</f>
        <v/>
      </c>
      <c r="CS421" s="23">
        <v>41740</v>
      </c>
      <c r="CT421">
        <v>-2.2266963808489533E-3</v>
      </c>
      <c r="DB421" s="23">
        <v>41740</v>
      </c>
      <c r="DC421">
        <v>-2.2266963808489533E-3</v>
      </c>
      <c r="DD421">
        <v>-4.4147143447860471E-3</v>
      </c>
    </row>
    <row r="422" spans="79:108" x14ac:dyDescent="0.3">
      <c r="CA422" s="23">
        <v>42863</v>
      </c>
      <c r="CB422">
        <v>-2.2265788736150847E-3</v>
      </c>
      <c r="CC422" t="str">
        <f>IF(COUNT(CB$3:CB422)=ROUND(COUNT($CB$3:$CB$2493)*0.05,0),CB422,"")</f>
        <v/>
      </c>
      <c r="CJ422" s="23">
        <v>42863</v>
      </c>
      <c r="CK422">
        <v>-2.2265788736150847E-3</v>
      </c>
      <c r="CL422" t="str">
        <f>IF(COUNT(CK$3:CK422)=ROUND(COUNT($CK$3:$CK$2493)*0.1,0),CK422,"")</f>
        <v/>
      </c>
      <c r="CS422" s="23">
        <v>42863</v>
      </c>
      <c r="CT422">
        <v>-2.2265788736150847E-3</v>
      </c>
      <c r="DB422" s="23">
        <v>42863</v>
      </c>
      <c r="DC422">
        <v>-2.2265788736150847E-3</v>
      </c>
      <c r="DD422">
        <v>-4.3777105411714106E-3</v>
      </c>
    </row>
    <row r="423" spans="79:108" x14ac:dyDescent="0.3">
      <c r="CA423" s="23">
        <v>43713</v>
      </c>
      <c r="CB423">
        <v>-2.2240847967516346E-3</v>
      </c>
      <c r="CC423" t="str">
        <f>IF(COUNT(CB$3:CB423)=ROUND(COUNT($CB$3:$CB$2493)*0.05,0),CB423,"")</f>
        <v/>
      </c>
      <c r="CJ423" s="23">
        <v>43713</v>
      </c>
      <c r="CK423">
        <v>-2.2240847967516346E-3</v>
      </c>
      <c r="CL423" t="str">
        <f>IF(COUNT(CK$3:CK423)=ROUND(COUNT($CK$3:$CK$2493)*0.1,0),CK423,"")</f>
        <v/>
      </c>
      <c r="CS423" s="23">
        <v>43713</v>
      </c>
      <c r="CT423">
        <v>-2.2240847967516346E-3</v>
      </c>
      <c r="DB423" s="23">
        <v>43713</v>
      </c>
      <c r="DC423">
        <v>-2.2240847967516346E-3</v>
      </c>
      <c r="DD423">
        <v>-4.3723761991504113E-3</v>
      </c>
    </row>
    <row r="424" spans="79:108" x14ac:dyDescent="0.3">
      <c r="CA424" s="23">
        <v>41522</v>
      </c>
      <c r="CB424">
        <v>-2.2195521023535415E-3</v>
      </c>
      <c r="CC424" t="str">
        <f>IF(COUNT(CB$3:CB424)=ROUND(COUNT($CB$3:$CB$2493)*0.05,0),CB424,"")</f>
        <v/>
      </c>
      <c r="CJ424" s="23">
        <v>41522</v>
      </c>
      <c r="CK424">
        <v>-2.2195521023535415E-3</v>
      </c>
      <c r="CL424" t="str">
        <f>IF(COUNT(CK$3:CK424)=ROUND(COUNT($CK$3:$CK$2493)*0.1,0),CK424,"")</f>
        <v/>
      </c>
      <c r="CS424" s="23">
        <v>41522</v>
      </c>
      <c r="CT424">
        <v>-2.2195521023535415E-3</v>
      </c>
      <c r="DB424" s="23">
        <v>41522</v>
      </c>
      <c r="DC424">
        <v>-2.2195521023535415E-3</v>
      </c>
      <c r="DD424">
        <v>-4.3687583169751696E-3</v>
      </c>
    </row>
    <row r="425" spans="79:108" x14ac:dyDescent="0.3">
      <c r="CA425" s="23">
        <v>42548</v>
      </c>
      <c r="CB425">
        <v>-2.2191272671167328E-3</v>
      </c>
      <c r="CC425" t="str">
        <f>IF(COUNT(CB$3:CB425)=ROUND(COUNT($CB$3:$CB$2493)*0.05,0),CB425,"")</f>
        <v/>
      </c>
      <c r="CJ425" s="23">
        <v>42548</v>
      </c>
      <c r="CK425">
        <v>-2.2191272671167328E-3</v>
      </c>
      <c r="CL425" t="str">
        <f>IF(COUNT(CK$3:CK425)=ROUND(COUNT($CK$3:$CK$2493)*0.1,0),CK425,"")</f>
        <v/>
      </c>
      <c r="CS425" s="23">
        <v>42548</v>
      </c>
      <c r="CT425">
        <v>-2.2191272671167328E-3</v>
      </c>
      <c r="DB425" s="23">
        <v>42548</v>
      </c>
      <c r="DC425">
        <v>-2.2191272671167328E-3</v>
      </c>
      <c r="DD425">
        <v>-4.3685193919125419E-3</v>
      </c>
    </row>
    <row r="426" spans="79:108" x14ac:dyDescent="0.3">
      <c r="CA426" s="23">
        <v>41850</v>
      </c>
      <c r="CB426">
        <v>-2.2128863115071858E-3</v>
      </c>
      <c r="CC426" t="str">
        <f>IF(COUNT(CB$3:CB426)=ROUND(COUNT($CB$3:$CB$2493)*0.05,0),CB426,"")</f>
        <v/>
      </c>
      <c r="CJ426" s="23">
        <v>41850</v>
      </c>
      <c r="CK426">
        <v>-2.2128863115071858E-3</v>
      </c>
      <c r="CL426" t="str">
        <f>IF(COUNT(CK$3:CK426)=ROUND(COUNT($CK$3:$CK$2493)*0.1,0),CK426,"")</f>
        <v/>
      </c>
      <c r="CS426" s="23">
        <v>41850</v>
      </c>
      <c r="CT426">
        <v>-2.2128863115071858E-3</v>
      </c>
      <c r="DB426" s="23">
        <v>41850</v>
      </c>
      <c r="DC426">
        <v>-2.2128863115071858E-3</v>
      </c>
      <c r="DD426">
        <v>-4.3276586068199483E-3</v>
      </c>
    </row>
    <row r="427" spans="79:108" x14ac:dyDescent="0.3">
      <c r="CA427" s="23">
        <v>42776</v>
      </c>
      <c r="CB427">
        <v>-2.2109608368947485E-3</v>
      </c>
      <c r="CC427" t="str">
        <f>IF(COUNT(CB$3:CB427)=ROUND(COUNT($CB$3:$CB$2493)*0.05,0),CB427,"")</f>
        <v/>
      </c>
      <c r="CJ427" s="23">
        <v>42776</v>
      </c>
      <c r="CK427">
        <v>-2.2109608368947485E-3</v>
      </c>
      <c r="CL427" t="str">
        <f>IF(COUNT(CK$3:CK427)=ROUND(COUNT($CK$3:$CK$2493)*0.1,0),CK427,"")</f>
        <v/>
      </c>
      <c r="CS427" s="23">
        <v>42776</v>
      </c>
      <c r="CT427">
        <v>-2.2109608368947485E-3</v>
      </c>
      <c r="DB427" s="23">
        <v>42776</v>
      </c>
      <c r="DC427">
        <v>-2.2109608368947485E-3</v>
      </c>
      <c r="DD427">
        <v>-4.3251140823263971E-3</v>
      </c>
    </row>
    <row r="428" spans="79:108" x14ac:dyDescent="0.3">
      <c r="CA428" s="23">
        <v>44252</v>
      </c>
      <c r="CB428">
        <v>-2.2064759811464708E-3</v>
      </c>
      <c r="CC428" t="str">
        <f>IF(COUNT(CB$3:CB428)=ROUND(COUNT($CB$3:$CB$2493)*0.05,0),CB428,"")</f>
        <v/>
      </c>
      <c r="CJ428" s="23">
        <v>44252</v>
      </c>
      <c r="CK428">
        <v>-2.2064759811464708E-3</v>
      </c>
      <c r="CL428" t="str">
        <f>IF(COUNT(CK$3:CK428)=ROUND(COUNT($CK$3:$CK$2493)*0.1,0),CK428,"")</f>
        <v/>
      </c>
      <c r="CS428" s="23">
        <v>44252</v>
      </c>
      <c r="CT428">
        <v>-2.2064759811464708E-3</v>
      </c>
      <c r="DB428" s="23">
        <v>44252</v>
      </c>
      <c r="DC428">
        <v>-2.2064759811464708E-3</v>
      </c>
      <c r="DD428">
        <v>-4.3172462975116076E-3</v>
      </c>
    </row>
    <row r="429" spans="79:108" x14ac:dyDescent="0.3">
      <c r="CA429" s="23">
        <v>42584</v>
      </c>
      <c r="CB429">
        <v>-2.2023870385293335E-3</v>
      </c>
      <c r="CC429" t="str">
        <f>IF(COUNT(CB$3:CB429)=ROUND(COUNT($CB$3:$CB$2493)*0.05,0),CB429,"")</f>
        <v/>
      </c>
      <c r="CJ429" s="23">
        <v>42584</v>
      </c>
      <c r="CK429">
        <v>-2.2023870385293335E-3</v>
      </c>
      <c r="CL429" t="str">
        <f>IF(COUNT(CK$3:CK429)=ROUND(COUNT($CK$3:$CK$2493)*0.1,0),CK429,"")</f>
        <v/>
      </c>
      <c r="CS429" s="23">
        <v>42584</v>
      </c>
      <c r="CT429">
        <v>-2.2023870385293335E-3</v>
      </c>
      <c r="DB429" s="23">
        <v>42584</v>
      </c>
      <c r="DC429">
        <v>-2.2023870385293335E-3</v>
      </c>
      <c r="DD429">
        <v>-4.3158312380705624E-3</v>
      </c>
    </row>
    <row r="430" spans="79:108" x14ac:dyDescent="0.3">
      <c r="CA430" s="23">
        <v>41547</v>
      </c>
      <c r="CB430">
        <v>-2.1998590163817382E-3</v>
      </c>
      <c r="CC430" t="str">
        <f>IF(COUNT(CB$3:CB430)=ROUND(COUNT($CB$3:$CB$2493)*0.05,0),CB430,"")</f>
        <v/>
      </c>
      <c r="CJ430" s="23">
        <v>41547</v>
      </c>
      <c r="CK430">
        <v>-2.1998590163817382E-3</v>
      </c>
      <c r="CL430" t="str">
        <f>IF(COUNT(CK$3:CK430)=ROUND(COUNT($CK$3:$CK$2493)*0.1,0),CK430,"")</f>
        <v/>
      </c>
      <c r="CS430" s="23">
        <v>41547</v>
      </c>
      <c r="CT430">
        <v>-2.1998590163817382E-3</v>
      </c>
      <c r="DB430" s="23">
        <v>41547</v>
      </c>
      <c r="DC430">
        <v>-2.1998590163817382E-3</v>
      </c>
      <c r="DD430">
        <v>-4.2485159798943189E-3</v>
      </c>
    </row>
    <row r="431" spans="79:108" x14ac:dyDescent="0.3">
      <c r="CA431" s="23">
        <v>41904</v>
      </c>
      <c r="CB431">
        <v>-2.1989584384528604E-3</v>
      </c>
      <c r="CC431" t="str">
        <f>IF(COUNT(CB$3:CB431)=ROUND(COUNT($CB$3:$CB$2493)*0.05,0),CB431,"")</f>
        <v/>
      </c>
      <c r="CJ431" s="23">
        <v>41904</v>
      </c>
      <c r="CK431">
        <v>-2.1989584384528604E-3</v>
      </c>
      <c r="CL431" t="str">
        <f>IF(COUNT(CK$3:CK431)=ROUND(COUNT($CK$3:$CK$2493)*0.1,0),CK431,"")</f>
        <v/>
      </c>
      <c r="CS431" s="23">
        <v>41904</v>
      </c>
      <c r="CT431">
        <v>-2.1989584384528604E-3</v>
      </c>
      <c r="DB431" s="23">
        <v>41904</v>
      </c>
      <c r="DC431">
        <v>-2.1989584384528604E-3</v>
      </c>
      <c r="DD431">
        <v>-4.2418225879655852E-3</v>
      </c>
    </row>
    <row r="432" spans="79:108" x14ac:dyDescent="0.3">
      <c r="CA432" s="23">
        <v>43854</v>
      </c>
      <c r="CB432">
        <v>-2.1986151178077363E-3</v>
      </c>
      <c r="CC432" t="str">
        <f>IF(COUNT(CB$3:CB432)=ROUND(COUNT($CB$3:$CB$2493)*0.05,0),CB432,"")</f>
        <v/>
      </c>
      <c r="CJ432" s="23">
        <v>43854</v>
      </c>
      <c r="CK432">
        <v>-2.1986151178077363E-3</v>
      </c>
      <c r="CL432" t="str">
        <f>IF(COUNT(CK$3:CK432)=ROUND(COUNT($CK$3:$CK$2493)*0.1,0),CK432,"")</f>
        <v/>
      </c>
      <c r="CS432" s="23">
        <v>43854</v>
      </c>
      <c r="CT432">
        <v>-2.1986151178077363E-3</v>
      </c>
      <c r="DB432" s="23">
        <v>43854</v>
      </c>
      <c r="DC432">
        <v>-2.1986151178077363E-3</v>
      </c>
      <c r="DD432">
        <v>-4.2355217933108605E-3</v>
      </c>
    </row>
    <row r="433" spans="79:108" x14ac:dyDescent="0.3">
      <c r="CA433" s="23">
        <v>41333</v>
      </c>
      <c r="CB433">
        <v>-2.1985522637191393E-3</v>
      </c>
      <c r="CC433" t="str">
        <f>IF(COUNT(CB$3:CB433)=ROUND(COUNT($CB$3:$CB$2493)*0.05,0),CB433,"")</f>
        <v/>
      </c>
      <c r="CJ433" s="23">
        <v>41333</v>
      </c>
      <c r="CK433">
        <v>-2.1985522637191393E-3</v>
      </c>
      <c r="CL433" t="str">
        <f>IF(COUNT(CK$3:CK433)=ROUND(COUNT($CK$3:$CK$2493)*0.1,0),CK433,"")</f>
        <v/>
      </c>
      <c r="CS433" s="23">
        <v>41333</v>
      </c>
      <c r="CT433">
        <v>-2.1985522637191393E-3</v>
      </c>
      <c r="DB433" s="23">
        <v>41333</v>
      </c>
      <c r="DC433">
        <v>-2.1985522637191393E-3</v>
      </c>
      <c r="DD433">
        <v>-4.2134251984045209E-3</v>
      </c>
    </row>
    <row r="434" spans="79:108" x14ac:dyDescent="0.3">
      <c r="CA434" s="23">
        <v>43256</v>
      </c>
      <c r="CB434">
        <v>-2.1941924026699345E-3</v>
      </c>
      <c r="CC434" t="str">
        <f>IF(COUNT(CB$3:CB434)=ROUND(COUNT($CB$3:$CB$2493)*0.05,0),CB434,"")</f>
        <v/>
      </c>
      <c r="CJ434" s="23">
        <v>43256</v>
      </c>
      <c r="CK434">
        <v>-2.1941924026699345E-3</v>
      </c>
      <c r="CL434" t="str">
        <f>IF(COUNT(CK$3:CK434)=ROUND(COUNT($CK$3:$CK$2493)*0.1,0),CK434,"")</f>
        <v/>
      </c>
      <c r="CS434" s="23">
        <v>43256</v>
      </c>
      <c r="CT434">
        <v>-2.1941924026699345E-3</v>
      </c>
      <c r="DB434" s="23">
        <v>43256</v>
      </c>
      <c r="DC434">
        <v>-2.1941924026699345E-3</v>
      </c>
      <c r="DD434">
        <v>-4.2024847210321362E-3</v>
      </c>
    </row>
    <row r="435" spans="79:108" x14ac:dyDescent="0.3">
      <c r="CA435" s="23">
        <v>43769</v>
      </c>
      <c r="CB435">
        <v>-2.1839930582059344E-3</v>
      </c>
      <c r="CC435" t="str">
        <f>IF(COUNT(CB$3:CB435)=ROUND(COUNT($CB$3:$CB$2493)*0.05,0),CB435,"")</f>
        <v/>
      </c>
      <c r="CJ435" s="23">
        <v>43769</v>
      </c>
      <c r="CK435">
        <v>-2.1839930582059344E-3</v>
      </c>
      <c r="CL435" t="str">
        <f>IF(COUNT(CK$3:CK435)=ROUND(COUNT($CK$3:$CK$2493)*0.1,0),CK435,"")</f>
        <v/>
      </c>
      <c r="CS435" s="23">
        <v>43769</v>
      </c>
      <c r="CT435">
        <v>-2.1839930582059344E-3</v>
      </c>
      <c r="DB435" s="23">
        <v>43769</v>
      </c>
      <c r="DC435">
        <v>-2.1839930582059344E-3</v>
      </c>
      <c r="DD435">
        <v>-4.1995422536051487E-3</v>
      </c>
    </row>
    <row r="436" spans="79:108" x14ac:dyDescent="0.3">
      <c r="CA436" s="23">
        <v>43822</v>
      </c>
      <c r="CB436">
        <v>-2.1808990457907376E-3</v>
      </c>
      <c r="CC436" t="str">
        <f>IF(COUNT(CB$3:CB436)=ROUND(COUNT($CB$3:$CB$2493)*0.05,0),CB436,"")</f>
        <v/>
      </c>
      <c r="CJ436" s="23">
        <v>43822</v>
      </c>
      <c r="CK436">
        <v>-2.1808990457907376E-3</v>
      </c>
      <c r="CL436" t="str">
        <f>IF(COUNT(CK$3:CK436)=ROUND(COUNT($CK$3:$CK$2493)*0.1,0),CK436,"")</f>
        <v/>
      </c>
      <c r="CS436" s="23">
        <v>43822</v>
      </c>
      <c r="CT436">
        <v>-2.1808990457907376E-3</v>
      </c>
      <c r="DB436" s="23">
        <v>43822</v>
      </c>
      <c r="DC436">
        <v>-2.1808990457907376E-3</v>
      </c>
      <c r="DD436">
        <v>-4.1935680185842096E-3</v>
      </c>
    </row>
    <row r="437" spans="79:108" x14ac:dyDescent="0.3">
      <c r="CA437" s="23">
        <v>41598</v>
      </c>
      <c r="CB437">
        <v>-2.1788033449796464E-3</v>
      </c>
      <c r="CC437" t="str">
        <f>IF(COUNT(CB$3:CB437)=ROUND(COUNT($CB$3:$CB$2493)*0.05,0),CB437,"")</f>
        <v/>
      </c>
      <c r="CJ437" s="23">
        <v>41598</v>
      </c>
      <c r="CK437">
        <v>-2.1788033449796464E-3</v>
      </c>
      <c r="CL437" t="str">
        <f>IF(COUNT(CK$3:CK437)=ROUND(COUNT($CK$3:$CK$2493)*0.1,0),CK437,"")</f>
        <v/>
      </c>
      <c r="CS437" s="23">
        <v>41598</v>
      </c>
      <c r="CT437">
        <v>-2.1788033449796464E-3</v>
      </c>
      <c r="DB437" s="23">
        <v>41598</v>
      </c>
      <c r="DC437">
        <v>-2.1788033449796464E-3</v>
      </c>
      <c r="DD437">
        <v>-4.1907470794969497E-3</v>
      </c>
    </row>
    <row r="438" spans="79:108" x14ac:dyDescent="0.3">
      <c r="CA438" s="23">
        <v>42180</v>
      </c>
      <c r="CB438">
        <v>-2.1779845106302681E-3</v>
      </c>
      <c r="CC438" t="str">
        <f>IF(COUNT(CB$3:CB438)=ROUND(COUNT($CB$3:$CB$2493)*0.05,0),CB438,"")</f>
        <v/>
      </c>
      <c r="CJ438" s="23">
        <v>42180</v>
      </c>
      <c r="CK438">
        <v>-2.1779845106302681E-3</v>
      </c>
      <c r="CL438" t="str">
        <f>IF(COUNT(CK$3:CK438)=ROUND(COUNT($CK$3:$CK$2493)*0.1,0),CK438,"")</f>
        <v/>
      </c>
      <c r="CS438" s="23">
        <v>42180</v>
      </c>
      <c r="CT438">
        <v>-2.1779845106302681E-3</v>
      </c>
      <c r="DB438" s="23">
        <v>42180</v>
      </c>
      <c r="DC438">
        <v>-2.1779845106302681E-3</v>
      </c>
      <c r="DD438">
        <v>-4.1855218986006238E-3</v>
      </c>
    </row>
    <row r="439" spans="79:108" x14ac:dyDescent="0.3">
      <c r="CA439" s="23">
        <v>44754</v>
      </c>
      <c r="CB439">
        <v>-2.1767734578172671E-3</v>
      </c>
      <c r="CC439" t="str">
        <f>IF(COUNT(CB$3:CB439)=ROUND(COUNT($CB$3:$CB$2493)*0.05,0),CB439,"")</f>
        <v/>
      </c>
      <c r="CJ439" s="23">
        <v>44754</v>
      </c>
      <c r="CK439">
        <v>-2.1767734578172671E-3</v>
      </c>
      <c r="CL439" t="str">
        <f>IF(COUNT(CK$3:CK439)=ROUND(COUNT($CK$3:$CK$2493)*0.1,0),CK439,"")</f>
        <v/>
      </c>
      <c r="CS439" s="23">
        <v>44754</v>
      </c>
      <c r="CT439">
        <v>-2.1767734578172671E-3</v>
      </c>
      <c r="DB439" s="23">
        <v>44754</v>
      </c>
      <c r="DC439">
        <v>-2.1767734578172671E-3</v>
      </c>
      <c r="DD439">
        <v>-4.1781144801268742E-3</v>
      </c>
    </row>
    <row r="440" spans="79:108" x14ac:dyDescent="0.3">
      <c r="CA440" s="23">
        <v>43963</v>
      </c>
      <c r="CB440">
        <v>-2.1686682298011611E-3</v>
      </c>
      <c r="CC440" t="str">
        <f>IF(COUNT(CB$3:CB440)=ROUND(COUNT($CB$3:$CB$2493)*0.05,0),CB440,"")</f>
        <v/>
      </c>
      <c r="CJ440" s="23">
        <v>43963</v>
      </c>
      <c r="CK440">
        <v>-2.1686682298011611E-3</v>
      </c>
      <c r="CL440" t="str">
        <f>IF(COUNT(CK$3:CK440)=ROUND(COUNT($CK$3:$CK$2493)*0.1,0),CK440,"")</f>
        <v/>
      </c>
      <c r="CS440" s="23">
        <v>43963</v>
      </c>
      <c r="CT440">
        <v>-2.1686682298011611E-3</v>
      </c>
      <c r="DB440" s="23">
        <v>43963</v>
      </c>
      <c r="DC440">
        <v>-2.1686682298011611E-3</v>
      </c>
      <c r="DD440">
        <v>-4.1624916913410937E-3</v>
      </c>
    </row>
    <row r="441" spans="79:108" x14ac:dyDescent="0.3">
      <c r="CA441" s="23">
        <v>41407</v>
      </c>
      <c r="CB441">
        <v>-2.1575274691581284E-3</v>
      </c>
      <c r="CC441" t="str">
        <f>IF(COUNT(CB$3:CB441)=ROUND(COUNT($CB$3:$CB$2493)*0.05,0),CB441,"")</f>
        <v/>
      </c>
      <c r="CJ441" s="23">
        <v>41407</v>
      </c>
      <c r="CK441">
        <v>-2.1575274691581284E-3</v>
      </c>
      <c r="CL441" t="str">
        <f>IF(COUNT(CK$3:CK441)=ROUND(COUNT($CK$3:$CK$2493)*0.1,0),CK441,"")</f>
        <v/>
      </c>
      <c r="CS441" s="23">
        <v>41407</v>
      </c>
      <c r="CT441">
        <v>-2.1575274691581284E-3</v>
      </c>
      <c r="DB441" s="23">
        <v>41407</v>
      </c>
      <c r="DC441">
        <v>-2.1575274691581284E-3</v>
      </c>
      <c r="DD441">
        <v>-4.1549558453189495E-3</v>
      </c>
    </row>
    <row r="442" spans="79:108" x14ac:dyDescent="0.3">
      <c r="CA442" s="23">
        <v>44726</v>
      </c>
      <c r="CB442">
        <v>-2.1570265227358345E-3</v>
      </c>
      <c r="CC442" t="str">
        <f>IF(COUNT(CB$3:CB442)=ROUND(COUNT($CB$3:$CB$2493)*0.05,0),CB442,"")</f>
        <v/>
      </c>
      <c r="CJ442" s="23">
        <v>44726</v>
      </c>
      <c r="CK442">
        <v>-2.1570265227358345E-3</v>
      </c>
      <c r="CL442" t="str">
        <f>IF(COUNT(CK$3:CK442)=ROUND(COUNT($CK$3:$CK$2493)*0.1,0),CK442,"")</f>
        <v/>
      </c>
      <c r="CS442" s="23">
        <v>44726</v>
      </c>
      <c r="CT442">
        <v>-2.1570265227358345E-3</v>
      </c>
      <c r="DB442" s="23">
        <v>44726</v>
      </c>
      <c r="DC442">
        <v>-2.1570265227358345E-3</v>
      </c>
      <c r="DD442">
        <v>-4.1502147465122593E-3</v>
      </c>
    </row>
    <row r="443" spans="79:108" x14ac:dyDescent="0.3">
      <c r="CA443" s="23">
        <v>42373</v>
      </c>
      <c r="CB443">
        <v>-2.1565621340730807E-3</v>
      </c>
      <c r="CC443" t="str">
        <f>IF(COUNT(CB$3:CB443)=ROUND(COUNT($CB$3:$CB$2493)*0.05,0),CB443,"")</f>
        <v/>
      </c>
      <c r="CJ443" s="23">
        <v>42373</v>
      </c>
      <c r="CK443">
        <v>-2.1565621340730807E-3</v>
      </c>
      <c r="CL443" t="str">
        <f>IF(COUNT(CK$3:CK443)=ROUND(COUNT($CK$3:$CK$2493)*0.1,0),CK443,"")</f>
        <v/>
      </c>
      <c r="CS443" s="23">
        <v>42373</v>
      </c>
      <c r="CT443">
        <v>-2.1565621340730807E-3</v>
      </c>
      <c r="DB443" s="23">
        <v>42373</v>
      </c>
      <c r="DC443">
        <v>-2.1565621340730807E-3</v>
      </c>
      <c r="DD443">
        <v>-4.1398774678598274E-3</v>
      </c>
    </row>
    <row r="444" spans="79:108" x14ac:dyDescent="0.3">
      <c r="CA444" s="23">
        <v>44470</v>
      </c>
      <c r="CB444">
        <v>-2.1565326304631505E-3</v>
      </c>
      <c r="CC444" t="str">
        <f>IF(COUNT(CB$3:CB444)=ROUND(COUNT($CB$3:$CB$2493)*0.05,0),CB444,"")</f>
        <v/>
      </c>
      <c r="CJ444" s="23">
        <v>44470</v>
      </c>
      <c r="CK444">
        <v>-2.1565326304631505E-3</v>
      </c>
      <c r="CL444" t="str">
        <f>IF(COUNT(CK$3:CK444)=ROUND(COUNT($CK$3:$CK$2493)*0.1,0),CK444,"")</f>
        <v/>
      </c>
      <c r="CS444" s="23">
        <v>44470</v>
      </c>
      <c r="CT444">
        <v>-2.1565326304631505E-3</v>
      </c>
      <c r="DB444" s="23">
        <v>44470</v>
      </c>
      <c r="DC444">
        <v>-2.1565326304631505E-3</v>
      </c>
      <c r="DD444">
        <v>-4.1285891998621748E-3</v>
      </c>
    </row>
    <row r="445" spans="79:108" x14ac:dyDescent="0.3">
      <c r="CA445" s="23">
        <v>41837</v>
      </c>
      <c r="CB445">
        <v>-2.1532496936397037E-3</v>
      </c>
      <c r="CC445" t="str">
        <f>IF(COUNT(CB$3:CB445)=ROUND(COUNT($CB$3:$CB$2493)*0.05,0),CB445,"")</f>
        <v/>
      </c>
      <c r="CJ445" s="23">
        <v>41837</v>
      </c>
      <c r="CK445">
        <v>-2.1532496936397037E-3</v>
      </c>
      <c r="CL445" t="str">
        <f>IF(COUNT(CK$3:CK445)=ROUND(COUNT($CK$3:$CK$2493)*0.1,0),CK445,"")</f>
        <v/>
      </c>
      <c r="CS445" s="23">
        <v>41837</v>
      </c>
      <c r="CT445">
        <v>-2.1532496936397037E-3</v>
      </c>
      <c r="DB445" s="23">
        <v>41837</v>
      </c>
      <c r="DC445">
        <v>-2.1532496936397037E-3</v>
      </c>
      <c r="DD445">
        <v>-4.1247207318112081E-3</v>
      </c>
    </row>
    <row r="446" spans="79:108" x14ac:dyDescent="0.3">
      <c r="CA446" s="23">
        <v>42590</v>
      </c>
      <c r="CB446">
        <v>-2.151861518382319E-3</v>
      </c>
      <c r="CC446" t="str">
        <f>IF(COUNT(CB$3:CB446)=ROUND(COUNT($CB$3:$CB$2493)*0.05,0),CB446,"")</f>
        <v/>
      </c>
      <c r="CJ446" s="23">
        <v>42590</v>
      </c>
      <c r="CK446">
        <v>-2.151861518382319E-3</v>
      </c>
      <c r="CL446" t="str">
        <f>IF(COUNT(CK$3:CK446)=ROUND(COUNT($CK$3:$CK$2493)*0.1,0),CK446,"")</f>
        <v/>
      </c>
      <c r="CS446" s="23">
        <v>42590</v>
      </c>
      <c r="CT446">
        <v>-2.151861518382319E-3</v>
      </c>
      <c r="DB446" s="23">
        <v>42590</v>
      </c>
      <c r="DC446">
        <v>-2.151861518382319E-3</v>
      </c>
      <c r="DD446">
        <v>-4.1187045140388002E-3</v>
      </c>
    </row>
    <row r="447" spans="79:108" x14ac:dyDescent="0.3">
      <c r="CA447" s="23">
        <v>43784</v>
      </c>
      <c r="CB447">
        <v>-2.1492599001506547E-3</v>
      </c>
      <c r="CC447" t="str">
        <f>IF(COUNT(CB$3:CB447)=ROUND(COUNT($CB$3:$CB$2493)*0.05,0),CB447,"")</f>
        <v/>
      </c>
      <c r="CJ447" s="23">
        <v>43784</v>
      </c>
      <c r="CK447">
        <v>-2.1492599001506547E-3</v>
      </c>
      <c r="CL447" t="str">
        <f>IF(COUNT(CK$3:CK447)=ROUND(COUNT($CK$3:$CK$2493)*0.1,0),CK447,"")</f>
        <v/>
      </c>
      <c r="CS447" s="23">
        <v>43784</v>
      </c>
      <c r="CT447">
        <v>-2.1492599001506547E-3</v>
      </c>
      <c r="DB447" s="23">
        <v>43784</v>
      </c>
      <c r="DC447">
        <v>-2.1492599001506547E-3</v>
      </c>
      <c r="DD447">
        <v>-4.1055677328183356E-3</v>
      </c>
    </row>
    <row r="448" spans="79:108" x14ac:dyDescent="0.3">
      <c r="CA448" s="23">
        <v>44615</v>
      </c>
      <c r="CB448">
        <v>-2.1277269956287989E-3</v>
      </c>
      <c r="CC448" t="str">
        <f>IF(COUNT(CB$3:CB448)=ROUND(COUNT($CB$3:$CB$2493)*0.05,0),CB448,"")</f>
        <v/>
      </c>
      <c r="CJ448" s="23">
        <v>44615</v>
      </c>
      <c r="CK448">
        <v>-2.1277269956287989E-3</v>
      </c>
      <c r="CL448" t="str">
        <f>IF(COUNT(CK$3:CK448)=ROUND(COUNT($CK$3:$CK$2493)*0.1,0),CK448,"")</f>
        <v/>
      </c>
      <c r="CS448" s="23">
        <v>44615</v>
      </c>
      <c r="CT448">
        <v>-2.1277269956287989E-3</v>
      </c>
      <c r="DB448" s="23">
        <v>44615</v>
      </c>
      <c r="DC448">
        <v>-2.1277269956287989E-3</v>
      </c>
      <c r="DD448">
        <v>-4.0946744334930977E-3</v>
      </c>
    </row>
    <row r="449" spans="79:108" x14ac:dyDescent="0.3">
      <c r="CA449" s="23">
        <v>42894</v>
      </c>
      <c r="CB449">
        <v>-2.1253344612365481E-3</v>
      </c>
      <c r="CC449" t="str">
        <f>IF(COUNT(CB$3:CB449)=ROUND(COUNT($CB$3:$CB$2493)*0.05,0),CB449,"")</f>
        <v/>
      </c>
      <c r="CJ449" s="23">
        <v>42894</v>
      </c>
      <c r="CK449">
        <v>-2.1253344612365481E-3</v>
      </c>
      <c r="CL449" t="str">
        <f>IF(COUNT(CK$3:CK449)=ROUND(COUNT($CK$3:$CK$2493)*0.1,0),CK449,"")</f>
        <v/>
      </c>
      <c r="CS449" s="23">
        <v>42894</v>
      </c>
      <c r="CT449">
        <v>-2.1253344612365481E-3</v>
      </c>
      <c r="DB449" s="23">
        <v>42894</v>
      </c>
      <c r="DC449">
        <v>-2.1253344612365481E-3</v>
      </c>
      <c r="DD449">
        <v>-4.077127063054708E-3</v>
      </c>
    </row>
    <row r="450" spans="79:108" x14ac:dyDescent="0.3">
      <c r="CA450" s="23">
        <v>42851</v>
      </c>
      <c r="CB450">
        <v>-2.118590970574776E-3</v>
      </c>
      <c r="CC450" t="str">
        <f>IF(COUNT(CB$3:CB450)=ROUND(COUNT($CB$3:$CB$2493)*0.05,0),CB450,"")</f>
        <v/>
      </c>
      <c r="CJ450" s="23">
        <v>42851</v>
      </c>
      <c r="CK450">
        <v>-2.118590970574776E-3</v>
      </c>
      <c r="CL450" t="str">
        <f>IF(COUNT(CK$3:CK450)=ROUND(COUNT($CK$3:$CK$2493)*0.1,0),CK450,"")</f>
        <v/>
      </c>
      <c r="CS450" s="23">
        <v>42851</v>
      </c>
      <c r="CT450">
        <v>-2.118590970574776E-3</v>
      </c>
      <c r="DB450" s="23">
        <v>42851</v>
      </c>
      <c r="DC450">
        <v>-2.118590970574776E-3</v>
      </c>
      <c r="DD450">
        <v>-4.0737427904532653E-3</v>
      </c>
    </row>
    <row r="451" spans="79:108" x14ac:dyDescent="0.3">
      <c r="CA451" s="23">
        <v>41505</v>
      </c>
      <c r="CB451">
        <v>-2.115206079597612E-3</v>
      </c>
      <c r="CC451" t="str">
        <f>IF(COUNT(CB$3:CB451)=ROUND(COUNT($CB$3:$CB$2493)*0.05,0),CB451,"")</f>
        <v/>
      </c>
      <c r="CJ451" s="23">
        <v>41505</v>
      </c>
      <c r="CK451">
        <v>-2.115206079597612E-3</v>
      </c>
      <c r="CL451" t="str">
        <f>IF(COUNT(CK$3:CK451)=ROUND(COUNT($CK$3:$CK$2493)*0.1,0),CK451,"")</f>
        <v/>
      </c>
      <c r="CS451" s="23">
        <v>41505</v>
      </c>
      <c r="CT451">
        <v>-2.115206079597612E-3</v>
      </c>
      <c r="DB451" s="23">
        <v>41505</v>
      </c>
      <c r="DC451">
        <v>-2.115206079597612E-3</v>
      </c>
      <c r="DD451">
        <v>-4.070047052273029E-3</v>
      </c>
    </row>
    <row r="452" spans="79:108" x14ac:dyDescent="0.3">
      <c r="CA452" s="23">
        <v>44728</v>
      </c>
      <c r="CB452">
        <v>-2.1148580953687037E-3</v>
      </c>
      <c r="CC452" t="str">
        <f>IF(COUNT(CB$3:CB452)=ROUND(COUNT($CB$3:$CB$2493)*0.05,0),CB452,"")</f>
        <v/>
      </c>
      <c r="CJ452" s="23">
        <v>44728</v>
      </c>
      <c r="CK452">
        <v>-2.1148580953687037E-3</v>
      </c>
      <c r="CL452" t="str">
        <f>IF(COUNT(CK$3:CK452)=ROUND(COUNT($CK$3:$CK$2493)*0.1,0),CK452,"")</f>
        <v/>
      </c>
      <c r="CS452" s="23">
        <v>44728</v>
      </c>
      <c r="CT452">
        <v>-2.1148580953687037E-3</v>
      </c>
      <c r="DB452" s="23">
        <v>44728</v>
      </c>
      <c r="DC452">
        <v>-2.1148580953687037E-3</v>
      </c>
      <c r="DD452">
        <v>-4.0623501575598811E-3</v>
      </c>
    </row>
    <row r="453" spans="79:108" x14ac:dyDescent="0.3">
      <c r="CA453" s="23">
        <v>43440</v>
      </c>
      <c r="CB453">
        <v>-2.114460369701714E-3</v>
      </c>
      <c r="CC453" t="str">
        <f>IF(COUNT(CB$3:CB453)=ROUND(COUNT($CB$3:$CB$2493)*0.05,0),CB453,"")</f>
        <v/>
      </c>
      <c r="CJ453" s="23">
        <v>43440</v>
      </c>
      <c r="CK453">
        <v>-2.114460369701714E-3</v>
      </c>
      <c r="CL453" t="str">
        <f>IF(COUNT(CK$3:CK453)=ROUND(COUNT($CK$3:$CK$2493)*0.1,0),CK453,"")</f>
        <v/>
      </c>
      <c r="CS453" s="23">
        <v>43440</v>
      </c>
      <c r="CT453">
        <v>-2.114460369701714E-3</v>
      </c>
      <c r="DB453" s="23">
        <v>43440</v>
      </c>
      <c r="DC453">
        <v>-2.114460369701714E-3</v>
      </c>
      <c r="DD453">
        <v>-4.0619864005311899E-3</v>
      </c>
    </row>
    <row r="454" spans="79:108" x14ac:dyDescent="0.3">
      <c r="CA454" s="23">
        <v>42107</v>
      </c>
      <c r="CB454">
        <v>-2.1106002796974803E-3</v>
      </c>
      <c r="CC454" t="str">
        <f>IF(COUNT(CB$3:CB454)=ROUND(COUNT($CB$3:$CB$2493)*0.05,0),CB454,"")</f>
        <v/>
      </c>
      <c r="CJ454" s="23">
        <v>42107</v>
      </c>
      <c r="CK454">
        <v>-2.1106002796974803E-3</v>
      </c>
      <c r="CL454" t="str">
        <f>IF(COUNT(CK$3:CK454)=ROUND(COUNT($CK$3:$CK$2493)*0.1,0),CK454,"")</f>
        <v/>
      </c>
      <c r="CS454" s="23">
        <v>42107</v>
      </c>
      <c r="CT454">
        <v>-2.1106002796974803E-3</v>
      </c>
      <c r="DB454" s="23">
        <v>42107</v>
      </c>
      <c r="DC454">
        <v>-2.1106002796974803E-3</v>
      </c>
      <c r="DD454">
        <v>-4.0070562913250736E-3</v>
      </c>
    </row>
    <row r="455" spans="79:108" x14ac:dyDescent="0.3">
      <c r="CA455" s="23">
        <v>42794</v>
      </c>
      <c r="CB455">
        <v>-2.1097940807098549E-3</v>
      </c>
      <c r="CC455" t="str">
        <f>IF(COUNT(CB$3:CB455)=ROUND(COUNT($CB$3:$CB$2493)*0.05,0),CB455,"")</f>
        <v/>
      </c>
      <c r="CJ455" s="23">
        <v>42794</v>
      </c>
      <c r="CK455">
        <v>-2.1097940807098549E-3</v>
      </c>
      <c r="CL455" t="str">
        <f>IF(COUNT(CK$3:CK455)=ROUND(COUNT($CK$3:$CK$2493)*0.1,0),CK455,"")</f>
        <v/>
      </c>
      <c r="CS455" s="23">
        <v>42794</v>
      </c>
      <c r="CT455">
        <v>-2.1097940807098549E-3</v>
      </c>
      <c r="DB455" s="23">
        <v>42794</v>
      </c>
      <c r="DC455">
        <v>-2.1097940807098549E-3</v>
      </c>
      <c r="DD455">
        <v>-3.9948591530573922E-3</v>
      </c>
    </row>
    <row r="456" spans="79:108" x14ac:dyDescent="0.3">
      <c r="CA456" s="23">
        <v>42300</v>
      </c>
      <c r="CB456">
        <v>-2.0965800863864169E-3</v>
      </c>
      <c r="CC456" t="str">
        <f>IF(COUNT(CB$3:CB456)=ROUND(COUNT($CB$3:$CB$2493)*0.05,0),CB456,"")</f>
        <v/>
      </c>
      <c r="CJ456" s="23">
        <v>42300</v>
      </c>
      <c r="CK456">
        <v>-2.0965800863864169E-3</v>
      </c>
      <c r="CL456" t="str">
        <f>IF(COUNT(CK$3:CK456)=ROUND(COUNT($CK$3:$CK$2493)*0.1,0),CK456,"")</f>
        <v/>
      </c>
      <c r="CS456" s="23">
        <v>42300</v>
      </c>
      <c r="CT456">
        <v>-2.0965800863864169E-3</v>
      </c>
      <c r="DB456" s="23">
        <v>42300</v>
      </c>
      <c r="DC456">
        <v>-2.0965800863864169E-3</v>
      </c>
      <c r="DD456">
        <v>-3.9782281815913985E-3</v>
      </c>
    </row>
    <row r="457" spans="79:108" x14ac:dyDescent="0.3">
      <c r="CA457" s="23">
        <v>42758</v>
      </c>
      <c r="CB457">
        <v>-2.0936111704794595E-3</v>
      </c>
      <c r="CC457" t="str">
        <f>IF(COUNT(CB$3:CB457)=ROUND(COUNT($CB$3:$CB$2493)*0.05,0),CB457,"")</f>
        <v/>
      </c>
      <c r="CJ457" s="23">
        <v>42758</v>
      </c>
      <c r="CK457">
        <v>-2.0936111704794595E-3</v>
      </c>
      <c r="CL457" t="str">
        <f>IF(COUNT(CK$3:CK457)=ROUND(COUNT($CK$3:$CK$2493)*0.1,0),CK457,"")</f>
        <v/>
      </c>
      <c r="CS457" s="23">
        <v>42758</v>
      </c>
      <c r="CT457">
        <v>-2.0936111704794595E-3</v>
      </c>
      <c r="DB457" s="23">
        <v>42758</v>
      </c>
      <c r="DC457">
        <v>-2.0936111704794595E-3</v>
      </c>
      <c r="DD457">
        <v>-3.9707349477973814E-3</v>
      </c>
    </row>
    <row r="458" spans="79:108" x14ac:dyDescent="0.3">
      <c r="CA458" s="23">
        <v>41913</v>
      </c>
      <c r="CB458">
        <v>-2.0894261797129872E-3</v>
      </c>
      <c r="CC458" t="str">
        <f>IF(COUNT(CB$3:CB458)=ROUND(COUNT($CB$3:$CB$2493)*0.05,0),CB458,"")</f>
        <v/>
      </c>
      <c r="CJ458" s="23">
        <v>41913</v>
      </c>
      <c r="CK458">
        <v>-2.0894261797129872E-3</v>
      </c>
      <c r="CL458" t="str">
        <f>IF(COUNT(CK$3:CK458)=ROUND(COUNT($CK$3:$CK$2493)*0.1,0),CK458,"")</f>
        <v/>
      </c>
      <c r="CS458" s="23">
        <v>41913</v>
      </c>
      <c r="CT458">
        <v>-2.0894261797129872E-3</v>
      </c>
      <c r="DB458" s="23">
        <v>41913</v>
      </c>
      <c r="DC458">
        <v>-2.0894261797129872E-3</v>
      </c>
      <c r="DD458">
        <v>-3.9386785017419129E-3</v>
      </c>
    </row>
    <row r="459" spans="79:108" x14ac:dyDescent="0.3">
      <c r="CA459" s="23">
        <v>42244</v>
      </c>
      <c r="CB459">
        <v>-2.0881288519004953E-3</v>
      </c>
      <c r="CC459" t="str">
        <f>IF(COUNT(CB$3:CB459)=ROUND(COUNT($CB$3:$CB$2493)*0.05,0),CB459,"")</f>
        <v/>
      </c>
      <c r="CJ459" s="23">
        <v>42244</v>
      </c>
      <c r="CK459">
        <v>-2.0881288519004953E-3</v>
      </c>
      <c r="CL459" t="str">
        <f>IF(COUNT(CK$3:CK459)=ROUND(COUNT($CK$3:$CK$2493)*0.1,0),CK459,"")</f>
        <v/>
      </c>
      <c r="CS459" s="23">
        <v>42244</v>
      </c>
      <c r="CT459">
        <v>-2.0881288519004953E-3</v>
      </c>
      <c r="DB459" s="23">
        <v>42244</v>
      </c>
      <c r="DC459">
        <v>-2.0881288519004953E-3</v>
      </c>
      <c r="DD459">
        <v>-3.9356151584539114E-3</v>
      </c>
    </row>
    <row r="460" spans="79:108" x14ac:dyDescent="0.3">
      <c r="CA460" s="23">
        <v>43171</v>
      </c>
      <c r="CB460">
        <v>-2.0822426169805732E-3</v>
      </c>
      <c r="CC460" t="str">
        <f>IF(COUNT(CB$3:CB460)=ROUND(COUNT($CB$3:$CB$2493)*0.05,0),CB460,"")</f>
        <v/>
      </c>
      <c r="CJ460" s="23">
        <v>43171</v>
      </c>
      <c r="CK460">
        <v>-2.0822426169805732E-3</v>
      </c>
      <c r="CL460" t="str">
        <f>IF(COUNT(CK$3:CK460)=ROUND(COUNT($CK$3:$CK$2493)*0.1,0),CK460,"")</f>
        <v/>
      </c>
      <c r="CS460" s="23">
        <v>43171</v>
      </c>
      <c r="CT460">
        <v>-2.0822426169805732E-3</v>
      </c>
      <c r="DB460" s="23">
        <v>43171</v>
      </c>
      <c r="DC460">
        <v>-2.0822426169805732E-3</v>
      </c>
      <c r="DD460">
        <v>-3.9243636535100891E-3</v>
      </c>
    </row>
    <row r="461" spans="79:108" x14ac:dyDescent="0.3">
      <c r="CA461" s="23">
        <v>44595</v>
      </c>
      <c r="CB461">
        <v>-2.0813694632137152E-3</v>
      </c>
      <c r="CC461" t="str">
        <f>IF(COUNT(CB$3:CB461)=ROUND(COUNT($CB$3:$CB$2493)*0.05,0),CB461,"")</f>
        <v/>
      </c>
      <c r="CJ461" s="23">
        <v>44595</v>
      </c>
      <c r="CK461">
        <v>-2.0813694632137152E-3</v>
      </c>
      <c r="CL461" t="str">
        <f>IF(COUNT(CK$3:CK461)=ROUND(COUNT($CK$3:$CK$2493)*0.1,0),CK461,"")</f>
        <v/>
      </c>
      <c r="CS461" s="23">
        <v>44595</v>
      </c>
      <c r="CT461">
        <v>-2.0813694632137152E-3</v>
      </c>
      <c r="DB461" s="23">
        <v>44595</v>
      </c>
      <c r="DC461">
        <v>-2.0813694632137152E-3</v>
      </c>
      <c r="DD461">
        <v>-3.9211228958257547E-3</v>
      </c>
    </row>
    <row r="462" spans="79:108" x14ac:dyDescent="0.3">
      <c r="CA462" s="23">
        <v>42409</v>
      </c>
      <c r="CB462">
        <v>-2.0813668273984755E-3</v>
      </c>
      <c r="CC462" t="str">
        <f>IF(COUNT(CB$3:CB462)=ROUND(COUNT($CB$3:$CB$2493)*0.05,0),CB462,"")</f>
        <v/>
      </c>
      <c r="CJ462" s="23">
        <v>42409</v>
      </c>
      <c r="CK462">
        <v>-2.0813668273984755E-3</v>
      </c>
      <c r="CL462" t="str">
        <f>IF(COUNT(CK$3:CK462)=ROUND(COUNT($CK$3:$CK$2493)*0.1,0),CK462,"")</f>
        <v/>
      </c>
      <c r="CS462" s="23">
        <v>42409</v>
      </c>
      <c r="CT462">
        <v>-2.0813668273984755E-3</v>
      </c>
      <c r="DB462" s="23">
        <v>42409</v>
      </c>
      <c r="DC462">
        <v>-2.0813668273984755E-3</v>
      </c>
      <c r="DD462">
        <v>-3.9192550028414336E-3</v>
      </c>
    </row>
    <row r="463" spans="79:108" x14ac:dyDescent="0.3">
      <c r="CA463" s="23">
        <v>42178</v>
      </c>
      <c r="CB463">
        <v>-2.0805585296803683E-3</v>
      </c>
      <c r="CC463" t="str">
        <f>IF(COUNT(CB$3:CB463)=ROUND(COUNT($CB$3:$CB$2493)*0.05,0),CB463,"")</f>
        <v/>
      </c>
      <c r="CJ463" s="23">
        <v>42178</v>
      </c>
      <c r="CK463">
        <v>-2.0805585296803683E-3</v>
      </c>
      <c r="CL463" t="str">
        <f>IF(COUNT(CK$3:CK463)=ROUND(COUNT($CK$3:$CK$2493)*0.1,0),CK463,"")</f>
        <v/>
      </c>
      <c r="CS463" s="23">
        <v>42178</v>
      </c>
      <c r="CT463">
        <v>-2.0805585296803683E-3</v>
      </c>
      <c r="DB463" s="23">
        <v>42178</v>
      </c>
      <c r="DC463">
        <v>-2.0805585296803683E-3</v>
      </c>
      <c r="DD463">
        <v>-3.9076153207233096E-3</v>
      </c>
    </row>
    <row r="464" spans="79:108" x14ac:dyDescent="0.3">
      <c r="CA464" s="23">
        <v>43763</v>
      </c>
      <c r="CB464">
        <v>-2.077657322937838E-3</v>
      </c>
      <c r="CC464" t="str">
        <f>IF(COUNT(CB$3:CB464)=ROUND(COUNT($CB$3:$CB$2493)*0.05,0),CB464,"")</f>
        <v/>
      </c>
      <c r="CJ464" s="23">
        <v>43763</v>
      </c>
      <c r="CK464">
        <v>-2.077657322937838E-3</v>
      </c>
      <c r="CL464" t="str">
        <f>IF(COUNT(CK$3:CK464)=ROUND(COUNT($CK$3:$CK$2493)*0.1,0),CK464,"")</f>
        <v/>
      </c>
      <c r="CS464" s="23">
        <v>43763</v>
      </c>
      <c r="CT464">
        <v>-2.077657322937838E-3</v>
      </c>
      <c r="DB464" s="23">
        <v>43763</v>
      </c>
      <c r="DC464">
        <v>-2.077657322937838E-3</v>
      </c>
      <c r="DD464">
        <v>-3.8809132279604341E-3</v>
      </c>
    </row>
    <row r="465" spans="79:108" x14ac:dyDescent="0.3">
      <c r="CA465" s="23">
        <v>43745</v>
      </c>
      <c r="CB465">
        <v>-2.0768614189118338E-3</v>
      </c>
      <c r="CC465" t="str">
        <f>IF(COUNT(CB$3:CB465)=ROUND(COUNT($CB$3:$CB$2493)*0.05,0),CB465,"")</f>
        <v/>
      </c>
      <c r="CJ465" s="23">
        <v>43745</v>
      </c>
      <c r="CK465">
        <v>-2.0768614189118338E-3</v>
      </c>
      <c r="CL465" t="str">
        <f>IF(COUNT(CK$3:CK465)=ROUND(COUNT($CK$3:$CK$2493)*0.1,0),CK465,"")</f>
        <v/>
      </c>
      <c r="CS465" s="23">
        <v>43745</v>
      </c>
      <c r="CT465">
        <v>-2.0768614189118338E-3</v>
      </c>
      <c r="DB465" s="23">
        <v>43745</v>
      </c>
      <c r="DC465">
        <v>-2.0768614189118338E-3</v>
      </c>
      <c r="DD465">
        <v>-3.8634486821833964E-3</v>
      </c>
    </row>
    <row r="466" spans="79:108" x14ac:dyDescent="0.3">
      <c r="CA466" s="23">
        <v>42605</v>
      </c>
      <c r="CB466">
        <v>-2.0764991363349168E-3</v>
      </c>
      <c r="CC466" t="str">
        <f>IF(COUNT(CB$3:CB466)=ROUND(COUNT($CB$3:$CB$2493)*0.05,0),CB466,"")</f>
        <v/>
      </c>
      <c r="CJ466" s="23">
        <v>42605</v>
      </c>
      <c r="CK466">
        <v>-2.0764991363349168E-3</v>
      </c>
      <c r="CL466" t="str">
        <f>IF(COUNT(CK$3:CK466)=ROUND(COUNT($CK$3:$CK$2493)*0.1,0),CK466,"")</f>
        <v/>
      </c>
      <c r="CS466" s="23">
        <v>42605</v>
      </c>
      <c r="CT466">
        <v>-2.0764991363349168E-3</v>
      </c>
      <c r="DB466" s="23">
        <v>42605</v>
      </c>
      <c r="DC466">
        <v>-2.0764991363349168E-3</v>
      </c>
      <c r="DD466">
        <v>-3.8530975500586343E-3</v>
      </c>
    </row>
    <row r="467" spans="79:108" x14ac:dyDescent="0.3">
      <c r="CA467" s="23">
        <v>43686</v>
      </c>
      <c r="CB467">
        <v>-2.0755271780279589E-3</v>
      </c>
      <c r="CC467" t="str">
        <f>IF(COUNT(CB$3:CB467)=ROUND(COUNT($CB$3:$CB$2493)*0.05,0),CB467,"")</f>
        <v/>
      </c>
      <c r="CJ467" s="23">
        <v>43686</v>
      </c>
      <c r="CK467">
        <v>-2.0755271780279589E-3</v>
      </c>
      <c r="CL467" t="str">
        <f>IF(COUNT(CK$3:CK467)=ROUND(COUNT($CK$3:$CK$2493)*0.1,0),CK467,"")</f>
        <v/>
      </c>
      <c r="CS467" s="23">
        <v>43686</v>
      </c>
      <c r="CT467">
        <v>-2.0755271780279589E-3</v>
      </c>
      <c r="DB467" s="23">
        <v>43686</v>
      </c>
      <c r="DC467">
        <v>-2.0755271780279589E-3</v>
      </c>
      <c r="DD467">
        <v>-3.8480144795063976E-3</v>
      </c>
    </row>
    <row r="468" spans="79:108" x14ac:dyDescent="0.3">
      <c r="CA468" s="23">
        <v>41647</v>
      </c>
      <c r="CB468">
        <v>-2.0647831698945508E-3</v>
      </c>
      <c r="CC468" t="str">
        <f>IF(COUNT(CB$3:CB468)=ROUND(COUNT($CB$3:$CB$2493)*0.05,0),CB468,"")</f>
        <v/>
      </c>
      <c r="CJ468" s="23">
        <v>41647</v>
      </c>
      <c r="CK468">
        <v>-2.0647831698945508E-3</v>
      </c>
      <c r="CL468" t="str">
        <f>IF(COUNT(CK$3:CK468)=ROUND(COUNT($CK$3:$CK$2493)*0.1,0),CK468,"")</f>
        <v/>
      </c>
      <c r="CS468" s="23">
        <v>41647</v>
      </c>
      <c r="CT468">
        <v>-2.0647831698945508E-3</v>
      </c>
      <c r="DB468" s="23">
        <v>41647</v>
      </c>
      <c r="DC468">
        <v>-2.0647831698945508E-3</v>
      </c>
      <c r="DD468">
        <v>-3.8406604672315599E-3</v>
      </c>
    </row>
    <row r="469" spans="79:108" x14ac:dyDescent="0.3">
      <c r="CA469" s="23">
        <v>42534</v>
      </c>
      <c r="CB469">
        <v>-2.0639501831506584E-3</v>
      </c>
      <c r="CC469" t="str">
        <f>IF(COUNT(CB$3:CB469)=ROUND(COUNT($CB$3:$CB$2493)*0.05,0),CB469,"")</f>
        <v/>
      </c>
      <c r="CJ469" s="23">
        <v>42534</v>
      </c>
      <c r="CK469">
        <v>-2.0639501831506584E-3</v>
      </c>
      <c r="CL469" t="str">
        <f>IF(COUNT(CK$3:CK469)=ROUND(COUNT($CK$3:$CK$2493)*0.1,0),CK469,"")</f>
        <v/>
      </c>
      <c r="CS469" s="23">
        <v>42534</v>
      </c>
      <c r="CT469">
        <v>-2.0639501831506584E-3</v>
      </c>
      <c r="DB469" s="23">
        <v>42534</v>
      </c>
      <c r="DC469">
        <v>-2.0639501831506584E-3</v>
      </c>
      <c r="DD469">
        <v>-3.8338810602656292E-3</v>
      </c>
    </row>
    <row r="470" spans="79:108" x14ac:dyDescent="0.3">
      <c r="CA470" s="23">
        <v>42292</v>
      </c>
      <c r="CB470">
        <v>-2.0591527013798594E-3</v>
      </c>
      <c r="CC470" t="str">
        <f>IF(COUNT(CB$3:CB470)=ROUND(COUNT($CB$3:$CB$2493)*0.05,0),CB470,"")</f>
        <v/>
      </c>
      <c r="CJ470" s="23">
        <v>42292</v>
      </c>
      <c r="CK470">
        <v>-2.0591527013798594E-3</v>
      </c>
      <c r="CL470" t="str">
        <f>IF(COUNT(CK$3:CK470)=ROUND(COUNT($CK$3:$CK$2493)*0.1,0),CK470,"")</f>
        <v/>
      </c>
      <c r="CS470" s="23">
        <v>42292</v>
      </c>
      <c r="CT470">
        <v>-2.0591527013798594E-3</v>
      </c>
      <c r="DB470" s="23">
        <v>42292</v>
      </c>
      <c r="DC470">
        <v>-2.0591527013798594E-3</v>
      </c>
      <c r="DD470">
        <v>-3.83290159828612E-3</v>
      </c>
    </row>
    <row r="471" spans="79:108" x14ac:dyDescent="0.3">
      <c r="CA471" s="23">
        <v>44174</v>
      </c>
      <c r="CB471">
        <v>-2.0582986322142923E-3</v>
      </c>
      <c r="CC471" t="str">
        <f>IF(COUNT(CB$3:CB471)=ROUND(COUNT($CB$3:$CB$2493)*0.05,0),CB471,"")</f>
        <v/>
      </c>
      <c r="CJ471" s="23">
        <v>44174</v>
      </c>
      <c r="CK471">
        <v>-2.0582986322142923E-3</v>
      </c>
      <c r="CL471" t="str">
        <f>IF(COUNT(CK$3:CK471)=ROUND(COUNT($CK$3:$CK$2493)*0.1,0),CK471,"")</f>
        <v/>
      </c>
      <c r="CS471" s="23">
        <v>44174</v>
      </c>
      <c r="CT471">
        <v>-2.0582986322142923E-3</v>
      </c>
      <c r="DB471" s="23">
        <v>44174</v>
      </c>
      <c r="DC471">
        <v>-2.0582986322142923E-3</v>
      </c>
      <c r="DD471">
        <v>-3.8296810778267075E-3</v>
      </c>
    </row>
    <row r="472" spans="79:108" x14ac:dyDescent="0.3">
      <c r="CA472" s="23">
        <v>41541</v>
      </c>
      <c r="CB472">
        <v>-2.0564853856740546E-3</v>
      </c>
      <c r="CC472" t="str">
        <f>IF(COUNT(CB$3:CB472)=ROUND(COUNT($CB$3:$CB$2493)*0.05,0),CB472,"")</f>
        <v/>
      </c>
      <c r="CJ472" s="23">
        <v>41541</v>
      </c>
      <c r="CK472">
        <v>-2.0564853856740546E-3</v>
      </c>
      <c r="CL472" t="str">
        <f>IF(COUNT(CK$3:CK472)=ROUND(COUNT($CK$3:$CK$2493)*0.1,0),CK472,"")</f>
        <v/>
      </c>
      <c r="CS472" s="23">
        <v>41541</v>
      </c>
      <c r="CT472">
        <v>-2.0564853856740546E-3</v>
      </c>
      <c r="DB472" s="23">
        <v>41541</v>
      </c>
      <c r="DC472">
        <v>-2.0564853856740546E-3</v>
      </c>
      <c r="DD472">
        <v>-3.8268683499591998E-3</v>
      </c>
    </row>
    <row r="473" spans="79:108" x14ac:dyDescent="0.3">
      <c r="CA473" s="23">
        <v>44092</v>
      </c>
      <c r="CB473">
        <v>-2.0553152371130985E-3</v>
      </c>
      <c r="CC473" t="str">
        <f>IF(COUNT(CB$3:CB473)=ROUND(COUNT($CB$3:$CB$2493)*0.05,0),CB473,"")</f>
        <v/>
      </c>
      <c r="CJ473" s="23">
        <v>44092</v>
      </c>
      <c r="CK473">
        <v>-2.0553152371130985E-3</v>
      </c>
      <c r="CL473" t="str">
        <f>IF(COUNT(CK$3:CK473)=ROUND(COUNT($CK$3:$CK$2493)*0.1,0),CK473,"")</f>
        <v/>
      </c>
      <c r="CS473" s="23">
        <v>44092</v>
      </c>
      <c r="CT473">
        <v>-2.0553152371130985E-3</v>
      </c>
      <c r="DB473" s="23">
        <v>44092</v>
      </c>
      <c r="DC473">
        <v>-2.0553152371130985E-3</v>
      </c>
      <c r="DD473">
        <v>-3.8252892969733963E-3</v>
      </c>
    </row>
    <row r="474" spans="79:108" x14ac:dyDescent="0.3">
      <c r="CA474" s="23">
        <v>41893</v>
      </c>
      <c r="CB474">
        <v>-2.0493861274137105E-3</v>
      </c>
      <c r="CC474" t="str">
        <f>IF(COUNT(CB$3:CB474)=ROUND(COUNT($CB$3:$CB$2493)*0.05,0),CB474,"")</f>
        <v/>
      </c>
      <c r="CJ474" s="23">
        <v>41893</v>
      </c>
      <c r="CK474">
        <v>-2.0493861274137105E-3</v>
      </c>
      <c r="CL474" t="str">
        <f>IF(COUNT(CK$3:CK474)=ROUND(COUNT($CK$3:$CK$2493)*0.1,0),CK474,"")</f>
        <v/>
      </c>
      <c r="CS474" s="23">
        <v>41893</v>
      </c>
      <c r="CT474">
        <v>-2.0493861274137105E-3</v>
      </c>
      <c r="DB474" s="23">
        <v>41893</v>
      </c>
      <c r="DC474">
        <v>-2.0493861274137105E-3</v>
      </c>
      <c r="DD474">
        <v>-3.8228639772295925E-3</v>
      </c>
    </row>
    <row r="475" spans="79:108" x14ac:dyDescent="0.3">
      <c r="CA475" s="23">
        <v>41816</v>
      </c>
      <c r="CB475">
        <v>-2.0373564594209914E-3</v>
      </c>
      <c r="CC475" t="str">
        <f>IF(COUNT(CB$3:CB475)=ROUND(COUNT($CB$3:$CB$2493)*0.05,0),CB475,"")</f>
        <v/>
      </c>
      <c r="CJ475" s="23">
        <v>41816</v>
      </c>
      <c r="CK475">
        <v>-2.0373564594209914E-3</v>
      </c>
      <c r="CL475" t="str">
        <f>IF(COUNT(CK$3:CK475)=ROUND(COUNT($CK$3:$CK$2493)*0.1,0),CK475,"")</f>
        <v/>
      </c>
      <c r="CS475" s="23">
        <v>41816</v>
      </c>
      <c r="CT475">
        <v>-2.0373564594209914E-3</v>
      </c>
      <c r="DB475" s="23">
        <v>41816</v>
      </c>
      <c r="DC475">
        <v>-2.0373564594209914E-3</v>
      </c>
      <c r="DD475">
        <v>-3.8147857924973748E-3</v>
      </c>
    </row>
    <row r="476" spans="79:108" x14ac:dyDescent="0.3">
      <c r="CA476" s="23">
        <v>41610</v>
      </c>
      <c r="CB476">
        <v>-2.0299610500878582E-3</v>
      </c>
      <c r="CC476" t="str">
        <f>IF(COUNT(CB$3:CB476)=ROUND(COUNT($CB$3:$CB$2493)*0.05,0),CB476,"")</f>
        <v/>
      </c>
      <c r="CJ476" s="23">
        <v>41610</v>
      </c>
      <c r="CK476">
        <v>-2.0299610500878582E-3</v>
      </c>
      <c r="CL476" t="str">
        <f>IF(COUNT(CK$3:CK476)=ROUND(COUNT($CK$3:$CK$2493)*0.1,0),CK476,"")</f>
        <v/>
      </c>
      <c r="CS476" s="23">
        <v>41610</v>
      </c>
      <c r="CT476">
        <v>-2.0299610500878582E-3</v>
      </c>
      <c r="DB476" s="23">
        <v>41610</v>
      </c>
      <c r="DC476">
        <v>-2.0299610500878582E-3</v>
      </c>
      <c r="DD476">
        <v>-3.7848461220649607E-3</v>
      </c>
    </row>
    <row r="477" spans="79:108" x14ac:dyDescent="0.3">
      <c r="CA477" s="23">
        <v>42745</v>
      </c>
      <c r="CB477">
        <v>-2.0258747632850632E-3</v>
      </c>
      <c r="CC477" t="str">
        <f>IF(COUNT(CB$3:CB477)=ROUND(COUNT($CB$3:$CB$2493)*0.05,0),CB477,"")</f>
        <v/>
      </c>
      <c r="CJ477" s="23">
        <v>42745</v>
      </c>
      <c r="CK477">
        <v>-2.0258747632850632E-3</v>
      </c>
      <c r="CL477" t="str">
        <f>IF(COUNT(CK$3:CK477)=ROUND(COUNT($CK$3:$CK$2493)*0.1,0),CK477,"")</f>
        <v/>
      </c>
      <c r="CS477" s="23">
        <v>42745</v>
      </c>
      <c r="CT477">
        <v>-2.0258747632850632E-3</v>
      </c>
      <c r="DB477" s="23">
        <v>42745</v>
      </c>
      <c r="DC477">
        <v>-2.0258747632850632E-3</v>
      </c>
      <c r="DD477">
        <v>-3.7795159579267928E-3</v>
      </c>
    </row>
    <row r="478" spans="79:108" x14ac:dyDescent="0.3">
      <c r="CA478" s="23">
        <v>42447</v>
      </c>
      <c r="CB478">
        <v>-2.0226708799076744E-3</v>
      </c>
      <c r="CC478" t="str">
        <f>IF(COUNT(CB$3:CB478)=ROUND(COUNT($CB$3:$CB$2493)*0.05,0),CB478,"")</f>
        <v/>
      </c>
      <c r="CJ478" s="23">
        <v>42447</v>
      </c>
      <c r="CK478">
        <v>-2.0226708799076744E-3</v>
      </c>
      <c r="CL478" t="str">
        <f>IF(COUNT(CK$3:CK478)=ROUND(COUNT($CK$3:$CK$2493)*0.1,0),CK478,"")</f>
        <v/>
      </c>
      <c r="CS478" s="23">
        <v>42447</v>
      </c>
      <c r="CT478">
        <v>-2.0226708799076744E-3</v>
      </c>
      <c r="DB478" s="23">
        <v>42447</v>
      </c>
      <c r="DC478">
        <v>-2.0226708799076744E-3</v>
      </c>
      <c r="DD478">
        <v>-3.7783738275727593E-3</v>
      </c>
    </row>
    <row r="479" spans="79:108" x14ac:dyDescent="0.3">
      <c r="CA479" s="23">
        <v>43238</v>
      </c>
      <c r="CB479">
        <v>-2.0155932047611906E-3</v>
      </c>
      <c r="CC479" t="str">
        <f>IF(COUNT(CB$3:CB479)=ROUND(COUNT($CB$3:$CB$2493)*0.05,0),CB479,"")</f>
        <v/>
      </c>
      <c r="CJ479" s="23">
        <v>43238</v>
      </c>
      <c r="CK479">
        <v>-2.0155932047611906E-3</v>
      </c>
      <c r="CL479" t="str">
        <f>IF(COUNT(CK$3:CK479)=ROUND(COUNT($CK$3:$CK$2493)*0.1,0),CK479,"")</f>
        <v/>
      </c>
      <c r="CS479" s="23">
        <v>43238</v>
      </c>
      <c r="CT479">
        <v>-2.0155932047611906E-3</v>
      </c>
      <c r="DB479" s="23">
        <v>43238</v>
      </c>
      <c r="DC479">
        <v>-2.0155932047611906E-3</v>
      </c>
      <c r="DD479">
        <v>-3.7632457800823179E-3</v>
      </c>
    </row>
    <row r="480" spans="79:108" x14ac:dyDescent="0.3">
      <c r="CA480" s="23">
        <v>41645</v>
      </c>
      <c r="CB480">
        <v>-2.0111893327868589E-3</v>
      </c>
      <c r="CC480" t="str">
        <f>IF(COUNT(CB$3:CB480)=ROUND(COUNT($CB$3:$CB$2493)*0.05,0),CB480,"")</f>
        <v/>
      </c>
      <c r="CJ480" s="23">
        <v>41645</v>
      </c>
      <c r="CK480">
        <v>-2.0111893327868589E-3</v>
      </c>
      <c r="CL480" t="str">
        <f>IF(COUNT(CK$3:CK480)=ROUND(COUNT($CK$3:$CK$2493)*0.1,0),CK480,"")</f>
        <v/>
      </c>
      <c r="CS480" s="23">
        <v>41645</v>
      </c>
      <c r="CT480">
        <v>-2.0111893327868589E-3</v>
      </c>
      <c r="DB480" s="23">
        <v>41645</v>
      </c>
      <c r="DC480">
        <v>-2.0111893327868589E-3</v>
      </c>
      <c r="DD480">
        <v>-3.7333356223243517E-3</v>
      </c>
    </row>
    <row r="481" spans="79:108" x14ac:dyDescent="0.3">
      <c r="CA481" s="23">
        <v>42725</v>
      </c>
      <c r="CB481">
        <v>-2.0047854164160711E-3</v>
      </c>
      <c r="CC481" t="str">
        <f>IF(COUNT(CB$3:CB481)=ROUND(COUNT($CB$3:$CB$2493)*0.05,0),CB481,"")</f>
        <v/>
      </c>
      <c r="CJ481" s="23">
        <v>42725</v>
      </c>
      <c r="CK481">
        <v>-2.0047854164160711E-3</v>
      </c>
      <c r="CL481" t="str">
        <f>IF(COUNT(CK$3:CK481)=ROUND(COUNT($CK$3:$CK$2493)*0.1,0),CK481,"")</f>
        <v/>
      </c>
      <c r="CS481" s="23">
        <v>42725</v>
      </c>
      <c r="CT481">
        <v>-2.0047854164160711E-3</v>
      </c>
      <c r="DB481" s="23">
        <v>42725</v>
      </c>
      <c r="DC481">
        <v>-2.0047854164160711E-3</v>
      </c>
      <c r="DD481">
        <v>-3.7084350985570132E-3</v>
      </c>
    </row>
    <row r="482" spans="79:108" x14ac:dyDescent="0.3">
      <c r="CA482" s="23">
        <v>44719</v>
      </c>
      <c r="CB482">
        <v>-2.0010271471955273E-3</v>
      </c>
      <c r="CC482" t="str">
        <f>IF(COUNT(CB$3:CB482)=ROUND(COUNT($CB$3:$CB$2493)*0.05,0),CB482,"")</f>
        <v/>
      </c>
      <c r="CJ482" s="23">
        <v>44719</v>
      </c>
      <c r="CK482">
        <v>-2.0010271471955273E-3</v>
      </c>
      <c r="CL482" t="str">
        <f>IF(COUNT(CK$3:CK482)=ROUND(COUNT($CK$3:$CK$2493)*0.1,0),CK482,"")</f>
        <v/>
      </c>
      <c r="CS482" s="23">
        <v>44719</v>
      </c>
      <c r="CT482">
        <v>-2.0010271471955273E-3</v>
      </c>
      <c r="DB482" s="23">
        <v>44719</v>
      </c>
      <c r="DC482">
        <v>-2.0010271471955273E-3</v>
      </c>
      <c r="DD482">
        <v>-3.6993041682339229E-3</v>
      </c>
    </row>
    <row r="483" spans="79:108" x14ac:dyDescent="0.3">
      <c r="CA483" s="23">
        <v>42185</v>
      </c>
      <c r="CB483">
        <v>-1.9993004370535777E-3</v>
      </c>
      <c r="CC483" t="str">
        <f>IF(COUNT(CB$3:CB483)=ROUND(COUNT($CB$3:$CB$2493)*0.05,0),CB483,"")</f>
        <v/>
      </c>
      <c r="CJ483" s="23">
        <v>42185</v>
      </c>
      <c r="CK483">
        <v>-1.9993004370535777E-3</v>
      </c>
      <c r="CL483" t="str">
        <f>IF(COUNT(CK$3:CK483)=ROUND(COUNT($CK$3:$CK$2493)*0.1,0),CK483,"")</f>
        <v/>
      </c>
      <c r="CS483" s="23">
        <v>42185</v>
      </c>
      <c r="CT483">
        <v>-1.9993004370535777E-3</v>
      </c>
      <c r="DB483" s="23">
        <v>42185</v>
      </c>
      <c r="DC483">
        <v>-1.9993004370535777E-3</v>
      </c>
      <c r="DD483">
        <v>-3.6605710091491754E-3</v>
      </c>
    </row>
    <row r="484" spans="79:108" x14ac:dyDescent="0.3">
      <c r="CA484" s="23">
        <v>43418</v>
      </c>
      <c r="CB484">
        <v>-1.9957867627820132E-3</v>
      </c>
      <c r="CC484" t="str">
        <f>IF(COUNT(CB$3:CB484)=ROUND(COUNT($CB$3:$CB$2493)*0.05,0),CB484,"")</f>
        <v/>
      </c>
      <c r="CJ484" s="23">
        <v>43418</v>
      </c>
      <c r="CK484">
        <v>-1.9957867627820132E-3</v>
      </c>
      <c r="CL484" t="str">
        <f>IF(COUNT(CK$3:CK484)=ROUND(COUNT($CK$3:$CK$2493)*0.1,0),CK484,"")</f>
        <v/>
      </c>
      <c r="CS484" s="23">
        <v>43418</v>
      </c>
      <c r="CT484">
        <v>-1.9957867627820132E-3</v>
      </c>
      <c r="DB484" s="23">
        <v>43418</v>
      </c>
      <c r="DC484">
        <v>-1.9957867627820132E-3</v>
      </c>
      <c r="DD484">
        <v>-3.6560867125645497E-3</v>
      </c>
    </row>
    <row r="485" spans="79:108" x14ac:dyDescent="0.3">
      <c r="CA485" s="23">
        <v>44565</v>
      </c>
      <c r="CB485">
        <v>-1.9946052736148565E-3</v>
      </c>
      <c r="CC485" t="str">
        <f>IF(COUNT(CB$3:CB485)=ROUND(COUNT($CB$3:$CB$2493)*0.05,0),CB485,"")</f>
        <v/>
      </c>
      <c r="CJ485" s="23">
        <v>44565</v>
      </c>
      <c r="CK485">
        <v>-1.9946052736148565E-3</v>
      </c>
      <c r="CL485" t="str">
        <f>IF(COUNT(CK$3:CK485)=ROUND(COUNT($CK$3:$CK$2493)*0.1,0),CK485,"")</f>
        <v/>
      </c>
      <c r="CS485" s="23">
        <v>44565</v>
      </c>
      <c r="CT485">
        <v>-1.9946052736148565E-3</v>
      </c>
      <c r="DB485" s="23">
        <v>44565</v>
      </c>
      <c r="DC485">
        <v>-1.9946052736148565E-3</v>
      </c>
      <c r="DD485">
        <v>-3.6543362413888466E-3</v>
      </c>
    </row>
    <row r="486" spans="79:108" x14ac:dyDescent="0.3">
      <c r="CA486" s="23">
        <v>42797</v>
      </c>
      <c r="CB486">
        <v>-1.9929512357200895E-3</v>
      </c>
      <c r="CC486" t="str">
        <f>IF(COUNT(CB$3:CB486)=ROUND(COUNT($CB$3:$CB$2493)*0.05,0),CB486,"")</f>
        <v/>
      </c>
      <c r="CJ486" s="23">
        <v>42797</v>
      </c>
      <c r="CK486">
        <v>-1.9929512357200895E-3</v>
      </c>
      <c r="CL486" t="str">
        <f>IF(COUNT(CK$3:CK486)=ROUND(COUNT($CK$3:$CK$2493)*0.1,0),CK486,"")</f>
        <v/>
      </c>
      <c r="CS486" s="23">
        <v>42797</v>
      </c>
      <c r="CT486">
        <v>-1.9929512357200895E-3</v>
      </c>
      <c r="DB486" s="23">
        <v>42797</v>
      </c>
      <c r="DC486">
        <v>-1.9929512357200895E-3</v>
      </c>
      <c r="DD486">
        <v>-3.6496050912560923E-3</v>
      </c>
    </row>
    <row r="487" spans="79:108" x14ac:dyDescent="0.3">
      <c r="CA487" s="23">
        <v>42639</v>
      </c>
      <c r="CB487">
        <v>-1.9929503759651928E-3</v>
      </c>
      <c r="CC487" t="str">
        <f>IF(COUNT(CB$3:CB487)=ROUND(COUNT($CB$3:$CB$2493)*0.05,0),CB487,"")</f>
        <v/>
      </c>
      <c r="CJ487" s="23">
        <v>42639</v>
      </c>
      <c r="CK487">
        <v>-1.9929503759651928E-3</v>
      </c>
      <c r="CL487" t="str">
        <f>IF(COUNT(CK$3:CK487)=ROUND(COUNT($CK$3:$CK$2493)*0.1,0),CK487,"")</f>
        <v/>
      </c>
      <c r="CS487" s="23">
        <v>42639</v>
      </c>
      <c r="CT487">
        <v>-1.9929503759651928E-3</v>
      </c>
      <c r="DB487" s="23">
        <v>42639</v>
      </c>
      <c r="DC487">
        <v>-1.9929503759651928E-3</v>
      </c>
      <c r="DD487">
        <v>-3.6390770565138562E-3</v>
      </c>
    </row>
    <row r="488" spans="79:108" x14ac:dyDescent="0.3">
      <c r="CA488" s="23">
        <v>42692</v>
      </c>
      <c r="CB488">
        <v>-1.9916976750782153E-3</v>
      </c>
      <c r="CC488" t="str">
        <f>IF(COUNT(CB$3:CB488)=ROUND(COUNT($CB$3:$CB$2493)*0.05,0),CB488,"")</f>
        <v/>
      </c>
      <c r="CJ488" s="23">
        <v>42692</v>
      </c>
      <c r="CK488">
        <v>-1.9916976750782153E-3</v>
      </c>
      <c r="CL488" t="str">
        <f>IF(COUNT(CK$3:CK488)=ROUND(COUNT($CK$3:$CK$2493)*0.1,0),CK488,"")</f>
        <v/>
      </c>
      <c r="CS488" s="23">
        <v>42692</v>
      </c>
      <c r="CT488">
        <v>-1.9916976750782153E-3</v>
      </c>
      <c r="DB488" s="23">
        <v>42692</v>
      </c>
      <c r="DC488">
        <v>-1.9916976750782153E-3</v>
      </c>
      <c r="DD488">
        <v>-3.6312210635998342E-3</v>
      </c>
    </row>
    <row r="489" spans="79:108" x14ac:dyDescent="0.3">
      <c r="CA489" s="23">
        <v>43369</v>
      </c>
      <c r="CB489">
        <v>-1.9878015276604739E-3</v>
      </c>
      <c r="CC489" t="str">
        <f>IF(COUNT(CB$3:CB489)=ROUND(COUNT($CB$3:$CB$2493)*0.05,0),CB489,"")</f>
        <v/>
      </c>
      <c r="CJ489" s="23">
        <v>43369</v>
      </c>
      <c r="CK489">
        <v>-1.9878015276604739E-3</v>
      </c>
      <c r="CL489" t="str">
        <f>IF(COUNT(CK$3:CK489)=ROUND(COUNT($CK$3:$CK$2493)*0.1,0),CK489,"")</f>
        <v/>
      </c>
      <c r="CS489" s="23">
        <v>43369</v>
      </c>
      <c r="CT489">
        <v>-1.9878015276604739E-3</v>
      </c>
      <c r="DB489" s="23">
        <v>43369</v>
      </c>
      <c r="DC489">
        <v>-1.9878015276604739E-3</v>
      </c>
      <c r="DD489">
        <v>-3.6267153987122372E-3</v>
      </c>
    </row>
    <row r="490" spans="79:108" x14ac:dyDescent="0.3">
      <c r="CA490" s="23">
        <v>44249</v>
      </c>
      <c r="CB490">
        <v>-1.9821050698695854E-3</v>
      </c>
      <c r="CC490" t="str">
        <f>IF(COUNT(CB$3:CB490)=ROUND(COUNT($CB$3:$CB$2493)*0.05,0),CB490,"")</f>
        <v/>
      </c>
      <c r="CJ490" s="23">
        <v>44249</v>
      </c>
      <c r="CK490">
        <v>-1.9821050698695854E-3</v>
      </c>
      <c r="CL490" t="str">
        <f>IF(COUNT(CK$3:CK490)=ROUND(COUNT($CK$3:$CK$2493)*0.1,0),CK490,"")</f>
        <v/>
      </c>
      <c r="CS490" s="23">
        <v>44249</v>
      </c>
      <c r="CT490">
        <v>-1.9821050698695854E-3</v>
      </c>
      <c r="DB490" s="23">
        <v>44249</v>
      </c>
      <c r="DC490">
        <v>-1.9821050698695854E-3</v>
      </c>
      <c r="DD490">
        <v>-3.6122160329211481E-3</v>
      </c>
    </row>
    <row r="491" spans="79:108" x14ac:dyDescent="0.3">
      <c r="CA491" s="23">
        <v>44804</v>
      </c>
      <c r="CB491">
        <v>-1.9815050438126759E-3</v>
      </c>
      <c r="CC491" t="str">
        <f>IF(COUNT(CB$3:CB491)=ROUND(COUNT($CB$3:$CB$2493)*0.05,0),CB491,"")</f>
        <v/>
      </c>
      <c r="CJ491" s="23">
        <v>44804</v>
      </c>
      <c r="CK491">
        <v>-1.9815050438126759E-3</v>
      </c>
      <c r="CL491" t="str">
        <f>IF(COUNT(CK$3:CK491)=ROUND(COUNT($CK$3:$CK$2493)*0.1,0),CK491,"")</f>
        <v/>
      </c>
      <c r="CS491" s="23">
        <v>44804</v>
      </c>
      <c r="CT491">
        <v>-1.9815050438126759E-3</v>
      </c>
      <c r="DB491" s="23">
        <v>44804</v>
      </c>
      <c r="DC491">
        <v>-1.9815050438126759E-3</v>
      </c>
      <c r="DD491">
        <v>-3.6054995902759465E-3</v>
      </c>
    </row>
    <row r="492" spans="79:108" x14ac:dyDescent="0.3">
      <c r="CA492" s="23">
        <v>43045</v>
      </c>
      <c r="CB492">
        <v>-1.9735641220587352E-3</v>
      </c>
      <c r="CC492" t="str">
        <f>IF(COUNT(CB$3:CB492)=ROUND(COUNT($CB$3:$CB$2493)*0.05,0),CB492,"")</f>
        <v/>
      </c>
      <c r="CJ492" s="23">
        <v>43045</v>
      </c>
      <c r="CK492">
        <v>-1.9735641220587352E-3</v>
      </c>
      <c r="CL492" t="str">
        <f>IF(COUNT(CK$3:CK492)=ROUND(COUNT($CK$3:$CK$2493)*0.1,0),CK492,"")</f>
        <v/>
      </c>
      <c r="CS492" s="23">
        <v>43045</v>
      </c>
      <c r="CT492">
        <v>-1.9735641220587352E-3</v>
      </c>
      <c r="DB492" s="23">
        <v>43045</v>
      </c>
      <c r="DC492">
        <v>-1.9735641220587352E-3</v>
      </c>
      <c r="DD492">
        <v>-3.5950741112144966E-3</v>
      </c>
    </row>
    <row r="493" spans="79:108" x14ac:dyDescent="0.3">
      <c r="CA493" s="23">
        <v>43446</v>
      </c>
      <c r="CB493">
        <v>-1.9678711019295914E-3</v>
      </c>
      <c r="CC493" t="str">
        <f>IF(COUNT(CB$3:CB493)=ROUND(COUNT($CB$3:$CB$2493)*0.05,0),CB493,"")</f>
        <v/>
      </c>
      <c r="CJ493" s="23">
        <v>43446</v>
      </c>
      <c r="CK493">
        <v>-1.9678711019295914E-3</v>
      </c>
      <c r="CL493" t="str">
        <f>IF(COUNT(CK$3:CK493)=ROUND(COUNT($CK$3:$CK$2493)*0.1,0),CK493,"")</f>
        <v/>
      </c>
      <c r="CS493" s="23">
        <v>43446</v>
      </c>
      <c r="CT493">
        <v>-1.9678711019295914E-3</v>
      </c>
      <c r="DB493" s="23">
        <v>43446</v>
      </c>
      <c r="DC493">
        <v>-1.9678711019295914E-3</v>
      </c>
      <c r="DD493">
        <v>-3.5934467206561265E-3</v>
      </c>
    </row>
    <row r="494" spans="79:108" x14ac:dyDescent="0.3">
      <c r="CA494" s="23">
        <v>43789</v>
      </c>
      <c r="CB494">
        <v>-1.9619767287746889E-3</v>
      </c>
      <c r="CC494" t="str">
        <f>IF(COUNT(CB$3:CB494)=ROUND(COUNT($CB$3:$CB$2493)*0.05,0),CB494,"")</f>
        <v/>
      </c>
      <c r="CJ494" s="23">
        <v>43789</v>
      </c>
      <c r="CK494">
        <v>-1.9619767287746889E-3</v>
      </c>
      <c r="CL494" t="str">
        <f>IF(COUNT(CK$3:CK494)=ROUND(COUNT($CK$3:$CK$2493)*0.1,0),CK494,"")</f>
        <v/>
      </c>
      <c r="CS494" s="23">
        <v>43789</v>
      </c>
      <c r="CT494">
        <v>-1.9619767287746889E-3</v>
      </c>
      <c r="DB494" s="23">
        <v>43789</v>
      </c>
      <c r="DC494">
        <v>-1.9619767287746889E-3</v>
      </c>
      <c r="DD494">
        <v>-3.5907585173596324E-3</v>
      </c>
    </row>
    <row r="495" spans="79:108" x14ac:dyDescent="0.3">
      <c r="CA495" s="23">
        <v>41618</v>
      </c>
      <c r="CB495">
        <v>-1.96188129266733E-3</v>
      </c>
      <c r="CC495" t="str">
        <f>IF(COUNT(CB$3:CB495)=ROUND(COUNT($CB$3:$CB$2493)*0.05,0),CB495,"")</f>
        <v/>
      </c>
      <c r="CJ495" s="23">
        <v>41618</v>
      </c>
      <c r="CK495">
        <v>-1.96188129266733E-3</v>
      </c>
      <c r="CL495" t="str">
        <f>IF(COUNT(CK$3:CK495)=ROUND(COUNT($CK$3:$CK$2493)*0.1,0),CK495,"")</f>
        <v/>
      </c>
      <c r="CS495" s="23">
        <v>41618</v>
      </c>
      <c r="CT495">
        <v>-1.96188129266733E-3</v>
      </c>
      <c r="DB495" s="23">
        <v>41618</v>
      </c>
      <c r="DC495">
        <v>-1.96188129266733E-3</v>
      </c>
      <c r="DD495">
        <v>-3.5654398679522614E-3</v>
      </c>
    </row>
    <row r="496" spans="79:108" x14ac:dyDescent="0.3">
      <c r="CA496" s="23">
        <v>44587</v>
      </c>
      <c r="CB496">
        <v>-1.9610657530467748E-3</v>
      </c>
      <c r="CC496" t="str">
        <f>IF(COUNT(CB$3:CB496)=ROUND(COUNT($CB$3:$CB$2493)*0.05,0),CB496,"")</f>
        <v/>
      </c>
      <c r="CJ496" s="23">
        <v>44587</v>
      </c>
      <c r="CK496">
        <v>-1.9610657530467748E-3</v>
      </c>
      <c r="CL496" t="str">
        <f>IF(COUNT(CK$3:CK496)=ROUND(COUNT($CK$3:$CK$2493)*0.1,0),CK496,"")</f>
        <v/>
      </c>
      <c r="CS496" s="23">
        <v>44587</v>
      </c>
      <c r="CT496">
        <v>-1.9610657530467748E-3</v>
      </c>
      <c r="DB496" s="23">
        <v>44587</v>
      </c>
      <c r="DC496">
        <v>-1.9610657530467748E-3</v>
      </c>
      <c r="DD496">
        <v>-3.5546866760245077E-3</v>
      </c>
    </row>
    <row r="497" spans="79:108" x14ac:dyDescent="0.3">
      <c r="CA497" s="23">
        <v>43593</v>
      </c>
      <c r="CB497">
        <v>-1.9580981396112311E-3</v>
      </c>
      <c r="CC497" t="str">
        <f>IF(COUNT(CB$3:CB497)=ROUND(COUNT($CB$3:$CB$2493)*0.05,0),CB497,"")</f>
        <v/>
      </c>
      <c r="CJ497" s="23">
        <v>43593</v>
      </c>
      <c r="CK497">
        <v>-1.9580981396112311E-3</v>
      </c>
      <c r="CL497" t="str">
        <f>IF(COUNT(CK$3:CK497)=ROUND(COUNT($CK$3:$CK$2493)*0.1,0),CK497,"")</f>
        <v/>
      </c>
      <c r="CS497" s="23">
        <v>43593</v>
      </c>
      <c r="CT497">
        <v>-1.9580981396112311E-3</v>
      </c>
      <c r="DB497" s="23">
        <v>43593</v>
      </c>
      <c r="DC497">
        <v>-1.9580981396112311E-3</v>
      </c>
      <c r="DD497">
        <v>-3.5544673555287418E-3</v>
      </c>
    </row>
    <row r="498" spans="79:108" x14ac:dyDescent="0.3">
      <c r="CA498" s="23">
        <v>41339</v>
      </c>
      <c r="CB498">
        <v>-1.958097003308186E-3</v>
      </c>
      <c r="CC498" t="str">
        <f>IF(COUNT(CB$3:CB498)=ROUND(COUNT($CB$3:$CB$2493)*0.05,0),CB498,"")</f>
        <v/>
      </c>
      <c r="CJ498" s="23">
        <v>41339</v>
      </c>
      <c r="CK498">
        <v>-1.958097003308186E-3</v>
      </c>
      <c r="CL498" t="str">
        <f>IF(COUNT(CK$3:CK498)=ROUND(COUNT($CK$3:$CK$2493)*0.1,0),CK498,"")</f>
        <v/>
      </c>
      <c r="CS498" s="23">
        <v>41339</v>
      </c>
      <c r="CT498">
        <v>-1.958097003308186E-3</v>
      </c>
      <c r="DB498" s="23">
        <v>41339</v>
      </c>
      <c r="DC498">
        <v>-1.958097003308186E-3</v>
      </c>
      <c r="DD498">
        <v>-3.5528011761629579E-3</v>
      </c>
    </row>
    <row r="499" spans="79:108" x14ac:dyDescent="0.3">
      <c r="CA499" s="23">
        <v>42206</v>
      </c>
      <c r="CB499">
        <v>-1.9509906537908176E-3</v>
      </c>
      <c r="CC499" t="str">
        <f>IF(COUNT(CB$3:CB499)=ROUND(COUNT($CB$3:$CB$2493)*0.05,0),CB499,"")</f>
        <v/>
      </c>
      <c r="CJ499" s="23">
        <v>42206</v>
      </c>
      <c r="CK499">
        <v>-1.9509906537908176E-3</v>
      </c>
      <c r="CL499" t="str">
        <f>IF(COUNT(CK$3:CK499)=ROUND(COUNT($CK$3:$CK$2493)*0.1,0),CK499,"")</f>
        <v/>
      </c>
      <c r="CS499" s="23">
        <v>42206</v>
      </c>
      <c r="CT499">
        <v>-1.9509906537908176E-3</v>
      </c>
      <c r="DB499" s="23">
        <v>42206</v>
      </c>
      <c r="DC499">
        <v>-1.9509906537908176E-3</v>
      </c>
      <c r="DD499">
        <v>-3.547151877410198E-3</v>
      </c>
    </row>
    <row r="500" spans="79:108" x14ac:dyDescent="0.3">
      <c r="CA500" s="23">
        <v>43362</v>
      </c>
      <c r="CB500">
        <v>-1.947070418157993E-3</v>
      </c>
      <c r="CC500" t="str">
        <f>IF(COUNT(CB$3:CB500)=ROUND(COUNT($CB$3:$CB$2493)*0.05,0),CB500,"")</f>
        <v/>
      </c>
      <c r="CJ500" s="23">
        <v>43362</v>
      </c>
      <c r="CK500">
        <v>-1.947070418157993E-3</v>
      </c>
      <c r="CL500" t="str">
        <f>IF(COUNT(CK$3:CK500)=ROUND(COUNT($CK$3:$CK$2493)*0.1,0),CK500,"")</f>
        <v/>
      </c>
      <c r="CS500" s="23">
        <v>43362</v>
      </c>
      <c r="CT500">
        <v>-1.947070418157993E-3</v>
      </c>
      <c r="DB500" s="23">
        <v>43362</v>
      </c>
      <c r="DC500">
        <v>-1.947070418157993E-3</v>
      </c>
    </row>
    <row r="501" spans="79:108" x14ac:dyDescent="0.3">
      <c r="CA501" s="23">
        <v>43531</v>
      </c>
      <c r="CB501">
        <v>-1.9427476537429568E-3</v>
      </c>
      <c r="CC501" t="str">
        <f>IF(COUNT(CB$3:CB501)=ROUND(COUNT($CB$3:$CB$2493)*0.05,0),CB501,"")</f>
        <v/>
      </c>
      <c r="CJ501" s="23">
        <v>43531</v>
      </c>
      <c r="CK501">
        <v>-1.9427476537429568E-3</v>
      </c>
      <c r="CL501" t="str">
        <f>IF(COUNT(CK$3:CK501)=ROUND(COUNT($CK$3:$CK$2493)*0.1,0),CK501,"")</f>
        <v/>
      </c>
      <c r="CS501" s="23">
        <v>43531</v>
      </c>
      <c r="CT501">
        <v>-1.9427476537429568E-3</v>
      </c>
      <c r="DB501" s="23">
        <v>43531</v>
      </c>
      <c r="DC501">
        <v>-1.9427476537429568E-3</v>
      </c>
    </row>
    <row r="502" spans="79:108" x14ac:dyDescent="0.3">
      <c r="CA502" s="23">
        <v>41554</v>
      </c>
      <c r="CB502">
        <v>-1.9296243207691786E-3</v>
      </c>
      <c r="CC502" t="str">
        <f>IF(COUNT(CB$3:CB502)=ROUND(COUNT($CB$3:$CB$2493)*0.05,0),CB502,"")</f>
        <v/>
      </c>
      <c r="CJ502" s="23">
        <v>41554</v>
      </c>
      <c r="CK502">
        <v>-1.9296243207691786E-3</v>
      </c>
      <c r="CL502" t="str">
        <f>IF(COUNT(CK$3:CK502)=ROUND(COUNT($CK$3:$CK$2493)*0.1,0),CK502,"")</f>
        <v/>
      </c>
      <c r="CS502" s="23">
        <v>41554</v>
      </c>
      <c r="CT502">
        <v>-1.9296243207691786E-3</v>
      </c>
      <c r="DB502" s="23">
        <v>41554</v>
      </c>
      <c r="DC502">
        <v>-1.9296243207691786E-3</v>
      </c>
    </row>
    <row r="503" spans="79:108" x14ac:dyDescent="0.3">
      <c r="CA503" s="23">
        <v>41529</v>
      </c>
      <c r="CB503">
        <v>-1.9292006530053402E-3</v>
      </c>
      <c r="CC503" t="str">
        <f>IF(COUNT(CB$3:CB503)=ROUND(COUNT($CB$3:$CB$2493)*0.05,0),CB503,"")</f>
        <v/>
      </c>
      <c r="CJ503" s="23">
        <v>41529</v>
      </c>
      <c r="CK503">
        <v>-1.9292006530053402E-3</v>
      </c>
      <c r="CL503" t="str">
        <f>IF(COUNT(CK$3:CK503)=ROUND(COUNT($CK$3:$CK$2493)*0.1,0),CK503,"")</f>
        <v/>
      </c>
      <c r="CS503" s="23">
        <v>41529</v>
      </c>
      <c r="CT503">
        <v>-1.9292006530053402E-3</v>
      </c>
      <c r="DB503" s="23">
        <v>41529</v>
      </c>
      <c r="DC503">
        <v>-1.9292006530053402E-3</v>
      </c>
    </row>
    <row r="504" spans="79:108" x14ac:dyDescent="0.3">
      <c r="CA504" s="23">
        <v>42290</v>
      </c>
      <c r="CB504">
        <v>-1.9233739186095031E-3</v>
      </c>
      <c r="CC504" t="str">
        <f>IF(COUNT(CB$3:CB504)=ROUND(COUNT($CB$3:$CB$2493)*0.05,0),CB504,"")</f>
        <v/>
      </c>
      <c r="CJ504" s="23">
        <v>42290</v>
      </c>
      <c r="CK504">
        <v>-1.9233739186095031E-3</v>
      </c>
      <c r="CL504" t="str">
        <f>IF(COUNT(CK$3:CK504)=ROUND(COUNT($CK$3:$CK$2493)*0.1,0),CK504,"")</f>
        <v/>
      </c>
      <c r="CS504" s="23">
        <v>42290</v>
      </c>
      <c r="CT504">
        <v>-1.9233739186095031E-3</v>
      </c>
      <c r="DB504" s="23">
        <v>42290</v>
      </c>
      <c r="DC504">
        <v>-1.9233739186095031E-3</v>
      </c>
    </row>
    <row r="505" spans="79:108" x14ac:dyDescent="0.3">
      <c r="CA505" s="23">
        <v>42257</v>
      </c>
      <c r="CB505">
        <v>-1.919951874653674E-3</v>
      </c>
      <c r="CC505" t="str">
        <f>IF(COUNT(CB$3:CB505)=ROUND(COUNT($CB$3:$CB$2493)*0.05,0),CB505,"")</f>
        <v/>
      </c>
      <c r="CJ505" s="23">
        <v>42257</v>
      </c>
      <c r="CK505">
        <v>-1.919951874653674E-3</v>
      </c>
      <c r="CL505" t="str">
        <f>IF(COUNT(CK$3:CK505)=ROUND(COUNT($CK$3:$CK$2493)*0.1,0),CK505,"")</f>
        <v/>
      </c>
      <c r="CS505" s="23">
        <v>42257</v>
      </c>
      <c r="CT505">
        <v>-1.919951874653674E-3</v>
      </c>
      <c r="DB505" s="23">
        <v>42257</v>
      </c>
      <c r="DC505">
        <v>-1.919951874653674E-3</v>
      </c>
    </row>
    <row r="506" spans="79:108" x14ac:dyDescent="0.3">
      <c r="CA506" s="23">
        <v>42124</v>
      </c>
      <c r="CB506">
        <v>-1.9178247357978092E-3</v>
      </c>
      <c r="CC506" t="str">
        <f>IF(COUNT(CB$3:CB506)=ROUND(COUNT($CB$3:$CB$2493)*0.05,0),CB506,"")</f>
        <v/>
      </c>
      <c r="CJ506" s="23">
        <v>42124</v>
      </c>
      <c r="CK506">
        <v>-1.9178247357978092E-3</v>
      </c>
      <c r="CL506" t="str">
        <f>IF(COUNT(CK$3:CK506)=ROUND(COUNT($CK$3:$CK$2493)*0.1,0),CK506,"")</f>
        <v/>
      </c>
      <c r="CS506" s="23">
        <v>42124</v>
      </c>
      <c r="CT506">
        <v>-1.9178247357978092E-3</v>
      </c>
      <c r="DB506" s="23">
        <v>42124</v>
      </c>
      <c r="DC506">
        <v>-1.9178247357978092E-3</v>
      </c>
    </row>
    <row r="507" spans="79:108" x14ac:dyDescent="0.3">
      <c r="CA507" s="23">
        <v>44354</v>
      </c>
      <c r="CB507">
        <v>-1.9144047096967952E-3</v>
      </c>
      <c r="CC507" t="str">
        <f>IF(COUNT(CB$3:CB507)=ROUND(COUNT($CB$3:$CB$2493)*0.05,0),CB507,"")</f>
        <v/>
      </c>
      <c r="CJ507" s="23">
        <v>44354</v>
      </c>
      <c r="CK507">
        <v>-1.9144047096967952E-3</v>
      </c>
      <c r="CL507" t="str">
        <f>IF(COUNT(CK$3:CK507)=ROUND(COUNT($CK$3:$CK$2493)*0.1,0),CK507,"")</f>
        <v/>
      </c>
      <c r="CS507" s="23">
        <v>44354</v>
      </c>
      <c r="CT507">
        <v>-1.9144047096967952E-3</v>
      </c>
      <c r="DB507" s="23">
        <v>44354</v>
      </c>
      <c r="DC507">
        <v>-1.9144047096967952E-3</v>
      </c>
    </row>
    <row r="508" spans="79:108" x14ac:dyDescent="0.3">
      <c r="CA508" s="23">
        <v>41507</v>
      </c>
      <c r="CB508">
        <v>-1.913410866226936E-3</v>
      </c>
      <c r="CC508" t="str">
        <f>IF(COUNT(CB$3:CB508)=ROUND(COUNT($CB$3:$CB$2493)*0.05,0),CB508,"")</f>
        <v/>
      </c>
      <c r="CJ508" s="23">
        <v>41507</v>
      </c>
      <c r="CK508">
        <v>-1.913410866226936E-3</v>
      </c>
      <c r="CL508" t="str">
        <f>IF(COUNT(CK$3:CK508)=ROUND(COUNT($CK$3:$CK$2493)*0.1,0),CK508,"")</f>
        <v/>
      </c>
      <c r="CS508" s="23">
        <v>41507</v>
      </c>
      <c r="CT508">
        <v>-1.913410866226936E-3</v>
      </c>
      <c r="DB508" s="23">
        <v>41507</v>
      </c>
      <c r="DC508">
        <v>-1.913410866226936E-3</v>
      </c>
    </row>
    <row r="509" spans="79:108" x14ac:dyDescent="0.3">
      <c r="CA509" s="23">
        <v>41992</v>
      </c>
      <c r="CB509">
        <v>-1.9093774396041368E-3</v>
      </c>
      <c r="CC509" t="str">
        <f>IF(COUNT(CB$3:CB509)=ROUND(COUNT($CB$3:$CB$2493)*0.05,0),CB509,"")</f>
        <v/>
      </c>
      <c r="CJ509" s="23">
        <v>41992</v>
      </c>
      <c r="CK509">
        <v>-1.9093774396041368E-3</v>
      </c>
      <c r="CL509" t="str">
        <f>IF(COUNT(CK$3:CK509)=ROUND(COUNT($CK$3:$CK$2493)*0.1,0),CK509,"")</f>
        <v/>
      </c>
      <c r="CS509" s="23">
        <v>41992</v>
      </c>
      <c r="CT509">
        <v>-1.9093774396041368E-3</v>
      </c>
      <c r="DB509" s="23">
        <v>41992</v>
      </c>
      <c r="DC509">
        <v>-1.9093774396041368E-3</v>
      </c>
    </row>
    <row r="510" spans="79:108" x14ac:dyDescent="0.3">
      <c r="CA510" s="23">
        <v>43277</v>
      </c>
      <c r="CB510">
        <v>-1.9088603284228883E-3</v>
      </c>
      <c r="CC510" t="str">
        <f>IF(COUNT(CB$3:CB510)=ROUND(COUNT($CB$3:$CB$2493)*0.05,0),CB510,"")</f>
        <v/>
      </c>
      <c r="CJ510" s="23">
        <v>43277</v>
      </c>
      <c r="CK510">
        <v>-1.9088603284228883E-3</v>
      </c>
      <c r="CL510" t="str">
        <f>IF(COUNT(CK$3:CK510)=ROUND(COUNT($CK$3:$CK$2493)*0.1,0),CK510,"")</f>
        <v/>
      </c>
      <c r="CS510" s="23">
        <v>43277</v>
      </c>
      <c r="CT510">
        <v>-1.9088603284228883E-3</v>
      </c>
      <c r="DB510" s="23">
        <v>43277</v>
      </c>
      <c r="DC510">
        <v>-1.9088603284228883E-3</v>
      </c>
    </row>
    <row r="511" spans="79:108" x14ac:dyDescent="0.3">
      <c r="CA511" s="23">
        <v>42866</v>
      </c>
      <c r="CB511">
        <v>-1.9061924463058761E-3</v>
      </c>
      <c r="CC511" t="str">
        <f>IF(COUNT(CB$3:CB511)=ROUND(COUNT($CB$3:$CB$2493)*0.05,0),CB511,"")</f>
        <v/>
      </c>
      <c r="CJ511" s="23">
        <v>42866</v>
      </c>
      <c r="CK511">
        <v>-1.9061924463058761E-3</v>
      </c>
      <c r="CL511" t="str">
        <f>IF(COUNT(CK$3:CK511)=ROUND(COUNT($CK$3:$CK$2493)*0.1,0),CK511,"")</f>
        <v/>
      </c>
      <c r="CS511" s="23">
        <v>42866</v>
      </c>
      <c r="CT511">
        <v>-1.9061924463058761E-3</v>
      </c>
      <c r="DB511" s="23">
        <v>42866</v>
      </c>
      <c r="DC511">
        <v>-1.9061924463058761E-3</v>
      </c>
    </row>
    <row r="512" spans="79:108" x14ac:dyDescent="0.3">
      <c r="CA512" s="23">
        <v>44305</v>
      </c>
      <c r="CB512">
        <v>-1.9046815785148899E-3</v>
      </c>
      <c r="CC512" t="str">
        <f>IF(COUNT(CB$3:CB512)=ROUND(COUNT($CB$3:$CB$2493)*0.05,0),CB512,"")</f>
        <v/>
      </c>
      <c r="CJ512" s="23">
        <v>44305</v>
      </c>
      <c r="CK512">
        <v>-1.9046815785148899E-3</v>
      </c>
      <c r="CL512" t="str">
        <f>IF(COUNT(CK$3:CK512)=ROUND(COUNT($CK$3:$CK$2493)*0.1,0),CK512,"")</f>
        <v/>
      </c>
      <c r="CS512" s="23">
        <v>44305</v>
      </c>
      <c r="CT512">
        <v>-1.9046815785148899E-3</v>
      </c>
      <c r="DB512" s="23">
        <v>44305</v>
      </c>
      <c r="DC512">
        <v>-1.9046815785148899E-3</v>
      </c>
    </row>
    <row r="513" spans="79:107" x14ac:dyDescent="0.3">
      <c r="CA513" s="23">
        <v>42664</v>
      </c>
      <c r="CB513">
        <v>-1.9002040583415609E-3</v>
      </c>
      <c r="CC513" t="str">
        <f>IF(COUNT(CB$3:CB513)=ROUND(COUNT($CB$3:$CB$2493)*0.05,0),CB513,"")</f>
        <v/>
      </c>
      <c r="CJ513" s="23">
        <v>42664</v>
      </c>
      <c r="CK513">
        <v>-1.9002040583415609E-3</v>
      </c>
      <c r="CL513" t="str">
        <f>IF(COUNT(CK$3:CK513)=ROUND(COUNT($CK$3:$CK$2493)*0.1,0),CK513,"")</f>
        <v/>
      </c>
      <c r="CS513" s="23">
        <v>42664</v>
      </c>
      <c r="CT513">
        <v>-1.9002040583415609E-3</v>
      </c>
      <c r="DB513" s="23">
        <v>42664</v>
      </c>
      <c r="DC513">
        <v>-1.9002040583415609E-3</v>
      </c>
    </row>
    <row r="514" spans="79:107" x14ac:dyDescent="0.3">
      <c r="CA514" s="23">
        <v>44861</v>
      </c>
      <c r="CB514">
        <v>-1.9001811886206375E-3</v>
      </c>
      <c r="CC514" t="str">
        <f>IF(COUNT(CB$3:CB514)=ROUND(COUNT($CB$3:$CB$2493)*0.05,0),CB514,"")</f>
        <v/>
      </c>
      <c r="CJ514" s="23">
        <v>44861</v>
      </c>
      <c r="CK514">
        <v>-1.9001811886206375E-3</v>
      </c>
      <c r="CL514" t="str">
        <f>IF(COUNT(CK$3:CK514)=ROUND(COUNT($CK$3:$CK$2493)*0.1,0),CK514,"")</f>
        <v/>
      </c>
      <c r="CS514" s="23">
        <v>44861</v>
      </c>
      <c r="CT514">
        <v>-1.9001811886206375E-3</v>
      </c>
      <c r="DB514" s="23">
        <v>44861</v>
      </c>
      <c r="DC514">
        <v>-1.9001811886206375E-3</v>
      </c>
    </row>
    <row r="515" spans="79:107" x14ac:dyDescent="0.3">
      <c r="CA515" s="23">
        <v>44194</v>
      </c>
      <c r="CB515">
        <v>-1.8944283508697023E-3</v>
      </c>
      <c r="CC515" t="str">
        <f>IF(COUNT(CB$3:CB515)=ROUND(COUNT($CB$3:$CB$2493)*0.05,0),CB515,"")</f>
        <v/>
      </c>
      <c r="CJ515" s="23">
        <v>44194</v>
      </c>
      <c r="CK515">
        <v>-1.8944283508697023E-3</v>
      </c>
      <c r="CL515" t="str">
        <f>IF(COUNT(CK$3:CK515)=ROUND(COUNT($CK$3:$CK$2493)*0.1,0),CK515,"")</f>
        <v/>
      </c>
      <c r="CS515" s="23">
        <v>44194</v>
      </c>
      <c r="CT515">
        <v>-1.8944283508697023E-3</v>
      </c>
      <c r="DB515" s="23">
        <v>44194</v>
      </c>
      <c r="DC515">
        <v>-1.8944283508697023E-3</v>
      </c>
    </row>
    <row r="516" spans="79:107" x14ac:dyDescent="0.3">
      <c r="CA516" s="23">
        <v>42678</v>
      </c>
      <c r="CB516">
        <v>-1.8892133684366391E-3</v>
      </c>
      <c r="CC516" t="str">
        <f>IF(COUNT(CB$3:CB516)=ROUND(COUNT($CB$3:$CB$2493)*0.05,0),CB516,"")</f>
        <v/>
      </c>
      <c r="CJ516" s="23">
        <v>42678</v>
      </c>
      <c r="CK516">
        <v>-1.8892133684366391E-3</v>
      </c>
      <c r="CL516" t="str">
        <f>IF(COUNT(CK$3:CK516)=ROUND(COUNT($CK$3:$CK$2493)*0.1,0),CK516,"")</f>
        <v/>
      </c>
      <c r="CS516" s="23">
        <v>42678</v>
      </c>
      <c r="CT516">
        <v>-1.8892133684366391E-3</v>
      </c>
      <c r="DB516" s="23">
        <v>42678</v>
      </c>
      <c r="DC516">
        <v>-1.8892133684366391E-3</v>
      </c>
    </row>
    <row r="517" spans="79:107" x14ac:dyDescent="0.3">
      <c r="CA517" s="23">
        <v>43110</v>
      </c>
      <c r="CB517">
        <v>-1.8838757410787677E-3</v>
      </c>
      <c r="CC517" t="str">
        <f>IF(COUNT(CB$3:CB517)=ROUND(COUNT($CB$3:$CB$2493)*0.05,0),CB517,"")</f>
        <v/>
      </c>
      <c r="CJ517" s="23">
        <v>43110</v>
      </c>
      <c r="CK517">
        <v>-1.8838757410787677E-3</v>
      </c>
      <c r="CL517" t="str">
        <f>IF(COUNT(CK$3:CK517)=ROUND(COUNT($CK$3:$CK$2493)*0.1,0),CK517,"")</f>
        <v/>
      </c>
      <c r="CS517" s="23">
        <v>43110</v>
      </c>
      <c r="CT517">
        <v>-1.8838757410787677E-3</v>
      </c>
      <c r="DB517" s="23">
        <v>43110</v>
      </c>
      <c r="DC517">
        <v>-1.8838757410787677E-3</v>
      </c>
    </row>
    <row r="518" spans="79:107" x14ac:dyDescent="0.3">
      <c r="CA518" s="23">
        <v>44706</v>
      </c>
      <c r="CB518">
        <v>-1.8814544091820429E-3</v>
      </c>
      <c r="CC518" t="str">
        <f>IF(COUNT(CB$3:CB518)=ROUND(COUNT($CB$3:$CB$2493)*0.05,0),CB518,"")</f>
        <v/>
      </c>
      <c r="CJ518" s="23">
        <v>44706</v>
      </c>
      <c r="CK518">
        <v>-1.8814544091820429E-3</v>
      </c>
      <c r="CL518" t="str">
        <f>IF(COUNT(CK$3:CK518)=ROUND(COUNT($CK$3:$CK$2493)*0.1,0),CK518,"")</f>
        <v/>
      </c>
      <c r="CS518" s="23">
        <v>44706</v>
      </c>
      <c r="CT518">
        <v>-1.8814544091820429E-3</v>
      </c>
      <c r="DB518" s="23">
        <v>44706</v>
      </c>
      <c r="DC518">
        <v>-1.8814544091820429E-3</v>
      </c>
    </row>
    <row r="519" spans="79:107" x14ac:dyDescent="0.3">
      <c r="CA519" s="23">
        <v>42452</v>
      </c>
      <c r="CB519">
        <v>-1.8714467584012269E-3</v>
      </c>
      <c r="CC519" t="str">
        <f>IF(COUNT(CB$3:CB519)=ROUND(COUNT($CB$3:$CB$2493)*0.05,0),CB519,"")</f>
        <v/>
      </c>
      <c r="CJ519" s="23">
        <v>42452</v>
      </c>
      <c r="CK519">
        <v>-1.8714467584012269E-3</v>
      </c>
      <c r="CL519" t="str">
        <f>IF(COUNT(CK$3:CK519)=ROUND(COUNT($CK$3:$CK$2493)*0.1,0),CK519,"")</f>
        <v/>
      </c>
      <c r="CS519" s="23">
        <v>42452</v>
      </c>
      <c r="CT519">
        <v>-1.8714467584012269E-3</v>
      </c>
      <c r="DB519" s="23">
        <v>42452</v>
      </c>
      <c r="DC519">
        <v>-1.8714467584012269E-3</v>
      </c>
    </row>
    <row r="520" spans="79:107" x14ac:dyDescent="0.3">
      <c r="CA520" s="23">
        <v>43404</v>
      </c>
      <c r="CB520">
        <v>-1.8662383283828577E-3</v>
      </c>
      <c r="CC520" t="str">
        <f>IF(COUNT(CB$3:CB520)=ROUND(COUNT($CB$3:$CB$2493)*0.05,0),CB520,"")</f>
        <v/>
      </c>
      <c r="CJ520" s="23">
        <v>43404</v>
      </c>
      <c r="CK520">
        <v>-1.8662383283828577E-3</v>
      </c>
      <c r="CL520" t="str">
        <f>IF(COUNT(CK$3:CK520)=ROUND(COUNT($CK$3:$CK$2493)*0.1,0),CK520,"")</f>
        <v/>
      </c>
      <c r="CS520" s="23">
        <v>43404</v>
      </c>
      <c r="CT520">
        <v>-1.8662383283828577E-3</v>
      </c>
      <c r="DB520" s="23">
        <v>43404</v>
      </c>
      <c r="DC520">
        <v>-1.8662383283828577E-3</v>
      </c>
    </row>
    <row r="521" spans="79:107" x14ac:dyDescent="0.3">
      <c r="CA521" s="23">
        <v>44042</v>
      </c>
      <c r="CB521">
        <v>-1.8618463162999089E-3</v>
      </c>
      <c r="CC521" t="str">
        <f>IF(COUNT(CB$3:CB521)=ROUND(COUNT($CB$3:$CB$2493)*0.05,0),CB521,"")</f>
        <v/>
      </c>
      <c r="CJ521" s="23">
        <v>44042</v>
      </c>
      <c r="CK521">
        <v>-1.8618463162999089E-3</v>
      </c>
      <c r="CL521" t="str">
        <f>IF(COUNT(CK$3:CK521)=ROUND(COUNT($CK$3:$CK$2493)*0.1,0),CK521,"")</f>
        <v/>
      </c>
      <c r="CS521" s="23">
        <v>44042</v>
      </c>
      <c r="CT521">
        <v>-1.8618463162999089E-3</v>
      </c>
      <c r="DB521" s="23">
        <v>44042</v>
      </c>
      <c r="DC521">
        <v>-1.8618463162999089E-3</v>
      </c>
    </row>
    <row r="522" spans="79:107" x14ac:dyDescent="0.3">
      <c r="CA522" s="23">
        <v>42513</v>
      </c>
      <c r="CB522">
        <v>-1.8551181629890411E-3</v>
      </c>
      <c r="CC522" t="str">
        <f>IF(COUNT(CB$3:CB522)=ROUND(COUNT($CB$3:$CB$2493)*0.05,0),CB522,"")</f>
        <v/>
      </c>
      <c r="CJ522" s="23">
        <v>42513</v>
      </c>
      <c r="CK522">
        <v>-1.8551181629890411E-3</v>
      </c>
      <c r="CL522" t="str">
        <f>IF(COUNT(CK$3:CK522)=ROUND(COUNT($CK$3:$CK$2493)*0.1,0),CK522,"")</f>
        <v/>
      </c>
      <c r="CS522" s="23">
        <v>42513</v>
      </c>
      <c r="CT522">
        <v>-1.8551181629890411E-3</v>
      </c>
      <c r="DB522" s="23">
        <v>42513</v>
      </c>
      <c r="DC522">
        <v>-1.8551181629890411E-3</v>
      </c>
    </row>
    <row r="523" spans="79:107" x14ac:dyDescent="0.3">
      <c r="CA523" s="23">
        <v>42060</v>
      </c>
      <c r="CB523">
        <v>-1.8477943268592348E-3</v>
      </c>
      <c r="CC523" t="str">
        <f>IF(COUNT(CB$3:CB523)=ROUND(COUNT($CB$3:$CB$2493)*0.05,0),CB523,"")</f>
        <v/>
      </c>
      <c r="CJ523" s="23">
        <v>42060</v>
      </c>
      <c r="CK523">
        <v>-1.8477943268592348E-3</v>
      </c>
      <c r="CL523" t="str">
        <f>IF(COUNT(CK$3:CK523)=ROUND(COUNT($CK$3:$CK$2493)*0.1,0),CK523,"")</f>
        <v/>
      </c>
      <c r="CS523" s="23">
        <v>42060</v>
      </c>
      <c r="CT523">
        <v>-1.8477943268592348E-3</v>
      </c>
      <c r="DB523" s="23">
        <v>42060</v>
      </c>
      <c r="DC523">
        <v>-1.8477943268592348E-3</v>
      </c>
    </row>
    <row r="524" spans="79:107" x14ac:dyDescent="0.3">
      <c r="CA524" s="23">
        <v>41641</v>
      </c>
      <c r="CB524">
        <v>-1.8383460882234008E-3</v>
      </c>
      <c r="CC524" t="str">
        <f>IF(COUNT(CB$3:CB524)=ROUND(COUNT($CB$3:$CB$2493)*0.05,0),CB524,"")</f>
        <v/>
      </c>
      <c r="CJ524" s="23">
        <v>41641</v>
      </c>
      <c r="CK524">
        <v>-1.8383460882234008E-3</v>
      </c>
      <c r="CL524" t="str">
        <f>IF(COUNT(CK$3:CK524)=ROUND(COUNT($CK$3:$CK$2493)*0.1,0),CK524,"")</f>
        <v/>
      </c>
      <c r="CS524" s="23">
        <v>41641</v>
      </c>
      <c r="CT524">
        <v>-1.8383460882234008E-3</v>
      </c>
      <c r="DB524" s="23">
        <v>41641</v>
      </c>
      <c r="DC524">
        <v>-1.8383460882234008E-3</v>
      </c>
    </row>
    <row r="525" spans="79:107" x14ac:dyDescent="0.3">
      <c r="CA525" s="23">
        <v>42748</v>
      </c>
      <c r="CB525">
        <v>-1.8302227177503674E-3</v>
      </c>
      <c r="CC525" t="str">
        <f>IF(COUNT(CB$3:CB525)=ROUND(COUNT($CB$3:$CB$2493)*0.05,0),CB525,"")</f>
        <v/>
      </c>
      <c r="CJ525" s="23">
        <v>42748</v>
      </c>
      <c r="CK525">
        <v>-1.8302227177503674E-3</v>
      </c>
      <c r="CL525" t="str">
        <f>IF(COUNT(CK$3:CK525)=ROUND(COUNT($CK$3:$CK$2493)*0.1,0),CK525,"")</f>
        <v/>
      </c>
      <c r="CS525" s="23">
        <v>42748</v>
      </c>
      <c r="CT525">
        <v>-1.8302227177503674E-3</v>
      </c>
      <c r="DB525" s="23">
        <v>42748</v>
      </c>
      <c r="DC525">
        <v>-1.8302227177503674E-3</v>
      </c>
    </row>
    <row r="526" spans="79:107" x14ac:dyDescent="0.3">
      <c r="CA526" s="23">
        <v>44078</v>
      </c>
      <c r="CB526">
        <v>-1.8268647726057904E-3</v>
      </c>
      <c r="CC526" t="str">
        <f>IF(COUNT(CB$3:CB526)=ROUND(COUNT($CB$3:$CB$2493)*0.05,0),CB526,"")</f>
        <v/>
      </c>
      <c r="CJ526" s="23">
        <v>44078</v>
      </c>
      <c r="CK526">
        <v>-1.8268647726057904E-3</v>
      </c>
      <c r="CL526" t="str">
        <f>IF(COUNT(CK$3:CK526)=ROUND(COUNT($CK$3:$CK$2493)*0.1,0),CK526,"")</f>
        <v/>
      </c>
      <c r="CS526" s="23">
        <v>44078</v>
      </c>
      <c r="CT526">
        <v>-1.8268647726057904E-3</v>
      </c>
      <c r="DB526" s="23">
        <v>44078</v>
      </c>
      <c r="DC526">
        <v>-1.8268647726057904E-3</v>
      </c>
    </row>
    <row r="527" spans="79:107" x14ac:dyDescent="0.3">
      <c r="CA527" s="23">
        <v>41240</v>
      </c>
      <c r="CB527">
        <v>-1.8253147923337841E-3</v>
      </c>
      <c r="CC527" t="str">
        <f>IF(COUNT(CB$3:CB527)=ROUND(COUNT($CB$3:$CB$2493)*0.05,0),CB527,"")</f>
        <v/>
      </c>
      <c r="CJ527" s="23">
        <v>41240</v>
      </c>
      <c r="CK527">
        <v>-1.8253147923337841E-3</v>
      </c>
      <c r="CL527" t="str">
        <f>IF(COUNT(CK$3:CK527)=ROUND(COUNT($CK$3:$CK$2493)*0.1,0),CK527,"")</f>
        <v/>
      </c>
      <c r="CS527" s="23">
        <v>41240</v>
      </c>
      <c r="CT527">
        <v>-1.8253147923337841E-3</v>
      </c>
      <c r="DB527" s="23">
        <v>41240</v>
      </c>
      <c r="DC527">
        <v>-1.8253147923337841E-3</v>
      </c>
    </row>
    <row r="528" spans="79:107" x14ac:dyDescent="0.3">
      <c r="CA528" s="23">
        <v>44364</v>
      </c>
      <c r="CB528">
        <v>-1.8179723443937272E-3</v>
      </c>
      <c r="CC528" t="str">
        <f>IF(COUNT(CB$3:CB528)=ROUND(COUNT($CB$3:$CB$2493)*0.05,0),CB528,"")</f>
        <v/>
      </c>
      <c r="CJ528" s="23">
        <v>44364</v>
      </c>
      <c r="CK528">
        <v>-1.8179723443937272E-3</v>
      </c>
      <c r="CL528" t="str">
        <f>IF(COUNT(CK$3:CK528)=ROUND(COUNT($CK$3:$CK$2493)*0.1,0),CK528,"")</f>
        <v/>
      </c>
      <c r="CS528" s="23">
        <v>44364</v>
      </c>
      <c r="CT528">
        <v>-1.8179723443937272E-3</v>
      </c>
      <c r="DB528" s="23">
        <v>44364</v>
      </c>
      <c r="DC528">
        <v>-1.8179723443937272E-3</v>
      </c>
    </row>
    <row r="529" spans="79:107" x14ac:dyDescent="0.3">
      <c r="CA529" s="23">
        <v>44712</v>
      </c>
      <c r="CB529">
        <v>-1.8155796152189002E-3</v>
      </c>
      <c r="CC529" t="str">
        <f>IF(COUNT(CB$3:CB529)=ROUND(COUNT($CB$3:$CB$2493)*0.05,0),CB529,"")</f>
        <v/>
      </c>
      <c r="CJ529" s="23">
        <v>44712</v>
      </c>
      <c r="CK529">
        <v>-1.8155796152189002E-3</v>
      </c>
      <c r="CL529" t="str">
        <f>IF(COUNT(CK$3:CK529)=ROUND(COUNT($CK$3:$CK$2493)*0.1,0),CK529,"")</f>
        <v/>
      </c>
      <c r="CS529" s="23">
        <v>44712</v>
      </c>
      <c r="CT529">
        <v>-1.8155796152189002E-3</v>
      </c>
      <c r="DB529" s="23">
        <v>44712</v>
      </c>
      <c r="DC529">
        <v>-1.8155796152189002E-3</v>
      </c>
    </row>
    <row r="530" spans="79:107" x14ac:dyDescent="0.3">
      <c r="CA530" s="23">
        <v>41316</v>
      </c>
      <c r="CB530">
        <v>-1.8059775182948227E-3</v>
      </c>
      <c r="CC530" t="str">
        <f>IF(COUNT(CB$3:CB530)=ROUND(COUNT($CB$3:$CB$2493)*0.05,0),CB530,"")</f>
        <v/>
      </c>
      <c r="CJ530" s="23">
        <v>41316</v>
      </c>
      <c r="CK530">
        <v>-1.8059775182948227E-3</v>
      </c>
      <c r="CL530" t="str">
        <f>IF(COUNT(CK$3:CK530)=ROUND(COUNT($CK$3:$CK$2493)*0.1,0),CK530,"")</f>
        <v/>
      </c>
      <c r="CS530" s="23">
        <v>41316</v>
      </c>
      <c r="CT530">
        <v>-1.8059775182948227E-3</v>
      </c>
      <c r="DB530" s="23">
        <v>41316</v>
      </c>
      <c r="DC530">
        <v>-1.8059775182948227E-3</v>
      </c>
    </row>
    <row r="531" spans="79:107" x14ac:dyDescent="0.3">
      <c r="CA531" s="23">
        <v>41852</v>
      </c>
      <c r="CB531">
        <v>-1.8022654385817802E-3</v>
      </c>
      <c r="CC531" t="str">
        <f>IF(COUNT(CB$3:CB531)=ROUND(COUNT($CB$3:$CB$2493)*0.05,0),CB531,"")</f>
        <v/>
      </c>
      <c r="CJ531" s="23">
        <v>41852</v>
      </c>
      <c r="CK531">
        <v>-1.8022654385817802E-3</v>
      </c>
      <c r="CL531" t="str">
        <f>IF(COUNT(CK$3:CK531)=ROUND(COUNT($CK$3:$CK$2493)*0.1,0),CK531,"")</f>
        <v/>
      </c>
      <c r="CS531" s="23">
        <v>41852</v>
      </c>
      <c r="CT531">
        <v>-1.8022654385817802E-3</v>
      </c>
      <c r="DB531" s="23">
        <v>41852</v>
      </c>
      <c r="DC531">
        <v>-1.8022654385817802E-3</v>
      </c>
    </row>
    <row r="532" spans="79:107" x14ac:dyDescent="0.3">
      <c r="CA532" s="23">
        <v>43994</v>
      </c>
      <c r="CB532">
        <v>-1.8016331462177232E-3</v>
      </c>
      <c r="CC532" t="str">
        <f>IF(COUNT(CB$3:CB532)=ROUND(COUNT($CB$3:$CB$2493)*0.05,0),CB532,"")</f>
        <v/>
      </c>
      <c r="CJ532" s="23">
        <v>43994</v>
      </c>
      <c r="CK532">
        <v>-1.8016331462177232E-3</v>
      </c>
      <c r="CL532" t="str">
        <f>IF(COUNT(CK$3:CK532)=ROUND(COUNT($CK$3:$CK$2493)*0.1,0),CK532,"")</f>
        <v/>
      </c>
      <c r="CS532" s="23">
        <v>43994</v>
      </c>
      <c r="CT532">
        <v>-1.8016331462177232E-3</v>
      </c>
      <c r="DB532" s="23">
        <v>43994</v>
      </c>
      <c r="DC532">
        <v>-1.8016331462177232E-3</v>
      </c>
    </row>
    <row r="533" spans="79:107" x14ac:dyDescent="0.3">
      <c r="CA533" s="23">
        <v>43752</v>
      </c>
      <c r="CB533">
        <v>-1.7908311242136685E-3</v>
      </c>
      <c r="CC533" t="str">
        <f>IF(COUNT(CB$3:CB533)=ROUND(COUNT($CB$3:$CB$2493)*0.05,0),CB533,"")</f>
        <v/>
      </c>
      <c r="CJ533" s="23">
        <v>43752</v>
      </c>
      <c r="CK533">
        <v>-1.7908311242136685E-3</v>
      </c>
      <c r="CL533" t="str">
        <f>IF(COUNT(CK$3:CK533)=ROUND(COUNT($CK$3:$CK$2493)*0.1,0),CK533,"")</f>
        <v/>
      </c>
      <c r="CS533" s="23">
        <v>43752</v>
      </c>
      <c r="CT533">
        <v>-1.7908311242136685E-3</v>
      </c>
      <c r="DB533" s="23">
        <v>43752</v>
      </c>
      <c r="DC533">
        <v>-1.7908311242136685E-3</v>
      </c>
    </row>
    <row r="534" spans="79:107" x14ac:dyDescent="0.3">
      <c r="CA534" s="23">
        <v>43564</v>
      </c>
      <c r="CB534">
        <v>-1.7898423188423497E-3</v>
      </c>
      <c r="CC534" t="str">
        <f>IF(COUNT(CB$3:CB534)=ROUND(COUNT($CB$3:$CB$2493)*0.05,0),CB534,"")</f>
        <v/>
      </c>
      <c r="CJ534" s="23">
        <v>43564</v>
      </c>
      <c r="CK534">
        <v>-1.7898423188423497E-3</v>
      </c>
      <c r="CL534" t="str">
        <f>IF(COUNT(CK$3:CK534)=ROUND(COUNT($CK$3:$CK$2493)*0.1,0),CK534,"")</f>
        <v/>
      </c>
      <c r="CS534" s="23">
        <v>43564</v>
      </c>
      <c r="CT534">
        <v>-1.7898423188423497E-3</v>
      </c>
      <c r="DB534" s="23">
        <v>43564</v>
      </c>
      <c r="DC534">
        <v>-1.7898423188423497E-3</v>
      </c>
    </row>
    <row r="535" spans="79:107" x14ac:dyDescent="0.3">
      <c r="CA535" s="23">
        <v>43420</v>
      </c>
      <c r="CB535">
        <v>-1.7859553153198628E-3</v>
      </c>
      <c r="CC535" t="str">
        <f>IF(COUNT(CB$3:CB535)=ROUND(COUNT($CB$3:$CB$2493)*0.05,0),CB535,"")</f>
        <v/>
      </c>
      <c r="CJ535" s="23">
        <v>43420</v>
      </c>
      <c r="CK535">
        <v>-1.7859553153198628E-3</v>
      </c>
      <c r="CL535" t="str">
        <f>IF(COUNT(CK$3:CK535)=ROUND(COUNT($CK$3:$CK$2493)*0.1,0),CK535,"")</f>
        <v/>
      </c>
      <c r="CS535" s="23">
        <v>43420</v>
      </c>
      <c r="CT535">
        <v>-1.7859553153198628E-3</v>
      </c>
      <c r="DB535" s="23">
        <v>43420</v>
      </c>
      <c r="DC535">
        <v>-1.7859553153198628E-3</v>
      </c>
    </row>
    <row r="536" spans="79:107" x14ac:dyDescent="0.3">
      <c r="CA536" s="23">
        <v>43299</v>
      </c>
      <c r="CB536">
        <v>-1.7849670692454424E-3</v>
      </c>
      <c r="CC536" t="str">
        <f>IF(COUNT(CB$3:CB536)=ROUND(COUNT($CB$3:$CB$2493)*0.05,0),CB536,"")</f>
        <v/>
      </c>
      <c r="CJ536" s="23">
        <v>43299</v>
      </c>
      <c r="CK536">
        <v>-1.7849670692454424E-3</v>
      </c>
      <c r="CL536" t="str">
        <f>IF(COUNT(CK$3:CK536)=ROUND(COUNT($CK$3:$CK$2493)*0.1,0),CK536,"")</f>
        <v/>
      </c>
      <c r="CS536" s="23">
        <v>43299</v>
      </c>
      <c r="CT536">
        <v>-1.7849670692454424E-3</v>
      </c>
      <c r="DB536" s="23">
        <v>43299</v>
      </c>
      <c r="DC536">
        <v>-1.7849670692454424E-3</v>
      </c>
    </row>
    <row r="537" spans="79:107" x14ac:dyDescent="0.3">
      <c r="CA537" s="23">
        <v>41894</v>
      </c>
      <c r="CB537">
        <v>-1.7805519973236781E-3</v>
      </c>
      <c r="CC537" t="str">
        <f>IF(COUNT(CB$3:CB537)=ROUND(COUNT($CB$3:$CB$2493)*0.05,0),CB537,"")</f>
        <v/>
      </c>
      <c r="CJ537" s="23">
        <v>41894</v>
      </c>
      <c r="CK537">
        <v>-1.7805519973236781E-3</v>
      </c>
      <c r="CL537" t="str">
        <f>IF(COUNT(CK$3:CK537)=ROUND(COUNT($CK$3:$CK$2493)*0.1,0),CK537,"")</f>
        <v/>
      </c>
      <c r="CS537" s="23">
        <v>41894</v>
      </c>
      <c r="CT537">
        <v>-1.7805519973236781E-3</v>
      </c>
      <c r="DB537" s="23">
        <v>41894</v>
      </c>
      <c r="DC537">
        <v>-1.7805519973236781E-3</v>
      </c>
    </row>
    <row r="538" spans="79:107" x14ac:dyDescent="0.3">
      <c r="CA538" s="23">
        <v>42793</v>
      </c>
      <c r="CB538">
        <v>-1.7795044252126495E-3</v>
      </c>
      <c r="CC538" t="str">
        <f>IF(COUNT(CB$3:CB538)=ROUND(COUNT($CB$3:$CB$2493)*0.05,0),CB538,"")</f>
        <v/>
      </c>
      <c r="CJ538" s="23">
        <v>42793</v>
      </c>
      <c r="CK538">
        <v>-1.7795044252126495E-3</v>
      </c>
      <c r="CL538" t="str">
        <f>IF(COUNT(CK$3:CK538)=ROUND(COUNT($CK$3:$CK$2493)*0.1,0),CK538,"")</f>
        <v/>
      </c>
      <c r="CS538" s="23">
        <v>42793</v>
      </c>
      <c r="CT538">
        <v>-1.7795044252126495E-3</v>
      </c>
      <c r="DB538" s="23">
        <v>42793</v>
      </c>
      <c r="DC538">
        <v>-1.7795044252126495E-3</v>
      </c>
    </row>
    <row r="539" spans="79:107" x14ac:dyDescent="0.3">
      <c r="CA539" s="23">
        <v>42080</v>
      </c>
      <c r="CB539">
        <v>-1.7776926117131029E-3</v>
      </c>
      <c r="CC539" t="str">
        <f>IF(COUNT(CB$3:CB539)=ROUND(COUNT($CB$3:$CB$2493)*0.05,0),CB539,"")</f>
        <v/>
      </c>
      <c r="CJ539" s="23">
        <v>42080</v>
      </c>
      <c r="CK539">
        <v>-1.7776926117131029E-3</v>
      </c>
      <c r="CL539" t="str">
        <f>IF(COUNT(CK$3:CK539)=ROUND(COUNT($CK$3:$CK$2493)*0.1,0),CK539,"")</f>
        <v/>
      </c>
      <c r="CS539" s="23">
        <v>42080</v>
      </c>
      <c r="CT539">
        <v>-1.7776926117131029E-3</v>
      </c>
      <c r="DB539" s="23">
        <v>42080</v>
      </c>
      <c r="DC539">
        <v>-1.7776926117131029E-3</v>
      </c>
    </row>
    <row r="540" spans="79:107" x14ac:dyDescent="0.3">
      <c r="CA540" s="23">
        <v>41500</v>
      </c>
      <c r="CB540">
        <v>-1.7756503017538538E-3</v>
      </c>
      <c r="CC540" t="str">
        <f>IF(COUNT(CB$3:CB540)=ROUND(COUNT($CB$3:$CB$2493)*0.05,0),CB540,"")</f>
        <v/>
      </c>
      <c r="CJ540" s="23">
        <v>41500</v>
      </c>
      <c r="CK540">
        <v>-1.7756503017538538E-3</v>
      </c>
      <c r="CL540" t="str">
        <f>IF(COUNT(CK$3:CK540)=ROUND(COUNT($CK$3:$CK$2493)*0.1,0),CK540,"")</f>
        <v/>
      </c>
      <c r="CS540" s="23">
        <v>41500</v>
      </c>
      <c r="CT540">
        <v>-1.7756503017538538E-3</v>
      </c>
      <c r="DB540" s="23">
        <v>41500</v>
      </c>
      <c r="DC540">
        <v>-1.7756503017538538E-3</v>
      </c>
    </row>
    <row r="541" spans="79:107" x14ac:dyDescent="0.3">
      <c r="CA541" s="23">
        <v>43335</v>
      </c>
      <c r="CB541">
        <v>-1.7689302874671286E-3</v>
      </c>
      <c r="CC541" t="str">
        <f>IF(COUNT(CB$3:CB541)=ROUND(COUNT($CB$3:$CB$2493)*0.05,0),CB541,"")</f>
        <v/>
      </c>
      <c r="CJ541" s="23">
        <v>43335</v>
      </c>
      <c r="CK541">
        <v>-1.7689302874671286E-3</v>
      </c>
      <c r="CL541" t="str">
        <f>IF(COUNT(CK$3:CK541)=ROUND(COUNT($CK$3:$CK$2493)*0.1,0),CK541,"")</f>
        <v/>
      </c>
      <c r="CS541" s="23">
        <v>43335</v>
      </c>
      <c r="CT541">
        <v>-1.7689302874671286E-3</v>
      </c>
      <c r="DB541" s="23">
        <v>43335</v>
      </c>
      <c r="DC541">
        <v>-1.7689302874671286E-3</v>
      </c>
    </row>
    <row r="542" spans="79:107" x14ac:dyDescent="0.3">
      <c r="CA542" s="23">
        <v>44432</v>
      </c>
      <c r="CB542">
        <v>-1.760905858479813E-3</v>
      </c>
      <c r="CC542" t="str">
        <f>IF(COUNT(CB$3:CB542)=ROUND(COUNT($CB$3:$CB$2493)*0.05,0),CB542,"")</f>
        <v/>
      </c>
      <c r="CJ542" s="23">
        <v>44432</v>
      </c>
      <c r="CK542">
        <v>-1.760905858479813E-3</v>
      </c>
      <c r="CL542" t="str">
        <f>IF(COUNT(CK$3:CK542)=ROUND(COUNT($CK$3:$CK$2493)*0.1,0),CK542,"")</f>
        <v/>
      </c>
      <c r="CS542" s="23">
        <v>44432</v>
      </c>
      <c r="CT542">
        <v>-1.760905858479813E-3</v>
      </c>
      <c r="DB542" s="23">
        <v>44432</v>
      </c>
      <c r="DC542">
        <v>-1.760905858479813E-3</v>
      </c>
    </row>
    <row r="543" spans="79:107" x14ac:dyDescent="0.3">
      <c r="CA543" s="23">
        <v>41946</v>
      </c>
      <c r="CB543">
        <v>-1.7585572001861392E-3</v>
      </c>
      <c r="CC543" t="str">
        <f>IF(COUNT(CB$3:CB543)=ROUND(COUNT($CB$3:$CB$2493)*0.05,0),CB543,"")</f>
        <v/>
      </c>
      <c r="CJ543" s="23">
        <v>41946</v>
      </c>
      <c r="CK543">
        <v>-1.7585572001861392E-3</v>
      </c>
      <c r="CL543" t="str">
        <f>IF(COUNT(CK$3:CK543)=ROUND(COUNT($CK$3:$CK$2493)*0.1,0),CK543,"")</f>
        <v/>
      </c>
      <c r="CS543" s="23">
        <v>41946</v>
      </c>
      <c r="CT543">
        <v>-1.7585572001861392E-3</v>
      </c>
      <c r="DB543" s="23">
        <v>41946</v>
      </c>
      <c r="DC543">
        <v>-1.7585572001861392E-3</v>
      </c>
    </row>
    <row r="544" spans="79:107" x14ac:dyDescent="0.3">
      <c r="CA544" s="23">
        <v>44335</v>
      </c>
      <c r="CB544">
        <v>-1.7567646517359808E-3</v>
      </c>
      <c r="CC544" t="str">
        <f>IF(COUNT(CB$3:CB544)=ROUND(COUNT($CB$3:$CB$2493)*0.05,0),CB544,"")</f>
        <v/>
      </c>
      <c r="CJ544" s="23">
        <v>44335</v>
      </c>
      <c r="CK544">
        <v>-1.7567646517359808E-3</v>
      </c>
      <c r="CL544" t="str">
        <f>IF(COUNT(CK$3:CK544)=ROUND(COUNT($CK$3:$CK$2493)*0.1,0),CK544,"")</f>
        <v/>
      </c>
      <c r="CS544" s="23">
        <v>44335</v>
      </c>
      <c r="CT544">
        <v>-1.7567646517359808E-3</v>
      </c>
      <c r="DB544" s="23">
        <v>44335</v>
      </c>
      <c r="DC544">
        <v>-1.7567646517359808E-3</v>
      </c>
    </row>
    <row r="545" spans="79:107" x14ac:dyDescent="0.3">
      <c r="CA545" s="23">
        <v>42471</v>
      </c>
      <c r="CB545">
        <v>-1.7463266557547303E-3</v>
      </c>
      <c r="CC545" t="str">
        <f>IF(COUNT(CB$3:CB545)=ROUND(COUNT($CB$3:$CB$2493)*0.05,0),CB545,"")</f>
        <v/>
      </c>
      <c r="CJ545" s="23">
        <v>42471</v>
      </c>
      <c r="CK545">
        <v>-1.7463266557547303E-3</v>
      </c>
      <c r="CL545" t="str">
        <f>IF(COUNT(CK$3:CK545)=ROUND(COUNT($CK$3:$CK$2493)*0.1,0),CK545,"")</f>
        <v/>
      </c>
      <c r="CS545" s="23">
        <v>42471</v>
      </c>
      <c r="CT545">
        <v>-1.7463266557547303E-3</v>
      </c>
      <c r="DB545" s="23">
        <v>42471</v>
      </c>
      <c r="DC545">
        <v>-1.7463266557547303E-3</v>
      </c>
    </row>
    <row r="546" spans="79:107" x14ac:dyDescent="0.3">
      <c r="CA546" s="23">
        <v>44631</v>
      </c>
      <c r="CB546">
        <v>-1.7440106668932052E-3</v>
      </c>
      <c r="CC546" t="str">
        <f>IF(COUNT(CB$3:CB546)=ROUND(COUNT($CB$3:$CB$2493)*0.05,0),CB546,"")</f>
        <v/>
      </c>
      <c r="CJ546" s="23">
        <v>44631</v>
      </c>
      <c r="CK546">
        <v>-1.7440106668932052E-3</v>
      </c>
      <c r="CL546" t="str">
        <f>IF(COUNT(CK$3:CK546)=ROUND(COUNT($CK$3:$CK$2493)*0.1,0),CK546,"")</f>
        <v/>
      </c>
      <c r="CS546" s="23">
        <v>44631</v>
      </c>
      <c r="CT546">
        <v>-1.7440106668932052E-3</v>
      </c>
      <c r="DB546" s="23">
        <v>44631</v>
      </c>
      <c r="DC546">
        <v>-1.7440106668932052E-3</v>
      </c>
    </row>
    <row r="547" spans="79:107" x14ac:dyDescent="0.3">
      <c r="CA547" s="23">
        <v>42986</v>
      </c>
      <c r="CB547">
        <v>-1.7331072452252769E-3</v>
      </c>
      <c r="CC547" t="str">
        <f>IF(COUNT(CB$3:CB547)=ROUND(COUNT($CB$3:$CB$2493)*0.05,0),CB547,"")</f>
        <v/>
      </c>
      <c r="CJ547" s="23">
        <v>42986</v>
      </c>
      <c r="CK547">
        <v>-1.7331072452252769E-3</v>
      </c>
      <c r="CL547" t="str">
        <f>IF(COUNT(CK$3:CK547)=ROUND(COUNT($CK$3:$CK$2493)*0.1,0),CK547,"")</f>
        <v/>
      </c>
      <c r="CS547" s="23">
        <v>42986</v>
      </c>
      <c r="CT547">
        <v>-1.7331072452252769E-3</v>
      </c>
      <c r="DB547" s="23">
        <v>42986</v>
      </c>
      <c r="DC547">
        <v>-1.7331072452252769E-3</v>
      </c>
    </row>
    <row r="548" spans="79:107" x14ac:dyDescent="0.3">
      <c r="CA548" s="23">
        <v>41858</v>
      </c>
      <c r="CB548">
        <v>-1.7250563636337073E-3</v>
      </c>
      <c r="CC548" t="str">
        <f>IF(COUNT(CB$3:CB548)=ROUND(COUNT($CB$3:$CB$2493)*0.05,0),CB548,"")</f>
        <v/>
      </c>
      <c r="CJ548" s="23">
        <v>41858</v>
      </c>
      <c r="CK548">
        <v>-1.7250563636337073E-3</v>
      </c>
      <c r="CL548" t="str">
        <f>IF(COUNT(CK$3:CK548)=ROUND(COUNT($CK$3:$CK$2493)*0.1,0),CK548,"")</f>
        <v/>
      </c>
      <c r="CS548" s="23">
        <v>41858</v>
      </c>
      <c r="CT548">
        <v>-1.7250563636337073E-3</v>
      </c>
      <c r="DB548" s="23">
        <v>41858</v>
      </c>
      <c r="DC548">
        <v>-1.7250563636337073E-3</v>
      </c>
    </row>
    <row r="549" spans="79:107" x14ac:dyDescent="0.3">
      <c r="CA549" s="23">
        <v>44210</v>
      </c>
      <c r="CB549">
        <v>-1.7225383069821344E-3</v>
      </c>
      <c r="CC549" t="str">
        <f>IF(COUNT(CB$3:CB549)=ROUND(COUNT($CB$3:$CB$2493)*0.05,0),CB549,"")</f>
        <v/>
      </c>
      <c r="CJ549" s="23">
        <v>44210</v>
      </c>
      <c r="CK549">
        <v>-1.7225383069821344E-3</v>
      </c>
      <c r="CL549" t="str">
        <f>IF(COUNT(CK$3:CK549)=ROUND(COUNT($CK$3:$CK$2493)*0.1,0),CK549,"")</f>
        <v/>
      </c>
      <c r="CS549" s="23">
        <v>44210</v>
      </c>
      <c r="CT549">
        <v>-1.7225383069821344E-3</v>
      </c>
      <c r="DB549" s="23">
        <v>44210</v>
      </c>
      <c r="DC549">
        <v>-1.7225383069821344E-3</v>
      </c>
    </row>
    <row r="550" spans="79:107" x14ac:dyDescent="0.3">
      <c r="CA550" s="23">
        <v>42597</v>
      </c>
      <c r="CB550">
        <v>-1.7182612621040436E-3</v>
      </c>
      <c r="CC550" t="str">
        <f>IF(COUNT(CB$3:CB550)=ROUND(COUNT($CB$3:$CB$2493)*0.05,0),CB550,"")</f>
        <v/>
      </c>
      <c r="CJ550" s="23">
        <v>42597</v>
      </c>
      <c r="CK550">
        <v>-1.7182612621040436E-3</v>
      </c>
      <c r="CL550" t="str">
        <f>IF(COUNT(CK$3:CK550)=ROUND(COUNT($CK$3:$CK$2493)*0.1,0),CK550,"")</f>
        <v/>
      </c>
      <c r="CS550" s="23">
        <v>42597</v>
      </c>
      <c r="CT550">
        <v>-1.7182612621040436E-3</v>
      </c>
      <c r="DB550" s="23">
        <v>42597</v>
      </c>
      <c r="DC550">
        <v>-1.7182612621040436E-3</v>
      </c>
    </row>
    <row r="551" spans="79:107" x14ac:dyDescent="0.3">
      <c r="CA551" s="23">
        <v>42908</v>
      </c>
      <c r="CB551">
        <v>-1.7147340653716791E-3</v>
      </c>
      <c r="CC551" t="str">
        <f>IF(COUNT(CB$3:CB551)=ROUND(COUNT($CB$3:$CB$2493)*0.05,0),CB551,"")</f>
        <v/>
      </c>
      <c r="CJ551" s="23">
        <v>42908</v>
      </c>
      <c r="CK551">
        <v>-1.7147340653716791E-3</v>
      </c>
      <c r="CL551" t="str">
        <f>IF(COUNT(CK$3:CK551)=ROUND(COUNT($CK$3:$CK$2493)*0.1,0),CK551,"")</f>
        <v/>
      </c>
      <c r="CS551" s="23">
        <v>42908</v>
      </c>
      <c r="CT551">
        <v>-1.7147340653716791E-3</v>
      </c>
      <c r="DB551" s="23">
        <v>42908</v>
      </c>
      <c r="DC551">
        <v>-1.7147340653716791E-3</v>
      </c>
    </row>
    <row r="552" spans="79:107" x14ac:dyDescent="0.3">
      <c r="CA552" s="23">
        <v>43455</v>
      </c>
      <c r="CB552">
        <v>-1.7116028761293603E-3</v>
      </c>
      <c r="CC552" t="str">
        <f>IF(COUNT(CB$3:CB552)=ROUND(COUNT($CB$3:$CB$2493)*0.05,0),CB552,"")</f>
        <v/>
      </c>
      <c r="CJ552" s="23">
        <v>43455</v>
      </c>
      <c r="CK552">
        <v>-1.7116028761293603E-3</v>
      </c>
      <c r="CL552" t="str">
        <f>IF(COUNT(CK$3:CK552)=ROUND(COUNT($CK$3:$CK$2493)*0.1,0),CK552,"")</f>
        <v/>
      </c>
      <c r="CS552" s="23">
        <v>43455</v>
      </c>
      <c r="CT552">
        <v>-1.7116028761293603E-3</v>
      </c>
      <c r="DB552" s="23">
        <v>43455</v>
      </c>
      <c r="DC552">
        <v>-1.7116028761293603E-3</v>
      </c>
    </row>
    <row r="553" spans="79:107" x14ac:dyDescent="0.3">
      <c r="CA553" s="23">
        <v>42200</v>
      </c>
      <c r="CB553">
        <v>-1.7108767874914256E-3</v>
      </c>
      <c r="CC553" t="str">
        <f>IF(COUNT(CB$3:CB553)=ROUND(COUNT($CB$3:$CB$2493)*0.05,0),CB553,"")</f>
        <v/>
      </c>
      <c r="CJ553" s="23">
        <v>42200</v>
      </c>
      <c r="CK553">
        <v>-1.7108767874914256E-3</v>
      </c>
      <c r="CL553" t="str">
        <f>IF(COUNT(CK$3:CK553)=ROUND(COUNT($CK$3:$CK$2493)*0.1,0),CK553,"")</f>
        <v/>
      </c>
      <c r="CS553" s="23">
        <v>42200</v>
      </c>
      <c r="CT553">
        <v>-1.7108767874914256E-3</v>
      </c>
      <c r="DB553" s="23">
        <v>42200</v>
      </c>
      <c r="DC553">
        <v>-1.7108767874914256E-3</v>
      </c>
    </row>
    <row r="554" spans="79:107" x14ac:dyDescent="0.3">
      <c r="CA554" s="23">
        <v>43528</v>
      </c>
      <c r="CB554">
        <v>-1.7068527389024382E-3</v>
      </c>
      <c r="CC554" t="str">
        <f>IF(COUNT(CB$3:CB554)=ROUND(COUNT($CB$3:$CB$2493)*0.05,0),CB554,"")</f>
        <v/>
      </c>
      <c r="CJ554" s="23">
        <v>43528</v>
      </c>
      <c r="CK554">
        <v>-1.7068527389024382E-3</v>
      </c>
      <c r="CL554" t="str">
        <f>IF(COUNT(CK$3:CK554)=ROUND(COUNT($CK$3:$CK$2493)*0.1,0),CK554,"")</f>
        <v/>
      </c>
      <c r="CS554" s="23">
        <v>43528</v>
      </c>
      <c r="CT554">
        <v>-1.7068527389024382E-3</v>
      </c>
      <c r="DB554" s="23">
        <v>43528</v>
      </c>
      <c r="DC554">
        <v>-1.7068527389024382E-3</v>
      </c>
    </row>
    <row r="555" spans="79:107" x14ac:dyDescent="0.3">
      <c r="CA555" s="23">
        <v>44456</v>
      </c>
      <c r="CB555">
        <v>-1.7065749133813991E-3</v>
      </c>
      <c r="CC555" t="str">
        <f>IF(COUNT(CB$3:CB555)=ROUND(COUNT($CB$3:$CB$2493)*0.05,0),CB555,"")</f>
        <v/>
      </c>
      <c r="CJ555" s="23">
        <v>44456</v>
      </c>
      <c r="CK555">
        <v>-1.7065749133813991E-3</v>
      </c>
      <c r="CL555" t="str">
        <f>IF(COUNT(CK$3:CK555)=ROUND(COUNT($CK$3:$CK$2493)*0.1,0),CK555,"")</f>
        <v/>
      </c>
      <c r="CS555" s="23">
        <v>44456</v>
      </c>
      <c r="CT555">
        <v>-1.7065749133813991E-3</v>
      </c>
      <c r="DB555" s="23">
        <v>44456</v>
      </c>
      <c r="DC555">
        <v>-1.7065749133813991E-3</v>
      </c>
    </row>
    <row r="556" spans="79:107" x14ac:dyDescent="0.3">
      <c r="CA556" s="23">
        <v>41974</v>
      </c>
      <c r="CB556">
        <v>-1.7048972847878291E-3</v>
      </c>
      <c r="CC556" t="str">
        <f>IF(COUNT(CB$3:CB556)=ROUND(COUNT($CB$3:$CB$2493)*0.05,0),CB556,"")</f>
        <v/>
      </c>
      <c r="CJ556" s="23">
        <v>41974</v>
      </c>
      <c r="CK556">
        <v>-1.7048972847878291E-3</v>
      </c>
      <c r="CL556" t="str">
        <f>IF(COUNT(CK$3:CK556)=ROUND(COUNT($CK$3:$CK$2493)*0.1,0),CK556,"")</f>
        <v/>
      </c>
      <c r="CS556" s="23">
        <v>41974</v>
      </c>
      <c r="CT556">
        <v>-1.7048972847878291E-3</v>
      </c>
      <c r="DB556" s="23">
        <v>41974</v>
      </c>
      <c r="DC556">
        <v>-1.7048972847878291E-3</v>
      </c>
    </row>
    <row r="557" spans="79:107" x14ac:dyDescent="0.3">
      <c r="CA557" s="23">
        <v>41479</v>
      </c>
      <c r="CB557">
        <v>-1.7026310508243781E-3</v>
      </c>
      <c r="CC557" t="str">
        <f>IF(COUNT(CB$3:CB557)=ROUND(COUNT($CB$3:$CB$2493)*0.05,0),CB557,"")</f>
        <v/>
      </c>
      <c r="CJ557" s="23">
        <v>41479</v>
      </c>
      <c r="CK557">
        <v>-1.7026310508243781E-3</v>
      </c>
      <c r="CL557" t="str">
        <f>IF(COUNT(CK$3:CK557)=ROUND(COUNT($CK$3:$CK$2493)*0.1,0),CK557,"")</f>
        <v/>
      </c>
      <c r="CS557" s="23">
        <v>41479</v>
      </c>
      <c r="CT557">
        <v>-1.7026310508243781E-3</v>
      </c>
      <c r="DB557" s="23">
        <v>41479</v>
      </c>
      <c r="DC557">
        <v>-1.7026310508243781E-3</v>
      </c>
    </row>
    <row r="558" spans="79:107" x14ac:dyDescent="0.3">
      <c r="CA558" s="23">
        <v>44074</v>
      </c>
      <c r="CB558">
        <v>-1.7004683392617397E-3</v>
      </c>
      <c r="CC558" t="str">
        <f>IF(COUNT(CB$3:CB558)=ROUND(COUNT($CB$3:$CB$2493)*0.05,0),CB558,"")</f>
        <v/>
      </c>
      <c r="CJ558" s="23">
        <v>44074</v>
      </c>
      <c r="CK558">
        <v>-1.7004683392617397E-3</v>
      </c>
      <c r="CL558" t="str">
        <f>IF(COUNT(CK$3:CK558)=ROUND(COUNT($CK$3:$CK$2493)*0.1,0),CK558,"")</f>
        <v/>
      </c>
      <c r="CS558" s="23">
        <v>44074</v>
      </c>
      <c r="CT558">
        <v>-1.7004683392617397E-3</v>
      </c>
      <c r="DB558" s="23">
        <v>44074</v>
      </c>
      <c r="DC558">
        <v>-1.7004683392617397E-3</v>
      </c>
    </row>
    <row r="559" spans="79:107" x14ac:dyDescent="0.3">
      <c r="CA559" s="23">
        <v>42340</v>
      </c>
      <c r="CB559">
        <v>-1.6965071549963798E-3</v>
      </c>
      <c r="CC559" t="str">
        <f>IF(COUNT(CB$3:CB559)=ROUND(COUNT($CB$3:$CB$2493)*0.05,0),CB559,"")</f>
        <v/>
      </c>
      <c r="CJ559" s="23">
        <v>42340</v>
      </c>
      <c r="CK559">
        <v>-1.6965071549963798E-3</v>
      </c>
      <c r="CL559" t="str">
        <f>IF(COUNT(CK$3:CK559)=ROUND(COUNT($CK$3:$CK$2493)*0.1,0),CK559,"")</f>
        <v/>
      </c>
      <c r="CS559" s="23">
        <v>42340</v>
      </c>
      <c r="CT559">
        <v>-1.6965071549963798E-3</v>
      </c>
      <c r="DB559" s="23">
        <v>42340</v>
      </c>
      <c r="DC559">
        <v>-1.6965071549963798E-3</v>
      </c>
    </row>
    <row r="560" spans="79:107" x14ac:dyDescent="0.3">
      <c r="CA560" s="23">
        <v>42205</v>
      </c>
      <c r="CB560">
        <v>-1.6862047404101273E-3</v>
      </c>
      <c r="CC560" t="str">
        <f>IF(COUNT(CB$3:CB560)=ROUND(COUNT($CB$3:$CB$2493)*0.05,0),CB560,"")</f>
        <v/>
      </c>
      <c r="CJ560" s="23">
        <v>42205</v>
      </c>
      <c r="CK560">
        <v>-1.6862047404101273E-3</v>
      </c>
      <c r="CL560" t="str">
        <f>IF(COUNT(CK$3:CK560)=ROUND(COUNT($CK$3:$CK$2493)*0.1,0),CK560,"")</f>
        <v/>
      </c>
      <c r="CS560" s="23">
        <v>42205</v>
      </c>
      <c r="CT560">
        <v>-1.6862047404101273E-3</v>
      </c>
      <c r="DB560" s="23">
        <v>42205</v>
      </c>
      <c r="DC560">
        <v>-1.6862047404101273E-3</v>
      </c>
    </row>
    <row r="561" spans="79:107" x14ac:dyDescent="0.3">
      <c r="CA561" s="23">
        <v>44448</v>
      </c>
      <c r="CB561">
        <v>-1.683123652447956E-3</v>
      </c>
      <c r="CC561" t="str">
        <f>IF(COUNT(CB$3:CB561)=ROUND(COUNT($CB$3:$CB$2493)*0.05,0),CB561,"")</f>
        <v/>
      </c>
      <c r="CJ561" s="23">
        <v>44448</v>
      </c>
      <c r="CK561">
        <v>-1.683123652447956E-3</v>
      </c>
      <c r="CL561" t="str">
        <f>IF(COUNT(CK$3:CK561)=ROUND(COUNT($CK$3:$CK$2493)*0.1,0),CK561,"")</f>
        <v/>
      </c>
      <c r="CS561" s="23">
        <v>44448</v>
      </c>
      <c r="CT561">
        <v>-1.683123652447956E-3</v>
      </c>
      <c r="DB561" s="23">
        <v>44448</v>
      </c>
      <c r="DC561">
        <v>-1.683123652447956E-3</v>
      </c>
    </row>
    <row r="562" spans="79:107" x14ac:dyDescent="0.3">
      <c r="CA562" s="23">
        <v>44434</v>
      </c>
      <c r="CB562">
        <v>-1.6813139830246311E-3</v>
      </c>
      <c r="CC562" t="str">
        <f>IF(COUNT(CB$3:CB562)=ROUND(COUNT($CB$3:$CB$2493)*0.05,0),CB562,"")</f>
        <v/>
      </c>
      <c r="CJ562" s="23">
        <v>44434</v>
      </c>
      <c r="CK562">
        <v>-1.6813139830246311E-3</v>
      </c>
      <c r="CL562" t="str">
        <f>IF(COUNT(CK$3:CK562)=ROUND(COUNT($CK$3:$CK$2493)*0.1,0),CK562,"")</f>
        <v/>
      </c>
      <c r="CS562" s="23">
        <v>44434</v>
      </c>
      <c r="CT562">
        <v>-1.6813139830246311E-3</v>
      </c>
      <c r="DB562" s="23">
        <v>44434</v>
      </c>
      <c r="DC562">
        <v>-1.6813139830246311E-3</v>
      </c>
    </row>
    <row r="563" spans="79:107" x14ac:dyDescent="0.3">
      <c r="CA563" s="23">
        <v>43837</v>
      </c>
      <c r="CB563">
        <v>-1.6775197951294639E-3</v>
      </c>
      <c r="CC563" t="str">
        <f>IF(COUNT(CB$3:CB563)=ROUND(COUNT($CB$3:$CB$2493)*0.05,0),CB563,"")</f>
        <v/>
      </c>
      <c r="CJ563" s="23">
        <v>43837</v>
      </c>
      <c r="CK563">
        <v>-1.6775197951294639E-3</v>
      </c>
      <c r="CL563" t="str">
        <f>IF(COUNT(CK$3:CK563)=ROUND(COUNT($CK$3:$CK$2493)*0.1,0),CK563,"")</f>
        <v/>
      </c>
      <c r="CS563" s="23">
        <v>43837</v>
      </c>
      <c r="CT563">
        <v>-1.6775197951294639E-3</v>
      </c>
      <c r="DB563" s="23">
        <v>43837</v>
      </c>
      <c r="DC563">
        <v>-1.6775197951294639E-3</v>
      </c>
    </row>
    <row r="564" spans="79:107" x14ac:dyDescent="0.3">
      <c r="CA564" s="23">
        <v>43739</v>
      </c>
      <c r="CB564">
        <v>-1.6666681111439481E-3</v>
      </c>
      <c r="CC564" t="str">
        <f>IF(COUNT(CB$3:CB564)=ROUND(COUNT($CB$3:$CB$2493)*0.05,0),CB564,"")</f>
        <v/>
      </c>
      <c r="CJ564" s="23">
        <v>43739</v>
      </c>
      <c r="CK564">
        <v>-1.6666681111439481E-3</v>
      </c>
      <c r="CL564" t="str">
        <f>IF(COUNT(CK$3:CK564)=ROUND(COUNT($CK$3:$CK$2493)*0.1,0),CK564,"")</f>
        <v/>
      </c>
      <c r="CS564" s="23">
        <v>43739</v>
      </c>
      <c r="CT564">
        <v>-1.6666681111439481E-3</v>
      </c>
      <c r="DB564" s="23">
        <v>43739</v>
      </c>
      <c r="DC564">
        <v>-1.6666681111439481E-3</v>
      </c>
    </row>
    <row r="565" spans="79:107" x14ac:dyDescent="0.3">
      <c r="CA565" s="23">
        <v>42474</v>
      </c>
      <c r="CB565">
        <v>-1.6612804407163076E-3</v>
      </c>
      <c r="CC565" t="str">
        <f>IF(COUNT(CB$3:CB565)=ROUND(COUNT($CB$3:$CB$2493)*0.05,0),CB565,"")</f>
        <v/>
      </c>
      <c r="CJ565" s="23">
        <v>42474</v>
      </c>
      <c r="CK565">
        <v>-1.6612804407163076E-3</v>
      </c>
      <c r="CL565" t="str">
        <f>IF(COUNT(CK$3:CK565)=ROUND(COUNT($CK$3:$CK$2493)*0.1,0),CK565,"")</f>
        <v/>
      </c>
      <c r="CS565" s="23">
        <v>42474</v>
      </c>
      <c r="CT565">
        <v>-1.6612804407163076E-3</v>
      </c>
      <c r="DB565" s="23">
        <v>42474</v>
      </c>
      <c r="DC565">
        <v>-1.6612804407163076E-3</v>
      </c>
    </row>
    <row r="566" spans="79:107" x14ac:dyDescent="0.3">
      <c r="CA566" s="23">
        <v>44588</v>
      </c>
      <c r="CB566">
        <v>-1.6575088619452032E-3</v>
      </c>
      <c r="CC566" t="str">
        <f>IF(COUNT(CB$3:CB566)=ROUND(COUNT($CB$3:$CB$2493)*0.05,0),CB566,"")</f>
        <v/>
      </c>
      <c r="CJ566" s="23">
        <v>44588</v>
      </c>
      <c r="CK566">
        <v>-1.6575088619452032E-3</v>
      </c>
      <c r="CL566" t="str">
        <f>IF(COUNT(CK$3:CK566)=ROUND(COUNT($CK$3:$CK$2493)*0.1,0),CK566,"")</f>
        <v/>
      </c>
      <c r="CS566" s="23">
        <v>44588</v>
      </c>
      <c r="CT566">
        <v>-1.6575088619452032E-3</v>
      </c>
      <c r="DB566" s="23">
        <v>44588</v>
      </c>
      <c r="DC566">
        <v>-1.6575088619452032E-3</v>
      </c>
    </row>
    <row r="567" spans="79:107" x14ac:dyDescent="0.3">
      <c r="CA567" s="23">
        <v>43357</v>
      </c>
      <c r="CB567">
        <v>-1.6525582785708037E-3</v>
      </c>
      <c r="CC567" t="str">
        <f>IF(COUNT(CB$3:CB567)=ROUND(COUNT($CB$3:$CB$2493)*0.05,0),CB567,"")</f>
        <v/>
      </c>
      <c r="CJ567" s="23">
        <v>43357</v>
      </c>
      <c r="CK567">
        <v>-1.6525582785708037E-3</v>
      </c>
      <c r="CL567" t="str">
        <f>IF(COUNT(CK$3:CK567)=ROUND(COUNT($CK$3:$CK$2493)*0.1,0),CK567,"")</f>
        <v/>
      </c>
      <c r="CS567" s="23">
        <v>43357</v>
      </c>
      <c r="CT567">
        <v>-1.6525582785708037E-3</v>
      </c>
      <c r="DB567" s="23">
        <v>43357</v>
      </c>
      <c r="DC567">
        <v>-1.6525582785708037E-3</v>
      </c>
    </row>
    <row r="568" spans="79:107" x14ac:dyDescent="0.3">
      <c r="CA568" s="23">
        <v>42767</v>
      </c>
      <c r="CB568">
        <v>-1.6443597972056264E-3</v>
      </c>
      <c r="CC568" t="str">
        <f>IF(COUNT(CB$3:CB568)=ROUND(COUNT($CB$3:$CB$2493)*0.05,0),CB568,"")</f>
        <v/>
      </c>
      <c r="CJ568" s="23">
        <v>42767</v>
      </c>
      <c r="CK568">
        <v>-1.6443597972056264E-3</v>
      </c>
      <c r="CL568" t="str">
        <f>IF(COUNT(CK$3:CK568)=ROUND(COUNT($CK$3:$CK$2493)*0.1,0),CK568,"")</f>
        <v/>
      </c>
      <c r="CS568" s="23">
        <v>42767</v>
      </c>
      <c r="CT568">
        <v>-1.6443597972056264E-3</v>
      </c>
      <c r="DB568" s="23">
        <v>42767</v>
      </c>
      <c r="DC568">
        <v>-1.6443597972056264E-3</v>
      </c>
    </row>
    <row r="569" spans="79:107" x14ac:dyDescent="0.3">
      <c r="CA569" s="23">
        <v>42356</v>
      </c>
      <c r="CB569">
        <v>-1.6396231709415341E-3</v>
      </c>
      <c r="CC569" t="str">
        <f>IF(COUNT(CB$3:CB569)=ROUND(COUNT($CB$3:$CB$2493)*0.05,0),CB569,"")</f>
        <v/>
      </c>
      <c r="CJ569" s="23">
        <v>42356</v>
      </c>
      <c r="CK569">
        <v>-1.6396231709415341E-3</v>
      </c>
      <c r="CL569" t="str">
        <f>IF(COUNT(CK$3:CK569)=ROUND(COUNT($CK$3:$CK$2493)*0.1,0),CK569,"")</f>
        <v/>
      </c>
      <c r="CS569" s="23">
        <v>42356</v>
      </c>
      <c r="CT569">
        <v>-1.6396231709415341E-3</v>
      </c>
      <c r="DB569" s="23">
        <v>42356</v>
      </c>
      <c r="DC569">
        <v>-1.6396231709415341E-3</v>
      </c>
    </row>
    <row r="570" spans="79:107" x14ac:dyDescent="0.3">
      <c r="CA570" s="23">
        <v>44810</v>
      </c>
      <c r="CB570">
        <v>-1.6391213880619922E-3</v>
      </c>
      <c r="CC570" t="str">
        <f>IF(COUNT(CB$3:CB570)=ROUND(COUNT($CB$3:$CB$2493)*0.05,0),CB570,"")</f>
        <v/>
      </c>
      <c r="CJ570" s="23">
        <v>44810</v>
      </c>
      <c r="CK570">
        <v>-1.6391213880619922E-3</v>
      </c>
      <c r="CL570" t="str">
        <f>IF(COUNT(CK$3:CK570)=ROUND(COUNT($CK$3:$CK$2493)*0.1,0),CK570,"")</f>
        <v/>
      </c>
      <c r="CS570" s="23">
        <v>44810</v>
      </c>
      <c r="CT570">
        <v>-1.6391213880619922E-3</v>
      </c>
      <c r="DB570" s="23">
        <v>44810</v>
      </c>
      <c r="DC570">
        <v>-1.6391213880619922E-3</v>
      </c>
    </row>
    <row r="571" spans="79:107" x14ac:dyDescent="0.3">
      <c r="CA571" s="23">
        <v>44043</v>
      </c>
      <c r="CB571">
        <v>-1.6386810408110697E-3</v>
      </c>
      <c r="CC571" t="str">
        <f>IF(COUNT(CB$3:CB571)=ROUND(COUNT($CB$3:$CB$2493)*0.05,0),CB571,"")</f>
        <v/>
      </c>
      <c r="CJ571" s="23">
        <v>44043</v>
      </c>
      <c r="CK571">
        <v>-1.6386810408110697E-3</v>
      </c>
      <c r="CL571" t="str">
        <f>IF(COUNT(CK$3:CK571)=ROUND(COUNT($CK$3:$CK$2493)*0.1,0),CK571,"")</f>
        <v/>
      </c>
      <c r="CS571" s="23">
        <v>44043</v>
      </c>
      <c r="CT571">
        <v>-1.6386810408110697E-3</v>
      </c>
      <c r="DB571" s="23">
        <v>44043</v>
      </c>
      <c r="DC571">
        <v>-1.6386810408110697E-3</v>
      </c>
    </row>
    <row r="572" spans="79:107" x14ac:dyDescent="0.3">
      <c r="CA572" s="23">
        <v>41264</v>
      </c>
      <c r="CB572">
        <v>-1.6363707099971538E-3</v>
      </c>
      <c r="CC572" t="str">
        <f>IF(COUNT(CB$3:CB572)=ROUND(COUNT($CB$3:$CB$2493)*0.05,0),CB572,"")</f>
        <v/>
      </c>
      <c r="CJ572" s="23">
        <v>41264</v>
      </c>
      <c r="CK572">
        <v>-1.6363707099971538E-3</v>
      </c>
      <c r="CL572" t="str">
        <f>IF(COUNT(CK$3:CK572)=ROUND(COUNT($CK$3:$CK$2493)*0.1,0),CK572,"")</f>
        <v/>
      </c>
      <c r="CS572" s="23">
        <v>41264</v>
      </c>
      <c r="CT572">
        <v>-1.6363707099971538E-3</v>
      </c>
      <c r="DB572" s="23">
        <v>41264</v>
      </c>
      <c r="DC572">
        <v>-1.6363707099971538E-3</v>
      </c>
    </row>
    <row r="573" spans="79:107" x14ac:dyDescent="0.3">
      <c r="CA573" s="23">
        <v>44455</v>
      </c>
      <c r="CB573">
        <v>-1.630569203794049E-3</v>
      </c>
      <c r="CC573" t="str">
        <f>IF(COUNT(CB$3:CB573)=ROUND(COUNT($CB$3:$CB$2493)*0.05,0),CB573,"")</f>
        <v/>
      </c>
      <c r="CJ573" s="23">
        <v>44455</v>
      </c>
      <c r="CK573">
        <v>-1.630569203794049E-3</v>
      </c>
      <c r="CL573" t="str">
        <f>IF(COUNT(CK$3:CK573)=ROUND(COUNT($CK$3:$CK$2493)*0.1,0),CK573,"")</f>
        <v/>
      </c>
      <c r="CS573" s="23">
        <v>44455</v>
      </c>
      <c r="CT573">
        <v>-1.630569203794049E-3</v>
      </c>
      <c r="DB573" s="23">
        <v>44455</v>
      </c>
      <c r="DC573">
        <v>-1.630569203794049E-3</v>
      </c>
    </row>
    <row r="574" spans="79:107" x14ac:dyDescent="0.3">
      <c r="CA574" s="23">
        <v>41866</v>
      </c>
      <c r="CB574">
        <v>-1.6291033014126379E-3</v>
      </c>
      <c r="CC574" t="str">
        <f>IF(COUNT(CB$3:CB574)=ROUND(COUNT($CB$3:$CB$2493)*0.05,0),CB574,"")</f>
        <v/>
      </c>
      <c r="CJ574" s="23">
        <v>41866</v>
      </c>
      <c r="CK574">
        <v>-1.6291033014126379E-3</v>
      </c>
      <c r="CL574" t="str">
        <f>IF(COUNT(CK$3:CK574)=ROUND(COUNT($CK$3:$CK$2493)*0.1,0),CK574,"")</f>
        <v/>
      </c>
      <c r="CS574" s="23">
        <v>41866</v>
      </c>
      <c r="CT574">
        <v>-1.6291033014126379E-3</v>
      </c>
      <c r="DB574" s="23">
        <v>41866</v>
      </c>
      <c r="DC574">
        <v>-1.6291033014126379E-3</v>
      </c>
    </row>
    <row r="575" spans="79:107" x14ac:dyDescent="0.3">
      <c r="CA575" s="23">
        <v>43388</v>
      </c>
      <c r="CB575">
        <v>-1.6262265445520531E-3</v>
      </c>
      <c r="CC575" t="str">
        <f>IF(COUNT(CB$3:CB575)=ROUND(COUNT($CB$3:$CB$2493)*0.05,0),CB575,"")</f>
        <v/>
      </c>
      <c r="CJ575" s="23">
        <v>43388</v>
      </c>
      <c r="CK575">
        <v>-1.6262265445520531E-3</v>
      </c>
      <c r="CL575" t="str">
        <f>IF(COUNT(CK$3:CK575)=ROUND(COUNT($CK$3:$CK$2493)*0.1,0),CK575,"")</f>
        <v/>
      </c>
      <c r="CS575" s="23">
        <v>43388</v>
      </c>
      <c r="CT575">
        <v>-1.6262265445520531E-3</v>
      </c>
      <c r="DB575" s="23">
        <v>43388</v>
      </c>
      <c r="DC575">
        <v>-1.6262265445520531E-3</v>
      </c>
    </row>
    <row r="576" spans="79:107" x14ac:dyDescent="0.3">
      <c r="CA576" s="23">
        <v>44207</v>
      </c>
      <c r="CB576">
        <v>-1.6175348377932292E-3</v>
      </c>
      <c r="CC576" t="str">
        <f>IF(COUNT(CB$3:CB576)=ROUND(COUNT($CB$3:$CB$2493)*0.05,0),CB576,"")</f>
        <v/>
      </c>
      <c r="CJ576" s="23">
        <v>44207</v>
      </c>
      <c r="CK576">
        <v>-1.6175348377932292E-3</v>
      </c>
      <c r="CL576" t="str">
        <f>IF(COUNT(CK$3:CK576)=ROUND(COUNT($CK$3:$CK$2493)*0.1,0),CK576,"")</f>
        <v/>
      </c>
      <c r="CS576" s="23">
        <v>44207</v>
      </c>
      <c r="CT576">
        <v>-1.6175348377932292E-3</v>
      </c>
      <c r="DB576" s="23">
        <v>44207</v>
      </c>
      <c r="DC576">
        <v>-1.6175348377932292E-3</v>
      </c>
    </row>
    <row r="577" spans="79:107" x14ac:dyDescent="0.3">
      <c r="CA577" s="23">
        <v>41666</v>
      </c>
      <c r="CB577">
        <v>-1.6128108485768942E-3</v>
      </c>
      <c r="CC577" t="str">
        <f>IF(COUNT(CB$3:CB577)=ROUND(COUNT($CB$3:$CB$2493)*0.05,0),CB577,"")</f>
        <v/>
      </c>
      <c r="CJ577" s="23">
        <v>41666</v>
      </c>
      <c r="CK577">
        <v>-1.6128108485768942E-3</v>
      </c>
      <c r="CL577" t="str">
        <f>IF(COUNT(CK$3:CK577)=ROUND(COUNT($CK$3:$CK$2493)*0.1,0),CK577,"")</f>
        <v/>
      </c>
      <c r="CS577" s="23">
        <v>41666</v>
      </c>
      <c r="CT577">
        <v>-1.6128108485768942E-3</v>
      </c>
      <c r="DB577" s="23">
        <v>41666</v>
      </c>
      <c r="DC577">
        <v>-1.6128108485768942E-3</v>
      </c>
    </row>
    <row r="578" spans="79:107" x14ac:dyDescent="0.3">
      <c r="CA578" s="23">
        <v>41457</v>
      </c>
      <c r="CB578">
        <v>-1.6090390248996503E-3</v>
      </c>
      <c r="CC578" t="str">
        <f>IF(COUNT(CB$3:CB578)=ROUND(COUNT($CB$3:$CB$2493)*0.05,0),CB578,"")</f>
        <v/>
      </c>
      <c r="CJ578" s="23">
        <v>41457</v>
      </c>
      <c r="CK578">
        <v>-1.6090390248996503E-3</v>
      </c>
      <c r="CL578" t="str">
        <f>IF(COUNT(CK$3:CK578)=ROUND(COUNT($CK$3:$CK$2493)*0.1,0),CK578,"")</f>
        <v/>
      </c>
      <c r="CS578" s="23">
        <v>41457</v>
      </c>
      <c r="CT578">
        <v>-1.6090390248996503E-3</v>
      </c>
      <c r="DB578" s="23">
        <v>41457</v>
      </c>
      <c r="DC578">
        <v>-1.6090390248996503E-3</v>
      </c>
    </row>
    <row r="579" spans="79:107" x14ac:dyDescent="0.3">
      <c r="CA579" s="23">
        <v>43304</v>
      </c>
      <c r="CB579">
        <v>-1.6042206729867665E-3</v>
      </c>
      <c r="CC579" t="str">
        <f>IF(COUNT(CB$3:CB579)=ROUND(COUNT($CB$3:$CB$2493)*0.05,0),CB579,"")</f>
        <v/>
      </c>
      <c r="CJ579" s="23">
        <v>43304</v>
      </c>
      <c r="CK579">
        <v>-1.6042206729867665E-3</v>
      </c>
      <c r="CL579" t="str">
        <f>IF(COUNT(CK$3:CK579)=ROUND(COUNT($CK$3:$CK$2493)*0.1,0),CK579,"")</f>
        <v/>
      </c>
      <c r="CS579" s="23">
        <v>43304</v>
      </c>
      <c r="CT579">
        <v>-1.6042206729867665E-3</v>
      </c>
      <c r="DB579" s="23">
        <v>43304</v>
      </c>
      <c r="DC579">
        <v>-1.6042206729867665E-3</v>
      </c>
    </row>
    <row r="580" spans="79:107" x14ac:dyDescent="0.3">
      <c r="CA580" s="23">
        <v>43325</v>
      </c>
      <c r="CB580">
        <v>-1.6003291539719133E-3</v>
      </c>
      <c r="CC580" t="str">
        <f>IF(COUNT(CB$3:CB580)=ROUND(COUNT($CB$3:$CB$2493)*0.05,0),CB580,"")</f>
        <v/>
      </c>
      <c r="CJ580" s="23">
        <v>43325</v>
      </c>
      <c r="CK580">
        <v>-1.6003291539719133E-3</v>
      </c>
      <c r="CL580" t="str">
        <f>IF(COUNT(CK$3:CK580)=ROUND(COUNT($CK$3:$CK$2493)*0.1,0),CK580,"")</f>
        <v/>
      </c>
      <c r="CS580" s="23">
        <v>43325</v>
      </c>
      <c r="CT580">
        <v>-1.6003291539719133E-3</v>
      </c>
      <c r="DB580" s="23">
        <v>43325</v>
      </c>
      <c r="DC580">
        <v>-1.6003291539719133E-3</v>
      </c>
    </row>
    <row r="581" spans="79:107" x14ac:dyDescent="0.3">
      <c r="CA581" s="23">
        <v>43245</v>
      </c>
      <c r="CB581">
        <v>-1.5991144735721561E-3</v>
      </c>
      <c r="CC581" t="str">
        <f>IF(COUNT(CB$3:CB581)=ROUND(COUNT($CB$3:$CB$2493)*0.05,0),CB581,"")</f>
        <v/>
      </c>
      <c r="CJ581" s="23">
        <v>43245</v>
      </c>
      <c r="CK581">
        <v>-1.5991144735721561E-3</v>
      </c>
      <c r="CL581" t="str">
        <f>IF(COUNT(CK$3:CK581)=ROUND(COUNT($CK$3:$CK$2493)*0.1,0),CK581,"")</f>
        <v/>
      </c>
      <c r="CS581" s="23">
        <v>43245</v>
      </c>
      <c r="CT581">
        <v>-1.5991144735721561E-3</v>
      </c>
      <c r="DB581" s="23">
        <v>43245</v>
      </c>
      <c r="DC581">
        <v>-1.5991144735721561E-3</v>
      </c>
    </row>
    <row r="582" spans="79:107" x14ac:dyDescent="0.3">
      <c r="CA582" s="23">
        <v>44425</v>
      </c>
      <c r="CB582">
        <v>-1.5972593279869707E-3</v>
      </c>
      <c r="CC582" t="str">
        <f>IF(COUNT(CB$3:CB582)=ROUND(COUNT($CB$3:$CB$2493)*0.05,0),CB582,"")</f>
        <v/>
      </c>
      <c r="CJ582" s="23">
        <v>44425</v>
      </c>
      <c r="CK582">
        <v>-1.5972593279869707E-3</v>
      </c>
      <c r="CL582" t="str">
        <f>IF(COUNT(CK$3:CK582)=ROUND(COUNT($CK$3:$CK$2493)*0.1,0),CK582,"")</f>
        <v/>
      </c>
      <c r="CS582" s="23">
        <v>44425</v>
      </c>
      <c r="CT582">
        <v>-1.5972593279869707E-3</v>
      </c>
      <c r="DB582" s="23">
        <v>44425</v>
      </c>
      <c r="DC582">
        <v>-1.5972593279869707E-3</v>
      </c>
    </row>
    <row r="583" spans="79:107" x14ac:dyDescent="0.3">
      <c r="CA583" s="23">
        <v>43641</v>
      </c>
      <c r="CB583">
        <v>-1.5916665711937041E-3</v>
      </c>
      <c r="CC583" t="str">
        <f>IF(COUNT(CB$3:CB583)=ROUND(COUNT($CB$3:$CB$2493)*0.05,0),CB583,"")</f>
        <v/>
      </c>
      <c r="CJ583" s="23">
        <v>43641</v>
      </c>
      <c r="CK583">
        <v>-1.5916665711937041E-3</v>
      </c>
      <c r="CL583" t="str">
        <f>IF(COUNT(CK$3:CK583)=ROUND(COUNT($CK$3:$CK$2493)*0.1,0),CK583,"")</f>
        <v/>
      </c>
      <c r="CS583" s="23">
        <v>43641</v>
      </c>
      <c r="CT583">
        <v>-1.5916665711937041E-3</v>
      </c>
      <c r="DB583" s="23">
        <v>43641</v>
      </c>
      <c r="DC583">
        <v>-1.5916665711937041E-3</v>
      </c>
    </row>
    <row r="584" spans="79:107" x14ac:dyDescent="0.3">
      <c r="CA584" s="23">
        <v>44355</v>
      </c>
      <c r="CB584">
        <v>-1.5834345792507046E-3</v>
      </c>
      <c r="CC584" t="str">
        <f>IF(COUNT(CB$3:CB584)=ROUND(COUNT($CB$3:$CB$2493)*0.05,0),CB584,"")</f>
        <v/>
      </c>
      <c r="CJ584" s="23">
        <v>44355</v>
      </c>
      <c r="CK584">
        <v>-1.5834345792507046E-3</v>
      </c>
      <c r="CL584" t="str">
        <f>IF(COUNT(CK$3:CK584)=ROUND(COUNT($CK$3:$CK$2493)*0.1,0),CK584,"")</f>
        <v/>
      </c>
      <c r="CS584" s="23">
        <v>44355</v>
      </c>
      <c r="CT584">
        <v>-1.5834345792507046E-3</v>
      </c>
      <c r="DB584" s="23">
        <v>44355</v>
      </c>
      <c r="DC584">
        <v>-1.5834345792507046E-3</v>
      </c>
    </row>
    <row r="585" spans="79:107" x14ac:dyDescent="0.3">
      <c r="CA585" s="23">
        <v>42531</v>
      </c>
      <c r="CB585">
        <v>-1.5827783780879207E-3</v>
      </c>
      <c r="CC585" t="str">
        <f>IF(COUNT(CB$3:CB585)=ROUND(COUNT($CB$3:$CB$2493)*0.05,0),CB585,"")</f>
        <v/>
      </c>
      <c r="CJ585" s="23">
        <v>42531</v>
      </c>
      <c r="CK585">
        <v>-1.5827783780879207E-3</v>
      </c>
      <c r="CL585" t="str">
        <f>IF(COUNT(CK$3:CK585)=ROUND(COUNT($CK$3:$CK$2493)*0.1,0),CK585,"")</f>
        <v/>
      </c>
      <c r="CS585" s="23">
        <v>42531</v>
      </c>
      <c r="CT585">
        <v>-1.5827783780879207E-3</v>
      </c>
      <c r="DB585" s="23">
        <v>42531</v>
      </c>
      <c r="DC585">
        <v>-1.5827783780879207E-3</v>
      </c>
    </row>
    <row r="586" spans="79:107" x14ac:dyDescent="0.3">
      <c r="CA586" s="23">
        <v>43235</v>
      </c>
      <c r="CB586">
        <v>-1.5808263960535962E-3</v>
      </c>
      <c r="CC586" t="str">
        <f>IF(COUNT(CB$3:CB586)=ROUND(COUNT($CB$3:$CB$2493)*0.05,0),CB586,"")</f>
        <v/>
      </c>
      <c r="CJ586" s="23">
        <v>43235</v>
      </c>
      <c r="CK586">
        <v>-1.5808263960535962E-3</v>
      </c>
      <c r="CL586" t="str">
        <f>IF(COUNT(CK$3:CK586)=ROUND(COUNT($CK$3:$CK$2493)*0.1,0),CK586,"")</f>
        <v/>
      </c>
      <c r="CS586" s="23">
        <v>43235</v>
      </c>
      <c r="CT586">
        <v>-1.5808263960535962E-3</v>
      </c>
      <c r="DB586" s="23">
        <v>43235</v>
      </c>
      <c r="DC586">
        <v>-1.5808263960535962E-3</v>
      </c>
    </row>
    <row r="587" spans="79:107" x14ac:dyDescent="0.3">
      <c r="CA587" s="23">
        <v>43774</v>
      </c>
      <c r="CB587">
        <v>-1.5807712316167541E-3</v>
      </c>
      <c r="CC587" t="str">
        <f>IF(COUNT(CB$3:CB587)=ROUND(COUNT($CB$3:$CB$2493)*0.05,0),CB587,"")</f>
        <v/>
      </c>
      <c r="CJ587" s="23">
        <v>43774</v>
      </c>
      <c r="CK587">
        <v>-1.5807712316167541E-3</v>
      </c>
      <c r="CL587" t="str">
        <f>IF(COUNT(CK$3:CK587)=ROUND(COUNT($CK$3:$CK$2493)*0.1,0),CK587,"")</f>
        <v/>
      </c>
      <c r="CS587" s="23">
        <v>43774</v>
      </c>
      <c r="CT587">
        <v>-1.5807712316167541E-3</v>
      </c>
      <c r="DB587" s="23">
        <v>43774</v>
      </c>
      <c r="DC587">
        <v>-1.5807712316167541E-3</v>
      </c>
    </row>
    <row r="588" spans="79:107" x14ac:dyDescent="0.3">
      <c r="CA588" s="23">
        <v>44035</v>
      </c>
      <c r="CB588">
        <v>-1.5763113971561636E-3</v>
      </c>
      <c r="CC588" t="str">
        <f>IF(COUNT(CB$3:CB588)=ROUND(COUNT($CB$3:$CB$2493)*0.05,0),CB588,"")</f>
        <v/>
      </c>
      <c r="CJ588" s="23">
        <v>44035</v>
      </c>
      <c r="CK588">
        <v>-1.5763113971561636E-3</v>
      </c>
      <c r="CL588" t="str">
        <f>IF(COUNT(CK$3:CK588)=ROUND(COUNT($CK$3:$CK$2493)*0.1,0),CK588,"")</f>
        <v/>
      </c>
      <c r="CS588" s="23">
        <v>44035</v>
      </c>
      <c r="CT588">
        <v>-1.5763113971561636E-3</v>
      </c>
      <c r="DB588" s="23">
        <v>44035</v>
      </c>
      <c r="DC588">
        <v>-1.5763113971561636E-3</v>
      </c>
    </row>
    <row r="589" spans="79:107" x14ac:dyDescent="0.3">
      <c r="CA589" s="23">
        <v>42747</v>
      </c>
      <c r="CB589">
        <v>-1.5671268616484725E-3</v>
      </c>
      <c r="CC589" t="str">
        <f>IF(COUNT(CB$3:CB589)=ROUND(COUNT($CB$3:$CB$2493)*0.05,0),CB589,"")</f>
        <v/>
      </c>
      <c r="CJ589" s="23">
        <v>42747</v>
      </c>
      <c r="CK589">
        <v>-1.5671268616484725E-3</v>
      </c>
      <c r="CL589" t="str">
        <f>IF(COUNT(CK$3:CK589)=ROUND(COUNT($CK$3:$CK$2493)*0.1,0),CK589,"")</f>
        <v/>
      </c>
      <c r="CS589" s="23">
        <v>42747</v>
      </c>
      <c r="CT589">
        <v>-1.5671268616484725E-3</v>
      </c>
      <c r="DB589" s="23">
        <v>42747</v>
      </c>
      <c r="DC589">
        <v>-1.5671268616484725E-3</v>
      </c>
    </row>
    <row r="590" spans="79:107" x14ac:dyDescent="0.3">
      <c r="CA590" s="23">
        <v>43840</v>
      </c>
      <c r="CB590">
        <v>-1.5525033079048162E-3</v>
      </c>
      <c r="CC590" t="str">
        <f>IF(COUNT(CB$3:CB590)=ROUND(COUNT($CB$3:$CB$2493)*0.05,0),CB590,"")</f>
        <v/>
      </c>
      <c r="CJ590" s="23">
        <v>43840</v>
      </c>
      <c r="CK590">
        <v>-1.5525033079048162E-3</v>
      </c>
      <c r="CL590" t="str">
        <f>IF(COUNT(CK$3:CK590)=ROUND(COUNT($CK$3:$CK$2493)*0.1,0),CK590,"")</f>
        <v/>
      </c>
      <c r="CS590" s="23">
        <v>43840</v>
      </c>
      <c r="CT590">
        <v>-1.5525033079048162E-3</v>
      </c>
      <c r="DB590" s="23">
        <v>43840</v>
      </c>
      <c r="DC590">
        <v>-1.5525033079048162E-3</v>
      </c>
    </row>
    <row r="591" spans="79:107" x14ac:dyDescent="0.3">
      <c r="CA591" s="23">
        <v>43350</v>
      </c>
      <c r="CB591">
        <v>-1.5502309403306489E-3</v>
      </c>
      <c r="CC591" t="str">
        <f>IF(COUNT(CB$3:CB591)=ROUND(COUNT($CB$3:$CB$2493)*0.05,0),CB591,"")</f>
        <v/>
      </c>
      <c r="CJ591" s="23">
        <v>43350</v>
      </c>
      <c r="CK591">
        <v>-1.5502309403306489E-3</v>
      </c>
      <c r="CL591" t="str">
        <f>IF(COUNT(CK$3:CK591)=ROUND(COUNT($CK$3:$CK$2493)*0.1,0),CK591,"")</f>
        <v/>
      </c>
      <c r="CS591" s="23">
        <v>43350</v>
      </c>
      <c r="CT591">
        <v>-1.5502309403306489E-3</v>
      </c>
      <c r="DB591" s="23">
        <v>43350</v>
      </c>
      <c r="DC591">
        <v>-1.5502309403306489E-3</v>
      </c>
    </row>
    <row r="592" spans="79:107" x14ac:dyDescent="0.3">
      <c r="CA592" s="23">
        <v>41662</v>
      </c>
      <c r="CB592">
        <v>-1.5490814776582737E-3</v>
      </c>
      <c r="CC592" t="str">
        <f>IF(COUNT(CB$3:CB592)=ROUND(COUNT($CB$3:$CB$2493)*0.05,0),CB592,"")</f>
        <v/>
      </c>
      <c r="CJ592" s="23">
        <v>41662</v>
      </c>
      <c r="CK592">
        <v>-1.5490814776582737E-3</v>
      </c>
      <c r="CL592" t="str">
        <f>IF(COUNT(CK$3:CK592)=ROUND(COUNT($CK$3:$CK$2493)*0.1,0),CK592,"")</f>
        <v/>
      </c>
      <c r="CS592" s="23">
        <v>41662</v>
      </c>
      <c r="CT592">
        <v>-1.5490814776582737E-3</v>
      </c>
      <c r="DB592" s="23">
        <v>41662</v>
      </c>
      <c r="DC592">
        <v>-1.5490814776582737E-3</v>
      </c>
    </row>
    <row r="593" spans="79:107" x14ac:dyDescent="0.3">
      <c r="CA593" s="23">
        <v>42293</v>
      </c>
      <c r="CB593">
        <v>-1.5485173985651047E-3</v>
      </c>
      <c r="CC593" t="str">
        <f>IF(COUNT(CB$3:CB593)=ROUND(COUNT($CB$3:$CB$2493)*0.05,0),CB593,"")</f>
        <v/>
      </c>
      <c r="CJ593" s="23">
        <v>42293</v>
      </c>
      <c r="CK593">
        <v>-1.5485173985651047E-3</v>
      </c>
      <c r="CL593" t="str">
        <f>IF(COUNT(CK$3:CK593)=ROUND(COUNT($CK$3:$CK$2493)*0.1,0),CK593,"")</f>
        <v/>
      </c>
      <c r="CS593" s="23">
        <v>42293</v>
      </c>
      <c r="CT593">
        <v>-1.5485173985651047E-3</v>
      </c>
      <c r="DB593" s="23">
        <v>42293</v>
      </c>
      <c r="DC593">
        <v>-1.5485173985651047E-3</v>
      </c>
    </row>
    <row r="594" spans="79:107" x14ac:dyDescent="0.3">
      <c r="CA594" s="23">
        <v>44032</v>
      </c>
      <c r="CB594">
        <v>-1.5469001927335426E-3</v>
      </c>
      <c r="CC594" t="str">
        <f>IF(COUNT(CB$3:CB594)=ROUND(COUNT($CB$3:$CB$2493)*0.05,0),CB594,"")</f>
        <v/>
      </c>
      <c r="CJ594" s="23">
        <v>44032</v>
      </c>
      <c r="CK594">
        <v>-1.5469001927335426E-3</v>
      </c>
      <c r="CL594" t="str">
        <f>IF(COUNT(CK$3:CK594)=ROUND(COUNT($CK$3:$CK$2493)*0.1,0),CK594,"")</f>
        <v/>
      </c>
      <c r="CS594" s="23">
        <v>44032</v>
      </c>
      <c r="CT594">
        <v>-1.5469001927335426E-3</v>
      </c>
      <c r="DB594" s="23">
        <v>44032</v>
      </c>
      <c r="DC594">
        <v>-1.5469001927335426E-3</v>
      </c>
    </row>
    <row r="595" spans="79:107" x14ac:dyDescent="0.3">
      <c r="CA595" s="23">
        <v>41562</v>
      </c>
      <c r="CB595">
        <v>-1.5457297935608492E-3</v>
      </c>
      <c r="CC595" t="str">
        <f>IF(COUNT(CB$3:CB595)=ROUND(COUNT($CB$3:$CB$2493)*0.05,0),CB595,"")</f>
        <v/>
      </c>
      <c r="CJ595" s="23">
        <v>41562</v>
      </c>
      <c r="CK595">
        <v>-1.5457297935608492E-3</v>
      </c>
      <c r="CL595" t="str">
        <f>IF(COUNT(CK$3:CK595)=ROUND(COUNT($CK$3:$CK$2493)*0.1,0),CK595,"")</f>
        <v/>
      </c>
      <c r="CS595" s="23">
        <v>41562</v>
      </c>
      <c r="CT595">
        <v>-1.5457297935608492E-3</v>
      </c>
      <c r="DB595" s="23">
        <v>41562</v>
      </c>
      <c r="DC595">
        <v>-1.5457297935608492E-3</v>
      </c>
    </row>
    <row r="596" spans="79:107" x14ac:dyDescent="0.3">
      <c r="CA596" s="23">
        <v>44722</v>
      </c>
      <c r="CB596">
        <v>-1.5448318208424652E-3</v>
      </c>
      <c r="CC596" t="str">
        <f>IF(COUNT(CB$3:CB596)=ROUND(COUNT($CB$3:$CB$2493)*0.05,0),CB596,"")</f>
        <v/>
      </c>
      <c r="CJ596" s="23">
        <v>44722</v>
      </c>
      <c r="CK596">
        <v>-1.5448318208424652E-3</v>
      </c>
      <c r="CL596" t="str">
        <f>IF(COUNT(CK$3:CK596)=ROUND(COUNT($CK$3:$CK$2493)*0.1,0),CK596,"")</f>
        <v/>
      </c>
      <c r="CS596" s="23">
        <v>44722</v>
      </c>
      <c r="CT596">
        <v>-1.5448318208424652E-3</v>
      </c>
      <c r="DB596" s="23">
        <v>44722</v>
      </c>
      <c r="DC596">
        <v>-1.5448318208424652E-3</v>
      </c>
    </row>
    <row r="597" spans="79:107" x14ac:dyDescent="0.3">
      <c r="CA597" s="23">
        <v>41660</v>
      </c>
      <c r="CB597">
        <v>-1.5434618217038591E-3</v>
      </c>
      <c r="CC597" t="str">
        <f>IF(COUNT(CB$3:CB597)=ROUND(COUNT($CB$3:$CB$2493)*0.05,0),CB597,"")</f>
        <v/>
      </c>
      <c r="CJ597" s="23">
        <v>41660</v>
      </c>
      <c r="CK597">
        <v>-1.5434618217038591E-3</v>
      </c>
      <c r="CL597" t="str">
        <f>IF(COUNT(CK$3:CK597)=ROUND(COUNT($CK$3:$CK$2493)*0.1,0),CK597,"")</f>
        <v/>
      </c>
      <c r="CS597" s="23">
        <v>41660</v>
      </c>
      <c r="CT597">
        <v>-1.5434618217038591E-3</v>
      </c>
      <c r="DB597" s="23">
        <v>41660</v>
      </c>
      <c r="DC597">
        <v>-1.5434618217038591E-3</v>
      </c>
    </row>
    <row r="598" spans="79:107" x14ac:dyDescent="0.3">
      <c r="CA598" s="23">
        <v>42754</v>
      </c>
      <c r="CB598">
        <v>-1.5359327548721568E-3</v>
      </c>
      <c r="CC598" t="str">
        <f>IF(COUNT(CB$3:CB598)=ROUND(COUNT($CB$3:$CB$2493)*0.05,0),CB598,"")</f>
        <v/>
      </c>
      <c r="CJ598" s="23">
        <v>42754</v>
      </c>
      <c r="CK598">
        <v>-1.5359327548721568E-3</v>
      </c>
      <c r="CL598" t="str">
        <f>IF(COUNT(CK$3:CK598)=ROUND(COUNT($CK$3:$CK$2493)*0.1,0),CK598,"")</f>
        <v/>
      </c>
      <c r="CS598" s="23">
        <v>42754</v>
      </c>
      <c r="CT598">
        <v>-1.5359327548721568E-3</v>
      </c>
      <c r="DB598" s="23">
        <v>42754</v>
      </c>
      <c r="DC598">
        <v>-1.5359327548721568E-3</v>
      </c>
    </row>
    <row r="599" spans="79:107" x14ac:dyDescent="0.3">
      <c r="CA599" s="23">
        <v>41661</v>
      </c>
      <c r="CB599">
        <v>-1.5344032417679166E-3</v>
      </c>
      <c r="CC599" t="str">
        <f>IF(COUNT(CB$3:CB599)=ROUND(COUNT($CB$3:$CB$2493)*0.05,0),CB599,"")</f>
        <v/>
      </c>
      <c r="CJ599" s="23">
        <v>41661</v>
      </c>
      <c r="CK599">
        <v>-1.5344032417679166E-3</v>
      </c>
      <c r="CL599" t="str">
        <f>IF(COUNT(CK$3:CK599)=ROUND(COUNT($CK$3:$CK$2493)*0.1,0),CK599,"")</f>
        <v/>
      </c>
      <c r="CS599" s="23">
        <v>41661</v>
      </c>
      <c r="CT599">
        <v>-1.5344032417679166E-3</v>
      </c>
      <c r="DB599" s="23">
        <v>41661</v>
      </c>
      <c r="DC599">
        <v>-1.5344032417679166E-3</v>
      </c>
    </row>
    <row r="600" spans="79:107" x14ac:dyDescent="0.3">
      <c r="CA600" s="23">
        <v>43679</v>
      </c>
      <c r="CB600">
        <v>-1.5310109341160098E-3</v>
      </c>
      <c r="CC600" t="str">
        <f>IF(COUNT(CB$3:CB600)=ROUND(COUNT($CB$3:$CB$2493)*0.05,0),CB600,"")</f>
        <v/>
      </c>
      <c r="CJ600" s="23">
        <v>43679</v>
      </c>
      <c r="CK600">
        <v>-1.5310109341160098E-3</v>
      </c>
      <c r="CL600" t="str">
        <f>IF(COUNT(CK$3:CK600)=ROUND(COUNT($CK$3:$CK$2493)*0.1,0),CK600,"")</f>
        <v/>
      </c>
      <c r="CS600" s="23">
        <v>43679</v>
      </c>
      <c r="CT600">
        <v>-1.5310109341160098E-3</v>
      </c>
      <c r="DB600" s="23">
        <v>43679</v>
      </c>
      <c r="DC600">
        <v>-1.5310109341160098E-3</v>
      </c>
    </row>
    <row r="601" spans="79:107" x14ac:dyDescent="0.3">
      <c r="CA601" s="23">
        <v>43417</v>
      </c>
      <c r="CB601">
        <v>-1.5282141945185148E-3</v>
      </c>
      <c r="CC601" t="str">
        <f>IF(COUNT(CB$3:CB601)=ROUND(COUNT($CB$3:$CB$2493)*0.05,0),CB601,"")</f>
        <v/>
      </c>
      <c r="CJ601" s="23">
        <v>43417</v>
      </c>
      <c r="CK601">
        <v>-1.5282141945185148E-3</v>
      </c>
      <c r="CL601" t="str">
        <f>IF(COUNT(CK$3:CK601)=ROUND(COUNT($CK$3:$CK$2493)*0.1,0),CK601,"")</f>
        <v/>
      </c>
      <c r="CS601" s="23">
        <v>43417</v>
      </c>
      <c r="CT601">
        <v>-1.5282141945185148E-3</v>
      </c>
      <c r="DB601" s="23">
        <v>43417</v>
      </c>
      <c r="DC601">
        <v>-1.5282141945185148E-3</v>
      </c>
    </row>
    <row r="602" spans="79:107" x14ac:dyDescent="0.3">
      <c r="CA602" s="23">
        <v>44036</v>
      </c>
      <c r="CB602">
        <v>-1.5263830477277988E-3</v>
      </c>
      <c r="CC602" t="str">
        <f>IF(COUNT(CB$3:CB602)=ROUND(COUNT($CB$3:$CB$2493)*0.05,0),CB602,"")</f>
        <v/>
      </c>
      <c r="CJ602" s="23">
        <v>44036</v>
      </c>
      <c r="CK602">
        <v>-1.5263830477277988E-3</v>
      </c>
      <c r="CL602" t="str">
        <f>IF(COUNT(CK$3:CK602)=ROUND(COUNT($CK$3:$CK$2493)*0.1,0),CK602,"")</f>
        <v/>
      </c>
      <c r="CS602" s="23">
        <v>44036</v>
      </c>
      <c r="CT602">
        <v>-1.5263830477277988E-3</v>
      </c>
      <c r="DB602" s="23">
        <v>44036</v>
      </c>
      <c r="DC602">
        <v>-1.5263830477277988E-3</v>
      </c>
    </row>
    <row r="603" spans="79:107" x14ac:dyDescent="0.3">
      <c r="CA603" s="23">
        <v>43613</v>
      </c>
      <c r="CB603">
        <v>-1.5210326260528565E-3</v>
      </c>
      <c r="CC603" t="str">
        <f>IF(COUNT(CB$3:CB603)=ROUND(COUNT($CB$3:$CB$2493)*0.05,0),CB603,"")</f>
        <v/>
      </c>
      <c r="CJ603" s="23">
        <v>43613</v>
      </c>
      <c r="CK603">
        <v>-1.5210326260528565E-3</v>
      </c>
      <c r="CL603" t="str">
        <f>IF(COUNT(CK$3:CK603)=ROUND(COUNT($CK$3:$CK$2493)*0.1,0),CK603,"")</f>
        <v/>
      </c>
      <c r="CS603" s="23">
        <v>43613</v>
      </c>
      <c r="CT603">
        <v>-1.5210326260528565E-3</v>
      </c>
      <c r="DB603" s="23">
        <v>43613</v>
      </c>
      <c r="DC603">
        <v>-1.5210326260528565E-3</v>
      </c>
    </row>
    <row r="604" spans="79:107" x14ac:dyDescent="0.3">
      <c r="CA604" s="23">
        <v>44187</v>
      </c>
      <c r="CB604">
        <v>-1.5192942893513214E-3</v>
      </c>
      <c r="CC604" t="str">
        <f>IF(COUNT(CB$3:CB604)=ROUND(COUNT($CB$3:$CB$2493)*0.05,0),CB604,"")</f>
        <v/>
      </c>
      <c r="CJ604" s="23">
        <v>44187</v>
      </c>
      <c r="CK604">
        <v>-1.5192942893513214E-3</v>
      </c>
      <c r="CL604" t="str">
        <f>IF(COUNT(CK$3:CK604)=ROUND(COUNT($CK$3:$CK$2493)*0.1,0),CK604,"")</f>
        <v/>
      </c>
      <c r="CS604" s="23">
        <v>44187</v>
      </c>
      <c r="CT604">
        <v>-1.5192942893513214E-3</v>
      </c>
      <c r="DB604" s="23">
        <v>44187</v>
      </c>
      <c r="DC604">
        <v>-1.5192942893513214E-3</v>
      </c>
    </row>
    <row r="605" spans="79:107" x14ac:dyDescent="0.3">
      <c r="CA605" s="23">
        <v>44342</v>
      </c>
      <c r="CB605">
        <v>-1.5115976966318171E-3</v>
      </c>
      <c r="CC605" t="str">
        <f>IF(COUNT(CB$3:CB605)=ROUND(COUNT($CB$3:$CB$2493)*0.05,0),CB605,"")</f>
        <v/>
      </c>
      <c r="CJ605" s="23">
        <v>44342</v>
      </c>
      <c r="CK605">
        <v>-1.5115976966318171E-3</v>
      </c>
      <c r="CL605" t="str">
        <f>IF(COUNT(CK$3:CK605)=ROUND(COUNT($CK$3:$CK$2493)*0.1,0),CK605,"")</f>
        <v/>
      </c>
      <c r="CS605" s="23">
        <v>44342</v>
      </c>
      <c r="CT605">
        <v>-1.5115976966318171E-3</v>
      </c>
      <c r="DB605" s="23">
        <v>44342</v>
      </c>
      <c r="DC605">
        <v>-1.5115976966318171E-3</v>
      </c>
    </row>
    <row r="606" spans="79:107" x14ac:dyDescent="0.3">
      <c r="CA606" s="23">
        <v>41989</v>
      </c>
      <c r="CB606">
        <v>-1.5088998215753862E-3</v>
      </c>
      <c r="CC606" t="str">
        <f>IF(COUNT(CB$3:CB606)=ROUND(COUNT($CB$3:$CB$2493)*0.05,0),CB606,"")</f>
        <v/>
      </c>
      <c r="CJ606" s="23">
        <v>41989</v>
      </c>
      <c r="CK606">
        <v>-1.5088998215753862E-3</v>
      </c>
      <c r="CL606" t="str">
        <f>IF(COUNT(CK$3:CK606)=ROUND(COUNT($CK$3:$CK$2493)*0.1,0),CK606,"")</f>
        <v/>
      </c>
      <c r="CS606" s="23">
        <v>41989</v>
      </c>
      <c r="CT606">
        <v>-1.5088998215753862E-3</v>
      </c>
      <c r="DB606" s="23">
        <v>41989</v>
      </c>
      <c r="DC606">
        <v>-1.5088998215753862E-3</v>
      </c>
    </row>
    <row r="607" spans="79:107" x14ac:dyDescent="0.3">
      <c r="CA607" s="23">
        <v>42167</v>
      </c>
      <c r="CB607">
        <v>-1.5040857047182697E-3</v>
      </c>
      <c r="CC607" t="str">
        <f>IF(COUNT(CB$3:CB607)=ROUND(COUNT($CB$3:$CB$2493)*0.05,0),CB607,"")</f>
        <v/>
      </c>
      <c r="CJ607" s="23">
        <v>42167</v>
      </c>
      <c r="CK607">
        <v>-1.5040857047182697E-3</v>
      </c>
      <c r="CL607" t="str">
        <f>IF(COUNT(CK$3:CK607)=ROUND(COUNT($CK$3:$CK$2493)*0.1,0),CK607,"")</f>
        <v/>
      </c>
      <c r="CS607" s="23">
        <v>42167</v>
      </c>
      <c r="CT607">
        <v>-1.5040857047182697E-3</v>
      </c>
      <c r="DB607" s="23">
        <v>42167</v>
      </c>
      <c r="DC607">
        <v>-1.5040857047182697E-3</v>
      </c>
    </row>
    <row r="608" spans="79:107" x14ac:dyDescent="0.3">
      <c r="CA608" s="23">
        <v>43391</v>
      </c>
      <c r="CB608">
        <v>-1.5034295734938394E-3</v>
      </c>
      <c r="CC608" t="str">
        <f>IF(COUNT(CB$3:CB608)=ROUND(COUNT($CB$3:$CB$2493)*0.05,0),CB608,"")</f>
        <v/>
      </c>
      <c r="CJ608" s="23">
        <v>43391</v>
      </c>
      <c r="CK608">
        <v>-1.5034295734938394E-3</v>
      </c>
      <c r="CL608" t="str">
        <f>IF(COUNT(CK$3:CK608)=ROUND(COUNT($CK$3:$CK$2493)*0.1,0),CK608,"")</f>
        <v/>
      </c>
      <c r="CS608" s="23">
        <v>43391</v>
      </c>
      <c r="CT608">
        <v>-1.5034295734938394E-3</v>
      </c>
      <c r="DB608" s="23">
        <v>43391</v>
      </c>
      <c r="DC608">
        <v>-1.5034295734938394E-3</v>
      </c>
    </row>
    <row r="609" spans="79:107" x14ac:dyDescent="0.3">
      <c r="CA609" s="23">
        <v>44687</v>
      </c>
      <c r="CB609">
        <v>-1.5033759927632943E-3</v>
      </c>
      <c r="CC609" t="str">
        <f>IF(COUNT(CB$3:CB609)=ROUND(COUNT($CB$3:$CB$2493)*0.05,0),CB609,"")</f>
        <v/>
      </c>
      <c r="CJ609" s="23">
        <v>44687</v>
      </c>
      <c r="CK609">
        <v>-1.5033759927632943E-3</v>
      </c>
      <c r="CL609" t="str">
        <f>IF(COUNT(CK$3:CK609)=ROUND(COUNT($CK$3:$CK$2493)*0.1,0),CK609,"")</f>
        <v/>
      </c>
      <c r="CS609" s="23">
        <v>44687</v>
      </c>
      <c r="CT609">
        <v>-1.5033759927632943E-3</v>
      </c>
      <c r="DB609" s="23">
        <v>44687</v>
      </c>
      <c r="DC609">
        <v>-1.5033759927632943E-3</v>
      </c>
    </row>
    <row r="610" spans="79:107" x14ac:dyDescent="0.3">
      <c r="CA610" s="23">
        <v>43670</v>
      </c>
      <c r="CB610">
        <v>-1.5011226639211166E-3</v>
      </c>
      <c r="CC610" t="str">
        <f>IF(COUNT(CB$3:CB610)=ROUND(COUNT($CB$3:$CB$2493)*0.05,0),CB610,"")</f>
        <v/>
      </c>
      <c r="CJ610" s="23">
        <v>43670</v>
      </c>
      <c r="CK610">
        <v>-1.5011226639211166E-3</v>
      </c>
      <c r="CL610" t="str">
        <f>IF(COUNT(CK$3:CK610)=ROUND(COUNT($CK$3:$CK$2493)*0.1,0),CK610,"")</f>
        <v/>
      </c>
      <c r="CS610" s="23">
        <v>43670</v>
      </c>
      <c r="CT610">
        <v>-1.5011226639211166E-3</v>
      </c>
      <c r="DB610" s="23">
        <v>43670</v>
      </c>
      <c r="DC610">
        <v>-1.5011226639211166E-3</v>
      </c>
    </row>
    <row r="611" spans="79:107" x14ac:dyDescent="0.3">
      <c r="CA611" s="23">
        <v>41512</v>
      </c>
      <c r="CB611">
        <v>-1.5009775725369867E-3</v>
      </c>
      <c r="CC611" t="str">
        <f>IF(COUNT(CB$3:CB611)=ROUND(COUNT($CB$3:$CB$2493)*0.05,0),CB611,"")</f>
        <v/>
      </c>
      <c r="CJ611" s="23">
        <v>41512</v>
      </c>
      <c r="CK611">
        <v>-1.5009775725369867E-3</v>
      </c>
      <c r="CL611" t="str">
        <f>IF(COUNT(CK$3:CK611)=ROUND(COUNT($CK$3:$CK$2493)*0.1,0),CK611,"")</f>
        <v/>
      </c>
      <c r="CS611" s="23">
        <v>41512</v>
      </c>
      <c r="CT611">
        <v>-1.5009775725369867E-3</v>
      </c>
      <c r="DB611" s="23">
        <v>41512</v>
      </c>
      <c r="DC611">
        <v>-1.5009775725369867E-3</v>
      </c>
    </row>
    <row r="612" spans="79:107" x14ac:dyDescent="0.3">
      <c r="CA612" s="23">
        <v>43489</v>
      </c>
      <c r="CB612">
        <v>-1.4936411343648426E-3</v>
      </c>
      <c r="CC612" t="str">
        <f>IF(COUNT(CB$3:CB612)=ROUND(COUNT($CB$3:$CB$2493)*0.05,0),CB612,"")</f>
        <v/>
      </c>
      <c r="CJ612" s="23">
        <v>43489</v>
      </c>
      <c r="CK612">
        <v>-1.4936411343648426E-3</v>
      </c>
      <c r="CL612" t="str">
        <f>IF(COUNT(CK$3:CK612)=ROUND(COUNT($CK$3:$CK$2493)*0.1,0),CK612,"")</f>
        <v/>
      </c>
      <c r="CS612" s="23">
        <v>43489</v>
      </c>
      <c r="CT612">
        <v>-1.4936411343648426E-3</v>
      </c>
      <c r="DB612" s="23">
        <v>43489</v>
      </c>
      <c r="DC612">
        <v>-1.4936411343648426E-3</v>
      </c>
    </row>
    <row r="613" spans="79:107" x14ac:dyDescent="0.3">
      <c r="CA613" s="23">
        <v>41544</v>
      </c>
      <c r="CB613">
        <v>-1.4929519602102708E-3</v>
      </c>
      <c r="CC613" t="str">
        <f>IF(COUNT(CB$3:CB613)=ROUND(COUNT($CB$3:$CB$2493)*0.05,0),CB613,"")</f>
        <v/>
      </c>
      <c r="CJ613" s="23">
        <v>41544</v>
      </c>
      <c r="CK613">
        <v>-1.4929519602102708E-3</v>
      </c>
      <c r="CL613" t="str">
        <f>IF(COUNT(CK$3:CK613)=ROUND(COUNT($CK$3:$CK$2493)*0.1,0),CK613,"")</f>
        <v/>
      </c>
      <c r="CS613" s="23">
        <v>41544</v>
      </c>
      <c r="CT613">
        <v>-1.4929519602102708E-3</v>
      </c>
      <c r="DB613" s="23">
        <v>41544</v>
      </c>
      <c r="DC613">
        <v>-1.4929519602102708E-3</v>
      </c>
    </row>
    <row r="614" spans="79:107" x14ac:dyDescent="0.3">
      <c r="CA614" s="26">
        <v>44909</v>
      </c>
      <c r="CB614">
        <v>-1.4879857378159351E-3</v>
      </c>
      <c r="CC614" t="str">
        <f>IF(COUNT(CB$3:CB614)=ROUND(COUNT($CB$3:$CB$2493)*0.05,0),CB614,"")</f>
        <v/>
      </c>
      <c r="CJ614" s="26">
        <v>44909</v>
      </c>
      <c r="CK614">
        <v>-1.4879857378159351E-3</v>
      </c>
      <c r="CL614" t="str">
        <f>IF(COUNT(CK$3:CK614)=ROUND(COUNT($CK$3:$CK$2493)*0.1,0),CK614,"")</f>
        <v/>
      </c>
      <c r="CS614" s="26">
        <v>44909</v>
      </c>
      <c r="CT614">
        <v>-1.4879857378159351E-3</v>
      </c>
      <c r="DB614" s="26">
        <v>44909</v>
      </c>
      <c r="DC614">
        <v>-1.4879857378159351E-3</v>
      </c>
    </row>
    <row r="615" spans="79:107" x14ac:dyDescent="0.3">
      <c r="CA615" s="23">
        <v>43675</v>
      </c>
      <c r="CB615">
        <v>-1.4850469388940244E-3</v>
      </c>
      <c r="CC615" t="str">
        <f>IF(COUNT(CB$3:CB615)=ROUND(COUNT($CB$3:$CB$2493)*0.05,0),CB615,"")</f>
        <v/>
      </c>
      <c r="CJ615" s="23">
        <v>43675</v>
      </c>
      <c r="CK615">
        <v>-1.4850469388940244E-3</v>
      </c>
      <c r="CL615" t="str">
        <f>IF(COUNT(CK$3:CK615)=ROUND(COUNT($CK$3:$CK$2493)*0.1,0),CK615,"")</f>
        <v/>
      </c>
      <c r="CS615" s="23">
        <v>43675</v>
      </c>
      <c r="CT615">
        <v>-1.4850469388940244E-3</v>
      </c>
      <c r="DB615" s="23">
        <v>43675</v>
      </c>
      <c r="DC615">
        <v>-1.4850469388940244E-3</v>
      </c>
    </row>
    <row r="616" spans="79:107" x14ac:dyDescent="0.3">
      <c r="CA616" s="23">
        <v>43735</v>
      </c>
      <c r="CB616">
        <v>-1.4837281420595017E-3</v>
      </c>
      <c r="CC616" t="str">
        <f>IF(COUNT(CB$3:CB616)=ROUND(COUNT($CB$3:$CB$2493)*0.05,0),CB616,"")</f>
        <v/>
      </c>
      <c r="CJ616" s="23">
        <v>43735</v>
      </c>
      <c r="CK616">
        <v>-1.4837281420595017E-3</v>
      </c>
      <c r="CL616" t="str">
        <f>IF(COUNT(CK$3:CK616)=ROUND(COUNT($CK$3:$CK$2493)*0.1,0),CK616,"")</f>
        <v/>
      </c>
      <c r="CS616" s="23">
        <v>43735</v>
      </c>
      <c r="CT616">
        <v>-1.4837281420595017E-3</v>
      </c>
      <c r="DB616" s="23">
        <v>43735</v>
      </c>
      <c r="DC616">
        <v>-1.4837281420595017E-3</v>
      </c>
    </row>
    <row r="617" spans="79:107" x14ac:dyDescent="0.3">
      <c r="CA617" s="23">
        <v>43048</v>
      </c>
      <c r="CB617">
        <v>-1.4643354418246556E-3</v>
      </c>
      <c r="CC617" t="str">
        <f>IF(COUNT(CB$3:CB617)=ROUND(COUNT($CB$3:$CB$2493)*0.05,0),CB617,"")</f>
        <v/>
      </c>
      <c r="CJ617" s="23">
        <v>43048</v>
      </c>
      <c r="CK617">
        <v>-1.4643354418246556E-3</v>
      </c>
      <c r="CL617" t="str">
        <f>IF(COUNT(CK$3:CK617)=ROUND(COUNT($CK$3:$CK$2493)*0.1,0),CK617,"")</f>
        <v/>
      </c>
      <c r="CS617" s="23">
        <v>43048</v>
      </c>
      <c r="CT617">
        <v>-1.4643354418246556E-3</v>
      </c>
      <c r="DB617" s="23">
        <v>43048</v>
      </c>
      <c r="DC617">
        <v>-1.4643354418246556E-3</v>
      </c>
    </row>
    <row r="618" spans="79:107" x14ac:dyDescent="0.3">
      <c r="CA618" s="23">
        <v>42179</v>
      </c>
      <c r="CB618">
        <v>-1.4546797868332721E-3</v>
      </c>
      <c r="CC618" t="str">
        <f>IF(COUNT(CB$3:CB618)=ROUND(COUNT($CB$3:$CB$2493)*0.05,0),CB618,"")</f>
        <v/>
      </c>
      <c r="CJ618" s="23">
        <v>42179</v>
      </c>
      <c r="CK618">
        <v>-1.4546797868332721E-3</v>
      </c>
      <c r="CL618" t="str">
        <f>IF(COUNT(CK$3:CK618)=ROUND(COUNT($CK$3:$CK$2493)*0.1,0),CK618,"")</f>
        <v/>
      </c>
      <c r="CS618" s="23">
        <v>42179</v>
      </c>
      <c r="CT618">
        <v>-1.4546797868332721E-3</v>
      </c>
      <c r="DB618" s="23">
        <v>42179</v>
      </c>
      <c r="DC618">
        <v>-1.4546797868332721E-3</v>
      </c>
    </row>
    <row r="619" spans="79:107" x14ac:dyDescent="0.3">
      <c r="CA619" s="23">
        <v>42636</v>
      </c>
      <c r="CB619">
        <v>-1.4518722017964835E-3</v>
      </c>
      <c r="CC619" t="str">
        <f>IF(COUNT(CB$3:CB619)=ROUND(COUNT($CB$3:$CB$2493)*0.05,0),CB619,"")</f>
        <v/>
      </c>
      <c r="CJ619" s="23">
        <v>42636</v>
      </c>
      <c r="CK619">
        <v>-1.4518722017964835E-3</v>
      </c>
      <c r="CL619" t="str">
        <f>IF(COUNT(CK$3:CK619)=ROUND(COUNT($CK$3:$CK$2493)*0.1,0),CK619,"")</f>
        <v/>
      </c>
      <c r="CS619" s="23">
        <v>42636</v>
      </c>
      <c r="CT619">
        <v>-1.4518722017964835E-3</v>
      </c>
      <c r="DB619" s="23">
        <v>42636</v>
      </c>
      <c r="DC619">
        <v>-1.4518722017964835E-3</v>
      </c>
    </row>
    <row r="620" spans="79:107" x14ac:dyDescent="0.3">
      <c r="CA620" s="23">
        <v>43517</v>
      </c>
      <c r="CB620">
        <v>-1.4510793210941164E-3</v>
      </c>
      <c r="CC620" t="str">
        <f>IF(COUNT(CB$3:CB620)=ROUND(COUNT($CB$3:$CB$2493)*0.05,0),CB620,"")</f>
        <v/>
      </c>
      <c r="CJ620" s="23">
        <v>43517</v>
      </c>
      <c r="CK620">
        <v>-1.4510793210941164E-3</v>
      </c>
      <c r="CL620" t="str">
        <f>IF(COUNT(CK$3:CK620)=ROUND(COUNT($CK$3:$CK$2493)*0.1,0),CK620,"")</f>
        <v/>
      </c>
      <c r="CS620" s="23">
        <v>43517</v>
      </c>
      <c r="CT620">
        <v>-1.4510793210941164E-3</v>
      </c>
      <c r="DB620" s="23">
        <v>43517</v>
      </c>
      <c r="DC620">
        <v>-1.4510793210941164E-3</v>
      </c>
    </row>
    <row r="621" spans="79:107" x14ac:dyDescent="0.3">
      <c r="CA621" s="23">
        <v>43714</v>
      </c>
      <c r="CB621">
        <v>-1.445514291133169E-3</v>
      </c>
      <c r="CC621" t="str">
        <f>IF(COUNT(CB$3:CB621)=ROUND(COUNT($CB$3:$CB$2493)*0.05,0),CB621,"")</f>
        <v/>
      </c>
      <c r="CJ621" s="23">
        <v>43714</v>
      </c>
      <c r="CK621">
        <v>-1.445514291133169E-3</v>
      </c>
      <c r="CL621" t="str">
        <f>IF(COUNT(CK$3:CK621)=ROUND(COUNT($CK$3:$CK$2493)*0.1,0),CK621,"")</f>
        <v/>
      </c>
      <c r="CS621" s="23">
        <v>43714</v>
      </c>
      <c r="CT621">
        <v>-1.445514291133169E-3</v>
      </c>
      <c r="DB621" s="23">
        <v>43714</v>
      </c>
      <c r="DC621">
        <v>-1.445514291133169E-3</v>
      </c>
    </row>
    <row r="622" spans="79:107" x14ac:dyDescent="0.3">
      <c r="CA622" s="23">
        <v>41403</v>
      </c>
      <c r="CB622">
        <v>-1.4448377875862801E-3</v>
      </c>
      <c r="CC622" t="str">
        <f>IF(COUNT(CB$3:CB622)=ROUND(COUNT($CB$3:$CB$2493)*0.05,0),CB622,"")</f>
        <v/>
      </c>
      <c r="CJ622" s="23">
        <v>41403</v>
      </c>
      <c r="CK622">
        <v>-1.4448377875862801E-3</v>
      </c>
      <c r="CL622" t="str">
        <f>IF(COUNT(CK$3:CK622)=ROUND(COUNT($CK$3:$CK$2493)*0.1,0),CK622,"")</f>
        <v/>
      </c>
      <c r="CS622" s="23">
        <v>41403</v>
      </c>
      <c r="CT622">
        <v>-1.4448377875862801E-3</v>
      </c>
      <c r="DB622" s="23">
        <v>41403</v>
      </c>
      <c r="DC622">
        <v>-1.4448377875862801E-3</v>
      </c>
    </row>
    <row r="623" spans="79:107" x14ac:dyDescent="0.3">
      <c r="CA623" s="23">
        <v>42135</v>
      </c>
      <c r="CB623">
        <v>-1.4411546846424305E-3</v>
      </c>
      <c r="CC623" t="str">
        <f>IF(COUNT(CB$3:CB623)=ROUND(COUNT($CB$3:$CB$2493)*0.05,0),CB623,"")</f>
        <v/>
      </c>
      <c r="CJ623" s="23">
        <v>42135</v>
      </c>
      <c r="CK623">
        <v>-1.4411546846424305E-3</v>
      </c>
      <c r="CL623" t="str">
        <f>IF(COUNT(CK$3:CK623)=ROUND(COUNT($CK$3:$CK$2493)*0.1,0),CK623,"")</f>
        <v/>
      </c>
      <c r="CS623" s="23">
        <v>42135</v>
      </c>
      <c r="CT623">
        <v>-1.4411546846424305E-3</v>
      </c>
      <c r="DB623" s="23">
        <v>42135</v>
      </c>
      <c r="DC623">
        <v>-1.4411546846424305E-3</v>
      </c>
    </row>
    <row r="624" spans="79:107" x14ac:dyDescent="0.3">
      <c r="CA624" s="23">
        <v>44147</v>
      </c>
      <c r="CB624">
        <v>-1.4309296750333227E-3</v>
      </c>
      <c r="CC624" t="str">
        <f>IF(COUNT(CB$3:CB624)=ROUND(COUNT($CB$3:$CB$2493)*0.05,0),CB624,"")</f>
        <v/>
      </c>
      <c r="CJ624" s="23">
        <v>44147</v>
      </c>
      <c r="CK624">
        <v>-1.4309296750333227E-3</v>
      </c>
      <c r="CL624" t="str">
        <f>IF(COUNT(CK$3:CK624)=ROUND(COUNT($CK$3:$CK$2493)*0.1,0),CK624,"")</f>
        <v/>
      </c>
      <c r="CS624" s="23">
        <v>44147</v>
      </c>
      <c r="CT624">
        <v>-1.4309296750333227E-3</v>
      </c>
      <c r="DB624" s="23">
        <v>44147</v>
      </c>
      <c r="DC624">
        <v>-1.4309296750333227E-3</v>
      </c>
    </row>
    <row r="625" spans="79:107" x14ac:dyDescent="0.3">
      <c r="CA625" s="23">
        <v>44854</v>
      </c>
      <c r="CB625">
        <v>-1.4308544976663032E-3</v>
      </c>
      <c r="CC625" t="str">
        <f>IF(COUNT(CB$3:CB625)=ROUND(COUNT($CB$3:$CB$2493)*0.05,0),CB625,"")</f>
        <v/>
      </c>
      <c r="CJ625" s="23">
        <v>44854</v>
      </c>
      <c r="CK625">
        <v>-1.4308544976663032E-3</v>
      </c>
      <c r="CL625" t="str">
        <f>IF(COUNT(CK$3:CK625)=ROUND(COUNT($CK$3:$CK$2493)*0.1,0),CK625,"")</f>
        <v/>
      </c>
      <c r="CS625" s="23">
        <v>44854</v>
      </c>
      <c r="CT625">
        <v>-1.4308544976663032E-3</v>
      </c>
      <c r="DB625" s="23">
        <v>44854</v>
      </c>
      <c r="DC625">
        <v>-1.4308544976663032E-3</v>
      </c>
    </row>
    <row r="626" spans="79:107" x14ac:dyDescent="0.3">
      <c r="CA626" s="23">
        <v>42446</v>
      </c>
      <c r="CB626">
        <v>-1.4298662509465436E-3</v>
      </c>
      <c r="CC626" t="str">
        <f>IF(COUNT(CB$3:CB626)=ROUND(COUNT($CB$3:$CB$2493)*0.05,0),CB626,"")</f>
        <v/>
      </c>
      <c r="CJ626" s="23">
        <v>42446</v>
      </c>
      <c r="CK626">
        <v>-1.4298662509465436E-3</v>
      </c>
      <c r="CL626" t="str">
        <f>IF(COUNT(CK$3:CK626)=ROUND(COUNT($CK$3:$CK$2493)*0.1,0),CK626,"")</f>
        <v/>
      </c>
      <c r="CS626" s="23">
        <v>42446</v>
      </c>
      <c r="CT626">
        <v>-1.4298662509465436E-3</v>
      </c>
      <c r="DB626" s="23">
        <v>42446</v>
      </c>
      <c r="DC626">
        <v>-1.4298662509465436E-3</v>
      </c>
    </row>
    <row r="627" spans="79:107" x14ac:dyDescent="0.3">
      <c r="CA627" s="23">
        <v>43355</v>
      </c>
      <c r="CB627">
        <v>-1.4295746930772979E-3</v>
      </c>
      <c r="CC627" t="str">
        <f>IF(COUNT(CB$3:CB627)=ROUND(COUNT($CB$3:$CB$2493)*0.05,0),CB627,"")</f>
        <v/>
      </c>
      <c r="CJ627" s="23">
        <v>43355</v>
      </c>
      <c r="CK627">
        <v>-1.4295746930772979E-3</v>
      </c>
      <c r="CL627" t="str">
        <f>IF(COUNT(CK$3:CK627)=ROUND(COUNT($CK$3:$CK$2493)*0.1,0),CK627,"")</f>
        <v/>
      </c>
      <c r="CS627" s="23">
        <v>43355</v>
      </c>
      <c r="CT627">
        <v>-1.4295746930772979E-3</v>
      </c>
      <c r="DB627" s="23">
        <v>43355</v>
      </c>
      <c r="DC627">
        <v>-1.4295746930772979E-3</v>
      </c>
    </row>
    <row r="628" spans="79:107" x14ac:dyDescent="0.3">
      <c r="CA628" s="23">
        <v>42110</v>
      </c>
      <c r="CB628">
        <v>-1.4287262295947527E-3</v>
      </c>
      <c r="CC628" t="str">
        <f>IF(COUNT(CB$3:CB628)=ROUND(COUNT($CB$3:$CB$2493)*0.05,0),CB628,"")</f>
        <v/>
      </c>
      <c r="CJ628" s="23">
        <v>42110</v>
      </c>
      <c r="CK628">
        <v>-1.4287262295947527E-3</v>
      </c>
      <c r="CL628" t="str">
        <f>IF(COUNT(CK$3:CK628)=ROUND(COUNT($CK$3:$CK$2493)*0.1,0),CK628,"")</f>
        <v/>
      </c>
      <c r="CS628" s="23">
        <v>42110</v>
      </c>
      <c r="CT628">
        <v>-1.4287262295947527E-3</v>
      </c>
      <c r="DB628" s="23">
        <v>42110</v>
      </c>
      <c r="DC628">
        <v>-1.4287262295947527E-3</v>
      </c>
    </row>
    <row r="629" spans="79:107" x14ac:dyDescent="0.3">
      <c r="CA629" s="23">
        <v>42612</v>
      </c>
      <c r="CB629">
        <v>-1.4256344154360725E-3</v>
      </c>
      <c r="CC629" t="str">
        <f>IF(COUNT(CB$3:CB629)=ROUND(COUNT($CB$3:$CB$2493)*0.05,0),CB629,"")</f>
        <v/>
      </c>
      <c r="CJ629" s="23">
        <v>42612</v>
      </c>
      <c r="CK629">
        <v>-1.4256344154360725E-3</v>
      </c>
      <c r="CL629" t="str">
        <f>IF(COUNT(CK$3:CK629)=ROUND(COUNT($CK$3:$CK$2493)*0.1,0),CK629,"")</f>
        <v/>
      </c>
      <c r="CS629" s="23">
        <v>42612</v>
      </c>
      <c r="CT629">
        <v>-1.4256344154360725E-3</v>
      </c>
      <c r="DB629" s="23">
        <v>42612</v>
      </c>
      <c r="DC629">
        <v>-1.4256344154360725E-3</v>
      </c>
    </row>
    <row r="630" spans="79:107" x14ac:dyDescent="0.3">
      <c r="CA630" s="23">
        <v>42951</v>
      </c>
      <c r="CB630">
        <v>-1.4236960549163882E-3</v>
      </c>
      <c r="CC630" t="str">
        <f>IF(COUNT(CB$3:CB630)=ROUND(COUNT($CB$3:$CB$2493)*0.05,0),CB630,"")</f>
        <v/>
      </c>
      <c r="CJ630" s="23">
        <v>42951</v>
      </c>
      <c r="CK630">
        <v>-1.4236960549163882E-3</v>
      </c>
      <c r="CL630" t="str">
        <f>IF(COUNT(CK$3:CK630)=ROUND(COUNT($CK$3:$CK$2493)*0.1,0),CK630,"")</f>
        <v/>
      </c>
      <c r="CS630" s="23">
        <v>42951</v>
      </c>
      <c r="CT630">
        <v>-1.4236960549163882E-3</v>
      </c>
      <c r="DB630" s="23">
        <v>42951</v>
      </c>
      <c r="DC630">
        <v>-1.4236960549163882E-3</v>
      </c>
    </row>
    <row r="631" spans="79:107" x14ac:dyDescent="0.3">
      <c r="CA631" s="23">
        <v>43032</v>
      </c>
      <c r="CB631">
        <v>-1.4108560228736692E-3</v>
      </c>
      <c r="CC631" t="str">
        <f>IF(COUNT(CB$3:CB631)=ROUND(COUNT($CB$3:$CB$2493)*0.05,0),CB631,"")</f>
        <v/>
      </c>
      <c r="CJ631" s="23">
        <v>43032</v>
      </c>
      <c r="CK631">
        <v>-1.4108560228736692E-3</v>
      </c>
      <c r="CL631" t="str">
        <f>IF(COUNT(CK$3:CK631)=ROUND(COUNT($CK$3:$CK$2493)*0.1,0),CK631,"")</f>
        <v/>
      </c>
      <c r="CS631" s="23">
        <v>43032</v>
      </c>
      <c r="CT631">
        <v>-1.4108560228736692E-3</v>
      </c>
      <c r="DB631" s="23">
        <v>43032</v>
      </c>
      <c r="DC631">
        <v>-1.4108560228736692E-3</v>
      </c>
    </row>
    <row r="632" spans="79:107" x14ac:dyDescent="0.3">
      <c r="CA632" s="23">
        <v>41351</v>
      </c>
      <c r="CB632">
        <v>-1.407927682023763E-3</v>
      </c>
      <c r="CC632" t="str">
        <f>IF(COUNT(CB$3:CB632)=ROUND(COUNT($CB$3:$CB$2493)*0.05,0),CB632,"")</f>
        <v/>
      </c>
      <c r="CJ632" s="23">
        <v>41351</v>
      </c>
      <c r="CK632">
        <v>-1.407927682023763E-3</v>
      </c>
      <c r="CL632" t="str">
        <f>IF(COUNT(CK$3:CK632)=ROUND(COUNT($CK$3:$CK$2493)*0.1,0),CK632,"")</f>
        <v/>
      </c>
      <c r="CS632" s="23">
        <v>41351</v>
      </c>
      <c r="CT632">
        <v>-1.407927682023763E-3</v>
      </c>
      <c r="DB632" s="23">
        <v>41351</v>
      </c>
      <c r="DC632">
        <v>-1.407927682023763E-3</v>
      </c>
    </row>
    <row r="633" spans="79:107" x14ac:dyDescent="0.3">
      <c r="CA633" s="23">
        <v>42031</v>
      </c>
      <c r="CB633">
        <v>-1.4078594893406904E-3</v>
      </c>
      <c r="CC633" t="str">
        <f>IF(COUNT(CB$3:CB633)=ROUND(COUNT($CB$3:$CB$2493)*0.05,0),CB633,"")</f>
        <v/>
      </c>
      <c r="CJ633" s="23">
        <v>42031</v>
      </c>
      <c r="CK633">
        <v>-1.4078594893406904E-3</v>
      </c>
      <c r="CL633" t="str">
        <f>IF(COUNT(CK$3:CK633)=ROUND(COUNT($CK$3:$CK$2493)*0.1,0),CK633,"")</f>
        <v/>
      </c>
      <c r="CS633" s="23">
        <v>42031</v>
      </c>
      <c r="CT633">
        <v>-1.4078594893406904E-3</v>
      </c>
      <c r="DB633" s="23">
        <v>42031</v>
      </c>
      <c r="DC633">
        <v>-1.4078594893406904E-3</v>
      </c>
    </row>
    <row r="634" spans="79:107" x14ac:dyDescent="0.3">
      <c r="CA634" s="23">
        <v>43173</v>
      </c>
      <c r="CB634">
        <v>-1.3988044641842178E-3</v>
      </c>
      <c r="CC634" t="str">
        <f>IF(COUNT(CB$3:CB634)=ROUND(COUNT($CB$3:$CB$2493)*0.05,0),CB634,"")</f>
        <v/>
      </c>
      <c r="CJ634" s="23">
        <v>43173</v>
      </c>
      <c r="CK634">
        <v>-1.3988044641842178E-3</v>
      </c>
      <c r="CL634" t="str">
        <f>IF(COUNT(CK$3:CK634)=ROUND(COUNT($CK$3:$CK$2493)*0.1,0),CK634,"")</f>
        <v/>
      </c>
      <c r="CS634" s="23">
        <v>43173</v>
      </c>
      <c r="CT634">
        <v>-1.3988044641842178E-3</v>
      </c>
      <c r="DB634" s="23">
        <v>43173</v>
      </c>
      <c r="DC634">
        <v>-1.3988044641842178E-3</v>
      </c>
    </row>
    <row r="635" spans="79:107" x14ac:dyDescent="0.3">
      <c r="CA635" s="23">
        <v>43327</v>
      </c>
      <c r="CB635">
        <v>-1.3922120404457053E-3</v>
      </c>
      <c r="CC635" t="str">
        <f>IF(COUNT(CB$3:CB635)=ROUND(COUNT($CB$3:$CB$2493)*0.05,0),CB635,"")</f>
        <v/>
      </c>
      <c r="CJ635" s="23">
        <v>43327</v>
      </c>
      <c r="CK635">
        <v>-1.3922120404457053E-3</v>
      </c>
      <c r="CL635" t="str">
        <f>IF(COUNT(CK$3:CK635)=ROUND(COUNT($CK$3:$CK$2493)*0.1,0),CK635,"")</f>
        <v/>
      </c>
      <c r="CS635" s="23">
        <v>43327</v>
      </c>
      <c r="CT635">
        <v>-1.3922120404457053E-3</v>
      </c>
      <c r="DB635" s="23">
        <v>43327</v>
      </c>
      <c r="DC635">
        <v>-1.3922120404457053E-3</v>
      </c>
    </row>
    <row r="636" spans="79:107" x14ac:dyDescent="0.3">
      <c r="CA636" s="23">
        <v>42368</v>
      </c>
      <c r="CB636">
        <v>-1.3920510578969661E-3</v>
      </c>
      <c r="CC636" t="str">
        <f>IF(COUNT(CB$3:CB636)=ROUND(COUNT($CB$3:$CB$2493)*0.05,0),CB636,"")</f>
        <v/>
      </c>
      <c r="CJ636" s="23">
        <v>42368</v>
      </c>
      <c r="CK636">
        <v>-1.3920510578969661E-3</v>
      </c>
      <c r="CL636" t="str">
        <f>IF(COUNT(CK$3:CK636)=ROUND(COUNT($CK$3:$CK$2493)*0.1,0),CK636,"")</f>
        <v/>
      </c>
      <c r="CS636" s="23">
        <v>42368</v>
      </c>
      <c r="CT636">
        <v>-1.3920510578969661E-3</v>
      </c>
      <c r="DB636" s="23">
        <v>42368</v>
      </c>
      <c r="DC636">
        <v>-1.3920510578969661E-3</v>
      </c>
    </row>
    <row r="637" spans="79:107" x14ac:dyDescent="0.3">
      <c r="CA637" s="23">
        <v>44538</v>
      </c>
      <c r="CB637">
        <v>-1.3916401070533516E-3</v>
      </c>
      <c r="CC637" t="str">
        <f>IF(COUNT(CB$3:CB637)=ROUND(COUNT($CB$3:$CB$2493)*0.05,0),CB637,"")</f>
        <v/>
      </c>
      <c r="CJ637" s="23">
        <v>44538</v>
      </c>
      <c r="CK637">
        <v>-1.3916401070533516E-3</v>
      </c>
      <c r="CL637" t="str">
        <f>IF(COUNT(CK$3:CK637)=ROUND(COUNT($CK$3:$CK$2493)*0.1,0),CK637,"")</f>
        <v/>
      </c>
      <c r="CS637" s="23">
        <v>44538</v>
      </c>
      <c r="CT637">
        <v>-1.3916401070533516E-3</v>
      </c>
      <c r="DB637" s="23">
        <v>44538</v>
      </c>
      <c r="DC637">
        <v>-1.3916401070533516E-3</v>
      </c>
    </row>
    <row r="638" spans="79:107" x14ac:dyDescent="0.3">
      <c r="CA638" s="23">
        <v>43580</v>
      </c>
      <c r="CB638">
        <v>-1.3911066119801257E-3</v>
      </c>
      <c r="CC638" t="str">
        <f>IF(COUNT(CB$3:CB638)=ROUND(COUNT($CB$3:$CB$2493)*0.05,0),CB638,"")</f>
        <v/>
      </c>
      <c r="CJ638" s="23">
        <v>43580</v>
      </c>
      <c r="CK638">
        <v>-1.3911066119801257E-3</v>
      </c>
      <c r="CL638" t="str">
        <f>IF(COUNT(CK$3:CK638)=ROUND(COUNT($CK$3:$CK$2493)*0.1,0),CK638,"")</f>
        <v/>
      </c>
      <c r="CS638" s="23">
        <v>43580</v>
      </c>
      <c r="CT638">
        <v>-1.3911066119801257E-3</v>
      </c>
      <c r="DB638" s="23">
        <v>43580</v>
      </c>
      <c r="DC638">
        <v>-1.3911066119801257E-3</v>
      </c>
    </row>
    <row r="639" spans="79:107" x14ac:dyDescent="0.3">
      <c r="CA639" s="23">
        <v>43014</v>
      </c>
      <c r="CB639">
        <v>-1.3874024896494347E-3</v>
      </c>
      <c r="CC639" t="str">
        <f>IF(COUNT(CB$3:CB639)=ROUND(COUNT($CB$3:$CB$2493)*0.05,0),CB639,"")</f>
        <v/>
      </c>
      <c r="CJ639" s="23">
        <v>43014</v>
      </c>
      <c r="CK639">
        <v>-1.3874024896494347E-3</v>
      </c>
      <c r="CL639" t="str">
        <f>IF(COUNT(CK$3:CK639)=ROUND(COUNT($CK$3:$CK$2493)*0.1,0),CK639,"")</f>
        <v/>
      </c>
      <c r="CS639" s="23">
        <v>43014</v>
      </c>
      <c r="CT639">
        <v>-1.3874024896494347E-3</v>
      </c>
      <c r="DB639" s="23">
        <v>43014</v>
      </c>
      <c r="DC639">
        <v>-1.3874024896494347E-3</v>
      </c>
    </row>
    <row r="640" spans="79:107" x14ac:dyDescent="0.3">
      <c r="CA640" s="23">
        <v>43557</v>
      </c>
      <c r="CB640">
        <v>-1.3866819335377695E-3</v>
      </c>
      <c r="CC640" t="str">
        <f>IF(COUNT(CB$3:CB640)=ROUND(COUNT($CB$3:$CB$2493)*0.05,0),CB640,"")</f>
        <v/>
      </c>
      <c r="CJ640" s="23">
        <v>43557</v>
      </c>
      <c r="CK640">
        <v>-1.3866819335377695E-3</v>
      </c>
      <c r="CL640" t="str">
        <f>IF(COUNT(CK$3:CK640)=ROUND(COUNT($CK$3:$CK$2493)*0.1,0),CK640,"")</f>
        <v/>
      </c>
      <c r="CS640" s="23">
        <v>43557</v>
      </c>
      <c r="CT640">
        <v>-1.3866819335377695E-3</v>
      </c>
      <c r="DB640" s="23">
        <v>43557</v>
      </c>
      <c r="DC640">
        <v>-1.3866819335377695E-3</v>
      </c>
    </row>
    <row r="641" spans="79:107" x14ac:dyDescent="0.3">
      <c r="CA641" s="23">
        <v>42867</v>
      </c>
      <c r="CB641">
        <v>-1.379802588410496E-3</v>
      </c>
      <c r="CC641" t="str">
        <f>IF(COUNT(CB$3:CB641)=ROUND(COUNT($CB$3:$CB$2493)*0.05,0),CB641,"")</f>
        <v/>
      </c>
      <c r="CJ641" s="23">
        <v>42867</v>
      </c>
      <c r="CK641">
        <v>-1.379802588410496E-3</v>
      </c>
      <c r="CL641" t="str">
        <f>IF(COUNT(CK$3:CK641)=ROUND(COUNT($CK$3:$CK$2493)*0.1,0),CK641,"")</f>
        <v/>
      </c>
      <c r="CS641" s="23">
        <v>42867</v>
      </c>
      <c r="CT641">
        <v>-1.379802588410496E-3</v>
      </c>
      <c r="DB641" s="23">
        <v>42867</v>
      </c>
      <c r="DC641">
        <v>-1.379802588410496E-3</v>
      </c>
    </row>
    <row r="642" spans="79:107" x14ac:dyDescent="0.3">
      <c r="CA642" s="23">
        <v>41246</v>
      </c>
      <c r="CB642">
        <v>-1.3758686534340293E-3</v>
      </c>
      <c r="CC642" t="str">
        <f>IF(COUNT(CB$3:CB642)=ROUND(COUNT($CB$3:$CB$2493)*0.05,0),CB642,"")</f>
        <v/>
      </c>
      <c r="CJ642" s="23">
        <v>41246</v>
      </c>
      <c r="CK642">
        <v>-1.3758686534340293E-3</v>
      </c>
      <c r="CL642" t="str">
        <f>IF(COUNT(CK$3:CK642)=ROUND(COUNT($CK$3:$CK$2493)*0.1,0),CK642,"")</f>
        <v/>
      </c>
      <c r="CS642" s="23">
        <v>41246</v>
      </c>
      <c r="CT642">
        <v>-1.3758686534340293E-3</v>
      </c>
      <c r="DB642" s="23">
        <v>41246</v>
      </c>
      <c r="DC642">
        <v>-1.3758686534340293E-3</v>
      </c>
    </row>
    <row r="643" spans="79:107" x14ac:dyDescent="0.3">
      <c r="CA643" s="23">
        <v>42585</v>
      </c>
      <c r="CB643">
        <v>-1.3749613256965857E-3</v>
      </c>
      <c r="CC643" t="str">
        <f>IF(COUNT(CB$3:CB643)=ROUND(COUNT($CB$3:$CB$2493)*0.05,0),CB643,"")</f>
        <v/>
      </c>
      <c r="CJ643" s="23">
        <v>42585</v>
      </c>
      <c r="CK643">
        <v>-1.3749613256965857E-3</v>
      </c>
      <c r="CL643" t="str">
        <f>IF(COUNT(CK$3:CK643)=ROUND(COUNT($CK$3:$CK$2493)*0.1,0),CK643,"")</f>
        <v/>
      </c>
      <c r="CS643" s="23">
        <v>42585</v>
      </c>
      <c r="CT643">
        <v>-1.3749613256965857E-3</v>
      </c>
      <c r="DB643" s="23">
        <v>42585</v>
      </c>
      <c r="DC643">
        <v>-1.3749613256965857E-3</v>
      </c>
    </row>
    <row r="644" spans="79:107" x14ac:dyDescent="0.3">
      <c r="CA644" s="23">
        <v>41435</v>
      </c>
      <c r="CB644">
        <v>-1.3664248778507281E-3</v>
      </c>
      <c r="CC644" t="str">
        <f>IF(COUNT(CB$3:CB644)=ROUND(COUNT($CB$3:$CB$2493)*0.05,0),CB644,"")</f>
        <v/>
      </c>
      <c r="CJ644" s="23">
        <v>41435</v>
      </c>
      <c r="CK644">
        <v>-1.3664248778507281E-3</v>
      </c>
      <c r="CL644" t="str">
        <f>IF(COUNT(CK$3:CK644)=ROUND(COUNT($CK$3:$CK$2493)*0.1,0),CK644,"")</f>
        <v/>
      </c>
      <c r="CS644" s="23">
        <v>41435</v>
      </c>
      <c r="CT644">
        <v>-1.3664248778507281E-3</v>
      </c>
      <c r="DB644" s="23">
        <v>41435</v>
      </c>
      <c r="DC644">
        <v>-1.3664248778507281E-3</v>
      </c>
    </row>
    <row r="645" spans="79:107" x14ac:dyDescent="0.3">
      <c r="CA645" s="23">
        <v>42999</v>
      </c>
      <c r="CB645">
        <v>-1.3662022153660572E-3</v>
      </c>
      <c r="CC645" t="str">
        <f>IF(COUNT(CB$3:CB645)=ROUND(COUNT($CB$3:$CB$2493)*0.05,0),CB645,"")</f>
        <v/>
      </c>
      <c r="CJ645" s="23">
        <v>42999</v>
      </c>
      <c r="CK645">
        <v>-1.3662022153660572E-3</v>
      </c>
      <c r="CL645" t="str">
        <f>IF(COUNT(CK$3:CK645)=ROUND(COUNT($CK$3:$CK$2493)*0.1,0),CK645,"")</f>
        <v/>
      </c>
      <c r="CS645" s="23">
        <v>42999</v>
      </c>
      <c r="CT645">
        <v>-1.3662022153660572E-3</v>
      </c>
      <c r="DB645" s="23">
        <v>42999</v>
      </c>
      <c r="DC645">
        <v>-1.3662022153660572E-3</v>
      </c>
    </row>
    <row r="646" spans="79:107" x14ac:dyDescent="0.3">
      <c r="CA646" s="23">
        <v>42828</v>
      </c>
      <c r="CB646">
        <v>-1.3643888857707374E-3</v>
      </c>
      <c r="CC646" t="str">
        <f>IF(COUNT(CB$3:CB646)=ROUND(COUNT($CB$3:$CB$2493)*0.05,0),CB646,"")</f>
        <v/>
      </c>
      <c r="CJ646" s="23">
        <v>42828</v>
      </c>
      <c r="CK646">
        <v>-1.3643888857707374E-3</v>
      </c>
      <c r="CL646" t="str">
        <f>IF(COUNT(CK$3:CK646)=ROUND(COUNT($CK$3:$CK$2493)*0.1,0),CK646,"")</f>
        <v/>
      </c>
      <c r="CS646" s="23">
        <v>42828</v>
      </c>
      <c r="CT646">
        <v>-1.3643888857707374E-3</v>
      </c>
      <c r="DB646" s="23">
        <v>42828</v>
      </c>
      <c r="DC646">
        <v>-1.3643888857707374E-3</v>
      </c>
    </row>
    <row r="647" spans="79:107" x14ac:dyDescent="0.3">
      <c r="CA647" s="23">
        <v>41925</v>
      </c>
      <c r="CB647">
        <v>-1.3610808115674903E-3</v>
      </c>
      <c r="CC647" t="str">
        <f>IF(COUNT(CB$3:CB647)=ROUND(COUNT($CB$3:$CB$2493)*0.05,0),CB647,"")</f>
        <v/>
      </c>
      <c r="CJ647" s="23">
        <v>41925</v>
      </c>
      <c r="CK647">
        <v>-1.3610808115674903E-3</v>
      </c>
      <c r="CL647" t="str">
        <f>IF(COUNT(CK$3:CK647)=ROUND(COUNT($CK$3:$CK$2493)*0.1,0),CK647,"")</f>
        <v/>
      </c>
      <c r="CS647" s="23">
        <v>41925</v>
      </c>
      <c r="CT647">
        <v>-1.3610808115674903E-3</v>
      </c>
      <c r="DB647" s="23">
        <v>41925</v>
      </c>
      <c r="DC647">
        <v>-1.3610808115674903E-3</v>
      </c>
    </row>
    <row r="648" spans="79:107" x14ac:dyDescent="0.3">
      <c r="CA648" s="23">
        <v>44603</v>
      </c>
      <c r="CB648">
        <v>-1.3605299875647989E-3</v>
      </c>
      <c r="CC648" t="str">
        <f>IF(COUNT(CB$3:CB648)=ROUND(COUNT($CB$3:$CB$2493)*0.05,0),CB648,"")</f>
        <v/>
      </c>
      <c r="CJ648" s="23">
        <v>44603</v>
      </c>
      <c r="CK648">
        <v>-1.3605299875647989E-3</v>
      </c>
      <c r="CL648" t="str">
        <f>IF(COUNT(CK$3:CK648)=ROUND(COUNT($CK$3:$CK$2493)*0.1,0),CK648,"")</f>
        <v/>
      </c>
      <c r="CS648" s="23">
        <v>44603</v>
      </c>
      <c r="CT648">
        <v>-1.3605299875647989E-3</v>
      </c>
      <c r="DB648" s="23">
        <v>44603</v>
      </c>
      <c r="DC648">
        <v>-1.3605299875647989E-3</v>
      </c>
    </row>
    <row r="649" spans="79:107" x14ac:dyDescent="0.3">
      <c r="CA649" s="23">
        <v>44048</v>
      </c>
      <c r="CB649">
        <v>-1.3561461123068315E-3</v>
      </c>
      <c r="CC649" t="str">
        <f>IF(COUNT(CB$3:CB649)=ROUND(COUNT($CB$3:$CB$2493)*0.05,0),CB649,"")</f>
        <v/>
      </c>
      <c r="CJ649" s="23">
        <v>44048</v>
      </c>
      <c r="CK649">
        <v>-1.3561461123068315E-3</v>
      </c>
      <c r="CL649" t="str">
        <f>IF(COUNT(CK$3:CK649)=ROUND(COUNT($CK$3:$CK$2493)*0.1,0),CK649,"")</f>
        <v/>
      </c>
      <c r="CS649" s="23">
        <v>44048</v>
      </c>
      <c r="CT649">
        <v>-1.3561461123068315E-3</v>
      </c>
      <c r="DB649" s="23">
        <v>44048</v>
      </c>
      <c r="DC649">
        <v>-1.3561461123068315E-3</v>
      </c>
    </row>
    <row r="650" spans="79:107" x14ac:dyDescent="0.3">
      <c r="CA650" s="23">
        <v>42108</v>
      </c>
      <c r="CB650">
        <v>-1.3547435022240415E-3</v>
      </c>
      <c r="CC650" t="str">
        <f>IF(COUNT(CB$3:CB650)=ROUND(COUNT($CB$3:$CB$2493)*0.05,0),CB650,"")</f>
        <v/>
      </c>
      <c r="CJ650" s="23">
        <v>42108</v>
      </c>
      <c r="CK650">
        <v>-1.3547435022240415E-3</v>
      </c>
      <c r="CL650" t="str">
        <f>IF(COUNT(CK$3:CK650)=ROUND(COUNT($CK$3:$CK$2493)*0.1,0),CK650,"")</f>
        <v/>
      </c>
      <c r="CS650" s="23">
        <v>42108</v>
      </c>
      <c r="CT650">
        <v>-1.3547435022240415E-3</v>
      </c>
      <c r="DB650" s="23">
        <v>42108</v>
      </c>
      <c r="DC650">
        <v>-1.3547435022240415E-3</v>
      </c>
    </row>
    <row r="651" spans="79:107" x14ac:dyDescent="0.3">
      <c r="CA651" s="23">
        <v>41417</v>
      </c>
      <c r="CB651">
        <v>-1.3519003163415845E-3</v>
      </c>
      <c r="CC651" t="str">
        <f>IF(COUNT(CB$3:CB651)=ROUND(COUNT($CB$3:$CB$2493)*0.05,0),CB651,"")</f>
        <v/>
      </c>
      <c r="CJ651" s="23">
        <v>41417</v>
      </c>
      <c r="CK651">
        <v>-1.3519003163415845E-3</v>
      </c>
      <c r="CL651" t="str">
        <f>IF(COUNT(CK$3:CK651)=ROUND(COUNT($CK$3:$CK$2493)*0.1,0),CK651,"")</f>
        <v/>
      </c>
      <c r="CS651" s="23">
        <v>41417</v>
      </c>
      <c r="CT651">
        <v>-1.3519003163415845E-3</v>
      </c>
      <c r="DB651" s="23">
        <v>41417</v>
      </c>
      <c r="DC651">
        <v>-1.3519003163415845E-3</v>
      </c>
    </row>
    <row r="652" spans="79:107" x14ac:dyDescent="0.3">
      <c r="CA652" s="23">
        <v>41324</v>
      </c>
      <c r="CB652">
        <v>-1.348592572804495E-3</v>
      </c>
      <c r="CC652" t="str">
        <f>IF(COUNT(CB$3:CB652)=ROUND(COUNT($CB$3:$CB$2493)*0.05,0),CB652,"")</f>
        <v/>
      </c>
      <c r="CJ652" s="23">
        <v>41324</v>
      </c>
      <c r="CK652">
        <v>-1.348592572804495E-3</v>
      </c>
      <c r="CL652" t="str">
        <f>IF(COUNT(CK$3:CK652)=ROUND(COUNT($CK$3:$CK$2493)*0.1,0),CK652,"")</f>
        <v/>
      </c>
      <c r="CS652" s="23">
        <v>41324</v>
      </c>
      <c r="CT652">
        <v>-1.348592572804495E-3</v>
      </c>
      <c r="DB652" s="23">
        <v>41324</v>
      </c>
      <c r="DC652">
        <v>-1.348592572804495E-3</v>
      </c>
    </row>
    <row r="653" spans="79:107" x14ac:dyDescent="0.3">
      <c r="CA653" s="23">
        <v>41514</v>
      </c>
      <c r="CB653">
        <v>-1.3463441238956047E-3</v>
      </c>
      <c r="CC653" t="str">
        <f>IF(COUNT(CB$3:CB653)=ROUND(COUNT($CB$3:$CB$2493)*0.05,0),CB653,"")</f>
        <v/>
      </c>
      <c r="CJ653" s="23">
        <v>41514</v>
      </c>
      <c r="CK653">
        <v>-1.3463441238956047E-3</v>
      </c>
      <c r="CL653" t="str">
        <f>IF(COUNT(CK$3:CK653)=ROUND(COUNT($CK$3:$CK$2493)*0.1,0),CK653,"")</f>
        <v/>
      </c>
      <c r="CS653" s="23">
        <v>41514</v>
      </c>
      <c r="CT653">
        <v>-1.3463441238956047E-3</v>
      </c>
      <c r="DB653" s="23">
        <v>41514</v>
      </c>
      <c r="DC653">
        <v>-1.3463441238956047E-3</v>
      </c>
    </row>
    <row r="654" spans="79:107" x14ac:dyDescent="0.3">
      <c r="CA654" s="23">
        <v>44405</v>
      </c>
      <c r="CB654">
        <v>-1.3461142787365701E-3</v>
      </c>
      <c r="CC654" t="str">
        <f>IF(COUNT(CB$3:CB654)=ROUND(COUNT($CB$3:$CB$2493)*0.05,0),CB654,"")</f>
        <v/>
      </c>
      <c r="CJ654" s="23">
        <v>44405</v>
      </c>
      <c r="CK654">
        <v>-1.3461142787365701E-3</v>
      </c>
      <c r="CL654" t="str">
        <f>IF(COUNT(CK$3:CK654)=ROUND(COUNT($CK$3:$CK$2493)*0.1,0),CK654,"")</f>
        <v/>
      </c>
      <c r="CS654" s="23">
        <v>44405</v>
      </c>
      <c r="CT654">
        <v>-1.3461142787365701E-3</v>
      </c>
      <c r="DB654" s="23">
        <v>44405</v>
      </c>
      <c r="DC654">
        <v>-1.3461142787365701E-3</v>
      </c>
    </row>
    <row r="655" spans="79:107" x14ac:dyDescent="0.3">
      <c r="CA655" s="23">
        <v>42538</v>
      </c>
      <c r="CB655">
        <v>-1.3393699047710415E-3</v>
      </c>
      <c r="CC655" t="str">
        <f>IF(COUNT(CB$3:CB655)=ROUND(COUNT($CB$3:$CB$2493)*0.05,0),CB655,"")</f>
        <v/>
      </c>
      <c r="CJ655" s="23">
        <v>42538</v>
      </c>
      <c r="CK655">
        <v>-1.3393699047710415E-3</v>
      </c>
      <c r="CL655" t="str">
        <f>IF(COUNT(CK$3:CK655)=ROUND(COUNT($CK$3:$CK$2493)*0.1,0),CK655,"")</f>
        <v/>
      </c>
      <c r="CS655" s="23">
        <v>42538</v>
      </c>
      <c r="CT655">
        <v>-1.3393699047710415E-3</v>
      </c>
      <c r="DB655" s="23">
        <v>42538</v>
      </c>
      <c r="DC655">
        <v>-1.3393699047710415E-3</v>
      </c>
    </row>
    <row r="656" spans="79:107" x14ac:dyDescent="0.3">
      <c r="CA656" s="23">
        <v>42335</v>
      </c>
      <c r="CB656">
        <v>-1.3338992337414818E-3</v>
      </c>
      <c r="CC656" t="str">
        <f>IF(COUNT(CB$3:CB656)=ROUND(COUNT($CB$3:$CB$2493)*0.05,0),CB656,"")</f>
        <v/>
      </c>
      <c r="CJ656" s="23">
        <v>42335</v>
      </c>
      <c r="CK656">
        <v>-1.3338992337414818E-3</v>
      </c>
      <c r="CL656" t="str">
        <f>IF(COUNT(CK$3:CK656)=ROUND(COUNT($CK$3:$CK$2493)*0.1,0),CK656,"")</f>
        <v/>
      </c>
      <c r="CS656" s="23">
        <v>42335</v>
      </c>
      <c r="CT656">
        <v>-1.3338992337414818E-3</v>
      </c>
      <c r="DB656" s="23">
        <v>42335</v>
      </c>
      <c r="DC656">
        <v>-1.3338992337414818E-3</v>
      </c>
    </row>
    <row r="657" spans="79:107" x14ac:dyDescent="0.3">
      <c r="CA657" s="23">
        <v>42090</v>
      </c>
      <c r="CB657">
        <v>-1.3303362451733745E-3</v>
      </c>
      <c r="CC657" t="str">
        <f>IF(COUNT(CB$3:CB657)=ROUND(COUNT($CB$3:$CB$2493)*0.05,0),CB657,"")</f>
        <v/>
      </c>
      <c r="CJ657" s="23">
        <v>42090</v>
      </c>
      <c r="CK657">
        <v>-1.3303362451733745E-3</v>
      </c>
      <c r="CL657" t="str">
        <f>IF(COUNT(CK$3:CK657)=ROUND(COUNT($CK$3:$CK$2493)*0.1,0),CK657,"")</f>
        <v/>
      </c>
      <c r="CS657" s="23">
        <v>42090</v>
      </c>
      <c r="CT657">
        <v>-1.3303362451733745E-3</v>
      </c>
      <c r="DB657" s="23">
        <v>42090</v>
      </c>
      <c r="DC657">
        <v>-1.3303362451733745E-3</v>
      </c>
    </row>
    <row r="658" spans="79:107" x14ac:dyDescent="0.3">
      <c r="CA658" s="23">
        <v>43887</v>
      </c>
      <c r="CB658">
        <v>-1.3267890841173221E-3</v>
      </c>
      <c r="CC658" t="str">
        <f>IF(COUNT(CB$3:CB658)=ROUND(COUNT($CB$3:$CB$2493)*0.05,0),CB658,"")</f>
        <v/>
      </c>
      <c r="CJ658" s="23">
        <v>43887</v>
      </c>
      <c r="CK658">
        <v>-1.3267890841173221E-3</v>
      </c>
      <c r="CL658" t="str">
        <f>IF(COUNT(CK$3:CK658)=ROUND(COUNT($CK$3:$CK$2493)*0.1,0),CK658,"")</f>
        <v/>
      </c>
      <c r="CS658" s="23">
        <v>43887</v>
      </c>
      <c r="CT658">
        <v>-1.3267890841173221E-3</v>
      </c>
      <c r="DB658" s="23">
        <v>43887</v>
      </c>
      <c r="DC658">
        <v>-1.3267890841173221E-3</v>
      </c>
    </row>
    <row r="659" spans="79:107" x14ac:dyDescent="0.3">
      <c r="CA659" s="23">
        <v>42719</v>
      </c>
      <c r="CB659">
        <v>-1.3239720729833928E-3</v>
      </c>
      <c r="CC659" t="str">
        <f>IF(COUNT(CB$3:CB659)=ROUND(COUNT($CB$3:$CB$2493)*0.05,0),CB659,"")</f>
        <v/>
      </c>
      <c r="CJ659" s="23">
        <v>42719</v>
      </c>
      <c r="CK659">
        <v>-1.3239720729833928E-3</v>
      </c>
      <c r="CL659" t="str">
        <f>IF(COUNT(CK$3:CK659)=ROUND(COUNT($CK$3:$CK$2493)*0.1,0),CK659,"")</f>
        <v/>
      </c>
      <c r="CS659" s="23">
        <v>42719</v>
      </c>
      <c r="CT659">
        <v>-1.3239720729833928E-3</v>
      </c>
      <c r="DB659" s="23">
        <v>42719</v>
      </c>
      <c r="DC659">
        <v>-1.3239720729833928E-3</v>
      </c>
    </row>
    <row r="660" spans="79:107" x14ac:dyDescent="0.3">
      <c r="CA660" s="23">
        <v>42332</v>
      </c>
      <c r="CB660">
        <v>-1.3232331846009348E-3</v>
      </c>
      <c r="CC660" t="str">
        <f>IF(COUNT(CB$3:CB660)=ROUND(COUNT($CB$3:$CB$2493)*0.05,0),CB660,"")</f>
        <v/>
      </c>
      <c r="CJ660" s="23">
        <v>42332</v>
      </c>
      <c r="CK660">
        <v>-1.3232331846009348E-3</v>
      </c>
      <c r="CL660" t="str">
        <f>IF(COUNT(CK$3:CK660)=ROUND(COUNT($CK$3:$CK$2493)*0.1,0),CK660,"")</f>
        <v/>
      </c>
      <c r="CS660" s="23">
        <v>42332</v>
      </c>
      <c r="CT660">
        <v>-1.3232331846009348E-3</v>
      </c>
      <c r="DB660" s="23">
        <v>42332</v>
      </c>
      <c r="DC660">
        <v>-1.3232331846009348E-3</v>
      </c>
    </row>
    <row r="661" spans="79:107" x14ac:dyDescent="0.3">
      <c r="CA661" s="23">
        <v>41516</v>
      </c>
      <c r="CB661">
        <v>-1.3229849927189259E-3</v>
      </c>
      <c r="CC661" t="str">
        <f>IF(COUNT(CB$3:CB661)=ROUND(COUNT($CB$3:$CB$2493)*0.05,0),CB661,"")</f>
        <v/>
      </c>
      <c r="CJ661" s="23">
        <v>41516</v>
      </c>
      <c r="CK661">
        <v>-1.3229849927189259E-3</v>
      </c>
      <c r="CL661" t="str">
        <f>IF(COUNT(CK$3:CK661)=ROUND(COUNT($CK$3:$CK$2493)*0.1,0),CK661,"")</f>
        <v/>
      </c>
      <c r="CS661" s="23">
        <v>41516</v>
      </c>
      <c r="CT661">
        <v>-1.3229849927189259E-3</v>
      </c>
      <c r="DB661" s="23">
        <v>41516</v>
      </c>
      <c r="DC661">
        <v>-1.3229849927189259E-3</v>
      </c>
    </row>
    <row r="662" spans="79:107" x14ac:dyDescent="0.3">
      <c r="CA662" s="23">
        <v>43131</v>
      </c>
      <c r="CB662">
        <v>-1.3115296260347113E-3</v>
      </c>
      <c r="CC662" t="str">
        <f>IF(COUNT(CB$3:CB662)=ROUND(COUNT($CB$3:$CB$2493)*0.05,0),CB662,"")</f>
        <v/>
      </c>
      <c r="CJ662" s="23">
        <v>43131</v>
      </c>
      <c r="CK662">
        <v>-1.3115296260347113E-3</v>
      </c>
      <c r="CL662" t="str">
        <f>IF(COUNT(CK$3:CK662)=ROUND(COUNT($CK$3:$CK$2493)*0.1,0),CK662,"")</f>
        <v/>
      </c>
      <c r="CS662" s="23">
        <v>43131</v>
      </c>
      <c r="CT662">
        <v>-1.3115296260347113E-3</v>
      </c>
      <c r="DB662" s="23">
        <v>43131</v>
      </c>
      <c r="DC662">
        <v>-1.3115296260347113E-3</v>
      </c>
    </row>
    <row r="663" spans="79:107" x14ac:dyDescent="0.3">
      <c r="CA663" s="23">
        <v>42572</v>
      </c>
      <c r="CB663">
        <v>-1.3112078885369235E-3</v>
      </c>
      <c r="CC663" t="str">
        <f>IF(COUNT(CB$3:CB663)=ROUND(COUNT($CB$3:$CB$2493)*0.05,0),CB663,"")</f>
        <v/>
      </c>
      <c r="CJ663" s="23">
        <v>42572</v>
      </c>
      <c r="CK663">
        <v>-1.3112078885369235E-3</v>
      </c>
      <c r="CL663" t="str">
        <f>IF(COUNT(CK$3:CK663)=ROUND(COUNT($CK$3:$CK$2493)*0.1,0),CK663,"")</f>
        <v/>
      </c>
      <c r="CS663" s="23">
        <v>42572</v>
      </c>
      <c r="CT663">
        <v>-1.3112078885369235E-3</v>
      </c>
      <c r="DB663" s="23">
        <v>42572</v>
      </c>
      <c r="DC663">
        <v>-1.3112078885369235E-3</v>
      </c>
    </row>
    <row r="664" spans="79:107" x14ac:dyDescent="0.3">
      <c r="CA664" s="23">
        <v>42144</v>
      </c>
      <c r="CB664">
        <v>-1.3086784818100406E-3</v>
      </c>
      <c r="CC664" t="str">
        <f>IF(COUNT(CB$3:CB664)=ROUND(COUNT($CB$3:$CB$2493)*0.05,0),CB664,"")</f>
        <v/>
      </c>
      <c r="CJ664" s="23">
        <v>42144</v>
      </c>
      <c r="CK664">
        <v>-1.3086784818100406E-3</v>
      </c>
      <c r="CL664" t="str">
        <f>IF(COUNT(CK$3:CK664)=ROUND(COUNT($CK$3:$CK$2493)*0.1,0),CK664,"")</f>
        <v/>
      </c>
      <c r="CS664" s="23">
        <v>42144</v>
      </c>
      <c r="CT664">
        <v>-1.3086784818100406E-3</v>
      </c>
      <c r="DB664" s="23">
        <v>42144</v>
      </c>
      <c r="DC664">
        <v>-1.3086784818100406E-3</v>
      </c>
    </row>
    <row r="665" spans="79:107" x14ac:dyDescent="0.3">
      <c r="CA665" s="23">
        <v>41848</v>
      </c>
      <c r="CB665">
        <v>-1.304901334425169E-3</v>
      </c>
      <c r="CC665" t="str">
        <f>IF(COUNT(CB$3:CB665)=ROUND(COUNT($CB$3:$CB$2493)*0.05,0),CB665,"")</f>
        <v/>
      </c>
      <c r="CJ665" s="23">
        <v>41848</v>
      </c>
      <c r="CK665">
        <v>-1.304901334425169E-3</v>
      </c>
      <c r="CL665" t="str">
        <f>IF(COUNT(CK$3:CK665)=ROUND(COUNT($CK$3:$CK$2493)*0.1,0),CK665,"")</f>
        <v/>
      </c>
      <c r="CS665" s="23">
        <v>41848</v>
      </c>
      <c r="CT665">
        <v>-1.304901334425169E-3</v>
      </c>
      <c r="DB665" s="23">
        <v>41848</v>
      </c>
      <c r="DC665">
        <v>-1.304901334425169E-3</v>
      </c>
    </row>
    <row r="666" spans="79:107" x14ac:dyDescent="0.3">
      <c r="CA666" s="23">
        <v>43780</v>
      </c>
      <c r="CB666">
        <v>-1.3040303185495286E-3</v>
      </c>
      <c r="CC666" t="str">
        <f>IF(COUNT(CB$3:CB666)=ROUND(COUNT($CB$3:$CB$2493)*0.05,0),CB666,"")</f>
        <v/>
      </c>
      <c r="CJ666" s="23">
        <v>43780</v>
      </c>
      <c r="CK666">
        <v>-1.3040303185495286E-3</v>
      </c>
      <c r="CL666" t="str">
        <f>IF(COUNT(CK$3:CK666)=ROUND(COUNT($CK$3:$CK$2493)*0.1,0),CK666,"")</f>
        <v/>
      </c>
      <c r="CS666" s="23">
        <v>43780</v>
      </c>
      <c r="CT666">
        <v>-1.3040303185495286E-3</v>
      </c>
      <c r="DB666" s="23">
        <v>43780</v>
      </c>
      <c r="DC666">
        <v>-1.3040303185495286E-3</v>
      </c>
    </row>
    <row r="667" spans="79:107" x14ac:dyDescent="0.3">
      <c r="CA667" s="23">
        <v>44186</v>
      </c>
      <c r="CB667">
        <v>-1.3038894865395087E-3</v>
      </c>
      <c r="CC667" t="str">
        <f>IF(COUNT(CB$3:CB667)=ROUND(COUNT($CB$3:$CB$2493)*0.05,0),CB667,"")</f>
        <v/>
      </c>
      <c r="CJ667" s="23">
        <v>44186</v>
      </c>
      <c r="CK667">
        <v>-1.3038894865395087E-3</v>
      </c>
      <c r="CL667" t="str">
        <f>IF(COUNT(CK$3:CK667)=ROUND(COUNT($CK$3:$CK$2493)*0.1,0),CK667,"")</f>
        <v/>
      </c>
      <c r="CS667" s="23">
        <v>44186</v>
      </c>
      <c r="CT667">
        <v>-1.3038894865395087E-3</v>
      </c>
      <c r="DB667" s="23">
        <v>44186</v>
      </c>
      <c r="DC667">
        <v>-1.3038894865395087E-3</v>
      </c>
    </row>
    <row r="668" spans="79:107" x14ac:dyDescent="0.3">
      <c r="CA668" s="23">
        <v>41470</v>
      </c>
      <c r="CB668">
        <v>-1.2995872276309914E-3</v>
      </c>
      <c r="CC668" t="str">
        <f>IF(COUNT(CB$3:CB668)=ROUND(COUNT($CB$3:$CB$2493)*0.05,0),CB668,"")</f>
        <v/>
      </c>
      <c r="CJ668" s="23">
        <v>41470</v>
      </c>
      <c r="CK668">
        <v>-1.2995872276309914E-3</v>
      </c>
      <c r="CL668" t="str">
        <f>IF(COUNT(CK$3:CK668)=ROUND(COUNT($CK$3:$CK$2493)*0.1,0),CK668,"")</f>
        <v/>
      </c>
      <c r="CS668" s="23">
        <v>41470</v>
      </c>
      <c r="CT668">
        <v>-1.2995872276309914E-3</v>
      </c>
      <c r="DB668" s="23">
        <v>41470</v>
      </c>
      <c r="DC668">
        <v>-1.2995872276309914E-3</v>
      </c>
    </row>
    <row r="669" spans="79:107" x14ac:dyDescent="0.3">
      <c r="CA669" s="23">
        <v>42738</v>
      </c>
      <c r="CB669">
        <v>-1.2992975635398552E-3</v>
      </c>
      <c r="CC669" t="str">
        <f>IF(COUNT(CB$3:CB669)=ROUND(COUNT($CB$3:$CB$2493)*0.05,0),CB669,"")</f>
        <v/>
      </c>
      <c r="CJ669" s="23">
        <v>42738</v>
      </c>
      <c r="CK669">
        <v>-1.2992975635398552E-3</v>
      </c>
      <c r="CL669" t="str">
        <f>IF(COUNT(CK$3:CK669)=ROUND(COUNT($CK$3:$CK$2493)*0.1,0),CK669,"")</f>
        <v/>
      </c>
      <c r="CS669" s="23">
        <v>42738</v>
      </c>
      <c r="CT669">
        <v>-1.2992975635398552E-3</v>
      </c>
      <c r="DB669" s="23">
        <v>42738</v>
      </c>
      <c r="DC669">
        <v>-1.2992975635398552E-3</v>
      </c>
    </row>
    <row r="670" spans="79:107" x14ac:dyDescent="0.3">
      <c r="CA670" s="23">
        <v>43504</v>
      </c>
      <c r="CB670">
        <v>-1.2905697442376839E-3</v>
      </c>
      <c r="CC670" t="str">
        <f>IF(COUNT(CB$3:CB670)=ROUND(COUNT($CB$3:$CB$2493)*0.05,0),CB670,"")</f>
        <v/>
      </c>
      <c r="CJ670" s="23">
        <v>43504</v>
      </c>
      <c r="CK670">
        <v>-1.2905697442376839E-3</v>
      </c>
      <c r="CL670" t="str">
        <f>IF(COUNT(CK$3:CK670)=ROUND(COUNT($CK$3:$CK$2493)*0.1,0),CK670,"")</f>
        <v/>
      </c>
      <c r="CS670" s="23">
        <v>43504</v>
      </c>
      <c r="CT670">
        <v>-1.2905697442376839E-3</v>
      </c>
      <c r="DB670" s="23">
        <v>43504</v>
      </c>
      <c r="DC670">
        <v>-1.2905697442376839E-3</v>
      </c>
    </row>
    <row r="671" spans="79:107" x14ac:dyDescent="0.3">
      <c r="CA671" s="23">
        <v>43060</v>
      </c>
      <c r="CB671">
        <v>-1.287421951884144E-3</v>
      </c>
      <c r="CC671" t="str">
        <f>IF(COUNT(CB$3:CB671)=ROUND(COUNT($CB$3:$CB$2493)*0.05,0),CB671,"")</f>
        <v/>
      </c>
      <c r="CJ671" s="23">
        <v>43060</v>
      </c>
      <c r="CK671">
        <v>-1.287421951884144E-3</v>
      </c>
      <c r="CL671" t="str">
        <f>IF(COUNT(CK$3:CK671)=ROUND(COUNT($CK$3:$CK$2493)*0.1,0),CK671,"")</f>
        <v/>
      </c>
      <c r="CS671" s="23">
        <v>43060</v>
      </c>
      <c r="CT671">
        <v>-1.287421951884144E-3</v>
      </c>
      <c r="DB671" s="23">
        <v>43060</v>
      </c>
      <c r="DC671">
        <v>-1.287421951884144E-3</v>
      </c>
    </row>
    <row r="672" spans="79:107" x14ac:dyDescent="0.3">
      <c r="CA672" s="23">
        <v>44134</v>
      </c>
      <c r="CB672">
        <v>-1.2790774932910892E-3</v>
      </c>
      <c r="CC672" t="str">
        <f>IF(COUNT(CB$3:CB672)=ROUND(COUNT($CB$3:$CB$2493)*0.05,0),CB672,"")</f>
        <v/>
      </c>
      <c r="CJ672" s="23">
        <v>44134</v>
      </c>
      <c r="CK672">
        <v>-1.2790774932910892E-3</v>
      </c>
      <c r="CL672" t="str">
        <f>IF(COUNT(CK$3:CK672)=ROUND(COUNT($CK$3:$CK$2493)*0.1,0),CK672,"")</f>
        <v/>
      </c>
      <c r="CS672" s="23">
        <v>44134</v>
      </c>
      <c r="CT672">
        <v>-1.2790774932910892E-3</v>
      </c>
      <c r="DB672" s="23">
        <v>44134</v>
      </c>
      <c r="DC672">
        <v>-1.2790774932910892E-3</v>
      </c>
    </row>
    <row r="673" spans="79:107" x14ac:dyDescent="0.3">
      <c r="CA673" s="23">
        <v>43202</v>
      </c>
      <c r="CB673">
        <v>-1.2682392341098021E-3</v>
      </c>
      <c r="CC673" t="str">
        <f>IF(COUNT(CB$3:CB673)=ROUND(COUNT($CB$3:$CB$2493)*0.05,0),CB673,"")</f>
        <v/>
      </c>
      <c r="CJ673" s="23">
        <v>43202</v>
      </c>
      <c r="CK673">
        <v>-1.2682392341098021E-3</v>
      </c>
      <c r="CL673" t="str">
        <f>IF(COUNT(CK$3:CK673)=ROUND(COUNT($CK$3:$CK$2493)*0.1,0),CK673,"")</f>
        <v/>
      </c>
      <c r="CS673" s="23">
        <v>43202</v>
      </c>
      <c r="CT673">
        <v>-1.2682392341098021E-3</v>
      </c>
      <c r="DB673" s="23">
        <v>43202</v>
      </c>
      <c r="DC673">
        <v>-1.2682392341098021E-3</v>
      </c>
    </row>
    <row r="674" spans="79:107" x14ac:dyDescent="0.3">
      <c r="CA674" s="23">
        <v>42646</v>
      </c>
      <c r="CB674">
        <v>-1.2667105911327516E-3</v>
      </c>
      <c r="CC674" t="str">
        <f>IF(COUNT(CB$3:CB674)=ROUND(COUNT($CB$3:$CB$2493)*0.05,0),CB674,"")</f>
        <v/>
      </c>
      <c r="CJ674" s="23">
        <v>42646</v>
      </c>
      <c r="CK674">
        <v>-1.2667105911327516E-3</v>
      </c>
      <c r="CL674" t="str">
        <f>IF(COUNT(CK$3:CK674)=ROUND(COUNT($CK$3:$CK$2493)*0.1,0),CK674,"")</f>
        <v/>
      </c>
      <c r="CS674" s="23">
        <v>42646</v>
      </c>
      <c r="CT674">
        <v>-1.2667105911327516E-3</v>
      </c>
      <c r="DB674" s="23">
        <v>42646</v>
      </c>
      <c r="DC674">
        <v>-1.2667105911327516E-3</v>
      </c>
    </row>
    <row r="675" spans="79:107" x14ac:dyDescent="0.3">
      <c r="CA675" s="23">
        <v>44221</v>
      </c>
      <c r="CB675">
        <v>-1.2632415347049865E-3</v>
      </c>
      <c r="CC675" t="str">
        <f>IF(COUNT(CB$3:CB675)=ROUND(COUNT($CB$3:$CB$2493)*0.05,0),CB675,"")</f>
        <v/>
      </c>
      <c r="CJ675" s="23">
        <v>44221</v>
      </c>
      <c r="CK675">
        <v>-1.2632415347049865E-3</v>
      </c>
      <c r="CL675" t="str">
        <f>IF(COUNT(CK$3:CK675)=ROUND(COUNT($CK$3:$CK$2493)*0.1,0),CK675,"")</f>
        <v/>
      </c>
      <c r="CS675" s="23">
        <v>44221</v>
      </c>
      <c r="CT675">
        <v>-1.2632415347049865E-3</v>
      </c>
      <c r="DB675" s="23">
        <v>44221</v>
      </c>
      <c r="DC675">
        <v>-1.2632415347049865E-3</v>
      </c>
    </row>
    <row r="676" spans="79:107" x14ac:dyDescent="0.3">
      <c r="CA676" s="23">
        <v>41270</v>
      </c>
      <c r="CB676">
        <v>-1.2629762721573685E-3</v>
      </c>
      <c r="CC676" t="str">
        <f>IF(COUNT(CB$3:CB676)=ROUND(COUNT($CB$3:$CB$2493)*0.05,0),CB676,"")</f>
        <v/>
      </c>
      <c r="CJ676" s="23">
        <v>41270</v>
      </c>
      <c r="CK676">
        <v>-1.2629762721573685E-3</v>
      </c>
      <c r="CL676" t="str">
        <f>IF(COUNT(CK$3:CK676)=ROUND(COUNT($CK$3:$CK$2493)*0.1,0),CK676,"")</f>
        <v/>
      </c>
      <c r="CS676" s="23">
        <v>41270</v>
      </c>
      <c r="CT676">
        <v>-1.2629762721573685E-3</v>
      </c>
      <c r="DB676" s="23">
        <v>41270</v>
      </c>
      <c r="DC676">
        <v>-1.2629762721573685E-3</v>
      </c>
    </row>
    <row r="677" spans="79:107" x14ac:dyDescent="0.3">
      <c r="CA677" s="23">
        <v>44505</v>
      </c>
      <c r="CB677">
        <v>-1.2585102753078794E-3</v>
      </c>
      <c r="CC677" t="str">
        <f>IF(COUNT(CB$3:CB677)=ROUND(COUNT($CB$3:$CB$2493)*0.05,0),CB677,"")</f>
        <v/>
      </c>
      <c r="CJ677" s="23">
        <v>44505</v>
      </c>
      <c r="CK677">
        <v>-1.2585102753078794E-3</v>
      </c>
      <c r="CL677" t="str">
        <f>IF(COUNT(CK$3:CK677)=ROUND(COUNT($CK$3:$CK$2493)*0.1,0),CK677,"")</f>
        <v/>
      </c>
      <c r="CS677" s="23">
        <v>44505</v>
      </c>
      <c r="CT677">
        <v>-1.2585102753078794E-3</v>
      </c>
      <c r="DB677" s="23">
        <v>44505</v>
      </c>
      <c r="DC677">
        <v>-1.2585102753078794E-3</v>
      </c>
    </row>
    <row r="678" spans="79:107" x14ac:dyDescent="0.3">
      <c r="CA678" s="23">
        <v>42087</v>
      </c>
      <c r="CB678">
        <v>-1.2515174696317681E-3</v>
      </c>
      <c r="CC678" t="str">
        <f>IF(COUNT(CB$3:CB678)=ROUND(COUNT($CB$3:$CB$2493)*0.05,0),CB678,"")</f>
        <v/>
      </c>
      <c r="CJ678" s="23">
        <v>42087</v>
      </c>
      <c r="CK678">
        <v>-1.2515174696317681E-3</v>
      </c>
      <c r="CL678" t="str">
        <f>IF(COUNT(CK$3:CK678)=ROUND(COUNT($CK$3:$CK$2493)*0.1,0),CK678,"")</f>
        <v/>
      </c>
      <c r="CS678" s="23">
        <v>42087</v>
      </c>
      <c r="CT678">
        <v>-1.2515174696317681E-3</v>
      </c>
      <c r="DB678" s="23">
        <v>42087</v>
      </c>
      <c r="DC678">
        <v>-1.2515174696317681E-3</v>
      </c>
    </row>
    <row r="679" spans="79:107" x14ac:dyDescent="0.3">
      <c r="CA679" s="26">
        <v>44882</v>
      </c>
      <c r="CB679">
        <v>-1.2493538313108836E-3</v>
      </c>
      <c r="CC679" t="str">
        <f>IF(COUNT(CB$3:CB679)=ROUND(COUNT($CB$3:$CB$2493)*0.05,0),CB679,"")</f>
        <v/>
      </c>
      <c r="CJ679" s="26">
        <v>44882</v>
      </c>
      <c r="CK679">
        <v>-1.2493538313108836E-3</v>
      </c>
      <c r="CL679" t="str">
        <f>IF(COUNT(CK$3:CK679)=ROUND(COUNT($CK$3:$CK$2493)*0.1,0),CK679,"")</f>
        <v/>
      </c>
      <c r="CS679" s="26">
        <v>44882</v>
      </c>
      <c r="CT679">
        <v>-1.2493538313108836E-3</v>
      </c>
      <c r="DB679" s="26">
        <v>44882</v>
      </c>
      <c r="DC679">
        <v>-1.2493538313108836E-3</v>
      </c>
    </row>
    <row r="680" spans="79:107" x14ac:dyDescent="0.3">
      <c r="CA680" s="23">
        <v>42906</v>
      </c>
      <c r="CB680">
        <v>-1.2481815568226161E-3</v>
      </c>
      <c r="CC680" t="str">
        <f>IF(COUNT(CB$3:CB680)=ROUND(COUNT($CB$3:$CB$2493)*0.05,0),CB680,"")</f>
        <v/>
      </c>
      <c r="CJ680" s="23">
        <v>42906</v>
      </c>
      <c r="CK680">
        <v>-1.2481815568226161E-3</v>
      </c>
      <c r="CL680" t="str">
        <f>IF(COUNT(CK$3:CK680)=ROUND(COUNT($CK$3:$CK$2493)*0.1,0),CK680,"")</f>
        <v/>
      </c>
      <c r="CS680" s="23">
        <v>42906</v>
      </c>
      <c r="CT680">
        <v>-1.2481815568226161E-3</v>
      </c>
      <c r="DB680" s="23">
        <v>42906</v>
      </c>
      <c r="DC680">
        <v>-1.2481815568226161E-3</v>
      </c>
    </row>
    <row r="681" spans="79:107" x14ac:dyDescent="0.3">
      <c r="CA681" s="23">
        <v>44515</v>
      </c>
      <c r="CB681">
        <v>-1.2481557912155496E-3</v>
      </c>
      <c r="CC681" t="str">
        <f>IF(COUNT(CB$3:CB681)=ROUND(COUNT($CB$3:$CB$2493)*0.05,0),CB681,"")</f>
        <v/>
      </c>
      <c r="CJ681" s="23">
        <v>44515</v>
      </c>
      <c r="CK681">
        <v>-1.2481557912155496E-3</v>
      </c>
      <c r="CL681" t="str">
        <f>IF(COUNT(CK$3:CK681)=ROUND(COUNT($CK$3:$CK$2493)*0.1,0),CK681,"")</f>
        <v/>
      </c>
      <c r="CS681" s="23">
        <v>44515</v>
      </c>
      <c r="CT681">
        <v>-1.2481557912155496E-3</v>
      </c>
      <c r="DB681" s="23">
        <v>44515</v>
      </c>
      <c r="DC681">
        <v>-1.2481557912155496E-3</v>
      </c>
    </row>
    <row r="682" spans="79:107" x14ac:dyDescent="0.3">
      <c r="CA682" s="23">
        <v>41844</v>
      </c>
      <c r="CB682">
        <v>-1.2466229678857888E-3</v>
      </c>
      <c r="CC682" t="str">
        <f>IF(COUNT(CB$3:CB682)=ROUND(COUNT($CB$3:$CB$2493)*0.05,0),CB682,"")</f>
        <v/>
      </c>
      <c r="CJ682" s="23">
        <v>41844</v>
      </c>
      <c r="CK682">
        <v>-1.2466229678857888E-3</v>
      </c>
      <c r="CL682" t="str">
        <f>IF(COUNT(CK$3:CK682)=ROUND(COUNT($CK$3:$CK$2493)*0.1,0),CK682,"")</f>
        <v/>
      </c>
      <c r="CS682" s="23">
        <v>41844</v>
      </c>
      <c r="CT682">
        <v>-1.2466229678857888E-3</v>
      </c>
      <c r="DB682" s="23">
        <v>41844</v>
      </c>
      <c r="DC682">
        <v>-1.2466229678857888E-3</v>
      </c>
    </row>
    <row r="683" spans="79:107" x14ac:dyDescent="0.3">
      <c r="CA683" s="23">
        <v>41845</v>
      </c>
      <c r="CB683">
        <v>-1.2426617594764331E-3</v>
      </c>
      <c r="CC683" t="str">
        <f>IF(COUNT(CB$3:CB683)=ROUND(COUNT($CB$3:$CB$2493)*0.05,0),CB683,"")</f>
        <v/>
      </c>
      <c r="CJ683" s="23">
        <v>41845</v>
      </c>
      <c r="CK683">
        <v>-1.2426617594764331E-3</v>
      </c>
      <c r="CL683" t="str">
        <f>IF(COUNT(CK$3:CK683)=ROUND(COUNT($CK$3:$CK$2493)*0.1,0),CK683,"")</f>
        <v/>
      </c>
      <c r="CS683" s="23">
        <v>41845</v>
      </c>
      <c r="CT683">
        <v>-1.2426617594764331E-3</v>
      </c>
      <c r="DB683" s="23">
        <v>41845</v>
      </c>
      <c r="DC683">
        <v>-1.2426617594764331E-3</v>
      </c>
    </row>
    <row r="684" spans="79:107" x14ac:dyDescent="0.3">
      <c r="CA684" s="23">
        <v>43377</v>
      </c>
      <c r="CB684">
        <v>-1.2393101953938606E-3</v>
      </c>
      <c r="CC684" t="str">
        <f>IF(COUNT(CB$3:CB684)=ROUND(COUNT($CB$3:$CB$2493)*0.05,0),CB684,"")</f>
        <v/>
      </c>
      <c r="CJ684" s="23">
        <v>43377</v>
      </c>
      <c r="CK684">
        <v>-1.2393101953938606E-3</v>
      </c>
      <c r="CL684" t="str">
        <f>IF(COUNT(CK$3:CK684)=ROUND(COUNT($CK$3:$CK$2493)*0.1,0),CK684,"")</f>
        <v/>
      </c>
      <c r="CS684" s="23">
        <v>43377</v>
      </c>
      <c r="CT684">
        <v>-1.2393101953938606E-3</v>
      </c>
      <c r="DB684" s="23">
        <v>43377</v>
      </c>
      <c r="DC684">
        <v>-1.2393101953938606E-3</v>
      </c>
    </row>
    <row r="685" spans="79:107" x14ac:dyDescent="0.3">
      <c r="CA685" s="23">
        <v>43676</v>
      </c>
      <c r="CB685">
        <v>-1.2371129747189072E-3</v>
      </c>
      <c r="CC685" t="str">
        <f>IF(COUNT(CB$3:CB685)=ROUND(COUNT($CB$3:$CB$2493)*0.05,0),CB685,"")</f>
        <v/>
      </c>
      <c r="CJ685" s="23">
        <v>43676</v>
      </c>
      <c r="CK685">
        <v>-1.2371129747189072E-3</v>
      </c>
      <c r="CL685" t="str">
        <f>IF(COUNT(CK$3:CK685)=ROUND(COUNT($CK$3:$CK$2493)*0.1,0),CK685,"")</f>
        <v/>
      </c>
      <c r="CS685" s="23">
        <v>43676</v>
      </c>
      <c r="CT685">
        <v>-1.2371129747189072E-3</v>
      </c>
      <c r="DB685" s="23">
        <v>43676</v>
      </c>
      <c r="DC685">
        <v>-1.2371129747189072E-3</v>
      </c>
    </row>
    <row r="686" spans="79:107" x14ac:dyDescent="0.3">
      <c r="CA686" s="23">
        <v>42566</v>
      </c>
      <c r="CB686">
        <v>-1.2340564991448442E-3</v>
      </c>
      <c r="CC686" t="str">
        <f>IF(COUNT(CB$3:CB686)=ROUND(COUNT($CB$3:$CB$2493)*0.05,0),CB686,"")</f>
        <v/>
      </c>
      <c r="CJ686" s="23">
        <v>42566</v>
      </c>
      <c r="CK686">
        <v>-1.2340564991448442E-3</v>
      </c>
      <c r="CL686" t="str">
        <f>IF(COUNT(CK$3:CK686)=ROUND(COUNT($CK$3:$CK$2493)*0.1,0),CK686,"")</f>
        <v/>
      </c>
      <c r="CS686" s="23">
        <v>42566</v>
      </c>
      <c r="CT686">
        <v>-1.2340564991448442E-3</v>
      </c>
      <c r="DB686" s="23">
        <v>42566</v>
      </c>
      <c r="DC686">
        <v>-1.2340564991448442E-3</v>
      </c>
    </row>
    <row r="687" spans="79:107" x14ac:dyDescent="0.3">
      <c r="CA687" s="23">
        <v>43075</v>
      </c>
      <c r="CB687">
        <v>-1.2171439131387399E-3</v>
      </c>
      <c r="CC687" t="str">
        <f>IF(COUNT(CB$3:CB687)=ROUND(COUNT($CB$3:$CB$2493)*0.05,0),CB687,"")</f>
        <v/>
      </c>
      <c r="CJ687" s="23">
        <v>43075</v>
      </c>
      <c r="CK687">
        <v>-1.2171439131387399E-3</v>
      </c>
      <c r="CL687" t="str">
        <f>IF(COUNT(CK$3:CK687)=ROUND(COUNT($CK$3:$CK$2493)*0.1,0),CK687,"")</f>
        <v/>
      </c>
      <c r="CS687" s="23">
        <v>43075</v>
      </c>
      <c r="CT687">
        <v>-1.2171439131387399E-3</v>
      </c>
      <c r="DB687" s="23">
        <v>43075</v>
      </c>
      <c r="DC687">
        <v>-1.2171439131387399E-3</v>
      </c>
    </row>
    <row r="688" spans="79:107" x14ac:dyDescent="0.3">
      <c r="CA688" s="23">
        <v>42408</v>
      </c>
      <c r="CB688">
        <v>-1.214325009698061E-3</v>
      </c>
      <c r="CC688" t="str">
        <f>IF(COUNT(CB$3:CB688)=ROUND(COUNT($CB$3:$CB$2493)*0.05,0),CB688,"")</f>
        <v/>
      </c>
      <c r="CJ688" s="23">
        <v>42408</v>
      </c>
      <c r="CK688">
        <v>-1.214325009698061E-3</v>
      </c>
      <c r="CL688" t="str">
        <f>IF(COUNT(CK$3:CK688)=ROUND(COUNT($CK$3:$CK$2493)*0.1,0),CK688,"")</f>
        <v/>
      </c>
      <c r="CS688" s="23">
        <v>42408</v>
      </c>
      <c r="CT688">
        <v>-1.214325009698061E-3</v>
      </c>
      <c r="DB688" s="23">
        <v>42408</v>
      </c>
      <c r="DC688">
        <v>-1.214325009698061E-3</v>
      </c>
    </row>
    <row r="689" spans="79:107" x14ac:dyDescent="0.3">
      <c r="CA689" s="23">
        <v>42965</v>
      </c>
      <c r="CB689">
        <v>-1.2136513120092447E-3</v>
      </c>
      <c r="CC689" t="str">
        <f>IF(COUNT(CB$3:CB689)=ROUND(COUNT($CB$3:$CB$2493)*0.05,0),CB689,"")</f>
        <v/>
      </c>
      <c r="CJ689" s="23">
        <v>42965</v>
      </c>
      <c r="CK689">
        <v>-1.2136513120092447E-3</v>
      </c>
      <c r="CL689" t="str">
        <f>IF(COUNT(CK$3:CK689)=ROUND(COUNT($CK$3:$CK$2493)*0.1,0),CK689,"")</f>
        <v/>
      </c>
      <c r="CS689" s="23">
        <v>42965</v>
      </c>
      <c r="CT689">
        <v>-1.2136513120092447E-3</v>
      </c>
      <c r="DB689" s="23">
        <v>42965</v>
      </c>
      <c r="DC689">
        <v>-1.2136513120092447E-3</v>
      </c>
    </row>
    <row r="690" spans="79:107" x14ac:dyDescent="0.3">
      <c r="CA690" s="23">
        <v>44575</v>
      </c>
      <c r="CB690">
        <v>-1.1997550052946649E-3</v>
      </c>
      <c r="CC690" t="str">
        <f>IF(COUNT(CB$3:CB690)=ROUND(COUNT($CB$3:$CB$2493)*0.05,0),CB690,"")</f>
        <v/>
      </c>
      <c r="CJ690" s="23">
        <v>44575</v>
      </c>
      <c r="CK690">
        <v>-1.1997550052946649E-3</v>
      </c>
      <c r="CL690" t="str">
        <f>IF(COUNT(CK$3:CK690)=ROUND(COUNT($CK$3:$CK$2493)*0.1,0),CK690,"")</f>
        <v/>
      </c>
      <c r="CS690" s="23">
        <v>44575</v>
      </c>
      <c r="CT690">
        <v>-1.1997550052946649E-3</v>
      </c>
      <c r="DB690" s="23">
        <v>44575</v>
      </c>
      <c r="DC690">
        <v>-1.1997550052946649E-3</v>
      </c>
    </row>
    <row r="691" spans="79:107" x14ac:dyDescent="0.3">
      <c r="CA691" s="23">
        <v>42838</v>
      </c>
      <c r="CB691">
        <v>-1.1945053499325996E-3</v>
      </c>
      <c r="CC691" t="str">
        <f>IF(COUNT(CB$3:CB691)=ROUND(COUNT($CB$3:$CB$2493)*0.05,0),CB691,"")</f>
        <v/>
      </c>
      <c r="CJ691" s="23">
        <v>42838</v>
      </c>
      <c r="CK691">
        <v>-1.1945053499325996E-3</v>
      </c>
      <c r="CL691" t="str">
        <f>IF(COUNT(CK$3:CK691)=ROUND(COUNT($CK$3:$CK$2493)*0.1,0),CK691,"")</f>
        <v/>
      </c>
      <c r="CS691" s="23">
        <v>42838</v>
      </c>
      <c r="CT691">
        <v>-1.1945053499325996E-3</v>
      </c>
      <c r="DB691" s="23">
        <v>42838</v>
      </c>
      <c r="DC691">
        <v>-1.1945053499325996E-3</v>
      </c>
    </row>
    <row r="692" spans="79:107" x14ac:dyDescent="0.3">
      <c r="CA692" s="23">
        <v>43602</v>
      </c>
      <c r="CB692">
        <v>-1.1931982763879114E-3</v>
      </c>
      <c r="CC692" t="str">
        <f>IF(COUNT(CB$3:CB692)=ROUND(COUNT($CB$3:$CB$2493)*0.05,0),CB692,"")</f>
        <v/>
      </c>
      <c r="CJ692" s="23">
        <v>43602</v>
      </c>
      <c r="CK692">
        <v>-1.1931982763879114E-3</v>
      </c>
      <c r="CL692" t="str">
        <f>IF(COUNT(CK$3:CK692)=ROUND(COUNT($CK$3:$CK$2493)*0.1,0),CK692,"")</f>
        <v/>
      </c>
      <c r="CS692" s="23">
        <v>43602</v>
      </c>
      <c r="CT692">
        <v>-1.1931982763879114E-3</v>
      </c>
      <c r="DB692" s="23">
        <v>43602</v>
      </c>
      <c r="DC692">
        <v>-1.1931982763879114E-3</v>
      </c>
    </row>
    <row r="693" spans="79:107" x14ac:dyDescent="0.3">
      <c r="CA693" s="23">
        <v>42919</v>
      </c>
      <c r="CB693">
        <v>-1.1821231780622756E-3</v>
      </c>
      <c r="CC693" t="str">
        <f>IF(COUNT(CB$3:CB693)=ROUND(COUNT($CB$3:$CB$2493)*0.05,0),CB693,"")</f>
        <v/>
      </c>
      <c r="CJ693" s="23">
        <v>42919</v>
      </c>
      <c r="CK693">
        <v>-1.1821231780622756E-3</v>
      </c>
      <c r="CL693" t="str">
        <f>IF(COUNT(CK$3:CK693)=ROUND(COUNT($CK$3:$CK$2493)*0.1,0),CK693,"")</f>
        <v/>
      </c>
      <c r="CS693" s="23">
        <v>42919</v>
      </c>
      <c r="CT693">
        <v>-1.1821231780622756E-3</v>
      </c>
      <c r="DB693" s="23">
        <v>42919</v>
      </c>
      <c r="DC693">
        <v>-1.1821231780622756E-3</v>
      </c>
    </row>
    <row r="694" spans="79:107" x14ac:dyDescent="0.3">
      <c r="CA694" s="23">
        <v>42815</v>
      </c>
      <c r="CB694">
        <v>-1.1809601840948253E-3</v>
      </c>
      <c r="CC694" t="str">
        <f>IF(COUNT(CB$3:CB694)=ROUND(COUNT($CB$3:$CB$2493)*0.05,0),CB694,"")</f>
        <v/>
      </c>
      <c r="CJ694" s="23">
        <v>42815</v>
      </c>
      <c r="CK694">
        <v>-1.1809601840948253E-3</v>
      </c>
      <c r="CL694" t="str">
        <f>IF(COUNT(CK$3:CK694)=ROUND(COUNT($CK$3:$CK$2493)*0.1,0),CK694,"")</f>
        <v/>
      </c>
      <c r="CS694" s="23">
        <v>42815</v>
      </c>
      <c r="CT694">
        <v>-1.1809601840948253E-3</v>
      </c>
      <c r="DB694" s="23">
        <v>42815</v>
      </c>
      <c r="DC694">
        <v>-1.1809601840948253E-3</v>
      </c>
    </row>
    <row r="695" spans="79:107" x14ac:dyDescent="0.3">
      <c r="CA695" s="23">
        <v>44251</v>
      </c>
      <c r="CB695">
        <v>-1.1700859981891893E-3</v>
      </c>
      <c r="CC695" t="str">
        <f>IF(COUNT(CB$3:CB695)=ROUND(COUNT($CB$3:$CB$2493)*0.05,0),CB695,"")</f>
        <v/>
      </c>
      <c r="CJ695" s="23">
        <v>44251</v>
      </c>
      <c r="CK695">
        <v>-1.1700859981891893E-3</v>
      </c>
      <c r="CL695" t="str">
        <f>IF(COUNT(CK$3:CK695)=ROUND(COUNT($CK$3:$CK$2493)*0.1,0),CK695,"")</f>
        <v/>
      </c>
      <c r="CS695" s="23">
        <v>44251</v>
      </c>
      <c r="CT695">
        <v>-1.1700859981891893E-3</v>
      </c>
      <c r="DB695" s="23">
        <v>44251</v>
      </c>
      <c r="DC695">
        <v>-1.1700859981891893E-3</v>
      </c>
    </row>
    <row r="696" spans="79:107" x14ac:dyDescent="0.3">
      <c r="CA696" s="23">
        <v>44620</v>
      </c>
      <c r="CB696">
        <v>-1.1641778817139672E-3</v>
      </c>
      <c r="CC696" t="str">
        <f>IF(COUNT(CB$3:CB696)=ROUND(COUNT($CB$3:$CB$2493)*0.05,0),CB696,"")</f>
        <v/>
      </c>
      <c r="CJ696" s="23">
        <v>44620</v>
      </c>
      <c r="CK696">
        <v>-1.1641778817139672E-3</v>
      </c>
      <c r="CL696" t="str">
        <f>IF(COUNT(CK$3:CK696)=ROUND(COUNT($CK$3:$CK$2493)*0.1,0),CK696,"")</f>
        <v/>
      </c>
      <c r="CS696" s="23">
        <v>44620</v>
      </c>
      <c r="CT696">
        <v>-1.1641778817139672E-3</v>
      </c>
      <c r="DB696" s="23">
        <v>44620</v>
      </c>
      <c r="DC696">
        <v>-1.1641778817139672E-3</v>
      </c>
    </row>
    <row r="697" spans="79:107" x14ac:dyDescent="0.3">
      <c r="CA697" s="23">
        <v>41297</v>
      </c>
      <c r="CB697">
        <v>-1.159986010375151E-3</v>
      </c>
      <c r="CC697" t="str">
        <f>IF(COUNT(CB$3:CB697)=ROUND(COUNT($CB$3:$CB$2493)*0.05,0),CB697,"")</f>
        <v/>
      </c>
      <c r="CJ697" s="23">
        <v>41297</v>
      </c>
      <c r="CK697">
        <v>-1.159986010375151E-3</v>
      </c>
      <c r="CL697" t="str">
        <f>IF(COUNT(CK$3:CK697)=ROUND(COUNT($CK$3:$CK$2493)*0.1,0),CK697,"")</f>
        <v/>
      </c>
      <c r="CS697" s="23">
        <v>41297</v>
      </c>
      <c r="CT697">
        <v>-1.159986010375151E-3</v>
      </c>
      <c r="DB697" s="23">
        <v>41297</v>
      </c>
      <c r="DC697">
        <v>-1.159986010375151E-3</v>
      </c>
    </row>
    <row r="698" spans="79:107" x14ac:dyDescent="0.3">
      <c r="CA698" s="23">
        <v>41576</v>
      </c>
      <c r="CB698">
        <v>-1.1589294676262339E-3</v>
      </c>
      <c r="CC698" t="str">
        <f>IF(COUNT(CB$3:CB698)=ROUND(COUNT($CB$3:$CB$2493)*0.05,0),CB698,"")</f>
        <v/>
      </c>
      <c r="CJ698" s="23">
        <v>41576</v>
      </c>
      <c r="CK698">
        <v>-1.1589294676262339E-3</v>
      </c>
      <c r="CL698" t="str">
        <f>IF(COUNT(CK$3:CK698)=ROUND(COUNT($CK$3:$CK$2493)*0.1,0),CK698,"")</f>
        <v/>
      </c>
      <c r="CS698" s="23">
        <v>41576</v>
      </c>
      <c r="CT698">
        <v>-1.1589294676262339E-3</v>
      </c>
      <c r="DB698" s="23">
        <v>41576</v>
      </c>
      <c r="DC698">
        <v>-1.1589294676262339E-3</v>
      </c>
    </row>
    <row r="699" spans="79:107" x14ac:dyDescent="0.3">
      <c r="CA699" s="23">
        <v>41764</v>
      </c>
      <c r="CB699">
        <v>-1.1563623038022867E-3</v>
      </c>
      <c r="CC699" t="str">
        <f>IF(COUNT(CB$3:CB699)=ROUND(COUNT($CB$3:$CB$2493)*0.05,0),CB699,"")</f>
        <v/>
      </c>
      <c r="CJ699" s="23">
        <v>41764</v>
      </c>
      <c r="CK699">
        <v>-1.1563623038022867E-3</v>
      </c>
      <c r="CL699" t="str">
        <f>IF(COUNT(CK$3:CK699)=ROUND(COUNT($CK$3:$CK$2493)*0.1,0),CK699,"")</f>
        <v/>
      </c>
      <c r="CS699" s="23">
        <v>41764</v>
      </c>
      <c r="CT699">
        <v>-1.1563623038022867E-3</v>
      </c>
      <c r="DB699" s="23">
        <v>41764</v>
      </c>
      <c r="DC699">
        <v>-1.1563623038022867E-3</v>
      </c>
    </row>
    <row r="700" spans="79:107" x14ac:dyDescent="0.3">
      <c r="CA700" s="23">
        <v>43300</v>
      </c>
      <c r="CB700">
        <v>-1.1556656809416513E-3</v>
      </c>
      <c r="CC700" t="str">
        <f>IF(COUNT(CB$3:CB700)=ROUND(COUNT($CB$3:$CB$2493)*0.05,0),CB700,"")</f>
        <v/>
      </c>
      <c r="CJ700" s="23">
        <v>43300</v>
      </c>
      <c r="CK700">
        <v>-1.1556656809416513E-3</v>
      </c>
      <c r="CL700" t="str">
        <f>IF(COUNT(CK$3:CK700)=ROUND(COUNT($CK$3:$CK$2493)*0.1,0),CK700,"")</f>
        <v/>
      </c>
      <c r="CS700" s="23">
        <v>43300</v>
      </c>
      <c r="CT700">
        <v>-1.1556656809416513E-3</v>
      </c>
      <c r="DB700" s="23">
        <v>43300</v>
      </c>
      <c r="DC700">
        <v>-1.1556656809416513E-3</v>
      </c>
    </row>
    <row r="701" spans="79:107" x14ac:dyDescent="0.3">
      <c r="CA701" s="23">
        <v>42396</v>
      </c>
      <c r="CB701">
        <v>-1.1551810300031774E-3</v>
      </c>
      <c r="CC701" t="str">
        <f>IF(COUNT(CB$3:CB701)=ROUND(COUNT($CB$3:$CB$2493)*0.05,0),CB701,"")</f>
        <v/>
      </c>
      <c r="CJ701" s="23">
        <v>42396</v>
      </c>
      <c r="CK701">
        <v>-1.1551810300031774E-3</v>
      </c>
      <c r="CL701" t="str">
        <f>IF(COUNT(CK$3:CK701)=ROUND(COUNT($CK$3:$CK$2493)*0.1,0),CK701,"")</f>
        <v/>
      </c>
      <c r="CS701" s="23">
        <v>42396</v>
      </c>
      <c r="CT701">
        <v>-1.1551810300031774E-3</v>
      </c>
      <c r="DB701" s="23">
        <v>42396</v>
      </c>
      <c r="DC701">
        <v>-1.1551810300031774E-3</v>
      </c>
    </row>
    <row r="702" spans="79:107" x14ac:dyDescent="0.3">
      <c r="CA702" s="23">
        <v>42801</v>
      </c>
      <c r="CB702">
        <v>-1.1541438774069067E-3</v>
      </c>
      <c r="CC702" t="str">
        <f>IF(COUNT(CB$3:CB702)=ROUND(COUNT($CB$3:$CB$2493)*0.05,0),CB702,"")</f>
        <v/>
      </c>
      <c r="CJ702" s="23">
        <v>42801</v>
      </c>
      <c r="CK702">
        <v>-1.1541438774069067E-3</v>
      </c>
      <c r="CL702" t="str">
        <f>IF(COUNT(CK$3:CK702)=ROUND(COUNT($CK$3:$CK$2493)*0.1,0),CK702,"")</f>
        <v/>
      </c>
      <c r="CS702" s="23">
        <v>42801</v>
      </c>
      <c r="CT702">
        <v>-1.1541438774069067E-3</v>
      </c>
      <c r="DB702" s="23">
        <v>42801</v>
      </c>
      <c r="DC702">
        <v>-1.1541438774069067E-3</v>
      </c>
    </row>
    <row r="703" spans="79:107" x14ac:dyDescent="0.3">
      <c r="CA703" s="23">
        <v>43321</v>
      </c>
      <c r="CB703">
        <v>-1.1531664460076667E-3</v>
      </c>
      <c r="CC703" t="str">
        <f>IF(COUNT(CB$3:CB703)=ROUND(COUNT($CB$3:$CB$2493)*0.05,0),CB703,"")</f>
        <v/>
      </c>
      <c r="CJ703" s="23">
        <v>43321</v>
      </c>
      <c r="CK703">
        <v>-1.1531664460076667E-3</v>
      </c>
      <c r="CL703" t="str">
        <f>IF(COUNT(CK$3:CK703)=ROUND(COUNT($CK$3:$CK$2493)*0.1,0),CK703,"")</f>
        <v/>
      </c>
      <c r="CS703" s="23">
        <v>43321</v>
      </c>
      <c r="CT703">
        <v>-1.1531664460076667E-3</v>
      </c>
      <c r="DB703" s="23">
        <v>43321</v>
      </c>
      <c r="DC703">
        <v>-1.1531664460076667E-3</v>
      </c>
    </row>
    <row r="704" spans="79:107" x14ac:dyDescent="0.3">
      <c r="CA704" s="23">
        <v>44095</v>
      </c>
      <c r="CB704">
        <v>-1.152728326271185E-3</v>
      </c>
      <c r="CC704" t="str">
        <f>IF(COUNT(CB$3:CB704)=ROUND(COUNT($CB$3:$CB$2493)*0.05,0),CB704,"")</f>
        <v/>
      </c>
      <c r="CJ704" s="23">
        <v>44095</v>
      </c>
      <c r="CK704">
        <v>-1.152728326271185E-3</v>
      </c>
      <c r="CL704" t="str">
        <f>IF(COUNT(CK$3:CK704)=ROUND(COUNT($CK$3:$CK$2493)*0.1,0),CK704,"")</f>
        <v/>
      </c>
      <c r="CS704" s="23">
        <v>44095</v>
      </c>
      <c r="CT704">
        <v>-1.152728326271185E-3</v>
      </c>
      <c r="DB704" s="23">
        <v>44095</v>
      </c>
      <c r="DC704">
        <v>-1.152728326271185E-3</v>
      </c>
    </row>
    <row r="705" spans="79:107" x14ac:dyDescent="0.3">
      <c r="CA705" s="23">
        <v>41611</v>
      </c>
      <c r="CB705">
        <v>-1.1520983641515041E-3</v>
      </c>
      <c r="CC705" t="str">
        <f>IF(COUNT(CB$3:CB705)=ROUND(COUNT($CB$3:$CB$2493)*0.05,0),CB705,"")</f>
        <v/>
      </c>
      <c r="CJ705" s="23">
        <v>41611</v>
      </c>
      <c r="CK705">
        <v>-1.1520983641515041E-3</v>
      </c>
      <c r="CL705" t="str">
        <f>IF(COUNT(CK$3:CK705)=ROUND(COUNT($CK$3:$CK$2493)*0.1,0),CK705,"")</f>
        <v/>
      </c>
      <c r="CS705" s="23">
        <v>41611</v>
      </c>
      <c r="CT705">
        <v>-1.1520983641515041E-3</v>
      </c>
      <c r="DB705" s="23">
        <v>41611</v>
      </c>
      <c r="DC705">
        <v>-1.1520983641515041E-3</v>
      </c>
    </row>
    <row r="706" spans="79:107" x14ac:dyDescent="0.3">
      <c r="CA706" s="23">
        <v>43794</v>
      </c>
      <c r="CB706">
        <v>-1.1487451781396281E-3</v>
      </c>
      <c r="CC706" t="str">
        <f>IF(COUNT(CB$3:CB706)=ROUND(COUNT($CB$3:$CB$2493)*0.05,0),CB706,"")</f>
        <v/>
      </c>
      <c r="CJ706" s="23">
        <v>43794</v>
      </c>
      <c r="CK706">
        <v>-1.1487451781396281E-3</v>
      </c>
      <c r="CL706" t="str">
        <f>IF(COUNT(CK$3:CK706)=ROUND(COUNT($CK$3:$CK$2493)*0.1,0),CK706,"")</f>
        <v/>
      </c>
      <c r="CS706" s="23">
        <v>43794</v>
      </c>
      <c r="CT706">
        <v>-1.1487451781396281E-3</v>
      </c>
      <c r="DB706" s="23">
        <v>43794</v>
      </c>
      <c r="DC706">
        <v>-1.1487451781396281E-3</v>
      </c>
    </row>
    <row r="707" spans="79:107" x14ac:dyDescent="0.3">
      <c r="CA707" s="23">
        <v>42712</v>
      </c>
      <c r="CB707">
        <v>-1.1482160987671187E-3</v>
      </c>
      <c r="CC707" t="str">
        <f>IF(COUNT(CB$3:CB707)=ROUND(COUNT($CB$3:$CB$2493)*0.05,0),CB707,"")</f>
        <v/>
      </c>
      <c r="CJ707" s="23">
        <v>42712</v>
      </c>
      <c r="CK707">
        <v>-1.1482160987671187E-3</v>
      </c>
      <c r="CL707" t="str">
        <f>IF(COUNT(CK$3:CK707)=ROUND(COUNT($CK$3:$CK$2493)*0.1,0),CK707,"")</f>
        <v/>
      </c>
      <c r="CS707" s="23">
        <v>42712</v>
      </c>
      <c r="CT707">
        <v>-1.1482160987671187E-3</v>
      </c>
      <c r="DB707" s="23">
        <v>42712</v>
      </c>
      <c r="DC707">
        <v>-1.1482160987671187E-3</v>
      </c>
    </row>
    <row r="708" spans="79:107" x14ac:dyDescent="0.3">
      <c r="CA708" s="23">
        <v>44168</v>
      </c>
      <c r="CB708">
        <v>-1.1460850142222534E-3</v>
      </c>
      <c r="CC708" t="str">
        <f>IF(COUNT(CB$3:CB708)=ROUND(COUNT($CB$3:$CB$2493)*0.05,0),CB708,"")</f>
        <v/>
      </c>
      <c r="CJ708" s="23">
        <v>44168</v>
      </c>
      <c r="CK708">
        <v>-1.1460850142222534E-3</v>
      </c>
      <c r="CL708" t="str">
        <f>IF(COUNT(CK$3:CK708)=ROUND(COUNT($CK$3:$CK$2493)*0.1,0),CK708,"")</f>
        <v/>
      </c>
      <c r="CS708" s="23">
        <v>44168</v>
      </c>
      <c r="CT708">
        <v>-1.1460850142222534E-3</v>
      </c>
      <c r="DB708" s="23">
        <v>44168</v>
      </c>
      <c r="DC708">
        <v>-1.1460850142222534E-3</v>
      </c>
    </row>
    <row r="709" spans="79:107" x14ac:dyDescent="0.3">
      <c r="CA709" s="23">
        <v>44153</v>
      </c>
      <c r="CB709">
        <v>-1.1413363010261176E-3</v>
      </c>
      <c r="CC709" t="str">
        <f>IF(COUNT(CB$3:CB709)=ROUND(COUNT($CB$3:$CB$2493)*0.05,0),CB709,"")</f>
        <v/>
      </c>
      <c r="CJ709" s="23">
        <v>44153</v>
      </c>
      <c r="CK709">
        <v>-1.1413363010261176E-3</v>
      </c>
      <c r="CL709" t="str">
        <f>IF(COUNT(CK$3:CK709)=ROUND(COUNT($CK$3:$CK$2493)*0.1,0),CK709,"")</f>
        <v/>
      </c>
      <c r="CS709" s="23">
        <v>44153</v>
      </c>
      <c r="CT709">
        <v>-1.1413363010261176E-3</v>
      </c>
      <c r="DB709" s="23">
        <v>44153</v>
      </c>
      <c r="DC709">
        <v>-1.1413363010261176E-3</v>
      </c>
    </row>
    <row r="710" spans="79:107" x14ac:dyDescent="0.3">
      <c r="CA710" s="23">
        <v>44599</v>
      </c>
      <c r="CB710">
        <v>-1.1321227958555951E-3</v>
      </c>
      <c r="CC710" t="str">
        <f>IF(COUNT(CB$3:CB710)=ROUND(COUNT($CB$3:$CB$2493)*0.05,0),CB710,"")</f>
        <v/>
      </c>
      <c r="CJ710" s="23">
        <v>44599</v>
      </c>
      <c r="CK710">
        <v>-1.1321227958555951E-3</v>
      </c>
      <c r="CL710" t="str">
        <f>IF(COUNT(CK$3:CK710)=ROUND(COUNT($CK$3:$CK$2493)*0.1,0),CK710,"")</f>
        <v/>
      </c>
      <c r="CS710" s="23">
        <v>44599</v>
      </c>
      <c r="CT710">
        <v>-1.1321227958555951E-3</v>
      </c>
      <c r="DB710" s="23">
        <v>44599</v>
      </c>
      <c r="DC710">
        <v>-1.1321227958555951E-3</v>
      </c>
    </row>
    <row r="711" spans="79:107" x14ac:dyDescent="0.3">
      <c r="CA711" s="23">
        <v>42017</v>
      </c>
      <c r="CB711">
        <v>-1.1305107904986561E-3</v>
      </c>
      <c r="CC711" t="str">
        <f>IF(COUNT(CB$3:CB711)=ROUND(COUNT($CB$3:$CB$2493)*0.05,0),CB711,"")</f>
        <v/>
      </c>
      <c r="CJ711" s="23">
        <v>42017</v>
      </c>
      <c r="CK711">
        <v>-1.1305107904986561E-3</v>
      </c>
      <c r="CL711" t="str">
        <f>IF(COUNT(CK$3:CK711)=ROUND(COUNT($CK$3:$CK$2493)*0.1,0),CK711,"")</f>
        <v/>
      </c>
      <c r="CS711" s="23">
        <v>42017</v>
      </c>
      <c r="CT711">
        <v>-1.1305107904986561E-3</v>
      </c>
      <c r="DB711" s="23">
        <v>42017</v>
      </c>
      <c r="DC711">
        <v>-1.1305107904986561E-3</v>
      </c>
    </row>
    <row r="712" spans="79:107" x14ac:dyDescent="0.3">
      <c r="CA712" s="23">
        <v>44642</v>
      </c>
      <c r="CB712">
        <v>-1.1275484060721756E-3</v>
      </c>
      <c r="CC712" t="str">
        <f>IF(COUNT(CB$3:CB712)=ROUND(COUNT($CB$3:$CB$2493)*0.05,0),CB712,"")</f>
        <v/>
      </c>
      <c r="CJ712" s="23">
        <v>44642</v>
      </c>
      <c r="CK712">
        <v>-1.1275484060721756E-3</v>
      </c>
      <c r="CL712" t="str">
        <f>IF(COUNT(CK$3:CK712)=ROUND(COUNT($CK$3:$CK$2493)*0.1,0),CK712,"")</f>
        <v/>
      </c>
      <c r="CS712" s="23">
        <v>44642</v>
      </c>
      <c r="CT712">
        <v>-1.1275484060721756E-3</v>
      </c>
      <c r="DB712" s="23">
        <v>44642</v>
      </c>
      <c r="DC712">
        <v>-1.1275484060721756E-3</v>
      </c>
    </row>
    <row r="713" spans="79:107" x14ac:dyDescent="0.3">
      <c r="CA713" s="23">
        <v>41400</v>
      </c>
      <c r="CB713">
        <v>-1.1258326065623082E-3</v>
      </c>
      <c r="CC713" t="str">
        <f>IF(COUNT(CB$3:CB713)=ROUND(COUNT($CB$3:$CB$2493)*0.05,0),CB713,"")</f>
        <v/>
      </c>
      <c r="CJ713" s="23">
        <v>41400</v>
      </c>
      <c r="CK713">
        <v>-1.1258326065623082E-3</v>
      </c>
      <c r="CL713" t="str">
        <f>IF(COUNT(CK$3:CK713)=ROUND(COUNT($CK$3:$CK$2493)*0.1,0),CK713,"")</f>
        <v/>
      </c>
      <c r="CS713" s="23">
        <v>41400</v>
      </c>
      <c r="CT713">
        <v>-1.1258326065623082E-3</v>
      </c>
      <c r="DB713" s="23">
        <v>41400</v>
      </c>
      <c r="DC713">
        <v>-1.1258326065623082E-3</v>
      </c>
    </row>
    <row r="714" spans="79:107" x14ac:dyDescent="0.3">
      <c r="CA714" s="23">
        <v>44853</v>
      </c>
      <c r="CB714">
        <v>-1.1235964421537768E-3</v>
      </c>
      <c r="CC714" t="str">
        <f>IF(COUNT(CB$3:CB714)=ROUND(COUNT($CB$3:$CB$2493)*0.05,0),CB714,"")</f>
        <v/>
      </c>
      <c r="CJ714" s="23">
        <v>44853</v>
      </c>
      <c r="CK714">
        <v>-1.1235964421537768E-3</v>
      </c>
      <c r="CL714" t="str">
        <f>IF(COUNT(CK$3:CK714)=ROUND(COUNT($CK$3:$CK$2493)*0.1,0),CK714,"")</f>
        <v/>
      </c>
      <c r="CS714" s="23">
        <v>44853</v>
      </c>
      <c r="CT714">
        <v>-1.1235964421537768E-3</v>
      </c>
      <c r="DB714" s="23">
        <v>44853</v>
      </c>
      <c r="DC714">
        <v>-1.1235964421537768E-3</v>
      </c>
    </row>
    <row r="715" spans="79:107" x14ac:dyDescent="0.3">
      <c r="CA715" s="23">
        <v>42229</v>
      </c>
      <c r="CB715">
        <v>-1.1230682903208651E-3</v>
      </c>
      <c r="CC715" t="str">
        <f>IF(COUNT(CB$3:CB715)=ROUND(COUNT($CB$3:$CB$2493)*0.05,0),CB715,"")</f>
        <v/>
      </c>
      <c r="CJ715" s="23">
        <v>42229</v>
      </c>
      <c r="CK715">
        <v>-1.1230682903208651E-3</v>
      </c>
      <c r="CL715" t="str">
        <f>IF(COUNT(CK$3:CK715)=ROUND(COUNT($CK$3:$CK$2493)*0.1,0),CK715,"")</f>
        <v/>
      </c>
      <c r="CS715" s="23">
        <v>42229</v>
      </c>
      <c r="CT715">
        <v>-1.1230682903208651E-3</v>
      </c>
      <c r="DB715" s="23">
        <v>42229</v>
      </c>
      <c r="DC715">
        <v>-1.1230682903208651E-3</v>
      </c>
    </row>
    <row r="716" spans="79:107" x14ac:dyDescent="0.3">
      <c r="CA716" s="23">
        <v>43559</v>
      </c>
      <c r="CB716">
        <v>-1.122793204725374E-3</v>
      </c>
      <c r="CC716" t="str">
        <f>IF(COUNT(CB$3:CB716)=ROUND(COUNT($CB$3:$CB$2493)*0.05,0),CB716,"")</f>
        <v/>
      </c>
      <c r="CJ716" s="23">
        <v>43559</v>
      </c>
      <c r="CK716">
        <v>-1.122793204725374E-3</v>
      </c>
      <c r="CL716" t="str">
        <f>IF(COUNT(CK$3:CK716)=ROUND(COUNT($CK$3:$CK$2493)*0.1,0),CK716,"")</f>
        <v/>
      </c>
      <c r="CS716" s="23">
        <v>43559</v>
      </c>
      <c r="CT716">
        <v>-1.122793204725374E-3</v>
      </c>
      <c r="DB716" s="23">
        <v>43559</v>
      </c>
      <c r="DC716">
        <v>-1.122793204725374E-3</v>
      </c>
    </row>
    <row r="717" spans="79:107" x14ac:dyDescent="0.3">
      <c r="CA717" s="23">
        <v>41963</v>
      </c>
      <c r="CB717">
        <v>-1.1225119324999116E-3</v>
      </c>
      <c r="CC717" t="str">
        <f>IF(COUNT(CB$3:CB717)=ROUND(COUNT($CB$3:$CB$2493)*0.05,0),CB717,"")</f>
        <v/>
      </c>
      <c r="CJ717" s="23">
        <v>41963</v>
      </c>
      <c r="CK717">
        <v>-1.1225119324999116E-3</v>
      </c>
      <c r="CL717" t="str">
        <f>IF(COUNT(CK$3:CK717)=ROUND(COUNT($CK$3:$CK$2493)*0.1,0),CK717,"")</f>
        <v/>
      </c>
      <c r="CS717" s="23">
        <v>41963</v>
      </c>
      <c r="CT717">
        <v>-1.1225119324999116E-3</v>
      </c>
      <c r="DB717" s="23">
        <v>41963</v>
      </c>
      <c r="DC717">
        <v>-1.1225119324999116E-3</v>
      </c>
    </row>
    <row r="718" spans="79:107" x14ac:dyDescent="0.3">
      <c r="CA718" s="23">
        <v>41484</v>
      </c>
      <c r="CB718">
        <v>-1.1223552727021998E-3</v>
      </c>
      <c r="CC718" t="str">
        <f>IF(COUNT(CB$3:CB718)=ROUND(COUNT($CB$3:$CB$2493)*0.05,0),CB718,"")</f>
        <v/>
      </c>
      <c r="CJ718" s="23">
        <v>41484</v>
      </c>
      <c r="CK718">
        <v>-1.1223552727021998E-3</v>
      </c>
      <c r="CL718" t="str">
        <f>IF(COUNT(CK$3:CK718)=ROUND(COUNT($CK$3:$CK$2493)*0.1,0),CK718,"")</f>
        <v/>
      </c>
      <c r="CS718" s="23">
        <v>41484</v>
      </c>
      <c r="CT718">
        <v>-1.1223552727021998E-3</v>
      </c>
      <c r="DB718" s="23">
        <v>41484</v>
      </c>
      <c r="DC718">
        <v>-1.1223552727021998E-3</v>
      </c>
    </row>
    <row r="719" spans="79:107" x14ac:dyDescent="0.3">
      <c r="CA719" s="23">
        <v>42187</v>
      </c>
      <c r="CB719">
        <v>-1.1068276427313032E-3</v>
      </c>
      <c r="CC719" t="str">
        <f>IF(COUNT(CB$3:CB719)=ROUND(COUNT($CB$3:$CB$2493)*0.05,0),CB719,"")</f>
        <v/>
      </c>
      <c r="CJ719" s="23">
        <v>42187</v>
      </c>
      <c r="CK719">
        <v>-1.1068276427313032E-3</v>
      </c>
      <c r="CL719" t="str">
        <f>IF(COUNT(CK$3:CK719)=ROUND(COUNT($CK$3:$CK$2493)*0.1,0),CK719,"")</f>
        <v/>
      </c>
      <c r="CS719" s="23">
        <v>42187</v>
      </c>
      <c r="CT719">
        <v>-1.1068276427313032E-3</v>
      </c>
      <c r="DB719" s="23">
        <v>42187</v>
      </c>
      <c r="DC719">
        <v>-1.1068276427313032E-3</v>
      </c>
    </row>
    <row r="720" spans="79:107" x14ac:dyDescent="0.3">
      <c r="CA720" s="23">
        <v>43278</v>
      </c>
      <c r="CB720">
        <v>-1.1040524436320264E-3</v>
      </c>
      <c r="CC720" t="str">
        <f>IF(COUNT(CB$3:CB720)=ROUND(COUNT($CB$3:$CB$2493)*0.05,0),CB720,"")</f>
        <v/>
      </c>
      <c r="CJ720" s="23">
        <v>43278</v>
      </c>
      <c r="CK720">
        <v>-1.1040524436320264E-3</v>
      </c>
      <c r="CL720" t="str">
        <f>IF(COUNT(CK$3:CK720)=ROUND(COUNT($CK$3:$CK$2493)*0.1,0),CK720,"")</f>
        <v/>
      </c>
      <c r="CS720" s="23">
        <v>43278</v>
      </c>
      <c r="CT720">
        <v>-1.1040524436320264E-3</v>
      </c>
      <c r="DB720" s="23">
        <v>43278</v>
      </c>
      <c r="DC720">
        <v>-1.1040524436320264E-3</v>
      </c>
    </row>
    <row r="721" spans="79:107" x14ac:dyDescent="0.3">
      <c r="CA721" s="23">
        <v>43801</v>
      </c>
      <c r="CB721">
        <v>-1.1012683995763588E-3</v>
      </c>
      <c r="CC721" t="str">
        <f>IF(COUNT(CB$3:CB721)=ROUND(COUNT($CB$3:$CB$2493)*0.05,0),CB721,"")</f>
        <v/>
      </c>
      <c r="CJ721" s="23">
        <v>43801</v>
      </c>
      <c r="CK721">
        <v>-1.1012683995763588E-3</v>
      </c>
      <c r="CL721" t="str">
        <f>IF(COUNT(CK$3:CK721)=ROUND(COUNT($CK$3:$CK$2493)*0.1,0),CK721,"")</f>
        <v/>
      </c>
      <c r="CS721" s="23">
        <v>43801</v>
      </c>
      <c r="CT721">
        <v>-1.1012683995763588E-3</v>
      </c>
      <c r="DB721" s="23">
        <v>43801</v>
      </c>
      <c r="DC721">
        <v>-1.1012683995763588E-3</v>
      </c>
    </row>
    <row r="722" spans="79:107" x14ac:dyDescent="0.3">
      <c r="CA722" s="23">
        <v>42328</v>
      </c>
      <c r="CB722">
        <v>-1.0957496314464394E-3</v>
      </c>
      <c r="CC722" t="str">
        <f>IF(COUNT(CB$3:CB722)=ROUND(COUNT($CB$3:$CB$2493)*0.05,0),CB722,"")</f>
        <v/>
      </c>
      <c r="CJ722" s="23">
        <v>42328</v>
      </c>
      <c r="CK722">
        <v>-1.0957496314464394E-3</v>
      </c>
      <c r="CL722" t="str">
        <f>IF(COUNT(CK$3:CK722)=ROUND(COUNT($CK$3:$CK$2493)*0.1,0),CK722,"")</f>
        <v/>
      </c>
      <c r="CS722" s="23">
        <v>42328</v>
      </c>
      <c r="CT722">
        <v>-1.0957496314464394E-3</v>
      </c>
      <c r="DB722" s="23">
        <v>42328</v>
      </c>
      <c r="DC722">
        <v>-1.0957496314464394E-3</v>
      </c>
    </row>
    <row r="723" spans="79:107" x14ac:dyDescent="0.3">
      <c r="CA723" s="23">
        <v>43719</v>
      </c>
      <c r="CB723">
        <v>-1.0944532549713557E-3</v>
      </c>
      <c r="CC723" t="str">
        <f>IF(COUNT(CB$3:CB723)=ROUND(COUNT($CB$3:$CB$2493)*0.05,0),CB723,"")</f>
        <v/>
      </c>
      <c r="CJ723" s="23">
        <v>43719</v>
      </c>
      <c r="CK723">
        <v>-1.0944532549713557E-3</v>
      </c>
      <c r="CL723" t="str">
        <f>IF(COUNT(CK$3:CK723)=ROUND(COUNT($CK$3:$CK$2493)*0.1,0),CK723,"")</f>
        <v/>
      </c>
      <c r="CS723" s="23">
        <v>43719</v>
      </c>
      <c r="CT723">
        <v>-1.0944532549713557E-3</v>
      </c>
      <c r="DB723" s="23">
        <v>43719</v>
      </c>
      <c r="DC723">
        <v>-1.0944532549713557E-3</v>
      </c>
    </row>
    <row r="724" spans="79:107" x14ac:dyDescent="0.3">
      <c r="CA724" s="23">
        <v>44090</v>
      </c>
      <c r="CB724">
        <v>-1.0912191400926604E-3</v>
      </c>
      <c r="CC724" t="str">
        <f>IF(COUNT(CB$3:CB724)=ROUND(COUNT($CB$3:$CB$2493)*0.05,0),CB724,"")</f>
        <v/>
      </c>
      <c r="CJ724" s="23">
        <v>44090</v>
      </c>
      <c r="CK724">
        <v>-1.0912191400926604E-3</v>
      </c>
      <c r="CL724" t="str">
        <f>IF(COUNT(CK$3:CK724)=ROUND(COUNT($CK$3:$CK$2493)*0.1,0),CK724,"")</f>
        <v/>
      </c>
      <c r="CS724" s="23">
        <v>44090</v>
      </c>
      <c r="CT724">
        <v>-1.0912191400926604E-3</v>
      </c>
      <c r="DB724" s="23">
        <v>44090</v>
      </c>
      <c r="DC724">
        <v>-1.0912191400926604E-3</v>
      </c>
    </row>
    <row r="725" spans="79:107" x14ac:dyDescent="0.3">
      <c r="CA725" s="23">
        <v>43271</v>
      </c>
      <c r="CB725">
        <v>-1.0893968306386426E-3</v>
      </c>
      <c r="CC725" t="str">
        <f>IF(COUNT(CB$3:CB725)=ROUND(COUNT($CB$3:$CB$2493)*0.05,0),CB725,"")</f>
        <v/>
      </c>
      <c r="CJ725" s="23">
        <v>43271</v>
      </c>
      <c r="CK725">
        <v>-1.0893968306386426E-3</v>
      </c>
      <c r="CL725" t="str">
        <f>IF(COUNT(CK$3:CK725)=ROUND(COUNT($CK$3:$CK$2493)*0.1,0),CK725,"")</f>
        <v/>
      </c>
      <c r="CS725" s="23">
        <v>43271</v>
      </c>
      <c r="CT725">
        <v>-1.0893968306386426E-3</v>
      </c>
      <c r="DB725" s="23">
        <v>43271</v>
      </c>
      <c r="DC725">
        <v>-1.0893968306386426E-3</v>
      </c>
    </row>
    <row r="726" spans="79:107" x14ac:dyDescent="0.3">
      <c r="CA726" s="23">
        <v>42464</v>
      </c>
      <c r="CB726">
        <v>-1.0864644197452016E-3</v>
      </c>
      <c r="CC726" t="str">
        <f>IF(COUNT(CB$3:CB726)=ROUND(COUNT($CB$3:$CB$2493)*0.05,0),CB726,"")</f>
        <v/>
      </c>
      <c r="CJ726" s="23">
        <v>42464</v>
      </c>
      <c r="CK726">
        <v>-1.0864644197452016E-3</v>
      </c>
      <c r="CL726" t="str">
        <f>IF(COUNT(CK$3:CK726)=ROUND(COUNT($CK$3:$CK$2493)*0.1,0),CK726,"")</f>
        <v/>
      </c>
      <c r="CS726" s="23">
        <v>42464</v>
      </c>
      <c r="CT726">
        <v>-1.0864644197452016E-3</v>
      </c>
      <c r="DB726" s="23">
        <v>42464</v>
      </c>
      <c r="DC726">
        <v>-1.0864644197452016E-3</v>
      </c>
    </row>
    <row r="727" spans="79:107" x14ac:dyDescent="0.3">
      <c r="CA727" s="23">
        <v>42753</v>
      </c>
      <c r="CB727">
        <v>-1.0844158230368245E-3</v>
      </c>
      <c r="CC727" t="str">
        <f>IF(COUNT(CB$3:CB727)=ROUND(COUNT($CB$3:$CB$2493)*0.05,0),CB727,"")</f>
        <v/>
      </c>
      <c r="CJ727" s="23">
        <v>42753</v>
      </c>
      <c r="CK727">
        <v>-1.0844158230368245E-3</v>
      </c>
      <c r="CL727" t="str">
        <f>IF(COUNT(CK$3:CK727)=ROUND(COUNT($CK$3:$CK$2493)*0.1,0),CK727,"")</f>
        <v/>
      </c>
      <c r="CS727" s="23">
        <v>42753</v>
      </c>
      <c r="CT727">
        <v>-1.0844158230368245E-3</v>
      </c>
      <c r="DB727" s="23">
        <v>42753</v>
      </c>
      <c r="DC727">
        <v>-1.0844158230368245E-3</v>
      </c>
    </row>
    <row r="728" spans="79:107" x14ac:dyDescent="0.3">
      <c r="CA728" s="23">
        <v>43279</v>
      </c>
      <c r="CB728">
        <v>-1.0784812144896455E-3</v>
      </c>
      <c r="CC728" t="str">
        <f>IF(COUNT(CB$3:CB728)=ROUND(COUNT($CB$3:$CB$2493)*0.05,0),CB728,"")</f>
        <v/>
      </c>
      <c r="CJ728" s="23">
        <v>43279</v>
      </c>
      <c r="CK728">
        <v>-1.0784812144896455E-3</v>
      </c>
      <c r="CL728" t="str">
        <f>IF(COUNT(CK$3:CK728)=ROUND(COUNT($CK$3:$CK$2493)*0.1,0),CK728,"")</f>
        <v/>
      </c>
      <c r="CS728" s="23">
        <v>43279</v>
      </c>
      <c r="CT728">
        <v>-1.0784812144896455E-3</v>
      </c>
      <c r="DB728" s="23">
        <v>43279</v>
      </c>
      <c r="DC728">
        <v>-1.0784812144896455E-3</v>
      </c>
    </row>
    <row r="729" spans="79:107" x14ac:dyDescent="0.3">
      <c r="CA729" s="23">
        <v>43490</v>
      </c>
      <c r="CB729">
        <v>-1.0784503371680139E-3</v>
      </c>
      <c r="CC729" t="str">
        <f>IF(COUNT(CB$3:CB729)=ROUND(COUNT($CB$3:$CB$2493)*0.05,0),CB729,"")</f>
        <v/>
      </c>
      <c r="CJ729" s="23">
        <v>43490</v>
      </c>
      <c r="CK729">
        <v>-1.0784503371680139E-3</v>
      </c>
      <c r="CL729" t="str">
        <f>IF(COUNT(CK$3:CK729)=ROUND(COUNT($CK$3:$CK$2493)*0.1,0),CK729,"")</f>
        <v/>
      </c>
      <c r="CS729" s="23">
        <v>43490</v>
      </c>
      <c r="CT729">
        <v>-1.0784503371680139E-3</v>
      </c>
      <c r="DB729" s="23">
        <v>43490</v>
      </c>
      <c r="DC729">
        <v>-1.0784503371680139E-3</v>
      </c>
    </row>
    <row r="730" spans="79:107" x14ac:dyDescent="0.3">
      <c r="CA730" s="23">
        <v>43378</v>
      </c>
      <c r="CB730">
        <v>-1.0783234719963619E-3</v>
      </c>
      <c r="CC730" t="str">
        <f>IF(COUNT(CB$3:CB730)=ROUND(COUNT($CB$3:$CB$2493)*0.05,0),CB730,"")</f>
        <v/>
      </c>
      <c r="CJ730" s="23">
        <v>43378</v>
      </c>
      <c r="CK730">
        <v>-1.0783234719963619E-3</v>
      </c>
      <c r="CL730" t="str">
        <f>IF(COUNT(CK$3:CK730)=ROUND(COUNT($CK$3:$CK$2493)*0.1,0),CK730,"")</f>
        <v/>
      </c>
      <c r="CS730" s="23">
        <v>43378</v>
      </c>
      <c r="CT730">
        <v>-1.0783234719963619E-3</v>
      </c>
      <c r="DB730" s="23">
        <v>43378</v>
      </c>
      <c r="DC730">
        <v>-1.0783234719963619E-3</v>
      </c>
    </row>
    <row r="731" spans="79:107" x14ac:dyDescent="0.3">
      <c r="CA731" s="23">
        <v>43566</v>
      </c>
      <c r="CB731">
        <v>-1.0781354382791216E-3</v>
      </c>
      <c r="CC731" t="str">
        <f>IF(COUNT(CB$3:CB731)=ROUND(COUNT($CB$3:$CB$2493)*0.05,0),CB731,"")</f>
        <v/>
      </c>
      <c r="CJ731" s="23">
        <v>43566</v>
      </c>
      <c r="CK731">
        <v>-1.0781354382791216E-3</v>
      </c>
      <c r="CL731" t="str">
        <f>IF(COUNT(CK$3:CK731)=ROUND(COUNT($CK$3:$CK$2493)*0.1,0),CK731,"")</f>
        <v/>
      </c>
      <c r="CS731" s="23">
        <v>43566</v>
      </c>
      <c r="CT731">
        <v>-1.0781354382791216E-3</v>
      </c>
      <c r="DB731" s="23">
        <v>43566</v>
      </c>
      <c r="DC731">
        <v>-1.0781354382791216E-3</v>
      </c>
    </row>
    <row r="732" spans="79:107" x14ac:dyDescent="0.3">
      <c r="CA732" s="23">
        <v>42632</v>
      </c>
      <c r="CB732">
        <v>-1.0743818116348224E-3</v>
      </c>
      <c r="CC732" t="str">
        <f>IF(COUNT(CB$3:CB732)=ROUND(COUNT($CB$3:$CB$2493)*0.05,0),CB732,"")</f>
        <v/>
      </c>
      <c r="CJ732" s="23">
        <v>42632</v>
      </c>
      <c r="CK732">
        <v>-1.0743818116348224E-3</v>
      </c>
      <c r="CL732" t="str">
        <f>IF(COUNT(CK$3:CK732)=ROUND(COUNT($CK$3:$CK$2493)*0.1,0),CK732,"")</f>
        <v/>
      </c>
      <c r="CS732" s="23">
        <v>42632</v>
      </c>
      <c r="CT732">
        <v>-1.0743818116348224E-3</v>
      </c>
      <c r="DB732" s="23">
        <v>42632</v>
      </c>
      <c r="DC732">
        <v>-1.0743818116348224E-3</v>
      </c>
    </row>
    <row r="733" spans="79:107" x14ac:dyDescent="0.3">
      <c r="CA733" s="23">
        <v>42641</v>
      </c>
      <c r="CB733">
        <v>-1.0726221008722373E-3</v>
      </c>
      <c r="CC733" t="str">
        <f>IF(COUNT(CB$3:CB733)=ROUND(COUNT($CB$3:$CB$2493)*0.05,0),CB733,"")</f>
        <v/>
      </c>
      <c r="CJ733" s="23">
        <v>42641</v>
      </c>
      <c r="CK733">
        <v>-1.0726221008722373E-3</v>
      </c>
      <c r="CL733" t="str">
        <f>IF(COUNT(CK$3:CK733)=ROUND(COUNT($CK$3:$CK$2493)*0.1,0),CK733,"")</f>
        <v/>
      </c>
      <c r="CS733" s="23">
        <v>42641</v>
      </c>
      <c r="CT733">
        <v>-1.0726221008722373E-3</v>
      </c>
      <c r="DB733" s="23">
        <v>42641</v>
      </c>
      <c r="DC733">
        <v>-1.0726221008722373E-3</v>
      </c>
    </row>
    <row r="734" spans="79:107" x14ac:dyDescent="0.3">
      <c r="CA734" s="23">
        <v>43209</v>
      </c>
      <c r="CB734">
        <v>-1.0665008024874495E-3</v>
      </c>
      <c r="CC734" t="str">
        <f>IF(COUNT(CB$3:CB734)=ROUND(COUNT($CB$3:$CB$2493)*0.05,0),CB734,"")</f>
        <v/>
      </c>
      <c r="CJ734" s="23">
        <v>43209</v>
      </c>
      <c r="CK734">
        <v>-1.0665008024874495E-3</v>
      </c>
      <c r="CL734" t="str">
        <f>IF(COUNT(CK$3:CK734)=ROUND(COUNT($CK$3:$CK$2493)*0.1,0),CK734,"")</f>
        <v/>
      </c>
      <c r="CS734" s="23">
        <v>43209</v>
      </c>
      <c r="CT734">
        <v>-1.0665008024874495E-3</v>
      </c>
      <c r="DB734" s="23">
        <v>43209</v>
      </c>
      <c r="DC734">
        <v>-1.0665008024874495E-3</v>
      </c>
    </row>
    <row r="735" spans="79:107" x14ac:dyDescent="0.3">
      <c r="CA735" s="23">
        <v>41982</v>
      </c>
      <c r="CB735">
        <v>-1.0657368642201972E-3</v>
      </c>
      <c r="CC735" t="str">
        <f>IF(COUNT(CB$3:CB735)=ROUND(COUNT($CB$3:$CB$2493)*0.05,0),CB735,"")</f>
        <v/>
      </c>
      <c r="CJ735" s="23">
        <v>41982</v>
      </c>
      <c r="CK735">
        <v>-1.0657368642201972E-3</v>
      </c>
      <c r="CL735" t="str">
        <f>IF(COUNT(CK$3:CK735)=ROUND(COUNT($CK$3:$CK$2493)*0.1,0),CK735,"")</f>
        <v/>
      </c>
      <c r="CS735" s="23">
        <v>41982</v>
      </c>
      <c r="CT735">
        <v>-1.0657368642201972E-3</v>
      </c>
      <c r="DB735" s="23">
        <v>41982</v>
      </c>
      <c r="DC735">
        <v>-1.0657368642201972E-3</v>
      </c>
    </row>
    <row r="736" spans="79:107" x14ac:dyDescent="0.3">
      <c r="CA736" s="23">
        <v>42732</v>
      </c>
      <c r="CB736">
        <v>-1.0655635201082651E-3</v>
      </c>
      <c r="CC736" t="str">
        <f>IF(COUNT(CB$3:CB736)=ROUND(COUNT($CB$3:$CB$2493)*0.05,0),CB736,"")</f>
        <v/>
      </c>
      <c r="CJ736" s="23">
        <v>42732</v>
      </c>
      <c r="CK736">
        <v>-1.0655635201082651E-3</v>
      </c>
      <c r="CL736" t="str">
        <f>IF(COUNT(CK$3:CK736)=ROUND(COUNT($CK$3:$CK$2493)*0.1,0),CK736,"")</f>
        <v/>
      </c>
      <c r="CS736" s="23">
        <v>42732</v>
      </c>
      <c r="CT736">
        <v>-1.0655635201082651E-3</v>
      </c>
      <c r="DB736" s="23">
        <v>42732</v>
      </c>
      <c r="DC736">
        <v>-1.0655635201082651E-3</v>
      </c>
    </row>
    <row r="737" spans="79:107" x14ac:dyDescent="0.3">
      <c r="CA737" s="23">
        <v>41736</v>
      </c>
      <c r="CB737">
        <v>-1.0637577211486018E-3</v>
      </c>
      <c r="CC737" t="str">
        <f>IF(COUNT(CB$3:CB737)=ROUND(COUNT($CB$3:$CB$2493)*0.05,0),CB737,"")</f>
        <v/>
      </c>
      <c r="CJ737" s="23">
        <v>41736</v>
      </c>
      <c r="CK737">
        <v>-1.0637577211486018E-3</v>
      </c>
      <c r="CL737" t="str">
        <f>IF(COUNT(CK$3:CK737)=ROUND(COUNT($CK$3:$CK$2493)*0.1,0),CK737,"")</f>
        <v/>
      </c>
      <c r="CS737" s="23">
        <v>41736</v>
      </c>
      <c r="CT737">
        <v>-1.0637577211486018E-3</v>
      </c>
      <c r="DB737" s="23">
        <v>41736</v>
      </c>
      <c r="DC737">
        <v>-1.0637577211486018E-3</v>
      </c>
    </row>
    <row r="738" spans="79:107" x14ac:dyDescent="0.3">
      <c r="CA738" s="23">
        <v>42817</v>
      </c>
      <c r="CB738">
        <v>-1.0621951407630936E-3</v>
      </c>
      <c r="CC738" t="str">
        <f>IF(COUNT(CB$3:CB738)=ROUND(COUNT($CB$3:$CB$2493)*0.05,0),CB738,"")</f>
        <v/>
      </c>
      <c r="CJ738" s="23">
        <v>42817</v>
      </c>
      <c r="CK738">
        <v>-1.0621951407630936E-3</v>
      </c>
      <c r="CL738" t="str">
        <f>IF(COUNT(CK$3:CK738)=ROUND(COUNT($CK$3:$CK$2493)*0.1,0),CK738,"")</f>
        <v/>
      </c>
      <c r="CS738" s="23">
        <v>42817</v>
      </c>
      <c r="CT738">
        <v>-1.0621951407630936E-3</v>
      </c>
      <c r="DB738" s="23">
        <v>42817</v>
      </c>
      <c r="DC738">
        <v>-1.0621951407630936E-3</v>
      </c>
    </row>
    <row r="739" spans="79:107" x14ac:dyDescent="0.3">
      <c r="CA739" s="23">
        <v>43521</v>
      </c>
      <c r="CB739">
        <v>-1.0609496611929323E-3</v>
      </c>
      <c r="CC739" t="str">
        <f>IF(COUNT(CB$3:CB739)=ROUND(COUNT($CB$3:$CB$2493)*0.05,0),CB739,"")</f>
        <v/>
      </c>
      <c r="CJ739" s="23">
        <v>43521</v>
      </c>
      <c r="CK739">
        <v>-1.0609496611929323E-3</v>
      </c>
      <c r="CL739" t="str">
        <f>IF(COUNT(CK$3:CK739)=ROUND(COUNT($CK$3:$CK$2493)*0.1,0),CK739,"")</f>
        <v/>
      </c>
      <c r="CS739" s="23">
        <v>43521</v>
      </c>
      <c r="CT739">
        <v>-1.0609496611929323E-3</v>
      </c>
      <c r="DB739" s="23">
        <v>43521</v>
      </c>
      <c r="DC739">
        <v>-1.0609496611929323E-3</v>
      </c>
    </row>
    <row r="740" spans="79:107" x14ac:dyDescent="0.3">
      <c r="CA740" s="23">
        <v>42909</v>
      </c>
      <c r="CB740">
        <v>-1.056830816486187E-3</v>
      </c>
      <c r="CC740" t="str">
        <f>IF(COUNT(CB$3:CB740)=ROUND(COUNT($CB$3:$CB$2493)*0.05,0),CB740,"")</f>
        <v/>
      </c>
      <c r="CJ740" s="23">
        <v>42909</v>
      </c>
      <c r="CK740">
        <v>-1.056830816486187E-3</v>
      </c>
      <c r="CL740" t="str">
        <f>IF(COUNT(CK$3:CK740)=ROUND(COUNT($CK$3:$CK$2493)*0.1,0),CK740,"")</f>
        <v/>
      </c>
      <c r="CS740" s="23">
        <v>42909</v>
      </c>
      <c r="CT740">
        <v>-1.056830816486187E-3</v>
      </c>
      <c r="DB740" s="23">
        <v>42909</v>
      </c>
      <c r="DC740">
        <v>-1.056830816486187E-3</v>
      </c>
    </row>
    <row r="741" spans="79:107" x14ac:dyDescent="0.3">
      <c r="CA741" s="23">
        <v>42991</v>
      </c>
      <c r="CB741">
        <v>-1.0544599752188234E-3</v>
      </c>
      <c r="CC741" t="str">
        <f>IF(COUNT(CB$3:CB741)=ROUND(COUNT($CB$3:$CB$2493)*0.05,0),CB741,"")</f>
        <v/>
      </c>
      <c r="CJ741" s="23">
        <v>42991</v>
      </c>
      <c r="CK741">
        <v>-1.0544599752188234E-3</v>
      </c>
      <c r="CL741" t="str">
        <f>IF(COUNT(CK$3:CK741)=ROUND(COUNT($CK$3:$CK$2493)*0.1,0),CK741,"")</f>
        <v/>
      </c>
      <c r="CS741" s="23">
        <v>42991</v>
      </c>
      <c r="CT741">
        <v>-1.0544599752188234E-3</v>
      </c>
      <c r="DB741" s="23">
        <v>42991</v>
      </c>
      <c r="DC741">
        <v>-1.0544599752188234E-3</v>
      </c>
    </row>
    <row r="742" spans="79:107" x14ac:dyDescent="0.3">
      <c r="CA742" s="23">
        <v>44692</v>
      </c>
      <c r="CB742">
        <v>-1.0534040852350883E-3</v>
      </c>
      <c r="CC742" t="str">
        <f>IF(COUNT(CB$3:CB742)=ROUND(COUNT($CB$3:$CB$2493)*0.05,0),CB742,"")</f>
        <v/>
      </c>
      <c r="CJ742" s="23">
        <v>44692</v>
      </c>
      <c r="CK742">
        <v>-1.0534040852350883E-3</v>
      </c>
      <c r="CL742" t="str">
        <f>IF(COUNT(CK$3:CK742)=ROUND(COUNT($CK$3:$CK$2493)*0.1,0),CK742,"")</f>
        <v/>
      </c>
      <c r="CS742" s="23">
        <v>44692</v>
      </c>
      <c r="CT742">
        <v>-1.0534040852350883E-3</v>
      </c>
      <c r="DB742" s="23">
        <v>44692</v>
      </c>
      <c r="DC742">
        <v>-1.0534040852350883E-3</v>
      </c>
    </row>
    <row r="743" spans="79:107" x14ac:dyDescent="0.3">
      <c r="CA743" s="23">
        <v>44453</v>
      </c>
      <c r="CB743">
        <v>-1.0497277459928591E-3</v>
      </c>
      <c r="CC743" t="str">
        <f>IF(COUNT(CB$3:CB743)=ROUND(COUNT($CB$3:$CB$2493)*0.05,0),CB743,"")</f>
        <v/>
      </c>
      <c r="CJ743" s="23">
        <v>44453</v>
      </c>
      <c r="CK743">
        <v>-1.0497277459928591E-3</v>
      </c>
      <c r="CL743" t="str">
        <f>IF(COUNT(CK$3:CK743)=ROUND(COUNT($CK$3:$CK$2493)*0.1,0),CK743,"")</f>
        <v/>
      </c>
      <c r="CS743" s="23">
        <v>44453</v>
      </c>
      <c r="CT743">
        <v>-1.0497277459928591E-3</v>
      </c>
      <c r="DB743" s="23">
        <v>44453</v>
      </c>
      <c r="DC743">
        <v>-1.0497277459928591E-3</v>
      </c>
    </row>
    <row r="744" spans="79:107" x14ac:dyDescent="0.3">
      <c r="CA744" s="23">
        <v>44412</v>
      </c>
      <c r="CB744">
        <v>-1.0483151999114803E-3</v>
      </c>
      <c r="CC744" t="str">
        <f>IF(COUNT(CB$3:CB744)=ROUND(COUNT($CB$3:$CB$2493)*0.05,0),CB744,"")</f>
        <v/>
      </c>
      <c r="CJ744" s="23">
        <v>44412</v>
      </c>
      <c r="CK744">
        <v>-1.0483151999114803E-3</v>
      </c>
      <c r="CL744" t="str">
        <f>IF(COUNT(CK$3:CK744)=ROUND(COUNT($CK$3:$CK$2493)*0.1,0),CK744,"")</f>
        <v/>
      </c>
      <c r="CS744" s="23">
        <v>44412</v>
      </c>
      <c r="CT744">
        <v>-1.0483151999114803E-3</v>
      </c>
      <c r="DB744" s="23">
        <v>44412</v>
      </c>
      <c r="DC744">
        <v>-1.0483151999114803E-3</v>
      </c>
    </row>
    <row r="745" spans="79:107" x14ac:dyDescent="0.3">
      <c r="CA745" s="23">
        <v>44544</v>
      </c>
      <c r="CB745">
        <v>-1.0468636554816638E-3</v>
      </c>
      <c r="CC745" t="str">
        <f>IF(COUNT(CB$3:CB745)=ROUND(COUNT($CB$3:$CB$2493)*0.05,0),CB745,"")</f>
        <v/>
      </c>
      <c r="CJ745" s="23">
        <v>44544</v>
      </c>
      <c r="CK745">
        <v>-1.0468636554816638E-3</v>
      </c>
      <c r="CL745" t="str">
        <f>IF(COUNT(CK$3:CK745)=ROUND(COUNT($CK$3:$CK$2493)*0.1,0),CK745,"")</f>
        <v/>
      </c>
      <c r="CS745" s="23">
        <v>44544</v>
      </c>
      <c r="CT745">
        <v>-1.0468636554816638E-3</v>
      </c>
      <c r="DB745" s="23">
        <v>44544</v>
      </c>
      <c r="DC745">
        <v>-1.0468636554816638E-3</v>
      </c>
    </row>
    <row r="746" spans="79:107" x14ac:dyDescent="0.3">
      <c r="CA746" s="23">
        <v>44431</v>
      </c>
      <c r="CB746">
        <v>-1.0440720728930619E-3</v>
      </c>
      <c r="CC746" t="str">
        <f>IF(COUNT(CB$3:CB746)=ROUND(COUNT($CB$3:$CB$2493)*0.05,0),CB746,"")</f>
        <v/>
      </c>
      <c r="CJ746" s="23">
        <v>44431</v>
      </c>
      <c r="CK746">
        <v>-1.0440720728930619E-3</v>
      </c>
      <c r="CL746" t="str">
        <f>IF(COUNT(CK$3:CK746)=ROUND(COUNT($CK$3:$CK$2493)*0.1,0),CK746,"")</f>
        <v/>
      </c>
      <c r="CS746" s="23">
        <v>44431</v>
      </c>
      <c r="CT746">
        <v>-1.0440720728930619E-3</v>
      </c>
      <c r="DB746" s="23">
        <v>44431</v>
      </c>
      <c r="DC746">
        <v>-1.0440720728930619E-3</v>
      </c>
    </row>
    <row r="747" spans="79:107" x14ac:dyDescent="0.3">
      <c r="CA747" s="23">
        <v>43629</v>
      </c>
      <c r="CB747">
        <v>-1.0418281221613859E-3</v>
      </c>
      <c r="CC747" t="str">
        <f>IF(COUNT(CB$3:CB747)=ROUND(COUNT($CB$3:$CB$2493)*0.05,0),CB747,"")</f>
        <v/>
      </c>
      <c r="CJ747" s="23">
        <v>43629</v>
      </c>
      <c r="CK747">
        <v>-1.0418281221613859E-3</v>
      </c>
      <c r="CL747" t="str">
        <f>IF(COUNT(CK$3:CK747)=ROUND(COUNT($CK$3:$CK$2493)*0.1,0),CK747,"")</f>
        <v/>
      </c>
      <c r="CS747" s="23">
        <v>43629</v>
      </c>
      <c r="CT747">
        <v>-1.0418281221613859E-3</v>
      </c>
      <c r="DB747" s="23">
        <v>43629</v>
      </c>
      <c r="DC747">
        <v>-1.0418281221613859E-3</v>
      </c>
    </row>
    <row r="748" spans="79:107" x14ac:dyDescent="0.3">
      <c r="CA748" s="23">
        <v>42163</v>
      </c>
      <c r="CB748">
        <v>-1.036407481246228E-3</v>
      </c>
      <c r="CC748" t="str">
        <f>IF(COUNT(CB$3:CB748)=ROUND(COUNT($CB$3:$CB$2493)*0.05,0),CB748,"")</f>
        <v/>
      </c>
      <c r="CJ748" s="23">
        <v>42163</v>
      </c>
      <c r="CK748">
        <v>-1.036407481246228E-3</v>
      </c>
      <c r="CL748" t="str">
        <f>IF(COUNT(CK$3:CK748)=ROUND(COUNT($CK$3:$CK$2493)*0.1,0),CK748,"")</f>
        <v/>
      </c>
      <c r="CS748" s="23">
        <v>42163</v>
      </c>
      <c r="CT748">
        <v>-1.036407481246228E-3</v>
      </c>
      <c r="DB748" s="23">
        <v>42163</v>
      </c>
      <c r="DC748">
        <v>-1.036407481246228E-3</v>
      </c>
    </row>
    <row r="749" spans="79:107" x14ac:dyDescent="0.3">
      <c r="CA749" s="23">
        <v>43881</v>
      </c>
      <c r="CB749">
        <v>-1.0358578433252406E-3</v>
      </c>
      <c r="CC749" t="str">
        <f>IF(COUNT(CB$3:CB749)=ROUND(COUNT($CB$3:$CB$2493)*0.05,0),CB749,"")</f>
        <v/>
      </c>
      <c r="CJ749" s="23">
        <v>43881</v>
      </c>
      <c r="CK749">
        <v>-1.0358578433252406E-3</v>
      </c>
      <c r="CL749" t="str">
        <f>IF(COUNT(CK$3:CK749)=ROUND(COUNT($CK$3:$CK$2493)*0.1,0),CK749,"")</f>
        <v/>
      </c>
      <c r="CS749" s="23">
        <v>43881</v>
      </c>
      <c r="CT749">
        <v>-1.0358578433252406E-3</v>
      </c>
      <c r="DB749" s="23">
        <v>43881</v>
      </c>
      <c r="DC749">
        <v>-1.0358578433252406E-3</v>
      </c>
    </row>
    <row r="750" spans="79:107" x14ac:dyDescent="0.3">
      <c r="CA750" s="23">
        <v>44567</v>
      </c>
      <c r="CB750">
        <v>-1.033007714530423E-3</v>
      </c>
      <c r="CC750" t="str">
        <f>IF(COUNT(CB$3:CB750)=ROUND(COUNT($CB$3:$CB$2493)*0.05,0),CB750,"")</f>
        <v/>
      </c>
      <c r="CJ750" s="23">
        <v>44567</v>
      </c>
      <c r="CK750">
        <v>-1.033007714530423E-3</v>
      </c>
      <c r="CL750" t="str">
        <f>IF(COUNT(CK$3:CK750)=ROUND(COUNT($CK$3:$CK$2493)*0.1,0),CK750,"")</f>
        <v/>
      </c>
      <c r="CS750" s="23">
        <v>44567</v>
      </c>
      <c r="CT750">
        <v>-1.033007714530423E-3</v>
      </c>
      <c r="DB750" s="23">
        <v>44567</v>
      </c>
      <c r="DC750">
        <v>-1.033007714530423E-3</v>
      </c>
    </row>
    <row r="751" spans="79:107" x14ac:dyDescent="0.3">
      <c r="CA751" s="23">
        <v>41968</v>
      </c>
      <c r="CB751">
        <v>-1.0310637907334397E-3</v>
      </c>
      <c r="CC751" t="str">
        <f>IF(COUNT(CB$3:CB751)=ROUND(COUNT($CB$3:$CB$2493)*0.05,0),CB751,"")</f>
        <v/>
      </c>
      <c r="CJ751" s="23">
        <v>41968</v>
      </c>
      <c r="CK751">
        <v>-1.0310637907334397E-3</v>
      </c>
      <c r="CL751" t="str">
        <f>IF(COUNT(CK$3:CK751)=ROUND(COUNT($CK$3:$CK$2493)*0.1,0),CK751,"")</f>
        <v/>
      </c>
      <c r="CS751" s="23">
        <v>41968</v>
      </c>
      <c r="CT751">
        <v>-1.0310637907334397E-3</v>
      </c>
      <c r="DB751" s="23">
        <v>41968</v>
      </c>
      <c r="DC751">
        <v>-1.0310637907334397E-3</v>
      </c>
    </row>
    <row r="752" spans="79:107" x14ac:dyDescent="0.3">
      <c r="CA752" s="23">
        <v>43370</v>
      </c>
      <c r="CB752">
        <v>-1.0290937315943439E-3</v>
      </c>
      <c r="CC752" t="str">
        <f>IF(COUNT(CB$3:CB752)=ROUND(COUNT($CB$3:$CB$2493)*0.05,0),CB752,"")</f>
        <v/>
      </c>
      <c r="CJ752" s="23">
        <v>43370</v>
      </c>
      <c r="CK752">
        <v>-1.0290937315943439E-3</v>
      </c>
      <c r="CL752" t="str">
        <f>IF(COUNT(CK$3:CK752)=ROUND(COUNT($CK$3:$CK$2493)*0.1,0),CK752,"")</f>
        <v/>
      </c>
      <c r="CS752" s="23">
        <v>43370</v>
      </c>
      <c r="CT752">
        <v>-1.0290937315943439E-3</v>
      </c>
      <c r="DB752" s="23">
        <v>43370</v>
      </c>
      <c r="DC752">
        <v>-1.0290937315943439E-3</v>
      </c>
    </row>
    <row r="753" spans="79:107" x14ac:dyDescent="0.3">
      <c r="CA753" s="23">
        <v>43871</v>
      </c>
      <c r="CB753">
        <v>-1.0289620920237647E-3</v>
      </c>
      <c r="CC753" t="str">
        <f>IF(COUNT(CB$3:CB753)=ROUND(COUNT($CB$3:$CB$2493)*0.05,0),CB753,"")</f>
        <v/>
      </c>
      <c r="CJ753" s="23">
        <v>43871</v>
      </c>
      <c r="CK753">
        <v>-1.0289620920237647E-3</v>
      </c>
      <c r="CL753" t="str">
        <f>IF(COUNT(CK$3:CK753)=ROUND(COUNT($CK$3:$CK$2493)*0.1,0),CK753,"")</f>
        <v/>
      </c>
      <c r="CS753" s="23">
        <v>43871</v>
      </c>
      <c r="CT753">
        <v>-1.0289620920237647E-3</v>
      </c>
      <c r="DB753" s="23">
        <v>43871</v>
      </c>
      <c r="DC753">
        <v>-1.0289620920237647E-3</v>
      </c>
    </row>
    <row r="754" spans="79:107" x14ac:dyDescent="0.3">
      <c r="CA754" s="23">
        <v>44760</v>
      </c>
      <c r="CB754">
        <v>-1.0245711417429138E-3</v>
      </c>
      <c r="CC754" t="str">
        <f>IF(COUNT(CB$3:CB754)=ROUND(COUNT($CB$3:$CB$2493)*0.05,0),CB754,"")</f>
        <v/>
      </c>
      <c r="CJ754" s="23">
        <v>44760</v>
      </c>
      <c r="CK754">
        <v>-1.0245711417429138E-3</v>
      </c>
      <c r="CL754" t="str">
        <f>IF(COUNT(CK$3:CK754)=ROUND(COUNT($CK$3:$CK$2493)*0.1,0),CK754,"")</f>
        <v/>
      </c>
      <c r="CS754" s="23">
        <v>44760</v>
      </c>
      <c r="CT754">
        <v>-1.0245711417429138E-3</v>
      </c>
      <c r="DB754" s="23">
        <v>44760</v>
      </c>
      <c r="DC754">
        <v>-1.0245711417429138E-3</v>
      </c>
    </row>
    <row r="755" spans="79:107" x14ac:dyDescent="0.3">
      <c r="CA755" s="23">
        <v>43356</v>
      </c>
      <c r="CB755">
        <v>-1.0226375215388473E-3</v>
      </c>
      <c r="CC755" t="str">
        <f>IF(COUNT(CB$3:CB755)=ROUND(COUNT($CB$3:$CB$2493)*0.05,0),CB755,"")</f>
        <v/>
      </c>
      <c r="CJ755" s="23">
        <v>43356</v>
      </c>
      <c r="CK755">
        <v>-1.0226375215388473E-3</v>
      </c>
      <c r="CL755" t="str">
        <f>IF(COUNT(CK$3:CK755)=ROUND(COUNT($CK$3:$CK$2493)*0.1,0),CK755,"")</f>
        <v/>
      </c>
      <c r="CS755" s="23">
        <v>43356</v>
      </c>
      <c r="CT755">
        <v>-1.0226375215388473E-3</v>
      </c>
      <c r="DB755" s="23">
        <v>43356</v>
      </c>
      <c r="DC755">
        <v>-1.0226375215388473E-3</v>
      </c>
    </row>
    <row r="756" spans="79:107" x14ac:dyDescent="0.3">
      <c r="CA756" s="23">
        <v>41551</v>
      </c>
      <c r="CB756">
        <v>-1.0205596687126299E-3</v>
      </c>
      <c r="CC756" t="str">
        <f>IF(COUNT(CB$3:CB756)=ROUND(COUNT($CB$3:$CB$2493)*0.05,0),CB756,"")</f>
        <v/>
      </c>
      <c r="CJ756" s="23">
        <v>41551</v>
      </c>
      <c r="CK756">
        <v>-1.0205596687126299E-3</v>
      </c>
      <c r="CL756" t="str">
        <f>IF(COUNT(CK$3:CK756)=ROUND(COUNT($CK$3:$CK$2493)*0.1,0),CK756,"")</f>
        <v/>
      </c>
      <c r="CS756" s="23">
        <v>41551</v>
      </c>
      <c r="CT756">
        <v>-1.0205596687126299E-3</v>
      </c>
      <c r="DB756" s="23">
        <v>41551</v>
      </c>
      <c r="DC756">
        <v>-1.0205596687126299E-3</v>
      </c>
    </row>
    <row r="757" spans="79:107" x14ac:dyDescent="0.3">
      <c r="CA757" s="23">
        <v>41934</v>
      </c>
      <c r="CB757">
        <v>-1.0201745992691658E-3</v>
      </c>
      <c r="CC757" t="str">
        <f>IF(COUNT(CB$3:CB757)=ROUND(COUNT($CB$3:$CB$2493)*0.05,0),CB757,"")</f>
        <v/>
      </c>
      <c r="CJ757" s="23">
        <v>41934</v>
      </c>
      <c r="CK757">
        <v>-1.0201745992691658E-3</v>
      </c>
      <c r="CL757" t="str">
        <f>IF(COUNT(CK$3:CK757)=ROUND(COUNT($CK$3:$CK$2493)*0.1,0),CK757,"")</f>
        <v/>
      </c>
      <c r="CS757" s="23">
        <v>41934</v>
      </c>
      <c r="CT757">
        <v>-1.0201745992691658E-3</v>
      </c>
      <c r="DB757" s="23">
        <v>41934</v>
      </c>
      <c r="DC757">
        <v>-1.0201745992691658E-3</v>
      </c>
    </row>
    <row r="758" spans="79:107" x14ac:dyDescent="0.3">
      <c r="CA758" s="23">
        <v>42146</v>
      </c>
      <c r="CB758">
        <v>-1.0185626424030129E-3</v>
      </c>
      <c r="CC758" t="str">
        <f>IF(COUNT(CB$3:CB758)=ROUND(COUNT($CB$3:$CB$2493)*0.05,0),CB758,"")</f>
        <v/>
      </c>
      <c r="CJ758" s="23">
        <v>42146</v>
      </c>
      <c r="CK758">
        <v>-1.0185626424030129E-3</v>
      </c>
      <c r="CL758" t="str">
        <f>IF(COUNT(CK$3:CK758)=ROUND(COUNT($CK$3:$CK$2493)*0.1,0),CK758,"")</f>
        <v/>
      </c>
      <c r="CS758" s="23">
        <v>42146</v>
      </c>
      <c r="CT758">
        <v>-1.0185626424030129E-3</v>
      </c>
      <c r="DB758" s="23">
        <v>42146</v>
      </c>
      <c r="DC758">
        <v>-1.0185626424030129E-3</v>
      </c>
    </row>
    <row r="759" spans="79:107" x14ac:dyDescent="0.3">
      <c r="CA759" s="23">
        <v>41830</v>
      </c>
      <c r="CB759">
        <v>-1.0076369002155129E-3</v>
      </c>
      <c r="CC759" t="str">
        <f>IF(COUNT(CB$3:CB759)=ROUND(COUNT($CB$3:$CB$2493)*0.05,0),CB759,"")</f>
        <v/>
      </c>
      <c r="CJ759" s="23">
        <v>41830</v>
      </c>
      <c r="CK759">
        <v>-1.0076369002155129E-3</v>
      </c>
      <c r="CL759" t="str">
        <f>IF(COUNT(CK$3:CK759)=ROUND(COUNT($CK$3:$CK$2493)*0.1,0),CK759,"")</f>
        <v/>
      </c>
      <c r="CS759" s="23">
        <v>41830</v>
      </c>
      <c r="CT759">
        <v>-1.0076369002155129E-3</v>
      </c>
      <c r="DB759" s="23">
        <v>41830</v>
      </c>
      <c r="DC759">
        <v>-1.0076369002155129E-3</v>
      </c>
    </row>
    <row r="760" spans="79:107" x14ac:dyDescent="0.3">
      <c r="CA760" s="23">
        <v>44172</v>
      </c>
      <c r="CB760">
        <v>-1.0044271344051585E-3</v>
      </c>
      <c r="CC760" t="str">
        <f>IF(COUNT(CB$3:CB760)=ROUND(COUNT($CB$3:$CB$2493)*0.05,0),CB760,"")</f>
        <v/>
      </c>
      <c r="CJ760" s="23">
        <v>44172</v>
      </c>
      <c r="CK760">
        <v>-1.0044271344051585E-3</v>
      </c>
      <c r="CL760" t="str">
        <f>IF(COUNT(CK$3:CK760)=ROUND(COUNT($CK$3:$CK$2493)*0.1,0),CK760,"")</f>
        <v/>
      </c>
      <c r="CS760" s="23">
        <v>44172</v>
      </c>
      <c r="CT760">
        <v>-1.0044271344051585E-3</v>
      </c>
      <c r="DB760" s="23">
        <v>44172</v>
      </c>
      <c r="DC760">
        <v>-1.0044271344051585E-3</v>
      </c>
    </row>
    <row r="761" spans="79:107" x14ac:dyDescent="0.3">
      <c r="CA761" s="23">
        <v>41781</v>
      </c>
      <c r="CB761">
        <v>-1.0031971458866944E-3</v>
      </c>
      <c r="CC761" t="str">
        <f>IF(COUNT(CB$3:CB761)=ROUND(COUNT($CB$3:$CB$2493)*0.05,0),CB761,"")</f>
        <v/>
      </c>
      <c r="CJ761" s="23">
        <v>41781</v>
      </c>
      <c r="CK761">
        <v>-1.0031971458866944E-3</v>
      </c>
      <c r="CL761" t="str">
        <f>IF(COUNT(CK$3:CK761)=ROUND(COUNT($CK$3:$CK$2493)*0.1,0),CK761,"")</f>
        <v/>
      </c>
      <c r="CS761" s="23">
        <v>41781</v>
      </c>
      <c r="CT761">
        <v>-1.0031971458866944E-3</v>
      </c>
      <c r="DB761" s="23">
        <v>41781</v>
      </c>
      <c r="DC761">
        <v>-1.0031971458866944E-3</v>
      </c>
    </row>
    <row r="762" spans="79:107" x14ac:dyDescent="0.3">
      <c r="CA762" s="23">
        <v>43396</v>
      </c>
      <c r="CB762">
        <v>-9.9667634106069092E-4</v>
      </c>
      <c r="CC762" t="str">
        <f>IF(COUNT(CB$3:CB762)=ROUND(COUNT($CB$3:$CB$2493)*0.05,0),CB762,"")</f>
        <v/>
      </c>
      <c r="CJ762" s="23">
        <v>43396</v>
      </c>
      <c r="CK762">
        <v>-9.9667634106069092E-4</v>
      </c>
      <c r="CL762" t="str">
        <f>IF(COUNT(CK$3:CK762)=ROUND(COUNT($CK$3:$CK$2493)*0.1,0),CK762,"")</f>
        <v/>
      </c>
      <c r="CS762" s="23">
        <v>43396</v>
      </c>
      <c r="CT762">
        <v>-9.9667634106069092E-4</v>
      </c>
      <c r="DB762" s="23">
        <v>43396</v>
      </c>
      <c r="DC762">
        <v>-9.9667634106069092E-4</v>
      </c>
    </row>
    <row r="763" spans="79:107" x14ac:dyDescent="0.3">
      <c r="CA763" s="23">
        <v>44091</v>
      </c>
      <c r="CB763">
        <v>-9.8848479069531844E-4</v>
      </c>
      <c r="CC763" t="str">
        <f>IF(COUNT(CB$3:CB763)=ROUND(COUNT($CB$3:$CB$2493)*0.05,0),CB763,"")</f>
        <v/>
      </c>
      <c r="CJ763" s="23">
        <v>44091</v>
      </c>
      <c r="CK763">
        <v>-9.8848479069531844E-4</v>
      </c>
      <c r="CL763" t="str">
        <f>IF(COUNT(CK$3:CK763)=ROUND(COUNT($CK$3:$CK$2493)*0.1,0),CK763,"")</f>
        <v/>
      </c>
      <c r="CS763" s="23">
        <v>44091</v>
      </c>
      <c r="CT763">
        <v>-9.8848479069531844E-4</v>
      </c>
      <c r="DB763" s="23">
        <v>44091</v>
      </c>
      <c r="DC763">
        <v>-9.8848479069531844E-4</v>
      </c>
    </row>
    <row r="764" spans="79:107" x14ac:dyDescent="0.3">
      <c r="CA764" s="23">
        <v>43552</v>
      </c>
      <c r="CB764">
        <v>-9.8581274993557173E-4</v>
      </c>
      <c r="CC764" t="str">
        <f>IF(COUNT(CB$3:CB764)=ROUND(COUNT($CB$3:$CB$2493)*0.05,0),CB764,"")</f>
        <v/>
      </c>
      <c r="CJ764" s="23">
        <v>43552</v>
      </c>
      <c r="CK764">
        <v>-9.8581274993557173E-4</v>
      </c>
      <c r="CL764" t="str">
        <f>IF(COUNT(CK$3:CK764)=ROUND(COUNT($CK$3:$CK$2493)*0.1,0),CK764,"")</f>
        <v/>
      </c>
      <c r="CS764" s="23">
        <v>43552</v>
      </c>
      <c r="CT764">
        <v>-9.8581274993557173E-4</v>
      </c>
      <c r="DB764" s="23">
        <v>43552</v>
      </c>
      <c r="DC764">
        <v>-9.8581274993557173E-4</v>
      </c>
    </row>
    <row r="765" spans="79:107" x14ac:dyDescent="0.3">
      <c r="CA765" s="23">
        <v>41978</v>
      </c>
      <c r="CB765">
        <v>-9.8392912391763259E-4</v>
      </c>
      <c r="CC765" t="str">
        <f>IF(COUNT(CB$3:CB765)=ROUND(COUNT($CB$3:$CB$2493)*0.05,0),CB765,"")</f>
        <v/>
      </c>
      <c r="CJ765" s="23">
        <v>41978</v>
      </c>
      <c r="CK765">
        <v>-9.8392912391763259E-4</v>
      </c>
      <c r="CL765" t="str">
        <f>IF(COUNT(CK$3:CK765)=ROUND(COUNT($CK$3:$CK$2493)*0.1,0),CK765,"")</f>
        <v/>
      </c>
      <c r="CS765" s="23">
        <v>41978</v>
      </c>
      <c r="CT765">
        <v>-9.8392912391763259E-4</v>
      </c>
      <c r="DB765" s="23">
        <v>41978</v>
      </c>
      <c r="DC765">
        <v>-9.8392912391763259E-4</v>
      </c>
    </row>
    <row r="766" spans="79:107" x14ac:dyDescent="0.3">
      <c r="CA766" s="23">
        <v>44298</v>
      </c>
      <c r="CB766">
        <v>-9.824993725534607E-4</v>
      </c>
      <c r="CC766" t="str">
        <f>IF(COUNT(CB$3:CB766)=ROUND(COUNT($CB$3:$CB$2493)*0.05,0),CB766,"")</f>
        <v/>
      </c>
      <c r="CJ766" s="23">
        <v>44298</v>
      </c>
      <c r="CK766">
        <v>-9.824993725534607E-4</v>
      </c>
      <c r="CL766" t="str">
        <f>IF(COUNT(CK$3:CK766)=ROUND(COUNT($CK$3:$CK$2493)*0.1,0),CK766,"")</f>
        <v/>
      </c>
      <c r="CS766" s="23">
        <v>44298</v>
      </c>
      <c r="CT766">
        <v>-9.824993725534607E-4</v>
      </c>
      <c r="DB766" s="23">
        <v>44298</v>
      </c>
      <c r="DC766">
        <v>-9.824993725534607E-4</v>
      </c>
    </row>
    <row r="767" spans="79:107" x14ac:dyDescent="0.3">
      <c r="CA767" s="23">
        <v>44376</v>
      </c>
      <c r="CB767">
        <v>-9.8184096311278689E-4</v>
      </c>
      <c r="CC767" t="str">
        <f>IF(COUNT(CB$3:CB767)=ROUND(COUNT($CB$3:$CB$2493)*0.05,0),CB767,"")</f>
        <v/>
      </c>
      <c r="CJ767" s="23">
        <v>44376</v>
      </c>
      <c r="CK767">
        <v>-9.8184096311278689E-4</v>
      </c>
      <c r="CL767" t="str">
        <f>IF(COUNT(CK$3:CK767)=ROUND(COUNT($CK$3:$CK$2493)*0.1,0),CK767,"")</f>
        <v/>
      </c>
      <c r="CS767" s="23">
        <v>44376</v>
      </c>
      <c r="CT767">
        <v>-9.8184096311278689E-4</v>
      </c>
      <c r="DB767" s="23">
        <v>44376</v>
      </c>
      <c r="DC767">
        <v>-9.8184096311278689E-4</v>
      </c>
    </row>
    <row r="768" spans="79:107" x14ac:dyDescent="0.3">
      <c r="CA768" s="23">
        <v>41485</v>
      </c>
      <c r="CB768">
        <v>-9.7534856934710225E-4</v>
      </c>
      <c r="CC768" t="str">
        <f>IF(COUNT(CB$3:CB768)=ROUND(COUNT($CB$3:$CB$2493)*0.05,0),CB768,"")</f>
        <v/>
      </c>
      <c r="CJ768" s="23">
        <v>41485</v>
      </c>
      <c r="CK768">
        <v>-9.7534856934710225E-4</v>
      </c>
      <c r="CL768" t="str">
        <f>IF(COUNT(CK$3:CK768)=ROUND(COUNT($CK$3:$CK$2493)*0.1,0),CK768,"")</f>
        <v/>
      </c>
      <c r="CS768" s="23">
        <v>41485</v>
      </c>
      <c r="CT768">
        <v>-9.7534856934710225E-4</v>
      </c>
      <c r="DB768" s="23">
        <v>41485</v>
      </c>
      <c r="DC768">
        <v>-9.7534856934710225E-4</v>
      </c>
    </row>
    <row r="769" spans="79:107" x14ac:dyDescent="0.3">
      <c r="CA769" s="23">
        <v>42247</v>
      </c>
      <c r="CB769">
        <v>-9.7144841471471957E-4</v>
      </c>
      <c r="CC769" t="str">
        <f>IF(COUNT(CB$3:CB769)=ROUND(COUNT($CB$3:$CB$2493)*0.05,0),CB769,"")</f>
        <v/>
      </c>
      <c r="CJ769" s="23">
        <v>42247</v>
      </c>
      <c r="CK769">
        <v>-9.7144841471471957E-4</v>
      </c>
      <c r="CL769" t="str">
        <f>IF(COUNT(CK$3:CK769)=ROUND(COUNT($CK$3:$CK$2493)*0.1,0),CK769,"")</f>
        <v/>
      </c>
      <c r="CS769" s="23">
        <v>42247</v>
      </c>
      <c r="CT769">
        <v>-9.7144841471471957E-4</v>
      </c>
      <c r="DB769" s="23">
        <v>42247</v>
      </c>
      <c r="DC769">
        <v>-9.7144841471471957E-4</v>
      </c>
    </row>
    <row r="770" spans="79:107" x14ac:dyDescent="0.3">
      <c r="CA770" s="23">
        <v>43395</v>
      </c>
      <c r="CB770">
        <v>-9.7126514637850493E-4</v>
      </c>
      <c r="CC770" t="str">
        <f>IF(COUNT(CB$3:CB770)=ROUND(COUNT($CB$3:$CB$2493)*0.05,0),CB770,"")</f>
        <v/>
      </c>
      <c r="CJ770" s="23">
        <v>43395</v>
      </c>
      <c r="CK770">
        <v>-9.7126514637850493E-4</v>
      </c>
      <c r="CL770" t="str">
        <f>IF(COUNT(CK$3:CK770)=ROUND(COUNT($CK$3:$CK$2493)*0.1,0),CK770,"")</f>
        <v/>
      </c>
      <c r="CS770" s="23">
        <v>43395</v>
      </c>
      <c r="CT770">
        <v>-9.7126514637850493E-4</v>
      </c>
      <c r="DB770" s="23">
        <v>43395</v>
      </c>
      <c r="DC770">
        <v>-9.7126514637850493E-4</v>
      </c>
    </row>
    <row r="771" spans="79:107" x14ac:dyDescent="0.3">
      <c r="CA771" s="23">
        <v>44517</v>
      </c>
      <c r="CB771">
        <v>-9.704963866136203E-4</v>
      </c>
      <c r="CC771" t="str">
        <f>IF(COUNT(CB$3:CB771)=ROUND(COUNT($CB$3:$CB$2493)*0.05,0),CB771,"")</f>
        <v/>
      </c>
      <c r="CJ771" s="23">
        <v>44517</v>
      </c>
      <c r="CK771">
        <v>-9.704963866136203E-4</v>
      </c>
      <c r="CL771" t="str">
        <f>IF(COUNT(CK$3:CK771)=ROUND(COUNT($CK$3:$CK$2493)*0.1,0),CK771,"")</f>
        <v/>
      </c>
      <c r="CS771" s="23">
        <v>44517</v>
      </c>
      <c r="CT771">
        <v>-9.704963866136203E-4</v>
      </c>
      <c r="DB771" s="23">
        <v>44517</v>
      </c>
      <c r="DC771">
        <v>-9.704963866136203E-4</v>
      </c>
    </row>
    <row r="772" spans="79:107" x14ac:dyDescent="0.3">
      <c r="CA772" s="23">
        <v>44204</v>
      </c>
      <c r="CB772">
        <v>-9.6910277005547523E-4</v>
      </c>
      <c r="CC772" t="str">
        <f>IF(COUNT(CB$3:CB772)=ROUND(COUNT($CB$3:$CB$2493)*0.05,0),CB772,"")</f>
        <v/>
      </c>
      <c r="CJ772" s="23">
        <v>44204</v>
      </c>
      <c r="CK772">
        <v>-9.6910277005547523E-4</v>
      </c>
      <c r="CL772" t="str">
        <f>IF(COUNT(CK$3:CK772)=ROUND(COUNT($CK$3:$CK$2493)*0.1,0),CK772,"")</f>
        <v/>
      </c>
      <c r="CS772" s="23">
        <v>44204</v>
      </c>
      <c r="CT772">
        <v>-9.6910277005547523E-4</v>
      </c>
      <c r="DB772" s="23">
        <v>44204</v>
      </c>
      <c r="DC772">
        <v>-9.6910277005547523E-4</v>
      </c>
    </row>
    <row r="773" spans="79:107" x14ac:dyDescent="0.3">
      <c r="CA773" s="23">
        <v>43532</v>
      </c>
      <c r="CB773">
        <v>-9.6091542607792686E-4</v>
      </c>
      <c r="CC773" t="str">
        <f>IF(COUNT(CB$3:CB773)=ROUND(COUNT($CB$3:$CB$2493)*0.05,0),CB773,"")</f>
        <v/>
      </c>
      <c r="CJ773" s="23">
        <v>43532</v>
      </c>
      <c r="CK773">
        <v>-9.6091542607792686E-4</v>
      </c>
      <c r="CL773" t="str">
        <f>IF(COUNT(CK$3:CK773)=ROUND(COUNT($CK$3:$CK$2493)*0.1,0),CK773,"")</f>
        <v/>
      </c>
      <c r="CS773" s="23">
        <v>43532</v>
      </c>
      <c r="CT773">
        <v>-9.6091542607792686E-4</v>
      </c>
      <c r="DB773" s="23">
        <v>43532</v>
      </c>
      <c r="DC773">
        <v>-9.6091542607792686E-4</v>
      </c>
    </row>
    <row r="774" spans="79:107" x14ac:dyDescent="0.3">
      <c r="CA774" s="23">
        <v>43847</v>
      </c>
      <c r="CB774">
        <v>-9.5986956627783996E-4</v>
      </c>
      <c r="CC774" t="str">
        <f>IF(COUNT(CB$3:CB774)=ROUND(COUNT($CB$3:$CB$2493)*0.05,0),CB774,"")</f>
        <v/>
      </c>
      <c r="CJ774" s="23">
        <v>43847</v>
      </c>
      <c r="CK774">
        <v>-9.5986956627783996E-4</v>
      </c>
      <c r="CL774" t="str">
        <f>IF(COUNT(CK$3:CK774)=ROUND(COUNT($CK$3:$CK$2493)*0.1,0),CK774,"")</f>
        <v/>
      </c>
      <c r="CS774" s="23">
        <v>43847</v>
      </c>
      <c r="CT774">
        <v>-9.5986956627783996E-4</v>
      </c>
      <c r="DB774" s="23">
        <v>43847</v>
      </c>
      <c r="DC774">
        <v>-9.5986956627783996E-4</v>
      </c>
    </row>
    <row r="775" spans="79:107" x14ac:dyDescent="0.3">
      <c r="CA775" s="23">
        <v>42303</v>
      </c>
      <c r="CB775">
        <v>-9.5834185690782349E-4</v>
      </c>
      <c r="CC775" t="str">
        <f>IF(COUNT(CB$3:CB775)=ROUND(COUNT($CB$3:$CB$2493)*0.05,0),CB775,"")</f>
        <v/>
      </c>
      <c r="CJ775" s="23">
        <v>42303</v>
      </c>
      <c r="CK775">
        <v>-9.5834185690782349E-4</v>
      </c>
      <c r="CL775" t="str">
        <f>IF(COUNT(CK$3:CK775)=ROUND(COUNT($CK$3:$CK$2493)*0.1,0),CK775,"")</f>
        <v/>
      </c>
      <c r="CS775" s="23">
        <v>42303</v>
      </c>
      <c r="CT775">
        <v>-9.5834185690782349E-4</v>
      </c>
      <c r="DB775" s="23">
        <v>42303</v>
      </c>
      <c r="DC775">
        <v>-9.5834185690782349E-4</v>
      </c>
    </row>
    <row r="776" spans="79:107" x14ac:dyDescent="0.3">
      <c r="CA776" s="23">
        <v>43343</v>
      </c>
      <c r="CB776">
        <v>-9.5667564988223769E-4</v>
      </c>
      <c r="CC776" t="str">
        <f>IF(COUNT(CB$3:CB776)=ROUND(COUNT($CB$3:$CB$2493)*0.05,0),CB776,"")</f>
        <v/>
      </c>
      <c r="CJ776" s="23">
        <v>43343</v>
      </c>
      <c r="CK776">
        <v>-9.5667564988223769E-4</v>
      </c>
      <c r="CL776" t="str">
        <f>IF(COUNT(CK$3:CK776)=ROUND(COUNT($CK$3:$CK$2493)*0.1,0),CK776,"")</f>
        <v/>
      </c>
      <c r="CS776" s="23">
        <v>43343</v>
      </c>
      <c r="CT776">
        <v>-9.5667564988223769E-4</v>
      </c>
      <c r="DB776" s="23">
        <v>43343</v>
      </c>
      <c r="DC776">
        <v>-9.5667564988223769E-4</v>
      </c>
    </row>
    <row r="777" spans="79:107" x14ac:dyDescent="0.3">
      <c r="CA777" s="23">
        <v>44410</v>
      </c>
      <c r="CB777">
        <v>-9.5166638558671587E-4</v>
      </c>
      <c r="CC777" t="str">
        <f>IF(COUNT(CB$3:CB777)=ROUND(COUNT($CB$3:$CB$2493)*0.05,0),CB777,"")</f>
        <v/>
      </c>
      <c r="CJ777" s="23">
        <v>44410</v>
      </c>
      <c r="CK777">
        <v>-9.5166638558671587E-4</v>
      </c>
      <c r="CL777" t="str">
        <f>IF(COUNT(CK$3:CK777)=ROUND(COUNT($CK$3:$CK$2493)*0.1,0),CK777,"")</f>
        <v/>
      </c>
      <c r="CS777" s="23">
        <v>44410</v>
      </c>
      <c r="CT777">
        <v>-9.5166638558671587E-4</v>
      </c>
      <c r="DB777" s="23">
        <v>44410</v>
      </c>
      <c r="DC777">
        <v>-9.5166638558671587E-4</v>
      </c>
    </row>
    <row r="778" spans="79:107" x14ac:dyDescent="0.3">
      <c r="CA778" s="23">
        <v>43608</v>
      </c>
      <c r="CB778">
        <v>-9.4984193239764042E-4</v>
      </c>
      <c r="CC778" t="str">
        <f>IF(COUNT(CB$3:CB778)=ROUND(COUNT($CB$3:$CB$2493)*0.05,0),CB778,"")</f>
        <v/>
      </c>
      <c r="CJ778" s="23">
        <v>43608</v>
      </c>
      <c r="CK778">
        <v>-9.4984193239764042E-4</v>
      </c>
      <c r="CL778" t="str">
        <f>IF(COUNT(CK$3:CK778)=ROUND(COUNT($CK$3:$CK$2493)*0.1,0),CK778,"")</f>
        <v/>
      </c>
      <c r="CS778" s="23">
        <v>43608</v>
      </c>
      <c r="CT778">
        <v>-9.4984193239764042E-4</v>
      </c>
      <c r="DB778" s="23">
        <v>43608</v>
      </c>
      <c r="DC778">
        <v>-9.4984193239764042E-4</v>
      </c>
    </row>
    <row r="779" spans="79:107" x14ac:dyDescent="0.3">
      <c r="CA779" s="23">
        <v>41481</v>
      </c>
      <c r="CB779">
        <v>-9.486224793763112E-4</v>
      </c>
      <c r="CC779" t="str">
        <f>IF(COUNT(CB$3:CB779)=ROUND(COUNT($CB$3:$CB$2493)*0.05,0),CB779,"")</f>
        <v/>
      </c>
      <c r="CJ779" s="23">
        <v>41481</v>
      </c>
      <c r="CK779">
        <v>-9.486224793763112E-4</v>
      </c>
      <c r="CL779" t="str">
        <f>IF(COUNT(CK$3:CK779)=ROUND(COUNT($CK$3:$CK$2493)*0.1,0),CK779,"")</f>
        <v/>
      </c>
      <c r="CS779" s="23">
        <v>41481</v>
      </c>
      <c r="CT779">
        <v>-9.486224793763112E-4</v>
      </c>
      <c r="DB779" s="23">
        <v>41481</v>
      </c>
      <c r="DC779">
        <v>-9.486224793763112E-4</v>
      </c>
    </row>
    <row r="780" spans="79:107" x14ac:dyDescent="0.3">
      <c r="CA780" s="23">
        <v>42276</v>
      </c>
      <c r="CB780">
        <v>-9.4600580184130839E-4</v>
      </c>
      <c r="CC780" t="str">
        <f>IF(COUNT(CB$3:CB780)=ROUND(COUNT($CB$3:$CB$2493)*0.05,0),CB780,"")</f>
        <v/>
      </c>
      <c r="CJ780" s="23">
        <v>42276</v>
      </c>
      <c r="CK780">
        <v>-9.4600580184130839E-4</v>
      </c>
      <c r="CL780" t="str">
        <f>IF(COUNT(CK$3:CK780)=ROUND(COUNT($CK$3:$CK$2493)*0.1,0),CK780,"")</f>
        <v/>
      </c>
      <c r="CS780" s="23">
        <v>42276</v>
      </c>
      <c r="CT780">
        <v>-9.4600580184130839E-4</v>
      </c>
      <c r="DB780" s="23">
        <v>42276</v>
      </c>
      <c r="DC780">
        <v>-9.4600580184130839E-4</v>
      </c>
    </row>
    <row r="781" spans="79:107" x14ac:dyDescent="0.3">
      <c r="CA781" s="23">
        <v>41515</v>
      </c>
      <c r="CB781">
        <v>-9.3973337135436165E-4</v>
      </c>
      <c r="CC781" t="str">
        <f>IF(COUNT(CB$3:CB781)=ROUND(COUNT($CB$3:$CB$2493)*0.05,0),CB781,"")</f>
        <v/>
      </c>
      <c r="CJ781" s="23">
        <v>41515</v>
      </c>
      <c r="CK781">
        <v>-9.3973337135436165E-4</v>
      </c>
      <c r="CL781" t="str">
        <f>IF(COUNT(CK$3:CK781)=ROUND(COUNT($CK$3:$CK$2493)*0.1,0),CK781,"")</f>
        <v/>
      </c>
      <c r="CS781" s="23">
        <v>41515</v>
      </c>
      <c r="CT781">
        <v>-9.3973337135436165E-4</v>
      </c>
      <c r="DB781" s="23">
        <v>41515</v>
      </c>
      <c r="DC781">
        <v>-9.3973337135436165E-4</v>
      </c>
    </row>
    <row r="782" spans="79:107" x14ac:dyDescent="0.3">
      <c r="CA782" s="23">
        <v>41411</v>
      </c>
      <c r="CB782">
        <v>-9.363930107811133E-4</v>
      </c>
      <c r="CC782" t="str">
        <f>IF(COUNT(CB$3:CB782)=ROUND(COUNT($CB$3:$CB$2493)*0.05,0),CB782,"")</f>
        <v/>
      </c>
      <c r="CJ782" s="23">
        <v>41411</v>
      </c>
      <c r="CK782">
        <v>-9.363930107811133E-4</v>
      </c>
      <c r="CL782" t="str">
        <f>IF(COUNT(CK$3:CK782)=ROUND(COUNT($CK$3:$CK$2493)*0.1,0),CK782,"")</f>
        <v/>
      </c>
      <c r="CS782" s="23">
        <v>41411</v>
      </c>
      <c r="CT782">
        <v>-9.363930107811133E-4</v>
      </c>
      <c r="DB782" s="23">
        <v>41411</v>
      </c>
      <c r="DC782">
        <v>-9.363930107811133E-4</v>
      </c>
    </row>
    <row r="783" spans="79:107" x14ac:dyDescent="0.3">
      <c r="CA783" s="23">
        <v>41802</v>
      </c>
      <c r="CB783">
        <v>-9.2883938614629505E-4</v>
      </c>
      <c r="CC783" t="str">
        <f>IF(COUNT(CB$3:CB783)=ROUND(COUNT($CB$3:$CB$2493)*0.05,0),CB783,"")</f>
        <v/>
      </c>
      <c r="CJ783" s="23">
        <v>41802</v>
      </c>
      <c r="CK783">
        <v>-9.2883938614629505E-4</v>
      </c>
      <c r="CL783" t="str">
        <f>IF(COUNT(CK$3:CK783)=ROUND(COUNT($CK$3:$CK$2493)*0.1,0),CK783,"")</f>
        <v/>
      </c>
      <c r="CS783" s="23">
        <v>41802</v>
      </c>
      <c r="CT783">
        <v>-9.2883938614629505E-4</v>
      </c>
      <c r="DB783" s="23">
        <v>41802</v>
      </c>
      <c r="DC783">
        <v>-9.2883938614629505E-4</v>
      </c>
    </row>
    <row r="784" spans="79:107" x14ac:dyDescent="0.3">
      <c r="CA784" s="23">
        <v>41367</v>
      </c>
      <c r="CB784">
        <v>-9.2809206593849527E-4</v>
      </c>
      <c r="CC784" t="str">
        <f>IF(COUNT(CB$3:CB784)=ROUND(COUNT($CB$3:$CB$2493)*0.05,0),CB784,"")</f>
        <v/>
      </c>
      <c r="CJ784" s="23">
        <v>41367</v>
      </c>
      <c r="CK784">
        <v>-9.2809206593849527E-4</v>
      </c>
      <c r="CL784" t="str">
        <f>IF(COUNT(CK$3:CK784)=ROUND(COUNT($CK$3:$CK$2493)*0.1,0),CK784,"")</f>
        <v/>
      </c>
      <c r="CS784" s="23">
        <v>41367</v>
      </c>
      <c r="CT784">
        <v>-9.2809206593849527E-4</v>
      </c>
      <c r="DB784" s="23">
        <v>41367</v>
      </c>
      <c r="DC784">
        <v>-9.2809206593849527E-4</v>
      </c>
    </row>
    <row r="785" spans="79:107" x14ac:dyDescent="0.3">
      <c r="CA785" s="23">
        <v>43699</v>
      </c>
      <c r="CB785">
        <v>-9.2324334793906495E-4</v>
      </c>
      <c r="CC785" t="str">
        <f>IF(COUNT(CB$3:CB785)=ROUND(COUNT($CB$3:$CB$2493)*0.05,0),CB785,"")</f>
        <v/>
      </c>
      <c r="CJ785" s="23">
        <v>43699</v>
      </c>
      <c r="CK785">
        <v>-9.2324334793906495E-4</v>
      </c>
      <c r="CL785" t="str">
        <f>IF(COUNT(CK$3:CK785)=ROUND(COUNT($CK$3:$CK$2493)*0.1,0),CK785,"")</f>
        <v/>
      </c>
      <c r="CS785" s="23">
        <v>43699</v>
      </c>
      <c r="CT785">
        <v>-9.2324334793906495E-4</v>
      </c>
      <c r="DB785" s="23">
        <v>43699</v>
      </c>
      <c r="DC785">
        <v>-9.2324334793906495E-4</v>
      </c>
    </row>
    <row r="786" spans="79:107" x14ac:dyDescent="0.3">
      <c r="CA786" s="23">
        <v>43297</v>
      </c>
      <c r="CB786">
        <v>-9.217645653403874E-4</v>
      </c>
      <c r="CC786" t="str">
        <f>IF(COUNT(CB$3:CB786)=ROUND(COUNT($CB$3:$CB$2493)*0.05,0),CB786,"")</f>
        <v/>
      </c>
      <c r="CJ786" s="23">
        <v>43297</v>
      </c>
      <c r="CK786">
        <v>-9.217645653403874E-4</v>
      </c>
      <c r="CL786" t="str">
        <f>IF(COUNT(CK$3:CK786)=ROUND(COUNT($CK$3:$CK$2493)*0.1,0),CK786,"")</f>
        <v/>
      </c>
      <c r="CS786" s="23">
        <v>43297</v>
      </c>
      <c r="CT786">
        <v>-9.217645653403874E-4</v>
      </c>
      <c r="DB786" s="23">
        <v>43297</v>
      </c>
      <c r="DC786">
        <v>-9.217645653403874E-4</v>
      </c>
    </row>
    <row r="787" spans="79:107" x14ac:dyDescent="0.3">
      <c r="CA787" s="23">
        <v>41803</v>
      </c>
      <c r="CB787">
        <v>-9.1944823642037168E-4</v>
      </c>
      <c r="CC787" t="str">
        <f>IF(COUNT(CB$3:CB787)=ROUND(COUNT($CB$3:$CB$2493)*0.05,0),CB787,"")</f>
        <v/>
      </c>
      <c r="CJ787" s="23">
        <v>41803</v>
      </c>
      <c r="CK787">
        <v>-9.1944823642037168E-4</v>
      </c>
      <c r="CL787" t="str">
        <f>IF(COUNT(CK$3:CK787)=ROUND(COUNT($CK$3:$CK$2493)*0.1,0),CK787,"")</f>
        <v/>
      </c>
      <c r="CS787" s="23">
        <v>41803</v>
      </c>
      <c r="CT787">
        <v>-9.1944823642037168E-4</v>
      </c>
      <c r="DB787" s="23">
        <v>41803</v>
      </c>
      <c r="DC787">
        <v>-9.1944823642037168E-4</v>
      </c>
    </row>
    <row r="788" spans="79:107" x14ac:dyDescent="0.3">
      <c r="CA788" s="23">
        <v>41856</v>
      </c>
      <c r="CB788">
        <v>-9.1774589585907592E-4</v>
      </c>
      <c r="CC788" t="str">
        <f>IF(COUNT(CB$3:CB788)=ROUND(COUNT($CB$3:$CB$2493)*0.05,0),CB788,"")</f>
        <v/>
      </c>
      <c r="CJ788" s="23">
        <v>41856</v>
      </c>
      <c r="CK788">
        <v>-9.1774589585907592E-4</v>
      </c>
      <c r="CL788" t="str">
        <f>IF(COUNT(CK$3:CK788)=ROUND(COUNT($CK$3:$CK$2493)*0.1,0),CK788,"")</f>
        <v/>
      </c>
      <c r="CS788" s="23">
        <v>41856</v>
      </c>
      <c r="CT788">
        <v>-9.1774589585907592E-4</v>
      </c>
      <c r="DB788" s="23">
        <v>41856</v>
      </c>
      <c r="DC788">
        <v>-9.1774589585907592E-4</v>
      </c>
    </row>
    <row r="789" spans="79:107" x14ac:dyDescent="0.3">
      <c r="CA789" s="23">
        <v>43479</v>
      </c>
      <c r="CB789">
        <v>-9.1375832200355455E-4</v>
      </c>
      <c r="CC789" t="str">
        <f>IF(COUNT(CB$3:CB789)=ROUND(COUNT($CB$3:$CB$2493)*0.05,0),CB789,"")</f>
        <v/>
      </c>
      <c r="CJ789" s="23">
        <v>43479</v>
      </c>
      <c r="CK789">
        <v>-9.1375832200355455E-4</v>
      </c>
      <c r="CL789" t="str">
        <f>IF(COUNT(CK$3:CK789)=ROUND(COUNT($CK$3:$CK$2493)*0.1,0),CK789,"")</f>
        <v/>
      </c>
      <c r="CS789" s="23">
        <v>43479</v>
      </c>
      <c r="CT789">
        <v>-9.1375832200355455E-4</v>
      </c>
      <c r="DB789" s="23">
        <v>43479</v>
      </c>
      <c r="DC789">
        <v>-9.1375832200355455E-4</v>
      </c>
    </row>
    <row r="790" spans="79:107" x14ac:dyDescent="0.3">
      <c r="CA790" s="23">
        <v>43000</v>
      </c>
      <c r="CB790">
        <v>-9.1301680064780066E-4</v>
      </c>
      <c r="CC790" t="str">
        <f>IF(COUNT(CB$3:CB790)=ROUND(COUNT($CB$3:$CB$2493)*0.05,0),CB790,"")</f>
        <v/>
      </c>
      <c r="CJ790" s="23">
        <v>43000</v>
      </c>
      <c r="CK790">
        <v>-9.1301680064780066E-4</v>
      </c>
      <c r="CL790" t="str">
        <f>IF(COUNT(CK$3:CK790)=ROUND(COUNT($CK$3:$CK$2493)*0.1,0),CK790,"")</f>
        <v/>
      </c>
      <c r="CS790" s="23">
        <v>43000</v>
      </c>
      <c r="CT790">
        <v>-9.1301680064780066E-4</v>
      </c>
      <c r="DB790" s="23">
        <v>43000</v>
      </c>
      <c r="DC790">
        <v>-9.1301680064780066E-4</v>
      </c>
    </row>
    <row r="791" spans="79:107" x14ac:dyDescent="0.3">
      <c r="CA791" s="23">
        <v>44764</v>
      </c>
      <c r="CB791">
        <v>-9.0977878255056805E-4</v>
      </c>
      <c r="CC791" t="str">
        <f>IF(COUNT(CB$3:CB791)=ROUND(COUNT($CB$3:$CB$2493)*0.05,0),CB791,"")</f>
        <v/>
      </c>
      <c r="CJ791" s="23">
        <v>44764</v>
      </c>
      <c r="CK791">
        <v>-9.0977878255056805E-4</v>
      </c>
      <c r="CL791" t="str">
        <f>IF(COUNT(CK$3:CK791)=ROUND(COUNT($CK$3:$CK$2493)*0.1,0),CK791,"")</f>
        <v/>
      </c>
      <c r="CS791" s="23">
        <v>44764</v>
      </c>
      <c r="CT791">
        <v>-9.0977878255056805E-4</v>
      </c>
      <c r="DB791" s="23">
        <v>44764</v>
      </c>
      <c r="DC791">
        <v>-9.0977878255056805E-4</v>
      </c>
    </row>
    <row r="792" spans="79:107" x14ac:dyDescent="0.3">
      <c r="CA792" s="23">
        <v>41773</v>
      </c>
      <c r="CB792">
        <v>-8.9997132331503008E-4</v>
      </c>
      <c r="CC792" t="str">
        <f>IF(COUNT(CB$3:CB792)=ROUND(COUNT($CB$3:$CB$2493)*0.05,0),CB792,"")</f>
        <v/>
      </c>
      <c r="CJ792" s="23">
        <v>41773</v>
      </c>
      <c r="CK792">
        <v>-8.9997132331503008E-4</v>
      </c>
      <c r="CL792" t="str">
        <f>IF(COUNT(CK$3:CK792)=ROUND(COUNT($CK$3:$CK$2493)*0.1,0),CK792,"")</f>
        <v/>
      </c>
      <c r="CS792" s="23">
        <v>41773</v>
      </c>
      <c r="CT792">
        <v>-8.9997132331503008E-4</v>
      </c>
      <c r="DB792" s="23">
        <v>41773</v>
      </c>
      <c r="DC792">
        <v>-8.9997132331503008E-4</v>
      </c>
    </row>
    <row r="793" spans="79:107" x14ac:dyDescent="0.3">
      <c r="CA793" s="23">
        <v>42761</v>
      </c>
      <c r="CB793">
        <v>-8.9911366268697116E-4</v>
      </c>
      <c r="CC793" t="str">
        <f>IF(COUNT(CB$3:CB793)=ROUND(COUNT($CB$3:$CB$2493)*0.05,0),CB793,"")</f>
        <v/>
      </c>
      <c r="CJ793" s="23">
        <v>42761</v>
      </c>
      <c r="CK793">
        <v>-8.9911366268697116E-4</v>
      </c>
      <c r="CL793" t="str">
        <f>IF(COUNT(CK$3:CK793)=ROUND(COUNT($CK$3:$CK$2493)*0.1,0),CK793,"")</f>
        <v/>
      </c>
      <c r="CS793" s="23">
        <v>42761</v>
      </c>
      <c r="CT793">
        <v>-8.9911366268697116E-4</v>
      </c>
      <c r="DB793" s="23">
        <v>42761</v>
      </c>
      <c r="DC793">
        <v>-8.9911366268697116E-4</v>
      </c>
    </row>
    <row r="794" spans="79:107" x14ac:dyDescent="0.3">
      <c r="CA794" s="23">
        <v>43214</v>
      </c>
      <c r="CB794">
        <v>-8.9778188667958615E-4</v>
      </c>
      <c r="CC794" t="str">
        <f>IF(COUNT(CB$3:CB794)=ROUND(COUNT($CB$3:$CB$2493)*0.05,0),CB794,"")</f>
        <v/>
      </c>
      <c r="CJ794" s="23">
        <v>43214</v>
      </c>
      <c r="CK794">
        <v>-8.9778188667958615E-4</v>
      </c>
      <c r="CL794" t="str">
        <f>IF(COUNT(CK$3:CK794)=ROUND(COUNT($CK$3:$CK$2493)*0.1,0),CK794,"")</f>
        <v/>
      </c>
      <c r="CS794" s="23">
        <v>43214</v>
      </c>
      <c r="CT794">
        <v>-8.9778188667958615E-4</v>
      </c>
      <c r="DB794" s="23">
        <v>43214</v>
      </c>
      <c r="DC794">
        <v>-8.9778188667958615E-4</v>
      </c>
    </row>
    <row r="795" spans="79:107" x14ac:dyDescent="0.3">
      <c r="CA795" s="23">
        <v>42066</v>
      </c>
      <c r="CB795">
        <v>-8.9612530979179259E-4</v>
      </c>
      <c r="CC795" t="str">
        <f>IF(COUNT(CB$3:CB795)=ROUND(COUNT($CB$3:$CB$2493)*0.05,0),CB795,"")</f>
        <v/>
      </c>
      <c r="CJ795" s="23">
        <v>42066</v>
      </c>
      <c r="CK795">
        <v>-8.9612530979179259E-4</v>
      </c>
      <c r="CL795" t="str">
        <f>IF(COUNT(CK$3:CK795)=ROUND(COUNT($CK$3:$CK$2493)*0.1,0),CK795,"")</f>
        <v/>
      </c>
      <c r="CS795" s="23">
        <v>42066</v>
      </c>
      <c r="CT795">
        <v>-8.9612530979179259E-4</v>
      </c>
      <c r="DB795" s="23">
        <v>42066</v>
      </c>
      <c r="DC795">
        <v>-8.9612530979179259E-4</v>
      </c>
    </row>
    <row r="796" spans="79:107" x14ac:dyDescent="0.3">
      <c r="CA796" s="23">
        <v>44594</v>
      </c>
      <c r="CB796">
        <v>-8.9502249330674949E-4</v>
      </c>
      <c r="CC796" t="str">
        <f>IF(COUNT(CB$3:CB796)=ROUND(COUNT($CB$3:$CB$2493)*0.05,0),CB796,"")</f>
        <v/>
      </c>
      <c r="CJ796" s="23">
        <v>44594</v>
      </c>
      <c r="CK796">
        <v>-8.9502249330674949E-4</v>
      </c>
      <c r="CL796" t="str">
        <f>IF(COUNT(CK$3:CK796)=ROUND(COUNT($CK$3:$CK$2493)*0.1,0),CK796,"")</f>
        <v/>
      </c>
      <c r="CS796" s="23">
        <v>44594</v>
      </c>
      <c r="CT796">
        <v>-8.9502249330674949E-4</v>
      </c>
      <c r="DB796" s="23">
        <v>44594</v>
      </c>
      <c r="DC796">
        <v>-8.9502249330674949E-4</v>
      </c>
    </row>
    <row r="797" spans="79:107" x14ac:dyDescent="0.3">
      <c r="CA797" s="23">
        <v>41257</v>
      </c>
      <c r="CB797">
        <v>-8.9212285527627837E-4</v>
      </c>
      <c r="CC797" t="str">
        <f>IF(COUNT(CB$3:CB797)=ROUND(COUNT($CB$3:$CB$2493)*0.05,0),CB797,"")</f>
        <v/>
      </c>
      <c r="CJ797" s="23">
        <v>41257</v>
      </c>
      <c r="CK797">
        <v>-8.9212285527627837E-4</v>
      </c>
      <c r="CL797" t="str">
        <f>IF(COUNT(CK$3:CK797)=ROUND(COUNT($CK$3:$CK$2493)*0.1,0),CK797,"")</f>
        <v/>
      </c>
      <c r="CS797" s="23">
        <v>41257</v>
      </c>
      <c r="CT797">
        <v>-8.9212285527627837E-4</v>
      </c>
      <c r="DB797" s="23">
        <v>41257</v>
      </c>
      <c r="DC797">
        <v>-8.9212285527627837E-4</v>
      </c>
    </row>
    <row r="798" spans="79:107" x14ac:dyDescent="0.3">
      <c r="CA798" s="23">
        <v>41568</v>
      </c>
      <c r="CB798">
        <v>-8.9057947791386339E-4</v>
      </c>
      <c r="CC798" t="str">
        <f>IF(COUNT(CB$3:CB798)=ROUND(COUNT($CB$3:$CB$2493)*0.05,0),CB798,"")</f>
        <v/>
      </c>
      <c r="CJ798" s="23">
        <v>41568</v>
      </c>
      <c r="CK798">
        <v>-8.9057947791386339E-4</v>
      </c>
      <c r="CL798" t="str">
        <f>IF(COUNT(CK$3:CK798)=ROUND(COUNT($CK$3:$CK$2493)*0.1,0),CK798,"")</f>
        <v/>
      </c>
      <c r="CS798" s="23">
        <v>41568</v>
      </c>
      <c r="CT798">
        <v>-8.9057947791386339E-4</v>
      </c>
      <c r="DB798" s="23">
        <v>41568</v>
      </c>
      <c r="DC798">
        <v>-8.9057947791386339E-4</v>
      </c>
    </row>
    <row r="799" spans="79:107" x14ac:dyDescent="0.3">
      <c r="CA799" s="23">
        <v>43347</v>
      </c>
      <c r="CB799">
        <v>-8.8605608118944447E-4</v>
      </c>
      <c r="CC799" t="str">
        <f>IF(COUNT(CB$3:CB799)=ROUND(COUNT($CB$3:$CB$2493)*0.05,0),CB799,"")</f>
        <v/>
      </c>
      <c r="CJ799" s="23">
        <v>43347</v>
      </c>
      <c r="CK799">
        <v>-8.8605608118944447E-4</v>
      </c>
      <c r="CL799" t="str">
        <f>IF(COUNT(CK$3:CK799)=ROUND(COUNT($CK$3:$CK$2493)*0.1,0),CK799,"")</f>
        <v/>
      </c>
      <c r="CS799" s="23">
        <v>43347</v>
      </c>
      <c r="CT799">
        <v>-8.8605608118944447E-4</v>
      </c>
      <c r="DB799" s="23">
        <v>43347</v>
      </c>
      <c r="DC799">
        <v>-8.8605608118944447E-4</v>
      </c>
    </row>
    <row r="800" spans="79:107" x14ac:dyDescent="0.3">
      <c r="CA800" s="23">
        <v>41376</v>
      </c>
      <c r="CB800">
        <v>-8.8599370975892824E-4</v>
      </c>
      <c r="CC800" t="str">
        <f>IF(COUNT(CB$3:CB800)=ROUND(COUNT($CB$3:$CB$2493)*0.05,0),CB800,"")</f>
        <v/>
      </c>
      <c r="CJ800" s="23">
        <v>41376</v>
      </c>
      <c r="CK800">
        <v>-8.8599370975892824E-4</v>
      </c>
      <c r="CL800" t="str">
        <f>IF(COUNT(CK$3:CK800)=ROUND(COUNT($CK$3:$CK$2493)*0.1,0),CK800,"")</f>
        <v/>
      </c>
      <c r="CS800" s="23">
        <v>41376</v>
      </c>
      <c r="CT800">
        <v>-8.8599370975892824E-4</v>
      </c>
      <c r="DB800" s="23">
        <v>41376</v>
      </c>
      <c r="DC800">
        <v>-8.8599370975892824E-4</v>
      </c>
    </row>
    <row r="801" spans="79:107" x14ac:dyDescent="0.3">
      <c r="CA801" s="23">
        <v>43174</v>
      </c>
      <c r="CB801">
        <v>-8.8253558771137712E-4</v>
      </c>
      <c r="CC801" t="str">
        <f>IF(COUNT(CB$3:CB801)=ROUND(COUNT($CB$3:$CB$2493)*0.05,0),CB801,"")</f>
        <v/>
      </c>
      <c r="CJ801" s="23">
        <v>43174</v>
      </c>
      <c r="CK801">
        <v>-8.8253558771137712E-4</v>
      </c>
      <c r="CL801" t="str">
        <f>IF(COUNT(CK$3:CK801)=ROUND(COUNT($CK$3:$CK$2493)*0.1,0),CK801,"")</f>
        <v/>
      </c>
      <c r="CS801" s="23">
        <v>43174</v>
      </c>
      <c r="CT801">
        <v>-8.8253558771137712E-4</v>
      </c>
      <c r="DB801" s="23">
        <v>43174</v>
      </c>
      <c r="DC801">
        <v>-8.8253558771137712E-4</v>
      </c>
    </row>
    <row r="802" spans="79:107" x14ac:dyDescent="0.3">
      <c r="CA802" s="23">
        <v>41612</v>
      </c>
      <c r="CB802">
        <v>-8.800521615993824E-4</v>
      </c>
      <c r="CC802" t="str">
        <f>IF(COUNT(CB$3:CB802)=ROUND(COUNT($CB$3:$CB$2493)*0.05,0),CB802,"")</f>
        <v/>
      </c>
      <c r="CJ802" s="23">
        <v>41612</v>
      </c>
      <c r="CK802">
        <v>-8.800521615993824E-4</v>
      </c>
      <c r="CL802" t="str">
        <f>IF(COUNT(CK$3:CK802)=ROUND(COUNT($CK$3:$CK$2493)*0.1,0),CK802,"")</f>
        <v/>
      </c>
      <c r="CS802" s="23">
        <v>41612</v>
      </c>
      <c r="CT802">
        <v>-8.800521615993824E-4</v>
      </c>
      <c r="DB802" s="23">
        <v>41612</v>
      </c>
      <c r="DC802">
        <v>-8.800521615993824E-4</v>
      </c>
    </row>
    <row r="803" spans="79:107" x14ac:dyDescent="0.3">
      <c r="CA803" s="23">
        <v>43481</v>
      </c>
      <c r="CB803">
        <v>-8.7950491479474595E-4</v>
      </c>
      <c r="CC803" t="str">
        <f>IF(COUNT(CB$3:CB803)=ROUND(COUNT($CB$3:$CB$2493)*0.05,0),CB803,"")</f>
        <v/>
      </c>
      <c r="CJ803" s="23">
        <v>43481</v>
      </c>
      <c r="CK803">
        <v>-8.7950491479474595E-4</v>
      </c>
      <c r="CL803" t="str">
        <f>IF(COUNT(CK$3:CK803)=ROUND(COUNT($CK$3:$CK$2493)*0.1,0),CK803,"")</f>
        <v/>
      </c>
      <c r="CS803" s="23">
        <v>43481</v>
      </c>
      <c r="CT803">
        <v>-8.7950491479474595E-4</v>
      </c>
      <c r="DB803" s="23">
        <v>43481</v>
      </c>
      <c r="DC803">
        <v>-8.7950491479474595E-4</v>
      </c>
    </row>
    <row r="804" spans="79:107" x14ac:dyDescent="0.3">
      <c r="CA804" s="23">
        <v>43791</v>
      </c>
      <c r="CB804">
        <v>-8.7201267655721132E-4</v>
      </c>
      <c r="CC804" t="str">
        <f>IF(COUNT(CB$3:CB804)=ROUND(COUNT($CB$3:$CB$2493)*0.05,0),CB804,"")</f>
        <v/>
      </c>
      <c r="CJ804" s="23">
        <v>43791</v>
      </c>
      <c r="CK804">
        <v>-8.7201267655721132E-4</v>
      </c>
      <c r="CL804" t="str">
        <f>IF(COUNT(CK$3:CK804)=ROUND(COUNT($CK$3:$CK$2493)*0.1,0),CK804,"")</f>
        <v/>
      </c>
      <c r="CS804" s="23">
        <v>43791</v>
      </c>
      <c r="CT804">
        <v>-8.7201267655721132E-4</v>
      </c>
      <c r="DB804" s="23">
        <v>43791</v>
      </c>
      <c r="DC804">
        <v>-8.7201267655721132E-4</v>
      </c>
    </row>
    <row r="805" spans="79:107" x14ac:dyDescent="0.3">
      <c r="CA805" s="23">
        <v>41697</v>
      </c>
      <c r="CB805">
        <v>-8.7141508746648789E-4</v>
      </c>
      <c r="CC805" t="str">
        <f>IF(COUNT(CB$3:CB805)=ROUND(COUNT($CB$3:$CB$2493)*0.05,0),CB805,"")</f>
        <v/>
      </c>
      <c r="CJ805" s="23">
        <v>41697</v>
      </c>
      <c r="CK805">
        <v>-8.7141508746648789E-4</v>
      </c>
      <c r="CL805" t="str">
        <f>IF(COUNT(CK$3:CK805)=ROUND(COUNT($CK$3:$CK$2493)*0.1,0),CK805,"")</f>
        <v/>
      </c>
      <c r="CS805" s="23">
        <v>41697</v>
      </c>
      <c r="CT805">
        <v>-8.7141508746648789E-4</v>
      </c>
      <c r="DB805" s="23">
        <v>41697</v>
      </c>
      <c r="DC805">
        <v>-8.7141508746648789E-4</v>
      </c>
    </row>
    <row r="806" spans="79:107" x14ac:dyDescent="0.3">
      <c r="CA806" s="23">
        <v>44061</v>
      </c>
      <c r="CB806">
        <v>-8.7117906841949937E-4</v>
      </c>
      <c r="CC806" t="str">
        <f>IF(COUNT(CB$3:CB806)=ROUND(COUNT($CB$3:$CB$2493)*0.05,0),CB806,"")</f>
        <v/>
      </c>
      <c r="CJ806" s="23">
        <v>44061</v>
      </c>
      <c r="CK806">
        <v>-8.7117906841949937E-4</v>
      </c>
      <c r="CL806" t="str">
        <f>IF(COUNT(CK$3:CK806)=ROUND(COUNT($CK$3:$CK$2493)*0.1,0),CK806,"")</f>
        <v/>
      </c>
      <c r="CS806" s="23">
        <v>44061</v>
      </c>
      <c r="CT806">
        <v>-8.7117906841949937E-4</v>
      </c>
      <c r="DB806" s="23">
        <v>44061</v>
      </c>
      <c r="DC806">
        <v>-8.7117906841949937E-4</v>
      </c>
    </row>
    <row r="807" spans="79:107" x14ac:dyDescent="0.3">
      <c r="CA807" s="26">
        <v>44902</v>
      </c>
      <c r="CB807">
        <v>-8.6941412830142178E-4</v>
      </c>
      <c r="CC807" t="str">
        <f>IF(COUNT(CB$3:CB807)=ROUND(COUNT($CB$3:$CB$2493)*0.05,0),CB807,"")</f>
        <v/>
      </c>
      <c r="CJ807" s="26">
        <v>44902</v>
      </c>
      <c r="CK807">
        <v>-8.6941412830142178E-4</v>
      </c>
      <c r="CL807" t="str">
        <f>IF(COUNT(CK$3:CK807)=ROUND(COUNT($CK$3:$CK$2493)*0.1,0),CK807,"")</f>
        <v/>
      </c>
      <c r="CS807" s="26">
        <v>44902</v>
      </c>
      <c r="CT807">
        <v>-8.6941412830142178E-4</v>
      </c>
      <c r="DB807" s="26">
        <v>44902</v>
      </c>
      <c r="DC807">
        <v>-8.6941412830142178E-4</v>
      </c>
    </row>
    <row r="808" spans="79:107" x14ac:dyDescent="0.3">
      <c r="CA808" s="23">
        <v>44375</v>
      </c>
      <c r="CB808">
        <v>-8.6903634300321362E-4</v>
      </c>
      <c r="CC808" t="str">
        <f>IF(COUNT(CB$3:CB808)=ROUND(COUNT($CB$3:$CB$2493)*0.05,0),CB808,"")</f>
        <v/>
      </c>
      <c r="CJ808" s="23">
        <v>44375</v>
      </c>
      <c r="CK808">
        <v>-8.6903634300321362E-4</v>
      </c>
      <c r="CL808" t="str">
        <f>IF(COUNT(CK$3:CK808)=ROUND(COUNT($CK$3:$CK$2493)*0.1,0),CK808,"")</f>
        <v/>
      </c>
      <c r="CS808" s="23">
        <v>44375</v>
      </c>
      <c r="CT808">
        <v>-8.6903634300321362E-4</v>
      </c>
      <c r="DB808" s="23">
        <v>44375</v>
      </c>
      <c r="DC808">
        <v>-8.6903634300321362E-4</v>
      </c>
    </row>
    <row r="809" spans="79:107" x14ac:dyDescent="0.3">
      <c r="CA809" s="23">
        <v>41841</v>
      </c>
      <c r="CB809">
        <v>-8.6613909980007113E-4</v>
      </c>
      <c r="CC809" t="str">
        <f>IF(COUNT(CB$3:CB809)=ROUND(COUNT($CB$3:$CB$2493)*0.05,0),CB809,"")</f>
        <v/>
      </c>
      <c r="CJ809" s="23">
        <v>41841</v>
      </c>
      <c r="CK809">
        <v>-8.6613909980007113E-4</v>
      </c>
      <c r="CL809" t="str">
        <f>IF(COUNT(CK$3:CK809)=ROUND(COUNT($CK$3:$CK$2493)*0.1,0),CK809,"")</f>
        <v/>
      </c>
      <c r="CS809" s="23">
        <v>41841</v>
      </c>
      <c r="CT809">
        <v>-8.6613909980007113E-4</v>
      </c>
      <c r="DB809" s="23">
        <v>41841</v>
      </c>
      <c r="DC809">
        <v>-8.6613909980007113E-4</v>
      </c>
    </row>
    <row r="810" spans="79:107" x14ac:dyDescent="0.3">
      <c r="CA810" s="23">
        <v>41570</v>
      </c>
      <c r="CB810">
        <v>-8.6533425891847362E-4</v>
      </c>
      <c r="CC810" t="str">
        <f>IF(COUNT(CB$3:CB810)=ROUND(COUNT($CB$3:$CB$2493)*0.05,0),CB810,"")</f>
        <v/>
      </c>
      <c r="CJ810" s="23">
        <v>41570</v>
      </c>
      <c r="CK810">
        <v>-8.6533425891847362E-4</v>
      </c>
      <c r="CL810" t="str">
        <f>IF(COUNT(CK$3:CK810)=ROUND(COUNT($CK$3:$CK$2493)*0.1,0),CK810,"")</f>
        <v/>
      </c>
      <c r="CS810" s="23">
        <v>41570</v>
      </c>
      <c r="CT810">
        <v>-8.6533425891847362E-4</v>
      </c>
      <c r="DB810" s="23">
        <v>41570</v>
      </c>
      <c r="DC810">
        <v>-8.6533425891847362E-4</v>
      </c>
    </row>
    <row r="811" spans="79:107" x14ac:dyDescent="0.3">
      <c r="CA811" s="23">
        <v>41437</v>
      </c>
      <c r="CB811">
        <v>-8.6394293697090302E-4</v>
      </c>
      <c r="CC811" t="str">
        <f>IF(COUNT(CB$3:CB811)=ROUND(COUNT($CB$3:$CB$2493)*0.05,0),CB811,"")</f>
        <v/>
      </c>
      <c r="CJ811" s="23">
        <v>41437</v>
      </c>
      <c r="CK811">
        <v>-8.6394293697090302E-4</v>
      </c>
      <c r="CL811" t="str">
        <f>IF(COUNT(CK$3:CK811)=ROUND(COUNT($CK$3:$CK$2493)*0.1,0),CK811,"")</f>
        <v/>
      </c>
      <c r="CS811" s="23">
        <v>41437</v>
      </c>
      <c r="CT811">
        <v>-8.6394293697090302E-4</v>
      </c>
      <c r="DB811" s="23">
        <v>41437</v>
      </c>
      <c r="DC811">
        <v>-8.6394293697090302E-4</v>
      </c>
    </row>
    <row r="812" spans="79:107" x14ac:dyDescent="0.3">
      <c r="CA812" s="23">
        <v>44480</v>
      </c>
      <c r="CB812">
        <v>-8.5848102257974029E-4</v>
      </c>
      <c r="CC812" t="str">
        <f>IF(COUNT(CB$3:CB812)=ROUND(COUNT($CB$3:$CB$2493)*0.05,0),CB812,"")</f>
        <v/>
      </c>
      <c r="CJ812" s="23">
        <v>44480</v>
      </c>
      <c r="CK812">
        <v>-8.5848102257974029E-4</v>
      </c>
      <c r="CL812" t="str">
        <f>IF(COUNT(CK$3:CK812)=ROUND(COUNT($CK$3:$CK$2493)*0.1,0),CK812,"")</f>
        <v/>
      </c>
      <c r="CS812" s="23">
        <v>44480</v>
      </c>
      <c r="CT812">
        <v>-8.5848102257974029E-4</v>
      </c>
      <c r="DB812" s="23">
        <v>44480</v>
      </c>
      <c r="DC812">
        <v>-8.5848102257974029E-4</v>
      </c>
    </row>
    <row r="813" spans="79:107" x14ac:dyDescent="0.3">
      <c r="CA813" s="23">
        <v>43081</v>
      </c>
      <c r="CB813">
        <v>-8.5386504438988238E-4</v>
      </c>
      <c r="CC813" t="str">
        <f>IF(COUNT(CB$3:CB813)=ROUND(COUNT($CB$3:$CB$2493)*0.05,0),CB813,"")</f>
        <v/>
      </c>
      <c r="CJ813" s="23">
        <v>43081</v>
      </c>
      <c r="CK813">
        <v>-8.5386504438988238E-4</v>
      </c>
      <c r="CL813" t="str">
        <f>IF(COUNT(CK$3:CK813)=ROUND(COUNT($CK$3:$CK$2493)*0.1,0),CK813,"")</f>
        <v/>
      </c>
      <c r="CS813" s="23">
        <v>43081</v>
      </c>
      <c r="CT813">
        <v>-8.5386504438988238E-4</v>
      </c>
      <c r="DB813" s="23">
        <v>43081</v>
      </c>
      <c r="DC813">
        <v>-8.5386504438988238E-4</v>
      </c>
    </row>
    <row r="814" spans="79:107" x14ac:dyDescent="0.3">
      <c r="CA814" s="23">
        <v>43790</v>
      </c>
      <c r="CB814">
        <v>-8.4729157956585149E-4</v>
      </c>
      <c r="CC814" t="str">
        <f>IF(COUNT(CB$3:CB814)=ROUND(COUNT($CB$3:$CB$2493)*0.05,0),CB814,"")</f>
        <v/>
      </c>
      <c r="CJ814" s="23">
        <v>43790</v>
      </c>
      <c r="CK814">
        <v>-8.4729157956585149E-4</v>
      </c>
      <c r="CL814" t="str">
        <f>IF(COUNT(CK$3:CK814)=ROUND(COUNT($CK$3:$CK$2493)*0.1,0),CK814,"")</f>
        <v/>
      </c>
      <c r="CS814" s="23">
        <v>43790</v>
      </c>
      <c r="CT814">
        <v>-8.4729157956585149E-4</v>
      </c>
      <c r="DB814" s="23">
        <v>43790</v>
      </c>
      <c r="DC814">
        <v>-8.4729157956585149E-4</v>
      </c>
    </row>
    <row r="815" spans="79:107" x14ac:dyDescent="0.3">
      <c r="CA815" s="23">
        <v>41347</v>
      </c>
      <c r="CB815">
        <v>-8.4719564214102299E-4</v>
      </c>
      <c r="CC815" t="str">
        <f>IF(COUNT(CB$3:CB815)=ROUND(COUNT($CB$3:$CB$2493)*0.05,0),CB815,"")</f>
        <v/>
      </c>
      <c r="CJ815" s="23">
        <v>41347</v>
      </c>
      <c r="CK815">
        <v>-8.4719564214102299E-4</v>
      </c>
      <c r="CL815" t="str">
        <f>IF(COUNT(CK$3:CK815)=ROUND(COUNT($CK$3:$CK$2493)*0.1,0),CK815,"")</f>
        <v/>
      </c>
      <c r="CS815" s="23">
        <v>41347</v>
      </c>
      <c r="CT815">
        <v>-8.4719564214102299E-4</v>
      </c>
      <c r="DB815" s="23">
        <v>41347</v>
      </c>
      <c r="DC815">
        <v>-8.4719564214102299E-4</v>
      </c>
    </row>
    <row r="816" spans="79:107" x14ac:dyDescent="0.3">
      <c r="CA816" s="23">
        <v>42872</v>
      </c>
      <c r="CB816">
        <v>-8.4483093124885177E-4</v>
      </c>
      <c r="CC816" t="str">
        <f>IF(COUNT(CB$3:CB816)=ROUND(COUNT($CB$3:$CB$2493)*0.05,0),CB816,"")</f>
        <v/>
      </c>
      <c r="CJ816" s="23">
        <v>42872</v>
      </c>
      <c r="CK816">
        <v>-8.4483093124885177E-4</v>
      </c>
      <c r="CL816" t="str">
        <f>IF(COUNT(CK$3:CK816)=ROUND(COUNT($CK$3:$CK$2493)*0.1,0),CK816,"")</f>
        <v/>
      </c>
      <c r="CS816" s="23">
        <v>42872</v>
      </c>
      <c r="CT816">
        <v>-8.4483093124885177E-4</v>
      </c>
      <c r="DB816" s="23">
        <v>42872</v>
      </c>
      <c r="DC816">
        <v>-8.4483093124885177E-4</v>
      </c>
    </row>
    <row r="817" spans="79:107" x14ac:dyDescent="0.3">
      <c r="CA817" s="23">
        <v>43502</v>
      </c>
      <c r="CB817">
        <v>-8.4029402664990592E-4</v>
      </c>
      <c r="CC817" t="str">
        <f>IF(COUNT(CB$3:CB817)=ROUND(COUNT($CB$3:$CB$2493)*0.05,0),CB817,"")</f>
        <v/>
      </c>
      <c r="CJ817" s="23">
        <v>43502</v>
      </c>
      <c r="CK817">
        <v>-8.4029402664990592E-4</v>
      </c>
      <c r="CL817" t="str">
        <f>IF(COUNT(CK$3:CK817)=ROUND(COUNT($CK$3:$CK$2493)*0.1,0),CK817,"")</f>
        <v/>
      </c>
      <c r="CS817" s="23">
        <v>43502</v>
      </c>
      <c r="CT817">
        <v>-8.4029402664990592E-4</v>
      </c>
      <c r="DB817" s="23">
        <v>43502</v>
      </c>
      <c r="DC817">
        <v>-8.4029402664990592E-4</v>
      </c>
    </row>
    <row r="818" spans="79:107" x14ac:dyDescent="0.3">
      <c r="CA818" s="23">
        <v>44750</v>
      </c>
      <c r="CB818">
        <v>-8.3801805190248182E-4</v>
      </c>
      <c r="CC818" t="str">
        <f>IF(COUNT(CB$3:CB818)=ROUND(COUNT($CB$3:$CB$2493)*0.05,0),CB818,"")</f>
        <v/>
      </c>
      <c r="CJ818" s="23">
        <v>44750</v>
      </c>
      <c r="CK818">
        <v>-8.3801805190248182E-4</v>
      </c>
      <c r="CL818" t="str">
        <f>IF(COUNT(CK$3:CK818)=ROUND(COUNT($CK$3:$CK$2493)*0.1,0),CK818,"")</f>
        <v/>
      </c>
      <c r="CS818" s="23">
        <v>44750</v>
      </c>
      <c r="CT818">
        <v>-8.3801805190248182E-4</v>
      </c>
      <c r="DB818" s="23">
        <v>44750</v>
      </c>
      <c r="DC818">
        <v>-8.3801805190248182E-4</v>
      </c>
    </row>
    <row r="819" spans="79:107" x14ac:dyDescent="0.3">
      <c r="CA819" s="23">
        <v>43264</v>
      </c>
      <c r="CB819">
        <v>-8.3756788749420096E-4</v>
      </c>
      <c r="CC819" t="str">
        <f>IF(COUNT(CB$3:CB819)=ROUND(COUNT($CB$3:$CB$2493)*0.05,0),CB819,"")</f>
        <v/>
      </c>
      <c r="CJ819" s="23">
        <v>43264</v>
      </c>
      <c r="CK819">
        <v>-8.3756788749420096E-4</v>
      </c>
      <c r="CL819" t="str">
        <f>IF(COUNT(CK$3:CK819)=ROUND(COUNT($CK$3:$CK$2493)*0.1,0),CK819,"")</f>
        <v/>
      </c>
      <c r="CS819" s="23">
        <v>43264</v>
      </c>
      <c r="CT819">
        <v>-8.3756788749420096E-4</v>
      </c>
      <c r="DB819" s="23">
        <v>43264</v>
      </c>
      <c r="DC819">
        <v>-8.3756788749420096E-4</v>
      </c>
    </row>
    <row r="820" spans="79:107" x14ac:dyDescent="0.3">
      <c r="CA820" s="23">
        <v>44333</v>
      </c>
      <c r="CB820">
        <v>-8.3263678159433687E-4</v>
      </c>
      <c r="CC820" t="str">
        <f>IF(COUNT(CB$3:CB820)=ROUND(COUNT($CB$3:$CB$2493)*0.05,0),CB820,"")</f>
        <v/>
      </c>
      <c r="CJ820" s="23">
        <v>44333</v>
      </c>
      <c r="CK820">
        <v>-8.3263678159433687E-4</v>
      </c>
      <c r="CL820" t="str">
        <f>IF(COUNT(CK$3:CK820)=ROUND(COUNT($CK$3:$CK$2493)*0.1,0),CK820,"")</f>
        <v/>
      </c>
      <c r="CS820" s="23">
        <v>44333</v>
      </c>
      <c r="CT820">
        <v>-8.3263678159433687E-4</v>
      </c>
      <c r="DB820" s="23">
        <v>44333</v>
      </c>
      <c r="DC820">
        <v>-8.3263678159433687E-4</v>
      </c>
    </row>
    <row r="821" spans="79:107" x14ac:dyDescent="0.3">
      <c r="CA821" s="23">
        <v>43098</v>
      </c>
      <c r="CB821">
        <v>-8.3109446107362654E-4</v>
      </c>
      <c r="CC821" t="str">
        <f>IF(COUNT(CB$3:CB821)=ROUND(COUNT($CB$3:$CB$2493)*0.05,0),CB821,"")</f>
        <v/>
      </c>
      <c r="CJ821" s="23">
        <v>43098</v>
      </c>
      <c r="CK821">
        <v>-8.3109446107362654E-4</v>
      </c>
      <c r="CL821" t="str">
        <f>IF(COUNT(CK$3:CK821)=ROUND(COUNT($CK$3:$CK$2493)*0.1,0),CK821,"")</f>
        <v/>
      </c>
      <c r="CS821" s="23">
        <v>43098</v>
      </c>
      <c r="CT821">
        <v>-8.3109446107362654E-4</v>
      </c>
      <c r="DB821" s="23">
        <v>43098</v>
      </c>
      <c r="DC821">
        <v>-8.3109446107362654E-4</v>
      </c>
    </row>
    <row r="822" spans="79:107" x14ac:dyDescent="0.3">
      <c r="CA822" s="23">
        <v>41977</v>
      </c>
      <c r="CB822">
        <v>-8.2987028999261274E-4</v>
      </c>
      <c r="CC822" t="str">
        <f>IF(COUNT(CB$3:CB822)=ROUND(COUNT($CB$3:$CB$2493)*0.05,0),CB822,"")</f>
        <v/>
      </c>
      <c r="CJ822" s="23">
        <v>41977</v>
      </c>
      <c r="CK822">
        <v>-8.2987028999261274E-4</v>
      </c>
      <c r="CL822" t="str">
        <f>IF(COUNT(CK$3:CK822)=ROUND(COUNT($CK$3:$CK$2493)*0.1,0),CK822,"")</f>
        <v/>
      </c>
      <c r="CS822" s="23">
        <v>41977</v>
      </c>
      <c r="CT822">
        <v>-8.2987028999261274E-4</v>
      </c>
      <c r="DB822" s="23">
        <v>41977</v>
      </c>
      <c r="DC822">
        <v>-8.2987028999261274E-4</v>
      </c>
    </row>
    <row r="823" spans="79:107" x14ac:dyDescent="0.3">
      <c r="CA823" s="23">
        <v>42690</v>
      </c>
      <c r="CB823">
        <v>-8.2289260066498334E-4</v>
      </c>
      <c r="CC823" t="str">
        <f>IF(COUNT(CB$3:CB823)=ROUND(COUNT($CB$3:$CB$2493)*0.05,0),CB823,"")</f>
        <v/>
      </c>
      <c r="CJ823" s="23">
        <v>42690</v>
      </c>
      <c r="CK823">
        <v>-8.2289260066498334E-4</v>
      </c>
      <c r="CL823" t="str">
        <f>IF(COUNT(CK$3:CK823)=ROUND(COUNT($CK$3:$CK$2493)*0.1,0),CK823,"")</f>
        <v/>
      </c>
      <c r="CS823" s="23">
        <v>42690</v>
      </c>
      <c r="CT823">
        <v>-8.2289260066498334E-4</v>
      </c>
      <c r="DB823" s="23">
        <v>42690</v>
      </c>
      <c r="DC823">
        <v>-8.2289260066498334E-4</v>
      </c>
    </row>
    <row r="824" spans="79:107" x14ac:dyDescent="0.3">
      <c r="CA824" s="23">
        <v>42670</v>
      </c>
      <c r="CB824">
        <v>-8.2007787431371399E-4</v>
      </c>
      <c r="CC824" t="str">
        <f>IF(COUNT(CB$3:CB824)=ROUND(COUNT($CB$3:$CB$2493)*0.05,0),CB824,"")</f>
        <v/>
      </c>
      <c r="CJ824" s="23">
        <v>42670</v>
      </c>
      <c r="CK824">
        <v>-8.2007787431371399E-4</v>
      </c>
      <c r="CL824" t="str">
        <f>IF(COUNT(CK$3:CK824)=ROUND(COUNT($CK$3:$CK$2493)*0.1,0),CK824,"")</f>
        <v/>
      </c>
      <c r="CS824" s="23">
        <v>42670</v>
      </c>
      <c r="CT824">
        <v>-8.2007787431371399E-4</v>
      </c>
      <c r="DB824" s="23">
        <v>42670</v>
      </c>
      <c r="DC824">
        <v>-8.2007787431371399E-4</v>
      </c>
    </row>
    <row r="825" spans="79:107" x14ac:dyDescent="0.3">
      <c r="CA825" s="23">
        <v>41621</v>
      </c>
      <c r="CB825">
        <v>-8.1963090912377356E-4</v>
      </c>
      <c r="CC825" t="str">
        <f>IF(COUNT(CB$3:CB825)=ROUND(COUNT($CB$3:$CB$2493)*0.05,0),CB825,"")</f>
        <v/>
      </c>
      <c r="CJ825" s="23">
        <v>41621</v>
      </c>
      <c r="CK825">
        <v>-8.1963090912377356E-4</v>
      </c>
      <c r="CL825" t="str">
        <f>IF(COUNT(CK$3:CK825)=ROUND(COUNT($CK$3:$CK$2493)*0.1,0),CK825,"")</f>
        <v/>
      </c>
      <c r="CS825" s="23">
        <v>41621</v>
      </c>
      <c r="CT825">
        <v>-8.1963090912377356E-4</v>
      </c>
      <c r="DB825" s="23">
        <v>41621</v>
      </c>
      <c r="DC825">
        <v>-8.1963090912377356E-4</v>
      </c>
    </row>
    <row r="826" spans="79:107" x14ac:dyDescent="0.3">
      <c r="CA826" s="23">
        <v>42236</v>
      </c>
      <c r="CB826">
        <v>-8.1930456483585655E-4</v>
      </c>
      <c r="CC826" t="str">
        <f>IF(COUNT(CB$3:CB826)=ROUND(COUNT($CB$3:$CB$2493)*0.05,0),CB826,"")</f>
        <v/>
      </c>
      <c r="CJ826" s="23">
        <v>42236</v>
      </c>
      <c r="CK826">
        <v>-8.1930456483585655E-4</v>
      </c>
      <c r="CL826" t="str">
        <f>IF(COUNT(CK$3:CK826)=ROUND(COUNT($CK$3:$CK$2493)*0.1,0),CK826,"")</f>
        <v/>
      </c>
      <c r="CS826" s="23">
        <v>42236</v>
      </c>
      <c r="CT826">
        <v>-8.1930456483585655E-4</v>
      </c>
      <c r="DB826" s="23">
        <v>42236</v>
      </c>
      <c r="DC826">
        <v>-8.1930456483585655E-4</v>
      </c>
    </row>
    <row r="827" spans="79:107" x14ac:dyDescent="0.3">
      <c r="CA827" s="23">
        <v>42800</v>
      </c>
      <c r="CB827">
        <v>-8.1899253858604419E-4</v>
      </c>
      <c r="CC827" t="str">
        <f>IF(COUNT(CB$3:CB827)=ROUND(COUNT($CB$3:$CB$2493)*0.05,0),CB827,"")</f>
        <v/>
      </c>
      <c r="CJ827" s="23">
        <v>42800</v>
      </c>
      <c r="CK827">
        <v>-8.1899253858604419E-4</v>
      </c>
      <c r="CL827" t="str">
        <f>IF(COUNT(CK$3:CK827)=ROUND(COUNT($CK$3:$CK$2493)*0.1,0),CK827,"")</f>
        <v/>
      </c>
      <c r="CS827" s="23">
        <v>42800</v>
      </c>
      <c r="CT827">
        <v>-8.1899253858604419E-4</v>
      </c>
      <c r="DB827" s="23">
        <v>42800</v>
      </c>
      <c r="DC827">
        <v>-8.1899253858604419E-4</v>
      </c>
    </row>
    <row r="828" spans="79:107" x14ac:dyDescent="0.3">
      <c r="CA828" s="23">
        <v>43005</v>
      </c>
      <c r="CB828">
        <v>-8.1857161011831192E-4</v>
      </c>
      <c r="CC828" t="str">
        <f>IF(COUNT(CB$3:CB828)=ROUND(COUNT($CB$3:$CB$2493)*0.05,0),CB828,"")</f>
        <v/>
      </c>
      <c r="CJ828" s="23">
        <v>43005</v>
      </c>
      <c r="CK828">
        <v>-8.1857161011831192E-4</v>
      </c>
      <c r="CL828" t="str">
        <f>IF(COUNT(CK$3:CK828)=ROUND(COUNT($CK$3:$CK$2493)*0.1,0),CK828,"")</f>
        <v/>
      </c>
      <c r="CS828" s="23">
        <v>43005</v>
      </c>
      <c r="CT828">
        <v>-8.1857161011831192E-4</v>
      </c>
      <c r="DB828" s="23">
        <v>43005</v>
      </c>
      <c r="DC828">
        <v>-8.1857161011831192E-4</v>
      </c>
    </row>
    <row r="829" spans="79:107" x14ac:dyDescent="0.3">
      <c r="CA829" s="23">
        <v>42341</v>
      </c>
      <c r="CB829">
        <v>-8.1457349762704522E-4</v>
      </c>
      <c r="CC829" t="str">
        <f>IF(COUNT(CB$3:CB829)=ROUND(COUNT($CB$3:$CB$2493)*0.05,0),CB829,"")</f>
        <v/>
      </c>
      <c r="CJ829" s="23">
        <v>42341</v>
      </c>
      <c r="CK829">
        <v>-8.1457349762704522E-4</v>
      </c>
      <c r="CL829" t="str">
        <f>IF(COUNT(CK$3:CK829)=ROUND(COUNT($CK$3:$CK$2493)*0.1,0),CK829,"")</f>
        <v/>
      </c>
      <c r="CS829" s="23">
        <v>42341</v>
      </c>
      <c r="CT829">
        <v>-8.1457349762704522E-4</v>
      </c>
      <c r="DB829" s="23">
        <v>42341</v>
      </c>
      <c r="DC829">
        <v>-8.1457349762704522E-4</v>
      </c>
    </row>
    <row r="830" spans="79:107" x14ac:dyDescent="0.3">
      <c r="CA830" s="23">
        <v>42137</v>
      </c>
      <c r="CB830">
        <v>-8.1447521447518332E-4</v>
      </c>
      <c r="CC830" t="str">
        <f>IF(COUNT(CB$3:CB830)=ROUND(COUNT($CB$3:$CB$2493)*0.05,0),CB830,"")</f>
        <v/>
      </c>
      <c r="CJ830" s="23">
        <v>42137</v>
      </c>
      <c r="CK830">
        <v>-8.1447521447518332E-4</v>
      </c>
      <c r="CL830" t="str">
        <f>IF(COUNT(CK$3:CK830)=ROUND(COUNT($CK$3:$CK$2493)*0.1,0),CK830,"")</f>
        <v/>
      </c>
      <c r="CS830" s="23">
        <v>42137</v>
      </c>
      <c r="CT830">
        <v>-8.1447521447518332E-4</v>
      </c>
      <c r="DB830" s="23">
        <v>42137</v>
      </c>
      <c r="DC830">
        <v>-8.1447521447518332E-4</v>
      </c>
    </row>
    <row r="831" spans="79:107" x14ac:dyDescent="0.3">
      <c r="CA831" s="23">
        <v>44550</v>
      </c>
      <c r="CB831">
        <v>-8.1408393644355774E-4</v>
      </c>
      <c r="CC831" t="str">
        <f>IF(COUNT(CB$3:CB831)=ROUND(COUNT($CB$3:$CB$2493)*0.05,0),CB831,"")</f>
        <v/>
      </c>
      <c r="CJ831" s="23">
        <v>44550</v>
      </c>
      <c r="CK831">
        <v>-8.1408393644355774E-4</v>
      </c>
      <c r="CL831" t="str">
        <f>IF(COUNT(CK$3:CK831)=ROUND(COUNT($CK$3:$CK$2493)*0.1,0),CK831,"")</f>
        <v/>
      </c>
      <c r="CS831" s="23">
        <v>44550</v>
      </c>
      <c r="CT831">
        <v>-8.1408393644355774E-4</v>
      </c>
      <c r="DB831" s="23">
        <v>44550</v>
      </c>
      <c r="DC831">
        <v>-8.1408393644355774E-4</v>
      </c>
    </row>
    <row r="832" spans="79:107" x14ac:dyDescent="0.3">
      <c r="CA832" s="23">
        <v>41834</v>
      </c>
      <c r="CB832">
        <v>-8.1290415727097915E-4</v>
      </c>
      <c r="CC832" t="str">
        <f>IF(COUNT(CB$3:CB832)=ROUND(COUNT($CB$3:$CB$2493)*0.05,0),CB832,"")</f>
        <v/>
      </c>
      <c r="CJ832" s="23">
        <v>41834</v>
      </c>
      <c r="CK832">
        <v>-8.1290415727097915E-4</v>
      </c>
      <c r="CL832" t="str">
        <f>IF(COUNT(CK$3:CK832)=ROUND(COUNT($CK$3:$CK$2493)*0.1,0),CK832,"")</f>
        <v/>
      </c>
      <c r="CS832" s="23">
        <v>41834</v>
      </c>
      <c r="CT832">
        <v>-8.1290415727097915E-4</v>
      </c>
      <c r="DB832" s="23">
        <v>41834</v>
      </c>
      <c r="DC832">
        <v>-8.1290415727097915E-4</v>
      </c>
    </row>
    <row r="833" spans="79:107" x14ac:dyDescent="0.3">
      <c r="CA833" s="23">
        <v>42831</v>
      </c>
      <c r="CB833">
        <v>-8.0930247445596E-4</v>
      </c>
      <c r="CC833" t="str">
        <f>IF(COUNT(CB$3:CB833)=ROUND(COUNT($CB$3:$CB$2493)*0.05,0),CB833,"")</f>
        <v/>
      </c>
      <c r="CJ833" s="23">
        <v>42831</v>
      </c>
      <c r="CK833">
        <v>-8.0930247445596E-4</v>
      </c>
      <c r="CL833" t="str">
        <f>IF(COUNT(CK$3:CK833)=ROUND(COUNT($CK$3:$CK$2493)*0.1,0),CK833,"")</f>
        <v/>
      </c>
      <c r="CS833" s="23">
        <v>42831</v>
      </c>
      <c r="CT833">
        <v>-8.0930247445596E-4</v>
      </c>
      <c r="DB833" s="23">
        <v>42831</v>
      </c>
      <c r="DC833">
        <v>-8.0930247445596E-4</v>
      </c>
    </row>
    <row r="834" spans="79:107" x14ac:dyDescent="0.3">
      <c r="CA834" s="23">
        <v>44665</v>
      </c>
      <c r="CB834">
        <v>-8.0900400343009897E-4</v>
      </c>
      <c r="CC834" t="str">
        <f>IF(COUNT(CB$3:CB834)=ROUND(COUNT($CB$3:$CB$2493)*0.05,0),CB834,"")</f>
        <v/>
      </c>
      <c r="CJ834" s="23">
        <v>44665</v>
      </c>
      <c r="CK834">
        <v>-8.0900400343009897E-4</v>
      </c>
      <c r="CL834" t="str">
        <f>IF(COUNT(CK$3:CK834)=ROUND(COUNT($CK$3:$CK$2493)*0.1,0),CK834,"")</f>
        <v/>
      </c>
      <c r="CS834" s="23">
        <v>44665</v>
      </c>
      <c r="CT834">
        <v>-8.0900400343009897E-4</v>
      </c>
      <c r="DB834" s="23">
        <v>44665</v>
      </c>
      <c r="DC834">
        <v>-8.0900400343009897E-4</v>
      </c>
    </row>
    <row r="835" spans="79:107" x14ac:dyDescent="0.3">
      <c r="CA835" s="23">
        <v>43746</v>
      </c>
      <c r="CB835">
        <v>-8.0834289166144843E-4</v>
      </c>
      <c r="CC835" t="str">
        <f>IF(COUNT(CB$3:CB835)=ROUND(COUNT($CB$3:$CB$2493)*0.05,0),CB835,"")</f>
        <v/>
      </c>
      <c r="CJ835" s="23">
        <v>43746</v>
      </c>
      <c r="CK835">
        <v>-8.0834289166144843E-4</v>
      </c>
      <c r="CL835" t="str">
        <f>IF(COUNT(CK$3:CK835)=ROUND(COUNT($CK$3:$CK$2493)*0.1,0),CK835,"")</f>
        <v/>
      </c>
      <c r="CS835" s="23">
        <v>43746</v>
      </c>
      <c r="CT835">
        <v>-8.0834289166144843E-4</v>
      </c>
      <c r="DB835" s="23">
        <v>43746</v>
      </c>
      <c r="DC835">
        <v>-8.0834289166144843E-4</v>
      </c>
    </row>
    <row r="836" spans="79:107" x14ac:dyDescent="0.3">
      <c r="CA836" s="23">
        <v>43845</v>
      </c>
      <c r="CB836">
        <v>-8.0292097281625652E-4</v>
      </c>
      <c r="CC836" t="str">
        <f>IF(COUNT(CB$3:CB836)=ROUND(COUNT($CB$3:$CB$2493)*0.05,0),CB836,"")</f>
        <v/>
      </c>
      <c r="CJ836" s="23">
        <v>43845</v>
      </c>
      <c r="CK836">
        <v>-8.0292097281625652E-4</v>
      </c>
      <c r="CL836" t="str">
        <f>IF(COUNT(CK$3:CK836)=ROUND(COUNT($CK$3:$CK$2493)*0.1,0),CK836,"")</f>
        <v/>
      </c>
      <c r="CS836" s="23">
        <v>43845</v>
      </c>
      <c r="CT836">
        <v>-8.0292097281625652E-4</v>
      </c>
      <c r="DB836" s="23">
        <v>43845</v>
      </c>
      <c r="DC836">
        <v>-8.0292097281625652E-4</v>
      </c>
    </row>
    <row r="837" spans="79:107" x14ac:dyDescent="0.3">
      <c r="CA837" s="23">
        <v>41654</v>
      </c>
      <c r="CB837">
        <v>-7.9713495855725301E-4</v>
      </c>
      <c r="CC837" t="str">
        <f>IF(COUNT(CB$3:CB837)=ROUND(COUNT($CB$3:$CB$2493)*0.05,0),CB837,"")</f>
        <v/>
      </c>
      <c r="CJ837" s="23">
        <v>41654</v>
      </c>
      <c r="CK837">
        <v>-7.9713495855725301E-4</v>
      </c>
      <c r="CL837" t="str">
        <f>IF(COUNT(CK$3:CK837)=ROUND(COUNT($CK$3:$CK$2493)*0.1,0),CK837,"")</f>
        <v/>
      </c>
      <c r="CS837" s="23">
        <v>41654</v>
      </c>
      <c r="CT837">
        <v>-7.9713495855725301E-4</v>
      </c>
      <c r="DB837" s="23">
        <v>41654</v>
      </c>
      <c r="DC837">
        <v>-7.9713495855725301E-4</v>
      </c>
    </row>
    <row r="838" spans="79:107" x14ac:dyDescent="0.3">
      <c r="CA838" s="23">
        <v>42152</v>
      </c>
      <c r="CB838">
        <v>-7.9372810615941194E-4</v>
      </c>
      <c r="CC838" t="str">
        <f>IF(COUNT(CB$3:CB838)=ROUND(COUNT($CB$3:$CB$2493)*0.05,0),CB838,"")</f>
        <v/>
      </c>
      <c r="CJ838" s="23">
        <v>42152</v>
      </c>
      <c r="CK838">
        <v>-7.9372810615941194E-4</v>
      </c>
      <c r="CL838" t="str">
        <f>IF(COUNT(CK$3:CK838)=ROUND(COUNT($CK$3:$CK$2493)*0.1,0),CK838,"")</f>
        <v/>
      </c>
      <c r="CS838" s="23">
        <v>42152</v>
      </c>
      <c r="CT838">
        <v>-7.9372810615941194E-4</v>
      </c>
      <c r="DB838" s="23">
        <v>42152</v>
      </c>
      <c r="DC838">
        <v>-7.9372810615941194E-4</v>
      </c>
    </row>
    <row r="839" spans="79:107" x14ac:dyDescent="0.3">
      <c r="CA839" s="23">
        <v>44348</v>
      </c>
      <c r="CB839">
        <v>-7.9356840209416691E-4</v>
      </c>
      <c r="CC839" t="str">
        <f>IF(COUNT(CB$3:CB839)=ROUND(COUNT($CB$3:$CB$2493)*0.05,0),CB839,"")</f>
        <v/>
      </c>
      <c r="CJ839" s="23">
        <v>44348</v>
      </c>
      <c r="CK839">
        <v>-7.9356840209416691E-4</v>
      </c>
      <c r="CL839" t="str">
        <f>IF(COUNT(CK$3:CK839)=ROUND(COUNT($CK$3:$CK$2493)*0.1,0),CK839,"")</f>
        <v/>
      </c>
      <c r="CS839" s="23">
        <v>44348</v>
      </c>
      <c r="CT839">
        <v>-7.9356840209416691E-4</v>
      </c>
      <c r="DB839" s="23">
        <v>44348</v>
      </c>
      <c r="DC839">
        <v>-7.9356840209416691E-4</v>
      </c>
    </row>
    <row r="840" spans="79:107" x14ac:dyDescent="0.3">
      <c r="CA840" s="23">
        <v>42772</v>
      </c>
      <c r="CB840">
        <v>-7.9352971924904613E-4</v>
      </c>
      <c r="CC840" t="str">
        <f>IF(COUNT(CB$3:CB840)=ROUND(COUNT($CB$3:$CB$2493)*0.05,0),CB840,"")</f>
        <v/>
      </c>
      <c r="CJ840" s="23">
        <v>42772</v>
      </c>
      <c r="CK840">
        <v>-7.9352971924904613E-4</v>
      </c>
      <c r="CL840" t="str">
        <f>IF(COUNT(CK$3:CK840)=ROUND(COUNT($CK$3:$CK$2493)*0.1,0),CK840,"")</f>
        <v/>
      </c>
      <c r="CS840" s="23">
        <v>42772</v>
      </c>
      <c r="CT840">
        <v>-7.9352971924904613E-4</v>
      </c>
      <c r="DB840" s="23">
        <v>42772</v>
      </c>
      <c r="DC840">
        <v>-7.9352971924904613E-4</v>
      </c>
    </row>
    <row r="841" spans="79:107" x14ac:dyDescent="0.3">
      <c r="CA841" s="23">
        <v>43669</v>
      </c>
      <c r="CB841">
        <v>-7.9338240085533366E-4</v>
      </c>
      <c r="CC841" t="str">
        <f>IF(COUNT(CB$3:CB841)=ROUND(COUNT($CB$3:$CB$2493)*0.05,0),CB841,"")</f>
        <v/>
      </c>
      <c r="CJ841" s="23">
        <v>43669</v>
      </c>
      <c r="CK841">
        <v>-7.9338240085533366E-4</v>
      </c>
      <c r="CL841" t="str">
        <f>IF(COUNT(CK$3:CK841)=ROUND(COUNT($CK$3:$CK$2493)*0.1,0),CK841,"")</f>
        <v/>
      </c>
      <c r="CS841" s="23">
        <v>43669</v>
      </c>
      <c r="CT841">
        <v>-7.9338240085533366E-4</v>
      </c>
      <c r="DB841" s="23">
        <v>43669</v>
      </c>
      <c r="DC841">
        <v>-7.9338240085533366E-4</v>
      </c>
    </row>
    <row r="842" spans="79:107" x14ac:dyDescent="0.3">
      <c r="CA842" s="23">
        <v>41815</v>
      </c>
      <c r="CB842">
        <v>-7.9325014103924529E-4</v>
      </c>
      <c r="CC842" t="str">
        <f>IF(COUNT(CB$3:CB842)=ROUND(COUNT($CB$3:$CB$2493)*0.05,0),CB842,"")</f>
        <v/>
      </c>
      <c r="CJ842" s="23">
        <v>41815</v>
      </c>
      <c r="CK842">
        <v>-7.9325014103924529E-4</v>
      </c>
      <c r="CL842" t="str">
        <f>IF(COUNT(CK$3:CK842)=ROUND(COUNT($CK$3:$CK$2493)*0.1,0),CK842,"")</f>
        <v/>
      </c>
      <c r="CS842" s="23">
        <v>41815</v>
      </c>
      <c r="CT842">
        <v>-7.9325014103924529E-4</v>
      </c>
      <c r="DB842" s="23">
        <v>41815</v>
      </c>
      <c r="DC842">
        <v>-7.9325014103924529E-4</v>
      </c>
    </row>
    <row r="843" spans="79:107" x14ac:dyDescent="0.3">
      <c r="CA843" s="23">
        <v>42219</v>
      </c>
      <c r="CB843">
        <v>-7.9250233680814718E-4</v>
      </c>
      <c r="CC843" t="str">
        <f>IF(COUNT(CB$3:CB843)=ROUND(COUNT($CB$3:$CB$2493)*0.05,0),CB843,"")</f>
        <v/>
      </c>
      <c r="CJ843" s="23">
        <v>42219</v>
      </c>
      <c r="CK843">
        <v>-7.9250233680814718E-4</v>
      </c>
      <c r="CL843" t="str">
        <f>IF(COUNT(CK$3:CK843)=ROUND(COUNT($CK$3:$CK$2493)*0.1,0),CK843,"")</f>
        <v/>
      </c>
      <c r="CS843" s="23">
        <v>42219</v>
      </c>
      <c r="CT843">
        <v>-7.9250233680814718E-4</v>
      </c>
      <c r="DB843" s="23">
        <v>42219</v>
      </c>
      <c r="DC843">
        <v>-7.9250233680814718E-4</v>
      </c>
    </row>
    <row r="844" spans="79:107" x14ac:dyDescent="0.3">
      <c r="CA844" s="23">
        <v>42760</v>
      </c>
      <c r="CB844">
        <v>-7.9179267051934614E-4</v>
      </c>
      <c r="CC844" t="str">
        <f>IF(COUNT(CB$3:CB844)=ROUND(COUNT($CB$3:$CB$2493)*0.05,0),CB844,"")</f>
        <v/>
      </c>
      <c r="CJ844" s="23">
        <v>42760</v>
      </c>
      <c r="CK844">
        <v>-7.9179267051934614E-4</v>
      </c>
      <c r="CL844" t="str">
        <f>IF(COUNT(CK$3:CK844)=ROUND(COUNT($CK$3:$CK$2493)*0.1,0),CK844,"")</f>
        <v/>
      </c>
      <c r="CS844" s="23">
        <v>42760</v>
      </c>
      <c r="CT844">
        <v>-7.9179267051934614E-4</v>
      </c>
      <c r="DB844" s="23">
        <v>42760</v>
      </c>
      <c r="DC844">
        <v>-7.9179267051934614E-4</v>
      </c>
    </row>
    <row r="845" spans="79:107" x14ac:dyDescent="0.3">
      <c r="CA845" s="23">
        <v>41299</v>
      </c>
      <c r="CB845">
        <v>-7.7391816687069105E-4</v>
      </c>
      <c r="CC845" t="str">
        <f>IF(COUNT(CB$3:CB845)=ROUND(COUNT($CB$3:$CB$2493)*0.05,0),CB845,"")</f>
        <v/>
      </c>
      <c r="CJ845" s="23">
        <v>41299</v>
      </c>
      <c r="CK845">
        <v>-7.7391816687069105E-4</v>
      </c>
      <c r="CL845" t="str">
        <f>IF(COUNT(CK$3:CK845)=ROUND(COUNT($CK$3:$CK$2493)*0.1,0),CK845,"")</f>
        <v/>
      </c>
      <c r="CS845" s="23">
        <v>41299</v>
      </c>
      <c r="CT845">
        <v>-7.7391816687069105E-4</v>
      </c>
      <c r="DB845" s="23">
        <v>41299</v>
      </c>
      <c r="DC845">
        <v>-7.7391816687069105E-4</v>
      </c>
    </row>
    <row r="846" spans="79:107" x14ac:dyDescent="0.3">
      <c r="CA846" s="23">
        <v>42810</v>
      </c>
      <c r="CB846">
        <v>-7.6601306492551935E-4</v>
      </c>
      <c r="CC846" t="str">
        <f>IF(COUNT(CB$3:CB846)=ROUND(COUNT($CB$3:$CB$2493)*0.05,0),CB846,"")</f>
        <v/>
      </c>
      <c r="CJ846" s="23">
        <v>42810</v>
      </c>
      <c r="CK846">
        <v>-7.6601306492551935E-4</v>
      </c>
      <c r="CL846" t="str">
        <f>IF(COUNT(CK$3:CK846)=ROUND(COUNT($CK$3:$CK$2493)*0.1,0),CK846,"")</f>
        <v/>
      </c>
      <c r="CS846" s="23">
        <v>42810</v>
      </c>
      <c r="CT846">
        <v>-7.6601306492551935E-4</v>
      </c>
      <c r="DB846" s="23">
        <v>42810</v>
      </c>
      <c r="DC846">
        <v>-7.6601306492551935E-4</v>
      </c>
    </row>
    <row r="847" spans="79:107" x14ac:dyDescent="0.3">
      <c r="CA847" s="23">
        <v>43259</v>
      </c>
      <c r="CB847">
        <v>-7.6233697144284366E-4</v>
      </c>
      <c r="CC847" t="str">
        <f>IF(COUNT(CB$3:CB847)=ROUND(COUNT($CB$3:$CB$2493)*0.05,0),CB847,"")</f>
        <v/>
      </c>
      <c r="CJ847" s="23">
        <v>43259</v>
      </c>
      <c r="CK847">
        <v>-7.6233697144284366E-4</v>
      </c>
      <c r="CL847" t="str">
        <f>IF(COUNT(CK$3:CK847)=ROUND(COUNT($CK$3:$CK$2493)*0.1,0),CK847,"")</f>
        <v/>
      </c>
      <c r="CS847" s="23">
        <v>43259</v>
      </c>
      <c r="CT847">
        <v>-7.6233697144284366E-4</v>
      </c>
      <c r="DB847" s="23">
        <v>43259</v>
      </c>
      <c r="DC847">
        <v>-7.6233697144284366E-4</v>
      </c>
    </row>
    <row r="848" spans="79:107" x14ac:dyDescent="0.3">
      <c r="CA848" s="23">
        <v>41778</v>
      </c>
      <c r="CB848">
        <v>-7.5407462154357321E-4</v>
      </c>
      <c r="CC848" t="str">
        <f>IF(COUNT(CB$3:CB848)=ROUND(COUNT($CB$3:$CB$2493)*0.05,0),CB848,"")</f>
        <v/>
      </c>
      <c r="CJ848" s="23">
        <v>41778</v>
      </c>
      <c r="CK848">
        <v>-7.5407462154357321E-4</v>
      </c>
      <c r="CL848" t="str">
        <f>IF(COUNT(CK$3:CK848)=ROUND(COUNT($CK$3:$CK$2493)*0.1,0),CK848,"")</f>
        <v/>
      </c>
      <c r="CS848" s="23">
        <v>41778</v>
      </c>
      <c r="CT848">
        <v>-7.5407462154357321E-4</v>
      </c>
      <c r="DB848" s="23">
        <v>41778</v>
      </c>
      <c r="DC848">
        <v>-7.5407462154357321E-4</v>
      </c>
    </row>
    <row r="849" spans="79:107" x14ac:dyDescent="0.3">
      <c r="CA849" s="23">
        <v>42653</v>
      </c>
      <c r="CB849">
        <v>-7.4959296712457345E-4</v>
      </c>
      <c r="CC849" t="str">
        <f>IF(COUNT(CB$3:CB849)=ROUND(COUNT($CB$3:$CB$2493)*0.05,0),CB849,"")</f>
        <v/>
      </c>
      <c r="CJ849" s="23">
        <v>42653</v>
      </c>
      <c r="CK849">
        <v>-7.4959296712457345E-4</v>
      </c>
      <c r="CL849" t="str">
        <f>IF(COUNT(CK$3:CK849)=ROUND(COUNT($CK$3:$CK$2493)*0.1,0),CK849,"")</f>
        <v/>
      </c>
      <c r="CS849" s="23">
        <v>42653</v>
      </c>
      <c r="CT849">
        <v>-7.4959296712457345E-4</v>
      </c>
      <c r="DB849" s="23">
        <v>42653</v>
      </c>
      <c r="DC849">
        <v>-7.4959296712457345E-4</v>
      </c>
    </row>
    <row r="850" spans="79:107" x14ac:dyDescent="0.3">
      <c r="CA850" s="23">
        <v>42278</v>
      </c>
      <c r="CB850">
        <v>-7.491663184412856E-4</v>
      </c>
      <c r="CC850" t="str">
        <f>IF(COUNT(CB$3:CB850)=ROUND(COUNT($CB$3:$CB$2493)*0.05,0),CB850,"")</f>
        <v/>
      </c>
      <c r="CJ850" s="23">
        <v>42278</v>
      </c>
      <c r="CK850">
        <v>-7.491663184412856E-4</v>
      </c>
      <c r="CL850" t="str">
        <f>IF(COUNT(CK$3:CK850)=ROUND(COUNT($CK$3:$CK$2493)*0.1,0),CK850,"")</f>
        <v/>
      </c>
      <c r="CS850" s="23">
        <v>42278</v>
      </c>
      <c r="CT850">
        <v>-7.491663184412856E-4</v>
      </c>
      <c r="DB850" s="23">
        <v>42278</v>
      </c>
      <c r="DC850">
        <v>-7.491663184412856E-4</v>
      </c>
    </row>
    <row r="851" spans="79:107" x14ac:dyDescent="0.3">
      <c r="CA851" s="23">
        <v>42996</v>
      </c>
      <c r="CB851">
        <v>-7.4552209633635164E-4</v>
      </c>
      <c r="CC851" t="str">
        <f>IF(COUNT(CB$3:CB851)=ROUND(COUNT($CB$3:$CB$2493)*0.05,0),CB851,"")</f>
        <v/>
      </c>
      <c r="CJ851" s="23">
        <v>42996</v>
      </c>
      <c r="CK851">
        <v>-7.4552209633635164E-4</v>
      </c>
      <c r="CL851" t="str">
        <f>IF(COUNT(CK$3:CK851)=ROUND(COUNT($CK$3:$CK$2493)*0.1,0),CK851,"")</f>
        <v/>
      </c>
      <c r="CS851" s="23">
        <v>42996</v>
      </c>
      <c r="CT851">
        <v>-7.4552209633635164E-4</v>
      </c>
      <c r="DB851" s="23">
        <v>42996</v>
      </c>
      <c r="DC851">
        <v>-7.4552209633635164E-4</v>
      </c>
    </row>
    <row r="852" spans="79:107" x14ac:dyDescent="0.3">
      <c r="CA852" s="23">
        <v>44217</v>
      </c>
      <c r="CB852">
        <v>-7.4338618768190437E-4</v>
      </c>
      <c r="CC852" t="str">
        <f>IF(COUNT(CB$3:CB852)=ROUND(COUNT($CB$3:$CB$2493)*0.05,0),CB852,"")</f>
        <v/>
      </c>
      <c r="CJ852" s="23">
        <v>44217</v>
      </c>
      <c r="CK852">
        <v>-7.4338618768190437E-4</v>
      </c>
      <c r="CL852" t="str">
        <f>IF(COUNT(CK$3:CK852)=ROUND(COUNT($CK$3:$CK$2493)*0.1,0),CK852,"")</f>
        <v/>
      </c>
      <c r="CS852" s="23">
        <v>44217</v>
      </c>
      <c r="CT852">
        <v>-7.4338618768190437E-4</v>
      </c>
      <c r="DB852" s="23">
        <v>44217</v>
      </c>
      <c r="DC852">
        <v>-7.4338618768190437E-4</v>
      </c>
    </row>
    <row r="853" spans="79:107" x14ac:dyDescent="0.3">
      <c r="CA853" s="23">
        <v>43061</v>
      </c>
      <c r="CB853">
        <v>-7.4271274644300493E-4</v>
      </c>
      <c r="CC853" t="str">
        <f>IF(COUNT(CB$3:CB853)=ROUND(COUNT($CB$3:$CB$2493)*0.05,0),CB853,"")</f>
        <v/>
      </c>
      <c r="CJ853" s="23">
        <v>43061</v>
      </c>
      <c r="CK853">
        <v>-7.4271274644300493E-4</v>
      </c>
      <c r="CL853" t="str">
        <f>IF(COUNT(CK$3:CK853)=ROUND(COUNT($CK$3:$CK$2493)*0.1,0),CK853,"")</f>
        <v/>
      </c>
      <c r="CS853" s="23">
        <v>43061</v>
      </c>
      <c r="CT853">
        <v>-7.4271274644300493E-4</v>
      </c>
      <c r="DB853" s="23">
        <v>43061</v>
      </c>
      <c r="DC853">
        <v>-7.4271274644300493E-4</v>
      </c>
    </row>
    <row r="854" spans="79:107" x14ac:dyDescent="0.3">
      <c r="CA854" s="23">
        <v>42507</v>
      </c>
      <c r="CB854">
        <v>-7.4137435520909504E-4</v>
      </c>
      <c r="CC854" t="str">
        <f>IF(COUNT(CB$3:CB854)=ROUND(COUNT($CB$3:$CB$2493)*0.05,0),CB854,"")</f>
        <v/>
      </c>
      <c r="CJ854" s="23">
        <v>42507</v>
      </c>
      <c r="CK854">
        <v>-7.4137435520909504E-4</v>
      </c>
      <c r="CL854" t="str">
        <f>IF(COUNT(CK$3:CK854)=ROUND(COUNT($CK$3:$CK$2493)*0.1,0),CK854,"")</f>
        <v/>
      </c>
      <c r="CS854" s="23">
        <v>42507</v>
      </c>
      <c r="CT854">
        <v>-7.4137435520909504E-4</v>
      </c>
      <c r="DB854" s="23">
        <v>42507</v>
      </c>
      <c r="DC854">
        <v>-7.4137435520909504E-4</v>
      </c>
    </row>
    <row r="855" spans="79:107" x14ac:dyDescent="0.3">
      <c r="CA855" s="23">
        <v>42094</v>
      </c>
      <c r="CB855">
        <v>-7.4035385156105617E-4</v>
      </c>
      <c r="CC855" t="str">
        <f>IF(COUNT(CB$3:CB855)=ROUND(COUNT($CB$3:$CB$2493)*0.05,0),CB855,"")</f>
        <v/>
      </c>
      <c r="CJ855" s="23">
        <v>42094</v>
      </c>
      <c r="CK855">
        <v>-7.4035385156105617E-4</v>
      </c>
      <c r="CL855" t="str">
        <f>IF(COUNT(CK$3:CK855)=ROUND(COUNT($CK$3:$CK$2493)*0.1,0),CK855,"")</f>
        <v/>
      </c>
      <c r="CS855" s="23">
        <v>42094</v>
      </c>
      <c r="CT855">
        <v>-7.4035385156105617E-4</v>
      </c>
      <c r="DB855" s="23">
        <v>42094</v>
      </c>
      <c r="DC855">
        <v>-7.4035385156105617E-4</v>
      </c>
    </row>
    <row r="856" spans="79:107" x14ac:dyDescent="0.3">
      <c r="CA856" s="23">
        <v>42713</v>
      </c>
      <c r="CB856">
        <v>-7.3782939880775197E-4</v>
      </c>
      <c r="CC856" t="str">
        <f>IF(COUNT(CB$3:CB856)=ROUND(COUNT($CB$3:$CB$2493)*0.05,0),CB856,"")</f>
        <v/>
      </c>
      <c r="CJ856" s="23">
        <v>42713</v>
      </c>
      <c r="CK856">
        <v>-7.3782939880775197E-4</v>
      </c>
      <c r="CL856" t="str">
        <f>IF(COUNT(CK$3:CK856)=ROUND(COUNT($CK$3:$CK$2493)*0.1,0),CK856,"")</f>
        <v/>
      </c>
      <c r="CS856" s="23">
        <v>42713</v>
      </c>
      <c r="CT856">
        <v>-7.3782939880775197E-4</v>
      </c>
      <c r="DB856" s="23">
        <v>42713</v>
      </c>
      <c r="DC856">
        <v>-7.3782939880775197E-4</v>
      </c>
    </row>
    <row r="857" spans="79:107" x14ac:dyDescent="0.3">
      <c r="CA857" s="23">
        <v>43796</v>
      </c>
      <c r="CB857">
        <v>-7.3299621986550371E-4</v>
      </c>
      <c r="CC857" t="str">
        <f>IF(COUNT(CB$3:CB857)=ROUND(COUNT($CB$3:$CB$2493)*0.05,0),CB857,"")</f>
        <v/>
      </c>
      <c r="CJ857" s="23">
        <v>43796</v>
      </c>
      <c r="CK857">
        <v>-7.3299621986550371E-4</v>
      </c>
      <c r="CL857" t="str">
        <f>IF(COUNT(CK$3:CK857)=ROUND(COUNT($CK$3:$CK$2493)*0.1,0),CK857,"")</f>
        <v/>
      </c>
      <c r="CS857" s="23">
        <v>43796</v>
      </c>
      <c r="CT857">
        <v>-7.3299621986550371E-4</v>
      </c>
      <c r="DB857" s="23">
        <v>43796</v>
      </c>
      <c r="DC857">
        <v>-7.3299621986550371E-4</v>
      </c>
    </row>
    <row r="858" spans="79:107" x14ac:dyDescent="0.3">
      <c r="CA858" s="23">
        <v>42429</v>
      </c>
      <c r="CB858">
        <v>-7.3106736955594559E-4</v>
      </c>
      <c r="CC858" t="str">
        <f>IF(COUNT(CB$3:CB858)=ROUND(COUNT($CB$3:$CB$2493)*0.05,0),CB858,"")</f>
        <v/>
      </c>
      <c r="CJ858" s="23">
        <v>42429</v>
      </c>
      <c r="CK858">
        <v>-7.3106736955594559E-4</v>
      </c>
      <c r="CL858" t="str">
        <f>IF(COUNT(CK$3:CK858)=ROUND(COUNT($CK$3:$CK$2493)*0.1,0),CK858,"")</f>
        <v/>
      </c>
      <c r="CS858" s="23">
        <v>42429</v>
      </c>
      <c r="CT858">
        <v>-7.3106736955594559E-4</v>
      </c>
      <c r="DB858" s="23">
        <v>42429</v>
      </c>
      <c r="DC858">
        <v>-7.3106736955594559E-4</v>
      </c>
    </row>
    <row r="859" spans="79:107" x14ac:dyDescent="0.3">
      <c r="CA859" s="23">
        <v>44831</v>
      </c>
      <c r="CB859">
        <v>-7.2693588118439212E-4</v>
      </c>
      <c r="CC859" t="str">
        <f>IF(COUNT(CB$3:CB859)=ROUND(COUNT($CB$3:$CB$2493)*0.05,0),CB859,"")</f>
        <v/>
      </c>
      <c r="CJ859" s="23">
        <v>44831</v>
      </c>
      <c r="CK859">
        <v>-7.2693588118439212E-4</v>
      </c>
      <c r="CL859" t="str">
        <f>IF(COUNT(CK$3:CK859)=ROUND(COUNT($CK$3:$CK$2493)*0.1,0),CK859,"")</f>
        <v/>
      </c>
      <c r="CS859" s="23">
        <v>44831</v>
      </c>
      <c r="CT859">
        <v>-7.2693588118439212E-4</v>
      </c>
      <c r="DB859" s="23">
        <v>44831</v>
      </c>
      <c r="DC859">
        <v>-7.2693588118439212E-4</v>
      </c>
    </row>
    <row r="860" spans="79:107" x14ac:dyDescent="0.3">
      <c r="CA860" s="23">
        <v>43165</v>
      </c>
      <c r="CB860">
        <v>-7.2658415589432236E-4</v>
      </c>
      <c r="CC860" t="str">
        <f>IF(COUNT(CB$3:CB860)=ROUND(COUNT($CB$3:$CB$2493)*0.05,0),CB860,"")</f>
        <v/>
      </c>
      <c r="CJ860" s="23">
        <v>43165</v>
      </c>
      <c r="CK860">
        <v>-7.2658415589432236E-4</v>
      </c>
      <c r="CL860" t="str">
        <f>IF(COUNT(CK$3:CK860)=ROUND(COUNT($CK$3:$CK$2493)*0.1,0),CK860,"")</f>
        <v/>
      </c>
      <c r="CS860" s="23">
        <v>43165</v>
      </c>
      <c r="CT860">
        <v>-7.2658415589432236E-4</v>
      </c>
      <c r="DB860" s="23">
        <v>43165</v>
      </c>
      <c r="DC860">
        <v>-7.2658415589432236E-4</v>
      </c>
    </row>
    <row r="861" spans="79:107" x14ac:dyDescent="0.3">
      <c r="CA861" s="23">
        <v>41820</v>
      </c>
      <c r="CB861">
        <v>-7.2328800503431193E-4</v>
      </c>
      <c r="CC861" t="str">
        <f>IF(COUNT(CB$3:CB861)=ROUND(COUNT($CB$3:$CB$2493)*0.05,0),CB861,"")</f>
        <v/>
      </c>
      <c r="CJ861" s="23">
        <v>41820</v>
      </c>
      <c r="CK861">
        <v>-7.2328800503431193E-4</v>
      </c>
      <c r="CL861" t="str">
        <f>IF(COUNT(CK$3:CK861)=ROUND(COUNT($CK$3:$CK$2493)*0.1,0),CK861,"")</f>
        <v/>
      </c>
      <c r="CS861" s="23">
        <v>41820</v>
      </c>
      <c r="CT861">
        <v>-7.2328800503431193E-4</v>
      </c>
      <c r="DB861" s="23">
        <v>41820</v>
      </c>
      <c r="DC861">
        <v>-7.2328800503431193E-4</v>
      </c>
    </row>
    <row r="862" spans="79:107" x14ac:dyDescent="0.3">
      <c r="CA862" s="23">
        <v>44830</v>
      </c>
      <c r="CB862">
        <v>-7.2205285152482151E-4</v>
      </c>
      <c r="CC862" t="str">
        <f>IF(COUNT(CB$3:CB862)=ROUND(COUNT($CB$3:$CB$2493)*0.05,0),CB862,"")</f>
        <v/>
      </c>
      <c r="CJ862" s="23">
        <v>44830</v>
      </c>
      <c r="CK862">
        <v>-7.2205285152482151E-4</v>
      </c>
      <c r="CL862" t="str">
        <f>IF(COUNT(CK$3:CK862)=ROUND(COUNT($CK$3:$CK$2493)*0.1,0),CK862,"")</f>
        <v/>
      </c>
      <c r="CS862" s="23">
        <v>44830</v>
      </c>
      <c r="CT862">
        <v>-7.2205285152482151E-4</v>
      </c>
      <c r="DB862" s="23">
        <v>44830</v>
      </c>
      <c r="DC862">
        <v>-7.2205285152482151E-4</v>
      </c>
    </row>
    <row r="863" spans="79:107" x14ac:dyDescent="0.3">
      <c r="CA863" s="23">
        <v>43487</v>
      </c>
      <c r="CB863">
        <v>-7.1953784925735825E-4</v>
      </c>
      <c r="CC863" t="str">
        <f>IF(COUNT(CB$3:CB863)=ROUND(COUNT($CB$3:$CB$2493)*0.05,0),CB863,"")</f>
        <v/>
      </c>
      <c r="CJ863" s="23">
        <v>43487</v>
      </c>
      <c r="CK863">
        <v>-7.1953784925735825E-4</v>
      </c>
      <c r="CL863" t="str">
        <f>IF(COUNT(CK$3:CK863)=ROUND(COUNT($CK$3:$CK$2493)*0.1,0),CK863,"")</f>
        <v/>
      </c>
      <c r="CS863" s="23">
        <v>43487</v>
      </c>
      <c r="CT863">
        <v>-7.1953784925735825E-4</v>
      </c>
      <c r="DB863" s="23">
        <v>43487</v>
      </c>
      <c r="DC863">
        <v>-7.1953784925735825E-4</v>
      </c>
    </row>
    <row r="864" spans="79:107" x14ac:dyDescent="0.3">
      <c r="CA864" s="23">
        <v>41239</v>
      </c>
      <c r="CB864">
        <v>-7.188339234194725E-4</v>
      </c>
      <c r="CC864" t="str">
        <f>IF(COUNT(CB$3:CB864)=ROUND(COUNT($CB$3:$CB$2493)*0.05,0),CB864,"")</f>
        <v/>
      </c>
      <c r="CJ864" s="23">
        <v>41239</v>
      </c>
      <c r="CK864">
        <v>-7.188339234194725E-4</v>
      </c>
      <c r="CL864" t="str">
        <f>IF(COUNT(CK$3:CK864)=ROUND(COUNT($CK$3:$CK$2493)*0.1,0),CK864,"")</f>
        <v/>
      </c>
      <c r="CS864" s="23">
        <v>41239</v>
      </c>
      <c r="CT864">
        <v>-7.188339234194725E-4</v>
      </c>
      <c r="DB864" s="23">
        <v>41239</v>
      </c>
      <c r="DC864">
        <v>-7.188339234194725E-4</v>
      </c>
    </row>
    <row r="865" spans="79:107" x14ac:dyDescent="0.3">
      <c r="CA865" s="23">
        <v>43199</v>
      </c>
      <c r="CB865">
        <v>-7.1741366479575227E-4</v>
      </c>
      <c r="CC865" t="str">
        <f>IF(COUNT(CB$3:CB865)=ROUND(COUNT($CB$3:$CB$2493)*0.05,0),CB865,"")</f>
        <v/>
      </c>
      <c r="CJ865" s="23">
        <v>43199</v>
      </c>
      <c r="CK865">
        <v>-7.1741366479575227E-4</v>
      </c>
      <c r="CL865" t="str">
        <f>IF(COUNT(CK$3:CK865)=ROUND(COUNT($CK$3:$CK$2493)*0.1,0),CK865,"")</f>
        <v/>
      </c>
      <c r="CS865" s="23">
        <v>43199</v>
      </c>
      <c r="CT865">
        <v>-7.1741366479575227E-4</v>
      </c>
      <c r="DB865" s="23">
        <v>43199</v>
      </c>
      <c r="DC865">
        <v>-7.1741366479575227E-4</v>
      </c>
    </row>
    <row r="866" spans="79:107" x14ac:dyDescent="0.3">
      <c r="CA866" s="23">
        <v>42853</v>
      </c>
      <c r="CB866">
        <v>-7.1600873783388814E-4</v>
      </c>
      <c r="CC866" t="str">
        <f>IF(COUNT(CB$3:CB866)=ROUND(COUNT($CB$3:$CB$2493)*0.05,0),CB866,"")</f>
        <v/>
      </c>
      <c r="CJ866" s="23">
        <v>42853</v>
      </c>
      <c r="CK866">
        <v>-7.1600873783388814E-4</v>
      </c>
      <c r="CL866" t="str">
        <f>IF(COUNT(CK$3:CK866)=ROUND(COUNT($CK$3:$CK$2493)*0.1,0),CK866,"")</f>
        <v/>
      </c>
      <c r="CS866" s="23">
        <v>42853</v>
      </c>
      <c r="CT866">
        <v>-7.1600873783388814E-4</v>
      </c>
      <c r="DB866" s="23">
        <v>42853</v>
      </c>
      <c r="DC866">
        <v>-7.1600873783388814E-4</v>
      </c>
    </row>
    <row r="867" spans="79:107" x14ac:dyDescent="0.3">
      <c r="CA867" s="23">
        <v>43777</v>
      </c>
      <c r="CB867">
        <v>-7.1545346121155865E-4</v>
      </c>
      <c r="CC867" t="str">
        <f>IF(COUNT(CB$3:CB867)=ROUND(COUNT($CB$3:$CB$2493)*0.05,0),CB867,"")</f>
        <v/>
      </c>
      <c r="CJ867" s="23">
        <v>43777</v>
      </c>
      <c r="CK867">
        <v>-7.1545346121155865E-4</v>
      </c>
      <c r="CL867" t="str">
        <f>IF(COUNT(CK$3:CK867)=ROUND(COUNT($CK$3:$CK$2493)*0.1,0),CK867,"")</f>
        <v/>
      </c>
      <c r="CS867" s="23">
        <v>43777</v>
      </c>
      <c r="CT867">
        <v>-7.1545346121155865E-4</v>
      </c>
      <c r="DB867" s="23">
        <v>43777</v>
      </c>
      <c r="DC867">
        <v>-7.1545346121155865E-4</v>
      </c>
    </row>
    <row r="868" spans="79:107" x14ac:dyDescent="0.3">
      <c r="CA868" s="23">
        <v>43754</v>
      </c>
      <c r="CB868">
        <v>-7.1341622641185186E-4</v>
      </c>
      <c r="CC868" t="str">
        <f>IF(COUNT(CB$3:CB868)=ROUND(COUNT($CB$3:$CB$2493)*0.05,0),CB868,"")</f>
        <v/>
      </c>
      <c r="CJ868" s="23">
        <v>43754</v>
      </c>
      <c r="CK868">
        <v>-7.1341622641185186E-4</v>
      </c>
      <c r="CL868" t="str">
        <f>IF(COUNT(CK$3:CK868)=ROUND(COUNT($CK$3:$CK$2493)*0.1,0),CK868,"")</f>
        <v/>
      </c>
      <c r="CS868" s="23">
        <v>43754</v>
      </c>
      <c r="CT868">
        <v>-7.1341622641185186E-4</v>
      </c>
      <c r="DB868" s="23">
        <v>43754</v>
      </c>
      <c r="DC868">
        <v>-7.1341622641185186E-4</v>
      </c>
    </row>
    <row r="869" spans="79:107" x14ac:dyDescent="0.3">
      <c r="CA869" s="23">
        <v>44266</v>
      </c>
      <c r="CB869">
        <v>-7.1219208585219899E-4</v>
      </c>
      <c r="CC869" t="str">
        <f>IF(COUNT(CB$3:CB869)=ROUND(COUNT($CB$3:$CB$2493)*0.05,0),CB869,"")</f>
        <v/>
      </c>
      <c r="CJ869" s="23">
        <v>44266</v>
      </c>
      <c r="CK869">
        <v>-7.1219208585219899E-4</v>
      </c>
      <c r="CL869" t="str">
        <f>IF(COUNT(CK$3:CK869)=ROUND(COUNT($CK$3:$CK$2493)*0.1,0),CK869,"")</f>
        <v/>
      </c>
      <c r="CS869" s="23">
        <v>44266</v>
      </c>
      <c r="CT869">
        <v>-7.1219208585219899E-4</v>
      </c>
      <c r="DB869" s="23">
        <v>44266</v>
      </c>
      <c r="DC869">
        <v>-7.1219208585219899E-4</v>
      </c>
    </row>
    <row r="870" spans="79:107" x14ac:dyDescent="0.3">
      <c r="CA870" s="23">
        <v>41439</v>
      </c>
      <c r="CB870">
        <v>-7.1153402914992032E-4</v>
      </c>
      <c r="CC870" t="str">
        <f>IF(COUNT(CB$3:CB870)=ROUND(COUNT($CB$3:$CB$2493)*0.05,0),CB870,"")</f>
        <v/>
      </c>
      <c r="CJ870" s="23">
        <v>41439</v>
      </c>
      <c r="CK870">
        <v>-7.1153402914992032E-4</v>
      </c>
      <c r="CL870" t="str">
        <f>IF(COUNT(CK$3:CK870)=ROUND(COUNT($CK$3:$CK$2493)*0.1,0),CK870,"")</f>
        <v/>
      </c>
      <c r="CS870" s="23">
        <v>41439</v>
      </c>
      <c r="CT870">
        <v>-7.1153402914992032E-4</v>
      </c>
      <c r="DB870" s="23">
        <v>41439</v>
      </c>
      <c r="DC870">
        <v>-7.1153402914992032E-4</v>
      </c>
    </row>
    <row r="871" spans="79:107" x14ac:dyDescent="0.3">
      <c r="CA871" s="23">
        <v>42621</v>
      </c>
      <c r="CB871">
        <v>-7.102439947818778E-4</v>
      </c>
      <c r="CC871" t="str">
        <f>IF(COUNT(CB$3:CB871)=ROUND(COUNT($CB$3:$CB$2493)*0.05,0),CB871,"")</f>
        <v/>
      </c>
      <c r="CJ871" s="23">
        <v>42621</v>
      </c>
      <c r="CK871">
        <v>-7.102439947818778E-4</v>
      </c>
      <c r="CL871" t="str">
        <f>IF(COUNT(CK$3:CK871)=ROUND(COUNT($CK$3:$CK$2493)*0.1,0),CK871,"")</f>
        <v/>
      </c>
      <c r="CS871" s="23">
        <v>42621</v>
      </c>
      <c r="CT871">
        <v>-7.102439947818778E-4</v>
      </c>
      <c r="DB871" s="23">
        <v>42621</v>
      </c>
      <c r="DC871">
        <v>-7.102439947818778E-4</v>
      </c>
    </row>
    <row r="872" spans="79:107" x14ac:dyDescent="0.3">
      <c r="CA872" s="23">
        <v>42164</v>
      </c>
      <c r="CB872">
        <v>-7.0367074654120883E-4</v>
      </c>
      <c r="CC872" t="str">
        <f>IF(COUNT(CB$3:CB872)=ROUND(COUNT($CB$3:$CB$2493)*0.05,0),CB872,"")</f>
        <v/>
      </c>
      <c r="CJ872" s="23">
        <v>42164</v>
      </c>
      <c r="CK872">
        <v>-7.0367074654120883E-4</v>
      </c>
      <c r="CL872" t="str">
        <f>IF(COUNT(CK$3:CK872)=ROUND(COUNT($CK$3:$CK$2493)*0.1,0),CK872,"")</f>
        <v/>
      </c>
      <c r="CS872" s="23">
        <v>42164</v>
      </c>
      <c r="CT872">
        <v>-7.0367074654120883E-4</v>
      </c>
      <c r="DB872" s="23">
        <v>42164</v>
      </c>
      <c r="DC872">
        <v>-7.0367074654120883E-4</v>
      </c>
    </row>
    <row r="873" spans="79:107" x14ac:dyDescent="0.3">
      <c r="CA873" s="23">
        <v>41691</v>
      </c>
      <c r="CB873">
        <v>-7.0215232372723398E-4</v>
      </c>
      <c r="CC873" t="str">
        <f>IF(COUNT(CB$3:CB873)=ROUND(COUNT($CB$3:$CB$2493)*0.05,0),CB873,"")</f>
        <v/>
      </c>
      <c r="CJ873" s="23">
        <v>41691</v>
      </c>
      <c r="CK873">
        <v>-7.0215232372723398E-4</v>
      </c>
      <c r="CL873" t="str">
        <f>IF(COUNT(CK$3:CK873)=ROUND(COUNT($CK$3:$CK$2493)*0.1,0),CK873,"")</f>
        <v/>
      </c>
      <c r="CS873" s="23">
        <v>41691</v>
      </c>
      <c r="CT873">
        <v>-7.0215232372723398E-4</v>
      </c>
      <c r="DB873" s="23">
        <v>41691</v>
      </c>
      <c r="DC873">
        <v>-7.0215232372723398E-4</v>
      </c>
    </row>
    <row r="874" spans="79:107" x14ac:dyDescent="0.3">
      <c r="CA874" s="23">
        <v>42734</v>
      </c>
      <c r="CB874">
        <v>-6.9936662504021434E-4</v>
      </c>
      <c r="CC874" t="str">
        <f>IF(COUNT(CB$3:CB874)=ROUND(COUNT($CB$3:$CB$2493)*0.05,0),CB874,"")</f>
        <v/>
      </c>
      <c r="CJ874" s="23">
        <v>42734</v>
      </c>
      <c r="CK874">
        <v>-6.9936662504021434E-4</v>
      </c>
      <c r="CL874" t="str">
        <f>IF(COUNT(CK$3:CK874)=ROUND(COUNT($CK$3:$CK$2493)*0.1,0),CK874,"")</f>
        <v/>
      </c>
      <c r="CS874" s="23">
        <v>42734</v>
      </c>
      <c r="CT874">
        <v>-6.9936662504021434E-4</v>
      </c>
      <c r="DB874" s="23">
        <v>42734</v>
      </c>
      <c r="DC874">
        <v>-6.9936662504021434E-4</v>
      </c>
    </row>
    <row r="875" spans="79:107" x14ac:dyDescent="0.3">
      <c r="CA875" s="23">
        <v>41472</v>
      </c>
      <c r="CB875">
        <v>-6.9915778655435339E-4</v>
      </c>
      <c r="CC875" t="str">
        <f>IF(COUNT(CB$3:CB875)=ROUND(COUNT($CB$3:$CB$2493)*0.05,0),CB875,"")</f>
        <v/>
      </c>
      <c r="CJ875" s="23">
        <v>41472</v>
      </c>
      <c r="CK875">
        <v>-6.9915778655435339E-4</v>
      </c>
      <c r="CL875" t="str">
        <f>IF(COUNT(CK$3:CK875)=ROUND(COUNT($CK$3:$CK$2493)*0.1,0),CK875,"")</f>
        <v/>
      </c>
      <c r="CS875" s="23">
        <v>41472</v>
      </c>
      <c r="CT875">
        <v>-6.9915778655435339E-4</v>
      </c>
      <c r="DB875" s="23">
        <v>41472</v>
      </c>
      <c r="DC875">
        <v>-6.9915778655435339E-4</v>
      </c>
    </row>
    <row r="876" spans="79:107" x14ac:dyDescent="0.3">
      <c r="CA876" s="23">
        <v>43809</v>
      </c>
      <c r="CB876">
        <v>-6.9592844408233423E-4</v>
      </c>
      <c r="CC876" t="str">
        <f>IF(COUNT(CB$3:CB876)=ROUND(COUNT($CB$3:$CB$2493)*0.05,0),CB876,"")</f>
        <v/>
      </c>
      <c r="CJ876" s="23">
        <v>43809</v>
      </c>
      <c r="CK876">
        <v>-6.9592844408233423E-4</v>
      </c>
      <c r="CL876" t="str">
        <f>IF(COUNT(CK$3:CK876)=ROUND(COUNT($CK$3:$CK$2493)*0.1,0),CK876,"")</f>
        <v/>
      </c>
      <c r="CS876" s="23">
        <v>43809</v>
      </c>
      <c r="CT876">
        <v>-6.9592844408233423E-4</v>
      </c>
      <c r="DB876" s="23">
        <v>43809</v>
      </c>
      <c r="DC876">
        <v>-6.9592844408233423E-4</v>
      </c>
    </row>
    <row r="877" spans="79:107" x14ac:dyDescent="0.3">
      <c r="CA877" s="23">
        <v>42121</v>
      </c>
      <c r="CB877">
        <v>-6.9473821594486602E-4</v>
      </c>
      <c r="CC877" t="str">
        <f>IF(COUNT(CB$3:CB877)=ROUND(COUNT($CB$3:$CB$2493)*0.05,0),CB877,"")</f>
        <v/>
      </c>
      <c r="CJ877" s="23">
        <v>42121</v>
      </c>
      <c r="CK877">
        <v>-6.9473821594486602E-4</v>
      </c>
      <c r="CL877" t="str">
        <f>IF(COUNT(CK$3:CK877)=ROUND(COUNT($CK$3:$CK$2493)*0.1,0),CK877,"")</f>
        <v/>
      </c>
      <c r="CS877" s="23">
        <v>42121</v>
      </c>
      <c r="CT877">
        <v>-6.9473821594486602E-4</v>
      </c>
      <c r="DB877" s="23">
        <v>42121</v>
      </c>
      <c r="DC877">
        <v>-6.9473821594486602E-4</v>
      </c>
    </row>
    <row r="878" spans="79:107" x14ac:dyDescent="0.3">
      <c r="CA878" s="23">
        <v>42207</v>
      </c>
      <c r="CB878">
        <v>-6.902273570621256E-4</v>
      </c>
      <c r="CC878" t="str">
        <f>IF(COUNT(CB$3:CB878)=ROUND(COUNT($CB$3:$CB$2493)*0.05,0),CB878,"")</f>
        <v/>
      </c>
      <c r="CJ878" s="23">
        <v>42207</v>
      </c>
      <c r="CK878">
        <v>-6.902273570621256E-4</v>
      </c>
      <c r="CL878" t="str">
        <f>IF(COUNT(CK$3:CK878)=ROUND(COUNT($CK$3:$CK$2493)*0.1,0),CK878,"")</f>
        <v/>
      </c>
      <c r="CS878" s="23">
        <v>42207</v>
      </c>
      <c r="CT878">
        <v>-6.902273570621256E-4</v>
      </c>
      <c r="DB878" s="23">
        <v>42207</v>
      </c>
      <c r="DC878">
        <v>-6.902273570621256E-4</v>
      </c>
    </row>
    <row r="879" spans="79:107" x14ac:dyDescent="0.3">
      <c r="CA879" s="23">
        <v>44300</v>
      </c>
      <c r="CB879">
        <v>-6.8950240146932354E-4</v>
      </c>
      <c r="CC879" t="str">
        <f>IF(COUNT(CB$3:CB879)=ROUND(COUNT($CB$3:$CB$2493)*0.05,0),CB879,"")</f>
        <v/>
      </c>
      <c r="CJ879" s="23">
        <v>44300</v>
      </c>
      <c r="CK879">
        <v>-6.8950240146932354E-4</v>
      </c>
      <c r="CL879" t="str">
        <f>IF(COUNT(CK$3:CK879)=ROUND(COUNT($CK$3:$CK$2493)*0.1,0),CK879,"")</f>
        <v/>
      </c>
      <c r="CS879" s="23">
        <v>44300</v>
      </c>
      <c r="CT879">
        <v>-6.8950240146932354E-4</v>
      </c>
      <c r="DB879" s="23">
        <v>44300</v>
      </c>
      <c r="DC879">
        <v>-6.8950240146932354E-4</v>
      </c>
    </row>
    <row r="880" spans="79:107" x14ac:dyDescent="0.3">
      <c r="CA880" s="23">
        <v>43334</v>
      </c>
      <c r="CB880">
        <v>-6.8009668810105263E-4</v>
      </c>
      <c r="CC880" t="str">
        <f>IF(COUNT(CB$3:CB880)=ROUND(COUNT($CB$3:$CB$2493)*0.05,0),CB880,"")</f>
        <v/>
      </c>
      <c r="CJ880" s="23">
        <v>43334</v>
      </c>
      <c r="CK880">
        <v>-6.8009668810105263E-4</v>
      </c>
      <c r="CL880" t="str">
        <f>IF(COUNT(CK$3:CK880)=ROUND(COUNT($CK$3:$CK$2493)*0.1,0),CK880,"")</f>
        <v/>
      </c>
      <c r="CS880" s="23">
        <v>43334</v>
      </c>
      <c r="CT880">
        <v>-6.8009668810105263E-4</v>
      </c>
      <c r="DB880" s="23">
        <v>43334</v>
      </c>
      <c r="DC880">
        <v>-6.8009668810105263E-4</v>
      </c>
    </row>
    <row r="881" spans="79:107" x14ac:dyDescent="0.3">
      <c r="CA881" s="23">
        <v>44788</v>
      </c>
      <c r="CB881">
        <v>-6.7978552181107755E-4</v>
      </c>
      <c r="CC881" t="str">
        <f>IF(COUNT(CB$3:CB881)=ROUND(COUNT($CB$3:$CB$2493)*0.05,0),CB881,"")</f>
        <v/>
      </c>
      <c r="CJ881" s="23">
        <v>44788</v>
      </c>
      <c r="CK881">
        <v>-6.7978552181107755E-4</v>
      </c>
      <c r="CL881" t="str">
        <f>IF(COUNT(CK$3:CK881)=ROUND(COUNT($CK$3:$CK$2493)*0.1,0),CK881,"")</f>
        <v/>
      </c>
      <c r="CS881" s="23">
        <v>44788</v>
      </c>
      <c r="CT881">
        <v>-6.7978552181107755E-4</v>
      </c>
      <c r="DB881" s="23">
        <v>44788</v>
      </c>
      <c r="DC881">
        <v>-6.7978552181107755E-4</v>
      </c>
    </row>
    <row r="882" spans="79:107" x14ac:dyDescent="0.3">
      <c r="CA882" s="23">
        <v>42495</v>
      </c>
      <c r="CB882">
        <v>-6.7616888903314202E-4</v>
      </c>
      <c r="CC882" t="str">
        <f>IF(COUNT(CB$3:CB882)=ROUND(COUNT($CB$3:$CB$2493)*0.05,0),CB882,"")</f>
        <v/>
      </c>
      <c r="CJ882" s="23">
        <v>42495</v>
      </c>
      <c r="CK882">
        <v>-6.7616888903314202E-4</v>
      </c>
      <c r="CL882" t="str">
        <f>IF(COUNT(CK$3:CK882)=ROUND(COUNT($CK$3:$CK$2493)*0.1,0),CK882,"")</f>
        <v/>
      </c>
      <c r="CS882" s="23">
        <v>42495</v>
      </c>
      <c r="CT882">
        <v>-6.7616888903314202E-4</v>
      </c>
      <c r="DB882" s="23">
        <v>42495</v>
      </c>
      <c r="DC882">
        <v>-6.7616888903314202E-4</v>
      </c>
    </row>
    <row r="883" spans="79:107" x14ac:dyDescent="0.3">
      <c r="CA883" s="23">
        <v>44246</v>
      </c>
      <c r="CB883">
        <v>-6.7230647856384058E-4</v>
      </c>
      <c r="CC883" t="str">
        <f>IF(COUNT(CB$3:CB883)=ROUND(COUNT($CB$3:$CB$2493)*0.05,0),CB883,"")</f>
        <v/>
      </c>
      <c r="CJ883" s="23">
        <v>44246</v>
      </c>
      <c r="CK883">
        <v>-6.7230647856384058E-4</v>
      </c>
      <c r="CL883" t="str">
        <f>IF(COUNT(CK$3:CK883)=ROUND(COUNT($CK$3:$CK$2493)*0.1,0),CK883,"")</f>
        <v/>
      </c>
      <c r="CS883" s="23">
        <v>44246</v>
      </c>
      <c r="CT883">
        <v>-6.7230647856384058E-4</v>
      </c>
      <c r="DB883" s="23">
        <v>44246</v>
      </c>
      <c r="DC883">
        <v>-6.7230647856384058E-4</v>
      </c>
    </row>
    <row r="884" spans="79:107" x14ac:dyDescent="0.3">
      <c r="CA884" s="23">
        <v>44158</v>
      </c>
      <c r="CB884">
        <v>-6.7128422555635123E-4</v>
      </c>
      <c r="CC884" t="str">
        <f>IF(COUNT(CB$3:CB884)=ROUND(COUNT($CB$3:$CB$2493)*0.05,0),CB884,"")</f>
        <v/>
      </c>
      <c r="CJ884" s="23">
        <v>44158</v>
      </c>
      <c r="CK884">
        <v>-6.7128422555635123E-4</v>
      </c>
      <c r="CL884" t="str">
        <f>IF(COUNT(CK$3:CK884)=ROUND(COUNT($CK$3:$CK$2493)*0.1,0),CK884,"")</f>
        <v/>
      </c>
      <c r="CS884" s="23">
        <v>44158</v>
      </c>
      <c r="CT884">
        <v>-6.7128422555635123E-4</v>
      </c>
      <c r="DB884" s="23">
        <v>44158</v>
      </c>
      <c r="DC884">
        <v>-6.7128422555635123E-4</v>
      </c>
    </row>
    <row r="885" spans="79:107" x14ac:dyDescent="0.3">
      <c r="CA885" s="23">
        <v>41556</v>
      </c>
      <c r="CB885">
        <v>-6.6652086588344902E-4</v>
      </c>
      <c r="CC885" t="str">
        <f>IF(COUNT(CB$3:CB885)=ROUND(COUNT($CB$3:$CB$2493)*0.05,0),CB885,"")</f>
        <v/>
      </c>
      <c r="CJ885" s="23">
        <v>41556</v>
      </c>
      <c r="CK885">
        <v>-6.6652086588344902E-4</v>
      </c>
      <c r="CL885" t="str">
        <f>IF(COUNT(CK$3:CK885)=ROUND(COUNT($CK$3:$CK$2493)*0.1,0),CK885,"")</f>
        <v/>
      </c>
      <c r="CS885" s="23">
        <v>41556</v>
      </c>
      <c r="CT885">
        <v>-6.6652086588344902E-4</v>
      </c>
      <c r="DB885" s="23">
        <v>41556</v>
      </c>
      <c r="DC885">
        <v>-6.6652086588344902E-4</v>
      </c>
    </row>
    <row r="886" spans="79:107" x14ac:dyDescent="0.3">
      <c r="CA886" s="23">
        <v>41703</v>
      </c>
      <c r="CB886">
        <v>-6.6578483792032123E-4</v>
      </c>
      <c r="CC886" t="str">
        <f>IF(COUNT(CB$3:CB886)=ROUND(COUNT($CB$3:$CB$2493)*0.05,0),CB886,"")</f>
        <v/>
      </c>
      <c r="CJ886" s="23">
        <v>41703</v>
      </c>
      <c r="CK886">
        <v>-6.6578483792032123E-4</v>
      </c>
      <c r="CL886" t="str">
        <f>IF(COUNT(CK$3:CK886)=ROUND(COUNT($CK$3:$CK$2493)*0.1,0),CK886,"")</f>
        <v/>
      </c>
      <c r="CS886" s="23">
        <v>41703</v>
      </c>
      <c r="CT886">
        <v>-6.6578483792032123E-4</v>
      </c>
      <c r="DB886" s="23">
        <v>41703</v>
      </c>
      <c r="DC886">
        <v>-6.6578483792032123E-4</v>
      </c>
    </row>
    <row r="887" spans="79:107" x14ac:dyDescent="0.3">
      <c r="CA887" s="23">
        <v>43522</v>
      </c>
      <c r="CB887">
        <v>-6.5924970543060476E-4</v>
      </c>
      <c r="CC887" t="str">
        <f>IF(COUNT(CB$3:CB887)=ROUND(COUNT($CB$3:$CB$2493)*0.05,0),CB887,"")</f>
        <v/>
      </c>
      <c r="CJ887" s="23">
        <v>43522</v>
      </c>
      <c r="CK887">
        <v>-6.5924970543060476E-4</v>
      </c>
      <c r="CL887" t="str">
        <f>IF(COUNT(CK$3:CK887)=ROUND(COUNT($CK$3:$CK$2493)*0.1,0),CK887,"")</f>
        <v/>
      </c>
      <c r="CS887" s="23">
        <v>43522</v>
      </c>
      <c r="CT887">
        <v>-6.5924970543060476E-4</v>
      </c>
      <c r="DB887" s="23">
        <v>43522</v>
      </c>
      <c r="DC887">
        <v>-6.5924970543060476E-4</v>
      </c>
    </row>
    <row r="888" spans="79:107" x14ac:dyDescent="0.3">
      <c r="CA888" s="23">
        <v>42521</v>
      </c>
      <c r="CB888">
        <v>-6.5482221314210195E-4</v>
      </c>
      <c r="CC888" t="str">
        <f>IF(COUNT(CB$3:CB888)=ROUND(COUNT($CB$3:$CB$2493)*0.05,0),CB888,"")</f>
        <v/>
      </c>
      <c r="CJ888" s="23">
        <v>42521</v>
      </c>
      <c r="CK888">
        <v>-6.5482221314210195E-4</v>
      </c>
      <c r="CL888" t="str">
        <f>IF(COUNT(CK$3:CK888)=ROUND(COUNT($CK$3:$CK$2493)*0.1,0),CK888,"")</f>
        <v/>
      </c>
      <c r="CS888" s="23">
        <v>42521</v>
      </c>
      <c r="CT888">
        <v>-6.5482221314210195E-4</v>
      </c>
      <c r="DB888" s="23">
        <v>42521</v>
      </c>
      <c r="DC888">
        <v>-6.5482221314210195E-4</v>
      </c>
    </row>
    <row r="889" spans="79:107" x14ac:dyDescent="0.3">
      <c r="CA889" s="23">
        <v>43090</v>
      </c>
      <c r="CB889">
        <v>-6.460756872434314E-4</v>
      </c>
      <c r="CC889" t="str">
        <f>IF(COUNT(CB$3:CB889)=ROUND(COUNT($CB$3:$CB$2493)*0.05,0),CB889,"")</f>
        <v/>
      </c>
      <c r="CJ889" s="23">
        <v>43090</v>
      </c>
      <c r="CK889">
        <v>-6.460756872434314E-4</v>
      </c>
      <c r="CL889" t="str">
        <f>IF(COUNT(CK$3:CK889)=ROUND(COUNT($CK$3:$CK$2493)*0.1,0),CK889,"")</f>
        <v/>
      </c>
      <c r="CS889" s="23">
        <v>43090</v>
      </c>
      <c r="CT889">
        <v>-6.460756872434314E-4</v>
      </c>
      <c r="DB889" s="23">
        <v>43090</v>
      </c>
      <c r="DC889">
        <v>-6.460756872434314E-4</v>
      </c>
    </row>
    <row r="890" spans="79:107" x14ac:dyDescent="0.3">
      <c r="CA890" s="23">
        <v>44860</v>
      </c>
      <c r="CB890">
        <v>-6.4098812782163424E-4</v>
      </c>
      <c r="CC890" t="str">
        <f>IF(COUNT(CB$3:CB890)=ROUND(COUNT($CB$3:$CB$2493)*0.05,0),CB890,"")</f>
        <v/>
      </c>
      <c r="CJ890" s="23">
        <v>44860</v>
      </c>
      <c r="CK890">
        <v>-6.4098812782163424E-4</v>
      </c>
      <c r="CL890" t="str">
        <f>IF(COUNT(CK$3:CK890)=ROUND(COUNT($CK$3:$CK$2493)*0.1,0),CK890,"")</f>
        <v/>
      </c>
      <c r="CS890" s="23">
        <v>44860</v>
      </c>
      <c r="CT890">
        <v>-6.4098812782163424E-4</v>
      </c>
      <c r="DB890" s="23">
        <v>44860</v>
      </c>
      <c r="DC890">
        <v>-6.4098812782163424E-4</v>
      </c>
    </row>
    <row r="891" spans="79:107" x14ac:dyDescent="0.3">
      <c r="CA891" s="23">
        <v>42157</v>
      </c>
      <c r="CB891">
        <v>-6.3893161939403424E-4</v>
      </c>
      <c r="CC891" t="str">
        <f>IF(COUNT(CB$3:CB891)=ROUND(COUNT($CB$3:$CB$2493)*0.05,0),CB891,"")</f>
        <v/>
      </c>
      <c r="CJ891" s="23">
        <v>42157</v>
      </c>
      <c r="CK891">
        <v>-6.3893161939403424E-4</v>
      </c>
      <c r="CL891" t="str">
        <f>IF(COUNT(CK$3:CK891)=ROUND(COUNT($CK$3:$CK$2493)*0.1,0),CK891,"")</f>
        <v/>
      </c>
      <c r="CS891" s="23">
        <v>42157</v>
      </c>
      <c r="CT891">
        <v>-6.3893161939403424E-4</v>
      </c>
      <c r="DB891" s="23">
        <v>42157</v>
      </c>
      <c r="DC891">
        <v>-6.3893161939403424E-4</v>
      </c>
    </row>
    <row r="892" spans="79:107" x14ac:dyDescent="0.3">
      <c r="CA892" s="23">
        <v>42935</v>
      </c>
      <c r="CB892">
        <v>-6.3882145739753687E-4</v>
      </c>
      <c r="CC892" t="str">
        <f>IF(COUNT(CB$3:CB892)=ROUND(COUNT($CB$3:$CB$2493)*0.05,0),CB892,"")</f>
        <v/>
      </c>
      <c r="CJ892" s="23">
        <v>42935</v>
      </c>
      <c r="CK892">
        <v>-6.3882145739753687E-4</v>
      </c>
      <c r="CL892" t="str">
        <f>IF(COUNT(CK$3:CK892)=ROUND(COUNT($CK$3:$CK$2493)*0.1,0),CK892,"")</f>
        <v/>
      </c>
      <c r="CS892" s="23">
        <v>42935</v>
      </c>
      <c r="CT892">
        <v>-6.3882145739753687E-4</v>
      </c>
      <c r="DB892" s="23">
        <v>42935</v>
      </c>
      <c r="DC892">
        <v>-6.3882145739753687E-4</v>
      </c>
    </row>
    <row r="893" spans="79:107" x14ac:dyDescent="0.3">
      <c r="CA893" s="23">
        <v>43069</v>
      </c>
      <c r="CB893">
        <v>-6.3033339863344555E-4</v>
      </c>
      <c r="CC893" t="str">
        <f>IF(COUNT(CB$3:CB893)=ROUND(COUNT($CB$3:$CB$2493)*0.05,0),CB893,"")</f>
        <v/>
      </c>
      <c r="CJ893" s="23">
        <v>43069</v>
      </c>
      <c r="CK893">
        <v>-6.3033339863344555E-4</v>
      </c>
      <c r="CL893" t="str">
        <f>IF(COUNT(CK$3:CK893)=ROUND(COUNT($CK$3:$CK$2493)*0.1,0),CK893,"")</f>
        <v/>
      </c>
      <c r="CS893" s="23">
        <v>43069</v>
      </c>
      <c r="CT893">
        <v>-6.3033339863344555E-4</v>
      </c>
      <c r="DB893" s="23">
        <v>43069</v>
      </c>
      <c r="DC893">
        <v>-6.3033339863344555E-4</v>
      </c>
    </row>
    <row r="894" spans="79:107" x14ac:dyDescent="0.3">
      <c r="CA894" s="23">
        <v>42130</v>
      </c>
      <c r="CB894">
        <v>-6.2335755697081404E-4</v>
      </c>
      <c r="CC894" t="str">
        <f>IF(COUNT(CB$3:CB894)=ROUND(COUNT($CB$3:$CB$2493)*0.05,0),CB894,"")</f>
        <v/>
      </c>
      <c r="CJ894" s="23">
        <v>42130</v>
      </c>
      <c r="CK894">
        <v>-6.2335755697081404E-4</v>
      </c>
      <c r="CL894" t="str">
        <f>IF(COUNT(CK$3:CK894)=ROUND(COUNT($CK$3:$CK$2493)*0.1,0),CK894,"")</f>
        <v/>
      </c>
      <c r="CS894" s="23">
        <v>42130</v>
      </c>
      <c r="CT894">
        <v>-6.2335755697081404E-4</v>
      </c>
      <c r="DB894" s="23">
        <v>42130</v>
      </c>
      <c r="DC894">
        <v>-6.2335755697081404E-4</v>
      </c>
    </row>
    <row r="895" spans="79:107" x14ac:dyDescent="0.3">
      <c r="CA895" s="23">
        <v>43992</v>
      </c>
      <c r="CB895">
        <v>-6.1739395312784525E-4</v>
      </c>
      <c r="CC895" t="str">
        <f>IF(COUNT(CB$3:CB895)=ROUND(COUNT($CB$3:$CB$2493)*0.05,0),CB895,"")</f>
        <v/>
      </c>
      <c r="CJ895" s="23">
        <v>43992</v>
      </c>
      <c r="CK895">
        <v>-6.1739395312784525E-4</v>
      </c>
      <c r="CL895" t="str">
        <f>IF(COUNT(CK$3:CK895)=ROUND(COUNT($CK$3:$CK$2493)*0.1,0),CK895,"")</f>
        <v/>
      </c>
      <c r="CS895" s="23">
        <v>43992</v>
      </c>
      <c r="CT895">
        <v>-6.1739395312784525E-4</v>
      </c>
      <c r="DB895" s="23">
        <v>43992</v>
      </c>
      <c r="DC895">
        <v>-6.1739395312784525E-4</v>
      </c>
    </row>
    <row r="896" spans="79:107" x14ac:dyDescent="0.3">
      <c r="CA896" s="23">
        <v>43523</v>
      </c>
      <c r="CB896">
        <v>-6.095787959182863E-4</v>
      </c>
      <c r="CC896" t="str">
        <f>IF(COUNT(CB$3:CB896)=ROUND(COUNT($CB$3:$CB$2493)*0.05,0),CB896,"")</f>
        <v/>
      </c>
      <c r="CJ896" s="23">
        <v>43523</v>
      </c>
      <c r="CK896">
        <v>-6.095787959182863E-4</v>
      </c>
      <c r="CL896" t="str">
        <f>IF(COUNT(CK$3:CK896)=ROUND(COUNT($CK$3:$CK$2493)*0.1,0),CK896,"")</f>
        <v/>
      </c>
      <c r="CS896" s="23">
        <v>43523</v>
      </c>
      <c r="CT896">
        <v>-6.095787959182863E-4</v>
      </c>
      <c r="DB896" s="23">
        <v>43523</v>
      </c>
      <c r="DC896">
        <v>-6.095787959182863E-4</v>
      </c>
    </row>
    <row r="897" spans="79:107" x14ac:dyDescent="0.3">
      <c r="CA897" s="23">
        <v>41695</v>
      </c>
      <c r="CB897">
        <v>-6.0865317927346523E-4</v>
      </c>
      <c r="CC897" t="str">
        <f>IF(COUNT(CB$3:CB897)=ROUND(COUNT($CB$3:$CB$2493)*0.05,0),CB897,"")</f>
        <v/>
      </c>
      <c r="CJ897" s="23">
        <v>41695</v>
      </c>
      <c r="CK897">
        <v>-6.0865317927346523E-4</v>
      </c>
      <c r="CL897" t="str">
        <f>IF(COUNT(CK$3:CK897)=ROUND(COUNT($CK$3:$CK$2493)*0.1,0),CK897,"")</f>
        <v/>
      </c>
      <c r="CS897" s="23">
        <v>41695</v>
      </c>
      <c r="CT897">
        <v>-6.0865317927346523E-4</v>
      </c>
      <c r="DB897" s="23">
        <v>41695</v>
      </c>
      <c r="DC897">
        <v>-6.0865317927346523E-4</v>
      </c>
    </row>
    <row r="898" spans="79:107" x14ac:dyDescent="0.3">
      <c r="CA898" s="23">
        <v>43662</v>
      </c>
      <c r="CB898">
        <v>-6.0749833390191907E-4</v>
      </c>
      <c r="CC898" t="str">
        <f>IF(COUNT(CB$3:CB898)=ROUND(COUNT($CB$3:$CB$2493)*0.05,0),CB898,"")</f>
        <v/>
      </c>
      <c r="CJ898" s="23">
        <v>43662</v>
      </c>
      <c r="CK898">
        <v>-6.0749833390191907E-4</v>
      </c>
      <c r="CL898" t="str">
        <f>IF(COUNT(CK$3:CK898)=ROUND(COUNT($CK$3:$CK$2493)*0.1,0),CK898,"")</f>
        <v/>
      </c>
      <c r="CS898" s="23">
        <v>43662</v>
      </c>
      <c r="CT898">
        <v>-6.0749833390191907E-4</v>
      </c>
      <c r="DB898" s="23">
        <v>43662</v>
      </c>
      <c r="DC898">
        <v>-6.0749833390191907E-4</v>
      </c>
    </row>
    <row r="899" spans="79:107" x14ac:dyDescent="0.3">
      <c r="CA899" s="23">
        <v>44378</v>
      </c>
      <c r="CB899">
        <v>-6.0461394473450085E-4</v>
      </c>
      <c r="CC899" t="str">
        <f>IF(COUNT(CB$3:CB899)=ROUND(COUNT($CB$3:$CB$2493)*0.05,0),CB899,"")</f>
        <v/>
      </c>
      <c r="CJ899" s="23">
        <v>44378</v>
      </c>
      <c r="CK899">
        <v>-6.0461394473450085E-4</v>
      </c>
      <c r="CL899" t="str">
        <f>IF(COUNT(CK$3:CK899)=ROUND(COUNT($CK$3:$CK$2493)*0.1,0),CK899,"")</f>
        <v/>
      </c>
      <c r="CS899" s="23">
        <v>44378</v>
      </c>
      <c r="CT899">
        <v>-6.0461394473450085E-4</v>
      </c>
      <c r="DB899" s="23">
        <v>44378</v>
      </c>
      <c r="DC899">
        <v>-6.0461394473450085E-4</v>
      </c>
    </row>
    <row r="900" spans="79:107" x14ac:dyDescent="0.3">
      <c r="CA900" s="23">
        <v>44025</v>
      </c>
      <c r="CB900">
        <v>-6.0341999001338562E-4</v>
      </c>
      <c r="CC900" t="str">
        <f>IF(COUNT(CB$3:CB900)=ROUND(COUNT($CB$3:$CB$2493)*0.05,0),CB900,"")</f>
        <v/>
      </c>
      <c r="CJ900" s="23">
        <v>44025</v>
      </c>
      <c r="CK900">
        <v>-6.0341999001338562E-4</v>
      </c>
      <c r="CL900" t="str">
        <f>IF(COUNT(CK$3:CK900)=ROUND(COUNT($CK$3:$CK$2493)*0.1,0),CK900,"")</f>
        <v/>
      </c>
      <c r="CS900" s="23">
        <v>44025</v>
      </c>
      <c r="CT900">
        <v>-6.0341999001338562E-4</v>
      </c>
      <c r="DB900" s="23">
        <v>44025</v>
      </c>
      <c r="DC900">
        <v>-6.0341999001338562E-4</v>
      </c>
    </row>
    <row r="901" spans="79:107" x14ac:dyDescent="0.3">
      <c r="CA901" s="23">
        <v>44259</v>
      </c>
      <c r="CB901">
        <v>-6.001346089355605E-4</v>
      </c>
      <c r="CC901" t="str">
        <f>IF(COUNT(CB$3:CB901)=ROUND(COUNT($CB$3:$CB$2493)*0.05,0),CB901,"")</f>
        <v/>
      </c>
      <c r="CJ901" s="23">
        <v>44259</v>
      </c>
      <c r="CK901">
        <v>-6.001346089355605E-4</v>
      </c>
      <c r="CL901" t="str">
        <f>IF(COUNT(CK$3:CK901)=ROUND(COUNT($CK$3:$CK$2493)*0.1,0),CK901,"")</f>
        <v/>
      </c>
      <c r="CS901" s="23">
        <v>44259</v>
      </c>
      <c r="CT901">
        <v>-6.001346089355605E-4</v>
      </c>
      <c r="DB901" s="23">
        <v>44259</v>
      </c>
      <c r="DC901">
        <v>-6.001346089355605E-4</v>
      </c>
    </row>
    <row r="902" spans="79:107" x14ac:dyDescent="0.3">
      <c r="CA902" s="23">
        <v>42818</v>
      </c>
      <c r="CB902">
        <v>-5.9878322394236029E-4</v>
      </c>
      <c r="CC902" t="str">
        <f>IF(COUNT(CB$3:CB902)=ROUND(COUNT($CB$3:$CB$2493)*0.05,0),CB902,"")</f>
        <v/>
      </c>
      <c r="CJ902" s="23">
        <v>42818</v>
      </c>
      <c r="CK902">
        <v>-5.9878322394236029E-4</v>
      </c>
      <c r="CL902" t="str">
        <f>IF(COUNT(CK$3:CK902)=ROUND(COUNT($CK$3:$CK$2493)*0.1,0),CK902,"")</f>
        <v/>
      </c>
      <c r="CS902" s="23">
        <v>42818</v>
      </c>
      <c r="CT902">
        <v>-5.9878322394236029E-4</v>
      </c>
      <c r="DB902" s="23">
        <v>42818</v>
      </c>
      <c r="DC902">
        <v>-5.9878322394236029E-4</v>
      </c>
    </row>
    <row r="903" spans="79:107" x14ac:dyDescent="0.3">
      <c r="CA903" s="23">
        <v>44775</v>
      </c>
      <c r="CB903">
        <v>-5.959217213956739E-4</v>
      </c>
      <c r="CC903" t="str">
        <f>IF(COUNT(CB$3:CB903)=ROUND(COUNT($CB$3:$CB$2493)*0.05,0),CB903,"")</f>
        <v/>
      </c>
      <c r="CJ903" s="23">
        <v>44775</v>
      </c>
      <c r="CK903">
        <v>-5.959217213956739E-4</v>
      </c>
      <c r="CL903" t="str">
        <f>IF(COUNT(CK$3:CK903)=ROUND(COUNT($CK$3:$CK$2493)*0.1,0),CK903,"")</f>
        <v/>
      </c>
      <c r="CS903" s="23">
        <v>44775</v>
      </c>
      <c r="CT903">
        <v>-5.959217213956739E-4</v>
      </c>
      <c r="DB903" s="23">
        <v>44775</v>
      </c>
      <c r="DC903">
        <v>-5.959217213956739E-4</v>
      </c>
    </row>
    <row r="904" spans="79:107" x14ac:dyDescent="0.3">
      <c r="CA904" s="23">
        <v>42811</v>
      </c>
      <c r="CB904">
        <v>-5.9590945947135337E-4</v>
      </c>
      <c r="CC904" t="str">
        <f>IF(COUNT(CB$3:CB904)=ROUND(COUNT($CB$3:$CB$2493)*0.05,0),CB904,"")</f>
        <v/>
      </c>
      <c r="CJ904" s="23">
        <v>42811</v>
      </c>
      <c r="CK904">
        <v>-5.9590945947135337E-4</v>
      </c>
      <c r="CL904" t="str">
        <f>IF(COUNT(CK$3:CK904)=ROUND(COUNT($CK$3:$CK$2493)*0.1,0),CK904,"")</f>
        <v/>
      </c>
      <c r="CS904" s="23">
        <v>42811</v>
      </c>
      <c r="CT904">
        <v>-5.9590945947135337E-4</v>
      </c>
      <c r="DB904" s="23">
        <v>42811</v>
      </c>
      <c r="DC904">
        <v>-5.9590945947135337E-4</v>
      </c>
    </row>
    <row r="905" spans="79:107" x14ac:dyDescent="0.3">
      <c r="CA905" s="23">
        <v>41453</v>
      </c>
      <c r="CB905">
        <v>-5.9433999559767639E-4</v>
      </c>
      <c r="CC905" t="str">
        <f>IF(COUNT(CB$3:CB905)=ROUND(COUNT($CB$3:$CB$2493)*0.05,0),CB905,"")</f>
        <v/>
      </c>
      <c r="CJ905" s="23">
        <v>41453</v>
      </c>
      <c r="CK905">
        <v>-5.9433999559767639E-4</v>
      </c>
      <c r="CL905" t="str">
        <f>IF(COUNT(CK$3:CK905)=ROUND(COUNT($CK$3:$CK$2493)*0.1,0),CK905,"")</f>
        <v/>
      </c>
      <c r="CS905" s="23">
        <v>41453</v>
      </c>
      <c r="CT905">
        <v>-5.9433999559767639E-4</v>
      </c>
      <c r="DB905" s="23">
        <v>41453</v>
      </c>
      <c r="DC905">
        <v>-5.9433999559767639E-4</v>
      </c>
    </row>
    <row r="906" spans="79:107" x14ac:dyDescent="0.3">
      <c r="CA906" s="23">
        <v>43538</v>
      </c>
      <c r="CB906">
        <v>-5.9080526942098554E-4</v>
      </c>
      <c r="CC906" t="str">
        <f>IF(COUNT(CB$3:CB906)=ROUND(COUNT($CB$3:$CB$2493)*0.05,0),CB906,"")</f>
        <v/>
      </c>
      <c r="CJ906" s="23">
        <v>43538</v>
      </c>
      <c r="CK906">
        <v>-5.9080526942098554E-4</v>
      </c>
      <c r="CL906" t="str">
        <f>IF(COUNT(CK$3:CK906)=ROUND(COUNT($CK$3:$CK$2493)*0.1,0),CK906,"")</f>
        <v/>
      </c>
      <c r="CS906" s="23">
        <v>43538</v>
      </c>
      <c r="CT906">
        <v>-5.9080526942098554E-4</v>
      </c>
      <c r="DB906" s="23">
        <v>43538</v>
      </c>
      <c r="DC906">
        <v>-5.9080526942098554E-4</v>
      </c>
    </row>
    <row r="907" spans="79:107" x14ac:dyDescent="0.3">
      <c r="CA907" s="23">
        <v>41348</v>
      </c>
      <c r="CB907">
        <v>-5.793478016623381E-4</v>
      </c>
      <c r="CC907" t="str">
        <f>IF(COUNT(CB$3:CB907)=ROUND(COUNT($CB$3:$CB$2493)*0.05,0),CB907,"")</f>
        <v/>
      </c>
      <c r="CJ907" s="23">
        <v>41348</v>
      </c>
      <c r="CK907">
        <v>-5.793478016623381E-4</v>
      </c>
      <c r="CL907" t="str">
        <f>IF(COUNT(CK$3:CK907)=ROUND(COUNT($CK$3:$CK$2493)*0.1,0),CK907,"")</f>
        <v/>
      </c>
      <c r="CS907" s="23">
        <v>41348</v>
      </c>
      <c r="CT907">
        <v>-5.793478016623381E-4</v>
      </c>
      <c r="DB907" s="23">
        <v>41348</v>
      </c>
      <c r="DC907">
        <v>-5.793478016623381E-4</v>
      </c>
    </row>
    <row r="908" spans="79:107" x14ac:dyDescent="0.3">
      <c r="CA908" s="23">
        <v>42296</v>
      </c>
      <c r="CB908">
        <v>-5.7780035795197541E-4</v>
      </c>
      <c r="CC908" t="str">
        <f>IF(COUNT(CB$3:CB908)=ROUND(COUNT($CB$3:$CB$2493)*0.05,0),CB908,"")</f>
        <v/>
      </c>
      <c r="CJ908" s="23">
        <v>42296</v>
      </c>
      <c r="CK908">
        <v>-5.7780035795197541E-4</v>
      </c>
      <c r="CL908" t="str">
        <f>IF(COUNT(CK$3:CK908)=ROUND(COUNT($CK$3:$CK$2493)*0.1,0),CK908,"")</f>
        <v/>
      </c>
      <c r="CS908" s="23">
        <v>42296</v>
      </c>
      <c r="CT908">
        <v>-5.7780035795197541E-4</v>
      </c>
      <c r="DB908" s="23">
        <v>42296</v>
      </c>
      <c r="DC908">
        <v>-5.7780035795197541E-4</v>
      </c>
    </row>
    <row r="909" spans="79:107" x14ac:dyDescent="0.3">
      <c r="CA909" s="23">
        <v>44494</v>
      </c>
      <c r="CB909">
        <v>-5.7736883892994437E-4</v>
      </c>
      <c r="CC909" t="str">
        <f>IF(COUNT(CB$3:CB909)=ROUND(COUNT($CB$3:$CB$2493)*0.05,0),CB909,"")</f>
        <v/>
      </c>
      <c r="CJ909" s="23">
        <v>44494</v>
      </c>
      <c r="CK909">
        <v>-5.7736883892994437E-4</v>
      </c>
      <c r="CL909" t="str">
        <f>IF(COUNT(CK$3:CK909)=ROUND(COUNT($CK$3:$CK$2493)*0.1,0),CK909,"")</f>
        <v/>
      </c>
      <c r="CS909" s="23">
        <v>44494</v>
      </c>
      <c r="CT909">
        <v>-5.7736883892994437E-4</v>
      </c>
      <c r="DB909" s="23">
        <v>44494</v>
      </c>
      <c r="DC909">
        <v>-5.7736883892994437E-4</v>
      </c>
    </row>
    <row r="910" spans="79:107" x14ac:dyDescent="0.3">
      <c r="CA910" s="23">
        <v>44417</v>
      </c>
      <c r="CB910">
        <v>-5.7696144909521324E-4</v>
      </c>
      <c r="CC910" t="str">
        <f>IF(COUNT(CB$3:CB910)=ROUND(COUNT($CB$3:$CB$2493)*0.05,0),CB910,"")</f>
        <v/>
      </c>
      <c r="CJ910" s="23">
        <v>44417</v>
      </c>
      <c r="CK910">
        <v>-5.7696144909521324E-4</v>
      </c>
      <c r="CL910" t="str">
        <f>IF(COUNT(CK$3:CK910)=ROUND(COUNT($CK$3:$CK$2493)*0.1,0),CK910,"")</f>
        <v/>
      </c>
      <c r="CS910" s="23">
        <v>44417</v>
      </c>
      <c r="CT910">
        <v>-5.7696144909521324E-4</v>
      </c>
      <c r="DB910" s="23">
        <v>44417</v>
      </c>
      <c r="DC910">
        <v>-5.7696144909521324E-4</v>
      </c>
    </row>
    <row r="911" spans="79:107" x14ac:dyDescent="0.3">
      <c r="CA911" s="23">
        <v>42795</v>
      </c>
      <c r="CB911">
        <v>-5.7680674151692156E-4</v>
      </c>
      <c r="CC911" t="str">
        <f>IF(COUNT(CB$3:CB911)=ROUND(COUNT($CB$3:$CB$2493)*0.05,0),CB911,"")</f>
        <v/>
      </c>
      <c r="CJ911" s="23">
        <v>42795</v>
      </c>
      <c r="CK911">
        <v>-5.7680674151692156E-4</v>
      </c>
      <c r="CL911" t="str">
        <f>IF(COUNT(CK$3:CK911)=ROUND(COUNT($CK$3:$CK$2493)*0.1,0),CK911,"")</f>
        <v/>
      </c>
      <c r="CS911" s="23">
        <v>42795</v>
      </c>
      <c r="CT911">
        <v>-5.7680674151692156E-4</v>
      </c>
      <c r="DB911" s="23">
        <v>42795</v>
      </c>
      <c r="DC911">
        <v>-5.7680674151692156E-4</v>
      </c>
    </row>
    <row r="912" spans="79:107" x14ac:dyDescent="0.3">
      <c r="CA912" s="23">
        <v>43633</v>
      </c>
      <c r="CB912">
        <v>-5.7170883245169675E-4</v>
      </c>
      <c r="CC912" t="str">
        <f>IF(COUNT(CB$3:CB912)=ROUND(COUNT($CB$3:$CB$2493)*0.05,0),CB912,"")</f>
        <v/>
      </c>
      <c r="CJ912" s="23">
        <v>43633</v>
      </c>
      <c r="CK912">
        <v>-5.7170883245169675E-4</v>
      </c>
      <c r="CL912" t="str">
        <f>IF(COUNT(CK$3:CK912)=ROUND(COUNT($CK$3:$CK$2493)*0.1,0),CK912,"")</f>
        <v/>
      </c>
      <c r="CS912" s="23">
        <v>43633</v>
      </c>
      <c r="CT912">
        <v>-5.7170883245169675E-4</v>
      </c>
      <c r="DB912" s="23">
        <v>43633</v>
      </c>
      <c r="DC912">
        <v>-5.7170883245169675E-4</v>
      </c>
    </row>
    <row r="913" spans="79:107" x14ac:dyDescent="0.3">
      <c r="CA913" s="23">
        <v>44013</v>
      </c>
      <c r="CB913">
        <v>-5.7140978845946725E-4</v>
      </c>
      <c r="CC913" t="str">
        <f>IF(COUNT(CB$3:CB913)=ROUND(COUNT($CB$3:$CB$2493)*0.05,0),CB913,"")</f>
        <v/>
      </c>
      <c r="CJ913" s="23">
        <v>44013</v>
      </c>
      <c r="CK913">
        <v>-5.7140978845946725E-4</v>
      </c>
      <c r="CL913" t="str">
        <f>IF(COUNT(CK$3:CK913)=ROUND(COUNT($CK$3:$CK$2493)*0.1,0),CK913,"")</f>
        <v/>
      </c>
      <c r="CS913" s="23">
        <v>44013</v>
      </c>
      <c r="CT913">
        <v>-5.7140978845946725E-4</v>
      </c>
      <c r="DB913" s="23">
        <v>44013</v>
      </c>
      <c r="DC913">
        <v>-5.7140978845946725E-4</v>
      </c>
    </row>
    <row r="914" spans="79:107" x14ac:dyDescent="0.3">
      <c r="CA914" s="23">
        <v>44876</v>
      </c>
      <c r="CB914">
        <v>-5.6246996253398926E-4</v>
      </c>
      <c r="CC914" t="str">
        <f>IF(COUNT(CB$3:CB914)=ROUND(COUNT($CB$3:$CB$2493)*0.05,0),CB914,"")</f>
        <v/>
      </c>
      <c r="CJ914" s="23">
        <v>44876</v>
      </c>
      <c r="CK914">
        <v>-5.6246996253398926E-4</v>
      </c>
      <c r="CL914" t="str">
        <f>IF(COUNT(CK$3:CK914)=ROUND(COUNT($CK$3:$CK$2493)*0.1,0),CK914,"")</f>
        <v/>
      </c>
      <c r="CS914" s="23">
        <v>44876</v>
      </c>
      <c r="CT914">
        <v>-5.6246996253398926E-4</v>
      </c>
      <c r="DB914" s="23">
        <v>44876</v>
      </c>
      <c r="DC914">
        <v>-5.6246996253398926E-4</v>
      </c>
    </row>
    <row r="915" spans="79:107" x14ac:dyDescent="0.3">
      <c r="CA915" s="23">
        <v>42212</v>
      </c>
      <c r="CB915">
        <v>-5.6240602321809769E-4</v>
      </c>
      <c r="CC915" t="str">
        <f>IF(COUNT(CB$3:CB915)=ROUND(COUNT($CB$3:$CB$2493)*0.05,0),CB915,"")</f>
        <v/>
      </c>
      <c r="CJ915" s="23">
        <v>42212</v>
      </c>
      <c r="CK915">
        <v>-5.6240602321809769E-4</v>
      </c>
      <c r="CL915" t="str">
        <f>IF(COUNT(CK$3:CK915)=ROUND(COUNT($CK$3:$CK$2493)*0.1,0),CK915,"")</f>
        <v/>
      </c>
      <c r="CS915" s="23">
        <v>42212</v>
      </c>
      <c r="CT915">
        <v>-5.6240602321809769E-4</v>
      </c>
      <c r="DB915" s="23">
        <v>42212</v>
      </c>
      <c r="DC915">
        <v>-5.6240602321809769E-4</v>
      </c>
    </row>
    <row r="916" spans="79:107" x14ac:dyDescent="0.3">
      <c r="CA916" s="23">
        <v>41911</v>
      </c>
      <c r="CB916">
        <v>-5.618587259565743E-4</v>
      </c>
      <c r="CC916" t="str">
        <f>IF(COUNT(CB$3:CB916)=ROUND(COUNT($CB$3:$CB$2493)*0.05,0),CB916,"")</f>
        <v/>
      </c>
      <c r="CJ916" s="23">
        <v>41911</v>
      </c>
      <c r="CK916">
        <v>-5.618587259565743E-4</v>
      </c>
      <c r="CL916" t="str">
        <f>IF(COUNT(CK$3:CK916)=ROUND(COUNT($CK$3:$CK$2493)*0.1,0),CK916,"")</f>
        <v/>
      </c>
      <c r="CS916" s="23">
        <v>41911</v>
      </c>
      <c r="CT916">
        <v>-5.618587259565743E-4</v>
      </c>
      <c r="DB916" s="23">
        <v>41911</v>
      </c>
      <c r="DC916">
        <v>-5.618587259565743E-4</v>
      </c>
    </row>
    <row r="917" spans="79:107" x14ac:dyDescent="0.3">
      <c r="CA917" s="23">
        <v>44791</v>
      </c>
      <c r="CB917">
        <v>-5.5297553298960962E-4</v>
      </c>
      <c r="CC917" t="str">
        <f>IF(COUNT(CB$3:CB917)=ROUND(COUNT($CB$3:$CB$2493)*0.05,0),CB917,"")</f>
        <v/>
      </c>
      <c r="CJ917" s="23">
        <v>44791</v>
      </c>
      <c r="CK917">
        <v>-5.5297553298960962E-4</v>
      </c>
      <c r="CL917" t="str">
        <f>IF(COUNT(CK$3:CK917)=ROUND(COUNT($CK$3:$CK$2493)*0.1,0),CK917,"")</f>
        <v/>
      </c>
      <c r="CS917" s="23">
        <v>44791</v>
      </c>
      <c r="CT917">
        <v>-5.5297553298960962E-4</v>
      </c>
      <c r="DB917" s="23">
        <v>44791</v>
      </c>
      <c r="DC917">
        <v>-5.5297553298960962E-4</v>
      </c>
    </row>
    <row r="918" spans="79:107" x14ac:dyDescent="0.3">
      <c r="CA918" s="23">
        <v>44356</v>
      </c>
      <c r="CB918">
        <v>-5.5094637719425366E-4</v>
      </c>
      <c r="CC918" t="str">
        <f>IF(COUNT(CB$3:CB918)=ROUND(COUNT($CB$3:$CB$2493)*0.05,0),CB918,"")</f>
        <v/>
      </c>
      <c r="CJ918" s="23">
        <v>44356</v>
      </c>
      <c r="CK918">
        <v>-5.5094637719425366E-4</v>
      </c>
      <c r="CL918" t="str">
        <f>IF(COUNT(CK$3:CK918)=ROUND(COUNT($CK$3:$CK$2493)*0.1,0),CK918,"")</f>
        <v/>
      </c>
      <c r="CS918" s="23">
        <v>44356</v>
      </c>
      <c r="CT918">
        <v>-5.5094637719425366E-4</v>
      </c>
      <c r="DB918" s="23">
        <v>44356</v>
      </c>
      <c r="DC918">
        <v>-5.5094637719425366E-4</v>
      </c>
    </row>
    <row r="919" spans="79:107" x14ac:dyDescent="0.3">
      <c r="CA919" s="23">
        <v>42517</v>
      </c>
      <c r="CB919">
        <v>-5.4508469296275655E-4</v>
      </c>
      <c r="CC919" t="str">
        <f>IF(COUNT(CB$3:CB919)=ROUND(COUNT($CB$3:$CB$2493)*0.05,0),CB919,"")</f>
        <v/>
      </c>
      <c r="CJ919" s="23">
        <v>42517</v>
      </c>
      <c r="CK919">
        <v>-5.4508469296275655E-4</v>
      </c>
      <c r="CL919" t="str">
        <f>IF(COUNT(CK$3:CK919)=ROUND(COUNT($CK$3:$CK$2493)*0.1,0),CK919,"")</f>
        <v/>
      </c>
      <c r="CS919" s="23">
        <v>42517</v>
      </c>
      <c r="CT919">
        <v>-5.4508469296275655E-4</v>
      </c>
      <c r="DB919" s="23">
        <v>42517</v>
      </c>
      <c r="DC919">
        <v>-5.4508469296275655E-4</v>
      </c>
    </row>
    <row r="920" spans="79:107" x14ac:dyDescent="0.3">
      <c r="CA920" s="23">
        <v>42451</v>
      </c>
      <c r="CB920">
        <v>-5.4302180793369041E-4</v>
      </c>
      <c r="CC920" t="str">
        <f>IF(COUNT(CB$3:CB920)=ROUND(COUNT($CB$3:$CB$2493)*0.05,0),CB920,"")</f>
        <v/>
      </c>
      <c r="CJ920" s="23">
        <v>42451</v>
      </c>
      <c r="CK920">
        <v>-5.4302180793369041E-4</v>
      </c>
      <c r="CL920" t="str">
        <f>IF(COUNT(CK$3:CK920)=ROUND(COUNT($CK$3:$CK$2493)*0.1,0),CK920,"")</f>
        <v/>
      </c>
      <c r="CS920" s="23">
        <v>42451</v>
      </c>
      <c r="CT920">
        <v>-5.4302180793369041E-4</v>
      </c>
      <c r="DB920" s="23">
        <v>42451</v>
      </c>
      <c r="DC920">
        <v>-5.4302180793369041E-4</v>
      </c>
    </row>
    <row r="921" spans="79:107" x14ac:dyDescent="0.3">
      <c r="CA921" s="23">
        <v>42381</v>
      </c>
      <c r="CB921">
        <v>-5.4172826755659385E-4</v>
      </c>
      <c r="CC921" t="str">
        <f>IF(COUNT(CB$3:CB921)=ROUND(COUNT($CB$3:$CB$2493)*0.05,0),CB921,"")</f>
        <v/>
      </c>
      <c r="CJ921" s="23">
        <v>42381</v>
      </c>
      <c r="CK921">
        <v>-5.4172826755659385E-4</v>
      </c>
      <c r="CL921" t="str">
        <f>IF(COUNT(CK$3:CK921)=ROUND(COUNT($CK$3:$CK$2493)*0.1,0),CK921,"")</f>
        <v/>
      </c>
      <c r="CS921" s="23">
        <v>42381</v>
      </c>
      <c r="CT921">
        <v>-5.4172826755659385E-4</v>
      </c>
      <c r="DB921" s="23">
        <v>42381</v>
      </c>
      <c r="DC921">
        <v>-5.4172826755659385E-4</v>
      </c>
    </row>
    <row r="922" spans="79:107" x14ac:dyDescent="0.3">
      <c r="CA922" s="23">
        <v>43838</v>
      </c>
      <c r="CB922">
        <v>-5.3856484233270148E-4</v>
      </c>
      <c r="CC922" t="str">
        <f>IF(COUNT(CB$3:CB922)=ROUND(COUNT($CB$3:$CB$2493)*0.05,0),CB922,"")</f>
        <v/>
      </c>
      <c r="CJ922" s="23">
        <v>43838</v>
      </c>
      <c r="CK922">
        <v>-5.3856484233270148E-4</v>
      </c>
      <c r="CL922" t="str">
        <f>IF(COUNT(CK$3:CK922)=ROUND(COUNT($CK$3:$CK$2493)*0.1,0),CK922,"")</f>
        <v/>
      </c>
      <c r="CS922" s="23">
        <v>43838</v>
      </c>
      <c r="CT922">
        <v>-5.3856484233270148E-4</v>
      </c>
      <c r="DB922" s="23">
        <v>43838</v>
      </c>
      <c r="DC922">
        <v>-5.3856484233270148E-4</v>
      </c>
    </row>
    <row r="923" spans="79:107" x14ac:dyDescent="0.3">
      <c r="CA923" s="23">
        <v>44273</v>
      </c>
      <c r="CB923">
        <v>-5.3766621840767791E-4</v>
      </c>
      <c r="CC923" t="str">
        <f>IF(COUNT(CB$3:CB923)=ROUND(COUNT($CB$3:$CB$2493)*0.05,0),CB923,"")</f>
        <v/>
      </c>
      <c r="CJ923" s="23">
        <v>44273</v>
      </c>
      <c r="CK923">
        <v>-5.3766621840767791E-4</v>
      </c>
      <c r="CL923" t="str">
        <f>IF(COUNT(CK$3:CK923)=ROUND(COUNT($CK$3:$CK$2493)*0.1,0),CK923,"")</f>
        <v/>
      </c>
      <c r="CS923" s="23">
        <v>44273</v>
      </c>
      <c r="CT923">
        <v>-5.3766621840767791E-4</v>
      </c>
      <c r="DB923" s="23">
        <v>44273</v>
      </c>
      <c r="DC923">
        <v>-5.3766621840767791E-4</v>
      </c>
    </row>
    <row r="924" spans="79:107" x14ac:dyDescent="0.3">
      <c r="CA924" s="23">
        <v>44201</v>
      </c>
      <c r="CB924">
        <v>-5.3679618108390284E-4</v>
      </c>
      <c r="CC924" t="str">
        <f>IF(COUNT(CB$3:CB924)=ROUND(COUNT($CB$3:$CB$2493)*0.05,0),CB924,"")</f>
        <v/>
      </c>
      <c r="CJ924" s="23">
        <v>44201</v>
      </c>
      <c r="CK924">
        <v>-5.3679618108390284E-4</v>
      </c>
      <c r="CL924" t="str">
        <f>IF(COUNT(CK$3:CK924)=ROUND(COUNT($CK$3:$CK$2493)*0.1,0),CK924,"")</f>
        <v/>
      </c>
      <c r="CS924" s="23">
        <v>44201</v>
      </c>
      <c r="CT924">
        <v>-5.3679618108390284E-4</v>
      </c>
      <c r="DB924" s="23">
        <v>44201</v>
      </c>
      <c r="DC924">
        <v>-5.3679618108390284E-4</v>
      </c>
    </row>
    <row r="925" spans="79:107" x14ac:dyDescent="0.3">
      <c r="CA925" s="23">
        <v>41997</v>
      </c>
      <c r="CB925">
        <v>-5.3650874668914215E-4</v>
      </c>
      <c r="CC925" t="str">
        <f>IF(COUNT(CB$3:CB925)=ROUND(COUNT($CB$3:$CB$2493)*0.05,0),CB925,"")</f>
        <v/>
      </c>
      <c r="CJ925" s="23">
        <v>41997</v>
      </c>
      <c r="CK925">
        <v>-5.3650874668914215E-4</v>
      </c>
      <c r="CL925" t="str">
        <f>IF(COUNT(CK$3:CK925)=ROUND(COUNT($CK$3:$CK$2493)*0.1,0),CK925,"")</f>
        <v/>
      </c>
      <c r="CS925" s="23">
        <v>41997</v>
      </c>
      <c r="CT925">
        <v>-5.3650874668914215E-4</v>
      </c>
      <c r="DB925" s="23">
        <v>41997</v>
      </c>
      <c r="DC925">
        <v>-5.3650874668914215E-4</v>
      </c>
    </row>
    <row r="926" spans="79:107" x14ac:dyDescent="0.3">
      <c r="CA926" s="23">
        <v>44753</v>
      </c>
      <c r="CB926">
        <v>-5.3471013300086139E-4</v>
      </c>
      <c r="CC926" t="str">
        <f>IF(COUNT(CB$3:CB926)=ROUND(COUNT($CB$3:$CB$2493)*0.05,0),CB926,"")</f>
        <v/>
      </c>
      <c r="CJ926" s="23">
        <v>44753</v>
      </c>
      <c r="CK926">
        <v>-5.3471013300086139E-4</v>
      </c>
      <c r="CL926" t="str">
        <f>IF(COUNT(CK$3:CK926)=ROUND(COUNT($CK$3:$CK$2493)*0.1,0),CK926,"")</f>
        <v/>
      </c>
      <c r="CS926" s="23">
        <v>44753</v>
      </c>
      <c r="CT926">
        <v>-5.3471013300086139E-4</v>
      </c>
      <c r="DB926" s="23">
        <v>44753</v>
      </c>
      <c r="DC926">
        <v>-5.3471013300086139E-4</v>
      </c>
    </row>
    <row r="927" spans="79:107" x14ac:dyDescent="0.3">
      <c r="CA927" s="23">
        <v>43808</v>
      </c>
      <c r="CB927">
        <v>-5.3440659673467455E-4</v>
      </c>
      <c r="CC927" t="str">
        <f>IF(COUNT(CB$3:CB927)=ROUND(COUNT($CB$3:$CB$2493)*0.05,0),CB927,"")</f>
        <v/>
      </c>
      <c r="CJ927" s="23">
        <v>43808</v>
      </c>
      <c r="CK927">
        <v>-5.3440659673467455E-4</v>
      </c>
      <c r="CL927" t="str">
        <f>IF(COUNT(CK$3:CK927)=ROUND(COUNT($CK$3:$CK$2493)*0.1,0),CK927,"")</f>
        <v/>
      </c>
      <c r="CS927" s="23">
        <v>43808</v>
      </c>
      <c r="CT927">
        <v>-5.3440659673467455E-4</v>
      </c>
      <c r="DB927" s="23">
        <v>43808</v>
      </c>
      <c r="DC927">
        <v>-5.3440659673467455E-4</v>
      </c>
    </row>
    <row r="928" spans="79:107" x14ac:dyDescent="0.3">
      <c r="CA928" s="23">
        <v>44098</v>
      </c>
      <c r="CB928">
        <v>-5.3118475474884283E-4</v>
      </c>
      <c r="CC928" t="str">
        <f>IF(COUNT(CB$3:CB928)=ROUND(COUNT($CB$3:$CB$2493)*0.05,0),CB928,"")</f>
        <v/>
      </c>
      <c r="CJ928" s="23">
        <v>44098</v>
      </c>
      <c r="CK928">
        <v>-5.3118475474884283E-4</v>
      </c>
      <c r="CL928" t="str">
        <f>IF(COUNT(CK$3:CK928)=ROUND(COUNT($CK$3:$CK$2493)*0.1,0),CK928,"")</f>
        <v/>
      </c>
      <c r="CS928" s="23">
        <v>44098</v>
      </c>
      <c r="CT928">
        <v>-5.3118475474884283E-4</v>
      </c>
      <c r="DB928" s="23">
        <v>44098</v>
      </c>
      <c r="DC928">
        <v>-5.3118475474884283E-4</v>
      </c>
    </row>
    <row r="929" spans="79:107" x14ac:dyDescent="0.3">
      <c r="CA929" s="26">
        <v>44893</v>
      </c>
      <c r="CB929">
        <v>-5.275425685146146E-4</v>
      </c>
      <c r="CC929" t="str">
        <f>IF(COUNT(CB$3:CB929)=ROUND(COUNT($CB$3:$CB$2493)*0.05,0),CB929,"")</f>
        <v/>
      </c>
      <c r="CJ929" s="26">
        <v>44893</v>
      </c>
      <c r="CK929">
        <v>-5.275425685146146E-4</v>
      </c>
      <c r="CL929" t="str">
        <f>IF(COUNT(CK$3:CK929)=ROUND(COUNT($CK$3:$CK$2493)*0.1,0),CK929,"")</f>
        <v/>
      </c>
      <c r="CS929" s="26">
        <v>44893</v>
      </c>
      <c r="CT929">
        <v>-5.275425685146146E-4</v>
      </c>
      <c r="DB929" s="26">
        <v>44893</v>
      </c>
      <c r="DC929">
        <v>-5.275425685146146E-4</v>
      </c>
    </row>
    <row r="930" spans="79:107" x14ac:dyDescent="0.3">
      <c r="CA930" s="23">
        <v>43762</v>
      </c>
      <c r="CB930">
        <v>-5.2693784625661025E-4</v>
      </c>
      <c r="CC930" t="str">
        <f>IF(COUNT(CB$3:CB930)=ROUND(COUNT($CB$3:$CB$2493)*0.05,0),CB930,"")</f>
        <v/>
      </c>
      <c r="CJ930" s="23">
        <v>43762</v>
      </c>
      <c r="CK930">
        <v>-5.2693784625661025E-4</v>
      </c>
      <c r="CL930" t="str">
        <f>IF(COUNT(CK$3:CK930)=ROUND(COUNT($CK$3:$CK$2493)*0.1,0),CK930,"")</f>
        <v/>
      </c>
      <c r="CS930" s="23">
        <v>43762</v>
      </c>
      <c r="CT930">
        <v>-5.2693784625661025E-4</v>
      </c>
      <c r="DB930" s="23">
        <v>43762</v>
      </c>
      <c r="DC930">
        <v>-5.2693784625661025E-4</v>
      </c>
    </row>
    <row r="931" spans="79:107" x14ac:dyDescent="0.3">
      <c r="CA931" s="23">
        <v>44162</v>
      </c>
      <c r="CB931">
        <v>-5.2101711189322898E-4</v>
      </c>
      <c r="CC931" t="str">
        <f>IF(COUNT(CB$3:CB931)=ROUND(COUNT($CB$3:$CB$2493)*0.05,0),CB931,"")</f>
        <v/>
      </c>
      <c r="CJ931" s="23">
        <v>44162</v>
      </c>
      <c r="CK931">
        <v>-5.2101711189322898E-4</v>
      </c>
      <c r="CL931" t="str">
        <f>IF(COUNT(CK$3:CK931)=ROUND(COUNT($CK$3:$CK$2493)*0.1,0),CK931,"")</f>
        <v/>
      </c>
      <c r="CS931" s="23">
        <v>44162</v>
      </c>
      <c r="CT931">
        <v>-5.2101711189322898E-4</v>
      </c>
      <c r="DB931" s="23">
        <v>44162</v>
      </c>
      <c r="DC931">
        <v>-5.2101711189322898E-4</v>
      </c>
    </row>
    <row r="932" spans="79:107" x14ac:dyDescent="0.3">
      <c r="CA932" s="23">
        <v>42789</v>
      </c>
      <c r="CB932">
        <v>-5.2084639190353604E-4</v>
      </c>
      <c r="CC932" t="str">
        <f>IF(COUNT(CB$3:CB932)=ROUND(COUNT($CB$3:$CB$2493)*0.05,0),CB932,"")</f>
        <v/>
      </c>
      <c r="CJ932" s="23">
        <v>42789</v>
      </c>
      <c r="CK932">
        <v>-5.2084639190353604E-4</v>
      </c>
      <c r="CL932" t="str">
        <f>IF(COUNT(CK$3:CK932)=ROUND(COUNT($CK$3:$CK$2493)*0.1,0),CK932,"")</f>
        <v/>
      </c>
      <c r="CS932" s="23">
        <v>42789</v>
      </c>
      <c r="CT932">
        <v>-5.2084639190353604E-4</v>
      </c>
      <c r="DB932" s="23">
        <v>42789</v>
      </c>
      <c r="DC932">
        <v>-5.2084639190353604E-4</v>
      </c>
    </row>
    <row r="933" spans="79:107" x14ac:dyDescent="0.3">
      <c r="CA933" s="23">
        <v>44224</v>
      </c>
      <c r="CB933">
        <v>-5.1851655954041932E-4</v>
      </c>
      <c r="CC933" t="str">
        <f>IF(COUNT(CB$3:CB933)=ROUND(COUNT($CB$3:$CB$2493)*0.05,0),CB933,"")</f>
        <v/>
      </c>
      <c r="CJ933" s="23">
        <v>44224</v>
      </c>
      <c r="CK933">
        <v>-5.1851655954041932E-4</v>
      </c>
      <c r="CL933" t="str">
        <f>IF(COUNT(CK$3:CK933)=ROUND(COUNT($CK$3:$CK$2493)*0.1,0),CK933,"")</f>
        <v/>
      </c>
      <c r="CS933" s="23">
        <v>44224</v>
      </c>
      <c r="CT933">
        <v>-5.1851655954041932E-4</v>
      </c>
      <c r="DB933" s="23">
        <v>44224</v>
      </c>
      <c r="DC933">
        <v>-5.1851655954041932E-4</v>
      </c>
    </row>
    <row r="934" spans="79:107" x14ac:dyDescent="0.3">
      <c r="CA934" s="23">
        <v>44362</v>
      </c>
      <c r="CB934">
        <v>-5.1657497046892322E-4</v>
      </c>
      <c r="CC934" t="str">
        <f>IF(COUNT(CB$3:CB934)=ROUND(COUNT($CB$3:$CB$2493)*0.05,0),CB934,"")</f>
        <v/>
      </c>
      <c r="CJ934" s="23">
        <v>44362</v>
      </c>
      <c r="CK934">
        <v>-5.1657497046892322E-4</v>
      </c>
      <c r="CL934" t="str">
        <f>IF(COUNT(CK$3:CK934)=ROUND(COUNT($CK$3:$CK$2493)*0.1,0),CK934,"")</f>
        <v/>
      </c>
      <c r="CS934" s="23">
        <v>44362</v>
      </c>
      <c r="CT934">
        <v>-5.1657497046892322E-4</v>
      </c>
      <c r="DB934" s="23">
        <v>44362</v>
      </c>
      <c r="DC934">
        <v>-5.1657497046892322E-4</v>
      </c>
    </row>
    <row r="935" spans="79:107" x14ac:dyDescent="0.3">
      <c r="CA935" s="23">
        <v>42796</v>
      </c>
      <c r="CB935">
        <v>-5.1503060779554326E-4</v>
      </c>
      <c r="CC935" t="str">
        <f>IF(COUNT(CB$3:CB935)=ROUND(COUNT($CB$3:$CB$2493)*0.05,0),CB935,"")</f>
        <v/>
      </c>
      <c r="CJ935" s="23">
        <v>42796</v>
      </c>
      <c r="CK935">
        <v>-5.1503060779554326E-4</v>
      </c>
      <c r="CL935" t="str">
        <f>IF(COUNT(CK$3:CK935)=ROUND(COUNT($CK$3:$CK$2493)*0.1,0),CK935,"")</f>
        <v/>
      </c>
      <c r="CS935" s="23">
        <v>42796</v>
      </c>
      <c r="CT935">
        <v>-5.1503060779554326E-4</v>
      </c>
      <c r="DB935" s="23">
        <v>42796</v>
      </c>
      <c r="DC935">
        <v>-5.1503060779554326E-4</v>
      </c>
    </row>
    <row r="936" spans="79:107" x14ac:dyDescent="0.3">
      <c r="CA936" s="23">
        <v>42314</v>
      </c>
      <c r="CB936">
        <v>-5.1398125927287872E-4</v>
      </c>
      <c r="CC936" t="str">
        <f>IF(COUNT(CB$3:CB936)=ROUND(COUNT($CB$3:$CB$2493)*0.05,0),CB936,"")</f>
        <v/>
      </c>
      <c r="CJ936" s="23">
        <v>42314</v>
      </c>
      <c r="CK936">
        <v>-5.1398125927287872E-4</v>
      </c>
      <c r="CL936" t="str">
        <f>IF(COUNT(CK$3:CK936)=ROUND(COUNT($CK$3:$CK$2493)*0.1,0),CK936,"")</f>
        <v/>
      </c>
      <c r="CS936" s="23">
        <v>42314</v>
      </c>
      <c r="CT936">
        <v>-5.1398125927287872E-4</v>
      </c>
      <c r="DB936" s="23">
        <v>42314</v>
      </c>
      <c r="DC936">
        <v>-5.1398125927287872E-4</v>
      </c>
    </row>
    <row r="937" spans="79:107" x14ac:dyDescent="0.3">
      <c r="CA937" s="23">
        <v>41597</v>
      </c>
      <c r="CB937">
        <v>-5.1111194866716725E-4</v>
      </c>
      <c r="CC937" t="str">
        <f>IF(COUNT(CB$3:CB937)=ROUND(COUNT($CB$3:$CB$2493)*0.05,0),CB937,"")</f>
        <v/>
      </c>
      <c r="CJ937" s="23">
        <v>41597</v>
      </c>
      <c r="CK937">
        <v>-5.1111194866716725E-4</v>
      </c>
      <c r="CL937" t="str">
        <f>IF(COUNT(CK$3:CK937)=ROUND(COUNT($CK$3:$CK$2493)*0.1,0),CK937,"")</f>
        <v/>
      </c>
      <c r="CS937" s="23">
        <v>41597</v>
      </c>
      <c r="CT937">
        <v>-5.1111194866716725E-4</v>
      </c>
      <c r="DB937" s="23">
        <v>41597</v>
      </c>
      <c r="DC937">
        <v>-5.1111194866716725E-4</v>
      </c>
    </row>
    <row r="938" spans="79:107" x14ac:dyDescent="0.3">
      <c r="CA938" s="23">
        <v>41880</v>
      </c>
      <c r="CB938">
        <v>-5.105520292561981E-4</v>
      </c>
      <c r="CC938" t="str">
        <f>IF(COUNT(CB$3:CB938)=ROUND(COUNT($CB$3:$CB$2493)*0.05,0),CB938,"")</f>
        <v/>
      </c>
      <c r="CJ938" s="23">
        <v>41880</v>
      </c>
      <c r="CK938">
        <v>-5.105520292561981E-4</v>
      </c>
      <c r="CL938" t="str">
        <f>IF(COUNT(CK$3:CK938)=ROUND(COUNT($CK$3:$CK$2493)*0.1,0),CK938,"")</f>
        <v/>
      </c>
      <c r="CS938" s="23">
        <v>41880</v>
      </c>
      <c r="CT938">
        <v>-5.105520292561981E-4</v>
      </c>
      <c r="DB938" s="23">
        <v>41880</v>
      </c>
      <c r="DC938">
        <v>-5.105520292561981E-4</v>
      </c>
    </row>
    <row r="939" spans="79:107" x14ac:dyDescent="0.3">
      <c r="CA939" s="23">
        <v>42366</v>
      </c>
      <c r="CB939">
        <v>-5.077876028654082E-4</v>
      </c>
      <c r="CC939" t="str">
        <f>IF(COUNT(CB$3:CB939)=ROUND(COUNT($CB$3:$CB$2493)*0.05,0),CB939,"")</f>
        <v/>
      </c>
      <c r="CJ939" s="23">
        <v>42366</v>
      </c>
      <c r="CK939">
        <v>-5.077876028654082E-4</v>
      </c>
      <c r="CL939" t="str">
        <f>IF(COUNT(CK$3:CK939)=ROUND(COUNT($CK$3:$CK$2493)*0.1,0),CK939,"")</f>
        <v/>
      </c>
      <c r="CS939" s="23">
        <v>42366</v>
      </c>
      <c r="CT939">
        <v>-5.077876028654082E-4</v>
      </c>
      <c r="DB939" s="23">
        <v>42366</v>
      </c>
      <c r="DC939">
        <v>-5.077876028654082E-4</v>
      </c>
    </row>
    <row r="940" spans="79:107" x14ac:dyDescent="0.3">
      <c r="CA940" s="23">
        <v>41873</v>
      </c>
      <c r="CB940">
        <v>-5.0573327958935228E-4</v>
      </c>
      <c r="CC940" t="str">
        <f>IF(COUNT(CB$3:CB940)=ROUND(COUNT($CB$3:$CB$2493)*0.05,0),CB940,"")</f>
        <v/>
      </c>
      <c r="CJ940" s="23">
        <v>41873</v>
      </c>
      <c r="CK940">
        <v>-5.0573327958935228E-4</v>
      </c>
      <c r="CL940" t="str">
        <f>IF(COUNT(CK$3:CK940)=ROUND(COUNT($CK$3:$CK$2493)*0.1,0),CK940,"")</f>
        <v/>
      </c>
      <c r="CS940" s="23">
        <v>41873</v>
      </c>
      <c r="CT940">
        <v>-5.0573327958935228E-4</v>
      </c>
      <c r="DB940" s="23">
        <v>41873</v>
      </c>
      <c r="DC940">
        <v>-5.0573327958935228E-4</v>
      </c>
    </row>
    <row r="941" spans="79:107" x14ac:dyDescent="0.3">
      <c r="CA941" s="23">
        <v>41386</v>
      </c>
      <c r="CB941">
        <v>-4.9208594860796742E-4</v>
      </c>
      <c r="CC941" t="str">
        <f>IF(COUNT(CB$3:CB941)=ROUND(COUNT($CB$3:$CB$2493)*0.05,0),CB941,"")</f>
        <v/>
      </c>
      <c r="CJ941" s="23">
        <v>41386</v>
      </c>
      <c r="CK941">
        <v>-4.9208594860796742E-4</v>
      </c>
      <c r="CL941" t="str">
        <f>IF(COUNT(CK$3:CK941)=ROUND(COUNT($CK$3:$CK$2493)*0.1,0),CK941,"")</f>
        <v/>
      </c>
      <c r="CS941" s="23">
        <v>41386</v>
      </c>
      <c r="CT941">
        <v>-4.9208594860796742E-4</v>
      </c>
      <c r="DB941" s="23">
        <v>41386</v>
      </c>
      <c r="DC941">
        <v>-4.9208594860796742E-4</v>
      </c>
    </row>
    <row r="942" spans="79:107" x14ac:dyDescent="0.3">
      <c r="CA942" s="23">
        <v>41536</v>
      </c>
      <c r="CB942">
        <v>-4.8864688229700317E-4</v>
      </c>
      <c r="CC942" t="str">
        <f>IF(COUNT(CB$3:CB942)=ROUND(COUNT($CB$3:$CB$2493)*0.05,0),CB942,"")</f>
        <v/>
      </c>
      <c r="CJ942" s="23">
        <v>41536</v>
      </c>
      <c r="CK942">
        <v>-4.8864688229700317E-4</v>
      </c>
      <c r="CL942" t="str">
        <f>IF(COUNT(CK$3:CK942)=ROUND(COUNT($CK$3:$CK$2493)*0.1,0),CK942,"")</f>
        <v/>
      </c>
      <c r="CS942" s="23">
        <v>41536</v>
      </c>
      <c r="CT942">
        <v>-4.8864688229700317E-4</v>
      </c>
      <c r="DB942" s="23">
        <v>41536</v>
      </c>
      <c r="DC942">
        <v>-4.8864688229700317E-4</v>
      </c>
    </row>
    <row r="943" spans="79:107" x14ac:dyDescent="0.3">
      <c r="CA943" s="23">
        <v>44866</v>
      </c>
      <c r="CB943">
        <v>-4.8310644917946881E-4</v>
      </c>
      <c r="CC943" t="str">
        <f>IF(COUNT(CB$3:CB943)=ROUND(COUNT($CB$3:$CB$2493)*0.05,0),CB943,"")</f>
        <v/>
      </c>
      <c r="CJ943" s="23">
        <v>44866</v>
      </c>
      <c r="CK943">
        <v>-4.8310644917946881E-4</v>
      </c>
      <c r="CL943" t="str">
        <f>IF(COUNT(CK$3:CK943)=ROUND(COUNT($CK$3:$CK$2493)*0.1,0),CK943,"")</f>
        <v/>
      </c>
      <c r="CS943" s="23">
        <v>44866</v>
      </c>
      <c r="CT943">
        <v>-4.8310644917946881E-4</v>
      </c>
      <c r="DB943" s="23">
        <v>44866</v>
      </c>
      <c r="DC943">
        <v>-4.8310644917946881E-4</v>
      </c>
    </row>
    <row r="944" spans="79:107" x14ac:dyDescent="0.3">
      <c r="CA944" s="23">
        <v>41708</v>
      </c>
      <c r="CB944">
        <v>-4.7758889610662872E-4</v>
      </c>
      <c r="CC944" t="str">
        <f>IF(COUNT(CB$3:CB944)=ROUND(COUNT($CB$3:$CB$2493)*0.05,0),CB944,"")</f>
        <v/>
      </c>
      <c r="CJ944" s="23">
        <v>41708</v>
      </c>
      <c r="CK944">
        <v>-4.7758889610662872E-4</v>
      </c>
      <c r="CL944" t="str">
        <f>IF(COUNT(CK$3:CK944)=ROUND(COUNT($CK$3:$CK$2493)*0.1,0),CK944,"")</f>
        <v/>
      </c>
      <c r="CS944" s="23">
        <v>41708</v>
      </c>
      <c r="CT944">
        <v>-4.7758889610662872E-4</v>
      </c>
      <c r="DB944" s="23">
        <v>41708</v>
      </c>
      <c r="DC944">
        <v>-4.7758889610662872E-4</v>
      </c>
    </row>
    <row r="945" spans="79:107" x14ac:dyDescent="0.3">
      <c r="CA945" s="23">
        <v>44001</v>
      </c>
      <c r="CB945">
        <v>-4.7279100183898764E-4</v>
      </c>
      <c r="CC945" t="str">
        <f>IF(COUNT(CB$3:CB945)=ROUND(COUNT($CB$3:$CB$2493)*0.05,0),CB945,"")</f>
        <v/>
      </c>
      <c r="CJ945" s="23">
        <v>44001</v>
      </c>
      <c r="CK945">
        <v>-4.7279100183898764E-4</v>
      </c>
      <c r="CL945" t="str">
        <f>IF(COUNT(CK$3:CK945)=ROUND(COUNT($CK$3:$CK$2493)*0.1,0),CK945,"")</f>
        <v/>
      </c>
      <c r="CS945" s="23">
        <v>44001</v>
      </c>
      <c r="CT945">
        <v>-4.7279100183898764E-4</v>
      </c>
      <c r="DB945" s="23">
        <v>44001</v>
      </c>
      <c r="DC945">
        <v>-4.7279100183898764E-4</v>
      </c>
    </row>
    <row r="946" spans="79:107" x14ac:dyDescent="0.3">
      <c r="CA946" s="23">
        <v>43070</v>
      </c>
      <c r="CB946">
        <v>-4.7208456525658698E-4</v>
      </c>
      <c r="CC946" t="str">
        <f>IF(COUNT(CB$3:CB946)=ROUND(COUNT($CB$3:$CB$2493)*0.05,0),CB946,"")</f>
        <v/>
      </c>
      <c r="CJ946" s="23">
        <v>43070</v>
      </c>
      <c r="CK946">
        <v>-4.7208456525658698E-4</v>
      </c>
      <c r="CL946" t="str">
        <f>IF(COUNT(CK$3:CK946)=ROUND(COUNT($CK$3:$CK$2493)*0.1,0),CK946,"")</f>
        <v/>
      </c>
      <c r="CS946" s="23">
        <v>43070</v>
      </c>
      <c r="CT946">
        <v>-4.7208456525658698E-4</v>
      </c>
      <c r="DB946" s="23">
        <v>43070</v>
      </c>
      <c r="DC946">
        <v>-4.7208456525658698E-4</v>
      </c>
    </row>
    <row r="947" spans="79:107" x14ac:dyDescent="0.3">
      <c r="CA947" s="23">
        <v>41670</v>
      </c>
      <c r="CB947">
        <v>-4.7144817321584864E-4</v>
      </c>
      <c r="CC947" t="str">
        <f>IF(COUNT(CB$3:CB947)=ROUND(COUNT($CB$3:$CB$2493)*0.05,0),CB947,"")</f>
        <v/>
      </c>
      <c r="CJ947" s="23">
        <v>41670</v>
      </c>
      <c r="CK947">
        <v>-4.7144817321584864E-4</v>
      </c>
      <c r="CL947" t="str">
        <f>IF(COUNT(CK$3:CK947)=ROUND(COUNT($CK$3:$CK$2493)*0.1,0),CK947,"")</f>
        <v/>
      </c>
      <c r="CS947" s="23">
        <v>41670</v>
      </c>
      <c r="CT947">
        <v>-4.7144817321584864E-4</v>
      </c>
      <c r="DB947" s="23">
        <v>41670</v>
      </c>
      <c r="DC947">
        <v>-4.7144817321584864E-4</v>
      </c>
    </row>
    <row r="948" spans="79:107" x14ac:dyDescent="0.3">
      <c r="CA948" s="23">
        <v>43006</v>
      </c>
      <c r="CB948">
        <v>-4.6882514990372731E-4</v>
      </c>
      <c r="CC948" t="str">
        <f>IF(COUNT(CB$3:CB948)=ROUND(COUNT($CB$3:$CB$2493)*0.05,0),CB948,"")</f>
        <v/>
      </c>
      <c r="CJ948" s="23">
        <v>43006</v>
      </c>
      <c r="CK948">
        <v>-4.6882514990372731E-4</v>
      </c>
      <c r="CL948" t="str">
        <f>IF(COUNT(CK$3:CK948)=ROUND(COUNT($CK$3:$CK$2493)*0.1,0),CK948,"")</f>
        <v/>
      </c>
      <c r="CS948" s="23">
        <v>43006</v>
      </c>
      <c r="CT948">
        <v>-4.6882514990372731E-4</v>
      </c>
      <c r="DB948" s="23">
        <v>43006</v>
      </c>
      <c r="DC948">
        <v>-4.6882514990372731E-4</v>
      </c>
    </row>
    <row r="949" spans="79:107" x14ac:dyDescent="0.3">
      <c r="CA949" s="23">
        <v>41943</v>
      </c>
      <c r="CB949">
        <v>-4.6833801940276358E-4</v>
      </c>
      <c r="CC949" t="str">
        <f>IF(COUNT(CB$3:CB949)=ROUND(COUNT($CB$3:$CB$2493)*0.05,0),CB949,"")</f>
        <v/>
      </c>
      <c r="CJ949" s="23">
        <v>41943</v>
      </c>
      <c r="CK949">
        <v>-4.6833801940276358E-4</v>
      </c>
      <c r="CL949" t="str">
        <f>IF(COUNT(CK$3:CK949)=ROUND(COUNT($CK$3:$CK$2493)*0.1,0),CK949,"")</f>
        <v/>
      </c>
      <c r="CS949" s="23">
        <v>41943</v>
      </c>
      <c r="CT949">
        <v>-4.6833801940276358E-4</v>
      </c>
      <c r="DB949" s="23">
        <v>41943</v>
      </c>
      <c r="DC949">
        <v>-4.6833801940276358E-4</v>
      </c>
    </row>
    <row r="950" spans="79:107" x14ac:dyDescent="0.3">
      <c r="CA950" s="23">
        <v>41325</v>
      </c>
      <c r="CB950">
        <v>-4.6647060975944646E-4</v>
      </c>
      <c r="CC950" t="str">
        <f>IF(COUNT(CB$3:CB950)=ROUND(COUNT($CB$3:$CB$2493)*0.05,0),CB950,"")</f>
        <v/>
      </c>
      <c r="CJ950" s="23">
        <v>41325</v>
      </c>
      <c r="CK950">
        <v>-4.6647060975944646E-4</v>
      </c>
      <c r="CL950" t="str">
        <f>IF(COUNT(CK$3:CK950)=ROUND(COUNT($CK$3:$CK$2493)*0.1,0),CK950,"")</f>
        <v/>
      </c>
      <c r="CS950" s="23">
        <v>41325</v>
      </c>
      <c r="CT950">
        <v>-4.6647060975944646E-4</v>
      </c>
      <c r="DB950" s="23">
        <v>41325</v>
      </c>
      <c r="DC950">
        <v>-4.6647060975944646E-4</v>
      </c>
    </row>
    <row r="951" spans="79:107" x14ac:dyDescent="0.3">
      <c r="CA951" s="23">
        <v>41680</v>
      </c>
      <c r="CB951">
        <v>-4.6428023002825086E-4</v>
      </c>
      <c r="CC951" t="str">
        <f>IF(COUNT(CB$3:CB951)=ROUND(COUNT($CB$3:$CB$2493)*0.05,0),CB951,"")</f>
        <v/>
      </c>
      <c r="CJ951" s="23">
        <v>41680</v>
      </c>
      <c r="CK951">
        <v>-4.6428023002825086E-4</v>
      </c>
      <c r="CL951" t="str">
        <f>IF(COUNT(CK$3:CK951)=ROUND(COUNT($CK$3:$CK$2493)*0.1,0),CK951,"")</f>
        <v/>
      </c>
      <c r="CS951" s="23">
        <v>41680</v>
      </c>
      <c r="CT951">
        <v>-4.6428023002825086E-4</v>
      </c>
      <c r="DB951" s="23">
        <v>41680</v>
      </c>
      <c r="DC951">
        <v>-4.6428023002825086E-4</v>
      </c>
    </row>
    <row r="952" spans="79:107" x14ac:dyDescent="0.3">
      <c r="CA952" s="23">
        <v>42431</v>
      </c>
      <c r="CB952">
        <v>-4.6328506525453227E-4</v>
      </c>
      <c r="CC952" t="str">
        <f>IF(COUNT(CB$3:CB952)=ROUND(COUNT($CB$3:$CB$2493)*0.05,0),CB952,"")</f>
        <v/>
      </c>
      <c r="CJ952" s="23">
        <v>42431</v>
      </c>
      <c r="CK952">
        <v>-4.6328506525453227E-4</v>
      </c>
      <c r="CL952" t="str">
        <f>IF(COUNT(CK$3:CK952)=ROUND(COUNT($CK$3:$CK$2493)*0.1,0),CK952,"")</f>
        <v/>
      </c>
      <c r="CS952" s="23">
        <v>42431</v>
      </c>
      <c r="CT952">
        <v>-4.6328506525453227E-4</v>
      </c>
      <c r="DB952" s="23">
        <v>42431</v>
      </c>
      <c r="DC952">
        <v>-4.6328506525453227E-4</v>
      </c>
    </row>
    <row r="953" spans="79:107" x14ac:dyDescent="0.3">
      <c r="CA953" s="23">
        <v>44014</v>
      </c>
      <c r="CB953">
        <v>-4.6100753330171945E-4</v>
      </c>
      <c r="CC953" t="str">
        <f>IF(COUNT(CB$3:CB953)=ROUND(COUNT($CB$3:$CB$2493)*0.05,0),CB953,"")</f>
        <v/>
      </c>
      <c r="CJ953" s="23">
        <v>44014</v>
      </c>
      <c r="CK953">
        <v>-4.6100753330171945E-4</v>
      </c>
      <c r="CL953" t="str">
        <f>IF(COUNT(CK$3:CK953)=ROUND(COUNT($CK$3:$CK$2493)*0.1,0),CK953,"")</f>
        <v/>
      </c>
      <c r="CS953" s="23">
        <v>44014</v>
      </c>
      <c r="CT953">
        <v>-4.6100753330171945E-4</v>
      </c>
      <c r="DB953" s="23">
        <v>44014</v>
      </c>
      <c r="DC953">
        <v>-4.6100753330171945E-4</v>
      </c>
    </row>
    <row r="954" spans="79:107" x14ac:dyDescent="0.3">
      <c r="CA954" s="23">
        <v>41922</v>
      </c>
      <c r="CB954">
        <v>-4.4867709022922803E-4</v>
      </c>
      <c r="CC954" t="str">
        <f>IF(COUNT(CB$3:CB954)=ROUND(COUNT($CB$3:$CB$2493)*0.05,0),CB954,"")</f>
        <v/>
      </c>
      <c r="CJ954" s="23">
        <v>41922</v>
      </c>
      <c r="CK954">
        <v>-4.4867709022922803E-4</v>
      </c>
      <c r="CL954" t="str">
        <f>IF(COUNT(CK$3:CK954)=ROUND(COUNT($CK$3:$CK$2493)*0.1,0),CK954,"")</f>
        <v/>
      </c>
      <c r="CS954" s="23">
        <v>41922</v>
      </c>
      <c r="CT954">
        <v>-4.4867709022922803E-4</v>
      </c>
      <c r="DB954" s="23">
        <v>41922</v>
      </c>
      <c r="DC954">
        <v>-4.4867709022922803E-4</v>
      </c>
    </row>
    <row r="955" spans="79:107" x14ac:dyDescent="0.3">
      <c r="CA955" s="23">
        <v>43004</v>
      </c>
      <c r="CB955">
        <v>-4.463909022205066E-4</v>
      </c>
      <c r="CC955" t="str">
        <f>IF(COUNT(CB$3:CB955)=ROUND(COUNT($CB$3:$CB$2493)*0.05,0),CB955,"")</f>
        <v/>
      </c>
      <c r="CJ955" s="23">
        <v>43004</v>
      </c>
      <c r="CK955">
        <v>-4.463909022205066E-4</v>
      </c>
      <c r="CL955" t="str">
        <f>IF(COUNT(CK$3:CK955)=ROUND(COUNT($CK$3:$CK$2493)*0.1,0),CK955,"")</f>
        <v/>
      </c>
      <c r="CS955" s="23">
        <v>43004</v>
      </c>
      <c r="CT955">
        <v>-4.463909022205066E-4</v>
      </c>
      <c r="DB955" s="23">
        <v>43004</v>
      </c>
      <c r="DC955">
        <v>-4.463909022205066E-4</v>
      </c>
    </row>
    <row r="956" spans="79:107" x14ac:dyDescent="0.3">
      <c r="CA956" s="23">
        <v>42958</v>
      </c>
      <c r="CB956">
        <v>-4.4340022105475256E-4</v>
      </c>
      <c r="CC956" t="str">
        <f>IF(COUNT(CB$3:CB956)=ROUND(COUNT($CB$3:$CB$2493)*0.05,0),CB956,"")</f>
        <v/>
      </c>
      <c r="CJ956" s="23">
        <v>42958</v>
      </c>
      <c r="CK956">
        <v>-4.4340022105475256E-4</v>
      </c>
      <c r="CL956" t="str">
        <f>IF(COUNT(CK$3:CK956)=ROUND(COUNT($CK$3:$CK$2493)*0.1,0),CK956,"")</f>
        <v/>
      </c>
      <c r="CS956" s="23">
        <v>42958</v>
      </c>
      <c r="CT956">
        <v>-4.4340022105475256E-4</v>
      </c>
      <c r="DB956" s="23">
        <v>42958</v>
      </c>
      <c r="DC956">
        <v>-4.4340022105475256E-4</v>
      </c>
    </row>
    <row r="957" spans="79:107" x14ac:dyDescent="0.3">
      <c r="CA957" s="23">
        <v>44510</v>
      </c>
      <c r="CB957">
        <v>-4.4301762817547841E-4</v>
      </c>
      <c r="CC957" t="str">
        <f>IF(COUNT(CB$3:CB957)=ROUND(COUNT($CB$3:$CB$2493)*0.05,0),CB957,"")</f>
        <v/>
      </c>
      <c r="CJ957" s="23">
        <v>44510</v>
      </c>
      <c r="CK957">
        <v>-4.4301762817547841E-4</v>
      </c>
      <c r="CL957" t="str">
        <f>IF(COUNT(CK$3:CK957)=ROUND(COUNT($CK$3:$CK$2493)*0.1,0),CK957,"")</f>
        <v/>
      </c>
      <c r="CS957" s="23">
        <v>44510</v>
      </c>
      <c r="CT957">
        <v>-4.4301762817547841E-4</v>
      </c>
      <c r="DB957" s="23">
        <v>44510</v>
      </c>
      <c r="DC957">
        <v>-4.4301762817547841E-4</v>
      </c>
    </row>
    <row r="958" spans="79:107" x14ac:dyDescent="0.3">
      <c r="CA958" s="23">
        <v>43371</v>
      </c>
      <c r="CB958">
        <v>-4.4184981096239751E-4</v>
      </c>
      <c r="CC958" t="str">
        <f>IF(COUNT(CB$3:CB958)=ROUND(COUNT($CB$3:$CB$2493)*0.05,0),CB958,"")</f>
        <v/>
      </c>
      <c r="CJ958" s="23">
        <v>43371</v>
      </c>
      <c r="CK958">
        <v>-4.4184981096239751E-4</v>
      </c>
      <c r="CL958" t="str">
        <f>IF(COUNT(CK$3:CK958)=ROUND(COUNT($CK$3:$CK$2493)*0.1,0),CK958,"")</f>
        <v/>
      </c>
      <c r="CS958" s="23">
        <v>43371</v>
      </c>
      <c r="CT958">
        <v>-4.4184981096239751E-4</v>
      </c>
      <c r="DB958" s="23">
        <v>43371</v>
      </c>
      <c r="DC958">
        <v>-4.4184981096239751E-4</v>
      </c>
    </row>
    <row r="959" spans="79:107" x14ac:dyDescent="0.3">
      <c r="CA959" s="23">
        <v>44181</v>
      </c>
      <c r="CB959">
        <v>-4.4113135215795253E-4</v>
      </c>
      <c r="CC959" t="str">
        <f>IF(COUNT(CB$3:CB959)=ROUND(COUNT($CB$3:$CB$2493)*0.05,0),CB959,"")</f>
        <v/>
      </c>
      <c r="CJ959" s="23">
        <v>44181</v>
      </c>
      <c r="CK959">
        <v>-4.4113135215795253E-4</v>
      </c>
      <c r="CL959" t="str">
        <f>IF(COUNT(CK$3:CK959)=ROUND(COUNT($CK$3:$CK$2493)*0.1,0),CK959,"")</f>
        <v/>
      </c>
      <c r="CS959" s="23">
        <v>44181</v>
      </c>
      <c r="CT959">
        <v>-4.4113135215795253E-4</v>
      </c>
      <c r="DB959" s="23">
        <v>44181</v>
      </c>
      <c r="DC959">
        <v>-4.4113135215795253E-4</v>
      </c>
    </row>
    <row r="960" spans="79:107" x14ac:dyDescent="0.3">
      <c r="CA960" s="23">
        <v>44776</v>
      </c>
      <c r="CB960">
        <v>-4.4095441884379235E-4</v>
      </c>
      <c r="CC960" t="str">
        <f>IF(COUNT(CB$3:CB960)=ROUND(COUNT($CB$3:$CB$2493)*0.05,0),CB960,"")</f>
        <v/>
      </c>
      <c r="CJ960" s="23">
        <v>44776</v>
      </c>
      <c r="CK960">
        <v>-4.4095441884379235E-4</v>
      </c>
      <c r="CL960" t="str">
        <f>IF(COUNT(CK$3:CK960)=ROUND(COUNT($CK$3:$CK$2493)*0.1,0),CK960,"")</f>
        <v/>
      </c>
      <c r="CS960" s="23">
        <v>44776</v>
      </c>
      <c r="CT960">
        <v>-4.4095441884379235E-4</v>
      </c>
      <c r="DB960" s="23">
        <v>44776</v>
      </c>
      <c r="DC960">
        <v>-4.4095441884379235E-4</v>
      </c>
    </row>
    <row r="961" spans="79:107" x14ac:dyDescent="0.3">
      <c r="CA961" s="23">
        <v>43804</v>
      </c>
      <c r="CB961">
        <v>-4.382159018745954E-4</v>
      </c>
      <c r="CC961" t="str">
        <f>IF(COUNT(CB$3:CB961)=ROUND(COUNT($CB$3:$CB$2493)*0.05,0),CB961,"")</f>
        <v/>
      </c>
      <c r="CJ961" s="23">
        <v>43804</v>
      </c>
      <c r="CK961">
        <v>-4.382159018745954E-4</v>
      </c>
      <c r="CL961" t="str">
        <f>IF(COUNT(CK$3:CK961)=ROUND(COUNT($CK$3:$CK$2493)*0.1,0),CK961,"")</f>
        <v/>
      </c>
      <c r="CS961" s="23">
        <v>43804</v>
      </c>
      <c r="CT961">
        <v>-4.382159018745954E-4</v>
      </c>
      <c r="DB961" s="23">
        <v>43804</v>
      </c>
      <c r="DC961">
        <v>-4.382159018745954E-4</v>
      </c>
    </row>
    <row r="962" spans="79:107" x14ac:dyDescent="0.3">
      <c r="CA962" s="23">
        <v>43129</v>
      </c>
      <c r="CB962">
        <v>-4.3702539764002986E-4</v>
      </c>
      <c r="CC962" t="str">
        <f>IF(COUNT(CB$3:CB962)=ROUND(COUNT($CB$3:$CB$2493)*0.05,0),CB962,"")</f>
        <v/>
      </c>
      <c r="CJ962" s="23">
        <v>43129</v>
      </c>
      <c r="CK962">
        <v>-4.3702539764002986E-4</v>
      </c>
      <c r="CL962" t="str">
        <f>IF(COUNT(CK$3:CK962)=ROUND(COUNT($CK$3:$CK$2493)*0.1,0),CK962,"")</f>
        <v/>
      </c>
      <c r="CS962" s="23">
        <v>43129</v>
      </c>
      <c r="CT962">
        <v>-4.3702539764002986E-4</v>
      </c>
      <c r="DB962" s="23">
        <v>43129</v>
      </c>
      <c r="DC962">
        <v>-4.3702539764002986E-4</v>
      </c>
    </row>
    <row r="963" spans="79:107" x14ac:dyDescent="0.3">
      <c r="CA963" s="23">
        <v>42306</v>
      </c>
      <c r="CB963">
        <v>-4.3206570358360097E-4</v>
      </c>
      <c r="CC963" t="str">
        <f>IF(COUNT(CB$3:CB963)=ROUND(COUNT($CB$3:$CB$2493)*0.05,0),CB963,"")</f>
        <v/>
      </c>
      <c r="CJ963" s="23">
        <v>42306</v>
      </c>
      <c r="CK963">
        <v>-4.3206570358360097E-4</v>
      </c>
      <c r="CL963" t="str">
        <f>IF(COUNT(CK$3:CK963)=ROUND(COUNT($CK$3:$CK$2493)*0.1,0),CK963,"")</f>
        <v/>
      </c>
      <c r="CS963" s="23">
        <v>42306</v>
      </c>
      <c r="CT963">
        <v>-4.3206570358360097E-4</v>
      </c>
      <c r="DB963" s="23">
        <v>42306</v>
      </c>
      <c r="DC963">
        <v>-4.3206570358360097E-4</v>
      </c>
    </row>
    <row r="964" spans="79:107" x14ac:dyDescent="0.3">
      <c r="CA964" s="23">
        <v>41229</v>
      </c>
      <c r="CB964">
        <v>-4.2698552323713315E-4</v>
      </c>
      <c r="CC964" t="str">
        <f>IF(COUNT(CB$3:CB964)=ROUND(COUNT($CB$3:$CB$2493)*0.05,0),CB964,"")</f>
        <v/>
      </c>
      <c r="CJ964" s="23">
        <v>41229</v>
      </c>
      <c r="CK964">
        <v>-4.2698552323713315E-4</v>
      </c>
      <c r="CL964" t="str">
        <f>IF(COUNT(CK$3:CK964)=ROUND(COUNT($CK$3:$CK$2493)*0.1,0),CK964,"")</f>
        <v/>
      </c>
      <c r="CS964" s="23">
        <v>41229</v>
      </c>
      <c r="CT964">
        <v>-4.2698552323713315E-4</v>
      </c>
      <c r="DB964" s="23">
        <v>41229</v>
      </c>
      <c r="DC964">
        <v>-4.2698552323713315E-4</v>
      </c>
    </row>
    <row r="965" spans="79:107" x14ac:dyDescent="0.3">
      <c r="CA965" s="23">
        <v>44865</v>
      </c>
      <c r="CB965">
        <v>-4.2579305529472029E-4</v>
      </c>
      <c r="CC965" t="str">
        <f>IF(COUNT(CB$3:CB965)=ROUND(COUNT($CB$3:$CB$2493)*0.05,0),CB965,"")</f>
        <v/>
      </c>
      <c r="CJ965" s="23">
        <v>44865</v>
      </c>
      <c r="CK965">
        <v>-4.2579305529472029E-4</v>
      </c>
      <c r="CL965" t="str">
        <f>IF(COUNT(CK$3:CK965)=ROUND(COUNT($CK$3:$CK$2493)*0.1,0),CK965,"")</f>
        <v/>
      </c>
      <c r="CS965" s="23">
        <v>44865</v>
      </c>
      <c r="CT965">
        <v>-4.2579305529472029E-4</v>
      </c>
      <c r="DB965" s="23">
        <v>44865</v>
      </c>
      <c r="DC965">
        <v>-4.2579305529472029E-4</v>
      </c>
    </row>
    <row r="966" spans="79:107" x14ac:dyDescent="0.3">
      <c r="CA966" s="23">
        <v>44449</v>
      </c>
      <c r="CB966">
        <v>-4.2372057069595625E-4</v>
      </c>
      <c r="CC966" t="str">
        <f>IF(COUNT(CB$3:CB966)=ROUND(COUNT($CB$3:$CB$2493)*0.05,0),CB966,"")</f>
        <v/>
      </c>
      <c r="CJ966" s="23">
        <v>44449</v>
      </c>
      <c r="CK966">
        <v>-4.2372057069595625E-4</v>
      </c>
      <c r="CL966" t="str">
        <f>IF(COUNT(CK$3:CK966)=ROUND(COUNT($CK$3:$CK$2493)*0.1,0),CK966,"")</f>
        <v/>
      </c>
      <c r="CS966" s="23">
        <v>44449</v>
      </c>
      <c r="CT966">
        <v>-4.2372057069595625E-4</v>
      </c>
      <c r="DB966" s="23">
        <v>44449</v>
      </c>
      <c r="DC966">
        <v>-4.2372057069595625E-4</v>
      </c>
    </row>
    <row r="967" spans="79:107" x14ac:dyDescent="0.3">
      <c r="CA967" s="23">
        <v>41800</v>
      </c>
      <c r="CB967">
        <v>-4.1988855104878407E-4</v>
      </c>
      <c r="CC967" t="str">
        <f>IF(COUNT(CB$3:CB967)=ROUND(COUNT($CB$3:$CB$2493)*0.05,0),CB967,"")</f>
        <v/>
      </c>
      <c r="CJ967" s="23">
        <v>41800</v>
      </c>
      <c r="CK967">
        <v>-4.1988855104878407E-4</v>
      </c>
      <c r="CL967" t="str">
        <f>IF(COUNT(CK$3:CK967)=ROUND(COUNT($CK$3:$CK$2493)*0.1,0),CK967,"")</f>
        <v/>
      </c>
      <c r="CS967" s="23">
        <v>41800</v>
      </c>
      <c r="CT967">
        <v>-4.1988855104878407E-4</v>
      </c>
      <c r="DB967" s="23">
        <v>41800</v>
      </c>
      <c r="DC967">
        <v>-4.1988855104878407E-4</v>
      </c>
    </row>
    <row r="968" spans="79:107" x14ac:dyDescent="0.3">
      <c r="CA968" s="23">
        <v>44672</v>
      </c>
      <c r="CB968">
        <v>-4.0763230297690924E-4</v>
      </c>
      <c r="CC968" t="str">
        <f>IF(COUNT(CB$3:CB968)=ROUND(COUNT($CB$3:$CB$2493)*0.05,0),CB968,"")</f>
        <v/>
      </c>
      <c r="CJ968" s="23">
        <v>44672</v>
      </c>
      <c r="CK968">
        <v>-4.0763230297690924E-4</v>
      </c>
      <c r="CL968" t="str">
        <f>IF(COUNT(CK$3:CK968)=ROUND(COUNT($CK$3:$CK$2493)*0.1,0),CK968,"")</f>
        <v/>
      </c>
      <c r="CS968" s="23">
        <v>44672</v>
      </c>
      <c r="CT968">
        <v>-4.0763230297690924E-4</v>
      </c>
      <c r="DB968" s="23">
        <v>44672</v>
      </c>
      <c r="DC968">
        <v>-4.0763230297690924E-4</v>
      </c>
    </row>
    <row r="969" spans="79:107" x14ac:dyDescent="0.3">
      <c r="CA969" s="23">
        <v>42580</v>
      </c>
      <c r="CB969">
        <v>-4.0416864667829283E-4</v>
      </c>
      <c r="CC969" t="str">
        <f>IF(COUNT(CB$3:CB969)=ROUND(COUNT($CB$3:$CB$2493)*0.05,0),CB969,"")</f>
        <v/>
      </c>
      <c r="CJ969" s="23">
        <v>42580</v>
      </c>
      <c r="CK969">
        <v>-4.0416864667829283E-4</v>
      </c>
      <c r="CL969" t="str">
        <f>IF(COUNT(CK$3:CK969)=ROUND(COUNT($CK$3:$CK$2493)*0.1,0),CK969,"")</f>
        <v/>
      </c>
      <c r="CS969" s="23">
        <v>42580</v>
      </c>
      <c r="CT969">
        <v>-4.0416864667829283E-4</v>
      </c>
      <c r="DB969" s="23">
        <v>42580</v>
      </c>
      <c r="DC969">
        <v>-4.0416864667829283E-4</v>
      </c>
    </row>
    <row r="970" spans="79:107" x14ac:dyDescent="0.3">
      <c r="CA970" s="23">
        <v>44641</v>
      </c>
      <c r="CB970">
        <v>-4.0201395868820169E-4</v>
      </c>
      <c r="CC970" t="str">
        <f>IF(COUNT(CB$3:CB970)=ROUND(COUNT($CB$3:$CB$2493)*0.05,0),CB970,"")</f>
        <v/>
      </c>
      <c r="CJ970" s="23">
        <v>44641</v>
      </c>
      <c r="CK970">
        <v>-4.0201395868820169E-4</v>
      </c>
      <c r="CL970" t="str">
        <f>IF(COUNT(CK$3:CK970)=ROUND(COUNT($CK$3:$CK$2493)*0.1,0),CK970,"")</f>
        <v/>
      </c>
      <c r="CS970" s="23">
        <v>44641</v>
      </c>
      <c r="CT970">
        <v>-4.0201395868820169E-4</v>
      </c>
      <c r="DB970" s="23">
        <v>44641</v>
      </c>
      <c r="DC970">
        <v>-4.0201395868820169E-4</v>
      </c>
    </row>
    <row r="971" spans="79:107" x14ac:dyDescent="0.3">
      <c r="CA971" s="23">
        <v>42558</v>
      </c>
      <c r="CB971">
        <v>-3.9534710485009247E-4</v>
      </c>
      <c r="CC971" t="str">
        <f>IF(COUNT(CB$3:CB971)=ROUND(COUNT($CB$3:$CB$2493)*0.05,0),CB971,"")</f>
        <v/>
      </c>
      <c r="CJ971" s="23">
        <v>42558</v>
      </c>
      <c r="CK971">
        <v>-3.9534710485009247E-4</v>
      </c>
      <c r="CL971" t="str">
        <f>IF(COUNT(CK$3:CK971)=ROUND(COUNT($CK$3:$CK$2493)*0.1,0),CK971,"")</f>
        <v/>
      </c>
      <c r="CS971" s="23">
        <v>42558</v>
      </c>
      <c r="CT971">
        <v>-3.9534710485009247E-4</v>
      </c>
      <c r="DB971" s="23">
        <v>42558</v>
      </c>
      <c r="DC971">
        <v>-3.9534710485009247E-4</v>
      </c>
    </row>
    <row r="972" spans="79:107" x14ac:dyDescent="0.3">
      <c r="CA972" s="23">
        <v>41288</v>
      </c>
      <c r="CB972">
        <v>-3.8458787912614421E-4</v>
      </c>
      <c r="CC972" t="str">
        <f>IF(COUNT(CB$3:CB972)=ROUND(COUNT($CB$3:$CB$2493)*0.05,0),CB972,"")</f>
        <v/>
      </c>
      <c r="CJ972" s="23">
        <v>41288</v>
      </c>
      <c r="CK972">
        <v>-3.8458787912614421E-4</v>
      </c>
      <c r="CL972" t="str">
        <f>IF(COUNT(CK$3:CK972)=ROUND(COUNT($CK$3:$CK$2493)*0.1,0),CK972,"")</f>
        <v/>
      </c>
      <c r="CS972" s="23">
        <v>41288</v>
      </c>
      <c r="CT972">
        <v>-3.8458787912614421E-4</v>
      </c>
      <c r="DB972" s="23">
        <v>41288</v>
      </c>
      <c r="DC972">
        <v>-3.8458787912614421E-4</v>
      </c>
    </row>
    <row r="973" spans="79:107" x14ac:dyDescent="0.3">
      <c r="CA973" s="23">
        <v>43116</v>
      </c>
      <c r="CB973">
        <v>-3.8246482497271617E-4</v>
      </c>
      <c r="CC973" t="str">
        <f>IF(COUNT(CB$3:CB973)=ROUND(COUNT($CB$3:$CB$2493)*0.05,0),CB973,"")</f>
        <v/>
      </c>
      <c r="CJ973" s="23">
        <v>43116</v>
      </c>
      <c r="CK973">
        <v>-3.8246482497271617E-4</v>
      </c>
      <c r="CL973" t="str">
        <f>IF(COUNT(CK$3:CK973)=ROUND(COUNT($CK$3:$CK$2493)*0.1,0),CK973,"")</f>
        <v/>
      </c>
      <c r="CS973" s="23">
        <v>43116</v>
      </c>
      <c r="CT973">
        <v>-3.8246482497271617E-4</v>
      </c>
      <c r="DB973" s="23">
        <v>43116</v>
      </c>
      <c r="DC973">
        <v>-3.8246482497271617E-4</v>
      </c>
    </row>
    <row r="974" spans="79:107" x14ac:dyDescent="0.3">
      <c r="CA974" s="23">
        <v>41879</v>
      </c>
      <c r="CB974">
        <v>-3.8189196402300648E-4</v>
      </c>
      <c r="CC974" t="str">
        <f>IF(COUNT(CB$3:CB974)=ROUND(COUNT($CB$3:$CB$2493)*0.05,0),CB974,"")</f>
        <v/>
      </c>
      <c r="CJ974" s="23">
        <v>41879</v>
      </c>
      <c r="CK974">
        <v>-3.8189196402300648E-4</v>
      </c>
      <c r="CL974" t="str">
        <f>IF(COUNT(CK$3:CK974)=ROUND(COUNT($CK$3:$CK$2493)*0.1,0),CK974,"")</f>
        <v/>
      </c>
      <c r="CS974" s="23">
        <v>41879</v>
      </c>
      <c r="CT974">
        <v>-3.8189196402300648E-4</v>
      </c>
      <c r="DB974" s="23">
        <v>41879</v>
      </c>
      <c r="DC974">
        <v>-3.8189196402300648E-4</v>
      </c>
    </row>
    <row r="975" spans="79:107" x14ac:dyDescent="0.3">
      <c r="CA975" s="23">
        <v>43829</v>
      </c>
      <c r="CB975">
        <v>-3.8167439769136549E-4</v>
      </c>
      <c r="CC975" t="str">
        <f>IF(COUNT(CB$3:CB975)=ROUND(COUNT($CB$3:$CB$2493)*0.05,0),CB975,"")</f>
        <v/>
      </c>
      <c r="CJ975" s="23">
        <v>43829</v>
      </c>
      <c r="CK975">
        <v>-3.8167439769136549E-4</v>
      </c>
      <c r="CL975" t="str">
        <f>IF(COUNT(CK$3:CK975)=ROUND(COUNT($CK$3:$CK$2493)*0.1,0),CK975,"")</f>
        <v/>
      </c>
      <c r="CS975" s="23">
        <v>43829</v>
      </c>
      <c r="CT975">
        <v>-3.8167439769136549E-4</v>
      </c>
      <c r="DB975" s="23">
        <v>43829</v>
      </c>
      <c r="DC975">
        <v>-3.8167439769136549E-4</v>
      </c>
    </row>
    <row r="976" spans="79:107" x14ac:dyDescent="0.3">
      <c r="CA976" s="23">
        <v>41656</v>
      </c>
      <c r="CB976">
        <v>-3.8086583410352863E-4</v>
      </c>
      <c r="CC976" t="str">
        <f>IF(COUNT(CB$3:CB976)=ROUND(COUNT($CB$3:$CB$2493)*0.05,0),CB976,"")</f>
        <v/>
      </c>
      <c r="CJ976" s="23">
        <v>41656</v>
      </c>
      <c r="CK976">
        <v>-3.8086583410352863E-4</v>
      </c>
      <c r="CL976" t="str">
        <f>IF(COUNT(CK$3:CK976)=ROUND(COUNT($CK$3:$CK$2493)*0.1,0),CK976,"")</f>
        <v/>
      </c>
      <c r="CS976" s="23">
        <v>41656</v>
      </c>
      <c r="CT976">
        <v>-3.8086583410352863E-4</v>
      </c>
      <c r="DB976" s="23">
        <v>41656</v>
      </c>
      <c r="DC976">
        <v>-3.8086583410352863E-4</v>
      </c>
    </row>
    <row r="977" spans="79:107" x14ac:dyDescent="0.3">
      <c r="CA977" s="23">
        <v>42922</v>
      </c>
      <c r="CB977">
        <v>-3.7901230466288387E-4</v>
      </c>
      <c r="CC977" t="str">
        <f>IF(COUNT(CB$3:CB977)=ROUND(COUNT($CB$3:$CB$2493)*0.05,0),CB977,"")</f>
        <v/>
      </c>
      <c r="CJ977" s="23">
        <v>42922</v>
      </c>
      <c r="CK977">
        <v>-3.7901230466288387E-4</v>
      </c>
      <c r="CL977" t="str">
        <f>IF(COUNT(CK$3:CK977)=ROUND(COUNT($CK$3:$CK$2493)*0.1,0),CK977,"")</f>
        <v/>
      </c>
      <c r="CS977" s="23">
        <v>42922</v>
      </c>
      <c r="CT977">
        <v>-3.7901230466288387E-4</v>
      </c>
      <c r="DB977" s="23">
        <v>42922</v>
      </c>
      <c r="DC977">
        <v>-3.7901230466288387E-4</v>
      </c>
    </row>
    <row r="978" spans="79:107" x14ac:dyDescent="0.3">
      <c r="CA978" s="23">
        <v>41319</v>
      </c>
      <c r="CB978">
        <v>-3.7840098078070923E-4</v>
      </c>
      <c r="CC978" t="str">
        <f>IF(COUNT(CB$3:CB978)=ROUND(COUNT($CB$3:$CB$2493)*0.05,0),CB978,"")</f>
        <v/>
      </c>
      <c r="CJ978" s="23">
        <v>41319</v>
      </c>
      <c r="CK978">
        <v>-3.7840098078070923E-4</v>
      </c>
      <c r="CL978" t="str">
        <f>IF(COUNT(CK$3:CK978)=ROUND(COUNT($CK$3:$CK$2493)*0.1,0),CK978,"")</f>
        <v/>
      </c>
      <c r="CS978" s="23">
        <v>41319</v>
      </c>
      <c r="CT978">
        <v>-3.7840098078070923E-4</v>
      </c>
      <c r="DB978" s="23">
        <v>41319</v>
      </c>
      <c r="DC978">
        <v>-3.7840098078070923E-4</v>
      </c>
    </row>
    <row r="979" spans="79:107" x14ac:dyDescent="0.3">
      <c r="CA979" s="23">
        <v>41955</v>
      </c>
      <c r="CB979">
        <v>-3.7585629847405704E-4</v>
      </c>
      <c r="CC979" t="str">
        <f>IF(COUNT(CB$3:CB979)=ROUND(COUNT($CB$3:$CB$2493)*0.05,0),CB979,"")</f>
        <v/>
      </c>
      <c r="CJ979" s="23">
        <v>41955</v>
      </c>
      <c r="CK979">
        <v>-3.7585629847405704E-4</v>
      </c>
      <c r="CL979" t="str">
        <f>IF(COUNT(CK$3:CK979)=ROUND(COUNT($CK$3:$CK$2493)*0.1,0),CK979,"")</f>
        <v/>
      </c>
      <c r="CS979" s="23">
        <v>41955</v>
      </c>
      <c r="CT979">
        <v>-3.7585629847405704E-4</v>
      </c>
      <c r="DB979" s="23">
        <v>41955</v>
      </c>
      <c r="DC979">
        <v>-3.7585629847405704E-4</v>
      </c>
    </row>
    <row r="980" spans="79:107" x14ac:dyDescent="0.3">
      <c r="CA980" s="23">
        <v>42594</v>
      </c>
      <c r="CB980">
        <v>-3.7365342085231751E-4</v>
      </c>
      <c r="CC980" t="str">
        <f>IF(COUNT(CB$3:CB980)=ROUND(COUNT($CB$3:$CB$2493)*0.05,0),CB980,"")</f>
        <v/>
      </c>
      <c r="CJ980" s="23">
        <v>42594</v>
      </c>
      <c r="CK980">
        <v>-3.7365342085231751E-4</v>
      </c>
      <c r="CL980" t="str">
        <f>IF(COUNT(CK$3:CK980)=ROUND(COUNT($CK$3:$CK$2493)*0.1,0),CK980,"")</f>
        <v/>
      </c>
      <c r="CS980" s="23">
        <v>42594</v>
      </c>
      <c r="CT980">
        <v>-3.7365342085231751E-4</v>
      </c>
      <c r="DB980" s="23">
        <v>42594</v>
      </c>
      <c r="DC980">
        <v>-3.7365342085231751E-4</v>
      </c>
    </row>
    <row r="981" spans="79:107" x14ac:dyDescent="0.3">
      <c r="CA981" s="23">
        <v>41981</v>
      </c>
      <c r="CB981">
        <v>-3.66382607897792E-4</v>
      </c>
      <c r="CC981" t="str">
        <f>IF(COUNT(CB$3:CB981)=ROUND(COUNT($CB$3:$CB$2493)*0.05,0),CB981,"")</f>
        <v/>
      </c>
      <c r="CJ981" s="23">
        <v>41981</v>
      </c>
      <c r="CK981">
        <v>-3.66382607897792E-4</v>
      </c>
      <c r="CL981" t="str">
        <f>IF(COUNT(CK$3:CK981)=ROUND(COUNT($CK$3:$CK$2493)*0.1,0),CK981,"")</f>
        <v/>
      </c>
      <c r="CS981" s="23">
        <v>41981</v>
      </c>
      <c r="CT981">
        <v>-3.66382607897792E-4</v>
      </c>
      <c r="DB981" s="23">
        <v>41981</v>
      </c>
      <c r="DC981">
        <v>-3.66382607897792E-4</v>
      </c>
    </row>
    <row r="982" spans="79:107" x14ac:dyDescent="0.3">
      <c r="CA982" s="23">
        <v>43859</v>
      </c>
      <c r="CB982">
        <v>-3.4953104823677247E-4</v>
      </c>
      <c r="CC982" t="str">
        <f>IF(COUNT(CB$3:CB982)=ROUND(COUNT($CB$3:$CB$2493)*0.05,0),CB982,"")</f>
        <v/>
      </c>
      <c r="CJ982" s="23">
        <v>43859</v>
      </c>
      <c r="CK982">
        <v>-3.4953104823677247E-4</v>
      </c>
      <c r="CL982" t="str">
        <f>IF(COUNT(CK$3:CK982)=ROUND(COUNT($CK$3:$CK$2493)*0.1,0),CK982,"")</f>
        <v/>
      </c>
      <c r="CS982" s="23">
        <v>43859</v>
      </c>
      <c r="CT982">
        <v>-3.4953104823677247E-4</v>
      </c>
      <c r="DB982" s="23">
        <v>43859</v>
      </c>
      <c r="DC982">
        <v>-3.4953104823677247E-4</v>
      </c>
    </row>
    <row r="983" spans="79:107" x14ac:dyDescent="0.3">
      <c r="CA983" s="23">
        <v>44337</v>
      </c>
      <c r="CB983">
        <v>-3.4881373287432585E-4</v>
      </c>
      <c r="CC983" t="str">
        <f>IF(COUNT(CB$3:CB983)=ROUND(COUNT($CB$3:$CB$2493)*0.05,0),CB983,"")</f>
        <v/>
      </c>
      <c r="CJ983" s="23">
        <v>44337</v>
      </c>
      <c r="CK983">
        <v>-3.4881373287432585E-4</v>
      </c>
      <c r="CL983" t="str">
        <f>IF(COUNT(CK$3:CK983)=ROUND(COUNT($CK$3:$CK$2493)*0.1,0),CK983,"")</f>
        <v/>
      </c>
      <c r="CS983" s="23">
        <v>44337</v>
      </c>
      <c r="CT983">
        <v>-3.4881373287432585E-4</v>
      </c>
      <c r="DB983" s="23">
        <v>44337</v>
      </c>
      <c r="DC983">
        <v>-3.4881373287432585E-4</v>
      </c>
    </row>
    <row r="984" spans="79:107" x14ac:dyDescent="0.3">
      <c r="CA984" s="23">
        <v>42934</v>
      </c>
      <c r="CB984">
        <v>-3.4293659391175274E-4</v>
      </c>
      <c r="CC984" t="str">
        <f>IF(COUNT(CB$3:CB984)=ROUND(COUNT($CB$3:$CB$2493)*0.05,0),CB984,"")</f>
        <v/>
      </c>
      <c r="CJ984" s="23">
        <v>42934</v>
      </c>
      <c r="CK984">
        <v>-3.4293659391175274E-4</v>
      </c>
      <c r="CL984" t="str">
        <f>IF(COUNT(CK$3:CK984)=ROUND(COUNT($CK$3:$CK$2493)*0.1,0),CK984,"")</f>
        <v/>
      </c>
      <c r="CS984" s="23">
        <v>42934</v>
      </c>
      <c r="CT984">
        <v>-3.4293659391175274E-4</v>
      </c>
      <c r="DB984" s="23">
        <v>42934</v>
      </c>
      <c r="DC984">
        <v>-3.4293659391175274E-4</v>
      </c>
    </row>
    <row r="985" spans="79:107" x14ac:dyDescent="0.3">
      <c r="CA985" s="23">
        <v>44564</v>
      </c>
      <c r="CB985">
        <v>-3.4180765310766199E-4</v>
      </c>
      <c r="CC985" t="str">
        <f>IF(COUNT(CB$3:CB985)=ROUND(COUNT($CB$3:$CB$2493)*0.05,0),CB985,"")</f>
        <v/>
      </c>
      <c r="CJ985" s="23">
        <v>44564</v>
      </c>
      <c r="CK985">
        <v>-3.4180765310766199E-4</v>
      </c>
      <c r="CL985" t="str">
        <f>IF(COUNT(CK$3:CK985)=ROUND(COUNT($CK$3:$CK$2493)*0.1,0),CK985,"")</f>
        <v/>
      </c>
      <c r="CS985" s="23">
        <v>44564</v>
      </c>
      <c r="CT985">
        <v>-3.4180765310766199E-4</v>
      </c>
      <c r="DB985" s="23">
        <v>44564</v>
      </c>
      <c r="DC985">
        <v>-3.4180765310766199E-4</v>
      </c>
    </row>
    <row r="986" spans="79:107" x14ac:dyDescent="0.3">
      <c r="CA986" s="23">
        <v>43867</v>
      </c>
      <c r="CB986">
        <v>-3.4029297885634501E-4</v>
      </c>
      <c r="CC986" t="str">
        <f>IF(COUNT(CB$3:CB986)=ROUND(COUNT($CB$3:$CB$2493)*0.05,0),CB986,"")</f>
        <v/>
      </c>
      <c r="CJ986" s="23">
        <v>43867</v>
      </c>
      <c r="CK986">
        <v>-3.4029297885634501E-4</v>
      </c>
      <c r="CL986" t="str">
        <f>IF(COUNT(CK$3:CK986)=ROUND(COUNT($CK$3:$CK$2493)*0.1,0),CK986,"")</f>
        <v/>
      </c>
      <c r="CS986" s="23">
        <v>43867</v>
      </c>
      <c r="CT986">
        <v>-3.4029297885634501E-4</v>
      </c>
      <c r="DB986" s="23">
        <v>43867</v>
      </c>
      <c r="DC986">
        <v>-3.4029297885634501E-4</v>
      </c>
    </row>
    <row r="987" spans="79:107" x14ac:dyDescent="0.3">
      <c r="CA987" s="23">
        <v>43802</v>
      </c>
      <c r="CB987">
        <v>-3.3958541558641299E-4</v>
      </c>
      <c r="CC987" t="str">
        <f>IF(COUNT(CB$3:CB987)=ROUND(COUNT($CB$3:$CB$2493)*0.05,0),CB987,"")</f>
        <v/>
      </c>
      <c r="CJ987" s="23">
        <v>43802</v>
      </c>
      <c r="CK987">
        <v>-3.3958541558641299E-4</v>
      </c>
      <c r="CL987" t="str">
        <f>IF(COUNT(CK$3:CK987)=ROUND(COUNT($CK$3:$CK$2493)*0.1,0),CK987,"")</f>
        <v/>
      </c>
      <c r="CS987" s="23">
        <v>43802</v>
      </c>
      <c r="CT987">
        <v>-3.3958541558641299E-4</v>
      </c>
      <c r="DB987" s="23">
        <v>43802</v>
      </c>
      <c r="DC987">
        <v>-3.3958541558641299E-4</v>
      </c>
    </row>
    <row r="988" spans="79:107" x14ac:dyDescent="0.3">
      <c r="CA988" s="23">
        <v>42656</v>
      </c>
      <c r="CB988">
        <v>-3.3088197873837408E-4</v>
      </c>
      <c r="CC988" t="str">
        <f>IF(COUNT(CB$3:CB988)=ROUND(COUNT($CB$3:$CB$2493)*0.05,0),CB988,"")</f>
        <v/>
      </c>
      <c r="CJ988" s="23">
        <v>42656</v>
      </c>
      <c r="CK988">
        <v>-3.3088197873837408E-4</v>
      </c>
      <c r="CL988" t="str">
        <f>IF(COUNT(CK$3:CK988)=ROUND(COUNT($CK$3:$CK$2493)*0.1,0),CK988,"")</f>
        <v/>
      </c>
      <c r="CS988" s="23">
        <v>42656</v>
      </c>
      <c r="CT988">
        <v>-3.3088197873837408E-4</v>
      </c>
      <c r="DB988" s="23">
        <v>42656</v>
      </c>
      <c r="DC988">
        <v>-3.3088197873837408E-4</v>
      </c>
    </row>
    <row r="989" spans="79:107" x14ac:dyDescent="0.3">
      <c r="CA989" s="23">
        <v>43263</v>
      </c>
      <c r="CB989">
        <v>-3.3032334746419347E-4</v>
      </c>
      <c r="CC989" t="str">
        <f>IF(COUNT(CB$3:CB989)=ROUND(COUNT($CB$3:$CB$2493)*0.05,0),CB989,"")</f>
        <v/>
      </c>
      <c r="CJ989" s="23">
        <v>43263</v>
      </c>
      <c r="CK989">
        <v>-3.3032334746419347E-4</v>
      </c>
      <c r="CL989" t="str">
        <f>IF(COUNT(CK$3:CK989)=ROUND(COUNT($CK$3:$CK$2493)*0.1,0),CK989,"")</f>
        <v/>
      </c>
      <c r="CS989" s="23">
        <v>43263</v>
      </c>
      <c r="CT989">
        <v>-3.3032334746419347E-4</v>
      </c>
      <c r="DB989" s="23">
        <v>43263</v>
      </c>
      <c r="DC989">
        <v>-3.3032334746419347E-4</v>
      </c>
    </row>
    <row r="990" spans="79:107" x14ac:dyDescent="0.3">
      <c r="CA990" s="23">
        <v>43287</v>
      </c>
      <c r="CB990">
        <v>-3.2951110319528304E-4</v>
      </c>
      <c r="CC990" t="str">
        <f>IF(COUNT(CB$3:CB990)=ROUND(COUNT($CB$3:$CB$2493)*0.05,0),CB990,"")</f>
        <v/>
      </c>
      <c r="CJ990" s="23">
        <v>43287</v>
      </c>
      <c r="CK990">
        <v>-3.2951110319528304E-4</v>
      </c>
      <c r="CL990" t="str">
        <f>IF(COUNT(CK$3:CK990)=ROUND(COUNT($CK$3:$CK$2493)*0.1,0),CK990,"")</f>
        <v/>
      </c>
      <c r="CS990" s="23">
        <v>43287</v>
      </c>
      <c r="CT990">
        <v>-3.2951110319528304E-4</v>
      </c>
      <c r="DB990" s="23">
        <v>43287</v>
      </c>
      <c r="DC990">
        <v>-3.2951110319528304E-4</v>
      </c>
    </row>
    <row r="991" spans="79:107" x14ac:dyDescent="0.3">
      <c r="CA991" s="23">
        <v>41561</v>
      </c>
      <c r="CB991">
        <v>-3.2860755909217812E-4</v>
      </c>
      <c r="CC991" t="str">
        <f>IF(COUNT(CB$3:CB991)=ROUND(COUNT($CB$3:$CB$2493)*0.05,0),CB991,"")</f>
        <v/>
      </c>
      <c r="CJ991" s="23">
        <v>41561</v>
      </c>
      <c r="CK991">
        <v>-3.2860755909217812E-4</v>
      </c>
      <c r="CL991" t="str">
        <f>IF(COUNT(CK$3:CK991)=ROUND(COUNT($CK$3:$CK$2493)*0.1,0),CK991,"")</f>
        <v/>
      </c>
      <c r="CS991" s="23">
        <v>41561</v>
      </c>
      <c r="CT991">
        <v>-3.2860755909217812E-4</v>
      </c>
      <c r="DB991" s="23">
        <v>41561</v>
      </c>
      <c r="DC991">
        <v>-3.2860755909217812E-4</v>
      </c>
    </row>
    <row r="992" spans="79:107" x14ac:dyDescent="0.3">
      <c r="CA992" s="23">
        <v>43530</v>
      </c>
      <c r="CB992">
        <v>-3.2785818582408674E-4</v>
      </c>
      <c r="CC992" t="str">
        <f>IF(COUNT(CB$3:CB992)=ROUND(COUNT($CB$3:$CB$2493)*0.05,0),CB992,"")</f>
        <v/>
      </c>
      <c r="CJ992" s="23">
        <v>43530</v>
      </c>
      <c r="CK992">
        <v>-3.2785818582408674E-4</v>
      </c>
      <c r="CL992" t="str">
        <f>IF(COUNT(CK$3:CK992)=ROUND(COUNT($CK$3:$CK$2493)*0.1,0),CK992,"")</f>
        <v/>
      </c>
      <c r="CS992" s="23">
        <v>43530</v>
      </c>
      <c r="CT992">
        <v>-3.2785818582408674E-4</v>
      </c>
      <c r="DB992" s="23">
        <v>43530</v>
      </c>
      <c r="DC992">
        <v>-3.2785818582408674E-4</v>
      </c>
    </row>
    <row r="993" spans="79:107" x14ac:dyDescent="0.3">
      <c r="CA993" s="23">
        <v>42970</v>
      </c>
      <c r="CB993">
        <v>-3.2681583094949985E-4</v>
      </c>
      <c r="CC993" t="str">
        <f>IF(COUNT(CB$3:CB993)=ROUND(COUNT($CB$3:$CB$2493)*0.05,0),CB993,"")</f>
        <v/>
      </c>
      <c r="CJ993" s="23">
        <v>42970</v>
      </c>
      <c r="CK993">
        <v>-3.2681583094949985E-4</v>
      </c>
      <c r="CL993" t="str">
        <f>IF(COUNT(CK$3:CK993)=ROUND(COUNT($CK$3:$CK$2493)*0.1,0),CK993,"")</f>
        <v/>
      </c>
      <c r="CS993" s="23">
        <v>42970</v>
      </c>
      <c r="CT993">
        <v>-3.2681583094949985E-4</v>
      </c>
      <c r="DB993" s="23">
        <v>42970</v>
      </c>
      <c r="DC993">
        <v>-3.2681583094949985E-4</v>
      </c>
    </row>
    <row r="994" spans="79:107" x14ac:dyDescent="0.3">
      <c r="CA994" s="23">
        <v>42676</v>
      </c>
      <c r="CB994">
        <v>-3.263189291459656E-4</v>
      </c>
      <c r="CC994" t="str">
        <f>IF(COUNT(CB$3:CB994)=ROUND(COUNT($CB$3:$CB$2493)*0.05,0),CB994,"")</f>
        <v/>
      </c>
      <c r="CJ994" s="23">
        <v>42676</v>
      </c>
      <c r="CK994">
        <v>-3.263189291459656E-4</v>
      </c>
      <c r="CL994" t="str">
        <f>IF(COUNT(CK$3:CK994)=ROUND(COUNT($CK$3:$CK$2493)*0.1,0),CK994,"")</f>
        <v/>
      </c>
      <c r="CS994" s="23">
        <v>42676</v>
      </c>
      <c r="CT994">
        <v>-3.263189291459656E-4</v>
      </c>
      <c r="DB994" s="23">
        <v>42676</v>
      </c>
      <c r="DC994">
        <v>-3.263189291459656E-4</v>
      </c>
    </row>
    <row r="995" spans="79:107" x14ac:dyDescent="0.3">
      <c r="CA995" s="23">
        <v>44508</v>
      </c>
      <c r="CB995">
        <v>-3.253921420573569E-4</v>
      </c>
      <c r="CC995" t="str">
        <f>IF(COUNT(CB$3:CB995)=ROUND(COUNT($CB$3:$CB$2493)*0.05,0),CB995,"")</f>
        <v/>
      </c>
      <c r="CJ995" s="23">
        <v>44508</v>
      </c>
      <c r="CK995">
        <v>-3.253921420573569E-4</v>
      </c>
      <c r="CL995" t="str">
        <f>IF(COUNT(CK$3:CK995)=ROUND(COUNT($CK$3:$CK$2493)*0.1,0),CK995,"")</f>
        <v/>
      </c>
      <c r="CS995" s="23">
        <v>44508</v>
      </c>
      <c r="CT995">
        <v>-3.253921420573569E-4</v>
      </c>
      <c r="DB995" s="23">
        <v>44508</v>
      </c>
      <c r="DC995">
        <v>-3.253921420573569E-4</v>
      </c>
    </row>
    <row r="996" spans="79:107" x14ac:dyDescent="0.3">
      <c r="CA996" s="23">
        <v>41793</v>
      </c>
      <c r="CB996">
        <v>-3.171033520395684E-4</v>
      </c>
      <c r="CC996" t="str">
        <f>IF(COUNT(CB$3:CB996)=ROUND(COUNT($CB$3:$CB$2493)*0.05,0),CB996,"")</f>
        <v/>
      </c>
      <c r="CJ996" s="23">
        <v>41793</v>
      </c>
      <c r="CK996">
        <v>-3.171033520395684E-4</v>
      </c>
      <c r="CL996" t="str">
        <f>IF(COUNT(CK$3:CK996)=ROUND(COUNT($CK$3:$CK$2493)*0.1,0),CK996,"")</f>
        <v/>
      </c>
      <c r="CS996" s="23">
        <v>41793</v>
      </c>
      <c r="CT996">
        <v>-3.171033520395684E-4</v>
      </c>
      <c r="DB996" s="23">
        <v>41793</v>
      </c>
      <c r="DC996">
        <v>-3.171033520395684E-4</v>
      </c>
    </row>
    <row r="997" spans="79:107" x14ac:dyDescent="0.3">
      <c r="CA997" s="23">
        <v>43161</v>
      </c>
      <c r="CB997">
        <v>-3.1686602913878021E-4</v>
      </c>
      <c r="CC997" t="str">
        <f>IF(COUNT(CB$3:CB997)=ROUND(COUNT($CB$3:$CB$2493)*0.05,0),CB997,"")</f>
        <v/>
      </c>
      <c r="CJ997" s="23">
        <v>43161</v>
      </c>
      <c r="CK997">
        <v>-3.1686602913878021E-4</v>
      </c>
      <c r="CL997" t="str">
        <f>IF(COUNT(CK$3:CK997)=ROUND(COUNT($CK$3:$CK$2493)*0.1,0),CK997,"")</f>
        <v/>
      </c>
      <c r="CS997" s="23">
        <v>43161</v>
      </c>
      <c r="CT997">
        <v>-3.1686602913878021E-4</v>
      </c>
      <c r="DB997" s="23">
        <v>43161</v>
      </c>
      <c r="DC997">
        <v>-3.1686602913878021E-4</v>
      </c>
    </row>
    <row r="998" spans="79:107" x14ac:dyDescent="0.3">
      <c r="CA998" s="23">
        <v>41304</v>
      </c>
      <c r="CB998">
        <v>-3.1466837711170383E-4</v>
      </c>
      <c r="CC998" t="str">
        <f>IF(COUNT(CB$3:CB998)=ROUND(COUNT($CB$3:$CB$2493)*0.05,0),CB998,"")</f>
        <v/>
      </c>
      <c r="CJ998" s="23">
        <v>41304</v>
      </c>
      <c r="CK998">
        <v>-3.1466837711170383E-4</v>
      </c>
      <c r="CL998" t="str">
        <f>IF(COUNT(CK$3:CK998)=ROUND(COUNT($CK$3:$CK$2493)*0.1,0),CK998,"")</f>
        <v/>
      </c>
      <c r="CS998" s="23">
        <v>41304</v>
      </c>
      <c r="CT998">
        <v>-3.1466837711170383E-4</v>
      </c>
      <c r="DB998" s="23">
        <v>41304</v>
      </c>
      <c r="DC998">
        <v>-3.1466837711170383E-4</v>
      </c>
    </row>
    <row r="999" spans="79:107" x14ac:dyDescent="0.3">
      <c r="CA999" s="23">
        <v>41583</v>
      </c>
      <c r="CB999">
        <v>-3.134909032462742E-4</v>
      </c>
      <c r="CC999" t="str">
        <f>IF(COUNT(CB$3:CB999)=ROUND(COUNT($CB$3:$CB$2493)*0.05,0),CB999,"")</f>
        <v/>
      </c>
      <c r="CJ999" s="23">
        <v>41583</v>
      </c>
      <c r="CK999">
        <v>-3.134909032462742E-4</v>
      </c>
      <c r="CL999" t="str">
        <f>IF(COUNT(CK$3:CK999)=ROUND(COUNT($CK$3:$CK$2493)*0.1,0),CK999,"")</f>
        <v/>
      </c>
      <c r="CS999" s="23">
        <v>41583</v>
      </c>
      <c r="CT999">
        <v>-3.134909032462742E-4</v>
      </c>
      <c r="DB999" s="23">
        <v>41583</v>
      </c>
      <c r="DC999">
        <v>-3.134909032462742E-4</v>
      </c>
    </row>
    <row r="1000" spans="79:107" x14ac:dyDescent="0.3">
      <c r="CA1000" s="23">
        <v>42025</v>
      </c>
      <c r="CB1000">
        <v>-3.1095382903969951E-4</v>
      </c>
      <c r="CC1000" t="str">
        <f>IF(COUNT(CB$3:CB1000)=ROUND(COUNT($CB$3:$CB$2493)*0.05,0),CB1000,"")</f>
        <v/>
      </c>
      <c r="CJ1000" s="23">
        <v>42025</v>
      </c>
      <c r="CK1000">
        <v>-3.1095382903969951E-4</v>
      </c>
      <c r="CL1000" t="str">
        <f>IF(COUNT(CK$3:CK1000)=ROUND(COUNT($CK$3:$CK$2493)*0.1,0),CK1000,"")</f>
        <v/>
      </c>
      <c r="CS1000" s="23">
        <v>42025</v>
      </c>
      <c r="CT1000">
        <v>-3.1095382903969951E-4</v>
      </c>
      <c r="DB1000" s="23">
        <v>42025</v>
      </c>
      <c r="DC1000">
        <v>-3.1095382903969951E-4</v>
      </c>
    </row>
    <row r="1001" spans="79:107" x14ac:dyDescent="0.3">
      <c r="CA1001" s="23">
        <v>44350</v>
      </c>
      <c r="CB1001">
        <v>-3.0422892186667553E-4</v>
      </c>
      <c r="CC1001" t="str">
        <f>IF(COUNT(CB$3:CB1001)=ROUND(COUNT($CB$3:$CB$2493)*0.05,0),CB1001,"")</f>
        <v/>
      </c>
      <c r="CJ1001" s="23">
        <v>44350</v>
      </c>
      <c r="CK1001">
        <v>-3.0422892186667553E-4</v>
      </c>
      <c r="CL1001" t="str">
        <f>IF(COUNT(CK$3:CK1001)=ROUND(COUNT($CK$3:$CK$2493)*0.1,0),CK1001,"")</f>
        <v/>
      </c>
      <c r="CS1001" s="23">
        <v>44350</v>
      </c>
      <c r="CT1001">
        <v>-3.0422892186667553E-4</v>
      </c>
      <c r="DB1001" s="23">
        <v>44350</v>
      </c>
      <c r="DC1001">
        <v>-3.0422892186667553E-4</v>
      </c>
    </row>
    <row r="1002" spans="79:107" x14ac:dyDescent="0.3">
      <c r="CA1002" s="23">
        <v>43208</v>
      </c>
      <c r="CB1002">
        <v>-3.0345896740575646E-4</v>
      </c>
      <c r="CC1002" t="str">
        <f>IF(COUNT(CB$3:CB1002)=ROUND(COUNT($CB$3:$CB$2493)*0.05,0),CB1002,"")</f>
        <v/>
      </c>
      <c r="CJ1002" s="23">
        <v>43208</v>
      </c>
      <c r="CK1002">
        <v>-3.0345896740575646E-4</v>
      </c>
      <c r="CL1002" t="str">
        <f>IF(COUNT(CK$3:CK1002)=ROUND(COUNT($CK$3:$CK$2493)*0.1,0),CK1002,"")</f>
        <v/>
      </c>
      <c r="CS1002" s="23">
        <v>43208</v>
      </c>
      <c r="CT1002">
        <v>-3.0345896740575646E-4</v>
      </c>
      <c r="DB1002" s="23">
        <v>43208</v>
      </c>
      <c r="DC1002">
        <v>-3.0345896740575646E-4</v>
      </c>
    </row>
    <row r="1003" spans="79:107" x14ac:dyDescent="0.3">
      <c r="CA1003" s="23">
        <v>44509</v>
      </c>
      <c r="CB1003">
        <v>-2.9781287841120949E-4</v>
      </c>
      <c r="CC1003" t="str">
        <f>IF(COUNT(CB$3:CB1003)=ROUND(COUNT($CB$3:$CB$2493)*0.05,0),CB1003,"")</f>
        <v/>
      </c>
      <c r="CJ1003" s="23">
        <v>44509</v>
      </c>
      <c r="CK1003">
        <v>-2.9781287841120949E-4</v>
      </c>
      <c r="CL1003" t="str">
        <f>IF(COUNT(CK$3:CK1003)=ROUND(COUNT($CK$3:$CK$2493)*0.1,0),CK1003,"")</f>
        <v/>
      </c>
      <c r="CS1003" s="23">
        <v>44509</v>
      </c>
      <c r="CT1003">
        <v>-2.9781287841120949E-4</v>
      </c>
      <c r="DB1003" s="23">
        <v>44509</v>
      </c>
      <c r="DC1003">
        <v>-2.9781287841120949E-4</v>
      </c>
    </row>
    <row r="1004" spans="79:107" x14ac:dyDescent="0.3">
      <c r="CA1004" s="23">
        <v>42648</v>
      </c>
      <c r="CB1004">
        <v>-2.977232299721178E-4</v>
      </c>
      <c r="CC1004" t="str">
        <f>IF(COUNT(CB$3:CB1004)=ROUND(COUNT($CB$3:$CB$2493)*0.05,0),CB1004,"")</f>
        <v/>
      </c>
      <c r="CJ1004" s="23">
        <v>42648</v>
      </c>
      <c r="CK1004">
        <v>-2.977232299721178E-4</v>
      </c>
      <c r="CL1004" t="str">
        <f>IF(COUNT(CK$3:CK1004)=ROUND(COUNT($CK$3:$CK$2493)*0.1,0),CK1004,"")</f>
        <v/>
      </c>
      <c r="CS1004" s="23">
        <v>42648</v>
      </c>
      <c r="CT1004">
        <v>-2.977232299721178E-4</v>
      </c>
      <c r="DB1004" s="23">
        <v>42648</v>
      </c>
      <c r="DC1004">
        <v>-2.977232299721178E-4</v>
      </c>
    </row>
    <row r="1005" spans="79:107" x14ac:dyDescent="0.3">
      <c r="CA1005" s="23">
        <v>42779</v>
      </c>
      <c r="CB1005">
        <v>-2.9705795022520764E-4</v>
      </c>
      <c r="CC1005" t="str">
        <f>IF(COUNT(CB$3:CB1005)=ROUND(COUNT($CB$3:$CB$2493)*0.05,0),CB1005,"")</f>
        <v/>
      </c>
      <c r="CJ1005" s="23">
        <v>42779</v>
      </c>
      <c r="CK1005">
        <v>-2.9705795022520764E-4</v>
      </c>
      <c r="CL1005" t="str">
        <f>IF(COUNT(CK$3:CK1005)=ROUND(COUNT($CK$3:$CK$2493)*0.1,0),CK1005,"")</f>
        <v/>
      </c>
      <c r="CS1005" s="23">
        <v>42779</v>
      </c>
      <c r="CT1005">
        <v>-2.9705795022520764E-4</v>
      </c>
      <c r="DB1005" s="23">
        <v>42779</v>
      </c>
      <c r="DC1005">
        <v>-2.9705795022520764E-4</v>
      </c>
    </row>
    <row r="1006" spans="79:107" x14ac:dyDescent="0.3">
      <c r="CA1006" s="23">
        <v>44160</v>
      </c>
      <c r="CB1006">
        <v>-2.9307510116597648E-4</v>
      </c>
      <c r="CC1006" t="str">
        <f>IF(COUNT(CB$3:CB1006)=ROUND(COUNT($CB$3:$CB$2493)*0.05,0),CB1006,"")</f>
        <v/>
      </c>
      <c r="CJ1006" s="23">
        <v>44160</v>
      </c>
      <c r="CK1006">
        <v>-2.9307510116597648E-4</v>
      </c>
      <c r="CL1006" t="str">
        <f>IF(COUNT(CK$3:CK1006)=ROUND(COUNT($CK$3:$CK$2493)*0.1,0),CK1006,"")</f>
        <v/>
      </c>
      <c r="CS1006" s="23">
        <v>44160</v>
      </c>
      <c r="CT1006">
        <v>-2.9307510116597648E-4</v>
      </c>
      <c r="DB1006" s="23">
        <v>44160</v>
      </c>
      <c r="DC1006">
        <v>-2.9307510116597648E-4</v>
      </c>
    </row>
    <row r="1007" spans="79:107" x14ac:dyDescent="0.3">
      <c r="CA1007" s="23">
        <v>44439</v>
      </c>
      <c r="CB1007">
        <v>-2.9276855064467688E-4</v>
      </c>
      <c r="CC1007" t="str">
        <f>IF(COUNT(CB$3:CB1007)=ROUND(COUNT($CB$3:$CB$2493)*0.05,0),CB1007,"")</f>
        <v/>
      </c>
      <c r="CJ1007" s="23">
        <v>44439</v>
      </c>
      <c r="CK1007">
        <v>-2.9276855064467688E-4</v>
      </c>
      <c r="CL1007" t="str">
        <f>IF(COUNT(CK$3:CK1007)=ROUND(COUNT($CK$3:$CK$2493)*0.1,0),CK1007,"")</f>
        <v/>
      </c>
      <c r="CS1007" s="23">
        <v>44439</v>
      </c>
      <c r="CT1007">
        <v>-2.9276855064467688E-4</v>
      </c>
      <c r="DB1007" s="23">
        <v>44439</v>
      </c>
      <c r="DC1007">
        <v>-2.9276855064467688E-4</v>
      </c>
    </row>
    <row r="1008" spans="79:107" x14ac:dyDescent="0.3">
      <c r="CA1008" s="23">
        <v>44655</v>
      </c>
      <c r="CB1008">
        <v>-2.9126306488912808E-4</v>
      </c>
      <c r="CC1008" t="str">
        <f>IF(COUNT(CB$3:CB1008)=ROUND(COUNT($CB$3:$CB$2493)*0.05,0),CB1008,"")</f>
        <v/>
      </c>
      <c r="CJ1008" s="23">
        <v>44655</v>
      </c>
      <c r="CK1008">
        <v>-2.9126306488912808E-4</v>
      </c>
      <c r="CL1008" t="str">
        <f>IF(COUNT(CK$3:CK1008)=ROUND(COUNT($CK$3:$CK$2493)*0.1,0),CK1008,"")</f>
        <v/>
      </c>
      <c r="CS1008" s="23">
        <v>44655</v>
      </c>
      <c r="CT1008">
        <v>-2.9126306488912808E-4</v>
      </c>
      <c r="DB1008" s="23">
        <v>44655</v>
      </c>
      <c r="DC1008">
        <v>-2.9126306488912808E-4</v>
      </c>
    </row>
    <row r="1009" spans="79:107" x14ac:dyDescent="0.3">
      <c r="CA1009" s="23">
        <v>44790</v>
      </c>
      <c r="CB1009">
        <v>-2.900157394003913E-4</v>
      </c>
      <c r="CC1009" t="str">
        <f>IF(COUNT(CB$3:CB1009)=ROUND(COUNT($CB$3:$CB$2493)*0.05,0),CB1009,"")</f>
        <v/>
      </c>
      <c r="CJ1009" s="23">
        <v>44790</v>
      </c>
      <c r="CK1009">
        <v>-2.900157394003913E-4</v>
      </c>
      <c r="CL1009" t="str">
        <f>IF(COUNT(CK$3:CK1009)=ROUND(COUNT($CK$3:$CK$2493)*0.1,0),CK1009,"")</f>
        <v/>
      </c>
      <c r="CS1009" s="23">
        <v>44790</v>
      </c>
      <c r="CT1009">
        <v>-2.900157394003913E-4</v>
      </c>
      <c r="DB1009" s="23">
        <v>44790</v>
      </c>
      <c r="DC1009">
        <v>-2.900157394003913E-4</v>
      </c>
    </row>
    <row r="1010" spans="79:107" x14ac:dyDescent="0.3">
      <c r="CA1010" s="23">
        <v>42039</v>
      </c>
      <c r="CB1010">
        <v>-2.8828177709968293E-4</v>
      </c>
      <c r="CC1010" t="str">
        <f>IF(COUNT(CB$3:CB1010)=ROUND(COUNT($CB$3:$CB$2493)*0.05,0),CB1010,"")</f>
        <v/>
      </c>
      <c r="CJ1010" s="23">
        <v>42039</v>
      </c>
      <c r="CK1010">
        <v>-2.8828177709968293E-4</v>
      </c>
      <c r="CL1010" t="str">
        <f>IF(COUNT(CK$3:CK1010)=ROUND(COUNT($CK$3:$CK$2493)*0.1,0),CK1010,"")</f>
        <v/>
      </c>
      <c r="CS1010" s="23">
        <v>42039</v>
      </c>
      <c r="CT1010">
        <v>-2.8828177709968293E-4</v>
      </c>
      <c r="DB1010" s="23">
        <v>42039</v>
      </c>
      <c r="DC1010">
        <v>-2.8828177709968293E-4</v>
      </c>
    </row>
    <row r="1011" spans="79:107" x14ac:dyDescent="0.3">
      <c r="CA1011" s="23">
        <v>41712</v>
      </c>
      <c r="CB1011">
        <v>-2.7969595044501246E-4</v>
      </c>
      <c r="CC1011" t="str">
        <f>IF(COUNT(CB$3:CB1011)=ROUND(COUNT($CB$3:$CB$2493)*0.05,0),CB1011,"")</f>
        <v/>
      </c>
      <c r="CJ1011" s="23">
        <v>41712</v>
      </c>
      <c r="CK1011">
        <v>-2.7969595044501246E-4</v>
      </c>
      <c r="CL1011" t="str">
        <f>IF(COUNT(CK$3:CK1011)=ROUND(COUNT($CK$3:$CK$2493)*0.1,0),CK1011,"")</f>
        <v/>
      </c>
      <c r="CS1011" s="23">
        <v>41712</v>
      </c>
      <c r="CT1011">
        <v>-2.7969595044501246E-4</v>
      </c>
      <c r="DB1011" s="23">
        <v>41712</v>
      </c>
      <c r="DC1011">
        <v>-2.7969595044501246E-4</v>
      </c>
    </row>
    <row r="1012" spans="79:107" x14ac:dyDescent="0.3">
      <c r="CA1012" s="23">
        <v>43217</v>
      </c>
      <c r="CB1012">
        <v>-2.7684229682978695E-4</v>
      </c>
      <c r="CC1012" t="str">
        <f>IF(COUNT(CB$3:CB1012)=ROUND(COUNT($CB$3:$CB$2493)*0.05,0),CB1012,"")</f>
        <v/>
      </c>
      <c r="CJ1012" s="23">
        <v>43217</v>
      </c>
      <c r="CK1012">
        <v>-2.7684229682978695E-4</v>
      </c>
      <c r="CL1012" t="str">
        <f>IF(COUNT(CK$3:CK1012)=ROUND(COUNT($CK$3:$CK$2493)*0.1,0),CK1012,"")</f>
        <v/>
      </c>
      <c r="CS1012" s="23">
        <v>43217</v>
      </c>
      <c r="CT1012">
        <v>-2.7684229682978695E-4</v>
      </c>
      <c r="DB1012" s="23">
        <v>43217</v>
      </c>
      <c r="DC1012">
        <v>-2.7684229682978695E-4</v>
      </c>
    </row>
    <row r="1013" spans="79:107" x14ac:dyDescent="0.3">
      <c r="CA1013" s="23">
        <v>41495</v>
      </c>
      <c r="CB1013">
        <v>-2.7588516163850046E-4</v>
      </c>
      <c r="CC1013" t="str">
        <f>IF(COUNT(CB$3:CB1013)=ROUND(COUNT($CB$3:$CB$2493)*0.05,0),CB1013,"")</f>
        <v/>
      </c>
      <c r="CJ1013" s="23">
        <v>41495</v>
      </c>
      <c r="CK1013">
        <v>-2.7588516163850046E-4</v>
      </c>
      <c r="CL1013" t="str">
        <f>IF(COUNT(CK$3:CK1013)=ROUND(COUNT($CK$3:$CK$2493)*0.1,0),CK1013,"")</f>
        <v/>
      </c>
      <c r="CS1013" s="23">
        <v>41495</v>
      </c>
      <c r="CT1013">
        <v>-2.7588516163850046E-4</v>
      </c>
      <c r="DB1013" s="23">
        <v>41495</v>
      </c>
      <c r="DC1013">
        <v>-2.7588516163850046E-4</v>
      </c>
    </row>
    <row r="1014" spans="79:107" x14ac:dyDescent="0.3">
      <c r="CA1014" s="23">
        <v>42109</v>
      </c>
      <c r="CB1014">
        <v>-2.7356164613474637E-4</v>
      </c>
      <c r="CC1014" t="str">
        <f>IF(COUNT(CB$3:CB1014)=ROUND(COUNT($CB$3:$CB$2493)*0.05,0),CB1014,"")</f>
        <v/>
      </c>
      <c r="CJ1014" s="23">
        <v>42109</v>
      </c>
      <c r="CK1014">
        <v>-2.7356164613474637E-4</v>
      </c>
      <c r="CL1014" t="str">
        <f>IF(COUNT(CK$3:CK1014)=ROUND(COUNT($CK$3:$CK$2493)*0.1,0),CK1014,"")</f>
        <v/>
      </c>
      <c r="CS1014" s="23">
        <v>42109</v>
      </c>
      <c r="CT1014">
        <v>-2.7356164613474637E-4</v>
      </c>
      <c r="DB1014" s="23">
        <v>42109</v>
      </c>
      <c r="DC1014">
        <v>-2.7356164613474637E-4</v>
      </c>
    </row>
    <row r="1015" spans="79:107" x14ac:dyDescent="0.3">
      <c r="CA1015" s="23">
        <v>42331</v>
      </c>
      <c r="CB1015">
        <v>-2.6827893569058518E-4</v>
      </c>
      <c r="CC1015" t="str">
        <f>IF(COUNT(CB$3:CB1015)=ROUND(COUNT($CB$3:$CB$2493)*0.05,0),CB1015,"")</f>
        <v/>
      </c>
      <c r="CJ1015" s="23">
        <v>42331</v>
      </c>
      <c r="CK1015">
        <v>-2.6827893569058518E-4</v>
      </c>
      <c r="CL1015" t="str">
        <f>IF(COUNT(CK$3:CK1015)=ROUND(COUNT($CK$3:$CK$2493)*0.1,0),CK1015,"")</f>
        <v/>
      </c>
      <c r="CS1015" s="23">
        <v>42331</v>
      </c>
      <c r="CT1015">
        <v>-2.6827893569058518E-4</v>
      </c>
      <c r="DB1015" s="23">
        <v>42331</v>
      </c>
      <c r="DC1015">
        <v>-2.6827893569058518E-4</v>
      </c>
    </row>
    <row r="1016" spans="79:107" x14ac:dyDescent="0.3">
      <c r="CA1016" s="23">
        <v>44117</v>
      </c>
      <c r="CB1016">
        <v>-2.6710943672541068E-4</v>
      </c>
      <c r="CC1016" t="str">
        <f>IF(COUNT(CB$3:CB1016)=ROUND(COUNT($CB$3:$CB$2493)*0.05,0),CB1016,"")</f>
        <v/>
      </c>
      <c r="CJ1016" s="23">
        <v>44117</v>
      </c>
      <c r="CK1016">
        <v>-2.6710943672541068E-4</v>
      </c>
      <c r="CL1016" t="str">
        <f>IF(COUNT(CK$3:CK1016)=ROUND(COUNT($CK$3:$CK$2493)*0.1,0),CK1016,"")</f>
        <v/>
      </c>
      <c r="CS1016" s="23">
        <v>44117</v>
      </c>
      <c r="CT1016">
        <v>-2.6710943672541068E-4</v>
      </c>
      <c r="DB1016" s="23">
        <v>44117</v>
      </c>
      <c r="DC1016">
        <v>-2.6710943672541068E-4</v>
      </c>
    </row>
    <row r="1017" spans="79:107" x14ac:dyDescent="0.3">
      <c r="CA1017" s="23">
        <v>42830</v>
      </c>
      <c r="CB1017">
        <v>-2.6131349207707684E-4</v>
      </c>
      <c r="CC1017" t="str">
        <f>IF(COUNT(CB$3:CB1017)=ROUND(COUNT($CB$3:$CB$2493)*0.05,0),CB1017,"")</f>
        <v/>
      </c>
      <c r="CJ1017" s="23">
        <v>42830</v>
      </c>
      <c r="CK1017">
        <v>-2.6131349207707684E-4</v>
      </c>
      <c r="CL1017" t="str">
        <f>IF(COUNT(CK$3:CK1017)=ROUND(COUNT($CK$3:$CK$2493)*0.1,0),CK1017,"")</f>
        <v/>
      </c>
      <c r="CS1017" s="23">
        <v>42830</v>
      </c>
      <c r="CT1017">
        <v>-2.6131349207707684E-4</v>
      </c>
      <c r="DB1017" s="23">
        <v>42830</v>
      </c>
      <c r="DC1017">
        <v>-2.6131349207707684E-4</v>
      </c>
    </row>
    <row r="1018" spans="79:107" x14ac:dyDescent="0.3">
      <c r="CA1018" s="23">
        <v>42103</v>
      </c>
      <c r="CB1018">
        <v>-2.5231762980688612E-4</v>
      </c>
      <c r="CC1018" t="str">
        <f>IF(COUNT(CB$3:CB1018)=ROUND(COUNT($CB$3:$CB$2493)*0.05,0),CB1018,"")</f>
        <v/>
      </c>
      <c r="CJ1018" s="23">
        <v>42103</v>
      </c>
      <c r="CK1018">
        <v>-2.5231762980688612E-4</v>
      </c>
      <c r="CL1018" t="str">
        <f>IF(COUNT(CK$3:CK1018)=ROUND(COUNT($CK$3:$CK$2493)*0.1,0),CK1018,"")</f>
        <v/>
      </c>
      <c r="CS1018" s="23">
        <v>42103</v>
      </c>
      <c r="CT1018">
        <v>-2.5231762980688612E-4</v>
      </c>
      <c r="DB1018" s="23">
        <v>42103</v>
      </c>
      <c r="DC1018">
        <v>-2.5231762980688612E-4</v>
      </c>
    </row>
    <row r="1019" spans="79:107" x14ac:dyDescent="0.3">
      <c r="CA1019" s="23">
        <v>42122</v>
      </c>
      <c r="CB1019">
        <v>-2.4971686564831538E-4</v>
      </c>
      <c r="CC1019" t="str">
        <f>IF(COUNT(CB$3:CB1019)=ROUND(COUNT($CB$3:$CB$2493)*0.05,0),CB1019,"")</f>
        <v/>
      </c>
      <c r="CJ1019" s="23">
        <v>42122</v>
      </c>
      <c r="CK1019">
        <v>-2.4971686564831538E-4</v>
      </c>
      <c r="CL1019" t="str">
        <f>IF(COUNT(CK$3:CK1019)=ROUND(COUNT($CK$3:$CK$2493)*0.1,0),CK1019,"")</f>
        <v/>
      </c>
      <c r="CS1019" s="23">
        <v>42122</v>
      </c>
      <c r="CT1019">
        <v>-2.4971686564831538E-4</v>
      </c>
      <c r="DB1019" s="23">
        <v>42122</v>
      </c>
      <c r="DC1019">
        <v>-2.4971686564831538E-4</v>
      </c>
    </row>
    <row r="1020" spans="79:107" x14ac:dyDescent="0.3">
      <c r="CA1020" s="23">
        <v>42530</v>
      </c>
      <c r="CB1020">
        <v>-2.4739324984374297E-4</v>
      </c>
      <c r="CC1020" t="str">
        <f>IF(COUNT(CB$3:CB1020)=ROUND(COUNT($CB$3:$CB$2493)*0.05,0),CB1020,"")</f>
        <v/>
      </c>
      <c r="CJ1020" s="23">
        <v>42530</v>
      </c>
      <c r="CK1020">
        <v>-2.4739324984374297E-4</v>
      </c>
      <c r="CL1020" t="str">
        <f>IF(COUNT(CK$3:CK1020)=ROUND(COUNT($CK$3:$CK$2493)*0.1,0),CK1020,"")</f>
        <v/>
      </c>
      <c r="CS1020" s="23">
        <v>42530</v>
      </c>
      <c r="CT1020">
        <v>-2.4739324984374297E-4</v>
      </c>
      <c r="DB1020" s="23">
        <v>42530</v>
      </c>
      <c r="DC1020">
        <v>-2.4739324984374297E-4</v>
      </c>
    </row>
    <row r="1021" spans="79:107" x14ac:dyDescent="0.3">
      <c r="CA1021" s="23">
        <v>42898</v>
      </c>
      <c r="CB1021">
        <v>-2.4609922659160957E-4</v>
      </c>
      <c r="CC1021" t="str">
        <f>IF(COUNT(CB$3:CB1021)=ROUND(COUNT($CB$3:$CB$2493)*0.05,0),CB1021,"")</f>
        <v/>
      </c>
      <c r="CJ1021" s="23">
        <v>42898</v>
      </c>
      <c r="CK1021">
        <v>-2.4609922659160957E-4</v>
      </c>
      <c r="CL1021" t="str">
        <f>IF(COUNT(CK$3:CK1021)=ROUND(COUNT($CK$3:$CK$2493)*0.1,0),CK1021,"")</f>
        <v/>
      </c>
      <c r="CS1021" s="23">
        <v>42898</v>
      </c>
      <c r="CT1021">
        <v>-2.4609922659160957E-4</v>
      </c>
      <c r="DB1021" s="23">
        <v>42898</v>
      </c>
      <c r="DC1021">
        <v>-2.4609922659160957E-4</v>
      </c>
    </row>
    <row r="1022" spans="79:107" x14ac:dyDescent="0.3">
      <c r="CA1022" s="23">
        <v>41340</v>
      </c>
      <c r="CB1022">
        <v>-2.4592568846594379E-4</v>
      </c>
      <c r="CC1022" t="str">
        <f>IF(COUNT(CB$3:CB1022)=ROUND(COUNT($CB$3:$CB$2493)*0.05,0),CB1022,"")</f>
        <v/>
      </c>
      <c r="CJ1022" s="23">
        <v>41340</v>
      </c>
      <c r="CK1022">
        <v>-2.4592568846594379E-4</v>
      </c>
      <c r="CL1022" t="str">
        <f>IF(COUNT(CK$3:CK1022)=ROUND(COUNT($CK$3:$CK$2493)*0.1,0),CK1022,"")</f>
        <v/>
      </c>
      <c r="CS1022" s="23">
        <v>41340</v>
      </c>
      <c r="CT1022">
        <v>-2.4592568846594379E-4</v>
      </c>
      <c r="DB1022" s="23">
        <v>41340</v>
      </c>
      <c r="DC1022">
        <v>-2.4592568846594379E-4</v>
      </c>
    </row>
    <row r="1023" spans="79:107" x14ac:dyDescent="0.3">
      <c r="CA1023" s="23">
        <v>42027</v>
      </c>
      <c r="CB1023">
        <v>-2.3958039919360383E-4</v>
      </c>
      <c r="CC1023" t="str">
        <f>IF(COUNT(CB$3:CB1023)=ROUND(COUNT($CB$3:$CB$2493)*0.05,0),CB1023,"")</f>
        <v/>
      </c>
      <c r="CJ1023" s="23">
        <v>42027</v>
      </c>
      <c r="CK1023">
        <v>-2.3958039919360383E-4</v>
      </c>
      <c r="CL1023" t="str">
        <f>IF(COUNT(CK$3:CK1023)=ROUND(COUNT($CK$3:$CK$2493)*0.1,0),CK1023,"")</f>
        <v/>
      </c>
      <c r="CS1023" s="23">
        <v>42027</v>
      </c>
      <c r="CT1023">
        <v>-2.3958039919360383E-4</v>
      </c>
      <c r="DB1023" s="23">
        <v>42027</v>
      </c>
      <c r="DC1023">
        <v>-2.3958039919360383E-4</v>
      </c>
    </row>
    <row r="1024" spans="79:107" x14ac:dyDescent="0.3">
      <c r="CA1024" s="23">
        <v>41810</v>
      </c>
      <c r="CB1024">
        <v>-2.3907750037444265E-4</v>
      </c>
      <c r="CC1024" t="str">
        <f>IF(COUNT(CB$3:CB1024)=ROUND(COUNT($CB$3:$CB$2493)*0.05,0),CB1024,"")</f>
        <v/>
      </c>
      <c r="CJ1024" s="23">
        <v>41810</v>
      </c>
      <c r="CK1024">
        <v>-2.3907750037444265E-4</v>
      </c>
      <c r="CL1024" t="str">
        <f>IF(COUNT(CK$3:CK1024)=ROUND(COUNT($CK$3:$CK$2493)*0.1,0),CK1024,"")</f>
        <v/>
      </c>
      <c r="CS1024" s="23">
        <v>41810</v>
      </c>
      <c r="CT1024">
        <v>-2.3907750037444265E-4</v>
      </c>
      <c r="DB1024" s="23">
        <v>41810</v>
      </c>
      <c r="DC1024">
        <v>-2.3907750037444265E-4</v>
      </c>
    </row>
    <row r="1025" spans="79:107" x14ac:dyDescent="0.3">
      <c r="CA1025" s="23">
        <v>42977</v>
      </c>
      <c r="CB1025">
        <v>-2.3517673640246518E-4</v>
      </c>
      <c r="CC1025" t="str">
        <f>IF(COUNT(CB$3:CB1025)=ROUND(COUNT($CB$3:$CB$2493)*0.05,0),CB1025,"")</f>
        <v/>
      </c>
      <c r="CJ1025" s="23">
        <v>42977</v>
      </c>
      <c r="CK1025">
        <v>-2.3517673640246518E-4</v>
      </c>
      <c r="CL1025" t="str">
        <f>IF(COUNT(CK$3:CK1025)=ROUND(COUNT($CK$3:$CK$2493)*0.1,0),CK1025,"")</f>
        <v/>
      </c>
      <c r="CS1025" s="23">
        <v>42977</v>
      </c>
      <c r="CT1025">
        <v>-2.3517673640246518E-4</v>
      </c>
      <c r="DB1025" s="23">
        <v>42977</v>
      </c>
      <c r="DC1025">
        <v>-2.3517673640246518E-4</v>
      </c>
    </row>
    <row r="1026" spans="79:107" x14ac:dyDescent="0.3">
      <c r="CA1026" s="23">
        <v>43270</v>
      </c>
      <c r="CB1026">
        <v>-2.3429197215404083E-4</v>
      </c>
      <c r="CC1026" t="str">
        <f>IF(COUNT(CB$3:CB1026)=ROUND(COUNT($CB$3:$CB$2493)*0.05,0),CB1026,"")</f>
        <v/>
      </c>
      <c r="CJ1026" s="23">
        <v>43270</v>
      </c>
      <c r="CK1026">
        <v>-2.3429197215404083E-4</v>
      </c>
      <c r="CL1026" t="str">
        <f>IF(COUNT(CK$3:CK1026)=ROUND(COUNT($CK$3:$CK$2493)*0.1,0),CK1026,"")</f>
        <v/>
      </c>
      <c r="CS1026" s="23">
        <v>43270</v>
      </c>
      <c r="CT1026">
        <v>-2.3429197215404083E-4</v>
      </c>
      <c r="DB1026" s="23">
        <v>43270</v>
      </c>
      <c r="DC1026">
        <v>-2.3429197215404083E-4</v>
      </c>
    </row>
    <row r="1027" spans="79:107" x14ac:dyDescent="0.3">
      <c r="CA1027" s="23">
        <v>44616</v>
      </c>
      <c r="CB1027">
        <v>-2.3287478009412308E-4</v>
      </c>
      <c r="CC1027" t="str">
        <f>IF(COUNT(CB$3:CB1027)=ROUND(COUNT($CB$3:$CB$2493)*0.05,0),CB1027,"")</f>
        <v/>
      </c>
      <c r="CJ1027" s="23">
        <v>44616</v>
      </c>
      <c r="CK1027">
        <v>-2.3287478009412308E-4</v>
      </c>
      <c r="CL1027" t="str">
        <f>IF(COUNT(CK$3:CK1027)=ROUND(COUNT($CK$3:$CK$2493)*0.1,0),CK1027,"")</f>
        <v/>
      </c>
      <c r="CS1027" s="23">
        <v>44616</v>
      </c>
      <c r="CT1027">
        <v>-2.3287478009412308E-4</v>
      </c>
      <c r="DB1027" s="23">
        <v>44616</v>
      </c>
      <c r="DC1027">
        <v>-2.3287478009412308E-4</v>
      </c>
    </row>
    <row r="1028" spans="79:107" x14ac:dyDescent="0.3">
      <c r="CA1028" s="23">
        <v>43663</v>
      </c>
      <c r="CB1028">
        <v>-2.1589904097537712E-4</v>
      </c>
      <c r="CC1028" t="str">
        <f>IF(COUNT(CB$3:CB1028)=ROUND(COUNT($CB$3:$CB$2493)*0.05,0),CB1028,"")</f>
        <v/>
      </c>
      <c r="CJ1028" s="23">
        <v>43663</v>
      </c>
      <c r="CK1028">
        <v>-2.1589904097537712E-4</v>
      </c>
      <c r="CL1028" t="str">
        <f>IF(COUNT(CK$3:CK1028)=ROUND(COUNT($CK$3:$CK$2493)*0.1,0),CK1028,"")</f>
        <v/>
      </c>
      <c r="CS1028" s="23">
        <v>43663</v>
      </c>
      <c r="CT1028">
        <v>-2.1589904097537712E-4</v>
      </c>
      <c r="DB1028" s="23">
        <v>43663</v>
      </c>
      <c r="DC1028">
        <v>-2.1589904097537712E-4</v>
      </c>
    </row>
    <row r="1029" spans="79:107" x14ac:dyDescent="0.3">
      <c r="CA1029" s="23">
        <v>42837</v>
      </c>
      <c r="CB1029">
        <v>-2.1147581949220107E-4</v>
      </c>
      <c r="CC1029" t="str">
        <f>IF(COUNT(CB$3:CB1029)=ROUND(COUNT($CB$3:$CB$2493)*0.05,0),CB1029,"")</f>
        <v/>
      </c>
      <c r="CJ1029" s="23">
        <v>42837</v>
      </c>
      <c r="CK1029">
        <v>-2.1147581949220107E-4</v>
      </c>
      <c r="CL1029" t="str">
        <f>IF(COUNT(CK$3:CK1029)=ROUND(COUNT($CK$3:$CK$2493)*0.1,0),CK1029,"")</f>
        <v/>
      </c>
      <c r="CS1029" s="23">
        <v>42837</v>
      </c>
      <c r="CT1029">
        <v>-2.1147581949220107E-4</v>
      </c>
      <c r="DB1029" s="23">
        <v>42837</v>
      </c>
      <c r="DC1029">
        <v>-2.1147581949220107E-4</v>
      </c>
    </row>
    <row r="1030" spans="79:107" x14ac:dyDescent="0.3">
      <c r="CA1030" s="23">
        <v>42663</v>
      </c>
      <c r="CB1030">
        <v>-2.0577731305951367E-4</v>
      </c>
      <c r="CC1030" t="str">
        <f>IF(COUNT(CB$3:CB1030)=ROUND(COUNT($CB$3:$CB$2493)*0.05,0),CB1030,"")</f>
        <v/>
      </c>
      <c r="CJ1030" s="23">
        <v>42663</v>
      </c>
      <c r="CK1030">
        <v>-2.0577731305951367E-4</v>
      </c>
      <c r="CL1030" t="str">
        <f>IF(COUNT(CK$3:CK1030)=ROUND(COUNT($CK$3:$CK$2493)*0.1,0),CK1030,"")</f>
        <v/>
      </c>
      <c r="CS1030" s="23">
        <v>42663</v>
      </c>
      <c r="CT1030">
        <v>-2.0577731305951367E-4</v>
      </c>
      <c r="DB1030" s="23">
        <v>42663</v>
      </c>
      <c r="DC1030">
        <v>-2.0577731305951367E-4</v>
      </c>
    </row>
    <row r="1031" spans="79:107" x14ac:dyDescent="0.3">
      <c r="CA1031" s="23">
        <v>41354</v>
      </c>
      <c r="CB1031">
        <v>-2.0414840533566087E-4</v>
      </c>
      <c r="CC1031" t="str">
        <f>IF(COUNT(CB$3:CB1031)=ROUND(COUNT($CB$3:$CB$2493)*0.05,0),CB1031,"")</f>
        <v/>
      </c>
      <c r="CJ1031" s="23">
        <v>41354</v>
      </c>
      <c r="CK1031">
        <v>-2.0414840533566087E-4</v>
      </c>
      <c r="CL1031" t="str">
        <f>IF(COUNT(CK$3:CK1031)=ROUND(COUNT($CK$3:$CK$2493)*0.1,0),CK1031,"")</f>
        <v/>
      </c>
      <c r="CS1031" s="23">
        <v>41354</v>
      </c>
      <c r="CT1031">
        <v>-2.0414840533566087E-4</v>
      </c>
      <c r="DB1031" s="23">
        <v>41354</v>
      </c>
      <c r="DC1031">
        <v>-2.0414840533566087E-4</v>
      </c>
    </row>
    <row r="1032" spans="79:107" x14ac:dyDescent="0.3">
      <c r="CA1032" s="23">
        <v>43405</v>
      </c>
      <c r="CB1032">
        <v>-2.0203212601313758E-4</v>
      </c>
      <c r="CC1032" t="str">
        <f>IF(COUNT(CB$3:CB1032)=ROUND(COUNT($CB$3:$CB$2493)*0.05,0),CB1032,"")</f>
        <v/>
      </c>
      <c r="CJ1032" s="23">
        <v>43405</v>
      </c>
      <c r="CK1032">
        <v>-2.0203212601313758E-4</v>
      </c>
      <c r="CL1032" t="str">
        <f>IF(COUNT(CK$3:CK1032)=ROUND(COUNT($CK$3:$CK$2493)*0.1,0),CK1032,"")</f>
        <v/>
      </c>
      <c r="CS1032" s="23">
        <v>43405</v>
      </c>
      <c r="CT1032">
        <v>-2.0203212601313758E-4</v>
      </c>
      <c r="DB1032" s="23">
        <v>43405</v>
      </c>
      <c r="DC1032">
        <v>-2.0203212601313758E-4</v>
      </c>
    </row>
    <row r="1033" spans="79:107" x14ac:dyDescent="0.3">
      <c r="CA1033" s="23">
        <v>42814</v>
      </c>
      <c r="CB1033">
        <v>-2.0053350472591997E-4</v>
      </c>
      <c r="CC1033" t="str">
        <f>IF(COUNT(CB$3:CB1033)=ROUND(COUNT($CB$3:$CB$2493)*0.05,0),CB1033,"")</f>
        <v/>
      </c>
      <c r="CJ1033" s="23">
        <v>42814</v>
      </c>
      <c r="CK1033">
        <v>-2.0053350472591997E-4</v>
      </c>
      <c r="CL1033" t="str">
        <f>IF(COUNT(CK$3:CK1033)=ROUND(COUNT($CK$3:$CK$2493)*0.1,0),CK1033,"")</f>
        <v/>
      </c>
      <c r="CS1033" s="23">
        <v>42814</v>
      </c>
      <c r="CT1033">
        <v>-2.0053350472591997E-4</v>
      </c>
      <c r="DB1033" s="23">
        <v>42814</v>
      </c>
      <c r="DC1033">
        <v>-2.0053350472591997E-4</v>
      </c>
    </row>
    <row r="1034" spans="79:107" x14ac:dyDescent="0.3">
      <c r="CA1034" s="23">
        <v>42613</v>
      </c>
      <c r="CB1034">
        <v>-1.9906100170327112E-4</v>
      </c>
      <c r="CC1034" t="str">
        <f>IF(COUNT(CB$3:CB1034)=ROUND(COUNT($CB$3:$CB$2493)*0.05,0),CB1034,"")</f>
        <v/>
      </c>
      <c r="CJ1034" s="23">
        <v>42613</v>
      </c>
      <c r="CK1034">
        <v>-1.9906100170327112E-4</v>
      </c>
      <c r="CL1034" t="str">
        <f>IF(COUNT(CK$3:CK1034)=ROUND(COUNT($CK$3:$CK$2493)*0.1,0),CK1034,"")</f>
        <v/>
      </c>
      <c r="CS1034" s="23">
        <v>42613</v>
      </c>
      <c r="CT1034">
        <v>-1.9906100170327112E-4</v>
      </c>
      <c r="DB1034" s="23">
        <v>42613</v>
      </c>
      <c r="DC1034">
        <v>-1.9906100170327112E-4</v>
      </c>
    </row>
    <row r="1035" spans="79:107" x14ac:dyDescent="0.3">
      <c r="CA1035" s="23">
        <v>42233</v>
      </c>
      <c r="CB1035">
        <v>-1.9896148223568465E-4</v>
      </c>
      <c r="CC1035" t="str">
        <f>IF(COUNT(CB$3:CB1035)=ROUND(COUNT($CB$3:$CB$2493)*0.05,0),CB1035,"")</f>
        <v/>
      </c>
      <c r="CJ1035" s="23">
        <v>42233</v>
      </c>
      <c r="CK1035">
        <v>-1.9896148223568465E-4</v>
      </c>
      <c r="CL1035" t="str">
        <f>IF(COUNT(CK$3:CK1035)=ROUND(COUNT($CK$3:$CK$2493)*0.1,0),CK1035,"")</f>
        <v/>
      </c>
      <c r="CS1035" s="23">
        <v>42233</v>
      </c>
      <c r="CT1035">
        <v>-1.9896148223568465E-4</v>
      </c>
      <c r="DB1035" s="23">
        <v>42233</v>
      </c>
      <c r="DC1035">
        <v>-1.9896148223568465E-4</v>
      </c>
    </row>
    <row r="1036" spans="79:107" x14ac:dyDescent="0.3">
      <c r="CA1036" s="23">
        <v>41548</v>
      </c>
      <c r="CB1036">
        <v>-1.9787525273002972E-4</v>
      </c>
      <c r="CC1036" t="str">
        <f>IF(COUNT(CB$3:CB1036)=ROUND(COUNT($CB$3:$CB$2493)*0.05,0),CB1036,"")</f>
        <v/>
      </c>
      <c r="CJ1036" s="23">
        <v>41548</v>
      </c>
      <c r="CK1036">
        <v>-1.9787525273002972E-4</v>
      </c>
      <c r="CL1036" t="str">
        <f>IF(COUNT(CK$3:CK1036)=ROUND(COUNT($CK$3:$CK$2493)*0.1,0),CK1036,"")</f>
        <v/>
      </c>
      <c r="CS1036" s="23">
        <v>41548</v>
      </c>
      <c r="CT1036">
        <v>-1.9787525273002972E-4</v>
      </c>
      <c r="DB1036" s="23">
        <v>41548</v>
      </c>
      <c r="DC1036">
        <v>-1.9787525273002972E-4</v>
      </c>
    </row>
    <row r="1037" spans="79:107" x14ac:dyDescent="0.3">
      <c r="CA1037" s="23">
        <v>43721</v>
      </c>
      <c r="CB1037">
        <v>-1.9764680839388333E-4</v>
      </c>
      <c r="CC1037" t="str">
        <f>IF(COUNT(CB$3:CB1037)=ROUND(COUNT($CB$3:$CB$2493)*0.05,0),CB1037,"")</f>
        <v/>
      </c>
      <c r="CJ1037" s="23">
        <v>43721</v>
      </c>
      <c r="CK1037">
        <v>-1.9764680839388333E-4</v>
      </c>
      <c r="CL1037" t="str">
        <f>IF(COUNT(CK$3:CK1037)=ROUND(COUNT($CK$3:$CK$2493)*0.1,0),CK1037,"")</f>
        <v/>
      </c>
      <c r="CS1037" s="23">
        <v>43721</v>
      </c>
      <c r="CT1037">
        <v>-1.9764680839388333E-4</v>
      </c>
      <c r="DB1037" s="23">
        <v>43721</v>
      </c>
      <c r="DC1037">
        <v>-1.9764680839388333E-4</v>
      </c>
    </row>
    <row r="1038" spans="79:107" x14ac:dyDescent="0.3">
      <c r="CA1038" s="23">
        <v>41710</v>
      </c>
      <c r="CB1038">
        <v>-1.9639933331869438E-4</v>
      </c>
      <c r="CC1038" t="str">
        <f>IF(COUNT(CB$3:CB1038)=ROUND(COUNT($CB$3:$CB$2493)*0.05,0),CB1038,"")</f>
        <v/>
      </c>
      <c r="CJ1038" s="23">
        <v>41710</v>
      </c>
      <c r="CK1038">
        <v>-1.9639933331869438E-4</v>
      </c>
      <c r="CL1038" t="str">
        <f>IF(COUNT(CK$3:CK1038)=ROUND(COUNT($CK$3:$CK$2493)*0.1,0),CK1038,"")</f>
        <v/>
      </c>
      <c r="CS1038" s="23">
        <v>41710</v>
      </c>
      <c r="CT1038">
        <v>-1.9639933331869438E-4</v>
      </c>
      <c r="DB1038" s="23">
        <v>41710</v>
      </c>
      <c r="DC1038">
        <v>-1.9639933331869438E-4</v>
      </c>
    </row>
    <row r="1039" spans="79:107" x14ac:dyDescent="0.3">
      <c r="CA1039" s="23">
        <v>43474</v>
      </c>
      <c r="CB1039">
        <v>-1.9530408354933811E-4</v>
      </c>
      <c r="CC1039" t="str">
        <f>IF(COUNT(CB$3:CB1039)=ROUND(COUNT($CB$3:$CB$2493)*0.05,0),CB1039,"")</f>
        <v/>
      </c>
      <c r="CJ1039" s="23">
        <v>43474</v>
      </c>
      <c r="CK1039">
        <v>-1.9530408354933811E-4</v>
      </c>
      <c r="CL1039" t="str">
        <f>IF(COUNT(CK$3:CK1039)=ROUND(COUNT($CK$3:$CK$2493)*0.1,0),CK1039,"")</f>
        <v/>
      </c>
      <c r="CS1039" s="23">
        <v>43474</v>
      </c>
      <c r="CT1039">
        <v>-1.9530408354933811E-4</v>
      </c>
      <c r="DB1039" s="23">
        <v>43474</v>
      </c>
      <c r="DC1039">
        <v>-1.9530408354933811E-4</v>
      </c>
    </row>
    <row r="1040" spans="79:107" x14ac:dyDescent="0.3">
      <c r="CA1040" s="23">
        <v>41899</v>
      </c>
      <c r="CB1040">
        <v>-1.9461848445471934E-4</v>
      </c>
      <c r="CC1040" t="str">
        <f>IF(COUNT(CB$3:CB1040)=ROUND(COUNT($CB$3:$CB$2493)*0.05,0),CB1040,"")</f>
        <v/>
      </c>
      <c r="CJ1040" s="23">
        <v>41899</v>
      </c>
      <c r="CK1040">
        <v>-1.9461848445471934E-4</v>
      </c>
      <c r="CL1040" t="str">
        <f>IF(COUNT(CK$3:CK1040)=ROUND(COUNT($CK$3:$CK$2493)*0.1,0),CK1040,"")</f>
        <v/>
      </c>
      <c r="CS1040" s="23">
        <v>41899</v>
      </c>
      <c r="CT1040">
        <v>-1.9461848445471934E-4</v>
      </c>
      <c r="DB1040" s="23">
        <v>41899</v>
      </c>
      <c r="DC1040">
        <v>-1.9461848445471934E-4</v>
      </c>
    </row>
    <row r="1041" spans="79:107" x14ac:dyDescent="0.3">
      <c r="CA1041" s="23">
        <v>42482</v>
      </c>
      <c r="CB1041">
        <v>-1.9417054047642768E-4</v>
      </c>
      <c r="CC1041" t="str">
        <f>IF(COUNT(CB$3:CB1041)=ROUND(COUNT($CB$3:$CB$2493)*0.05,0),CB1041,"")</f>
        <v/>
      </c>
      <c r="CJ1041" s="23">
        <v>42482</v>
      </c>
      <c r="CK1041">
        <v>-1.9417054047642768E-4</v>
      </c>
      <c r="CL1041" t="str">
        <f>IF(COUNT(CK$3:CK1041)=ROUND(COUNT($CK$3:$CK$2493)*0.1,0),CK1041,"")</f>
        <v/>
      </c>
      <c r="CS1041" s="23">
        <v>42482</v>
      </c>
      <c r="CT1041">
        <v>-1.9417054047642768E-4</v>
      </c>
      <c r="DB1041" s="23">
        <v>42482</v>
      </c>
      <c r="DC1041">
        <v>-1.9417054047642768E-4</v>
      </c>
    </row>
    <row r="1042" spans="79:107" x14ac:dyDescent="0.3">
      <c r="CA1042" s="23">
        <v>41988</v>
      </c>
      <c r="CB1042">
        <v>-1.9301478617518331E-4</v>
      </c>
      <c r="CC1042" t="str">
        <f>IF(COUNT(CB$3:CB1042)=ROUND(COUNT($CB$3:$CB$2493)*0.05,0),CB1042,"")</f>
        <v/>
      </c>
      <c r="CJ1042" s="23">
        <v>41988</v>
      </c>
      <c r="CK1042">
        <v>-1.9301478617518331E-4</v>
      </c>
      <c r="CL1042" t="str">
        <f>IF(COUNT(CK$3:CK1042)=ROUND(COUNT($CK$3:$CK$2493)*0.1,0),CK1042,"")</f>
        <v/>
      </c>
      <c r="CS1042" s="23">
        <v>41988</v>
      </c>
      <c r="CT1042">
        <v>-1.9301478617518331E-4</v>
      </c>
      <c r="DB1042" s="23">
        <v>41988</v>
      </c>
      <c r="DC1042">
        <v>-1.9301478617518331E-4</v>
      </c>
    </row>
    <row r="1043" spans="79:107" x14ac:dyDescent="0.3">
      <c r="CA1043" s="23">
        <v>44600</v>
      </c>
      <c r="CB1043">
        <v>-1.7931905086566793E-4</v>
      </c>
      <c r="CC1043" t="str">
        <f>IF(COUNT(CB$3:CB1043)=ROUND(COUNT($CB$3:$CB$2493)*0.05,0),CB1043,"")</f>
        <v/>
      </c>
      <c r="CJ1043" s="23">
        <v>44600</v>
      </c>
      <c r="CK1043">
        <v>-1.7931905086566793E-4</v>
      </c>
      <c r="CL1043" t="str">
        <f>IF(COUNT(CK$3:CK1043)=ROUND(COUNT($CK$3:$CK$2493)*0.1,0),CK1043,"")</f>
        <v/>
      </c>
      <c r="CS1043" s="23">
        <v>44600</v>
      </c>
      <c r="CT1043">
        <v>-1.7931905086566793E-4</v>
      </c>
      <c r="DB1043" s="23">
        <v>44600</v>
      </c>
      <c r="DC1043">
        <v>-1.7931905086566793E-4</v>
      </c>
    </row>
    <row r="1044" spans="79:107" x14ac:dyDescent="0.3">
      <c r="CA1044" s="23">
        <v>44165</v>
      </c>
      <c r="CB1044">
        <v>-1.7752946486275078E-4</v>
      </c>
      <c r="CC1044" t="str">
        <f>IF(COUNT(CB$3:CB1044)=ROUND(COUNT($CB$3:$CB$2493)*0.05,0),CB1044,"")</f>
        <v/>
      </c>
      <c r="CJ1044" s="23">
        <v>44165</v>
      </c>
      <c r="CK1044">
        <v>-1.7752946486275078E-4</v>
      </c>
      <c r="CL1044" t="str">
        <f>IF(COUNT(CK$3:CK1044)=ROUND(COUNT($CK$3:$CK$2493)*0.1,0),CK1044,"")</f>
        <v/>
      </c>
      <c r="CS1044" s="23">
        <v>44165</v>
      </c>
      <c r="CT1044">
        <v>-1.7752946486275078E-4</v>
      </c>
      <c r="DB1044" s="23">
        <v>44165</v>
      </c>
      <c r="DC1044">
        <v>-1.7752946486275078E-4</v>
      </c>
    </row>
    <row r="1045" spans="79:107" x14ac:dyDescent="0.3">
      <c r="CA1045" s="23">
        <v>43003</v>
      </c>
      <c r="CB1045">
        <v>-1.7697281656826845E-4</v>
      </c>
      <c r="CC1045" t="str">
        <f>IF(COUNT(CB$3:CB1045)=ROUND(COUNT($CB$3:$CB$2493)*0.05,0),CB1045,"")</f>
        <v/>
      </c>
      <c r="CJ1045" s="23">
        <v>43003</v>
      </c>
      <c r="CK1045">
        <v>-1.7697281656826845E-4</v>
      </c>
      <c r="CL1045" t="str">
        <f>IF(COUNT(CK$3:CK1045)=ROUND(COUNT($CK$3:$CK$2493)*0.1,0),CK1045,"")</f>
        <v/>
      </c>
      <c r="CS1045" s="23">
        <v>43003</v>
      </c>
      <c r="CT1045">
        <v>-1.7697281656826845E-4</v>
      </c>
      <c r="DB1045" s="23">
        <v>43003</v>
      </c>
      <c r="DC1045">
        <v>-1.7697281656826845E-4</v>
      </c>
    </row>
    <row r="1046" spans="79:107" x14ac:dyDescent="0.3">
      <c r="CA1046" s="23">
        <v>42166</v>
      </c>
      <c r="CB1046">
        <v>-1.7684286989799616E-4</v>
      </c>
      <c r="CC1046" t="str">
        <f>IF(COUNT(CB$3:CB1046)=ROUND(COUNT($CB$3:$CB$2493)*0.05,0),CB1046,"")</f>
        <v/>
      </c>
      <c r="CJ1046" s="23">
        <v>42166</v>
      </c>
      <c r="CK1046">
        <v>-1.7684286989799616E-4</v>
      </c>
      <c r="CL1046" t="str">
        <f>IF(COUNT(CK$3:CK1046)=ROUND(COUNT($CK$3:$CK$2493)*0.1,0),CK1046,"")</f>
        <v/>
      </c>
      <c r="CS1046" s="23">
        <v>42166</v>
      </c>
      <c r="CT1046">
        <v>-1.7684286989799616E-4</v>
      </c>
      <c r="DB1046" s="23">
        <v>42166</v>
      </c>
      <c r="DC1046">
        <v>-1.7684286989799616E-4</v>
      </c>
    </row>
    <row r="1047" spans="79:107" x14ac:dyDescent="0.3">
      <c r="CA1047" s="23">
        <v>44452</v>
      </c>
      <c r="CB1047">
        <v>-1.7102819541211888E-4</v>
      </c>
      <c r="CC1047" t="str">
        <f>IF(COUNT(CB$3:CB1047)=ROUND(COUNT($CB$3:$CB$2493)*0.05,0),CB1047,"")</f>
        <v/>
      </c>
      <c r="CJ1047" s="23">
        <v>44452</v>
      </c>
      <c r="CK1047">
        <v>-1.7102819541211888E-4</v>
      </c>
      <c r="CL1047" t="str">
        <f>IF(COUNT(CK$3:CK1047)=ROUND(COUNT($CK$3:$CK$2493)*0.1,0),CK1047,"")</f>
        <v/>
      </c>
      <c r="CS1047" s="23">
        <v>44452</v>
      </c>
      <c r="CT1047">
        <v>-1.7102819541211888E-4</v>
      </c>
      <c r="DB1047" s="23">
        <v>44452</v>
      </c>
      <c r="DC1047">
        <v>-1.7102819541211888E-4</v>
      </c>
    </row>
    <row r="1048" spans="79:107" x14ac:dyDescent="0.3">
      <c r="CA1048" s="23">
        <v>41891</v>
      </c>
      <c r="CB1048">
        <v>-1.7066961544975705E-4</v>
      </c>
      <c r="CC1048" t="str">
        <f>IF(COUNT(CB$3:CB1048)=ROUND(COUNT($CB$3:$CB$2493)*0.05,0),CB1048,"")</f>
        <v/>
      </c>
      <c r="CJ1048" s="23">
        <v>41891</v>
      </c>
      <c r="CK1048">
        <v>-1.7066961544975705E-4</v>
      </c>
      <c r="CL1048" t="str">
        <f>IF(COUNT(CK$3:CK1048)=ROUND(COUNT($CK$3:$CK$2493)*0.1,0),CK1048,"")</f>
        <v/>
      </c>
      <c r="CS1048" s="23">
        <v>41891</v>
      </c>
      <c r="CT1048">
        <v>-1.7066961544975705E-4</v>
      </c>
      <c r="DB1048" s="23">
        <v>41891</v>
      </c>
      <c r="DC1048">
        <v>-1.7066961544975705E-4</v>
      </c>
    </row>
    <row r="1049" spans="79:107" x14ac:dyDescent="0.3">
      <c r="CA1049" s="23">
        <v>41827</v>
      </c>
      <c r="CB1049">
        <v>-1.7017147909214887E-4</v>
      </c>
      <c r="CC1049" t="str">
        <f>IF(COUNT(CB$3:CB1049)=ROUND(COUNT($CB$3:$CB$2493)*0.05,0),CB1049,"")</f>
        <v/>
      </c>
      <c r="CJ1049" s="23">
        <v>41827</v>
      </c>
      <c r="CK1049">
        <v>-1.7017147909214887E-4</v>
      </c>
      <c r="CL1049" t="str">
        <f>IF(COUNT(CK$3:CK1049)=ROUND(COUNT($CK$3:$CK$2493)*0.1,0),CK1049,"")</f>
        <v/>
      </c>
      <c r="CS1049" s="23">
        <v>41827</v>
      </c>
      <c r="CT1049">
        <v>-1.7017147909214887E-4</v>
      </c>
      <c r="DB1049" s="23">
        <v>41827</v>
      </c>
      <c r="DC1049">
        <v>-1.7017147909214887E-4</v>
      </c>
    </row>
    <row r="1050" spans="79:107" x14ac:dyDescent="0.3">
      <c r="CA1050" s="23">
        <v>42573</v>
      </c>
      <c r="CB1050">
        <v>-1.6977814061703954E-4</v>
      </c>
      <c r="CC1050" t="str">
        <f>IF(COUNT(CB$3:CB1050)=ROUND(COUNT($CB$3:$CB$2493)*0.05,0),CB1050,"")</f>
        <v/>
      </c>
      <c r="CJ1050" s="23">
        <v>42573</v>
      </c>
      <c r="CK1050">
        <v>-1.6977814061703954E-4</v>
      </c>
      <c r="CL1050" t="str">
        <f>IF(COUNT(CK$3:CK1050)=ROUND(COUNT($CK$3:$CK$2493)*0.1,0),CK1050,"")</f>
        <v/>
      </c>
      <c r="CS1050" s="23">
        <v>42573</v>
      </c>
      <c r="CT1050">
        <v>-1.6977814061703954E-4</v>
      </c>
      <c r="DB1050" s="23">
        <v>42573</v>
      </c>
      <c r="DC1050">
        <v>-1.6977814061703954E-4</v>
      </c>
    </row>
    <row r="1051" spans="79:107" x14ac:dyDescent="0.3">
      <c r="CA1051" s="23">
        <v>41914</v>
      </c>
      <c r="CB1051">
        <v>-1.6758713869478525E-4</v>
      </c>
      <c r="CC1051" t="str">
        <f>IF(COUNT(CB$3:CB1051)=ROUND(COUNT($CB$3:$CB$2493)*0.05,0),CB1051,"")</f>
        <v/>
      </c>
      <c r="CJ1051" s="23">
        <v>41914</v>
      </c>
      <c r="CK1051">
        <v>-1.6758713869478525E-4</v>
      </c>
      <c r="CL1051" t="str">
        <f>IF(COUNT(CK$3:CK1051)=ROUND(COUNT($CK$3:$CK$2493)*0.1,0),CK1051,"")</f>
        <v/>
      </c>
      <c r="CS1051" s="23">
        <v>41914</v>
      </c>
      <c r="CT1051">
        <v>-1.6758713869478525E-4</v>
      </c>
      <c r="DB1051" s="23">
        <v>41914</v>
      </c>
      <c r="DC1051">
        <v>-1.6758713869478525E-4</v>
      </c>
    </row>
    <row r="1052" spans="79:107" x14ac:dyDescent="0.3">
      <c r="CA1052" s="23">
        <v>43999</v>
      </c>
      <c r="CB1052">
        <v>-1.6523380128585894E-4</v>
      </c>
      <c r="CC1052" t="str">
        <f>IF(COUNT(CB$3:CB1052)=ROUND(COUNT($CB$3:$CB$2493)*0.05,0),CB1052,"")</f>
        <v/>
      </c>
      <c r="CJ1052" s="23">
        <v>43999</v>
      </c>
      <c r="CK1052">
        <v>-1.6523380128585894E-4</v>
      </c>
      <c r="CL1052" t="str">
        <f>IF(COUNT(CK$3:CK1052)=ROUND(COUNT($CK$3:$CK$2493)*0.1,0),CK1052,"")</f>
        <v/>
      </c>
      <c r="CS1052" s="23">
        <v>43999</v>
      </c>
      <c r="CT1052">
        <v>-1.6523380128585894E-4</v>
      </c>
      <c r="DB1052" s="23">
        <v>43999</v>
      </c>
      <c r="DC1052">
        <v>-1.6523380128585894E-4</v>
      </c>
    </row>
    <row r="1053" spans="79:107" x14ac:dyDescent="0.3">
      <c r="CA1053" s="23">
        <v>43788</v>
      </c>
      <c r="CB1053">
        <v>-1.6338560956348191E-4</v>
      </c>
      <c r="CC1053" t="str">
        <f>IF(COUNT(CB$3:CB1053)=ROUND(COUNT($CB$3:$CB$2493)*0.05,0),CB1053,"")</f>
        <v/>
      </c>
      <c r="CJ1053" s="23">
        <v>43788</v>
      </c>
      <c r="CK1053">
        <v>-1.6338560956348191E-4</v>
      </c>
      <c r="CL1053" t="str">
        <f>IF(COUNT(CK$3:CK1053)=ROUND(COUNT($CK$3:$CK$2493)*0.1,0),CK1053,"")</f>
        <v/>
      </c>
      <c r="CS1053" s="23">
        <v>43788</v>
      </c>
      <c r="CT1053">
        <v>-1.6338560956348191E-4</v>
      </c>
      <c r="DB1053" s="23">
        <v>43788</v>
      </c>
      <c r="DC1053">
        <v>-1.6338560956348191E-4</v>
      </c>
    </row>
    <row r="1054" spans="79:107" x14ac:dyDescent="0.3">
      <c r="CA1054" s="23">
        <v>44183</v>
      </c>
      <c r="CB1054">
        <v>-1.5958033644415976E-4</v>
      </c>
      <c r="CC1054" t="str">
        <f>IF(COUNT(CB$3:CB1054)=ROUND(COUNT($CB$3:$CB$2493)*0.05,0),CB1054,"")</f>
        <v/>
      </c>
      <c r="CJ1054" s="23">
        <v>44183</v>
      </c>
      <c r="CK1054">
        <v>-1.5958033644415976E-4</v>
      </c>
      <c r="CL1054" t="str">
        <f>IF(COUNT(CK$3:CK1054)=ROUND(COUNT($CK$3:$CK$2493)*0.1,0),CK1054,"")</f>
        <v/>
      </c>
      <c r="CS1054" s="23">
        <v>44183</v>
      </c>
      <c r="CT1054">
        <v>-1.5958033644415976E-4</v>
      </c>
      <c r="DB1054" s="23">
        <v>44183</v>
      </c>
      <c r="DC1054">
        <v>-1.5958033644415976E-4</v>
      </c>
    </row>
    <row r="1055" spans="79:107" x14ac:dyDescent="0.3">
      <c r="CA1055" s="23">
        <v>44230</v>
      </c>
      <c r="CB1055">
        <v>-1.5948917061362218E-4</v>
      </c>
      <c r="CC1055" t="str">
        <f>IF(COUNT(CB$3:CB1055)=ROUND(COUNT($CB$3:$CB$2493)*0.05,0),CB1055,"")</f>
        <v/>
      </c>
      <c r="CJ1055" s="23">
        <v>44230</v>
      </c>
      <c r="CK1055">
        <v>-1.5948917061362218E-4</v>
      </c>
      <c r="CL1055" t="str">
        <f>IF(COUNT(CK$3:CK1055)=ROUND(COUNT($CK$3:$CK$2493)*0.1,0),CK1055,"")</f>
        <v/>
      </c>
      <c r="CS1055" s="23">
        <v>44230</v>
      </c>
      <c r="CT1055">
        <v>-1.5948917061362218E-4</v>
      </c>
      <c r="DB1055" s="23">
        <v>44230</v>
      </c>
      <c r="DC1055">
        <v>-1.5948917061362218E-4</v>
      </c>
    </row>
    <row r="1056" spans="79:107" x14ac:dyDescent="0.3">
      <c r="CA1056" s="23">
        <v>42755</v>
      </c>
      <c r="CB1056">
        <v>-1.5676359228250958E-4</v>
      </c>
      <c r="CC1056" t="str">
        <f>IF(COUNT(CB$3:CB1056)=ROUND(COUNT($CB$3:$CB$2493)*0.05,0),CB1056,"")</f>
        <v/>
      </c>
      <c r="CJ1056" s="23">
        <v>42755</v>
      </c>
      <c r="CK1056">
        <v>-1.5676359228250958E-4</v>
      </c>
      <c r="CL1056" t="str">
        <f>IF(COUNT(CK$3:CK1056)=ROUND(COUNT($CK$3:$CK$2493)*0.1,0),CK1056,"")</f>
        <v/>
      </c>
      <c r="CS1056" s="23">
        <v>42755</v>
      </c>
      <c r="CT1056">
        <v>-1.5676359228250958E-4</v>
      </c>
      <c r="DB1056" s="23">
        <v>42755</v>
      </c>
      <c r="DC1056">
        <v>-1.5676359228250958E-4</v>
      </c>
    </row>
    <row r="1057" spans="79:107" x14ac:dyDescent="0.3">
      <c r="CA1057" s="23">
        <v>41954</v>
      </c>
      <c r="CB1057">
        <v>-1.5505718614181995E-4</v>
      </c>
      <c r="CC1057" t="str">
        <f>IF(COUNT(CB$3:CB1057)=ROUND(COUNT($CB$3:$CB$2493)*0.05,0),CB1057,"")</f>
        <v/>
      </c>
      <c r="CJ1057" s="23">
        <v>41954</v>
      </c>
      <c r="CK1057">
        <v>-1.5505718614181995E-4</v>
      </c>
      <c r="CL1057" t="str">
        <f>IF(COUNT(CK$3:CK1057)=ROUND(COUNT($CK$3:$CK$2493)*0.1,0),CK1057,"")</f>
        <v/>
      </c>
      <c r="CS1057" s="23">
        <v>41954</v>
      </c>
      <c r="CT1057">
        <v>-1.5505718614181995E-4</v>
      </c>
      <c r="DB1057" s="23">
        <v>41954</v>
      </c>
      <c r="DC1057">
        <v>-1.5505718614181995E-4</v>
      </c>
    </row>
    <row r="1058" spans="79:107" x14ac:dyDescent="0.3">
      <c r="CA1058" s="23">
        <v>41360</v>
      </c>
      <c r="CB1058">
        <v>-1.4467407643534885E-4</v>
      </c>
      <c r="CC1058" t="str">
        <f>IF(COUNT(CB$3:CB1058)=ROUND(COUNT($CB$3:$CB$2493)*0.05,0),CB1058,"")</f>
        <v/>
      </c>
      <c r="CJ1058" s="23">
        <v>41360</v>
      </c>
      <c r="CK1058">
        <v>-1.4467407643534885E-4</v>
      </c>
      <c r="CL1058" t="str">
        <f>IF(COUNT(CK$3:CK1058)=ROUND(COUNT($CK$3:$CK$2493)*0.1,0),CK1058,"")</f>
        <v/>
      </c>
      <c r="CS1058" s="23">
        <v>41360</v>
      </c>
      <c r="CT1058">
        <v>-1.4467407643534885E-4</v>
      </c>
      <c r="DB1058" s="23">
        <v>41360</v>
      </c>
      <c r="DC1058">
        <v>-1.4467407643534885E-4</v>
      </c>
    </row>
    <row r="1059" spans="79:107" x14ac:dyDescent="0.3">
      <c r="CA1059" s="23">
        <v>43266</v>
      </c>
      <c r="CB1059">
        <v>-1.4197982606577105E-4</v>
      </c>
      <c r="CC1059" t="str">
        <f>IF(COUNT(CB$3:CB1059)=ROUND(COUNT($CB$3:$CB$2493)*0.05,0),CB1059,"")</f>
        <v/>
      </c>
      <c r="CJ1059" s="23">
        <v>43266</v>
      </c>
      <c r="CK1059">
        <v>-1.4197982606577105E-4</v>
      </c>
      <c r="CL1059" t="str">
        <f>IF(COUNT(CK$3:CK1059)=ROUND(COUNT($CK$3:$CK$2493)*0.1,0),CK1059,"")</f>
        <v/>
      </c>
      <c r="CS1059" s="23">
        <v>43266</v>
      </c>
      <c r="CT1059">
        <v>-1.4197982606577105E-4</v>
      </c>
      <c r="DB1059" s="23">
        <v>43266</v>
      </c>
      <c r="DC1059">
        <v>-1.4197982606577105E-4</v>
      </c>
    </row>
    <row r="1060" spans="79:107" x14ac:dyDescent="0.3">
      <c r="CA1060" s="23">
        <v>42443</v>
      </c>
      <c r="CB1060">
        <v>-1.4063459212556946E-4</v>
      </c>
      <c r="CC1060" t="str">
        <f>IF(COUNT(CB$3:CB1060)=ROUND(COUNT($CB$3:$CB$2493)*0.05,0),CB1060,"")</f>
        <v/>
      </c>
      <c r="CJ1060" s="23">
        <v>42443</v>
      </c>
      <c r="CK1060">
        <v>-1.4063459212556946E-4</v>
      </c>
      <c r="CL1060" t="str">
        <f>IF(COUNT(CK$3:CK1060)=ROUND(COUNT($CK$3:$CK$2493)*0.1,0),CK1060,"")</f>
        <v/>
      </c>
      <c r="CS1060" s="23">
        <v>42443</v>
      </c>
      <c r="CT1060">
        <v>-1.4063459212556946E-4</v>
      </c>
      <c r="DB1060" s="23">
        <v>42443</v>
      </c>
      <c r="DC1060">
        <v>-1.4063459212556946E-4</v>
      </c>
    </row>
    <row r="1061" spans="79:107" x14ac:dyDescent="0.3">
      <c r="CA1061" s="23">
        <v>44126</v>
      </c>
      <c r="CB1061">
        <v>-1.4034454057877598E-4</v>
      </c>
      <c r="CC1061" t="str">
        <f>IF(COUNT(CB$3:CB1061)=ROUND(COUNT($CB$3:$CB$2493)*0.05,0),CB1061,"")</f>
        <v/>
      </c>
      <c r="CJ1061" s="23">
        <v>44126</v>
      </c>
      <c r="CK1061">
        <v>-1.4034454057877598E-4</v>
      </c>
      <c r="CL1061" t="str">
        <f>IF(COUNT(CK$3:CK1061)=ROUND(COUNT($CK$3:$CK$2493)*0.1,0),CK1061,"")</f>
        <v/>
      </c>
      <c r="CS1061" s="23">
        <v>44126</v>
      </c>
      <c r="CT1061">
        <v>-1.4034454057877598E-4</v>
      </c>
      <c r="DB1061" s="23">
        <v>44126</v>
      </c>
      <c r="DC1061">
        <v>-1.4034454057877598E-4</v>
      </c>
    </row>
    <row r="1062" spans="79:107" x14ac:dyDescent="0.3">
      <c r="CA1062" s="23">
        <v>43781</v>
      </c>
      <c r="CB1062">
        <v>-1.361070104080323E-4</v>
      </c>
      <c r="CC1062" t="str">
        <f>IF(COUNT(CB$3:CB1062)=ROUND(COUNT($CB$3:$CB$2493)*0.05,0),CB1062,"")</f>
        <v/>
      </c>
      <c r="CJ1062" s="23">
        <v>43781</v>
      </c>
      <c r="CK1062">
        <v>-1.361070104080323E-4</v>
      </c>
      <c r="CL1062" t="str">
        <f>IF(COUNT(CK$3:CK1062)=ROUND(COUNT($CK$3:$CK$2493)*0.1,0),CK1062,"")</f>
        <v/>
      </c>
      <c r="CS1062" s="23">
        <v>43781</v>
      </c>
      <c r="CT1062">
        <v>-1.361070104080323E-4</v>
      </c>
      <c r="DB1062" s="23">
        <v>43781</v>
      </c>
      <c r="DC1062">
        <v>-1.361070104080323E-4</v>
      </c>
    </row>
    <row r="1063" spans="79:107" x14ac:dyDescent="0.3">
      <c r="CA1063" s="23">
        <v>43760</v>
      </c>
      <c r="CB1063">
        <v>-1.3586827675423835E-4</v>
      </c>
      <c r="CC1063" t="str">
        <f>IF(COUNT(CB$3:CB1063)=ROUND(COUNT($CB$3:$CB$2493)*0.05,0),CB1063,"")</f>
        <v/>
      </c>
      <c r="CJ1063" s="23">
        <v>43760</v>
      </c>
      <c r="CK1063">
        <v>-1.3586827675423835E-4</v>
      </c>
      <c r="CL1063" t="str">
        <f>IF(COUNT(CK$3:CK1063)=ROUND(COUNT($CK$3:$CK$2493)*0.1,0),CK1063,"")</f>
        <v/>
      </c>
      <c r="CS1063" s="23">
        <v>43760</v>
      </c>
      <c r="CT1063">
        <v>-1.3586827675423835E-4</v>
      </c>
      <c r="DB1063" s="23">
        <v>43760</v>
      </c>
      <c r="DC1063">
        <v>-1.3586827675423835E-4</v>
      </c>
    </row>
    <row r="1064" spans="79:107" x14ac:dyDescent="0.3">
      <c r="CA1064" s="23">
        <v>41374</v>
      </c>
      <c r="CB1064">
        <v>-1.2423260624257361E-4</v>
      </c>
      <c r="CC1064" t="str">
        <f>IF(COUNT(CB$3:CB1064)=ROUND(COUNT($CB$3:$CB$2493)*0.05,0),CB1064,"")</f>
        <v/>
      </c>
      <c r="CJ1064" s="23">
        <v>41374</v>
      </c>
      <c r="CK1064">
        <v>-1.2423260624257361E-4</v>
      </c>
      <c r="CL1064" t="str">
        <f>IF(COUNT(CK$3:CK1064)=ROUND(COUNT($CK$3:$CK$2493)*0.1,0),CK1064,"")</f>
        <v/>
      </c>
      <c r="CS1064" s="23">
        <v>41374</v>
      </c>
      <c r="CT1064">
        <v>-1.2423260624257361E-4</v>
      </c>
      <c r="DB1064" s="23">
        <v>41374</v>
      </c>
      <c r="DC1064">
        <v>-1.2423260624257361E-4</v>
      </c>
    </row>
    <row r="1065" spans="79:107" x14ac:dyDescent="0.3">
      <c r="CA1065" s="23">
        <v>43647</v>
      </c>
      <c r="CB1065">
        <v>-1.22015820402567E-4</v>
      </c>
      <c r="CC1065" t="str">
        <f>IF(COUNT(CB$3:CB1065)=ROUND(COUNT($CB$3:$CB$2493)*0.05,0),CB1065,"")</f>
        <v/>
      </c>
      <c r="CJ1065" s="23">
        <v>43647</v>
      </c>
      <c r="CK1065">
        <v>-1.22015820402567E-4</v>
      </c>
      <c r="CL1065" t="str">
        <f>IF(COUNT(CK$3:CK1065)=ROUND(COUNT($CK$3:$CK$2493)*0.1,0),CK1065,"")</f>
        <v/>
      </c>
      <c r="CS1065" s="23">
        <v>43647</v>
      </c>
      <c r="CT1065">
        <v>-1.22015820402567E-4</v>
      </c>
      <c r="DB1065" s="23">
        <v>43647</v>
      </c>
      <c r="DC1065">
        <v>-1.22015820402567E-4</v>
      </c>
    </row>
    <row r="1066" spans="79:107" x14ac:dyDescent="0.3">
      <c r="CA1066" s="23">
        <v>44238</v>
      </c>
      <c r="CB1066">
        <v>-1.1860634788206324E-4</v>
      </c>
      <c r="CC1066" t="str">
        <f>IF(COUNT(CB$3:CB1066)=ROUND(COUNT($CB$3:$CB$2493)*0.05,0),CB1066,"")</f>
        <v/>
      </c>
      <c r="CJ1066" s="23">
        <v>44238</v>
      </c>
      <c r="CK1066">
        <v>-1.1860634788206324E-4</v>
      </c>
      <c r="CL1066" t="str">
        <f>IF(COUNT(CK$3:CK1066)=ROUND(COUNT($CK$3:$CK$2493)*0.1,0),CK1066,"")</f>
        <v/>
      </c>
      <c r="CS1066" s="23">
        <v>44238</v>
      </c>
      <c r="CT1066">
        <v>-1.1860634788206324E-4</v>
      </c>
      <c r="DB1066" s="23">
        <v>44238</v>
      </c>
      <c r="DC1066">
        <v>-1.1860634788206324E-4</v>
      </c>
    </row>
    <row r="1067" spans="79:107" x14ac:dyDescent="0.3">
      <c r="CA1067" s="23">
        <v>43076</v>
      </c>
      <c r="CB1067">
        <v>-1.1482591105988835E-4</v>
      </c>
      <c r="CC1067" t="str">
        <f>IF(COUNT(CB$3:CB1067)=ROUND(COUNT($CB$3:$CB$2493)*0.05,0),CB1067,"")</f>
        <v/>
      </c>
      <c r="CJ1067" s="23">
        <v>43076</v>
      </c>
      <c r="CK1067">
        <v>-1.1482591105988835E-4</v>
      </c>
      <c r="CL1067" t="str">
        <f>IF(COUNT(CK$3:CK1067)=ROUND(COUNT($CK$3:$CK$2493)*0.1,0),CK1067,"")</f>
        <v/>
      </c>
      <c r="CS1067" s="23">
        <v>43076</v>
      </c>
      <c r="CT1067">
        <v>-1.1482591105988835E-4</v>
      </c>
      <c r="DB1067" s="23">
        <v>43076</v>
      </c>
      <c r="DC1067">
        <v>-1.1482591105988835E-4</v>
      </c>
    </row>
    <row r="1068" spans="79:107" x14ac:dyDescent="0.3">
      <c r="CA1068" s="23">
        <v>43756</v>
      </c>
      <c r="CB1068">
        <v>-1.1385882880813938E-4</v>
      </c>
      <c r="CC1068" t="str">
        <f>IF(COUNT(CB$3:CB1068)=ROUND(COUNT($CB$3:$CB$2493)*0.05,0),CB1068,"")</f>
        <v/>
      </c>
      <c r="CJ1068" s="23">
        <v>43756</v>
      </c>
      <c r="CK1068">
        <v>-1.1385882880813938E-4</v>
      </c>
      <c r="CL1068" t="str">
        <f>IF(COUNT(CK$3:CK1068)=ROUND(COUNT($CK$3:$CK$2493)*0.1,0),CK1068,"")</f>
        <v/>
      </c>
      <c r="CS1068" s="23">
        <v>43756</v>
      </c>
      <c r="CT1068">
        <v>-1.1385882880813938E-4</v>
      </c>
      <c r="DB1068" s="23">
        <v>43756</v>
      </c>
      <c r="DC1068">
        <v>-1.1385882880813938E-4</v>
      </c>
    </row>
    <row r="1069" spans="79:107" x14ac:dyDescent="0.3">
      <c r="CA1069" s="23">
        <v>44361</v>
      </c>
      <c r="CB1069">
        <v>-1.1337890964013561E-4</v>
      </c>
      <c r="CC1069" t="str">
        <f>IF(COUNT(CB$3:CB1069)=ROUND(COUNT($CB$3:$CB$2493)*0.05,0),CB1069,"")</f>
        <v/>
      </c>
      <c r="CJ1069" s="23">
        <v>44361</v>
      </c>
      <c r="CK1069">
        <v>-1.1337890964013561E-4</v>
      </c>
      <c r="CL1069" t="str">
        <f>IF(COUNT(CK$3:CK1069)=ROUND(COUNT($CK$3:$CK$2493)*0.1,0),CK1069,"")</f>
        <v/>
      </c>
      <c r="CS1069" s="23">
        <v>44361</v>
      </c>
      <c r="CT1069">
        <v>-1.1337890964013561E-4</v>
      </c>
      <c r="DB1069" s="23">
        <v>44361</v>
      </c>
      <c r="DC1069">
        <v>-1.1337890964013561E-4</v>
      </c>
    </row>
    <row r="1070" spans="79:107" x14ac:dyDescent="0.3">
      <c r="CA1070" s="23">
        <v>44512</v>
      </c>
      <c r="CB1070">
        <v>-1.1150303174069924E-4</v>
      </c>
      <c r="CC1070" t="str">
        <f>IF(COUNT(CB$3:CB1070)=ROUND(COUNT($CB$3:$CB$2493)*0.05,0),CB1070,"")</f>
        <v/>
      </c>
      <c r="CJ1070" s="23">
        <v>44512</v>
      </c>
      <c r="CK1070">
        <v>-1.1150303174069924E-4</v>
      </c>
      <c r="CL1070" t="str">
        <f>IF(COUNT(CK$3:CK1070)=ROUND(COUNT($CK$3:$CK$2493)*0.1,0),CK1070,"")</f>
        <v/>
      </c>
      <c r="CS1070" s="23">
        <v>44512</v>
      </c>
      <c r="CT1070">
        <v>-1.1150303174069924E-4</v>
      </c>
      <c r="DB1070" s="23">
        <v>44512</v>
      </c>
      <c r="DC1070">
        <v>-1.1150303174069924E-4</v>
      </c>
    </row>
    <row r="1071" spans="79:107" x14ac:dyDescent="0.3">
      <c r="CA1071" s="23">
        <v>43594</v>
      </c>
      <c r="CB1071">
        <v>-1.1129126175141473E-4</v>
      </c>
      <c r="CC1071" t="str">
        <f>IF(COUNT(CB$3:CB1071)=ROUND(COUNT($CB$3:$CB$2493)*0.05,0),CB1071,"")</f>
        <v/>
      </c>
      <c r="CJ1071" s="23">
        <v>43594</v>
      </c>
      <c r="CK1071">
        <v>-1.1129126175141473E-4</v>
      </c>
      <c r="CL1071" t="str">
        <f>IF(COUNT(CK$3:CK1071)=ROUND(COUNT($CK$3:$CK$2493)*0.1,0),CK1071,"")</f>
        <v/>
      </c>
      <c r="CS1071" s="23">
        <v>43594</v>
      </c>
      <c r="CT1071">
        <v>-1.1129126175141473E-4</v>
      </c>
      <c r="DB1071" s="23">
        <v>43594</v>
      </c>
      <c r="DC1071">
        <v>-1.1129126175141473E-4</v>
      </c>
    </row>
    <row r="1072" spans="79:107" x14ac:dyDescent="0.3">
      <c r="CA1072" s="23">
        <v>41831</v>
      </c>
      <c r="CB1072">
        <v>-1.0756068404941899E-4</v>
      </c>
      <c r="CC1072" t="str">
        <f>IF(COUNT(CB$3:CB1072)=ROUND(COUNT($CB$3:$CB$2493)*0.05,0),CB1072,"")</f>
        <v/>
      </c>
      <c r="CJ1072" s="23">
        <v>41831</v>
      </c>
      <c r="CK1072">
        <v>-1.0756068404941899E-4</v>
      </c>
      <c r="CL1072" t="str">
        <f>IF(COUNT(CK$3:CK1072)=ROUND(COUNT($CK$3:$CK$2493)*0.1,0),CK1072,"")</f>
        <v/>
      </c>
      <c r="CS1072" s="23">
        <v>41831</v>
      </c>
      <c r="CT1072">
        <v>-1.0756068404941899E-4</v>
      </c>
      <c r="DB1072" s="23">
        <v>41831</v>
      </c>
      <c r="DC1072">
        <v>-1.0756068404941899E-4</v>
      </c>
    </row>
    <row r="1073" spans="79:107" x14ac:dyDescent="0.3">
      <c r="CA1073" s="23">
        <v>43591</v>
      </c>
      <c r="CB1073">
        <v>-1.0733673371068332E-4</v>
      </c>
      <c r="CC1073" t="str">
        <f>IF(COUNT(CB$3:CB1073)=ROUND(COUNT($CB$3:$CB$2493)*0.05,0),CB1073,"")</f>
        <v/>
      </c>
      <c r="CJ1073" s="23">
        <v>43591</v>
      </c>
      <c r="CK1073">
        <v>-1.0733673371068332E-4</v>
      </c>
      <c r="CL1073" t="str">
        <f>IF(COUNT(CK$3:CK1073)=ROUND(COUNT($CK$3:$CK$2493)*0.1,0),CK1073,"")</f>
        <v/>
      </c>
      <c r="CS1073" s="23">
        <v>43591</v>
      </c>
      <c r="CT1073">
        <v>-1.0733673371068332E-4</v>
      </c>
      <c r="DB1073" s="23">
        <v>43591</v>
      </c>
      <c r="DC1073">
        <v>-1.0733673371068332E-4</v>
      </c>
    </row>
    <row r="1074" spans="79:107" x14ac:dyDescent="0.3">
      <c r="CA1074" s="23">
        <v>44279</v>
      </c>
      <c r="CB1074">
        <v>-1.0432977012442174E-4</v>
      </c>
      <c r="CC1074" t="str">
        <f>IF(COUNT(CB$3:CB1074)=ROUND(COUNT($CB$3:$CB$2493)*0.05,0),CB1074,"")</f>
        <v/>
      </c>
      <c r="CJ1074" s="23">
        <v>44279</v>
      </c>
      <c r="CK1074">
        <v>-1.0432977012442174E-4</v>
      </c>
      <c r="CL1074" t="str">
        <f>IF(COUNT(CK$3:CK1074)=ROUND(COUNT($CK$3:$CK$2493)*0.1,0),CK1074,"")</f>
        <v/>
      </c>
      <c r="CS1074" s="23">
        <v>44279</v>
      </c>
      <c r="CT1074">
        <v>-1.0432977012442174E-4</v>
      </c>
      <c r="DB1074" s="23">
        <v>44279</v>
      </c>
      <c r="DC1074">
        <v>-1.0432977012442174E-4</v>
      </c>
    </row>
    <row r="1075" spans="79:107" x14ac:dyDescent="0.3">
      <c r="CA1075" s="23">
        <v>43399</v>
      </c>
      <c r="CB1075">
        <v>-1.0173750475834641E-4</v>
      </c>
      <c r="CC1075" t="str">
        <f>IF(COUNT(CB$3:CB1075)=ROUND(COUNT($CB$3:$CB$2493)*0.05,0),CB1075,"")</f>
        <v/>
      </c>
      <c r="CJ1075" s="23">
        <v>43399</v>
      </c>
      <c r="CK1075">
        <v>-1.0173750475834641E-4</v>
      </c>
      <c r="CL1075" t="str">
        <f>IF(COUNT(CK$3:CK1075)=ROUND(COUNT($CK$3:$CK$2493)*0.1,0),CK1075,"")</f>
        <v/>
      </c>
      <c r="CS1075" s="23">
        <v>43399</v>
      </c>
      <c r="CT1075">
        <v>-1.0173750475834641E-4</v>
      </c>
      <c r="DB1075" s="23">
        <v>43399</v>
      </c>
      <c r="DC1075">
        <v>-1.0173750475834641E-4</v>
      </c>
    </row>
    <row r="1076" spans="79:107" x14ac:dyDescent="0.3">
      <c r="CA1076" s="23">
        <v>43364</v>
      </c>
      <c r="CB1076">
        <v>-1.0127451928736478E-4</v>
      </c>
      <c r="CC1076" t="str">
        <f>IF(COUNT(CB$3:CB1076)=ROUND(COUNT($CB$3:$CB$2493)*0.05,0),CB1076,"")</f>
        <v/>
      </c>
      <c r="CJ1076" s="23">
        <v>43364</v>
      </c>
      <c r="CK1076">
        <v>-1.0127451928736478E-4</v>
      </c>
      <c r="CL1076" t="str">
        <f>IF(COUNT(CK$3:CK1076)=ROUND(COUNT($CK$3:$CK$2493)*0.1,0),CK1076,"")</f>
        <v/>
      </c>
      <c r="CS1076" s="23">
        <v>43364</v>
      </c>
      <c r="CT1076">
        <v>-1.0127451928736478E-4</v>
      </c>
      <c r="DB1076" s="23">
        <v>43364</v>
      </c>
      <c r="DC1076">
        <v>-1.0127451928736478E-4</v>
      </c>
    </row>
    <row r="1077" spans="79:107" x14ac:dyDescent="0.3">
      <c r="CA1077" s="23">
        <v>41807</v>
      </c>
      <c r="CB1077">
        <v>-9.8503975702656814E-5</v>
      </c>
      <c r="CC1077" t="str">
        <f>IF(COUNT(CB$3:CB1077)=ROUND(COUNT($CB$3:$CB$2493)*0.05,0),CB1077,"")</f>
        <v/>
      </c>
      <c r="CJ1077" s="23">
        <v>41807</v>
      </c>
      <c r="CK1077">
        <v>-9.8503975702656814E-5</v>
      </c>
      <c r="CL1077" t="str">
        <f>IF(COUNT(CK$3:CK1077)=ROUND(COUNT($CK$3:$CK$2493)*0.1,0),CK1077,"")</f>
        <v/>
      </c>
      <c r="CS1077" s="23">
        <v>41807</v>
      </c>
      <c r="CT1077">
        <v>-9.8503975702656814E-5</v>
      </c>
      <c r="DB1077" s="23">
        <v>41807</v>
      </c>
      <c r="DC1077">
        <v>-9.8503975702656814E-5</v>
      </c>
    </row>
    <row r="1078" spans="79:107" x14ac:dyDescent="0.3">
      <c r="CA1078" s="23">
        <v>43433</v>
      </c>
      <c r="CB1078">
        <v>-9.1787596267745608E-5</v>
      </c>
      <c r="CC1078" t="str">
        <f>IF(COUNT(CB$3:CB1078)=ROUND(COUNT($CB$3:$CB$2493)*0.05,0),CB1078,"")</f>
        <v/>
      </c>
      <c r="CJ1078" s="23">
        <v>43433</v>
      </c>
      <c r="CK1078">
        <v>-9.1787596267745608E-5</v>
      </c>
      <c r="CL1078" t="str">
        <f>IF(COUNT(CK$3:CK1078)=ROUND(COUNT($CK$3:$CK$2493)*0.1,0),CK1078,"")</f>
        <v/>
      </c>
      <c r="CS1078" s="23">
        <v>43433</v>
      </c>
      <c r="CT1078">
        <v>-9.1787596267745608E-5</v>
      </c>
      <c r="DB1078" s="23">
        <v>43433</v>
      </c>
      <c r="DC1078">
        <v>-9.1787596267745608E-5</v>
      </c>
    </row>
    <row r="1079" spans="79:107" x14ac:dyDescent="0.3">
      <c r="CA1079" s="23">
        <v>41396</v>
      </c>
      <c r="CB1079">
        <v>-9.1485372542266983E-5</v>
      </c>
      <c r="CC1079" t="str">
        <f>IF(COUNT(CB$3:CB1079)=ROUND(COUNT($CB$3:$CB$2493)*0.05,0),CB1079,"")</f>
        <v/>
      </c>
      <c r="CJ1079" s="23">
        <v>41396</v>
      </c>
      <c r="CK1079">
        <v>-9.1485372542266983E-5</v>
      </c>
      <c r="CL1079" t="str">
        <f>IF(COUNT(CK$3:CK1079)=ROUND(COUNT($CK$3:$CK$2493)*0.1,0),CK1079,"")</f>
        <v/>
      </c>
      <c r="CS1079" s="23">
        <v>41396</v>
      </c>
      <c r="CT1079">
        <v>-9.1485372542266983E-5</v>
      </c>
      <c r="DB1079" s="23">
        <v>41396</v>
      </c>
      <c r="DC1079">
        <v>-9.1485372542266983E-5</v>
      </c>
    </row>
    <row r="1080" spans="79:107" x14ac:dyDescent="0.3">
      <c r="CA1080" s="23">
        <v>41256</v>
      </c>
      <c r="CB1080">
        <v>-8.0936132479637434E-5</v>
      </c>
      <c r="CC1080" t="str">
        <f>IF(COUNT(CB$3:CB1080)=ROUND(COUNT($CB$3:$CB$2493)*0.05,0),CB1080,"")</f>
        <v/>
      </c>
      <c r="CJ1080" s="23">
        <v>41256</v>
      </c>
      <c r="CK1080">
        <v>-8.0936132479637434E-5</v>
      </c>
      <c r="CL1080" t="str">
        <f>IF(COUNT(CK$3:CK1080)=ROUND(COUNT($CK$3:$CK$2493)*0.1,0),CK1080,"")</f>
        <v/>
      </c>
      <c r="CS1080" s="23">
        <v>41256</v>
      </c>
      <c r="CT1080">
        <v>-8.0936132479637434E-5</v>
      </c>
      <c r="DB1080" s="23">
        <v>41256</v>
      </c>
      <c r="DC1080">
        <v>-8.0936132479637434E-5</v>
      </c>
    </row>
    <row r="1081" spans="79:107" x14ac:dyDescent="0.3">
      <c r="CA1081" s="23">
        <v>42061</v>
      </c>
      <c r="CB1081">
        <v>-7.8264100485419324E-5</v>
      </c>
      <c r="CC1081" t="str">
        <f>IF(COUNT(CB$3:CB1081)=ROUND(COUNT($CB$3:$CB$2493)*0.05,0),CB1081,"")</f>
        <v/>
      </c>
      <c r="CJ1081" s="23">
        <v>42061</v>
      </c>
      <c r="CK1081">
        <v>-7.8264100485419324E-5</v>
      </c>
      <c r="CL1081" t="str">
        <f>IF(COUNT(CK$3:CK1081)=ROUND(COUNT($CK$3:$CK$2493)*0.1,0),CK1081,"")</f>
        <v/>
      </c>
      <c r="CS1081" s="23">
        <v>42061</v>
      </c>
      <c r="CT1081">
        <v>-7.8264100485419324E-5</v>
      </c>
      <c r="DB1081" s="23">
        <v>42061</v>
      </c>
      <c r="DC1081">
        <v>-7.8264100485419324E-5</v>
      </c>
    </row>
    <row r="1082" spans="79:107" x14ac:dyDescent="0.3">
      <c r="CA1082" s="23">
        <v>41822</v>
      </c>
      <c r="CB1082">
        <v>-7.5939250457426709E-5</v>
      </c>
      <c r="CC1082" t="str">
        <f>IF(COUNT(CB$3:CB1082)=ROUND(COUNT($CB$3:$CB$2493)*0.05,0),CB1082,"")</f>
        <v/>
      </c>
      <c r="CJ1082" s="23">
        <v>41822</v>
      </c>
      <c r="CK1082">
        <v>-7.5939250457426709E-5</v>
      </c>
      <c r="CL1082" t="str">
        <f>IF(COUNT(CK$3:CK1082)=ROUND(COUNT($CK$3:$CK$2493)*0.1,0),CK1082,"")</f>
        <v/>
      </c>
      <c r="CS1082" s="23">
        <v>41822</v>
      </c>
      <c r="CT1082">
        <v>-7.5939250457426709E-5</v>
      </c>
      <c r="DB1082" s="23">
        <v>41822</v>
      </c>
      <c r="DC1082">
        <v>-7.5939250457426709E-5</v>
      </c>
    </row>
    <row r="1083" spans="79:107" x14ac:dyDescent="0.3">
      <c r="CA1083" s="23">
        <v>43318</v>
      </c>
      <c r="CB1083">
        <v>-7.3613056048335069E-5</v>
      </c>
      <c r="CC1083" t="str">
        <f>IF(COUNT(CB$3:CB1083)=ROUND(COUNT($CB$3:$CB$2493)*0.05,0),CB1083,"")</f>
        <v/>
      </c>
      <c r="CJ1083" s="23">
        <v>43318</v>
      </c>
      <c r="CK1083">
        <v>-7.3613056048335069E-5</v>
      </c>
      <c r="CL1083" t="str">
        <f>IF(COUNT(CK$3:CK1083)=ROUND(COUNT($CK$3:$CK$2493)*0.1,0),CK1083,"")</f>
        <v/>
      </c>
      <c r="CS1083" s="23">
        <v>43318</v>
      </c>
      <c r="CT1083">
        <v>-7.3613056048335069E-5</v>
      </c>
      <c r="DB1083" s="23">
        <v>43318</v>
      </c>
      <c r="DC1083">
        <v>-7.3613056048335069E-5</v>
      </c>
    </row>
    <row r="1084" spans="79:107" x14ac:dyDescent="0.3">
      <c r="CA1084" s="23">
        <v>42569</v>
      </c>
      <c r="CB1084">
        <v>-7.2403206492991412E-5</v>
      </c>
      <c r="CC1084" t="str">
        <f>IF(COUNT(CB$3:CB1084)=ROUND(COUNT($CB$3:$CB$2493)*0.05,0),CB1084,"")</f>
        <v/>
      </c>
      <c r="CJ1084" s="23">
        <v>42569</v>
      </c>
      <c r="CK1084">
        <v>-7.2403206492991412E-5</v>
      </c>
      <c r="CL1084" t="str">
        <f>IF(COUNT(CK$3:CK1084)=ROUND(COUNT($CK$3:$CK$2493)*0.1,0),CK1084,"")</f>
        <v/>
      </c>
      <c r="CS1084" s="23">
        <v>42569</v>
      </c>
      <c r="CT1084">
        <v>-7.2403206492991412E-5</v>
      </c>
      <c r="DB1084" s="23">
        <v>42569</v>
      </c>
      <c r="DC1084">
        <v>-7.2403206492991412E-5</v>
      </c>
    </row>
    <row r="1085" spans="79:107" x14ac:dyDescent="0.3">
      <c r="CA1085" s="23">
        <v>43425</v>
      </c>
      <c r="CB1085">
        <v>-6.8315077560384058E-5</v>
      </c>
      <c r="CC1085" t="str">
        <f>IF(COUNT(CB$3:CB1085)=ROUND(COUNT($CB$3:$CB$2493)*0.05,0),CB1085,"")</f>
        <v/>
      </c>
      <c r="CJ1085" s="23">
        <v>43425</v>
      </c>
      <c r="CK1085">
        <v>-6.8315077560384058E-5</v>
      </c>
      <c r="CL1085" t="str">
        <f>IF(COUNT(CK$3:CK1085)=ROUND(COUNT($CK$3:$CK$2493)*0.1,0),CK1085,"")</f>
        <v/>
      </c>
      <c r="CS1085" s="23">
        <v>43425</v>
      </c>
      <c r="CT1085">
        <v>-6.8315077560384058E-5</v>
      </c>
      <c r="DB1085" s="23">
        <v>43425</v>
      </c>
      <c r="DC1085">
        <v>-6.8315077560384058E-5</v>
      </c>
    </row>
    <row r="1086" spans="79:107" x14ac:dyDescent="0.3">
      <c r="CA1086" s="23">
        <v>44398</v>
      </c>
      <c r="CB1086">
        <v>-6.5519049344030727E-5</v>
      </c>
      <c r="CC1086" t="str">
        <f>IF(COUNT(CB$3:CB1086)=ROUND(COUNT($CB$3:$CB$2493)*0.05,0),CB1086,"")</f>
        <v/>
      </c>
      <c r="CJ1086" s="23">
        <v>44398</v>
      </c>
      <c r="CK1086">
        <v>-6.5519049344030727E-5</v>
      </c>
      <c r="CL1086" t="str">
        <f>IF(COUNT(CK$3:CK1086)=ROUND(COUNT($CK$3:$CK$2493)*0.1,0),CK1086,"")</f>
        <v/>
      </c>
      <c r="CS1086" s="23">
        <v>44398</v>
      </c>
      <c r="CT1086">
        <v>-6.5519049344030727E-5</v>
      </c>
      <c r="DB1086" s="23">
        <v>44398</v>
      </c>
      <c r="DC1086">
        <v>-6.5519049344030727E-5</v>
      </c>
    </row>
    <row r="1087" spans="79:107" x14ac:dyDescent="0.3">
      <c r="CA1087" s="23">
        <v>43059</v>
      </c>
      <c r="CB1087">
        <v>-6.207054345072185E-5</v>
      </c>
      <c r="CC1087" t="str">
        <f>IF(COUNT(CB$3:CB1087)=ROUND(COUNT($CB$3:$CB$2493)*0.05,0),CB1087,"")</f>
        <v/>
      </c>
      <c r="CJ1087" s="23">
        <v>43059</v>
      </c>
      <c r="CK1087">
        <v>-6.207054345072185E-5</v>
      </c>
      <c r="CL1087" t="str">
        <f>IF(COUNT(CK$3:CK1087)=ROUND(COUNT($CK$3:$CK$2493)*0.1,0),CK1087,"")</f>
        <v/>
      </c>
      <c r="CS1087" s="23">
        <v>43059</v>
      </c>
      <c r="CT1087">
        <v>-6.207054345072185E-5</v>
      </c>
      <c r="DB1087" s="23">
        <v>43059</v>
      </c>
      <c r="DC1087">
        <v>-6.207054345072185E-5</v>
      </c>
    </row>
    <row r="1088" spans="79:107" x14ac:dyDescent="0.3">
      <c r="CA1088" s="23">
        <v>42116</v>
      </c>
      <c r="CB1088">
        <v>-6.0550196336923954E-5</v>
      </c>
      <c r="CC1088" t="str">
        <f>IF(COUNT(CB$3:CB1088)=ROUND(COUNT($CB$3:$CB$2493)*0.05,0),CB1088,"")</f>
        <v/>
      </c>
      <c r="CJ1088" s="23">
        <v>42116</v>
      </c>
      <c r="CK1088">
        <v>-6.0550196336923954E-5</v>
      </c>
      <c r="CL1088" t="str">
        <f>IF(COUNT(CK$3:CK1088)=ROUND(COUNT($CK$3:$CK$2493)*0.1,0),CK1088,"")</f>
        <v/>
      </c>
      <c r="CS1088" s="23">
        <v>42116</v>
      </c>
      <c r="CT1088">
        <v>-6.0550196336923954E-5</v>
      </c>
      <c r="DB1088" s="23">
        <v>42116</v>
      </c>
      <c r="DC1088">
        <v>-6.0550196336923954E-5</v>
      </c>
    </row>
    <row r="1089" spans="79:107" x14ac:dyDescent="0.3">
      <c r="CA1089" s="23">
        <v>42821</v>
      </c>
      <c r="CB1089">
        <v>-5.6427073687249336E-5</v>
      </c>
      <c r="CC1089" t="str">
        <f>IF(COUNT(CB$3:CB1089)=ROUND(COUNT($CB$3:$CB$2493)*0.05,0),CB1089,"")</f>
        <v/>
      </c>
      <c r="CJ1089" s="23">
        <v>42821</v>
      </c>
      <c r="CK1089">
        <v>-5.6427073687249336E-5</v>
      </c>
      <c r="CL1089" t="str">
        <f>IF(COUNT(CK$3:CK1089)=ROUND(COUNT($CK$3:$CK$2493)*0.1,0),CK1089,"")</f>
        <v/>
      </c>
      <c r="CS1089" s="23">
        <v>42821</v>
      </c>
      <c r="CT1089">
        <v>-5.6427073687249336E-5</v>
      </c>
      <c r="DB1089" s="23">
        <v>42821</v>
      </c>
      <c r="DC1089">
        <v>-5.6427073687249336E-5</v>
      </c>
    </row>
    <row r="1090" spans="79:107" x14ac:dyDescent="0.3">
      <c r="CA1090" s="23">
        <v>43578</v>
      </c>
      <c r="CB1090">
        <v>-5.5833045947816711E-5</v>
      </c>
      <c r="CC1090" t="str">
        <f>IF(COUNT(CB$3:CB1090)=ROUND(COUNT($CB$3:$CB$2493)*0.05,0),CB1090,"")</f>
        <v/>
      </c>
      <c r="CJ1090" s="23">
        <v>43578</v>
      </c>
      <c r="CK1090">
        <v>-5.5833045947816711E-5</v>
      </c>
      <c r="CL1090" t="str">
        <f>IF(COUNT(CK$3:CK1090)=ROUND(COUNT($CK$3:$CK$2493)*0.1,0),CK1090,"")</f>
        <v/>
      </c>
      <c r="CS1090" s="23">
        <v>43578</v>
      </c>
      <c r="CT1090">
        <v>-5.5833045947816711E-5</v>
      </c>
      <c r="DB1090" s="23">
        <v>43578</v>
      </c>
      <c r="DC1090">
        <v>-5.5833045947816711E-5</v>
      </c>
    </row>
    <row r="1091" spans="79:107" x14ac:dyDescent="0.3">
      <c r="CA1091" s="23">
        <v>42944</v>
      </c>
      <c r="CB1091">
        <v>-5.1501637662174054E-5</v>
      </c>
      <c r="CC1091" t="str">
        <f>IF(COUNT(CB$3:CB1091)=ROUND(COUNT($CB$3:$CB$2493)*0.05,0),CB1091,"")</f>
        <v/>
      </c>
      <c r="CJ1091" s="23">
        <v>42944</v>
      </c>
      <c r="CK1091">
        <v>-5.1501637662174054E-5</v>
      </c>
      <c r="CL1091" t="str">
        <f>IF(COUNT(CK$3:CK1091)=ROUND(COUNT($CK$3:$CK$2493)*0.1,0),CK1091,"")</f>
        <v/>
      </c>
      <c r="CS1091" s="23">
        <v>42944</v>
      </c>
      <c r="CT1091">
        <v>-5.1501637662174054E-5</v>
      </c>
      <c r="DB1091" s="23">
        <v>42944</v>
      </c>
      <c r="DC1091">
        <v>-5.1501637662174054E-5</v>
      </c>
    </row>
    <row r="1092" spans="79:107" x14ac:dyDescent="0.3">
      <c r="CA1092" s="23">
        <v>42835</v>
      </c>
      <c r="CB1092">
        <v>-4.9463853815063421E-5</v>
      </c>
      <c r="CC1092" t="str">
        <f>IF(COUNT(CB$3:CB1092)=ROUND(COUNT($CB$3:$CB$2493)*0.05,0),CB1092,"")</f>
        <v/>
      </c>
      <c r="CJ1092" s="23">
        <v>42835</v>
      </c>
      <c r="CK1092">
        <v>-4.9463853815063421E-5</v>
      </c>
      <c r="CL1092" t="str">
        <f>IF(COUNT(CK$3:CK1092)=ROUND(COUNT($CK$3:$CK$2493)*0.1,0),CK1092,"")</f>
        <v/>
      </c>
      <c r="CS1092" s="23">
        <v>42835</v>
      </c>
      <c r="CT1092">
        <v>-4.9463853815063421E-5</v>
      </c>
      <c r="DB1092" s="23">
        <v>42835</v>
      </c>
      <c r="DC1092">
        <v>-4.9463853815063421E-5</v>
      </c>
    </row>
    <row r="1093" spans="79:107" x14ac:dyDescent="0.3">
      <c r="CA1093" s="23">
        <v>42587</v>
      </c>
      <c r="CB1093">
        <v>-4.9363364468988357E-5</v>
      </c>
      <c r="CC1093" t="str">
        <f>IF(COUNT(CB$3:CB1093)=ROUND(COUNT($CB$3:$CB$2493)*0.05,0),CB1093,"")</f>
        <v/>
      </c>
      <c r="CJ1093" s="23">
        <v>42587</v>
      </c>
      <c r="CK1093">
        <v>-4.9363364468988357E-5</v>
      </c>
      <c r="CL1093" t="str">
        <f>IF(COUNT(CK$3:CK1093)=ROUND(COUNT($CK$3:$CK$2493)*0.1,0),CK1093,"")</f>
        <v/>
      </c>
      <c r="CS1093" s="23">
        <v>42587</v>
      </c>
      <c r="CT1093">
        <v>-4.9363364468988357E-5</v>
      </c>
      <c r="DB1093" s="23">
        <v>42587</v>
      </c>
      <c r="DC1093">
        <v>-4.9363364468988357E-5</v>
      </c>
    </row>
    <row r="1094" spans="79:107" x14ac:dyDescent="0.3">
      <c r="CA1094" s="23">
        <v>41751</v>
      </c>
      <c r="CB1094">
        <v>-4.8819826798915744E-5</v>
      </c>
      <c r="CC1094" t="str">
        <f>IF(COUNT(CB$3:CB1094)=ROUND(COUNT($CB$3:$CB$2493)*0.05,0),CB1094,"")</f>
        <v/>
      </c>
      <c r="CJ1094" s="23">
        <v>41751</v>
      </c>
      <c r="CK1094">
        <v>-4.8819826798915744E-5</v>
      </c>
      <c r="CL1094" t="str">
        <f>IF(COUNT(CK$3:CK1094)=ROUND(COUNT($CK$3:$CK$2493)*0.1,0),CK1094,"")</f>
        <v/>
      </c>
      <c r="CS1094" s="23">
        <v>41751</v>
      </c>
      <c r="CT1094">
        <v>-4.8819826798915744E-5</v>
      </c>
      <c r="DB1094" s="23">
        <v>41751</v>
      </c>
      <c r="DC1094">
        <v>-4.8819826798915744E-5</v>
      </c>
    </row>
    <row r="1095" spans="79:107" x14ac:dyDescent="0.3">
      <c r="CA1095" s="23">
        <v>43864</v>
      </c>
      <c r="CB1095">
        <v>-4.7165796595237988E-5</v>
      </c>
      <c r="CC1095" t="str">
        <f>IF(COUNT(CB$3:CB1095)=ROUND(COUNT($CB$3:$CB$2493)*0.05,0),CB1095,"")</f>
        <v/>
      </c>
      <c r="CJ1095" s="23">
        <v>43864</v>
      </c>
      <c r="CK1095">
        <v>-4.7165796595237988E-5</v>
      </c>
      <c r="CL1095" t="str">
        <f>IF(COUNT(CK$3:CK1095)=ROUND(COUNT($CK$3:$CK$2493)*0.1,0),CK1095,"")</f>
        <v/>
      </c>
      <c r="CS1095" s="23">
        <v>43864</v>
      </c>
      <c r="CT1095">
        <v>-4.7165796595237988E-5</v>
      </c>
      <c r="DB1095" s="23">
        <v>43864</v>
      </c>
      <c r="DC1095">
        <v>-4.7165796595237988E-5</v>
      </c>
    </row>
    <row r="1096" spans="79:107" x14ac:dyDescent="0.3">
      <c r="CA1096" s="23">
        <v>41438</v>
      </c>
      <c r="CB1096">
        <v>-4.6284469334842941E-5</v>
      </c>
      <c r="CC1096" t="str">
        <f>IF(COUNT(CB$3:CB1096)=ROUND(COUNT($CB$3:$CB$2493)*0.05,0),CB1096,"")</f>
        <v/>
      </c>
      <c r="CJ1096" s="23">
        <v>41438</v>
      </c>
      <c r="CK1096">
        <v>-4.6284469334842941E-5</v>
      </c>
      <c r="CL1096" t="str">
        <f>IF(COUNT(CK$3:CK1096)=ROUND(COUNT($CK$3:$CK$2493)*0.1,0),CK1096,"")</f>
        <v/>
      </c>
      <c r="CS1096" s="23">
        <v>41438</v>
      </c>
      <c r="CT1096">
        <v>-4.6284469334842941E-5</v>
      </c>
      <c r="DB1096" s="23">
        <v>41438</v>
      </c>
      <c r="DC1096">
        <v>-4.6284469334842941E-5</v>
      </c>
    </row>
    <row r="1097" spans="79:107" x14ac:dyDescent="0.3">
      <c r="CA1097" s="23">
        <v>41792</v>
      </c>
      <c r="CB1097">
        <v>-4.2507554701959514E-5</v>
      </c>
      <c r="CC1097" t="str">
        <f>IF(COUNT(CB$3:CB1097)=ROUND(COUNT($CB$3:$CB$2493)*0.05,0),CB1097,"")</f>
        <v/>
      </c>
      <c r="CJ1097" s="23">
        <v>41792</v>
      </c>
      <c r="CK1097">
        <v>-4.2507554701959514E-5</v>
      </c>
      <c r="CL1097" t="str">
        <f>IF(COUNT(CK$3:CK1097)=ROUND(COUNT($CK$3:$CK$2493)*0.1,0),CK1097,"")</f>
        <v/>
      </c>
      <c r="CS1097" s="23">
        <v>41792</v>
      </c>
      <c r="CT1097">
        <v>-4.2507554701959514E-5</v>
      </c>
      <c r="DB1097" s="23">
        <v>41792</v>
      </c>
      <c r="DC1097">
        <v>-4.2507554701959514E-5</v>
      </c>
    </row>
    <row r="1098" spans="79:107" x14ac:dyDescent="0.3">
      <c r="CA1098" s="23">
        <v>44608</v>
      </c>
      <c r="CB1098">
        <v>-4.2476308831140868E-5</v>
      </c>
      <c r="CC1098" t="str">
        <f>IF(COUNT(CB$3:CB1098)=ROUND(COUNT($CB$3:$CB$2493)*0.05,0),CB1098,"")</f>
        <v/>
      </c>
      <c r="CJ1098" s="23">
        <v>44608</v>
      </c>
      <c r="CK1098">
        <v>-4.2476308831140868E-5</v>
      </c>
      <c r="CL1098" t="str">
        <f>IF(COUNT(CK$3:CK1098)=ROUND(COUNT($CK$3:$CK$2493)*0.1,0),CK1098,"")</f>
        <v/>
      </c>
      <c r="CS1098" s="23">
        <v>44608</v>
      </c>
      <c r="CT1098">
        <v>-4.2476308831140868E-5</v>
      </c>
      <c r="DB1098" s="23">
        <v>44608</v>
      </c>
      <c r="DC1098">
        <v>-4.2476308831140868E-5</v>
      </c>
    </row>
    <row r="1099" spans="79:107" x14ac:dyDescent="0.3">
      <c r="CA1099" s="23">
        <v>41863</v>
      </c>
      <c r="CB1099">
        <v>-4.0980502694236854E-5</v>
      </c>
      <c r="CC1099" t="str">
        <f>IF(COUNT(CB$3:CB1099)=ROUND(COUNT($CB$3:$CB$2493)*0.05,0),CB1099,"")</f>
        <v/>
      </c>
      <c r="CJ1099" s="23">
        <v>41863</v>
      </c>
      <c r="CK1099">
        <v>-4.0980502694236854E-5</v>
      </c>
      <c r="CL1099" t="str">
        <f>IF(COUNT(CK$3:CK1099)=ROUND(COUNT($CK$3:$CK$2493)*0.1,0),CK1099,"")</f>
        <v/>
      </c>
      <c r="CS1099" s="23">
        <v>41863</v>
      </c>
      <c r="CT1099">
        <v>-4.0980502694236854E-5</v>
      </c>
      <c r="DB1099" s="23">
        <v>41863</v>
      </c>
      <c r="DC1099">
        <v>-4.0980502694236854E-5</v>
      </c>
    </row>
    <row r="1100" spans="79:107" x14ac:dyDescent="0.3">
      <c r="CA1100" s="23">
        <v>43773</v>
      </c>
      <c r="CB1100">
        <v>-3.7023300227113123E-5</v>
      </c>
      <c r="CC1100" t="str">
        <f>IF(COUNT(CB$3:CB1100)=ROUND(COUNT($CB$3:$CB$2493)*0.05,0),CB1100,"")</f>
        <v/>
      </c>
      <c r="CJ1100" s="23">
        <v>43773</v>
      </c>
      <c r="CK1100">
        <v>-3.7023300227113123E-5</v>
      </c>
      <c r="CL1100" t="str">
        <f>IF(COUNT(CK$3:CK1100)=ROUND(COUNT($CK$3:$CK$2493)*0.1,0),CK1100,"")</f>
        <v/>
      </c>
      <c r="CS1100" s="23">
        <v>43773</v>
      </c>
      <c r="CT1100">
        <v>-3.7023300227113123E-5</v>
      </c>
      <c r="DB1100" s="23">
        <v>43773</v>
      </c>
      <c r="DC1100">
        <v>-3.7023300227113123E-5</v>
      </c>
    </row>
    <row r="1101" spans="79:107" x14ac:dyDescent="0.3">
      <c r="CA1101" s="23">
        <v>42916</v>
      </c>
      <c r="CB1101">
        <v>-3.6643264808167027E-5</v>
      </c>
      <c r="CC1101" t="str">
        <f>IF(COUNT(CB$3:CB1101)=ROUND(COUNT($CB$3:$CB$2493)*0.05,0),CB1101,"")</f>
        <v/>
      </c>
      <c r="CJ1101" s="23">
        <v>42916</v>
      </c>
      <c r="CK1101">
        <v>-3.6643264808167027E-5</v>
      </c>
      <c r="CL1101" t="str">
        <f>IF(COUNT(CK$3:CK1101)=ROUND(COUNT($CK$3:$CK$2493)*0.1,0),CK1101,"")</f>
        <v/>
      </c>
      <c r="CS1101" s="23">
        <v>42916</v>
      </c>
      <c r="CT1101">
        <v>-3.6643264808167027E-5</v>
      </c>
      <c r="DB1101" s="23">
        <v>42916</v>
      </c>
      <c r="DC1101">
        <v>-3.6643264808167027E-5</v>
      </c>
    </row>
    <row r="1102" spans="79:107" x14ac:dyDescent="0.3">
      <c r="CA1102" s="23">
        <v>44389</v>
      </c>
      <c r="CB1102">
        <v>-3.6033246029795317E-5</v>
      </c>
      <c r="CC1102" t="str">
        <f>IF(COUNT(CB$3:CB1102)=ROUND(COUNT($CB$3:$CB$2493)*0.05,0),CB1102,"")</f>
        <v/>
      </c>
      <c r="CJ1102" s="23">
        <v>44389</v>
      </c>
      <c r="CK1102">
        <v>-3.6033246029795317E-5</v>
      </c>
      <c r="CL1102" t="str">
        <f>IF(COUNT(CK$3:CK1102)=ROUND(COUNT($CK$3:$CK$2493)*0.1,0),CK1102,"")</f>
        <v/>
      </c>
      <c r="CS1102" s="23">
        <v>44389</v>
      </c>
      <c r="CT1102">
        <v>-3.6033246029795317E-5</v>
      </c>
      <c r="DB1102" s="23">
        <v>44389</v>
      </c>
      <c r="DC1102">
        <v>-3.6033246029795317E-5</v>
      </c>
    </row>
    <row r="1103" spans="79:107" x14ac:dyDescent="0.3">
      <c r="CA1103" s="23">
        <v>42662</v>
      </c>
      <c r="CB1103">
        <v>-2.7590675477029798E-5</v>
      </c>
      <c r="CC1103" t="str">
        <f>IF(COUNT(CB$3:CB1103)=ROUND(COUNT($CB$3:$CB$2493)*0.05,0),CB1103,"")</f>
        <v/>
      </c>
      <c r="CJ1103" s="23">
        <v>42662</v>
      </c>
      <c r="CK1103">
        <v>-2.7590675477029798E-5</v>
      </c>
      <c r="CL1103" t="str">
        <f>IF(COUNT(CK$3:CK1103)=ROUND(COUNT($CK$3:$CK$2493)*0.1,0),CK1103,"")</f>
        <v/>
      </c>
      <c r="CS1103" s="23">
        <v>42662</v>
      </c>
      <c r="CT1103">
        <v>-2.7590675477029798E-5</v>
      </c>
      <c r="DB1103" s="23">
        <v>42662</v>
      </c>
      <c r="DC1103">
        <v>-2.7590675477029798E-5</v>
      </c>
    </row>
    <row r="1104" spans="79:107" x14ac:dyDescent="0.3">
      <c r="CA1104" s="23">
        <v>43089</v>
      </c>
      <c r="CB1104">
        <v>-2.5809125096089046E-5</v>
      </c>
      <c r="CC1104" t="str">
        <f>IF(COUNT(CB$3:CB1104)=ROUND(COUNT($CB$3:$CB$2493)*0.05,0),CB1104,"")</f>
        <v/>
      </c>
      <c r="CJ1104" s="23">
        <v>43089</v>
      </c>
      <c r="CK1104">
        <v>-2.5809125096089046E-5</v>
      </c>
      <c r="CL1104" t="str">
        <f>IF(COUNT(CK$3:CK1104)=ROUND(COUNT($CK$3:$CK$2493)*0.1,0),CK1104,"")</f>
        <v/>
      </c>
      <c r="CS1104" s="23">
        <v>43089</v>
      </c>
      <c r="CT1104">
        <v>-2.5809125096089046E-5</v>
      </c>
      <c r="DB1104" s="23">
        <v>43089</v>
      </c>
      <c r="DC1104">
        <v>-2.5809125096089046E-5</v>
      </c>
    </row>
    <row r="1105" spans="79:107" x14ac:dyDescent="0.3">
      <c r="CA1105" s="23">
        <v>41415</v>
      </c>
      <c r="CB1105">
        <v>-2.0462510359114922E-5</v>
      </c>
      <c r="CC1105" t="str">
        <f>IF(COUNT(CB$3:CB1105)=ROUND(COUNT($CB$3:$CB$2493)*0.05,0),CB1105,"")</f>
        <v/>
      </c>
      <c r="CJ1105" s="23">
        <v>41415</v>
      </c>
      <c r="CK1105">
        <v>-2.0462510359114922E-5</v>
      </c>
      <c r="CL1105" t="str">
        <f>IF(COUNT(CK$3:CK1105)=ROUND(COUNT($CK$3:$CK$2493)*0.1,0),CK1105,"")</f>
        <v/>
      </c>
      <c r="CS1105" s="23">
        <v>41415</v>
      </c>
      <c r="CT1105">
        <v>-2.0462510359114922E-5</v>
      </c>
      <c r="DB1105" s="23">
        <v>41415</v>
      </c>
      <c r="DC1105">
        <v>-2.0462510359114922E-5</v>
      </c>
    </row>
    <row r="1106" spans="79:107" x14ac:dyDescent="0.3">
      <c r="CA1106" s="23">
        <v>42629</v>
      </c>
      <c r="CB1106">
        <v>-2.0306190293205017E-5</v>
      </c>
      <c r="CC1106" t="str">
        <f>IF(COUNT(CB$3:CB1106)=ROUND(COUNT($CB$3:$CB$2493)*0.05,0),CB1106,"")</f>
        <v/>
      </c>
      <c r="CJ1106" s="23">
        <v>42629</v>
      </c>
      <c r="CK1106">
        <v>-2.0306190293205017E-5</v>
      </c>
      <c r="CL1106" t="str">
        <f>IF(COUNT(CK$3:CK1106)=ROUND(COUNT($CK$3:$CK$2493)*0.1,0),CK1106,"")</f>
        <v/>
      </c>
      <c r="CS1106" s="23">
        <v>42629</v>
      </c>
      <c r="CT1106">
        <v>-2.0306190293205017E-5</v>
      </c>
      <c r="DB1106" s="23">
        <v>42629</v>
      </c>
      <c r="DC1106">
        <v>-2.0306190293205017E-5</v>
      </c>
    </row>
    <row r="1107" spans="79:107" x14ac:dyDescent="0.3">
      <c r="CA1107" s="23">
        <v>43272</v>
      </c>
      <c r="CB1107">
        <v>-1.9714354868504422E-5</v>
      </c>
      <c r="CC1107" t="str">
        <f>IF(COUNT(CB$3:CB1107)=ROUND(COUNT($CB$3:$CB$2493)*0.05,0),CB1107,"")</f>
        <v/>
      </c>
      <c r="CJ1107" s="23">
        <v>43272</v>
      </c>
      <c r="CK1107">
        <v>-1.9714354868504422E-5</v>
      </c>
      <c r="CL1107" t="str">
        <f>IF(COUNT(CK$3:CK1107)=ROUND(COUNT($CK$3:$CK$2493)*0.1,0),CK1107,"")</f>
        <v/>
      </c>
      <c r="CS1107" s="23">
        <v>43272</v>
      </c>
      <c r="CT1107">
        <v>-1.9714354868504422E-5</v>
      </c>
      <c r="DB1107" s="23">
        <v>43272</v>
      </c>
      <c r="DC1107">
        <v>-1.9714354868504422E-5</v>
      </c>
    </row>
    <row r="1108" spans="79:107" x14ac:dyDescent="0.3">
      <c r="CA1108" s="23">
        <v>44560</v>
      </c>
      <c r="CB1108">
        <v>-1.9247752034641965E-5</v>
      </c>
      <c r="CC1108" t="str">
        <f>IF(COUNT(CB$3:CB1108)=ROUND(COUNT($CB$3:$CB$2493)*0.05,0),CB1108,"")</f>
        <v/>
      </c>
      <c r="CJ1108" s="23">
        <v>44560</v>
      </c>
      <c r="CK1108">
        <v>-1.9247752034641965E-5</v>
      </c>
      <c r="CL1108" t="str">
        <f>IF(COUNT(CK$3:CK1108)=ROUND(COUNT($CK$3:$CK$2493)*0.1,0),CK1108,"")</f>
        <v/>
      </c>
      <c r="CS1108" s="23">
        <v>44560</v>
      </c>
      <c r="CT1108">
        <v>-1.9247752034641965E-5</v>
      </c>
      <c r="DB1108" s="23">
        <v>44560</v>
      </c>
      <c r="DC1108">
        <v>-1.9247752034641965E-5</v>
      </c>
    </row>
    <row r="1109" spans="79:107" x14ac:dyDescent="0.3">
      <c r="CA1109" s="23">
        <v>43341</v>
      </c>
      <c r="CB1109">
        <v>-1.7676688606357372E-5</v>
      </c>
      <c r="CC1109" t="str">
        <f>IF(COUNT(CB$3:CB1109)=ROUND(COUNT($CB$3:$CB$2493)*0.05,0),CB1109,"")</f>
        <v/>
      </c>
      <c r="CJ1109" s="23">
        <v>43341</v>
      </c>
      <c r="CK1109">
        <v>-1.7676688606357372E-5</v>
      </c>
      <c r="CL1109" t="str">
        <f>IF(COUNT(CK$3:CK1109)=ROUND(COUNT($CK$3:$CK$2493)*0.1,0),CK1109,"")</f>
        <v/>
      </c>
      <c r="CS1109" s="23">
        <v>43341</v>
      </c>
      <c r="CT1109">
        <v>-1.7676688606357372E-5</v>
      </c>
      <c r="DB1109" s="23">
        <v>43341</v>
      </c>
      <c r="DC1109">
        <v>-1.7676688606357372E-5</v>
      </c>
    </row>
    <row r="1110" spans="79:107" x14ac:dyDescent="0.3">
      <c r="CA1110" s="23">
        <v>43040</v>
      </c>
      <c r="CB1110">
        <v>-1.3881825581488886E-5</v>
      </c>
      <c r="CC1110" t="str">
        <f>IF(COUNT(CB$3:CB1110)=ROUND(COUNT($CB$3:$CB$2493)*0.05,0),CB1110,"")</f>
        <v/>
      </c>
      <c r="CJ1110" s="23">
        <v>43040</v>
      </c>
      <c r="CK1110">
        <v>-1.3881825581488886E-5</v>
      </c>
      <c r="CL1110" t="str">
        <f>IF(COUNT(CK$3:CK1110)=ROUND(COUNT($CK$3:$CK$2493)*0.1,0),CK1110,"")</f>
        <v/>
      </c>
      <c r="CS1110" s="23">
        <v>43040</v>
      </c>
      <c r="CT1110">
        <v>-1.3881825581488886E-5</v>
      </c>
      <c r="DB1110" s="23">
        <v>43040</v>
      </c>
      <c r="DC1110">
        <v>-1.3881825581488886E-5</v>
      </c>
    </row>
    <row r="1111" spans="79:107" x14ac:dyDescent="0.3">
      <c r="CA1111" s="23">
        <v>43476</v>
      </c>
      <c r="CB1111">
        <v>-1.3334588736473931E-5</v>
      </c>
      <c r="CC1111" t="str">
        <f>IF(COUNT(CB$3:CB1111)=ROUND(COUNT($CB$3:$CB$2493)*0.05,0),CB1111,"")</f>
        <v/>
      </c>
      <c r="CJ1111" s="23">
        <v>43476</v>
      </c>
      <c r="CK1111">
        <v>-1.3334588736473931E-5</v>
      </c>
      <c r="CL1111" t="str">
        <f>IF(COUNT(CK$3:CK1111)=ROUND(COUNT($CK$3:$CK$2493)*0.1,0),CK1111,"")</f>
        <v/>
      </c>
      <c r="CS1111" s="23">
        <v>43476</v>
      </c>
      <c r="CT1111">
        <v>-1.3334588736473931E-5</v>
      </c>
      <c r="DB1111" s="23">
        <v>43476</v>
      </c>
      <c r="DC1111">
        <v>-1.3334588736473931E-5</v>
      </c>
    </row>
    <row r="1112" spans="79:107" x14ac:dyDescent="0.3">
      <c r="CA1112" s="23">
        <v>43833</v>
      </c>
      <c r="CB1112">
        <v>-1.0760354347205348E-5</v>
      </c>
      <c r="CC1112" t="str">
        <f>IF(COUNT(CB$3:CB1112)=ROUND(COUNT($CB$3:$CB$2493)*0.05,0),CB1112,"")</f>
        <v/>
      </c>
      <c r="CJ1112" s="23">
        <v>43833</v>
      </c>
      <c r="CK1112">
        <v>-1.0760354347205348E-5</v>
      </c>
      <c r="CL1112" t="str">
        <f>IF(COUNT(CK$3:CK1112)=ROUND(COUNT($CK$3:$CK$2493)*0.1,0),CK1112,"")</f>
        <v/>
      </c>
      <c r="CS1112" s="23">
        <v>43833</v>
      </c>
      <c r="CT1112">
        <v>-1.0760354347205348E-5</v>
      </c>
      <c r="DB1112" s="23">
        <v>43833</v>
      </c>
      <c r="DC1112">
        <v>-1.0760354347205348E-5</v>
      </c>
    </row>
    <row r="1113" spans="79:107" x14ac:dyDescent="0.3">
      <c r="CA1113" s="23">
        <v>43265</v>
      </c>
      <c r="CB1113">
        <v>-4.6159688061172718E-6</v>
      </c>
      <c r="CC1113" t="str">
        <f>IF(COUNT(CB$3:CB1113)=ROUND(COUNT($CB$3:$CB$2493)*0.05,0),CB1113,"")</f>
        <v/>
      </c>
      <c r="CJ1113" s="23">
        <v>43265</v>
      </c>
      <c r="CK1113">
        <v>-4.6159688061172718E-6</v>
      </c>
      <c r="CL1113" t="str">
        <f>IF(COUNT(CK$3:CK1113)=ROUND(COUNT($CK$3:$CK$2493)*0.1,0),CK1113,"")</f>
        <v/>
      </c>
      <c r="CS1113" s="23">
        <v>43265</v>
      </c>
      <c r="CT1113">
        <v>-4.6159688061172718E-6</v>
      </c>
      <c r="DB1113" s="23">
        <v>43265</v>
      </c>
      <c r="DC1113">
        <v>-4.6159688061172718E-6</v>
      </c>
    </row>
    <row r="1114" spans="79:107" x14ac:dyDescent="0.3">
      <c r="CA1114" s="23">
        <v>42769</v>
      </c>
      <c r="CB1114">
        <v>-4.2758429103882797E-6</v>
      </c>
      <c r="CC1114" t="str">
        <f>IF(COUNT(CB$3:CB1114)=ROUND(COUNT($CB$3:$CB$2493)*0.05,0),CB1114,"")</f>
        <v/>
      </c>
      <c r="CJ1114" s="23">
        <v>42769</v>
      </c>
      <c r="CK1114">
        <v>-4.2758429103882797E-6</v>
      </c>
      <c r="CL1114" t="str">
        <f>IF(COUNT(CK$3:CK1114)=ROUND(COUNT($CK$3:$CK$2493)*0.1,0),CK1114,"")</f>
        <v/>
      </c>
      <c r="CS1114" s="23">
        <v>42769</v>
      </c>
      <c r="CT1114">
        <v>-4.2758429103882797E-6</v>
      </c>
      <c r="DB1114" s="23">
        <v>42769</v>
      </c>
      <c r="DC1114">
        <v>-4.2758429103882797E-6</v>
      </c>
    </row>
    <row r="1115" spans="79:107" x14ac:dyDescent="0.3">
      <c r="CA1115" s="23">
        <v>43243</v>
      </c>
      <c r="CB1115">
        <v>-3.6686147472532444E-6</v>
      </c>
      <c r="CC1115" t="str">
        <f>IF(COUNT(CB$3:CB1115)=ROUND(COUNT($CB$3:$CB$2493)*0.05,0),CB1115,"")</f>
        <v/>
      </c>
      <c r="CJ1115" s="23">
        <v>43243</v>
      </c>
      <c r="CK1115">
        <v>-3.6686147472532444E-6</v>
      </c>
      <c r="CL1115" t="str">
        <f>IF(COUNT(CK$3:CK1115)=ROUND(COUNT($CK$3:$CK$2493)*0.1,0),CK1115,"")</f>
        <v/>
      </c>
      <c r="CS1115" s="23">
        <v>43243</v>
      </c>
      <c r="CT1115">
        <v>-3.6686147472532444E-6</v>
      </c>
      <c r="DB1115" s="23">
        <v>43243</v>
      </c>
      <c r="DC1115">
        <v>-3.6686147472532444E-6</v>
      </c>
    </row>
    <row r="1116" spans="79:107" x14ac:dyDescent="0.3">
      <c r="CA1116" s="23">
        <v>44404</v>
      </c>
      <c r="CB1116">
        <v>2.5359947957633044E-6</v>
      </c>
      <c r="CC1116" t="str">
        <f>IF(COUNT(CB$3:CB1116)=ROUND(COUNT($CB$3:$CB$2493)*0.05,0),CB1116,"")</f>
        <v/>
      </c>
      <c r="CJ1116" s="23">
        <v>44404</v>
      </c>
      <c r="CK1116">
        <v>2.5359947957633044E-6</v>
      </c>
      <c r="CL1116" t="str">
        <f>IF(COUNT(CK$3:CK1116)=ROUND(COUNT($CK$3:$CK$2493)*0.1,0),CK1116,"")</f>
        <v/>
      </c>
      <c r="CS1116" s="23">
        <v>44404</v>
      </c>
      <c r="CT1116">
        <v>2.5359947957633044E-6</v>
      </c>
      <c r="DB1116" s="23">
        <v>44404</v>
      </c>
      <c r="DC1116">
        <v>2.5359947957633044E-6</v>
      </c>
    </row>
    <row r="1117" spans="79:107" x14ac:dyDescent="0.3">
      <c r="CA1117" s="23">
        <v>43354</v>
      </c>
      <c r="CB1117">
        <v>7.0799018025734084E-6</v>
      </c>
      <c r="CC1117" t="str">
        <f>IF(COUNT(CB$3:CB1117)=ROUND(COUNT($CB$3:$CB$2493)*0.05,0),CB1117,"")</f>
        <v/>
      </c>
      <c r="CJ1117" s="23">
        <v>43354</v>
      </c>
      <c r="CK1117">
        <v>7.0799018025734084E-6</v>
      </c>
      <c r="CL1117" t="str">
        <f>IF(COUNT(CK$3:CK1117)=ROUND(COUNT($CK$3:$CK$2493)*0.1,0),CK1117,"")</f>
        <v/>
      </c>
      <c r="CS1117" s="23">
        <v>43354</v>
      </c>
      <c r="CT1117">
        <v>7.0799018025734084E-6</v>
      </c>
      <c r="DB1117" s="23">
        <v>43354</v>
      </c>
      <c r="DC1117">
        <v>7.0799018025734084E-6</v>
      </c>
    </row>
    <row r="1118" spans="79:107" x14ac:dyDescent="0.3">
      <c r="CA1118" s="23">
        <v>43766</v>
      </c>
      <c r="CB1118">
        <v>9.4704654458396724E-6</v>
      </c>
      <c r="CC1118" t="str">
        <f>IF(COUNT(CB$3:CB1118)=ROUND(COUNT($CB$3:$CB$2493)*0.05,0),CB1118,"")</f>
        <v/>
      </c>
      <c r="CJ1118" s="23">
        <v>43766</v>
      </c>
      <c r="CK1118">
        <v>9.4704654458396724E-6</v>
      </c>
      <c r="CL1118" t="str">
        <f>IF(COUNT(CK$3:CK1118)=ROUND(COUNT($CK$3:$CK$2493)*0.1,0),CK1118,"")</f>
        <v/>
      </c>
      <c r="CS1118" s="23">
        <v>43766</v>
      </c>
      <c r="CT1118">
        <v>9.4704654458396724E-6</v>
      </c>
      <c r="DB1118" s="23">
        <v>43766</v>
      </c>
      <c r="DC1118">
        <v>9.4704654458396724E-6</v>
      </c>
    </row>
    <row r="1119" spans="79:107" x14ac:dyDescent="0.3">
      <c r="CA1119" s="23">
        <v>42685</v>
      </c>
      <c r="CB1119">
        <v>1.0348300397131557E-5</v>
      </c>
      <c r="CC1119" t="str">
        <f>IF(COUNT(CB$3:CB1119)=ROUND(COUNT($CB$3:$CB$2493)*0.05,0),CB1119,"")</f>
        <v/>
      </c>
      <c r="CJ1119" s="23">
        <v>42685</v>
      </c>
      <c r="CK1119">
        <v>1.0348300397131557E-5</v>
      </c>
      <c r="CL1119" t="str">
        <f>IF(COUNT(CK$3:CK1119)=ROUND(COUNT($CK$3:$CK$2493)*0.1,0),CK1119,"")</f>
        <v/>
      </c>
      <c r="CS1119" s="23">
        <v>42685</v>
      </c>
      <c r="CT1119">
        <v>1.0348300397131557E-5</v>
      </c>
      <c r="DB1119" s="23">
        <v>42685</v>
      </c>
      <c r="DC1119">
        <v>1.0348300397131557E-5</v>
      </c>
    </row>
    <row r="1120" spans="79:107" x14ac:dyDescent="0.3">
      <c r="CA1120" s="23">
        <v>44796</v>
      </c>
      <c r="CB1120">
        <v>1.5594227646323206E-5</v>
      </c>
      <c r="CC1120" t="str">
        <f>IF(COUNT(CB$3:CB1120)=ROUND(COUNT($CB$3:$CB$2493)*0.05,0),CB1120,"")</f>
        <v/>
      </c>
      <c r="CJ1120" s="23">
        <v>44796</v>
      </c>
      <c r="CK1120">
        <v>1.5594227646323206E-5</v>
      </c>
      <c r="CL1120" t="str">
        <f>IF(COUNT(CK$3:CK1120)=ROUND(COUNT($CK$3:$CK$2493)*0.1,0),CK1120,"")</f>
        <v/>
      </c>
      <c r="CS1120" s="23">
        <v>44796</v>
      </c>
      <c r="CT1120">
        <v>1.5594227646323206E-5</v>
      </c>
      <c r="DB1120" s="23">
        <v>44796</v>
      </c>
      <c r="DC1120">
        <v>1.5594227646323206E-5</v>
      </c>
    </row>
    <row r="1121" spans="79:107" x14ac:dyDescent="0.3">
      <c r="CA1121" s="23">
        <v>41843</v>
      </c>
      <c r="CB1121">
        <v>1.6973329096244872E-5</v>
      </c>
      <c r="CC1121" t="str">
        <f>IF(COUNT(CB$3:CB1121)=ROUND(COUNT($CB$3:$CB$2493)*0.05,0),CB1121,"")</f>
        <v/>
      </c>
      <c r="CJ1121" s="23">
        <v>41843</v>
      </c>
      <c r="CK1121">
        <v>1.6973329096244872E-5</v>
      </c>
      <c r="CL1121" t="str">
        <f>IF(COUNT(CK$3:CK1121)=ROUND(COUNT($CK$3:$CK$2493)*0.1,0),CK1121,"")</f>
        <v/>
      </c>
      <c r="CS1121" s="23">
        <v>41843</v>
      </c>
      <c r="CT1121">
        <v>1.6973329096244872E-5</v>
      </c>
      <c r="DB1121" s="23">
        <v>41843</v>
      </c>
      <c r="DC1121">
        <v>1.6973329096244872E-5</v>
      </c>
    </row>
    <row r="1122" spans="79:107" x14ac:dyDescent="0.3">
      <c r="CA1122" s="23">
        <v>41549</v>
      </c>
      <c r="CB1122">
        <v>1.7045634558182411E-5</v>
      </c>
      <c r="CC1122" t="str">
        <f>IF(COUNT(CB$3:CB1122)=ROUND(COUNT($CB$3:$CB$2493)*0.05,0),CB1122,"")</f>
        <v/>
      </c>
      <c r="CJ1122" s="23">
        <v>41549</v>
      </c>
      <c r="CK1122">
        <v>1.7045634558182411E-5</v>
      </c>
      <c r="CL1122" t="str">
        <f>IF(COUNT(CK$3:CK1122)=ROUND(COUNT($CK$3:$CK$2493)*0.1,0),CK1122,"")</f>
        <v/>
      </c>
      <c r="CS1122" s="23">
        <v>41549</v>
      </c>
      <c r="CT1122">
        <v>1.7045634558182411E-5</v>
      </c>
      <c r="DB1122" s="23">
        <v>41549</v>
      </c>
      <c r="DC1122">
        <v>1.7045634558182411E-5</v>
      </c>
    </row>
    <row r="1123" spans="79:107" x14ac:dyDescent="0.3">
      <c r="CA1123" s="23">
        <v>42962</v>
      </c>
      <c r="CB1123">
        <v>2.0566001192448056E-5</v>
      </c>
      <c r="CC1123" t="str">
        <f>IF(COUNT(CB$3:CB1123)=ROUND(COUNT($CB$3:$CB$2493)*0.05,0),CB1123,"")</f>
        <v/>
      </c>
      <c r="CJ1123" s="23">
        <v>42962</v>
      </c>
      <c r="CK1123">
        <v>2.0566001192448056E-5</v>
      </c>
      <c r="CL1123" t="str">
        <f>IF(COUNT(CK$3:CK1123)=ROUND(COUNT($CK$3:$CK$2493)*0.1,0),CK1123,"")</f>
        <v/>
      </c>
      <c r="CS1123" s="23">
        <v>42962</v>
      </c>
      <c r="CT1123">
        <v>2.0566001192448056E-5</v>
      </c>
      <c r="DB1123" s="23">
        <v>42962</v>
      </c>
      <c r="DC1123">
        <v>2.0566001192448056E-5</v>
      </c>
    </row>
    <row r="1124" spans="79:107" x14ac:dyDescent="0.3">
      <c r="CA1124" s="23">
        <v>42992</v>
      </c>
      <c r="CB1124">
        <v>2.3338968052077815E-5</v>
      </c>
      <c r="CC1124" t="str">
        <f>IF(COUNT(CB$3:CB1124)=ROUND(COUNT($CB$3:$CB$2493)*0.05,0),CB1124,"")</f>
        <v/>
      </c>
      <c r="CJ1124" s="23">
        <v>42992</v>
      </c>
      <c r="CK1124">
        <v>2.3338968052077815E-5</v>
      </c>
      <c r="CL1124" t="str">
        <f>IF(COUNT(CK$3:CK1124)=ROUND(COUNT($CK$3:$CK$2493)*0.1,0),CK1124,"")</f>
        <v/>
      </c>
      <c r="CS1124" s="23">
        <v>42992</v>
      </c>
      <c r="CT1124">
        <v>2.3338968052077815E-5</v>
      </c>
      <c r="DB1124" s="23">
        <v>42992</v>
      </c>
      <c r="DC1124">
        <v>2.3338968052077815E-5</v>
      </c>
    </row>
    <row r="1125" spans="79:107" x14ac:dyDescent="0.3">
      <c r="CA1125" s="23">
        <v>41733</v>
      </c>
      <c r="CB1125">
        <v>2.515390799445381E-5</v>
      </c>
      <c r="CC1125" t="str">
        <f>IF(COUNT(CB$3:CB1125)=ROUND(COUNT($CB$3:$CB$2493)*0.05,0),CB1125,"")</f>
        <v/>
      </c>
      <c r="CJ1125" s="23">
        <v>41733</v>
      </c>
      <c r="CK1125">
        <v>2.515390799445381E-5</v>
      </c>
      <c r="CL1125" t="str">
        <f>IF(COUNT(CK$3:CK1125)=ROUND(COUNT($CK$3:$CK$2493)*0.1,0),CK1125,"")</f>
        <v/>
      </c>
      <c r="CS1125" s="23">
        <v>41733</v>
      </c>
      <c r="CT1125">
        <v>2.515390799445381E-5</v>
      </c>
      <c r="DB1125" s="23">
        <v>41733</v>
      </c>
      <c r="DC1125">
        <v>2.515390799445381E-5</v>
      </c>
    </row>
    <row r="1126" spans="79:107" x14ac:dyDescent="0.3">
      <c r="CA1126" s="23">
        <v>44393</v>
      </c>
      <c r="CB1126">
        <v>2.8023889801273528E-5</v>
      </c>
      <c r="CC1126" t="str">
        <f>IF(COUNT(CB$3:CB1126)=ROUND(COUNT($CB$3:$CB$2493)*0.05,0),CB1126,"")</f>
        <v/>
      </c>
      <c r="CJ1126" s="23">
        <v>44393</v>
      </c>
      <c r="CK1126">
        <v>2.8023889801273528E-5</v>
      </c>
      <c r="CL1126" t="str">
        <f>IF(COUNT(CK$3:CK1126)=ROUND(COUNT($CK$3:$CK$2493)*0.1,0),CK1126,"")</f>
        <v/>
      </c>
      <c r="CS1126" s="23">
        <v>44393</v>
      </c>
      <c r="CT1126">
        <v>2.8023889801273528E-5</v>
      </c>
      <c r="DB1126" s="23">
        <v>44393</v>
      </c>
      <c r="DC1126">
        <v>2.8023889801273528E-5</v>
      </c>
    </row>
    <row r="1127" spans="79:107" x14ac:dyDescent="0.3">
      <c r="CA1127" s="23">
        <v>41782</v>
      </c>
      <c r="CB1127">
        <v>2.8839148857589435E-5</v>
      </c>
      <c r="CC1127" t="str">
        <f>IF(COUNT(CB$3:CB1127)=ROUND(COUNT($CB$3:$CB$2493)*0.05,0),CB1127,"")</f>
        <v/>
      </c>
      <c r="CJ1127" s="23">
        <v>41782</v>
      </c>
      <c r="CK1127">
        <v>2.8839148857589435E-5</v>
      </c>
      <c r="CL1127" t="str">
        <f>IF(COUNT(CK$3:CK1127)=ROUND(COUNT($CK$3:$CK$2493)*0.1,0),CK1127,"")</f>
        <v/>
      </c>
      <c r="CS1127" s="23">
        <v>41782</v>
      </c>
      <c r="CT1127">
        <v>2.8839148857589435E-5</v>
      </c>
      <c r="DB1127" s="23">
        <v>41782</v>
      </c>
      <c r="DC1127">
        <v>2.8839148857589435E-5</v>
      </c>
    </row>
    <row r="1128" spans="79:107" x14ac:dyDescent="0.3">
      <c r="CA1128" s="23">
        <v>43770</v>
      </c>
      <c r="CB1128">
        <v>3.2034201602428502E-5</v>
      </c>
      <c r="CC1128" t="str">
        <f>IF(COUNT(CB$3:CB1128)=ROUND(COUNT($CB$3:$CB$2493)*0.05,0),CB1128,"")</f>
        <v/>
      </c>
      <c r="CJ1128" s="23">
        <v>43770</v>
      </c>
      <c r="CK1128">
        <v>3.2034201602428502E-5</v>
      </c>
      <c r="CL1128" t="str">
        <f>IF(COUNT(CK$3:CK1128)=ROUND(COUNT($CK$3:$CK$2493)*0.1,0),CK1128,"")</f>
        <v/>
      </c>
      <c r="CS1128" s="23">
        <v>43770</v>
      </c>
      <c r="CT1128">
        <v>3.2034201602428502E-5</v>
      </c>
      <c r="DB1128" s="23">
        <v>43770</v>
      </c>
      <c r="DC1128">
        <v>3.2034201602428502E-5</v>
      </c>
    </row>
    <row r="1129" spans="79:107" x14ac:dyDescent="0.3">
      <c r="CA1129" s="23">
        <v>41313</v>
      </c>
      <c r="CB1129">
        <v>3.3999243955114476E-5</v>
      </c>
      <c r="CC1129" t="str">
        <f>IF(COUNT(CB$3:CB1129)=ROUND(COUNT($CB$3:$CB$2493)*0.05,0),CB1129,"")</f>
        <v/>
      </c>
      <c r="CJ1129" s="23">
        <v>41313</v>
      </c>
      <c r="CK1129">
        <v>3.3999243955114476E-5</v>
      </c>
      <c r="CL1129" t="str">
        <f>IF(COUNT(CK$3:CK1129)=ROUND(COUNT($CK$3:$CK$2493)*0.1,0),CK1129,"")</f>
        <v/>
      </c>
      <c r="CS1129" s="23">
        <v>41313</v>
      </c>
      <c r="CT1129">
        <v>3.3999243955114476E-5</v>
      </c>
      <c r="DB1129" s="23">
        <v>41313</v>
      </c>
      <c r="DC1129">
        <v>3.3999243955114476E-5</v>
      </c>
    </row>
    <row r="1130" spans="79:107" x14ac:dyDescent="0.3">
      <c r="CA1130" s="23">
        <v>44243</v>
      </c>
      <c r="CB1130">
        <v>3.8379265397394179E-5</v>
      </c>
      <c r="CC1130" t="str">
        <f>IF(COUNT(CB$3:CB1130)=ROUND(COUNT($CB$3:$CB$2493)*0.05,0),CB1130,"")</f>
        <v/>
      </c>
      <c r="CJ1130" s="23">
        <v>44243</v>
      </c>
      <c r="CK1130">
        <v>3.8379265397394179E-5</v>
      </c>
      <c r="CL1130" t="str">
        <f>IF(COUNT(CK$3:CK1130)=ROUND(COUNT($CK$3:$CK$2493)*0.1,0),CK1130,"")</f>
        <v/>
      </c>
      <c r="CS1130" s="23">
        <v>44243</v>
      </c>
      <c r="CT1130">
        <v>3.8379265397394179E-5</v>
      </c>
      <c r="DB1130" s="23">
        <v>44243</v>
      </c>
      <c r="DC1130">
        <v>3.8379265397394179E-5</v>
      </c>
    </row>
    <row r="1131" spans="79:107" x14ac:dyDescent="0.3">
      <c r="CA1131" s="23">
        <v>44316</v>
      </c>
      <c r="CB1131">
        <v>4.2739173719378514E-5</v>
      </c>
      <c r="CC1131" t="str">
        <f>IF(COUNT(CB$3:CB1131)=ROUND(COUNT($CB$3:$CB$2493)*0.05,0),CB1131,"")</f>
        <v/>
      </c>
      <c r="CJ1131" s="23">
        <v>44316</v>
      </c>
      <c r="CK1131">
        <v>4.2739173719378514E-5</v>
      </c>
      <c r="CL1131" t="str">
        <f>IF(COUNT(CK$3:CK1131)=ROUND(COUNT($CK$3:$CK$2493)*0.1,0),CK1131,"")</f>
        <v/>
      </c>
      <c r="CS1131" s="23">
        <v>44316</v>
      </c>
      <c r="CT1131">
        <v>4.2739173719378514E-5</v>
      </c>
      <c r="DB1131" s="23">
        <v>44316</v>
      </c>
      <c r="DC1131">
        <v>4.2739173719378514E-5</v>
      </c>
    </row>
    <row r="1132" spans="79:107" x14ac:dyDescent="0.3">
      <c r="CA1132" s="23">
        <v>43244</v>
      </c>
      <c r="CB1132">
        <v>4.4798009023849187E-5</v>
      </c>
      <c r="CC1132" t="str">
        <f>IF(COUNT(CB$3:CB1132)=ROUND(COUNT($CB$3:$CB$2493)*0.05,0),CB1132,"")</f>
        <v/>
      </c>
      <c r="CJ1132" s="23">
        <v>43244</v>
      </c>
      <c r="CK1132">
        <v>4.4798009023849187E-5</v>
      </c>
      <c r="CL1132" t="str">
        <f>IF(COUNT(CK$3:CK1132)=ROUND(COUNT($CK$3:$CK$2493)*0.1,0),CK1132,"")</f>
        <v/>
      </c>
      <c r="CS1132" s="23">
        <v>43244</v>
      </c>
      <c r="CT1132">
        <v>4.4798009023849187E-5</v>
      </c>
      <c r="DB1132" s="23">
        <v>43244</v>
      </c>
      <c r="DC1132">
        <v>4.4798009023849187E-5</v>
      </c>
    </row>
    <row r="1133" spans="79:107" x14ac:dyDescent="0.3">
      <c r="CA1133" s="23">
        <v>44215</v>
      </c>
      <c r="CB1133">
        <v>4.7614253959498974E-5</v>
      </c>
      <c r="CC1133" t="str">
        <f>IF(COUNT(CB$3:CB1133)=ROUND(COUNT($CB$3:$CB$2493)*0.05,0),CB1133,"")</f>
        <v/>
      </c>
      <c r="CJ1133" s="23">
        <v>44215</v>
      </c>
      <c r="CK1133">
        <v>4.7614253959498974E-5</v>
      </c>
      <c r="CL1133" t="str">
        <f>IF(COUNT(CK$3:CK1133)=ROUND(COUNT($CK$3:$CK$2493)*0.1,0),CK1133,"")</f>
        <v/>
      </c>
      <c r="CS1133" s="23">
        <v>44215</v>
      </c>
      <c r="CT1133">
        <v>4.7614253959498974E-5</v>
      </c>
      <c r="DB1133" s="23">
        <v>44215</v>
      </c>
      <c r="DC1133">
        <v>4.7614253959498974E-5</v>
      </c>
    </row>
    <row r="1134" spans="79:107" x14ac:dyDescent="0.3">
      <c r="CA1134" s="23">
        <v>44270</v>
      </c>
      <c r="CB1134">
        <v>4.996502366982596E-5</v>
      </c>
      <c r="CC1134" t="str">
        <f>IF(COUNT(CB$3:CB1134)=ROUND(COUNT($CB$3:$CB$2493)*0.05,0),CB1134,"")</f>
        <v/>
      </c>
      <c r="CJ1134" s="23">
        <v>44270</v>
      </c>
      <c r="CK1134">
        <v>4.996502366982596E-5</v>
      </c>
      <c r="CL1134" t="str">
        <f>IF(COUNT(CK$3:CK1134)=ROUND(COUNT($CK$3:$CK$2493)*0.1,0),CK1134,"")</f>
        <v/>
      </c>
      <c r="CS1134" s="23">
        <v>44270</v>
      </c>
      <c r="CT1134">
        <v>4.996502366982596E-5</v>
      </c>
      <c r="DB1134" s="23">
        <v>44270</v>
      </c>
      <c r="DC1134">
        <v>4.996502366982596E-5</v>
      </c>
    </row>
    <row r="1135" spans="79:107" x14ac:dyDescent="0.3">
      <c r="CA1135" s="23">
        <v>41467</v>
      </c>
      <c r="CB1135">
        <v>5.1147529402731549E-5</v>
      </c>
      <c r="CC1135" t="str">
        <f>IF(COUNT(CB$3:CB1135)=ROUND(COUNT($CB$3:$CB$2493)*0.05,0),CB1135,"")</f>
        <v/>
      </c>
      <c r="CJ1135" s="23">
        <v>41467</v>
      </c>
      <c r="CK1135">
        <v>5.1147529402731549E-5</v>
      </c>
      <c r="CL1135" t="str">
        <f>IF(COUNT(CK$3:CK1135)=ROUND(COUNT($CK$3:$CK$2493)*0.1,0),CK1135,"")</f>
        <v/>
      </c>
      <c r="CS1135" s="23">
        <v>41467</v>
      </c>
      <c r="CT1135">
        <v>5.1147529402731549E-5</v>
      </c>
      <c r="DB1135" s="23">
        <v>41467</v>
      </c>
      <c r="DC1135">
        <v>5.1147529402731549E-5</v>
      </c>
    </row>
    <row r="1136" spans="79:107" x14ac:dyDescent="0.3">
      <c r="CA1136" s="23">
        <v>41352</v>
      </c>
      <c r="CB1136">
        <v>5.4233513811812549E-5</v>
      </c>
      <c r="CC1136" t="str">
        <f>IF(COUNT(CB$3:CB1136)=ROUND(COUNT($CB$3:$CB$2493)*0.05,0),CB1136,"")</f>
        <v/>
      </c>
      <c r="CJ1136" s="23">
        <v>41352</v>
      </c>
      <c r="CK1136">
        <v>5.4233513811812549E-5</v>
      </c>
      <c r="CL1136" t="str">
        <f>IF(COUNT(CK$3:CK1136)=ROUND(COUNT($CK$3:$CK$2493)*0.1,0),CK1136,"")</f>
        <v/>
      </c>
      <c r="CS1136" s="23">
        <v>41352</v>
      </c>
      <c r="CT1136">
        <v>5.4233513811812549E-5</v>
      </c>
      <c r="DB1136" s="23">
        <v>41352</v>
      </c>
      <c r="DC1136">
        <v>5.4233513811812549E-5</v>
      </c>
    </row>
    <row r="1137" spans="79:107" x14ac:dyDescent="0.3">
      <c r="CA1137" s="23">
        <v>44133</v>
      </c>
      <c r="CB1137">
        <v>5.5519608099447555E-5</v>
      </c>
      <c r="CC1137" t="str">
        <f>IF(COUNT(CB$3:CB1137)=ROUND(COUNT($CB$3:$CB$2493)*0.05,0),CB1137,"")</f>
        <v/>
      </c>
      <c r="CJ1137" s="23">
        <v>44133</v>
      </c>
      <c r="CK1137">
        <v>5.5519608099447555E-5</v>
      </c>
      <c r="CL1137" t="str">
        <f>IF(COUNT(CK$3:CK1137)=ROUND(COUNT($CK$3:$CK$2493)*0.1,0),CK1137,"")</f>
        <v/>
      </c>
      <c r="CS1137" s="23">
        <v>44133</v>
      </c>
      <c r="CT1137">
        <v>5.5519608099447555E-5</v>
      </c>
      <c r="DB1137" s="23">
        <v>44133</v>
      </c>
      <c r="DC1137">
        <v>5.5519608099447555E-5</v>
      </c>
    </row>
    <row r="1138" spans="79:107" x14ac:dyDescent="0.3">
      <c r="CA1138" s="23">
        <v>43549</v>
      </c>
      <c r="CB1138">
        <v>5.5578900732887327E-5</v>
      </c>
      <c r="CC1138" t="str">
        <f>IF(COUNT(CB$3:CB1138)=ROUND(COUNT($CB$3:$CB$2493)*0.05,0),CB1138,"")</f>
        <v/>
      </c>
      <c r="CJ1138" s="23">
        <v>43549</v>
      </c>
      <c r="CK1138">
        <v>5.5578900732887327E-5</v>
      </c>
      <c r="CL1138" t="str">
        <f>IF(COUNT(CK$3:CK1138)=ROUND(COUNT($CK$3:$CK$2493)*0.1,0),CK1138,"")</f>
        <v/>
      </c>
      <c r="CS1138" s="23">
        <v>43549</v>
      </c>
      <c r="CT1138">
        <v>5.5578900732887327E-5</v>
      </c>
      <c r="DB1138" s="23">
        <v>43549</v>
      </c>
      <c r="DC1138">
        <v>5.5578900732887327E-5</v>
      </c>
    </row>
    <row r="1139" spans="79:107" x14ac:dyDescent="0.3">
      <c r="CA1139" s="23">
        <v>41369</v>
      </c>
      <c r="CB1139">
        <v>5.6081216397469802E-5</v>
      </c>
      <c r="CC1139" t="str">
        <f>IF(COUNT(CB$3:CB1139)=ROUND(COUNT($CB$3:$CB$2493)*0.05,0),CB1139,"")</f>
        <v/>
      </c>
      <c r="CJ1139" s="23">
        <v>41369</v>
      </c>
      <c r="CK1139">
        <v>5.6081216397469802E-5</v>
      </c>
      <c r="CL1139" t="str">
        <f>IF(COUNT(CK$3:CK1139)=ROUND(COUNT($CK$3:$CK$2493)*0.1,0),CK1139,"")</f>
        <v/>
      </c>
      <c r="CS1139" s="23">
        <v>41369</v>
      </c>
      <c r="CT1139">
        <v>5.6081216397469802E-5</v>
      </c>
      <c r="DB1139" s="23">
        <v>41369</v>
      </c>
      <c r="DC1139">
        <v>5.6081216397469802E-5</v>
      </c>
    </row>
    <row r="1140" spans="79:107" x14ac:dyDescent="0.3">
      <c r="CA1140" s="23">
        <v>41806</v>
      </c>
      <c r="CB1140">
        <v>5.7199534554335887E-5</v>
      </c>
      <c r="CC1140" t="str">
        <f>IF(COUNT(CB$3:CB1140)=ROUND(COUNT($CB$3:$CB$2493)*0.05,0),CB1140,"")</f>
        <v/>
      </c>
      <c r="CJ1140" s="23">
        <v>41806</v>
      </c>
      <c r="CK1140">
        <v>5.7199534554335887E-5</v>
      </c>
      <c r="CL1140" t="str">
        <f>IF(COUNT(CK$3:CK1140)=ROUND(COUNT($CK$3:$CK$2493)*0.1,0),CK1140,"")</f>
        <v/>
      </c>
      <c r="CS1140" s="23">
        <v>41806</v>
      </c>
      <c r="CT1140">
        <v>5.7199534554335887E-5</v>
      </c>
      <c r="DB1140" s="23">
        <v>41806</v>
      </c>
      <c r="DC1140">
        <v>5.7199534554335887E-5</v>
      </c>
    </row>
    <row r="1141" spans="79:107" x14ac:dyDescent="0.3">
      <c r="CA1141" s="23">
        <v>42677</v>
      </c>
      <c r="CB1141">
        <v>6.0320346780487455E-5</v>
      </c>
      <c r="CC1141" t="str">
        <f>IF(COUNT(CB$3:CB1141)=ROUND(COUNT($CB$3:$CB$2493)*0.05,0),CB1141,"")</f>
        <v/>
      </c>
      <c r="CJ1141" s="23">
        <v>42677</v>
      </c>
      <c r="CK1141">
        <v>6.0320346780487455E-5</v>
      </c>
      <c r="CL1141" t="str">
        <f>IF(COUNT(CK$3:CK1141)=ROUND(COUNT($CK$3:$CK$2493)*0.1,0),CK1141,"")</f>
        <v/>
      </c>
      <c r="CS1141" s="23">
        <v>42677</v>
      </c>
      <c r="CT1141">
        <v>6.0320346780487455E-5</v>
      </c>
      <c r="DB1141" s="23">
        <v>42677</v>
      </c>
      <c r="DC1141">
        <v>6.0320346780487455E-5</v>
      </c>
    </row>
    <row r="1142" spans="79:107" x14ac:dyDescent="0.3">
      <c r="CA1142" s="23">
        <v>43406</v>
      </c>
      <c r="CB1142">
        <v>6.3277944078477135E-5</v>
      </c>
      <c r="CC1142" t="str">
        <f>IF(COUNT(CB$3:CB1142)=ROUND(COUNT($CB$3:$CB$2493)*0.05,0),CB1142,"")</f>
        <v/>
      </c>
      <c r="CJ1142" s="23">
        <v>43406</v>
      </c>
      <c r="CK1142">
        <v>6.3277944078477135E-5</v>
      </c>
      <c r="CL1142" t="str">
        <f>IF(COUNT(CK$3:CK1142)=ROUND(COUNT($CK$3:$CK$2493)*0.1,0),CK1142,"")</f>
        <v/>
      </c>
      <c r="CS1142" s="23">
        <v>43406</v>
      </c>
      <c r="CT1142">
        <v>6.3277944078477135E-5</v>
      </c>
      <c r="DB1142" s="23">
        <v>43406</v>
      </c>
      <c r="DC1142">
        <v>6.3277944078477135E-5</v>
      </c>
    </row>
    <row r="1143" spans="79:107" x14ac:dyDescent="0.3">
      <c r="CA1143" s="23">
        <v>42879</v>
      </c>
      <c r="CB1143">
        <v>6.5561503887321115E-5</v>
      </c>
      <c r="CC1143" t="str">
        <f>IF(COUNT(CB$3:CB1143)=ROUND(COUNT($CB$3:$CB$2493)*0.05,0),CB1143,"")</f>
        <v/>
      </c>
      <c r="CJ1143" s="23">
        <v>42879</v>
      </c>
      <c r="CK1143">
        <v>6.5561503887321115E-5</v>
      </c>
      <c r="CL1143" t="str">
        <f>IF(COUNT(CK$3:CK1143)=ROUND(COUNT($CK$3:$CK$2493)*0.1,0),CK1143,"")</f>
        <v/>
      </c>
      <c r="CS1143" s="23">
        <v>42879</v>
      </c>
      <c r="CT1143">
        <v>6.5561503887321115E-5</v>
      </c>
      <c r="DB1143" s="23">
        <v>42879</v>
      </c>
      <c r="DC1143">
        <v>6.5561503887321115E-5</v>
      </c>
    </row>
    <row r="1144" spans="79:107" x14ac:dyDescent="0.3">
      <c r="CA1144" s="23">
        <v>42327</v>
      </c>
      <c r="CB1144">
        <v>6.6173886914375619E-5</v>
      </c>
      <c r="CC1144" t="str">
        <f>IF(COUNT(CB$3:CB1144)=ROUND(COUNT($CB$3:$CB$2493)*0.05,0),CB1144,"")</f>
        <v/>
      </c>
      <c r="CJ1144" s="23">
        <v>42327</v>
      </c>
      <c r="CK1144">
        <v>6.6173886914375619E-5</v>
      </c>
      <c r="CL1144" t="str">
        <f>IF(COUNT(CK$3:CK1144)=ROUND(COUNT($CK$3:$CK$2493)*0.1,0),CK1144,"")</f>
        <v/>
      </c>
      <c r="CS1144" s="23">
        <v>42327</v>
      </c>
      <c r="CT1144">
        <v>6.6173886914375619E-5</v>
      </c>
      <c r="DB1144" s="23">
        <v>42327</v>
      </c>
      <c r="DC1144">
        <v>6.6173886914375619E-5</v>
      </c>
    </row>
    <row r="1145" spans="79:107" x14ac:dyDescent="0.3">
      <c r="CA1145" s="23">
        <v>42978</v>
      </c>
      <c r="CB1145">
        <v>7.4082163034300537E-5</v>
      </c>
      <c r="CC1145" t="str">
        <f>IF(COUNT(CB$3:CB1145)=ROUND(COUNT($CB$3:$CB$2493)*0.05,0),CB1145,"")</f>
        <v/>
      </c>
      <c r="CJ1145" s="23">
        <v>42978</v>
      </c>
      <c r="CK1145">
        <v>7.4082163034300537E-5</v>
      </c>
      <c r="CL1145" t="str">
        <f>IF(COUNT(CK$3:CK1145)=ROUND(COUNT($CK$3:$CK$2493)*0.1,0),CK1145,"")</f>
        <v/>
      </c>
      <c r="CS1145" s="23">
        <v>42978</v>
      </c>
      <c r="CT1145">
        <v>7.4082163034300537E-5</v>
      </c>
      <c r="DB1145" s="23">
        <v>42978</v>
      </c>
      <c r="DC1145">
        <v>7.4082163034300537E-5</v>
      </c>
    </row>
    <row r="1146" spans="79:107" x14ac:dyDescent="0.3">
      <c r="CA1146" s="23">
        <v>42570</v>
      </c>
      <c r="CB1146">
        <v>7.8092811302635652E-5</v>
      </c>
      <c r="CC1146" t="str">
        <f>IF(COUNT(CB$3:CB1146)=ROUND(COUNT($CB$3:$CB$2493)*0.05,0),CB1146,"")</f>
        <v/>
      </c>
      <c r="CJ1146" s="23">
        <v>42570</v>
      </c>
      <c r="CK1146">
        <v>7.8092811302635652E-5</v>
      </c>
      <c r="CL1146" t="str">
        <f>IF(COUNT(CK$3:CK1146)=ROUND(COUNT($CK$3:$CK$2493)*0.1,0),CK1146,"")</f>
        <v/>
      </c>
      <c r="CS1146" s="23">
        <v>42570</v>
      </c>
      <c r="CT1146">
        <v>7.8092811302635652E-5</v>
      </c>
      <c r="DB1146" s="23">
        <v>42570</v>
      </c>
      <c r="DC1146">
        <v>7.8092811302635652E-5</v>
      </c>
    </row>
    <row r="1147" spans="79:107" x14ac:dyDescent="0.3">
      <c r="CA1147" s="23">
        <v>44503</v>
      </c>
      <c r="CB1147">
        <v>7.9363185990955011E-5</v>
      </c>
      <c r="CC1147" t="str">
        <f>IF(COUNT(CB$3:CB1147)=ROUND(COUNT($CB$3:$CB$2493)*0.05,0),CB1147,"")</f>
        <v/>
      </c>
      <c r="CJ1147" s="23">
        <v>44503</v>
      </c>
      <c r="CK1147">
        <v>7.9363185990955011E-5</v>
      </c>
      <c r="CL1147" t="str">
        <f>IF(COUNT(CK$3:CK1147)=ROUND(COUNT($CK$3:$CK$2493)*0.1,0),CK1147,"")</f>
        <v/>
      </c>
      <c r="CS1147" s="23">
        <v>44503</v>
      </c>
      <c r="CT1147">
        <v>7.9363185990955011E-5</v>
      </c>
      <c r="DB1147" s="23">
        <v>44503</v>
      </c>
      <c r="DC1147">
        <v>7.9363185990955011E-5</v>
      </c>
    </row>
    <row r="1148" spans="79:107" x14ac:dyDescent="0.3">
      <c r="CA1148" s="23">
        <v>43493</v>
      </c>
      <c r="CB1148">
        <v>8.0738644034998412E-5</v>
      </c>
      <c r="CC1148" t="str">
        <f>IF(COUNT(CB$3:CB1148)=ROUND(COUNT($CB$3:$CB$2493)*0.05,0),CB1148,"")</f>
        <v/>
      </c>
      <c r="CJ1148" s="23">
        <v>43493</v>
      </c>
      <c r="CK1148">
        <v>8.0738644034998412E-5</v>
      </c>
      <c r="CL1148" t="str">
        <f>IF(COUNT(CK$3:CK1148)=ROUND(COUNT($CK$3:$CK$2493)*0.1,0),CK1148,"")</f>
        <v/>
      </c>
      <c r="CS1148" s="23">
        <v>43493</v>
      </c>
      <c r="CT1148">
        <v>8.0738644034998412E-5</v>
      </c>
      <c r="DB1148" s="23">
        <v>43493</v>
      </c>
      <c r="DC1148">
        <v>8.0738644034998412E-5</v>
      </c>
    </row>
    <row r="1149" spans="79:107" x14ac:dyDescent="0.3">
      <c r="CA1149" s="23">
        <v>41799</v>
      </c>
      <c r="CB1149">
        <v>8.0750455196121774E-5</v>
      </c>
      <c r="CC1149" t="str">
        <f>IF(COUNT(CB$3:CB1149)=ROUND(COUNT($CB$3:$CB$2493)*0.05,0),CB1149,"")</f>
        <v/>
      </c>
      <c r="CJ1149" s="23">
        <v>41799</v>
      </c>
      <c r="CK1149">
        <v>8.0750455196121774E-5</v>
      </c>
      <c r="CL1149" t="str">
        <f>IF(COUNT(CK$3:CK1149)=ROUND(COUNT($CK$3:$CK$2493)*0.1,0),CK1149,"")</f>
        <v/>
      </c>
      <c r="CS1149" s="23">
        <v>41799</v>
      </c>
      <c r="CT1149">
        <v>8.0750455196121774E-5</v>
      </c>
      <c r="DB1149" s="23">
        <v>41799</v>
      </c>
      <c r="DC1149">
        <v>8.0750455196121774E-5</v>
      </c>
    </row>
    <row r="1150" spans="79:107" x14ac:dyDescent="0.3">
      <c r="CA1150" s="23">
        <v>41458</v>
      </c>
      <c r="CB1150">
        <v>8.6995533485562126E-5</v>
      </c>
      <c r="CC1150" t="str">
        <f>IF(COUNT(CB$3:CB1150)=ROUND(COUNT($CB$3:$CB$2493)*0.05,0),CB1150,"")</f>
        <v/>
      </c>
      <c r="CJ1150" s="23">
        <v>41458</v>
      </c>
      <c r="CK1150">
        <v>8.6995533485562126E-5</v>
      </c>
      <c r="CL1150" t="str">
        <f>IF(COUNT(CK$3:CK1150)=ROUND(COUNT($CK$3:$CK$2493)*0.1,0),CK1150,"")</f>
        <v/>
      </c>
      <c r="CS1150" s="23">
        <v>41458</v>
      </c>
      <c r="CT1150">
        <v>8.6995533485562126E-5</v>
      </c>
      <c r="DB1150" s="23">
        <v>41458</v>
      </c>
      <c r="DC1150">
        <v>8.6995533485562126E-5</v>
      </c>
    </row>
    <row r="1151" spans="79:107" x14ac:dyDescent="0.3">
      <c r="CA1151" s="23">
        <v>41624</v>
      </c>
      <c r="CB1151">
        <v>8.744217523191201E-5</v>
      </c>
      <c r="CC1151" t="str">
        <f>IF(COUNT(CB$3:CB1151)=ROUND(COUNT($CB$3:$CB$2493)*0.05,0),CB1151,"")</f>
        <v/>
      </c>
      <c r="CJ1151" s="23">
        <v>41624</v>
      </c>
      <c r="CK1151">
        <v>8.744217523191201E-5</v>
      </c>
      <c r="CL1151" t="str">
        <f>IF(COUNT(CK$3:CK1151)=ROUND(COUNT($CK$3:$CK$2493)*0.1,0),CK1151,"")</f>
        <v/>
      </c>
      <c r="CS1151" s="23">
        <v>41624</v>
      </c>
      <c r="CT1151">
        <v>8.744217523191201E-5</v>
      </c>
      <c r="DB1151" s="23">
        <v>41624</v>
      </c>
      <c r="DC1151">
        <v>8.744217523191201E-5</v>
      </c>
    </row>
    <row r="1152" spans="79:107" x14ac:dyDescent="0.3">
      <c r="CA1152" s="23">
        <v>41884</v>
      </c>
      <c r="CB1152">
        <v>9.2117464260884008E-5</v>
      </c>
      <c r="CC1152" t="str">
        <f>IF(COUNT(CB$3:CB1152)=ROUND(COUNT($CB$3:$CB$2493)*0.05,0),CB1152,"")</f>
        <v/>
      </c>
      <c r="CJ1152" s="23">
        <v>41884</v>
      </c>
      <c r="CK1152">
        <v>9.2117464260884008E-5</v>
      </c>
      <c r="CL1152" t="str">
        <f>IF(COUNT(CK$3:CK1152)=ROUND(COUNT($CK$3:$CK$2493)*0.1,0),CK1152,"")</f>
        <v/>
      </c>
      <c r="CS1152" s="23">
        <v>41884</v>
      </c>
      <c r="CT1152">
        <v>9.2117464260884008E-5</v>
      </c>
      <c r="DB1152" s="23">
        <v>41884</v>
      </c>
      <c r="DC1152">
        <v>9.2117464260884008E-5</v>
      </c>
    </row>
    <row r="1153" spans="79:107" x14ac:dyDescent="0.3">
      <c r="CA1153" s="23">
        <v>41813</v>
      </c>
      <c r="CB1153">
        <v>9.417906746408134E-5</v>
      </c>
      <c r="CC1153" t="str">
        <f>IF(COUNT(CB$3:CB1153)=ROUND(COUNT($CB$3:$CB$2493)*0.05,0),CB1153,"")</f>
        <v/>
      </c>
      <c r="CJ1153" s="23">
        <v>41813</v>
      </c>
      <c r="CK1153">
        <v>9.417906746408134E-5</v>
      </c>
      <c r="CL1153" t="str">
        <f>IF(COUNT(CK$3:CK1153)=ROUND(COUNT($CK$3:$CK$2493)*0.1,0),CK1153,"")</f>
        <v/>
      </c>
      <c r="CS1153" s="23">
        <v>41813</v>
      </c>
      <c r="CT1153">
        <v>9.417906746408134E-5</v>
      </c>
      <c r="DB1153" s="23">
        <v>41813</v>
      </c>
      <c r="DC1153">
        <v>9.417906746408134E-5</v>
      </c>
    </row>
    <row r="1154" spans="79:107" x14ac:dyDescent="0.3">
      <c r="CA1154" s="23">
        <v>44670</v>
      </c>
      <c r="CB1154">
        <v>9.8470858033374844E-5</v>
      </c>
      <c r="CC1154" t="str">
        <f>IF(COUNT(CB$3:CB1154)=ROUND(COUNT($CB$3:$CB$2493)*0.05,0),CB1154,"")</f>
        <v/>
      </c>
      <c r="CJ1154" s="23">
        <v>44670</v>
      </c>
      <c r="CK1154">
        <v>9.8470858033374844E-5</v>
      </c>
      <c r="CL1154" t="str">
        <f>IF(COUNT(CK$3:CK1154)=ROUND(COUNT($CK$3:$CK$2493)*0.1,0),CK1154,"")</f>
        <v/>
      </c>
      <c r="CS1154" s="23">
        <v>44670</v>
      </c>
      <c r="CT1154">
        <v>9.8470858033374844E-5</v>
      </c>
      <c r="DB1154" s="23">
        <v>44670</v>
      </c>
      <c r="DC1154">
        <v>9.8470858033374844E-5</v>
      </c>
    </row>
    <row r="1155" spans="79:107" x14ac:dyDescent="0.3">
      <c r="CA1155" s="23">
        <v>41877</v>
      </c>
      <c r="CB1155">
        <v>1.0097655915243813E-4</v>
      </c>
      <c r="CC1155" t="str">
        <f>IF(COUNT(CB$3:CB1155)=ROUND(COUNT($CB$3:$CB$2493)*0.05,0),CB1155,"")</f>
        <v/>
      </c>
      <c r="CJ1155" s="23">
        <v>41877</v>
      </c>
      <c r="CK1155">
        <v>1.0097655915243813E-4</v>
      </c>
      <c r="CL1155" t="str">
        <f>IF(COUNT(CK$3:CK1155)=ROUND(COUNT($CK$3:$CK$2493)*0.1,0),CK1155,"")</f>
        <v/>
      </c>
      <c r="CS1155" s="23">
        <v>41877</v>
      </c>
      <c r="CT1155">
        <v>1.0097655915243813E-4</v>
      </c>
      <c r="DB1155" s="23">
        <v>41877</v>
      </c>
      <c r="DC1155">
        <v>1.0097655915243813E-4</v>
      </c>
    </row>
    <row r="1156" spans="79:107" x14ac:dyDescent="0.3">
      <c r="CA1156" s="23">
        <v>44574</v>
      </c>
      <c r="CB1156">
        <v>1.0371863435965645E-4</v>
      </c>
      <c r="CC1156" t="str">
        <f>IF(COUNT(CB$3:CB1156)=ROUND(COUNT($CB$3:$CB$2493)*0.05,0),CB1156,"")</f>
        <v/>
      </c>
      <c r="CJ1156" s="23">
        <v>44574</v>
      </c>
      <c r="CK1156">
        <v>1.0371863435965645E-4</v>
      </c>
      <c r="CL1156" t="str">
        <f>IF(COUNT(CK$3:CK1156)=ROUND(COUNT($CK$3:$CK$2493)*0.1,0),CK1156,"")</f>
        <v/>
      </c>
      <c r="CS1156" s="23">
        <v>44574</v>
      </c>
      <c r="CT1156">
        <v>1.0371863435965645E-4</v>
      </c>
      <c r="DB1156" s="23">
        <v>44574</v>
      </c>
      <c r="DC1156">
        <v>1.0371863435965645E-4</v>
      </c>
    </row>
    <row r="1157" spans="79:107" x14ac:dyDescent="0.3">
      <c r="CA1157" s="23">
        <v>43220</v>
      </c>
      <c r="CB1157">
        <v>1.0670160556713342E-4</v>
      </c>
      <c r="CC1157" t="str">
        <f>IF(COUNT(CB$3:CB1157)=ROUND(COUNT($CB$3:$CB$2493)*0.05,0),CB1157,"")</f>
        <v/>
      </c>
      <c r="CJ1157" s="23">
        <v>43220</v>
      </c>
      <c r="CK1157">
        <v>1.0670160556713342E-4</v>
      </c>
      <c r="CL1157" t="str">
        <f>IF(COUNT(CK$3:CK1157)=ROUND(COUNT($CK$3:$CK$2493)*0.1,0),CK1157,"")</f>
        <v/>
      </c>
      <c r="CS1157" s="23">
        <v>43220</v>
      </c>
      <c r="CT1157">
        <v>1.0670160556713342E-4</v>
      </c>
      <c r="DB1157" s="23">
        <v>43220</v>
      </c>
      <c r="DC1157">
        <v>1.0670160556713342E-4</v>
      </c>
    </row>
    <row r="1158" spans="79:107" x14ac:dyDescent="0.3">
      <c r="CA1158" s="23">
        <v>42318</v>
      </c>
      <c r="CB1158">
        <v>1.1324913614568503E-4</v>
      </c>
      <c r="CC1158" t="str">
        <f>IF(COUNT(CB$3:CB1158)=ROUND(COUNT($CB$3:$CB$2493)*0.05,0),CB1158,"")</f>
        <v/>
      </c>
      <c r="CJ1158" s="23">
        <v>42318</v>
      </c>
      <c r="CK1158">
        <v>1.1324913614568503E-4</v>
      </c>
      <c r="CL1158" t="str">
        <f>IF(COUNT(CK$3:CK1158)=ROUND(COUNT($CK$3:$CK$2493)*0.1,0),CK1158,"")</f>
        <v/>
      </c>
      <c r="CS1158" s="23">
        <v>42318</v>
      </c>
      <c r="CT1158">
        <v>1.1324913614568503E-4</v>
      </c>
      <c r="DB1158" s="23">
        <v>42318</v>
      </c>
      <c r="DC1158">
        <v>1.1324913614568503E-4</v>
      </c>
    </row>
    <row r="1159" spans="79:107" x14ac:dyDescent="0.3">
      <c r="CA1159" s="23">
        <v>41814</v>
      </c>
      <c r="CB1159">
        <v>1.1481717686816417E-4</v>
      </c>
      <c r="CC1159" t="str">
        <f>IF(COUNT(CB$3:CB1159)=ROUND(COUNT($CB$3:$CB$2493)*0.05,0),CB1159,"")</f>
        <v/>
      </c>
      <c r="CJ1159" s="23">
        <v>41814</v>
      </c>
      <c r="CK1159">
        <v>1.1481717686816417E-4</v>
      </c>
      <c r="CL1159" t="str">
        <f>IF(COUNT(CK$3:CK1159)=ROUND(COUNT($CK$3:$CK$2493)*0.1,0),CK1159,"")</f>
        <v/>
      </c>
      <c r="CS1159" s="23">
        <v>41814</v>
      </c>
      <c r="CT1159">
        <v>1.1481717686816417E-4</v>
      </c>
      <c r="DB1159" s="23">
        <v>41814</v>
      </c>
      <c r="DC1159">
        <v>1.1481717686816417E-4</v>
      </c>
    </row>
    <row r="1160" spans="79:107" x14ac:dyDescent="0.3">
      <c r="CA1160" s="26">
        <v>44889</v>
      </c>
      <c r="CB1160">
        <v>1.1500000000000103E-4</v>
      </c>
      <c r="CC1160" t="str">
        <f>IF(COUNT(CB$3:CB1160)=ROUND(COUNT($CB$3:$CB$2493)*0.05,0),CB1160,"")</f>
        <v/>
      </c>
      <c r="CJ1160" s="26">
        <v>44889</v>
      </c>
      <c r="CK1160">
        <v>1.1500000000000103E-4</v>
      </c>
      <c r="CL1160" t="str">
        <f>IF(COUNT(CK$3:CK1160)=ROUND(COUNT($CK$3:$CK$2493)*0.1,0),CK1160,"")</f>
        <v/>
      </c>
      <c r="CS1160" s="26">
        <v>44889</v>
      </c>
      <c r="CT1160">
        <v>1.1500000000000103E-4</v>
      </c>
      <c r="DB1160" s="26">
        <v>44889</v>
      </c>
      <c r="DC1160">
        <v>1.1500000000000103E-4</v>
      </c>
    </row>
    <row r="1161" spans="79:107" x14ac:dyDescent="0.3">
      <c r="CA1161" s="23">
        <v>42942</v>
      </c>
      <c r="CB1161">
        <v>1.1595830965781007E-4</v>
      </c>
      <c r="CC1161" t="str">
        <f>IF(COUNT(CB$3:CB1161)=ROUND(COUNT($CB$3:$CB$2493)*0.05,0),CB1161,"")</f>
        <v/>
      </c>
      <c r="CJ1161" s="23">
        <v>42942</v>
      </c>
      <c r="CK1161">
        <v>1.1595830965781007E-4</v>
      </c>
      <c r="CL1161" t="str">
        <f>IF(COUNT(CK$3:CK1161)=ROUND(COUNT($CK$3:$CK$2493)*0.1,0),CK1161,"")</f>
        <v/>
      </c>
      <c r="CS1161" s="23">
        <v>42942</v>
      </c>
      <c r="CT1161">
        <v>1.1595830965781007E-4</v>
      </c>
      <c r="DB1161" s="23">
        <v>42942</v>
      </c>
      <c r="DC1161">
        <v>1.1595830965781007E-4</v>
      </c>
    </row>
    <row r="1162" spans="79:107" x14ac:dyDescent="0.3">
      <c r="CA1162" s="23">
        <v>44125</v>
      </c>
      <c r="CB1162">
        <v>1.1705409207632007E-4</v>
      </c>
      <c r="CC1162" t="str">
        <f>IF(COUNT(CB$3:CB1162)=ROUND(COUNT($CB$3:$CB$2493)*0.05,0),CB1162,"")</f>
        <v/>
      </c>
      <c r="CJ1162" s="23">
        <v>44125</v>
      </c>
      <c r="CK1162">
        <v>1.1705409207632007E-4</v>
      </c>
      <c r="CL1162" t="str">
        <f>IF(COUNT(CK$3:CK1162)=ROUND(COUNT($CK$3:$CK$2493)*0.1,0),CK1162,"")</f>
        <v/>
      </c>
      <c r="CS1162" s="23">
        <v>44125</v>
      </c>
      <c r="CT1162">
        <v>1.1705409207632007E-4</v>
      </c>
      <c r="DB1162" s="23">
        <v>44125</v>
      </c>
      <c r="DC1162">
        <v>1.1705409207632007E-4</v>
      </c>
    </row>
    <row r="1163" spans="79:107" x14ac:dyDescent="0.3">
      <c r="CA1163" s="23">
        <v>42283</v>
      </c>
      <c r="CB1163">
        <v>1.1792943117794864E-4</v>
      </c>
      <c r="CC1163" t="str">
        <f>IF(COUNT(CB$3:CB1163)=ROUND(COUNT($CB$3:$CB$2493)*0.05,0),CB1163,"")</f>
        <v/>
      </c>
      <c r="CJ1163" s="23">
        <v>42283</v>
      </c>
      <c r="CK1163">
        <v>1.1792943117794864E-4</v>
      </c>
      <c r="CL1163" t="str">
        <f>IF(COUNT(CK$3:CK1163)=ROUND(COUNT($CK$3:$CK$2493)*0.1,0),CK1163,"")</f>
        <v/>
      </c>
      <c r="CS1163" s="23">
        <v>42283</v>
      </c>
      <c r="CT1163">
        <v>1.1792943117794864E-4</v>
      </c>
      <c r="DB1163" s="23">
        <v>42283</v>
      </c>
      <c r="DC1163">
        <v>1.1792943117794864E-4</v>
      </c>
    </row>
    <row r="1164" spans="79:107" x14ac:dyDescent="0.3">
      <c r="CA1164" s="23">
        <v>41642</v>
      </c>
      <c r="CB1164">
        <v>1.2378665102676453E-4</v>
      </c>
      <c r="CC1164" t="str">
        <f>IF(COUNT(CB$3:CB1164)=ROUND(COUNT($CB$3:$CB$2493)*0.05,0),CB1164,"")</f>
        <v/>
      </c>
      <c r="CJ1164" s="23">
        <v>41642</v>
      </c>
      <c r="CK1164">
        <v>1.2378665102676453E-4</v>
      </c>
      <c r="CL1164" t="str">
        <f>IF(COUNT(CK$3:CK1164)=ROUND(COUNT($CK$3:$CK$2493)*0.1,0),CK1164,"")</f>
        <v/>
      </c>
      <c r="CS1164" s="23">
        <v>41642</v>
      </c>
      <c r="CT1164">
        <v>1.2378665102676453E-4</v>
      </c>
      <c r="DB1164" s="23">
        <v>41642</v>
      </c>
      <c r="DC1164">
        <v>1.2378665102676453E-4</v>
      </c>
    </row>
    <row r="1165" spans="79:107" x14ac:dyDescent="0.3">
      <c r="CA1165" s="23">
        <v>41775</v>
      </c>
      <c r="CB1165">
        <v>1.2447122950037679E-4</v>
      </c>
      <c r="CC1165" t="str">
        <f>IF(COUNT(CB$3:CB1165)=ROUND(COUNT($CB$3:$CB$2493)*0.05,0),CB1165,"")</f>
        <v/>
      </c>
      <c r="CJ1165" s="23">
        <v>41775</v>
      </c>
      <c r="CK1165">
        <v>1.2447122950037679E-4</v>
      </c>
      <c r="CL1165" t="str">
        <f>IF(COUNT(CK$3:CK1165)=ROUND(COUNT($CK$3:$CK$2493)*0.1,0),CK1165,"")</f>
        <v/>
      </c>
      <c r="CS1165" s="23">
        <v>41775</v>
      </c>
      <c r="CT1165">
        <v>1.2447122950037679E-4</v>
      </c>
      <c r="DB1165" s="23">
        <v>41775</v>
      </c>
      <c r="DC1165">
        <v>1.2447122950037679E-4</v>
      </c>
    </row>
    <row r="1166" spans="79:107" x14ac:dyDescent="0.3">
      <c r="CA1166" s="23">
        <v>42439</v>
      </c>
      <c r="CB1166">
        <v>1.2608056196152369E-4</v>
      </c>
      <c r="CC1166" t="str">
        <f>IF(COUNT(CB$3:CB1166)=ROUND(COUNT($CB$3:$CB$2493)*0.05,0),CB1166,"")</f>
        <v/>
      </c>
      <c r="CJ1166" s="23">
        <v>42439</v>
      </c>
      <c r="CK1166">
        <v>1.2608056196152369E-4</v>
      </c>
      <c r="CL1166" t="str">
        <f>IF(COUNT(CK$3:CK1166)=ROUND(COUNT($CK$3:$CK$2493)*0.1,0),CK1166,"")</f>
        <v/>
      </c>
      <c r="CS1166" s="23">
        <v>42439</v>
      </c>
      <c r="CT1166">
        <v>1.2608056196152369E-4</v>
      </c>
      <c r="DB1166" s="23">
        <v>42439</v>
      </c>
      <c r="DC1166">
        <v>1.2608056196152369E-4</v>
      </c>
    </row>
    <row r="1167" spans="79:107" x14ac:dyDescent="0.3">
      <c r="CA1167" s="23">
        <v>42271</v>
      </c>
      <c r="CB1167">
        <v>1.3206830368267628E-4</v>
      </c>
      <c r="CC1167" t="str">
        <f>IF(COUNT(CB$3:CB1167)=ROUND(COUNT($CB$3:$CB$2493)*0.05,0),CB1167,"")</f>
        <v/>
      </c>
      <c r="CJ1167" s="23">
        <v>42271</v>
      </c>
      <c r="CK1167">
        <v>1.3206830368267628E-4</v>
      </c>
      <c r="CL1167" t="str">
        <f>IF(COUNT(CK$3:CK1167)=ROUND(COUNT($CK$3:$CK$2493)*0.1,0),CK1167,"")</f>
        <v/>
      </c>
      <c r="CS1167" s="23">
        <v>42271</v>
      </c>
      <c r="CT1167">
        <v>1.3206830368267628E-4</v>
      </c>
      <c r="DB1167" s="23">
        <v>42271</v>
      </c>
      <c r="DC1167">
        <v>1.3206830368267628E-4</v>
      </c>
    </row>
    <row r="1168" spans="79:107" x14ac:dyDescent="0.3">
      <c r="CA1168" s="23">
        <v>42437</v>
      </c>
      <c r="CB1168">
        <v>1.3400325829139757E-4</v>
      </c>
      <c r="CC1168" t="str">
        <f>IF(COUNT(CB$3:CB1168)=ROUND(COUNT($CB$3:$CB$2493)*0.05,0),CB1168,"")</f>
        <v/>
      </c>
      <c r="CJ1168" s="23">
        <v>42437</v>
      </c>
      <c r="CK1168">
        <v>1.3400325829139757E-4</v>
      </c>
      <c r="CL1168" t="str">
        <f>IF(COUNT(CK$3:CK1168)=ROUND(COUNT($CK$3:$CK$2493)*0.1,0),CK1168,"")</f>
        <v/>
      </c>
      <c r="CS1168" s="23">
        <v>42437</v>
      </c>
      <c r="CT1168">
        <v>1.3400325829139757E-4</v>
      </c>
      <c r="DB1168" s="23">
        <v>42437</v>
      </c>
      <c r="DC1168">
        <v>1.3400325829139757E-4</v>
      </c>
    </row>
    <row r="1169" spans="79:107" x14ac:dyDescent="0.3">
      <c r="CA1169" s="23">
        <v>42579</v>
      </c>
      <c r="CB1169">
        <v>1.3486407105350981E-4</v>
      </c>
      <c r="CC1169" t="str">
        <f>IF(COUNT(CB$3:CB1169)=ROUND(COUNT($CB$3:$CB$2493)*0.05,0),CB1169,"")</f>
        <v/>
      </c>
      <c r="CJ1169" s="23">
        <v>42579</v>
      </c>
      <c r="CK1169">
        <v>1.3486407105350981E-4</v>
      </c>
      <c r="CL1169" t="str">
        <f>IF(COUNT(CK$3:CK1169)=ROUND(COUNT($CK$3:$CK$2493)*0.1,0),CK1169,"")</f>
        <v/>
      </c>
      <c r="CS1169" s="23">
        <v>42579</v>
      </c>
      <c r="CT1169">
        <v>1.3486407105350981E-4</v>
      </c>
      <c r="DB1169" s="23">
        <v>42579</v>
      </c>
      <c r="DC1169">
        <v>1.3486407105350981E-4</v>
      </c>
    </row>
    <row r="1170" spans="79:107" x14ac:dyDescent="0.3">
      <c r="CA1170" s="23">
        <v>42047</v>
      </c>
      <c r="CB1170">
        <v>1.3646228451416799E-4</v>
      </c>
      <c r="CC1170" t="str">
        <f>IF(COUNT(CB$3:CB1170)=ROUND(COUNT($CB$3:$CB$2493)*0.05,0),CB1170,"")</f>
        <v/>
      </c>
      <c r="CJ1170" s="23">
        <v>42047</v>
      </c>
      <c r="CK1170">
        <v>1.3646228451416799E-4</v>
      </c>
      <c r="CL1170" t="str">
        <f>IF(COUNT(CK$3:CK1170)=ROUND(COUNT($CK$3:$CK$2493)*0.1,0),CK1170,"")</f>
        <v/>
      </c>
      <c r="CS1170" s="23">
        <v>42047</v>
      </c>
      <c r="CT1170">
        <v>1.3646228451416799E-4</v>
      </c>
      <c r="DB1170" s="23">
        <v>42047</v>
      </c>
      <c r="DC1170">
        <v>1.3646228451416799E-4</v>
      </c>
    </row>
    <row r="1171" spans="79:107" x14ac:dyDescent="0.3">
      <c r="CA1171" s="23">
        <v>42975</v>
      </c>
      <c r="CB1171">
        <v>1.3666002782310909E-4</v>
      </c>
      <c r="CC1171" t="str">
        <f>IF(COUNT(CB$3:CB1171)=ROUND(COUNT($CB$3:$CB$2493)*0.05,0),CB1171,"")</f>
        <v/>
      </c>
      <c r="CJ1171" s="23">
        <v>42975</v>
      </c>
      <c r="CK1171">
        <v>1.3666002782310909E-4</v>
      </c>
      <c r="CL1171" t="str">
        <f>IF(COUNT(CK$3:CK1171)=ROUND(COUNT($CK$3:$CK$2493)*0.1,0),CK1171,"")</f>
        <v/>
      </c>
      <c r="CS1171" s="23">
        <v>42975</v>
      </c>
      <c r="CT1171">
        <v>1.3666002782310909E-4</v>
      </c>
      <c r="DB1171" s="23">
        <v>42975</v>
      </c>
      <c r="DC1171">
        <v>1.3666002782310909E-4</v>
      </c>
    </row>
    <row r="1172" spans="79:107" x14ac:dyDescent="0.3">
      <c r="CA1172" s="23">
        <v>42807</v>
      </c>
      <c r="CB1172">
        <v>1.3771271464874389E-4</v>
      </c>
      <c r="CC1172" t="str">
        <f>IF(COUNT(CB$3:CB1172)=ROUND(COUNT($CB$3:$CB$2493)*0.05,0),CB1172,"")</f>
        <v/>
      </c>
      <c r="CJ1172" s="23">
        <v>42807</v>
      </c>
      <c r="CK1172">
        <v>1.3771271464874389E-4</v>
      </c>
      <c r="CL1172" t="str">
        <f>IF(COUNT(CK$3:CK1172)=ROUND(COUNT($CK$3:$CK$2493)*0.1,0),CK1172,"")</f>
        <v/>
      </c>
      <c r="CS1172" s="23">
        <v>42807</v>
      </c>
      <c r="CT1172">
        <v>1.3771271464874389E-4</v>
      </c>
      <c r="DB1172" s="23">
        <v>42807</v>
      </c>
      <c r="DC1172">
        <v>1.3771271464874389E-4</v>
      </c>
    </row>
    <row r="1173" spans="79:107" x14ac:dyDescent="0.3">
      <c r="CA1173" s="23">
        <v>41499</v>
      </c>
      <c r="CB1173">
        <v>1.4052068845538723E-4</v>
      </c>
      <c r="CC1173" t="str">
        <f>IF(COUNT(CB$3:CB1173)=ROUND(COUNT($CB$3:$CB$2493)*0.05,0),CB1173,"")</f>
        <v/>
      </c>
      <c r="CJ1173" s="23">
        <v>41499</v>
      </c>
      <c r="CK1173">
        <v>1.4052068845538723E-4</v>
      </c>
      <c r="CL1173" t="str">
        <f>IF(COUNT(CK$3:CK1173)=ROUND(COUNT($CK$3:$CK$2493)*0.1,0),CK1173,"")</f>
        <v/>
      </c>
      <c r="CS1173" s="23">
        <v>41499</v>
      </c>
      <c r="CT1173">
        <v>1.4052068845538723E-4</v>
      </c>
      <c r="DB1173" s="23">
        <v>41499</v>
      </c>
      <c r="DC1173">
        <v>1.4052068845538723E-4</v>
      </c>
    </row>
    <row r="1174" spans="79:107" x14ac:dyDescent="0.3">
      <c r="CA1174" s="23">
        <v>42405</v>
      </c>
      <c r="CB1174">
        <v>1.4862397311659936E-4</v>
      </c>
      <c r="CC1174" t="str">
        <f>IF(COUNT(CB$3:CB1174)=ROUND(COUNT($CB$3:$CB$2493)*0.05,0),CB1174,"")</f>
        <v/>
      </c>
      <c r="CJ1174" s="23">
        <v>42405</v>
      </c>
      <c r="CK1174">
        <v>1.4862397311659936E-4</v>
      </c>
      <c r="CL1174" t="str">
        <f>IF(COUNT(CK$3:CK1174)=ROUND(COUNT($CK$3:$CK$2493)*0.1,0),CK1174,"")</f>
        <v/>
      </c>
      <c r="CS1174" s="23">
        <v>42405</v>
      </c>
      <c r="CT1174">
        <v>1.4862397311659936E-4</v>
      </c>
      <c r="DB1174" s="23">
        <v>42405</v>
      </c>
      <c r="DC1174">
        <v>1.4862397311659936E-4</v>
      </c>
    </row>
    <row r="1175" spans="79:107" x14ac:dyDescent="0.3">
      <c r="CA1175" s="23">
        <v>41876</v>
      </c>
      <c r="CB1175">
        <v>1.5244599011391167E-4</v>
      </c>
      <c r="CC1175" t="str">
        <f>IF(COUNT(CB$3:CB1175)=ROUND(COUNT($CB$3:$CB$2493)*0.05,0),CB1175,"")</f>
        <v/>
      </c>
      <c r="CJ1175" s="23">
        <v>41876</v>
      </c>
      <c r="CK1175">
        <v>1.5244599011391167E-4</v>
      </c>
      <c r="CL1175" t="str">
        <f>IF(COUNT(CK$3:CK1175)=ROUND(COUNT($CK$3:$CK$2493)*0.1,0),CK1175,"")</f>
        <v/>
      </c>
      <c r="CS1175" s="23">
        <v>41876</v>
      </c>
      <c r="CT1175">
        <v>1.5244599011391167E-4</v>
      </c>
      <c r="DB1175" s="23">
        <v>41876</v>
      </c>
      <c r="DC1175">
        <v>1.5244599011391167E-4</v>
      </c>
    </row>
    <row r="1176" spans="79:107" x14ac:dyDescent="0.3">
      <c r="CA1176" s="23">
        <v>41431</v>
      </c>
      <c r="CB1176">
        <v>1.554129451067094E-4</v>
      </c>
      <c r="CC1176" t="str">
        <f>IF(COUNT(CB$3:CB1176)=ROUND(COUNT($CB$3:$CB$2493)*0.05,0),CB1176,"")</f>
        <v/>
      </c>
      <c r="CJ1176" s="23">
        <v>41431</v>
      </c>
      <c r="CK1176">
        <v>1.554129451067094E-4</v>
      </c>
      <c r="CL1176" t="str">
        <f>IF(COUNT(CK$3:CK1176)=ROUND(COUNT($CK$3:$CK$2493)*0.1,0),CK1176,"")</f>
        <v/>
      </c>
      <c r="CS1176" s="23">
        <v>41431</v>
      </c>
      <c r="CT1176">
        <v>1.554129451067094E-4</v>
      </c>
      <c r="DB1176" s="23">
        <v>41431</v>
      </c>
      <c r="DC1176">
        <v>1.554129451067094E-4</v>
      </c>
    </row>
    <row r="1177" spans="79:107" x14ac:dyDescent="0.3">
      <c r="CA1177" s="23">
        <v>44103</v>
      </c>
      <c r="CB1177">
        <v>1.5908442265399444E-4</v>
      </c>
      <c r="CC1177" t="str">
        <f>IF(COUNT(CB$3:CB1177)=ROUND(COUNT($CB$3:$CB$2493)*0.05,0),CB1177,"")</f>
        <v/>
      </c>
      <c r="CJ1177" s="23">
        <v>44103</v>
      </c>
      <c r="CK1177">
        <v>1.5908442265399444E-4</v>
      </c>
      <c r="CL1177" t="str">
        <f>IF(COUNT(CK$3:CK1177)=ROUND(COUNT($CK$3:$CK$2493)*0.1,0),CK1177,"")</f>
        <v/>
      </c>
      <c r="CS1177" s="23">
        <v>44103</v>
      </c>
      <c r="CT1177">
        <v>1.5908442265399444E-4</v>
      </c>
      <c r="DB1177" s="23">
        <v>44103</v>
      </c>
      <c r="DC1177">
        <v>1.5908442265399444E-4</v>
      </c>
    </row>
    <row r="1178" spans="79:107" x14ac:dyDescent="0.3">
      <c r="CA1178" s="23">
        <v>41565</v>
      </c>
      <c r="CB1178">
        <v>1.6110649676637592E-4</v>
      </c>
      <c r="CC1178" t="str">
        <f>IF(COUNT(CB$3:CB1178)=ROUND(COUNT($CB$3:$CB$2493)*0.05,0),CB1178,"")</f>
        <v/>
      </c>
      <c r="CJ1178" s="23">
        <v>41565</v>
      </c>
      <c r="CK1178">
        <v>1.6110649676637592E-4</v>
      </c>
      <c r="CL1178" t="str">
        <f>IF(COUNT(CK$3:CK1178)=ROUND(COUNT($CK$3:$CK$2493)*0.1,0),CK1178,"")</f>
        <v/>
      </c>
      <c r="CS1178" s="23">
        <v>41565</v>
      </c>
      <c r="CT1178">
        <v>1.6110649676637592E-4</v>
      </c>
      <c r="DB1178" s="23">
        <v>41565</v>
      </c>
      <c r="DC1178">
        <v>1.6110649676637592E-4</v>
      </c>
    </row>
    <row r="1179" spans="79:107" x14ac:dyDescent="0.3">
      <c r="CA1179" s="23">
        <v>41638</v>
      </c>
      <c r="CB1179">
        <v>1.6325869761407539E-4</v>
      </c>
      <c r="CC1179" t="str">
        <f>IF(COUNT(CB$3:CB1179)=ROUND(COUNT($CB$3:$CB$2493)*0.05,0),CB1179,"")</f>
        <v/>
      </c>
      <c r="CJ1179" s="23">
        <v>41638</v>
      </c>
      <c r="CK1179">
        <v>1.6325869761407539E-4</v>
      </c>
      <c r="CL1179" t="str">
        <f>IF(COUNT(CK$3:CK1179)=ROUND(COUNT($CK$3:$CK$2493)*0.1,0),CK1179,"")</f>
        <v/>
      </c>
      <c r="CS1179" s="23">
        <v>41638</v>
      </c>
      <c r="CT1179">
        <v>1.6325869761407539E-4</v>
      </c>
      <c r="DB1179" s="23">
        <v>41638</v>
      </c>
      <c r="DC1179">
        <v>1.6325869761407539E-4</v>
      </c>
    </row>
    <row r="1180" spans="79:107" x14ac:dyDescent="0.3">
      <c r="CA1180" s="23">
        <v>43339</v>
      </c>
      <c r="CB1180">
        <v>1.6344115427552634E-4</v>
      </c>
      <c r="CC1180" t="str">
        <f>IF(COUNT(CB$3:CB1180)=ROUND(COUNT($CB$3:$CB$2493)*0.05,0),CB1180,"")</f>
        <v/>
      </c>
      <c r="CJ1180" s="23">
        <v>43339</v>
      </c>
      <c r="CK1180">
        <v>1.6344115427552634E-4</v>
      </c>
      <c r="CL1180" t="str">
        <f>IF(COUNT(CK$3:CK1180)=ROUND(COUNT($CK$3:$CK$2493)*0.1,0),CK1180,"")</f>
        <v/>
      </c>
      <c r="CS1180" s="23">
        <v>43339</v>
      </c>
      <c r="CT1180">
        <v>1.6344115427552634E-4</v>
      </c>
      <c r="DB1180" s="23">
        <v>43339</v>
      </c>
      <c r="DC1180">
        <v>1.6344115427552634E-4</v>
      </c>
    </row>
    <row r="1181" spans="79:107" x14ac:dyDescent="0.3">
      <c r="CA1181" s="23">
        <v>43320</v>
      </c>
      <c r="CB1181">
        <v>1.6481522983556964E-4</v>
      </c>
      <c r="CC1181" t="str">
        <f>IF(COUNT(CB$3:CB1181)=ROUND(COUNT($CB$3:$CB$2493)*0.05,0),CB1181,"")</f>
        <v/>
      </c>
      <c r="CJ1181" s="23">
        <v>43320</v>
      </c>
      <c r="CK1181">
        <v>1.6481522983556964E-4</v>
      </c>
      <c r="CL1181" t="str">
        <f>IF(COUNT(CK$3:CK1181)=ROUND(COUNT($CK$3:$CK$2493)*0.1,0),CK1181,"")</f>
        <v/>
      </c>
      <c r="CS1181" s="23">
        <v>43320</v>
      </c>
      <c r="CT1181">
        <v>1.6481522983556964E-4</v>
      </c>
      <c r="DB1181" s="23">
        <v>43320</v>
      </c>
      <c r="DC1181">
        <v>1.6481522983556964E-4</v>
      </c>
    </row>
    <row r="1182" spans="79:107" x14ac:dyDescent="0.3">
      <c r="CA1182" s="23">
        <v>42216</v>
      </c>
      <c r="CB1182">
        <v>1.691036270729922E-4</v>
      </c>
      <c r="CC1182" t="str">
        <f>IF(COUNT(CB$3:CB1182)=ROUND(COUNT($CB$3:$CB$2493)*0.05,0),CB1182,"")</f>
        <v/>
      </c>
      <c r="CJ1182" s="23">
        <v>42216</v>
      </c>
      <c r="CK1182">
        <v>1.691036270729922E-4</v>
      </c>
      <c r="CL1182" t="str">
        <f>IF(COUNT(CK$3:CK1182)=ROUND(COUNT($CK$3:$CK$2493)*0.1,0),CK1182,"")</f>
        <v/>
      </c>
      <c r="CS1182" s="23">
        <v>42216</v>
      </c>
      <c r="CT1182">
        <v>1.691036270729922E-4</v>
      </c>
      <c r="DB1182" s="23">
        <v>42216</v>
      </c>
      <c r="DC1182">
        <v>1.691036270729922E-4</v>
      </c>
    </row>
    <row r="1183" spans="79:107" x14ac:dyDescent="0.3">
      <c r="CA1183" s="23">
        <v>42059</v>
      </c>
      <c r="CB1183">
        <v>1.6916311852676149E-4</v>
      </c>
      <c r="CC1183" t="str">
        <f>IF(COUNT(CB$3:CB1183)=ROUND(COUNT($CB$3:$CB$2493)*0.05,0),CB1183,"")</f>
        <v/>
      </c>
      <c r="CJ1183" s="23">
        <v>42059</v>
      </c>
      <c r="CK1183">
        <v>1.6916311852676149E-4</v>
      </c>
      <c r="CL1183" t="str">
        <f>IF(COUNT(CK$3:CK1183)=ROUND(COUNT($CK$3:$CK$2493)*0.1,0),CK1183,"")</f>
        <v/>
      </c>
      <c r="CS1183" s="23">
        <v>42059</v>
      </c>
      <c r="CT1183">
        <v>1.6916311852676149E-4</v>
      </c>
      <c r="DB1183" s="23">
        <v>42059</v>
      </c>
      <c r="DC1183">
        <v>1.6916311852676149E-4</v>
      </c>
    </row>
    <row r="1184" spans="79:107" x14ac:dyDescent="0.3">
      <c r="CA1184" s="23">
        <v>41842</v>
      </c>
      <c r="CB1184">
        <v>1.7151202820871823E-4</v>
      </c>
      <c r="CC1184" t="str">
        <f>IF(COUNT(CB$3:CB1184)=ROUND(COUNT($CB$3:$CB$2493)*0.05,0),CB1184,"")</f>
        <v/>
      </c>
      <c r="CJ1184" s="23">
        <v>41842</v>
      </c>
      <c r="CK1184">
        <v>1.7151202820871823E-4</v>
      </c>
      <c r="CL1184" t="str">
        <f>IF(COUNT(CK$3:CK1184)=ROUND(COUNT($CK$3:$CK$2493)*0.1,0),CK1184,"")</f>
        <v/>
      </c>
      <c r="CS1184" s="23">
        <v>41842</v>
      </c>
      <c r="CT1184">
        <v>1.7151202820871823E-4</v>
      </c>
      <c r="DB1184" s="23">
        <v>41842</v>
      </c>
      <c r="DC1184">
        <v>1.7151202820871823E-4</v>
      </c>
    </row>
    <row r="1185" spans="79:107" x14ac:dyDescent="0.3">
      <c r="CA1185" s="23">
        <v>42565</v>
      </c>
      <c r="CB1185">
        <v>1.7198820644981775E-4</v>
      </c>
      <c r="CC1185" t="str">
        <f>IF(COUNT(CB$3:CB1185)=ROUND(COUNT($CB$3:$CB$2493)*0.05,0),CB1185,"")</f>
        <v/>
      </c>
      <c r="CJ1185" s="23">
        <v>42565</v>
      </c>
      <c r="CK1185">
        <v>1.7198820644981775E-4</v>
      </c>
      <c r="CL1185" t="str">
        <f>IF(COUNT(CK$3:CK1185)=ROUND(COUNT($CK$3:$CK$2493)*0.1,0),CK1185,"")</f>
        <v/>
      </c>
      <c r="CS1185" s="23">
        <v>42565</v>
      </c>
      <c r="CT1185">
        <v>1.7198820644981775E-4</v>
      </c>
      <c r="DB1185" s="23">
        <v>42565</v>
      </c>
      <c r="DC1185">
        <v>1.7198820644981775E-4</v>
      </c>
    </row>
    <row r="1186" spans="79:107" x14ac:dyDescent="0.3">
      <c r="CA1186" s="23">
        <v>42627</v>
      </c>
      <c r="CB1186">
        <v>1.73112788010091E-4</v>
      </c>
      <c r="CC1186" t="str">
        <f>IF(COUNT(CB$3:CB1186)=ROUND(COUNT($CB$3:$CB$2493)*0.05,0),CB1186,"")</f>
        <v/>
      </c>
      <c r="CJ1186" s="23">
        <v>42627</v>
      </c>
      <c r="CK1186">
        <v>1.73112788010091E-4</v>
      </c>
      <c r="CL1186" t="str">
        <f>IF(COUNT(CK$3:CK1186)=ROUND(COUNT($CK$3:$CK$2493)*0.1,0),CK1186,"")</f>
        <v/>
      </c>
      <c r="CS1186" s="23">
        <v>42627</v>
      </c>
      <c r="CT1186">
        <v>1.73112788010091E-4</v>
      </c>
      <c r="DB1186" s="23">
        <v>42627</v>
      </c>
      <c r="DC1186">
        <v>1.73112788010091E-4</v>
      </c>
    </row>
    <row r="1187" spans="79:107" x14ac:dyDescent="0.3">
      <c r="CA1187" s="23">
        <v>44461</v>
      </c>
      <c r="CB1187">
        <v>1.7810502170249355E-4</v>
      </c>
      <c r="CC1187" t="str">
        <f>IF(COUNT(CB$3:CB1187)=ROUND(COUNT($CB$3:$CB$2493)*0.05,0),CB1187,"")</f>
        <v/>
      </c>
      <c r="CJ1187" s="23">
        <v>44461</v>
      </c>
      <c r="CK1187">
        <v>1.7810502170249355E-4</v>
      </c>
      <c r="CL1187" t="str">
        <f>IF(COUNT(CK$3:CK1187)=ROUND(COUNT($CK$3:$CK$2493)*0.1,0),CK1187,"")</f>
        <v/>
      </c>
      <c r="CS1187" s="23">
        <v>44461</v>
      </c>
      <c r="CT1187">
        <v>1.7810502170249355E-4</v>
      </c>
      <c r="DB1187" s="23">
        <v>44461</v>
      </c>
      <c r="DC1187">
        <v>1.7810502170249355E-4</v>
      </c>
    </row>
    <row r="1188" spans="79:107" x14ac:dyDescent="0.3">
      <c r="CA1188" s="23">
        <v>42705</v>
      </c>
      <c r="CB1188">
        <v>1.8263359525629892E-4</v>
      </c>
      <c r="CC1188" t="str">
        <f>IF(COUNT(CB$3:CB1188)=ROUND(COUNT($CB$3:$CB$2493)*0.05,0),CB1188,"")</f>
        <v/>
      </c>
      <c r="CJ1188" s="23">
        <v>42705</v>
      </c>
      <c r="CK1188">
        <v>1.8263359525629892E-4</v>
      </c>
      <c r="CL1188" t="str">
        <f>IF(COUNT(CK$3:CK1188)=ROUND(COUNT($CK$3:$CK$2493)*0.1,0),CK1188,"")</f>
        <v/>
      </c>
      <c r="CS1188" s="23">
        <v>42705</v>
      </c>
      <c r="CT1188">
        <v>1.8263359525629892E-4</v>
      </c>
      <c r="DB1188" s="23">
        <v>42705</v>
      </c>
      <c r="DC1188">
        <v>1.8263359525629892E-4</v>
      </c>
    </row>
    <row r="1189" spans="79:107" x14ac:dyDescent="0.3">
      <c r="CA1189" s="23">
        <v>41940</v>
      </c>
      <c r="CB1189">
        <v>1.9155081432157262E-4</v>
      </c>
      <c r="CC1189" t="str">
        <f>IF(COUNT(CB$3:CB1189)=ROUND(COUNT($CB$3:$CB$2493)*0.05,0),CB1189,"")</f>
        <v/>
      </c>
      <c r="CJ1189" s="23">
        <v>41940</v>
      </c>
      <c r="CK1189">
        <v>1.9155081432157262E-4</v>
      </c>
      <c r="CL1189" t="str">
        <f>IF(COUNT(CK$3:CK1189)=ROUND(COUNT($CK$3:$CK$2493)*0.1,0),CK1189,"")</f>
        <v/>
      </c>
      <c r="CS1189" s="23">
        <v>41940</v>
      </c>
      <c r="CT1189">
        <v>1.9155081432157262E-4</v>
      </c>
      <c r="DB1189" s="23">
        <v>41940</v>
      </c>
      <c r="DC1189">
        <v>1.9155081432157262E-4</v>
      </c>
    </row>
    <row r="1190" spans="79:107" x14ac:dyDescent="0.3">
      <c r="CA1190" s="23">
        <v>41491</v>
      </c>
      <c r="CB1190">
        <v>1.9223334633279815E-4</v>
      </c>
      <c r="CC1190" t="str">
        <f>IF(COUNT(CB$3:CB1190)=ROUND(COUNT($CB$3:$CB$2493)*0.05,0),CB1190,"")</f>
        <v/>
      </c>
      <c r="CJ1190" s="23">
        <v>41491</v>
      </c>
      <c r="CK1190">
        <v>1.9223334633279815E-4</v>
      </c>
      <c r="CL1190" t="str">
        <f>IF(COUNT(CK$3:CK1190)=ROUND(COUNT($CK$3:$CK$2493)*0.1,0),CK1190,"")</f>
        <v/>
      </c>
      <c r="CS1190" s="23">
        <v>41491</v>
      </c>
      <c r="CT1190">
        <v>1.9223334633279815E-4</v>
      </c>
      <c r="DB1190" s="23">
        <v>41491</v>
      </c>
      <c r="DC1190">
        <v>1.9223334633279815E-4</v>
      </c>
    </row>
    <row r="1191" spans="79:107" x14ac:dyDescent="0.3">
      <c r="CA1191" s="23">
        <v>42864</v>
      </c>
      <c r="CB1191">
        <v>1.9334836603117033E-4</v>
      </c>
      <c r="CC1191" t="str">
        <f>IF(COUNT(CB$3:CB1191)=ROUND(COUNT($CB$3:$CB$2493)*0.05,0),CB1191,"")</f>
        <v/>
      </c>
      <c r="CJ1191" s="23">
        <v>42864</v>
      </c>
      <c r="CK1191">
        <v>1.9334836603117033E-4</v>
      </c>
      <c r="CL1191" t="str">
        <f>IF(COUNT(CK$3:CK1191)=ROUND(COUNT($CK$3:$CK$2493)*0.1,0),CK1191,"")</f>
        <v/>
      </c>
      <c r="CS1191" s="23">
        <v>42864</v>
      </c>
      <c r="CT1191">
        <v>1.9334836603117033E-4</v>
      </c>
      <c r="DB1191" s="23">
        <v>42864</v>
      </c>
      <c r="DC1191">
        <v>1.9334836603117033E-4</v>
      </c>
    </row>
    <row r="1192" spans="79:107" x14ac:dyDescent="0.3">
      <c r="CA1192" s="23">
        <v>43305</v>
      </c>
      <c r="CB1192">
        <v>1.9554579810269169E-4</v>
      </c>
      <c r="CC1192" t="str">
        <f>IF(COUNT(CB$3:CB1192)=ROUND(COUNT($CB$3:$CB$2493)*0.05,0),CB1192,"")</f>
        <v/>
      </c>
      <c r="CJ1192" s="23">
        <v>43305</v>
      </c>
      <c r="CK1192">
        <v>1.9554579810269169E-4</v>
      </c>
      <c r="CL1192" t="str">
        <f>IF(COUNT(CK$3:CK1192)=ROUND(COUNT($CK$3:$CK$2493)*0.1,0),CK1192,"")</f>
        <v/>
      </c>
      <c r="CS1192" s="23">
        <v>43305</v>
      </c>
      <c r="CT1192">
        <v>1.9554579810269169E-4</v>
      </c>
      <c r="DB1192" s="23">
        <v>43305</v>
      </c>
      <c r="DC1192">
        <v>1.9554579810269169E-4</v>
      </c>
    </row>
    <row r="1193" spans="79:107" x14ac:dyDescent="0.3">
      <c r="CA1193" s="23">
        <v>44755</v>
      </c>
      <c r="CB1193">
        <v>1.9852403609030229E-4</v>
      </c>
      <c r="CC1193" t="str">
        <f>IF(COUNT(CB$3:CB1193)=ROUND(COUNT($CB$3:$CB$2493)*0.05,0),CB1193,"")</f>
        <v/>
      </c>
      <c r="CJ1193" s="23">
        <v>44755</v>
      </c>
      <c r="CK1193">
        <v>1.9852403609030229E-4</v>
      </c>
      <c r="CL1193" t="str">
        <f>IF(COUNT(CK$3:CK1193)=ROUND(COUNT($CK$3:$CK$2493)*0.1,0),CK1193,"")</f>
        <v/>
      </c>
      <c r="CS1193" s="23">
        <v>44755</v>
      </c>
      <c r="CT1193">
        <v>1.9852403609030229E-4</v>
      </c>
      <c r="DB1193" s="23">
        <v>44755</v>
      </c>
      <c r="DC1193">
        <v>1.9852403609030229E-4</v>
      </c>
    </row>
    <row r="1194" spans="79:107" x14ac:dyDescent="0.3">
      <c r="CA1194" s="23">
        <v>42606</v>
      </c>
      <c r="CB1194">
        <v>1.9899322784449271E-4</v>
      </c>
      <c r="CC1194" t="str">
        <f>IF(COUNT(CB$3:CB1194)=ROUND(COUNT($CB$3:$CB$2493)*0.05,0),CB1194,"")</f>
        <v/>
      </c>
      <c r="CJ1194" s="23">
        <v>42606</v>
      </c>
      <c r="CK1194">
        <v>1.9899322784449271E-4</v>
      </c>
      <c r="CL1194" t="str">
        <f>IF(COUNT(CK$3:CK1194)=ROUND(COUNT($CK$3:$CK$2493)*0.1,0),CK1194,"")</f>
        <v/>
      </c>
      <c r="CS1194" s="23">
        <v>42606</v>
      </c>
      <c r="CT1194">
        <v>1.9899322784449271E-4</v>
      </c>
      <c r="DB1194" s="23">
        <v>42606</v>
      </c>
      <c r="DC1194">
        <v>1.9899322784449271E-4</v>
      </c>
    </row>
    <row r="1195" spans="79:107" x14ac:dyDescent="0.3">
      <c r="CA1195" s="23">
        <v>42576</v>
      </c>
      <c r="CB1195">
        <v>2.0056269343609554E-4</v>
      </c>
      <c r="CC1195" t="str">
        <f>IF(COUNT(CB$3:CB1195)=ROUND(COUNT($CB$3:$CB$2493)*0.05,0),CB1195,"")</f>
        <v/>
      </c>
      <c r="CJ1195" s="23">
        <v>42576</v>
      </c>
      <c r="CK1195">
        <v>2.0056269343609554E-4</v>
      </c>
      <c r="CL1195" t="str">
        <f>IF(COUNT(CK$3:CK1195)=ROUND(COUNT($CK$3:$CK$2493)*0.1,0),CK1195,"")</f>
        <v/>
      </c>
      <c r="CS1195" s="23">
        <v>42576</v>
      </c>
      <c r="CT1195">
        <v>2.0056269343609554E-4</v>
      </c>
      <c r="DB1195" s="23">
        <v>42576</v>
      </c>
      <c r="DC1195">
        <v>2.0056269343609554E-4</v>
      </c>
    </row>
    <row r="1196" spans="79:107" x14ac:dyDescent="0.3">
      <c r="CA1196" s="23">
        <v>42878</v>
      </c>
      <c r="CB1196">
        <v>2.0137500972871266E-4</v>
      </c>
      <c r="CC1196" t="str">
        <f>IF(COUNT(CB$3:CB1196)=ROUND(COUNT($CB$3:$CB$2493)*0.05,0),CB1196,"")</f>
        <v/>
      </c>
      <c r="CJ1196" s="23">
        <v>42878</v>
      </c>
      <c r="CK1196">
        <v>2.0137500972871266E-4</v>
      </c>
      <c r="CL1196" t="str">
        <f>IF(COUNT(CK$3:CK1196)=ROUND(COUNT($CK$3:$CK$2493)*0.1,0),CK1196,"")</f>
        <v/>
      </c>
      <c r="CS1196" s="23">
        <v>42878</v>
      </c>
      <c r="CT1196">
        <v>2.0137500972871266E-4</v>
      </c>
      <c r="DB1196" s="23">
        <v>42878</v>
      </c>
      <c r="DC1196">
        <v>2.0137500972871266E-4</v>
      </c>
    </row>
    <row r="1197" spans="79:107" x14ac:dyDescent="0.3">
      <c r="CA1197" s="23">
        <v>43853</v>
      </c>
      <c r="CB1197">
        <v>2.0153169880914181E-4</v>
      </c>
      <c r="CC1197" t="str">
        <f>IF(COUNT(CB$3:CB1197)=ROUND(COUNT($CB$3:$CB$2493)*0.05,0),CB1197,"")</f>
        <v/>
      </c>
      <c r="CJ1197" s="23">
        <v>43853</v>
      </c>
      <c r="CK1197">
        <v>2.0153169880914181E-4</v>
      </c>
      <c r="CL1197" t="str">
        <f>IF(COUNT(CK$3:CK1197)=ROUND(COUNT($CK$3:$CK$2493)*0.1,0),CK1197,"")</f>
        <v/>
      </c>
      <c r="CS1197" s="23">
        <v>43853</v>
      </c>
      <c r="CT1197">
        <v>2.0153169880914181E-4</v>
      </c>
      <c r="DB1197" s="23">
        <v>43853</v>
      </c>
      <c r="DC1197">
        <v>2.0153169880914181E-4</v>
      </c>
    </row>
    <row r="1198" spans="79:107" x14ac:dyDescent="0.3">
      <c r="CA1198" s="23">
        <v>44176</v>
      </c>
      <c r="CB1198">
        <v>2.0168548601945659E-4</v>
      </c>
      <c r="CC1198" t="str">
        <f>IF(COUNT(CB$3:CB1198)=ROUND(COUNT($CB$3:$CB$2493)*0.05,0),CB1198,"")</f>
        <v/>
      </c>
      <c r="CJ1198" s="23">
        <v>44176</v>
      </c>
      <c r="CK1198">
        <v>2.0168548601945659E-4</v>
      </c>
      <c r="CL1198" t="str">
        <f>IF(COUNT(CK$3:CK1198)=ROUND(COUNT($CK$3:$CK$2493)*0.1,0),CK1198,"")</f>
        <v/>
      </c>
      <c r="CS1198" s="23">
        <v>44176</v>
      </c>
      <c r="CT1198">
        <v>2.0168548601945659E-4</v>
      </c>
      <c r="DB1198" s="23">
        <v>44176</v>
      </c>
      <c r="DC1198">
        <v>2.0168548601945659E-4</v>
      </c>
    </row>
    <row r="1199" spans="79:107" x14ac:dyDescent="0.3">
      <c r="CA1199" s="23">
        <v>43664</v>
      </c>
      <c r="CB1199">
        <v>2.0258985330070159E-4</v>
      </c>
      <c r="CC1199" t="str">
        <f>IF(COUNT(CB$3:CB1199)=ROUND(COUNT($CB$3:$CB$2493)*0.05,0),CB1199,"")</f>
        <v/>
      </c>
      <c r="CJ1199" s="23">
        <v>43664</v>
      </c>
      <c r="CK1199">
        <v>2.0258985330070159E-4</v>
      </c>
      <c r="CL1199" t="str">
        <f>IF(COUNT(CK$3:CK1199)=ROUND(COUNT($CK$3:$CK$2493)*0.1,0),CK1199,"")</f>
        <v/>
      </c>
      <c r="CS1199" s="23">
        <v>43664</v>
      </c>
      <c r="CT1199">
        <v>2.0258985330070159E-4</v>
      </c>
      <c r="DB1199" s="23">
        <v>43664</v>
      </c>
      <c r="DC1199">
        <v>2.0258985330070159E-4</v>
      </c>
    </row>
    <row r="1200" spans="79:107" x14ac:dyDescent="0.3">
      <c r="CA1200" s="23">
        <v>42298</v>
      </c>
      <c r="CB1200">
        <v>2.0540662922601503E-4</v>
      </c>
      <c r="CC1200" t="str">
        <f>IF(COUNT(CB$3:CB1200)=ROUND(COUNT($CB$3:$CB$2493)*0.05,0),CB1200,"")</f>
        <v/>
      </c>
      <c r="CJ1200" s="23">
        <v>42298</v>
      </c>
      <c r="CK1200">
        <v>2.0540662922601503E-4</v>
      </c>
      <c r="CL1200" t="str">
        <f>IF(COUNT(CK$3:CK1200)=ROUND(COUNT($CK$3:$CK$2493)*0.1,0),CK1200,"")</f>
        <v/>
      </c>
      <c r="CS1200" s="23">
        <v>42298</v>
      </c>
      <c r="CT1200">
        <v>2.0540662922601503E-4</v>
      </c>
      <c r="DB1200" s="23">
        <v>42298</v>
      </c>
      <c r="DC1200">
        <v>2.0540662922601503E-4</v>
      </c>
    </row>
    <row r="1201" spans="79:107" x14ac:dyDescent="0.3">
      <c r="CA1201" s="23">
        <v>42522</v>
      </c>
      <c r="CB1201">
        <v>2.1397343243044871E-4</v>
      </c>
      <c r="CC1201" t="str">
        <f>IF(COUNT(CB$3:CB1201)=ROUND(COUNT($CB$3:$CB$2493)*0.05,0),CB1201,"")</f>
        <v/>
      </c>
      <c r="CJ1201" s="23">
        <v>42522</v>
      </c>
      <c r="CK1201">
        <v>2.1397343243044871E-4</v>
      </c>
      <c r="CL1201" t="str">
        <f>IF(COUNT(CK$3:CK1201)=ROUND(COUNT($CK$3:$CK$2493)*0.1,0),CK1201,"")</f>
        <v/>
      </c>
      <c r="CS1201" s="23">
        <v>42522</v>
      </c>
      <c r="CT1201">
        <v>2.1397343243044871E-4</v>
      </c>
      <c r="DB1201" s="23">
        <v>42522</v>
      </c>
      <c r="DC1201">
        <v>2.1397343243044871E-4</v>
      </c>
    </row>
    <row r="1202" spans="79:107" x14ac:dyDescent="0.3">
      <c r="CA1202" s="23">
        <v>43398</v>
      </c>
      <c r="CB1202">
        <v>2.1825406689561939E-4</v>
      </c>
      <c r="CC1202" t="str">
        <f>IF(COUNT(CB$3:CB1202)=ROUND(COUNT($CB$3:$CB$2493)*0.05,0),CB1202,"")</f>
        <v/>
      </c>
      <c r="CJ1202" s="23">
        <v>43398</v>
      </c>
      <c r="CK1202">
        <v>2.1825406689561939E-4</v>
      </c>
      <c r="CL1202" t="str">
        <f>IF(COUNT(CK$3:CK1202)=ROUND(COUNT($CK$3:$CK$2493)*0.1,0),CK1202,"")</f>
        <v/>
      </c>
      <c r="CS1202" s="23">
        <v>43398</v>
      </c>
      <c r="CT1202">
        <v>2.1825406689561939E-4</v>
      </c>
      <c r="DB1202" s="23">
        <v>43398</v>
      </c>
      <c r="DC1202">
        <v>2.1825406689561939E-4</v>
      </c>
    </row>
    <row r="1203" spans="79:107" x14ac:dyDescent="0.3">
      <c r="CA1203" s="23">
        <v>43818</v>
      </c>
      <c r="CB1203">
        <v>2.2282402400138781E-4</v>
      </c>
      <c r="CC1203" t="str">
        <f>IF(COUNT(CB$3:CB1203)=ROUND(COUNT($CB$3:$CB$2493)*0.05,0),CB1203,"")</f>
        <v/>
      </c>
      <c r="CJ1203" s="23">
        <v>43818</v>
      </c>
      <c r="CK1203">
        <v>2.2282402400138781E-4</v>
      </c>
      <c r="CL1203" t="str">
        <f>IF(COUNT(CK$3:CK1203)=ROUND(COUNT($CK$3:$CK$2493)*0.1,0),CK1203,"")</f>
        <v/>
      </c>
      <c r="CS1203" s="23">
        <v>43818</v>
      </c>
      <c r="CT1203">
        <v>2.2282402400138781E-4</v>
      </c>
      <c r="DB1203" s="23">
        <v>43818</v>
      </c>
      <c r="DC1203">
        <v>2.2282402400138781E-4</v>
      </c>
    </row>
    <row r="1204" spans="79:107" x14ac:dyDescent="0.3">
      <c r="CA1204" s="23">
        <v>41617</v>
      </c>
      <c r="CB1204">
        <v>2.2421786345730443E-4</v>
      </c>
      <c r="CC1204" t="str">
        <f>IF(COUNT(CB$3:CB1204)=ROUND(COUNT($CB$3:$CB$2493)*0.05,0),CB1204,"")</f>
        <v/>
      </c>
      <c r="CJ1204" s="23">
        <v>41617</v>
      </c>
      <c r="CK1204">
        <v>2.2421786345730443E-4</v>
      </c>
      <c r="CL1204" t="str">
        <f>IF(COUNT(CK$3:CK1204)=ROUND(COUNT($CK$3:$CK$2493)*0.1,0),CK1204,"")</f>
        <v/>
      </c>
      <c r="CS1204" s="23">
        <v>41617</v>
      </c>
      <c r="CT1204">
        <v>2.2421786345730443E-4</v>
      </c>
      <c r="DB1204" s="23">
        <v>41617</v>
      </c>
      <c r="DC1204">
        <v>2.2421786345730443E-4</v>
      </c>
    </row>
    <row r="1205" spans="79:107" x14ac:dyDescent="0.3">
      <c r="CA1205" s="23">
        <v>44057</v>
      </c>
      <c r="CB1205">
        <v>2.2578974576199602E-4</v>
      </c>
      <c r="CC1205" t="str">
        <f>IF(COUNT(CB$3:CB1205)=ROUND(COUNT($CB$3:$CB$2493)*0.05,0),CB1205,"")</f>
        <v/>
      </c>
      <c r="CJ1205" s="23">
        <v>44057</v>
      </c>
      <c r="CK1205">
        <v>2.2578974576199602E-4</v>
      </c>
      <c r="CL1205" t="str">
        <f>IF(COUNT(CK$3:CK1205)=ROUND(COUNT($CK$3:$CK$2493)*0.1,0),CK1205,"")</f>
        <v/>
      </c>
      <c r="CS1205" s="23">
        <v>44057</v>
      </c>
      <c r="CT1205">
        <v>2.2578974576199602E-4</v>
      </c>
      <c r="DB1205" s="23">
        <v>44057</v>
      </c>
      <c r="DC1205">
        <v>2.2578974576199602E-4</v>
      </c>
    </row>
    <row r="1206" spans="79:107" x14ac:dyDescent="0.3">
      <c r="CA1206" s="23">
        <v>44314</v>
      </c>
      <c r="CB1206">
        <v>2.2581572427971282E-4</v>
      </c>
      <c r="CC1206" t="str">
        <f>IF(COUNT(CB$3:CB1206)=ROUND(COUNT($CB$3:$CB$2493)*0.05,0),CB1206,"")</f>
        <v/>
      </c>
      <c r="CJ1206" s="23">
        <v>44314</v>
      </c>
      <c r="CK1206">
        <v>2.2581572427971282E-4</v>
      </c>
      <c r="CL1206" t="str">
        <f>IF(COUNT(CK$3:CK1206)=ROUND(COUNT($CK$3:$CK$2493)*0.1,0),CK1206,"")</f>
        <v/>
      </c>
      <c r="CS1206" s="23">
        <v>44314</v>
      </c>
      <c r="CT1206">
        <v>2.2581572427971282E-4</v>
      </c>
      <c r="DB1206" s="23">
        <v>44314</v>
      </c>
      <c r="DC1206">
        <v>2.2581572427971282E-4</v>
      </c>
    </row>
    <row r="1207" spans="79:107" x14ac:dyDescent="0.3">
      <c r="CA1207" s="23">
        <v>44742</v>
      </c>
      <c r="CB1207">
        <v>2.3353579298895349E-4</v>
      </c>
      <c r="CC1207" t="str">
        <f>IF(COUNT(CB$3:CB1207)=ROUND(COUNT($CB$3:$CB$2493)*0.05,0),CB1207,"")</f>
        <v/>
      </c>
      <c r="CJ1207" s="23">
        <v>44742</v>
      </c>
      <c r="CK1207">
        <v>2.3353579298895349E-4</v>
      </c>
      <c r="CL1207" t="str">
        <f>IF(COUNT(CK$3:CK1207)=ROUND(COUNT($CK$3:$CK$2493)*0.1,0),CK1207,"")</f>
        <v/>
      </c>
      <c r="CS1207" s="23">
        <v>44742</v>
      </c>
      <c r="CT1207">
        <v>2.3353579298895349E-4</v>
      </c>
      <c r="DB1207" s="23">
        <v>44742</v>
      </c>
      <c r="DC1207">
        <v>2.3353579298895349E-4</v>
      </c>
    </row>
    <row r="1208" spans="79:107" x14ac:dyDescent="0.3">
      <c r="CA1208" s="23">
        <v>42923</v>
      </c>
      <c r="CB1208">
        <v>2.3736897555151203E-4</v>
      </c>
      <c r="CC1208" t="str">
        <f>IF(COUNT(CB$3:CB1208)=ROUND(COUNT($CB$3:$CB$2493)*0.05,0),CB1208,"")</f>
        <v/>
      </c>
      <c r="CJ1208" s="23">
        <v>42923</v>
      </c>
      <c r="CK1208">
        <v>2.3736897555151203E-4</v>
      </c>
      <c r="CL1208" t="str">
        <f>IF(COUNT(CK$3:CK1208)=ROUND(COUNT($CK$3:$CK$2493)*0.1,0),CK1208,"")</f>
        <v/>
      </c>
      <c r="CS1208" s="23">
        <v>42923</v>
      </c>
      <c r="CT1208">
        <v>2.3736897555151203E-4</v>
      </c>
      <c r="DB1208" s="23">
        <v>42923</v>
      </c>
      <c r="DC1208">
        <v>2.3736897555151203E-4</v>
      </c>
    </row>
    <row r="1209" spans="79:107" x14ac:dyDescent="0.3">
      <c r="CA1209" s="23">
        <v>43025</v>
      </c>
      <c r="CB1209">
        <v>2.4155412501519375E-4</v>
      </c>
      <c r="CC1209" t="str">
        <f>IF(COUNT(CB$3:CB1209)=ROUND(COUNT($CB$3:$CB$2493)*0.05,0),CB1209,"")</f>
        <v/>
      </c>
      <c r="CJ1209" s="23">
        <v>43025</v>
      </c>
      <c r="CK1209">
        <v>2.4155412501519375E-4</v>
      </c>
      <c r="CL1209" t="str">
        <f>IF(COUNT(CK$3:CK1209)=ROUND(COUNT($CK$3:$CK$2493)*0.1,0),CK1209,"")</f>
        <v/>
      </c>
      <c r="CS1209" s="23">
        <v>43025</v>
      </c>
      <c r="CT1209">
        <v>2.4155412501519375E-4</v>
      </c>
      <c r="DB1209" s="23">
        <v>43025</v>
      </c>
      <c r="DC1209">
        <v>2.4155412501519375E-4</v>
      </c>
    </row>
    <row r="1210" spans="79:107" x14ac:dyDescent="0.3">
      <c r="CA1210" s="23">
        <v>42220</v>
      </c>
      <c r="CB1210">
        <v>2.4248404236997201E-4</v>
      </c>
      <c r="CC1210" t="str">
        <f>IF(COUNT(CB$3:CB1210)=ROUND(COUNT($CB$3:$CB$2493)*0.05,0),CB1210,"")</f>
        <v/>
      </c>
      <c r="CJ1210" s="23">
        <v>42220</v>
      </c>
      <c r="CK1210">
        <v>2.4248404236997201E-4</v>
      </c>
      <c r="CL1210" t="str">
        <f>IF(COUNT(CK$3:CK1210)=ROUND(COUNT($CK$3:$CK$2493)*0.1,0),CK1210,"")</f>
        <v/>
      </c>
      <c r="CS1210" s="23">
        <v>42220</v>
      </c>
      <c r="CT1210">
        <v>2.4248404236997201E-4</v>
      </c>
      <c r="DB1210" s="23">
        <v>42220</v>
      </c>
      <c r="DC1210">
        <v>2.4248404236997201E-4</v>
      </c>
    </row>
    <row r="1211" spans="79:107" x14ac:dyDescent="0.3">
      <c r="CA1211" s="23">
        <v>41682</v>
      </c>
      <c r="CB1211">
        <v>2.4282209906830885E-4</v>
      </c>
      <c r="CC1211" t="str">
        <f>IF(COUNT(CB$3:CB1211)=ROUND(COUNT($CB$3:$CB$2493)*0.05,0),CB1211,"")</f>
        <v/>
      </c>
      <c r="CJ1211" s="23">
        <v>41682</v>
      </c>
      <c r="CK1211">
        <v>2.4282209906830885E-4</v>
      </c>
      <c r="CL1211" t="str">
        <f>IF(COUNT(CK$3:CK1211)=ROUND(COUNT($CK$3:$CK$2493)*0.1,0),CK1211,"")</f>
        <v/>
      </c>
      <c r="CS1211" s="23">
        <v>41682</v>
      </c>
      <c r="CT1211">
        <v>2.4282209906830885E-4</v>
      </c>
      <c r="DB1211" s="23">
        <v>41682</v>
      </c>
      <c r="DC1211">
        <v>2.4282209906830885E-4</v>
      </c>
    </row>
    <row r="1212" spans="79:107" x14ac:dyDescent="0.3">
      <c r="CA1212" s="23">
        <v>43124</v>
      </c>
      <c r="CB1212">
        <v>2.4647945234505347E-4</v>
      </c>
      <c r="CC1212" t="str">
        <f>IF(COUNT(CB$3:CB1212)=ROUND(COUNT($CB$3:$CB$2493)*0.05,0),CB1212,"")</f>
        <v/>
      </c>
      <c r="CJ1212" s="23">
        <v>43124</v>
      </c>
      <c r="CK1212">
        <v>2.4647945234505347E-4</v>
      </c>
      <c r="CL1212" t="str">
        <f>IF(COUNT(CK$3:CK1212)=ROUND(COUNT($CK$3:$CK$2493)*0.1,0),CK1212,"")</f>
        <v/>
      </c>
      <c r="CS1212" s="23">
        <v>43124</v>
      </c>
      <c r="CT1212">
        <v>2.4647945234505347E-4</v>
      </c>
      <c r="DB1212" s="23">
        <v>43124</v>
      </c>
      <c r="DC1212">
        <v>2.4647945234505347E-4</v>
      </c>
    </row>
    <row r="1213" spans="79:107" x14ac:dyDescent="0.3">
      <c r="CA1213" s="23">
        <v>41506</v>
      </c>
      <c r="CB1213">
        <v>2.4656249154061374E-4</v>
      </c>
      <c r="CC1213" t="str">
        <f>IF(COUNT(CB$3:CB1213)=ROUND(COUNT($CB$3:$CB$2493)*0.05,0),CB1213,"")</f>
        <v/>
      </c>
      <c r="CJ1213" s="23">
        <v>41506</v>
      </c>
      <c r="CK1213">
        <v>2.4656249154061374E-4</v>
      </c>
      <c r="CL1213" t="str">
        <f>IF(COUNT(CK$3:CK1213)=ROUND(COUNT($CK$3:$CK$2493)*0.1,0),CK1213,"")</f>
        <v/>
      </c>
      <c r="CS1213" s="23">
        <v>41506</v>
      </c>
      <c r="CT1213">
        <v>2.4656249154061374E-4</v>
      </c>
      <c r="DB1213" s="23">
        <v>41506</v>
      </c>
      <c r="DC1213">
        <v>2.4656249154061374E-4</v>
      </c>
    </row>
    <row r="1214" spans="79:107" x14ac:dyDescent="0.3">
      <c r="CA1214" s="23">
        <v>43798</v>
      </c>
      <c r="CB1214">
        <v>2.4765267468826587E-4</v>
      </c>
      <c r="CC1214" t="str">
        <f>IF(COUNT(CB$3:CB1214)=ROUND(COUNT($CB$3:$CB$2493)*0.05,0),CB1214,"")</f>
        <v/>
      </c>
      <c r="CJ1214" s="23">
        <v>43798</v>
      </c>
      <c r="CK1214">
        <v>2.4765267468826587E-4</v>
      </c>
      <c r="CL1214" t="str">
        <f>IF(COUNT(CK$3:CK1214)=ROUND(COUNT($CK$3:$CK$2493)*0.1,0),CK1214,"")</f>
        <v/>
      </c>
      <c r="CS1214" s="23">
        <v>43798</v>
      </c>
      <c r="CT1214">
        <v>2.4765267468826587E-4</v>
      </c>
      <c r="DB1214" s="23">
        <v>43798</v>
      </c>
      <c r="DC1214">
        <v>2.4765267468826587E-4</v>
      </c>
    </row>
    <row r="1215" spans="79:107" x14ac:dyDescent="0.3">
      <c r="CA1215" s="23">
        <v>44068</v>
      </c>
      <c r="CB1215">
        <v>2.4776993382277736E-4</v>
      </c>
      <c r="CC1215" t="str">
        <f>IF(COUNT(CB$3:CB1215)=ROUND(COUNT($CB$3:$CB$2493)*0.05,0),CB1215,"")</f>
        <v/>
      </c>
      <c r="CJ1215" s="23">
        <v>44068</v>
      </c>
      <c r="CK1215">
        <v>2.4776993382277736E-4</v>
      </c>
      <c r="CL1215" t="str">
        <f>IF(COUNT(CK$3:CK1215)=ROUND(COUNT($CK$3:$CK$2493)*0.1,0),CK1215,"")</f>
        <v/>
      </c>
      <c r="CS1215" s="23">
        <v>44068</v>
      </c>
      <c r="CT1215">
        <v>2.4776993382277736E-4</v>
      </c>
      <c r="DB1215" s="23">
        <v>44068</v>
      </c>
      <c r="DC1215">
        <v>2.4776993382277736E-4</v>
      </c>
    </row>
    <row r="1216" spans="79:107" x14ac:dyDescent="0.3">
      <c r="CA1216" s="23">
        <v>43644</v>
      </c>
      <c r="CB1216">
        <v>2.492028023868691E-4</v>
      </c>
      <c r="CC1216" t="str">
        <f>IF(COUNT(CB$3:CB1216)=ROUND(COUNT($CB$3:$CB$2493)*0.05,0),CB1216,"")</f>
        <v/>
      </c>
      <c r="CJ1216" s="23">
        <v>43644</v>
      </c>
      <c r="CK1216">
        <v>2.492028023868691E-4</v>
      </c>
      <c r="CL1216" t="str">
        <f>IF(COUNT(CK$3:CK1216)=ROUND(COUNT($CK$3:$CK$2493)*0.1,0),CK1216,"")</f>
        <v/>
      </c>
      <c r="CS1216" s="23">
        <v>43644</v>
      </c>
      <c r="CT1216">
        <v>2.492028023868691E-4</v>
      </c>
      <c r="DB1216" s="23">
        <v>43644</v>
      </c>
      <c r="DC1216">
        <v>2.492028023868691E-4</v>
      </c>
    </row>
    <row r="1217" spans="79:107" x14ac:dyDescent="0.3">
      <c r="CA1217" s="23">
        <v>44463</v>
      </c>
      <c r="CB1217">
        <v>2.5404630684900569E-4</v>
      </c>
      <c r="CC1217" t="str">
        <f>IF(COUNT(CB$3:CB1217)=ROUND(COUNT($CB$3:$CB$2493)*0.05,0),CB1217,"")</f>
        <v/>
      </c>
      <c r="CJ1217" s="23">
        <v>44463</v>
      </c>
      <c r="CK1217">
        <v>2.5404630684900569E-4</v>
      </c>
      <c r="CL1217" t="str">
        <f>IF(COUNT(CK$3:CK1217)=ROUND(COUNT($CK$3:$CK$2493)*0.1,0),CK1217,"")</f>
        <v/>
      </c>
      <c r="CS1217" s="23">
        <v>44463</v>
      </c>
      <c r="CT1217">
        <v>2.5404630684900569E-4</v>
      </c>
      <c r="DB1217" s="23">
        <v>44463</v>
      </c>
      <c r="DC1217">
        <v>2.5404630684900569E-4</v>
      </c>
    </row>
    <row r="1218" spans="79:107" x14ac:dyDescent="0.3">
      <c r="CA1218" s="23">
        <v>41835</v>
      </c>
      <c r="CB1218">
        <v>2.5443546269751741E-4</v>
      </c>
      <c r="CC1218" t="str">
        <f>IF(COUNT(CB$3:CB1218)=ROUND(COUNT($CB$3:$CB$2493)*0.05,0),CB1218,"")</f>
        <v/>
      </c>
      <c r="CJ1218" s="23">
        <v>41835</v>
      </c>
      <c r="CK1218">
        <v>2.5443546269751741E-4</v>
      </c>
      <c r="CL1218" t="str">
        <f>IF(COUNT(CK$3:CK1218)=ROUND(COUNT($CK$3:$CK$2493)*0.1,0),CK1218,"")</f>
        <v/>
      </c>
      <c r="CS1218" s="23">
        <v>41835</v>
      </c>
      <c r="CT1218">
        <v>2.5443546269751741E-4</v>
      </c>
      <c r="DB1218" s="23">
        <v>41835</v>
      </c>
      <c r="DC1218">
        <v>2.5443546269751741E-4</v>
      </c>
    </row>
    <row r="1219" spans="79:107" x14ac:dyDescent="0.3">
      <c r="CA1219" s="23">
        <v>43753</v>
      </c>
      <c r="CB1219">
        <v>2.6207524080746063E-4</v>
      </c>
      <c r="CC1219" t="str">
        <f>IF(COUNT(CB$3:CB1219)=ROUND(COUNT($CB$3:$CB$2493)*0.05,0),CB1219,"")</f>
        <v/>
      </c>
      <c r="CJ1219" s="23">
        <v>43753</v>
      </c>
      <c r="CK1219">
        <v>2.6207524080746063E-4</v>
      </c>
      <c r="CL1219" t="str">
        <f>IF(COUNT(CK$3:CK1219)=ROUND(COUNT($CK$3:$CK$2493)*0.1,0),CK1219,"")</f>
        <v/>
      </c>
      <c r="CS1219" s="23">
        <v>43753</v>
      </c>
      <c r="CT1219">
        <v>2.6207524080746063E-4</v>
      </c>
      <c r="DB1219" s="23">
        <v>43753</v>
      </c>
      <c r="DC1219">
        <v>2.6207524080746063E-4</v>
      </c>
    </row>
    <row r="1220" spans="79:107" x14ac:dyDescent="0.3">
      <c r="CA1220" s="23">
        <v>42885</v>
      </c>
      <c r="CB1220">
        <v>2.6400075433310181E-4</v>
      </c>
      <c r="CC1220" t="str">
        <f>IF(COUNT(CB$3:CB1220)=ROUND(COUNT($CB$3:$CB$2493)*0.05,0),CB1220,"")</f>
        <v/>
      </c>
      <c r="CJ1220" s="23">
        <v>42885</v>
      </c>
      <c r="CK1220">
        <v>2.6400075433310181E-4</v>
      </c>
      <c r="CL1220" t="str">
        <f>IF(COUNT(CK$3:CK1220)=ROUND(COUNT($CK$3:$CK$2493)*0.1,0),CK1220,"")</f>
        <v/>
      </c>
      <c r="CS1220" s="23">
        <v>42885</v>
      </c>
      <c r="CT1220">
        <v>2.6400075433310181E-4</v>
      </c>
      <c r="DB1220" s="23">
        <v>42885</v>
      </c>
      <c r="DC1220">
        <v>2.6400075433310181E-4</v>
      </c>
    </row>
    <row r="1221" spans="79:107" x14ac:dyDescent="0.3">
      <c r="CA1221" s="23">
        <v>43172</v>
      </c>
      <c r="CB1221">
        <v>2.6627769792419238E-4</v>
      </c>
      <c r="CC1221" t="str">
        <f>IF(COUNT(CB$3:CB1221)=ROUND(COUNT($CB$3:$CB$2493)*0.05,0),CB1221,"")</f>
        <v/>
      </c>
      <c r="CJ1221" s="23">
        <v>43172</v>
      </c>
      <c r="CK1221">
        <v>2.6627769792419238E-4</v>
      </c>
      <c r="CL1221" t="str">
        <f>IF(COUNT(CK$3:CK1221)=ROUND(COUNT($CK$3:$CK$2493)*0.1,0),CK1221,"")</f>
        <v/>
      </c>
      <c r="CS1221" s="23">
        <v>43172</v>
      </c>
      <c r="CT1221">
        <v>2.6627769792419238E-4</v>
      </c>
      <c r="DB1221" s="23">
        <v>43172</v>
      </c>
      <c r="DC1221">
        <v>2.6627769792419238E-4</v>
      </c>
    </row>
    <row r="1222" spans="79:107" x14ac:dyDescent="0.3">
      <c r="CA1222" s="23">
        <v>44502</v>
      </c>
      <c r="CB1222">
        <v>2.6712816493677549E-4</v>
      </c>
      <c r="CC1222" t="str">
        <f>IF(COUNT(CB$3:CB1222)=ROUND(COUNT($CB$3:$CB$2493)*0.05,0),CB1222,"")</f>
        <v/>
      </c>
      <c r="CJ1222" s="23">
        <v>44502</v>
      </c>
      <c r="CK1222">
        <v>2.6712816493677549E-4</v>
      </c>
      <c r="CL1222" t="str">
        <f>IF(COUNT(CK$3:CK1222)=ROUND(COUNT($CK$3:$CK$2493)*0.1,0),CK1222,"")</f>
        <v/>
      </c>
      <c r="CS1222" s="23">
        <v>44502</v>
      </c>
      <c r="CT1222">
        <v>2.6712816493677549E-4</v>
      </c>
      <c r="DB1222" s="23">
        <v>44502</v>
      </c>
      <c r="DC1222">
        <v>2.6712816493677549E-4</v>
      </c>
    </row>
    <row r="1223" spans="79:107" x14ac:dyDescent="0.3">
      <c r="CA1223" s="23">
        <v>44447</v>
      </c>
      <c r="CB1223">
        <v>2.6864859725176412E-4</v>
      </c>
      <c r="CC1223" t="str">
        <f>IF(COUNT(CB$3:CB1223)=ROUND(COUNT($CB$3:$CB$2493)*0.05,0),CB1223,"")</f>
        <v/>
      </c>
      <c r="CJ1223" s="23">
        <v>44447</v>
      </c>
      <c r="CK1223">
        <v>2.6864859725176412E-4</v>
      </c>
      <c r="CL1223" t="str">
        <f>IF(COUNT(CK$3:CK1223)=ROUND(COUNT($CK$3:$CK$2493)*0.1,0),CK1223,"")</f>
        <v/>
      </c>
      <c r="CS1223" s="23">
        <v>44447</v>
      </c>
      <c r="CT1223">
        <v>2.6864859725176412E-4</v>
      </c>
      <c r="DB1223" s="23">
        <v>44447</v>
      </c>
      <c r="DC1223">
        <v>2.6864859725176412E-4</v>
      </c>
    </row>
    <row r="1224" spans="79:107" x14ac:dyDescent="0.3">
      <c r="CA1224" s="23">
        <v>42720</v>
      </c>
      <c r="CB1224">
        <v>2.7358942822491036E-4</v>
      </c>
      <c r="CC1224" t="str">
        <f>IF(COUNT(CB$3:CB1224)=ROUND(COUNT($CB$3:$CB$2493)*0.05,0),CB1224,"")</f>
        <v/>
      </c>
      <c r="CJ1224" s="23">
        <v>42720</v>
      </c>
      <c r="CK1224">
        <v>2.7358942822491036E-4</v>
      </c>
      <c r="CL1224" t="str">
        <f>IF(COUNT(CK$3:CK1224)=ROUND(COUNT($CK$3:$CK$2493)*0.1,0),CK1224,"")</f>
        <v/>
      </c>
      <c r="CS1224" s="23">
        <v>42720</v>
      </c>
      <c r="CT1224">
        <v>2.7358942822491036E-4</v>
      </c>
      <c r="DB1224" s="23">
        <v>42720</v>
      </c>
      <c r="DC1224">
        <v>2.7358942822491036E-4</v>
      </c>
    </row>
    <row r="1225" spans="79:107" x14ac:dyDescent="0.3">
      <c r="CA1225" s="23">
        <v>41732</v>
      </c>
      <c r="CB1225">
        <v>2.7498216459714755E-4</v>
      </c>
      <c r="CC1225" t="str">
        <f>IF(COUNT(CB$3:CB1225)=ROUND(COUNT($CB$3:$CB$2493)*0.05,0),CB1225,"")</f>
        <v/>
      </c>
      <c r="CJ1225" s="23">
        <v>41732</v>
      </c>
      <c r="CK1225">
        <v>2.7498216459714755E-4</v>
      </c>
      <c r="CL1225" t="str">
        <f>IF(COUNT(CK$3:CK1225)=ROUND(COUNT($CK$3:$CK$2493)*0.1,0),CK1225,"")</f>
        <v/>
      </c>
      <c r="CS1225" s="23">
        <v>41732</v>
      </c>
      <c r="CT1225">
        <v>2.7498216459714755E-4</v>
      </c>
      <c r="DB1225" s="23">
        <v>41732</v>
      </c>
      <c r="DC1225">
        <v>2.7498216459714755E-4</v>
      </c>
    </row>
    <row r="1226" spans="79:107" x14ac:dyDescent="0.3">
      <c r="CA1226" s="23">
        <v>43242</v>
      </c>
      <c r="CB1226">
        <v>2.8121607627217774E-4</v>
      </c>
      <c r="CC1226" t="str">
        <f>IF(COUNT(CB$3:CB1226)=ROUND(COUNT($CB$3:$CB$2493)*0.05,0),CB1226,"")</f>
        <v/>
      </c>
      <c r="CJ1226" s="23">
        <v>43242</v>
      </c>
      <c r="CK1226">
        <v>2.8121607627217774E-4</v>
      </c>
      <c r="CL1226" t="str">
        <f>IF(COUNT(CK$3:CK1226)=ROUND(COUNT($CK$3:$CK$2493)*0.1,0),CK1226,"")</f>
        <v/>
      </c>
      <c r="CS1226" s="23">
        <v>43242</v>
      </c>
      <c r="CT1226">
        <v>2.8121607627217774E-4</v>
      </c>
      <c r="DB1226" s="23">
        <v>43242</v>
      </c>
      <c r="DC1226">
        <v>2.8121607627217774E-4</v>
      </c>
    </row>
    <row r="1227" spans="79:107" x14ac:dyDescent="0.3">
      <c r="CA1227" s="23">
        <v>44358</v>
      </c>
      <c r="CB1227">
        <v>2.872989507869326E-4</v>
      </c>
      <c r="CC1227" t="str">
        <f>IF(COUNT(CB$3:CB1227)=ROUND(COUNT($CB$3:$CB$2493)*0.05,0),CB1227,"")</f>
        <v/>
      </c>
      <c r="CJ1227" s="23">
        <v>44358</v>
      </c>
      <c r="CK1227">
        <v>2.872989507869326E-4</v>
      </c>
      <c r="CL1227" t="str">
        <f>IF(COUNT(CK$3:CK1227)=ROUND(COUNT($CK$3:$CK$2493)*0.1,0),CK1227,"")</f>
        <v/>
      </c>
      <c r="CS1227" s="23">
        <v>44358</v>
      </c>
      <c r="CT1227">
        <v>2.872989507869326E-4</v>
      </c>
      <c r="DB1227" s="23">
        <v>44358</v>
      </c>
      <c r="DC1227">
        <v>2.872989507869326E-4</v>
      </c>
    </row>
    <row r="1228" spans="79:107" x14ac:dyDescent="0.3">
      <c r="CA1228" s="23">
        <v>41502</v>
      </c>
      <c r="CB1228">
        <v>2.9069604705744286E-4</v>
      </c>
      <c r="CC1228" t="str">
        <f>IF(COUNT(CB$3:CB1228)=ROUND(COUNT($CB$3:$CB$2493)*0.05,0),CB1228,"")</f>
        <v/>
      </c>
      <c r="CJ1228" s="23">
        <v>41502</v>
      </c>
      <c r="CK1228">
        <v>2.9069604705744286E-4</v>
      </c>
      <c r="CL1228" t="str">
        <f>IF(COUNT(CK$3:CK1228)=ROUND(COUNT($CK$3:$CK$2493)*0.1,0),CK1228,"")</f>
        <v/>
      </c>
      <c r="CS1228" s="23">
        <v>41502</v>
      </c>
      <c r="CT1228">
        <v>2.9069604705744286E-4</v>
      </c>
      <c r="DB1228" s="23">
        <v>41502</v>
      </c>
      <c r="DC1228">
        <v>2.9069604705744286E-4</v>
      </c>
    </row>
    <row r="1229" spans="79:107" x14ac:dyDescent="0.3">
      <c r="CA1229" s="23">
        <v>41249</v>
      </c>
      <c r="CB1229">
        <v>2.9122838046515849E-4</v>
      </c>
      <c r="CC1229" t="str">
        <f>IF(COUNT(CB$3:CB1229)=ROUND(COUNT($CB$3:$CB$2493)*0.05,0),CB1229,"")</f>
        <v/>
      </c>
      <c r="CJ1229" s="23">
        <v>41249</v>
      </c>
      <c r="CK1229">
        <v>2.9122838046515849E-4</v>
      </c>
      <c r="CL1229" t="str">
        <f>IF(COUNT(CK$3:CK1229)=ROUND(COUNT($CK$3:$CK$2493)*0.1,0),CK1229,"")</f>
        <v/>
      </c>
      <c r="CS1229" s="23">
        <v>41249</v>
      </c>
      <c r="CT1229">
        <v>2.9122838046515849E-4</v>
      </c>
      <c r="DB1229" s="23">
        <v>41249</v>
      </c>
      <c r="DC1229">
        <v>2.9122838046515849E-4</v>
      </c>
    </row>
    <row r="1230" spans="79:107" x14ac:dyDescent="0.3">
      <c r="CA1230" s="23">
        <v>41855</v>
      </c>
      <c r="CB1230">
        <v>2.9126856146887228E-4</v>
      </c>
      <c r="CC1230" t="str">
        <f>IF(COUNT(CB$3:CB1230)=ROUND(COUNT($CB$3:$CB$2493)*0.05,0),CB1230,"")</f>
        <v/>
      </c>
      <c r="CJ1230" s="23">
        <v>41855</v>
      </c>
      <c r="CK1230">
        <v>2.9126856146887228E-4</v>
      </c>
      <c r="CL1230" t="str">
        <f>IF(COUNT(CK$3:CK1230)=ROUND(COUNT($CK$3:$CK$2493)*0.1,0),CK1230,"")</f>
        <v/>
      </c>
      <c r="CS1230" s="23">
        <v>41855</v>
      </c>
      <c r="CT1230">
        <v>2.9126856146887228E-4</v>
      </c>
      <c r="DB1230" s="23">
        <v>41855</v>
      </c>
      <c r="DC1230">
        <v>2.9126856146887228E-4</v>
      </c>
    </row>
    <row r="1231" spans="79:107" x14ac:dyDescent="0.3">
      <c r="CA1231" s="23">
        <v>44169</v>
      </c>
      <c r="CB1231">
        <v>2.9187799317003727E-4</v>
      </c>
      <c r="CC1231" t="str">
        <f>IF(COUNT(CB$3:CB1231)=ROUND(COUNT($CB$3:$CB$2493)*0.05,0),CB1231,"")</f>
        <v/>
      </c>
      <c r="CJ1231" s="23">
        <v>44169</v>
      </c>
      <c r="CK1231">
        <v>2.9187799317003727E-4</v>
      </c>
      <c r="CL1231" t="str">
        <f>IF(COUNT(CK$3:CK1231)=ROUND(COUNT($CK$3:$CK$2493)*0.1,0),CK1231,"")</f>
        <v/>
      </c>
      <c r="CS1231" s="23">
        <v>44169</v>
      </c>
      <c r="CT1231">
        <v>2.9187799317003727E-4</v>
      </c>
      <c r="DB1231" s="23">
        <v>44169</v>
      </c>
      <c r="DC1231">
        <v>2.9187799317003727E-4</v>
      </c>
    </row>
    <row r="1232" spans="79:107" x14ac:dyDescent="0.3">
      <c r="CA1232" s="23">
        <v>44390</v>
      </c>
      <c r="CB1232">
        <v>2.9936233272251258E-4</v>
      </c>
      <c r="CC1232" t="str">
        <f>IF(COUNT(CB$3:CB1232)=ROUND(COUNT($CB$3:$CB$2493)*0.05,0),CB1232,"")</f>
        <v/>
      </c>
      <c r="CJ1232" s="23">
        <v>44390</v>
      </c>
      <c r="CK1232">
        <v>2.9936233272251258E-4</v>
      </c>
      <c r="CL1232" t="str">
        <f>IF(COUNT(CK$3:CK1232)=ROUND(COUNT($CK$3:$CK$2493)*0.1,0),CK1232,"")</f>
        <v/>
      </c>
      <c r="CS1232" s="23">
        <v>44390</v>
      </c>
      <c r="CT1232">
        <v>2.9936233272251258E-4</v>
      </c>
      <c r="DB1232" s="23">
        <v>44390</v>
      </c>
      <c r="DC1232">
        <v>2.9936233272251258E-4</v>
      </c>
    </row>
    <row r="1233" spans="79:107" x14ac:dyDescent="0.3">
      <c r="CA1233" s="23">
        <v>42304</v>
      </c>
      <c r="CB1233">
        <v>3.0131107071422946E-4</v>
      </c>
      <c r="CC1233" t="str">
        <f>IF(COUNT(CB$3:CB1233)=ROUND(COUNT($CB$3:$CB$2493)*0.05,0),CB1233,"")</f>
        <v/>
      </c>
      <c r="CJ1233" s="23">
        <v>42304</v>
      </c>
      <c r="CK1233">
        <v>3.0131107071422946E-4</v>
      </c>
      <c r="CL1233" t="str">
        <f>IF(COUNT(CK$3:CK1233)=ROUND(COUNT($CK$3:$CK$2493)*0.1,0),CK1233,"")</f>
        <v/>
      </c>
      <c r="CS1233" s="23">
        <v>42304</v>
      </c>
      <c r="CT1233">
        <v>3.0131107071422946E-4</v>
      </c>
      <c r="DB1233" s="23">
        <v>42304</v>
      </c>
      <c r="DC1233">
        <v>3.0131107071422946E-4</v>
      </c>
    </row>
    <row r="1234" spans="79:107" x14ac:dyDescent="0.3">
      <c r="CA1234" s="23">
        <v>41540</v>
      </c>
      <c r="CB1234">
        <v>3.0221676289783091E-4</v>
      </c>
      <c r="CC1234" t="str">
        <f>IF(COUNT(CB$3:CB1234)=ROUND(COUNT($CB$3:$CB$2493)*0.05,0),CB1234,"")</f>
        <v/>
      </c>
      <c r="CJ1234" s="23">
        <v>41540</v>
      </c>
      <c r="CK1234">
        <v>3.0221676289783091E-4</v>
      </c>
      <c r="CL1234" t="str">
        <f>IF(COUNT(CK$3:CK1234)=ROUND(COUNT($CK$3:$CK$2493)*0.1,0),CK1234,"")</f>
        <v/>
      </c>
      <c r="CS1234" s="23">
        <v>41540</v>
      </c>
      <c r="CT1234">
        <v>3.0221676289783091E-4</v>
      </c>
      <c r="DB1234" s="23">
        <v>41540</v>
      </c>
      <c r="DC1234">
        <v>3.0221676289783091E-4</v>
      </c>
    </row>
    <row r="1235" spans="79:107" x14ac:dyDescent="0.3">
      <c r="CA1235" s="23">
        <v>44195</v>
      </c>
      <c r="CB1235">
        <v>3.0378453759270156E-4</v>
      </c>
      <c r="CC1235" t="str">
        <f>IF(COUNT(CB$3:CB1235)=ROUND(COUNT($CB$3:$CB$2493)*0.05,0),CB1235,"")</f>
        <v/>
      </c>
      <c r="CJ1235" s="23">
        <v>44195</v>
      </c>
      <c r="CK1235">
        <v>3.0378453759270156E-4</v>
      </c>
      <c r="CL1235" t="str">
        <f>IF(COUNT(CK$3:CK1235)=ROUND(COUNT($CK$3:$CK$2493)*0.1,0),CK1235,"")</f>
        <v/>
      </c>
      <c r="CS1235" s="23">
        <v>44195</v>
      </c>
      <c r="CT1235">
        <v>3.0378453759270156E-4</v>
      </c>
      <c r="DB1235" s="23">
        <v>44195</v>
      </c>
      <c r="DC1235">
        <v>3.0378453759270156E-4</v>
      </c>
    </row>
    <row r="1236" spans="79:107" x14ac:dyDescent="0.3">
      <c r="CA1236" s="23">
        <v>42802</v>
      </c>
      <c r="CB1236">
        <v>3.0401707233828094E-4</v>
      </c>
      <c r="CC1236" t="str">
        <f>IF(COUNT(CB$3:CB1236)=ROUND(COUNT($CB$3:$CB$2493)*0.05,0),CB1236,"")</f>
        <v/>
      </c>
      <c r="CJ1236" s="23">
        <v>42802</v>
      </c>
      <c r="CK1236">
        <v>3.0401707233828094E-4</v>
      </c>
      <c r="CL1236" t="str">
        <f>IF(COUNT(CK$3:CK1236)=ROUND(COUNT($CK$3:$CK$2493)*0.1,0),CK1236,"")</f>
        <v/>
      </c>
      <c r="CS1236" s="23">
        <v>42802</v>
      </c>
      <c r="CT1236">
        <v>3.0401707233828094E-4</v>
      </c>
      <c r="DB1236" s="23">
        <v>42802</v>
      </c>
      <c r="DC1236">
        <v>3.0401707233828094E-4</v>
      </c>
    </row>
    <row r="1237" spans="79:107" x14ac:dyDescent="0.3">
      <c r="CA1237" s="23">
        <v>43020</v>
      </c>
      <c r="CB1237">
        <v>3.0679740727168972E-4</v>
      </c>
      <c r="CC1237" t="str">
        <f>IF(COUNT(CB$3:CB1237)=ROUND(COUNT($CB$3:$CB$2493)*0.05,0),CB1237,"")</f>
        <v/>
      </c>
      <c r="CJ1237" s="23">
        <v>43020</v>
      </c>
      <c r="CK1237">
        <v>3.0679740727168972E-4</v>
      </c>
      <c r="CL1237" t="str">
        <f>IF(COUNT(CK$3:CK1237)=ROUND(COUNT($CK$3:$CK$2493)*0.1,0),CK1237,"")</f>
        <v/>
      </c>
      <c r="CS1237" s="23">
        <v>43020</v>
      </c>
      <c r="CT1237">
        <v>3.0679740727168972E-4</v>
      </c>
      <c r="DB1237" s="23">
        <v>43020</v>
      </c>
      <c r="DC1237">
        <v>3.0679740727168972E-4</v>
      </c>
    </row>
    <row r="1238" spans="79:107" x14ac:dyDescent="0.3">
      <c r="CA1238" s="23">
        <v>42311</v>
      </c>
      <c r="CB1238">
        <v>3.0696811185739533E-4</v>
      </c>
      <c r="CC1238" t="str">
        <f>IF(COUNT(CB$3:CB1238)=ROUND(COUNT($CB$3:$CB$2493)*0.05,0),CB1238,"")</f>
        <v/>
      </c>
      <c r="CJ1238" s="23">
        <v>42311</v>
      </c>
      <c r="CK1238">
        <v>3.0696811185739533E-4</v>
      </c>
      <c r="CL1238" t="str">
        <f>IF(COUNT(CK$3:CK1238)=ROUND(COUNT($CK$3:$CK$2493)*0.1,0),CK1238,"")</f>
        <v/>
      </c>
      <c r="CS1238" s="23">
        <v>42311</v>
      </c>
      <c r="CT1238">
        <v>3.0696811185739533E-4</v>
      </c>
      <c r="DB1238" s="23">
        <v>42311</v>
      </c>
      <c r="DC1238">
        <v>3.0696811185739533E-4</v>
      </c>
    </row>
    <row r="1239" spans="79:107" x14ac:dyDescent="0.3">
      <c r="CA1239" s="23">
        <v>43494</v>
      </c>
      <c r="CB1239">
        <v>3.1212100640996246E-4</v>
      </c>
      <c r="CC1239" t="str">
        <f>IF(COUNT(CB$3:CB1239)=ROUND(COUNT($CB$3:$CB$2493)*0.05,0),CB1239,"")</f>
        <v/>
      </c>
      <c r="CJ1239" s="23">
        <v>43494</v>
      </c>
      <c r="CK1239">
        <v>3.1212100640996246E-4</v>
      </c>
      <c r="CL1239" t="str">
        <f>IF(COUNT(CK$3:CK1239)=ROUND(COUNT($CK$3:$CK$2493)*0.1,0),CK1239,"")</f>
        <v/>
      </c>
      <c r="CS1239" s="23">
        <v>43494</v>
      </c>
      <c r="CT1239">
        <v>3.1212100640996246E-4</v>
      </c>
      <c r="DB1239" s="23">
        <v>43494</v>
      </c>
      <c r="DC1239">
        <v>3.1212100640996246E-4</v>
      </c>
    </row>
    <row r="1240" spans="79:107" x14ac:dyDescent="0.3">
      <c r="CA1240" s="23">
        <v>44323</v>
      </c>
      <c r="CB1240">
        <v>3.1220141317133933E-4</v>
      </c>
      <c r="CC1240" t="str">
        <f>IF(COUNT(CB$3:CB1240)=ROUND(COUNT($CB$3:$CB$2493)*0.05,0),CB1240,"")</f>
        <v/>
      </c>
      <c r="CJ1240" s="23">
        <v>44323</v>
      </c>
      <c r="CK1240">
        <v>3.1220141317133933E-4</v>
      </c>
      <c r="CL1240" t="str">
        <f>IF(COUNT(CK$3:CK1240)=ROUND(COUNT($CK$3:$CK$2493)*0.1,0),CK1240,"")</f>
        <v/>
      </c>
      <c r="CS1240" s="23">
        <v>44323</v>
      </c>
      <c r="CT1240">
        <v>3.1220141317133933E-4</v>
      </c>
      <c r="DB1240" s="23">
        <v>44323</v>
      </c>
      <c r="DC1240">
        <v>3.1220141317133933E-4</v>
      </c>
    </row>
    <row r="1241" spans="79:107" x14ac:dyDescent="0.3">
      <c r="CA1241" s="23">
        <v>44638</v>
      </c>
      <c r="CB1241">
        <v>3.1226662227251347E-4</v>
      </c>
      <c r="CC1241" t="str">
        <f>IF(COUNT(CB$3:CB1241)=ROUND(COUNT($CB$3:$CB$2493)*0.05,0),CB1241,"")</f>
        <v/>
      </c>
      <c r="CJ1241" s="23">
        <v>44638</v>
      </c>
      <c r="CK1241">
        <v>3.1226662227251347E-4</v>
      </c>
      <c r="CL1241" t="str">
        <f>IF(COUNT(CK$3:CK1241)=ROUND(COUNT($CK$3:$CK$2493)*0.1,0),CK1241,"")</f>
        <v/>
      </c>
      <c r="CS1241" s="23">
        <v>44638</v>
      </c>
      <c r="CT1241">
        <v>3.1226662227251347E-4</v>
      </c>
      <c r="DB1241" s="23">
        <v>44638</v>
      </c>
      <c r="DC1241">
        <v>3.1226662227251347E-4</v>
      </c>
    </row>
    <row r="1242" spans="79:107" x14ac:dyDescent="0.3">
      <c r="CA1242" s="23">
        <v>42633</v>
      </c>
      <c r="CB1242">
        <v>3.13499549118667E-4</v>
      </c>
      <c r="CC1242" t="str">
        <f>IF(COUNT(CB$3:CB1242)=ROUND(COUNT($CB$3:$CB$2493)*0.05,0),CB1242,"")</f>
        <v/>
      </c>
      <c r="CJ1242" s="23">
        <v>42633</v>
      </c>
      <c r="CK1242">
        <v>3.13499549118667E-4</v>
      </c>
      <c r="CL1242" t="str">
        <f>IF(COUNT(CK$3:CK1242)=ROUND(COUNT($CK$3:$CK$2493)*0.1,0),CK1242,"")</f>
        <v/>
      </c>
      <c r="CS1242" s="23">
        <v>42633</v>
      </c>
      <c r="CT1242">
        <v>3.13499549118667E-4</v>
      </c>
      <c r="DB1242" s="23">
        <v>42633</v>
      </c>
      <c r="DC1242">
        <v>3.13499549118667E-4</v>
      </c>
    </row>
    <row r="1243" spans="79:107" x14ac:dyDescent="0.3">
      <c r="CA1243" s="23">
        <v>43374</v>
      </c>
      <c r="CB1243">
        <v>3.2421756037808727E-4</v>
      </c>
      <c r="CC1243" t="str">
        <f>IF(COUNT(CB$3:CB1243)=ROUND(COUNT($CB$3:$CB$2493)*0.05,0),CB1243,"")</f>
        <v/>
      </c>
      <c r="CJ1243" s="23">
        <v>43374</v>
      </c>
      <c r="CK1243">
        <v>3.2421756037808727E-4</v>
      </c>
      <c r="CL1243" t="str">
        <f>IF(COUNT(CK$3:CK1243)=ROUND(COUNT($CK$3:$CK$2493)*0.1,0),CK1243,"")</f>
        <v/>
      </c>
      <c r="CS1243" s="23">
        <v>43374</v>
      </c>
      <c r="CT1243">
        <v>3.2421756037808727E-4</v>
      </c>
      <c r="DB1243" s="23">
        <v>43374</v>
      </c>
      <c r="DC1243">
        <v>3.2421756037808727E-4</v>
      </c>
    </row>
    <row r="1244" spans="79:107" x14ac:dyDescent="0.3">
      <c r="CA1244" s="23">
        <v>42593</v>
      </c>
      <c r="CB1244">
        <v>3.28029296655869E-4</v>
      </c>
      <c r="CC1244" t="str">
        <f>IF(COUNT(CB$3:CB1244)=ROUND(COUNT($CB$3:$CB$2493)*0.05,0),CB1244,"")</f>
        <v/>
      </c>
      <c r="CJ1244" s="23">
        <v>42593</v>
      </c>
      <c r="CK1244">
        <v>3.28029296655869E-4</v>
      </c>
      <c r="CL1244" t="str">
        <f>IF(COUNT(CK$3:CK1244)=ROUND(COUNT($CK$3:$CK$2493)*0.1,0),CK1244,"")</f>
        <v/>
      </c>
      <c r="CS1244" s="23">
        <v>42593</v>
      </c>
      <c r="CT1244">
        <v>3.28029296655869E-4</v>
      </c>
      <c r="DB1244" s="23">
        <v>42593</v>
      </c>
      <c r="DC1244">
        <v>3.28029296655869E-4</v>
      </c>
    </row>
    <row r="1245" spans="79:107" x14ac:dyDescent="0.3">
      <c r="CA1245" s="23">
        <v>44271</v>
      </c>
      <c r="CB1245">
        <v>3.291617912758425E-4</v>
      </c>
      <c r="CC1245" t="str">
        <f>IF(COUNT(CB$3:CB1245)=ROUND(COUNT($CB$3:$CB$2493)*0.05,0),CB1245,"")</f>
        <v/>
      </c>
      <c r="CJ1245" s="23">
        <v>44271</v>
      </c>
      <c r="CK1245">
        <v>3.291617912758425E-4</v>
      </c>
      <c r="CL1245" t="str">
        <f>IF(COUNT(CK$3:CK1245)=ROUND(COUNT($CK$3:$CK$2493)*0.1,0),CK1245,"")</f>
        <v/>
      </c>
      <c r="CS1245" s="23">
        <v>44271</v>
      </c>
      <c r="CT1245">
        <v>3.291617912758425E-4</v>
      </c>
      <c r="DB1245" s="23">
        <v>44271</v>
      </c>
      <c r="DC1245">
        <v>3.291617912758425E-4</v>
      </c>
    </row>
    <row r="1246" spans="79:107" x14ac:dyDescent="0.3">
      <c r="CA1246" s="23">
        <v>41604</v>
      </c>
      <c r="CB1246">
        <v>3.3338827195691272E-4</v>
      </c>
      <c r="CC1246" t="str">
        <f>IF(COUNT(CB$3:CB1246)=ROUND(COUNT($CB$3:$CB$2493)*0.05,0),CB1246,"")</f>
        <v/>
      </c>
      <c r="CJ1246" s="23">
        <v>41604</v>
      </c>
      <c r="CK1246">
        <v>3.3338827195691272E-4</v>
      </c>
      <c r="CL1246" t="str">
        <f>IF(COUNT(CK$3:CK1246)=ROUND(COUNT($CK$3:$CK$2493)*0.1,0),CK1246,"")</f>
        <v/>
      </c>
      <c r="CS1246" s="23">
        <v>41604</v>
      </c>
      <c r="CT1246">
        <v>3.3338827195691272E-4</v>
      </c>
      <c r="DB1246" s="23">
        <v>41604</v>
      </c>
      <c r="DC1246">
        <v>3.3338827195691272E-4</v>
      </c>
    </row>
    <row r="1247" spans="79:107" x14ac:dyDescent="0.3">
      <c r="CA1247" s="23">
        <v>41465</v>
      </c>
      <c r="CB1247">
        <v>3.3370886881986625E-4</v>
      </c>
      <c r="CC1247" t="str">
        <f>IF(COUNT(CB$3:CB1247)=ROUND(COUNT($CB$3:$CB$2493)*0.05,0),CB1247,"")</f>
        <v/>
      </c>
      <c r="CJ1247" s="23">
        <v>41465</v>
      </c>
      <c r="CK1247">
        <v>3.3370886881986625E-4</v>
      </c>
      <c r="CL1247" t="str">
        <f>IF(COUNT(CK$3:CK1247)=ROUND(COUNT($CK$3:$CK$2493)*0.1,0),CK1247,"")</f>
        <v/>
      </c>
      <c r="CS1247" s="23">
        <v>41465</v>
      </c>
      <c r="CT1247">
        <v>3.3370886881986625E-4</v>
      </c>
      <c r="DB1247" s="23">
        <v>41465</v>
      </c>
      <c r="DC1247">
        <v>3.3370886881986625E-4</v>
      </c>
    </row>
    <row r="1248" spans="79:107" x14ac:dyDescent="0.3">
      <c r="CA1248" s="23">
        <v>41975</v>
      </c>
      <c r="CB1248">
        <v>3.3809832723621209E-4</v>
      </c>
      <c r="CC1248" t="str">
        <f>IF(COUNT(CB$3:CB1248)=ROUND(COUNT($CB$3:$CB$2493)*0.05,0),CB1248,"")</f>
        <v/>
      </c>
      <c r="CJ1248" s="23">
        <v>41975</v>
      </c>
      <c r="CK1248">
        <v>3.3809832723621209E-4</v>
      </c>
      <c r="CL1248" t="str">
        <f>IF(COUNT(CK$3:CK1248)=ROUND(COUNT($CK$3:$CK$2493)*0.1,0),CK1248,"")</f>
        <v/>
      </c>
      <c r="CS1248" s="23">
        <v>41975</v>
      </c>
      <c r="CT1248">
        <v>3.3809832723621209E-4</v>
      </c>
      <c r="DB1248" s="23">
        <v>41975</v>
      </c>
      <c r="DC1248">
        <v>3.3809832723621209E-4</v>
      </c>
    </row>
    <row r="1249" spans="79:107" x14ac:dyDescent="0.3">
      <c r="CA1249" s="23">
        <v>41738</v>
      </c>
      <c r="CB1249">
        <v>3.3988919382024518E-4</v>
      </c>
      <c r="CC1249" t="str">
        <f>IF(COUNT(CB$3:CB1249)=ROUND(COUNT($CB$3:$CB$2493)*0.05,0),CB1249,"")</f>
        <v/>
      </c>
      <c r="CJ1249" s="23">
        <v>41738</v>
      </c>
      <c r="CK1249">
        <v>3.3988919382024518E-4</v>
      </c>
      <c r="CL1249" t="str">
        <f>IF(COUNT(CK$3:CK1249)=ROUND(COUNT($CK$3:$CK$2493)*0.1,0),CK1249,"")</f>
        <v/>
      </c>
      <c r="CS1249" s="23">
        <v>41738</v>
      </c>
      <c r="CT1249">
        <v>3.3988919382024518E-4</v>
      </c>
      <c r="DB1249" s="23">
        <v>41738</v>
      </c>
      <c r="DC1249">
        <v>3.3988919382024518E-4</v>
      </c>
    </row>
    <row r="1250" spans="79:107" x14ac:dyDescent="0.3">
      <c r="CA1250" s="23">
        <v>43600</v>
      </c>
      <c r="CB1250">
        <v>3.4060109855178723E-4</v>
      </c>
      <c r="CC1250" t="str">
        <f>IF(COUNT(CB$3:CB1250)=ROUND(COUNT($CB$3:$CB$2493)*0.05,0),CB1250,"")</f>
        <v/>
      </c>
      <c r="CJ1250" s="23">
        <v>43600</v>
      </c>
      <c r="CK1250">
        <v>3.4060109855178723E-4</v>
      </c>
      <c r="CL1250" t="str">
        <f>IF(COUNT(CK$3:CK1250)=ROUND(COUNT($CK$3:$CK$2493)*0.1,0),CK1250,"")</f>
        <v/>
      </c>
      <c r="CS1250" s="23">
        <v>43600</v>
      </c>
      <c r="CT1250">
        <v>3.4060109855178723E-4</v>
      </c>
      <c r="DB1250" s="23">
        <v>43600</v>
      </c>
      <c r="DC1250">
        <v>3.4060109855178723E-4</v>
      </c>
    </row>
    <row r="1251" spans="79:107" x14ac:dyDescent="0.3">
      <c r="CA1251" s="23">
        <v>42744</v>
      </c>
      <c r="CB1251">
        <v>3.4265815550111364E-4</v>
      </c>
      <c r="CC1251" t="str">
        <f>IF(COUNT(CB$3:CB1251)=ROUND(COUNT($CB$3:$CB$2493)*0.05,0),CB1251,"")</f>
        <v/>
      </c>
      <c r="CJ1251" s="23">
        <v>42744</v>
      </c>
      <c r="CK1251">
        <v>3.4265815550111364E-4</v>
      </c>
      <c r="CL1251" t="str">
        <f>IF(COUNT(CK$3:CK1251)=ROUND(COUNT($CK$3:$CK$2493)*0.1,0),CK1251,"")</f>
        <v/>
      </c>
      <c r="CS1251" s="23">
        <v>42744</v>
      </c>
      <c r="CT1251">
        <v>3.4265815550111364E-4</v>
      </c>
      <c r="DB1251" s="23">
        <v>42744</v>
      </c>
      <c r="DC1251">
        <v>3.4265815550111364E-4</v>
      </c>
    </row>
    <row r="1252" spans="79:107" x14ac:dyDescent="0.3">
      <c r="CA1252" s="26">
        <v>44903</v>
      </c>
      <c r="CB1252">
        <v>3.4571178711526333E-4</v>
      </c>
      <c r="CC1252" t="str">
        <f>IF(COUNT(CB$3:CB1252)=ROUND(COUNT($CB$3:$CB$2493)*0.05,0),CB1252,"")</f>
        <v/>
      </c>
      <c r="CJ1252" s="26">
        <v>44903</v>
      </c>
      <c r="CK1252">
        <v>3.4571178711526333E-4</v>
      </c>
      <c r="CL1252" t="str">
        <f>IF(COUNT(CK$3:CK1252)=ROUND(COUNT($CK$3:$CK$2493)*0.1,0),CK1252,"")</f>
        <v/>
      </c>
      <c r="CS1252" s="26">
        <v>44903</v>
      </c>
      <c r="CT1252">
        <v>3.4571178711526333E-4</v>
      </c>
      <c r="DB1252" s="26">
        <v>44903</v>
      </c>
      <c r="DC1252">
        <v>3.4571178711526333E-4</v>
      </c>
    </row>
    <row r="1253" spans="79:107" x14ac:dyDescent="0.3">
      <c r="CA1253" s="23">
        <v>43579</v>
      </c>
      <c r="CB1253">
        <v>3.4693223804100508E-4</v>
      </c>
      <c r="CC1253" t="str">
        <f>IF(COUNT(CB$3:CB1253)=ROUND(COUNT($CB$3:$CB$2493)*0.05,0),CB1253,"")</f>
        <v/>
      </c>
      <c r="CJ1253" s="23">
        <v>43579</v>
      </c>
      <c r="CK1253">
        <v>3.4693223804100508E-4</v>
      </c>
      <c r="CL1253" t="str">
        <f>IF(COUNT(CK$3:CK1253)=ROUND(COUNT($CK$3:$CK$2493)*0.1,0),CK1253,"")</f>
        <v/>
      </c>
      <c r="CS1253" s="23">
        <v>43579</v>
      </c>
      <c r="CT1253">
        <v>3.4693223804100508E-4</v>
      </c>
      <c r="DB1253" s="23">
        <v>43579</v>
      </c>
      <c r="DC1253">
        <v>3.4693223804100508E-4</v>
      </c>
    </row>
    <row r="1254" spans="79:107" x14ac:dyDescent="0.3">
      <c r="CA1254" s="23">
        <v>42076</v>
      </c>
      <c r="CB1254">
        <v>3.4932159070551118E-4</v>
      </c>
      <c r="CC1254" t="str">
        <f>IF(COUNT(CB$3:CB1254)=ROUND(COUNT($CB$3:$CB$2493)*0.05,0),CB1254,"")</f>
        <v/>
      </c>
      <c r="CJ1254" s="23">
        <v>42076</v>
      </c>
      <c r="CK1254">
        <v>3.4932159070551118E-4</v>
      </c>
      <c r="CL1254" t="str">
        <f>IF(COUNT(CK$3:CK1254)=ROUND(COUNT($CK$3:$CK$2493)*0.1,0),CK1254,"")</f>
        <v/>
      </c>
      <c r="CS1254" s="23">
        <v>42076</v>
      </c>
      <c r="CT1254">
        <v>3.4932159070551118E-4</v>
      </c>
      <c r="DB1254" s="23">
        <v>42076</v>
      </c>
      <c r="DC1254">
        <v>3.4932159070551118E-4</v>
      </c>
    </row>
    <row r="1255" spans="79:107" x14ac:dyDescent="0.3">
      <c r="CA1255" s="23">
        <v>43066</v>
      </c>
      <c r="CB1255">
        <v>3.495638605625405E-4</v>
      </c>
      <c r="CC1255" t="str">
        <f>IF(COUNT(CB$3:CB1255)=ROUND(COUNT($CB$3:$CB$2493)*0.05,0),CB1255,"")</f>
        <v/>
      </c>
      <c r="CJ1255" s="23">
        <v>43066</v>
      </c>
      <c r="CK1255">
        <v>3.495638605625405E-4</v>
      </c>
      <c r="CL1255" t="str">
        <f>IF(COUNT(CK$3:CK1255)=ROUND(COUNT($CK$3:$CK$2493)*0.1,0),CK1255,"")</f>
        <v/>
      </c>
      <c r="CS1255" s="23">
        <v>43066</v>
      </c>
      <c r="CT1255">
        <v>3.495638605625405E-4</v>
      </c>
      <c r="DB1255" s="23">
        <v>43066</v>
      </c>
      <c r="DC1255">
        <v>3.495638605625405E-4</v>
      </c>
    </row>
    <row r="1256" spans="79:107" x14ac:dyDescent="0.3">
      <c r="CA1256" s="23">
        <v>41572</v>
      </c>
      <c r="CB1256">
        <v>3.5332614102364393E-4</v>
      </c>
      <c r="CC1256" t="str">
        <f>IF(COUNT(CB$3:CB1256)=ROUND(COUNT($CB$3:$CB$2493)*0.05,0),CB1256,"")</f>
        <v/>
      </c>
      <c r="CJ1256" s="23">
        <v>41572</v>
      </c>
      <c r="CK1256">
        <v>3.5332614102364393E-4</v>
      </c>
      <c r="CL1256" t="str">
        <f>IF(COUNT(CK$3:CK1256)=ROUND(COUNT($CK$3:$CK$2493)*0.1,0),CK1256,"")</f>
        <v/>
      </c>
      <c r="CS1256" s="23">
        <v>41572</v>
      </c>
      <c r="CT1256">
        <v>3.5332614102364393E-4</v>
      </c>
      <c r="DB1256" s="23">
        <v>41572</v>
      </c>
      <c r="DC1256">
        <v>3.5332614102364393E-4</v>
      </c>
    </row>
    <row r="1257" spans="79:107" x14ac:dyDescent="0.3">
      <c r="CA1257" s="23">
        <v>44433</v>
      </c>
      <c r="CB1257">
        <v>3.5548716759762429E-4</v>
      </c>
      <c r="CC1257" t="str">
        <f>IF(COUNT(CB$3:CB1257)=ROUND(COUNT($CB$3:$CB$2493)*0.05,0),CB1257,"")</f>
        <v/>
      </c>
      <c r="CJ1257" s="23">
        <v>44433</v>
      </c>
      <c r="CK1257">
        <v>3.5548716759762429E-4</v>
      </c>
      <c r="CL1257" t="str">
        <f>IF(COUNT(CK$3:CK1257)=ROUND(COUNT($CK$3:$CK$2493)*0.1,0),CK1257,"")</f>
        <v/>
      </c>
      <c r="CS1257" s="23">
        <v>44433</v>
      </c>
      <c r="CT1257">
        <v>3.5548716759762429E-4</v>
      </c>
      <c r="DB1257" s="23">
        <v>44433</v>
      </c>
      <c r="DC1257">
        <v>3.5548716759762429E-4</v>
      </c>
    </row>
    <row r="1258" spans="79:107" x14ac:dyDescent="0.3">
      <c r="CA1258" s="23">
        <v>43447</v>
      </c>
      <c r="CB1258">
        <v>3.5720823630493571E-4</v>
      </c>
      <c r="CC1258" t="str">
        <f>IF(COUNT(CB$3:CB1258)=ROUND(COUNT($CB$3:$CB$2493)*0.05,0),CB1258,"")</f>
        <v/>
      </c>
      <c r="CJ1258" s="23">
        <v>43447</v>
      </c>
      <c r="CK1258">
        <v>3.5720823630493571E-4</v>
      </c>
      <c r="CL1258" t="str">
        <f>IF(COUNT(CK$3:CK1258)=ROUND(COUNT($CK$3:$CK$2493)*0.1,0),CK1258,"")</f>
        <v/>
      </c>
      <c r="CS1258" s="23">
        <v>43447</v>
      </c>
      <c r="CT1258">
        <v>3.5720823630493571E-4</v>
      </c>
      <c r="DB1258" s="23">
        <v>43447</v>
      </c>
      <c r="DC1258">
        <v>3.5720823630493571E-4</v>
      </c>
    </row>
    <row r="1259" spans="79:107" x14ac:dyDescent="0.3">
      <c r="CA1259" s="23">
        <v>42556</v>
      </c>
      <c r="CB1259">
        <v>3.5783013107012519E-4</v>
      </c>
      <c r="CC1259" t="str">
        <f>IF(COUNT(CB$3:CB1259)=ROUND(COUNT($CB$3:$CB$2493)*0.05,0),CB1259,"")</f>
        <v/>
      </c>
      <c r="CJ1259" s="23">
        <v>42556</v>
      </c>
      <c r="CK1259">
        <v>3.5783013107012519E-4</v>
      </c>
      <c r="CL1259" t="str">
        <f>IF(COUNT(CK$3:CK1259)=ROUND(COUNT($CK$3:$CK$2493)*0.1,0),CK1259,"")</f>
        <v/>
      </c>
      <c r="CS1259" s="23">
        <v>42556</v>
      </c>
      <c r="CT1259">
        <v>3.5783013107012519E-4</v>
      </c>
      <c r="DB1259" s="23">
        <v>42556</v>
      </c>
      <c r="DC1259">
        <v>3.5783013107012519E-4</v>
      </c>
    </row>
    <row r="1260" spans="79:107" x14ac:dyDescent="0.3">
      <c r="CA1260" s="23">
        <v>41957</v>
      </c>
      <c r="CB1260">
        <v>3.5934523036446005E-4</v>
      </c>
      <c r="CC1260" t="str">
        <f>IF(COUNT(CB$3:CB1260)=ROUND(COUNT($CB$3:$CB$2493)*0.05,0),CB1260,"")</f>
        <v/>
      </c>
      <c r="CJ1260" s="23">
        <v>41957</v>
      </c>
      <c r="CK1260">
        <v>3.5934523036446005E-4</v>
      </c>
      <c r="CL1260" t="str">
        <f>IF(COUNT(CK$3:CK1260)=ROUND(COUNT($CK$3:$CK$2493)*0.1,0),CK1260,"")</f>
        <v/>
      </c>
      <c r="CS1260" s="23">
        <v>41957</v>
      </c>
      <c r="CT1260">
        <v>3.5934523036446005E-4</v>
      </c>
      <c r="DB1260" s="23">
        <v>41957</v>
      </c>
      <c r="DC1260">
        <v>3.5934523036446005E-4</v>
      </c>
    </row>
    <row r="1261" spans="79:107" x14ac:dyDescent="0.3">
      <c r="CA1261" s="23">
        <v>41253</v>
      </c>
      <c r="CB1261">
        <v>3.5937681280580152E-4</v>
      </c>
      <c r="CC1261" t="str">
        <f>IF(COUNT(CB$3:CB1261)=ROUND(COUNT($CB$3:$CB$2493)*0.05,0),CB1261,"")</f>
        <v/>
      </c>
      <c r="CJ1261" s="23">
        <v>41253</v>
      </c>
      <c r="CK1261">
        <v>3.5937681280580152E-4</v>
      </c>
      <c r="CL1261" t="str">
        <f>IF(COUNT(CK$3:CK1261)=ROUND(COUNT($CK$3:$CK$2493)*0.1,0),CK1261,"")</f>
        <v/>
      </c>
      <c r="CS1261" s="23">
        <v>41253</v>
      </c>
      <c r="CT1261">
        <v>3.5937681280580152E-4</v>
      </c>
      <c r="DB1261" s="23">
        <v>41253</v>
      </c>
      <c r="DC1261">
        <v>3.5937681280580152E-4</v>
      </c>
    </row>
    <row r="1262" spans="79:107" x14ac:dyDescent="0.3">
      <c r="CA1262" s="23">
        <v>43125</v>
      </c>
      <c r="CB1262">
        <v>3.5982484918723118E-4</v>
      </c>
      <c r="CC1262" t="str">
        <f>IF(COUNT(CB$3:CB1262)=ROUND(COUNT($CB$3:$CB$2493)*0.05,0),CB1262,"")</f>
        <v/>
      </c>
      <c r="CJ1262" s="23">
        <v>43125</v>
      </c>
      <c r="CK1262">
        <v>3.5982484918723118E-4</v>
      </c>
      <c r="CL1262" t="str">
        <f>IF(COUNT(CK$3:CK1262)=ROUND(COUNT($CK$3:$CK$2493)*0.1,0),CK1262,"")</f>
        <v/>
      </c>
      <c r="CS1262" s="23">
        <v>43125</v>
      </c>
      <c r="CT1262">
        <v>3.5982484918723118E-4</v>
      </c>
      <c r="DB1262" s="23">
        <v>43125</v>
      </c>
      <c r="DC1262">
        <v>3.5982484918723118E-4</v>
      </c>
    </row>
    <row r="1263" spans="79:107" x14ac:dyDescent="0.3">
      <c r="CA1263" s="23">
        <v>41768</v>
      </c>
      <c r="CB1263">
        <v>3.6172499648827613E-4</v>
      </c>
      <c r="CC1263" t="str">
        <f>IF(COUNT(CB$3:CB1263)=ROUND(COUNT($CB$3:$CB$2493)*0.05,0),CB1263,"")</f>
        <v/>
      </c>
      <c r="CJ1263" s="23">
        <v>41768</v>
      </c>
      <c r="CK1263">
        <v>3.6172499648827613E-4</v>
      </c>
      <c r="CL1263" t="str">
        <f>IF(COUNT(CK$3:CK1263)=ROUND(COUNT($CK$3:$CK$2493)*0.1,0),CK1263,"")</f>
        <v/>
      </c>
      <c r="CS1263" s="23">
        <v>41768</v>
      </c>
      <c r="CT1263">
        <v>3.6172499648827613E-4</v>
      </c>
      <c r="DB1263" s="23">
        <v>41768</v>
      </c>
      <c r="DC1263">
        <v>3.6172499648827613E-4</v>
      </c>
    </row>
    <row r="1264" spans="79:107" x14ac:dyDescent="0.3">
      <c r="CA1264" s="23">
        <v>43810</v>
      </c>
      <c r="CB1264">
        <v>3.6260115231741795E-4</v>
      </c>
      <c r="CC1264" t="str">
        <f>IF(COUNT(CB$3:CB1264)=ROUND(COUNT($CB$3:$CB$2493)*0.05,0),CB1264,"")</f>
        <v/>
      </c>
      <c r="CJ1264" s="23">
        <v>43810</v>
      </c>
      <c r="CK1264">
        <v>3.6260115231741795E-4</v>
      </c>
      <c r="CL1264" t="str">
        <f>IF(COUNT(CK$3:CK1264)=ROUND(COUNT($CK$3:$CK$2493)*0.1,0),CK1264,"")</f>
        <v/>
      </c>
      <c r="CS1264" s="23">
        <v>43810</v>
      </c>
      <c r="CT1264">
        <v>3.6260115231741795E-4</v>
      </c>
      <c r="DB1264" s="23">
        <v>43810</v>
      </c>
      <c r="DC1264">
        <v>3.6260115231741795E-4</v>
      </c>
    </row>
    <row r="1265" spans="79:107" x14ac:dyDescent="0.3">
      <c r="CA1265" s="23">
        <v>44573</v>
      </c>
      <c r="CB1265">
        <v>3.656710612337284E-4</v>
      </c>
      <c r="CC1265" t="str">
        <f>IF(COUNT(CB$3:CB1265)=ROUND(COUNT($CB$3:$CB$2493)*0.05,0),CB1265,"")</f>
        <v/>
      </c>
      <c r="CJ1265" s="23">
        <v>44573</v>
      </c>
      <c r="CK1265">
        <v>3.656710612337284E-4</v>
      </c>
      <c r="CL1265" t="str">
        <f>IF(COUNT(CK$3:CK1265)=ROUND(COUNT($CK$3:$CK$2493)*0.1,0),CK1265,"")</f>
        <v/>
      </c>
      <c r="CS1265" s="23">
        <v>44573</v>
      </c>
      <c r="CT1265">
        <v>3.656710612337284E-4</v>
      </c>
      <c r="DB1265" s="23">
        <v>44573</v>
      </c>
      <c r="DC1265">
        <v>3.656710612337284E-4</v>
      </c>
    </row>
    <row r="1266" spans="79:107" x14ac:dyDescent="0.3">
      <c r="CA1266" s="23">
        <v>41862</v>
      </c>
      <c r="CB1266">
        <v>3.6817438171677768E-4</v>
      </c>
      <c r="CC1266" t="str">
        <f>IF(COUNT(CB$3:CB1266)=ROUND(COUNT($CB$3:$CB$2493)*0.05,0),CB1266,"")</f>
        <v/>
      </c>
      <c r="CJ1266" s="23">
        <v>41862</v>
      </c>
      <c r="CK1266">
        <v>3.6817438171677768E-4</v>
      </c>
      <c r="CL1266" t="str">
        <f>IF(COUNT(CK$3:CK1266)=ROUND(COUNT($CK$3:$CK$2493)*0.1,0),CK1266,"")</f>
        <v/>
      </c>
      <c r="CS1266" s="23">
        <v>41862</v>
      </c>
      <c r="CT1266">
        <v>3.6817438171677768E-4</v>
      </c>
      <c r="DB1266" s="23">
        <v>41862</v>
      </c>
      <c r="DC1266">
        <v>3.6817438171677768E-4</v>
      </c>
    </row>
    <row r="1267" spans="79:107" x14ac:dyDescent="0.3">
      <c r="CA1267" s="23">
        <v>43102</v>
      </c>
      <c r="CB1267">
        <v>3.6829048981601182E-4</v>
      </c>
      <c r="CC1267" t="str">
        <f>IF(COUNT(CB$3:CB1267)=ROUND(COUNT($CB$3:$CB$2493)*0.05,0),CB1267,"")</f>
        <v/>
      </c>
      <c r="CJ1267" s="23">
        <v>43102</v>
      </c>
      <c r="CK1267">
        <v>3.6829048981601182E-4</v>
      </c>
      <c r="CL1267" t="str">
        <f>IF(COUNT(CK$3:CK1267)=ROUND(COUNT($CK$3:$CK$2493)*0.1,0),CK1267,"")</f>
        <v/>
      </c>
      <c r="CS1267" s="23">
        <v>43102</v>
      </c>
      <c r="CT1267">
        <v>3.6829048981601182E-4</v>
      </c>
      <c r="DB1267" s="23">
        <v>43102</v>
      </c>
      <c r="DC1267">
        <v>3.6829048981601182E-4</v>
      </c>
    </row>
    <row r="1268" spans="79:107" x14ac:dyDescent="0.3">
      <c r="CA1268" s="23">
        <v>44518</v>
      </c>
      <c r="CB1268">
        <v>3.6887183230717853E-4</v>
      </c>
      <c r="CC1268" t="str">
        <f>IF(COUNT(CB$3:CB1268)=ROUND(COUNT($CB$3:$CB$2493)*0.05,0),CB1268,"")</f>
        <v/>
      </c>
      <c r="CJ1268" s="23">
        <v>44518</v>
      </c>
      <c r="CK1268">
        <v>3.6887183230717853E-4</v>
      </c>
      <c r="CL1268" t="str">
        <f>IF(COUNT(CK$3:CK1268)=ROUND(COUNT($CK$3:$CK$2493)*0.1,0),CK1268,"")</f>
        <v/>
      </c>
      <c r="CS1268" s="23">
        <v>44518</v>
      </c>
      <c r="CT1268">
        <v>3.6887183230717853E-4</v>
      </c>
      <c r="DB1268" s="23">
        <v>44518</v>
      </c>
      <c r="DC1268">
        <v>3.6887183230717853E-4</v>
      </c>
    </row>
    <row r="1269" spans="79:107" x14ac:dyDescent="0.3">
      <c r="CA1269" s="23">
        <v>43655</v>
      </c>
      <c r="CB1269">
        <v>3.692301142934276E-4</v>
      </c>
      <c r="CC1269" t="str">
        <f>IF(COUNT(CB$3:CB1269)=ROUND(COUNT($CB$3:$CB$2493)*0.05,0),CB1269,"")</f>
        <v/>
      </c>
      <c r="CJ1269" s="23">
        <v>43655</v>
      </c>
      <c r="CK1269">
        <v>3.692301142934276E-4</v>
      </c>
      <c r="CL1269" t="str">
        <f>IF(COUNT(CK$3:CK1269)=ROUND(COUNT($CK$3:$CK$2493)*0.1,0),CK1269,"")</f>
        <v/>
      </c>
      <c r="CS1269" s="23">
        <v>43655</v>
      </c>
      <c r="CT1269">
        <v>3.692301142934276E-4</v>
      </c>
      <c r="DB1269" s="23">
        <v>43655</v>
      </c>
      <c r="DC1269">
        <v>3.692301142934276E-4</v>
      </c>
    </row>
    <row r="1270" spans="79:107" x14ac:dyDescent="0.3">
      <c r="CA1270" s="23">
        <v>42702</v>
      </c>
      <c r="CB1270">
        <v>3.7040011576358628E-4</v>
      </c>
      <c r="CC1270" t="str">
        <f>IF(COUNT(CB$3:CB1270)=ROUND(COUNT($CB$3:$CB$2493)*0.05,0),CB1270,"")</f>
        <v/>
      </c>
      <c r="CJ1270" s="23">
        <v>42702</v>
      </c>
      <c r="CK1270">
        <v>3.7040011576358628E-4</v>
      </c>
      <c r="CL1270" t="str">
        <f>IF(COUNT(CK$3:CK1270)=ROUND(COUNT($CK$3:$CK$2493)*0.1,0),CK1270,"")</f>
        <v/>
      </c>
      <c r="CS1270" s="23">
        <v>42702</v>
      </c>
      <c r="CT1270">
        <v>3.7040011576358628E-4</v>
      </c>
      <c r="DB1270" s="23">
        <v>42702</v>
      </c>
      <c r="DC1270">
        <v>3.7040011576358628E-4</v>
      </c>
    </row>
    <row r="1271" spans="79:107" x14ac:dyDescent="0.3">
      <c r="CA1271" s="23">
        <v>43033</v>
      </c>
      <c r="CB1271">
        <v>3.7175810134464977E-4</v>
      </c>
      <c r="CC1271" t="str">
        <f>IF(COUNT(CB$3:CB1271)=ROUND(COUNT($CB$3:$CB$2493)*0.05,0),CB1271,"")</f>
        <v/>
      </c>
      <c r="CJ1271" s="23">
        <v>43033</v>
      </c>
      <c r="CK1271">
        <v>3.7175810134464977E-4</v>
      </c>
      <c r="CL1271" t="str">
        <f>IF(COUNT(CK$3:CK1271)=ROUND(COUNT($CK$3:$CK$2493)*0.1,0),CK1271,"")</f>
        <v/>
      </c>
      <c r="CS1271" s="23">
        <v>43033</v>
      </c>
      <c r="CT1271">
        <v>3.7175810134464977E-4</v>
      </c>
      <c r="DB1271" s="23">
        <v>43033</v>
      </c>
      <c r="DC1271">
        <v>3.7175810134464977E-4</v>
      </c>
    </row>
    <row r="1272" spans="79:107" x14ac:dyDescent="0.3">
      <c r="CA1272" s="23">
        <v>41969</v>
      </c>
      <c r="CB1272">
        <v>3.7301433341640263E-4</v>
      </c>
      <c r="CC1272" t="str">
        <f>IF(COUNT(CB$3:CB1272)=ROUND(COUNT($CB$3:$CB$2493)*0.05,0),CB1272,"")</f>
        <v/>
      </c>
      <c r="CJ1272" s="23">
        <v>41969</v>
      </c>
      <c r="CK1272">
        <v>3.7301433341640263E-4</v>
      </c>
      <c r="CL1272" t="str">
        <f>IF(COUNT(CK$3:CK1272)=ROUND(COUNT($CK$3:$CK$2493)*0.1,0),CK1272,"")</f>
        <v/>
      </c>
      <c r="CS1272" s="23">
        <v>41969</v>
      </c>
      <c r="CT1272">
        <v>3.7301433341640263E-4</v>
      </c>
      <c r="DB1272" s="23">
        <v>41969</v>
      </c>
      <c r="DC1272">
        <v>3.7301433341640263E-4</v>
      </c>
    </row>
    <row r="1273" spans="79:107" x14ac:dyDescent="0.3">
      <c r="CA1273" s="23">
        <v>41298</v>
      </c>
      <c r="CB1273">
        <v>3.8370196070277262E-4</v>
      </c>
      <c r="CC1273" t="str">
        <f>IF(COUNT(CB$3:CB1273)=ROUND(COUNT($CB$3:$CB$2493)*0.05,0),CB1273,"")</f>
        <v/>
      </c>
      <c r="CJ1273" s="23">
        <v>41298</v>
      </c>
      <c r="CK1273">
        <v>3.8370196070277262E-4</v>
      </c>
      <c r="CL1273" t="str">
        <f>IF(COUNT(CK$3:CK1273)=ROUND(COUNT($CK$3:$CK$2493)*0.1,0),CK1273,"")</f>
        <v/>
      </c>
      <c r="CS1273" s="23">
        <v>41298</v>
      </c>
      <c r="CT1273">
        <v>3.8370196070277262E-4</v>
      </c>
      <c r="DB1273" s="23">
        <v>41298</v>
      </c>
      <c r="DC1273">
        <v>3.8370196070277262E-4</v>
      </c>
    </row>
    <row r="1274" spans="79:107" x14ac:dyDescent="0.3">
      <c r="CA1274" s="23">
        <v>42697</v>
      </c>
      <c r="CB1274">
        <v>3.8509364692048559E-4</v>
      </c>
      <c r="CC1274" t="str">
        <f>IF(COUNT(CB$3:CB1274)=ROUND(COUNT($CB$3:$CB$2493)*0.05,0),CB1274,"")</f>
        <v/>
      </c>
      <c r="CJ1274" s="23">
        <v>42697</v>
      </c>
      <c r="CK1274">
        <v>3.8509364692048559E-4</v>
      </c>
      <c r="CL1274" t="str">
        <f>IF(COUNT(CK$3:CK1274)=ROUND(COUNT($CK$3:$CK$2493)*0.1,0),CK1274,"")</f>
        <v/>
      </c>
      <c r="CS1274" s="23">
        <v>42697</v>
      </c>
      <c r="CT1274">
        <v>3.8509364692048559E-4</v>
      </c>
      <c r="DB1274" s="23">
        <v>42697</v>
      </c>
      <c r="DC1274">
        <v>3.8509364692048559E-4</v>
      </c>
    </row>
    <row r="1275" spans="79:107" x14ac:dyDescent="0.3">
      <c r="CA1275" s="23">
        <v>43707</v>
      </c>
      <c r="CB1275">
        <v>3.8518500217477514E-4</v>
      </c>
      <c r="CC1275" t="str">
        <f>IF(COUNT(CB$3:CB1275)=ROUND(COUNT($CB$3:$CB$2493)*0.05,0),CB1275,"")</f>
        <v/>
      </c>
      <c r="CJ1275" s="23">
        <v>43707</v>
      </c>
      <c r="CK1275">
        <v>3.8518500217477514E-4</v>
      </c>
      <c r="CL1275" t="str">
        <f>IF(COUNT(CK$3:CK1275)=ROUND(COUNT($CK$3:$CK$2493)*0.1,0),CK1275,"")</f>
        <v/>
      </c>
      <c r="CS1275" s="23">
        <v>43707</v>
      </c>
      <c r="CT1275">
        <v>3.8518500217477514E-4</v>
      </c>
      <c r="DB1275" s="23">
        <v>43707</v>
      </c>
      <c r="DC1275">
        <v>3.8518500217477514E-4</v>
      </c>
    </row>
    <row r="1276" spans="79:107" x14ac:dyDescent="0.3">
      <c r="CA1276" s="23">
        <v>41520</v>
      </c>
      <c r="CB1276">
        <v>3.8582586703134821E-4</v>
      </c>
      <c r="CC1276" t="str">
        <f>IF(COUNT(CB$3:CB1276)=ROUND(COUNT($CB$3:$CB$2493)*0.05,0),CB1276,"")</f>
        <v/>
      </c>
      <c r="CJ1276" s="23">
        <v>41520</v>
      </c>
      <c r="CK1276">
        <v>3.8582586703134821E-4</v>
      </c>
      <c r="CL1276" t="str">
        <f>IF(COUNT(CK$3:CK1276)=ROUND(COUNT($CK$3:$CK$2493)*0.1,0),CK1276,"")</f>
        <v/>
      </c>
      <c r="CS1276" s="23">
        <v>41520</v>
      </c>
      <c r="CT1276">
        <v>3.8582586703134821E-4</v>
      </c>
      <c r="DB1276" s="23">
        <v>41520</v>
      </c>
      <c r="DC1276">
        <v>3.8582586703134821E-4</v>
      </c>
    </row>
    <row r="1277" spans="79:107" x14ac:dyDescent="0.3">
      <c r="CA1277" s="23">
        <v>42724</v>
      </c>
      <c r="CB1277">
        <v>3.91473089243576E-4</v>
      </c>
      <c r="CC1277" t="str">
        <f>IF(COUNT(CB$3:CB1277)=ROUND(COUNT($CB$3:$CB$2493)*0.05,0),CB1277,"")</f>
        <v/>
      </c>
      <c r="CJ1277" s="23">
        <v>42724</v>
      </c>
      <c r="CK1277">
        <v>3.91473089243576E-4</v>
      </c>
      <c r="CL1277" t="str">
        <f>IF(COUNT(CK$3:CK1277)=ROUND(COUNT($CK$3:$CK$2493)*0.1,0),CK1277,"")</f>
        <v/>
      </c>
      <c r="CS1277" s="23">
        <v>42724</v>
      </c>
      <c r="CT1277">
        <v>3.91473089243576E-4</v>
      </c>
      <c r="DB1277" s="23">
        <v>42724</v>
      </c>
      <c r="DC1277">
        <v>3.91473089243576E-4</v>
      </c>
    </row>
    <row r="1278" spans="79:107" x14ac:dyDescent="0.3">
      <c r="CA1278" s="23">
        <v>42312</v>
      </c>
      <c r="CB1278">
        <v>3.9355054522654013E-4</v>
      </c>
      <c r="CC1278" t="str">
        <f>IF(COUNT(CB$3:CB1278)=ROUND(COUNT($CB$3:$CB$2493)*0.05,0),CB1278,"")</f>
        <v/>
      </c>
      <c r="CJ1278" s="23">
        <v>42312</v>
      </c>
      <c r="CK1278">
        <v>3.9355054522654013E-4</v>
      </c>
      <c r="CL1278" t="str">
        <f>IF(COUNT(CK$3:CK1278)=ROUND(COUNT($CK$3:$CK$2493)*0.1,0),CK1278,"")</f>
        <v/>
      </c>
      <c r="CS1278" s="23">
        <v>42312</v>
      </c>
      <c r="CT1278">
        <v>3.9355054522654013E-4</v>
      </c>
      <c r="DB1278" s="23">
        <v>42312</v>
      </c>
      <c r="DC1278">
        <v>3.9355054522654013E-4</v>
      </c>
    </row>
    <row r="1279" spans="79:107" x14ac:dyDescent="0.3">
      <c r="CA1279" s="23">
        <v>44293</v>
      </c>
      <c r="CB1279">
        <v>3.9463051540492022E-4</v>
      </c>
      <c r="CC1279" t="str">
        <f>IF(COUNT(CB$3:CB1279)=ROUND(COUNT($CB$3:$CB$2493)*0.05,0),CB1279,"")</f>
        <v/>
      </c>
      <c r="CJ1279" s="23">
        <v>44293</v>
      </c>
      <c r="CK1279">
        <v>3.9463051540492022E-4</v>
      </c>
      <c r="CL1279" t="str">
        <f>IF(COUNT(CK$3:CK1279)=ROUND(COUNT($CK$3:$CK$2493)*0.1,0),CK1279,"")</f>
        <v/>
      </c>
      <c r="CS1279" s="23">
        <v>44293</v>
      </c>
      <c r="CT1279">
        <v>3.9463051540492022E-4</v>
      </c>
      <c r="DB1279" s="23">
        <v>44293</v>
      </c>
      <c r="DC1279">
        <v>3.9463051540492022E-4</v>
      </c>
    </row>
    <row r="1280" spans="79:107" x14ac:dyDescent="0.3">
      <c r="CA1280" s="23">
        <v>43965</v>
      </c>
      <c r="CB1280">
        <v>3.9552862539139484E-4</v>
      </c>
      <c r="CC1280" t="str">
        <f>IF(COUNT(CB$3:CB1280)=ROUND(COUNT($CB$3:$CB$2493)*0.05,0),CB1280,"")</f>
        <v/>
      </c>
      <c r="CJ1280" s="23">
        <v>43965</v>
      </c>
      <c r="CK1280">
        <v>3.9552862539139484E-4</v>
      </c>
      <c r="CL1280" t="str">
        <f>IF(COUNT(CK$3:CK1280)=ROUND(COUNT($CK$3:$CK$2493)*0.1,0),CK1280,"")</f>
        <v/>
      </c>
      <c r="CS1280" s="23">
        <v>43965</v>
      </c>
      <c r="CT1280">
        <v>3.9552862539139484E-4</v>
      </c>
      <c r="DB1280" s="23">
        <v>43965</v>
      </c>
      <c r="DC1280">
        <v>3.9552862539139484E-4</v>
      </c>
    </row>
    <row r="1281" spans="79:107" x14ac:dyDescent="0.3">
      <c r="CA1281" s="23">
        <v>44349</v>
      </c>
      <c r="CB1281">
        <v>3.9623129033885775E-4</v>
      </c>
      <c r="CC1281" t="str">
        <f>IF(COUNT(CB$3:CB1281)=ROUND(COUNT($CB$3:$CB$2493)*0.05,0),CB1281,"")</f>
        <v/>
      </c>
      <c r="CJ1281" s="23">
        <v>44349</v>
      </c>
      <c r="CK1281">
        <v>3.9623129033885775E-4</v>
      </c>
      <c r="CL1281" t="str">
        <f>IF(COUNT(CK$3:CK1281)=ROUND(COUNT($CK$3:$CK$2493)*0.1,0),CK1281,"")</f>
        <v/>
      </c>
      <c r="CS1281" s="23">
        <v>44349</v>
      </c>
      <c r="CT1281">
        <v>3.9623129033885775E-4</v>
      </c>
      <c r="DB1281" s="23">
        <v>44349</v>
      </c>
      <c r="DC1281">
        <v>3.9623129033885775E-4</v>
      </c>
    </row>
    <row r="1282" spans="79:107" x14ac:dyDescent="0.3">
      <c r="CA1282" s="23">
        <v>44343</v>
      </c>
      <c r="CB1282">
        <v>3.9869122577604262E-4</v>
      </c>
      <c r="CC1282" t="str">
        <f>IF(COUNT(CB$3:CB1282)=ROUND(COUNT($CB$3:$CB$2493)*0.05,0),CB1282,"")</f>
        <v/>
      </c>
      <c r="CJ1282" s="23">
        <v>44343</v>
      </c>
      <c r="CK1282">
        <v>3.9869122577604262E-4</v>
      </c>
      <c r="CL1282" t="str">
        <f>IF(COUNT(CK$3:CK1282)=ROUND(COUNT($CK$3:$CK$2493)*0.1,0),CK1282,"")</f>
        <v/>
      </c>
      <c r="CS1282" s="23">
        <v>44343</v>
      </c>
      <c r="CT1282">
        <v>3.9869122577604262E-4</v>
      </c>
      <c r="DB1282" s="23">
        <v>44343</v>
      </c>
      <c r="DC1282">
        <v>3.9869122577604262E-4</v>
      </c>
    </row>
    <row r="1283" spans="79:107" x14ac:dyDescent="0.3">
      <c r="CA1283" s="23">
        <v>42858</v>
      </c>
      <c r="CB1283">
        <v>3.9876744265543234E-4</v>
      </c>
      <c r="CC1283" t="str">
        <f>IF(COUNT(CB$3:CB1283)=ROUND(COUNT($CB$3:$CB$2493)*0.05,0),CB1283,"")</f>
        <v/>
      </c>
      <c r="CJ1283" s="23">
        <v>42858</v>
      </c>
      <c r="CK1283">
        <v>3.9876744265543234E-4</v>
      </c>
      <c r="CL1283" t="str">
        <f>IF(COUNT(CK$3:CK1283)=ROUND(COUNT($CK$3:$CK$2493)*0.1,0),CK1283,"")</f>
        <v/>
      </c>
      <c r="CS1283" s="23">
        <v>42858</v>
      </c>
      <c r="CT1283">
        <v>3.9876744265543234E-4</v>
      </c>
      <c r="DB1283" s="23">
        <v>42858</v>
      </c>
      <c r="DC1283">
        <v>3.9876744265543234E-4</v>
      </c>
    </row>
    <row r="1284" spans="79:107" x14ac:dyDescent="0.3">
      <c r="CA1284" s="23">
        <v>41605</v>
      </c>
      <c r="CB1284">
        <v>4.0043503256121635E-4</v>
      </c>
      <c r="CC1284" t="str">
        <f>IF(COUNT(CB$3:CB1284)=ROUND(COUNT($CB$3:$CB$2493)*0.05,0),CB1284,"")</f>
        <v/>
      </c>
      <c r="CJ1284" s="23">
        <v>41605</v>
      </c>
      <c r="CK1284">
        <v>4.0043503256121635E-4</v>
      </c>
      <c r="CL1284" t="str">
        <f>IF(COUNT(CK$3:CK1284)=ROUND(COUNT($CK$3:$CK$2493)*0.1,0),CK1284,"")</f>
        <v/>
      </c>
      <c r="CS1284" s="23">
        <v>41605</v>
      </c>
      <c r="CT1284">
        <v>4.0043503256121635E-4</v>
      </c>
      <c r="DB1284" s="23">
        <v>41605</v>
      </c>
      <c r="DC1284">
        <v>4.0043503256121635E-4</v>
      </c>
    </row>
    <row r="1285" spans="79:107" x14ac:dyDescent="0.3">
      <c r="CA1285" s="23">
        <v>42102</v>
      </c>
      <c r="CB1285">
        <v>4.084105590429879E-4</v>
      </c>
      <c r="CC1285" t="str">
        <f>IF(COUNT(CB$3:CB1285)=ROUND(COUNT($CB$3:$CB$2493)*0.05,0),CB1285,"")</f>
        <v/>
      </c>
      <c r="CJ1285" s="23">
        <v>42102</v>
      </c>
      <c r="CK1285">
        <v>4.084105590429879E-4</v>
      </c>
      <c r="CL1285" t="str">
        <f>IF(COUNT(CK$3:CK1285)=ROUND(COUNT($CK$3:$CK$2493)*0.1,0),CK1285,"")</f>
        <v/>
      </c>
      <c r="CS1285" s="23">
        <v>42102</v>
      </c>
      <c r="CT1285">
        <v>4.084105590429879E-4</v>
      </c>
      <c r="DB1285" s="23">
        <v>42102</v>
      </c>
      <c r="DC1285">
        <v>4.084105590429879E-4</v>
      </c>
    </row>
    <row r="1286" spans="79:107" x14ac:dyDescent="0.3">
      <c r="CA1286" s="23">
        <v>42500</v>
      </c>
      <c r="CB1286">
        <v>4.1012880306238113E-4</v>
      </c>
      <c r="CC1286" t="str">
        <f>IF(COUNT(CB$3:CB1286)=ROUND(COUNT($CB$3:$CB$2493)*0.05,0),CB1286,"")</f>
        <v/>
      </c>
      <c r="CJ1286" s="23">
        <v>42500</v>
      </c>
      <c r="CK1286">
        <v>4.1012880306238113E-4</v>
      </c>
      <c r="CL1286" t="str">
        <f>IF(COUNT(CK$3:CK1286)=ROUND(COUNT($CK$3:$CK$2493)*0.1,0),CK1286,"")</f>
        <v/>
      </c>
      <c r="CS1286" s="23">
        <v>42500</v>
      </c>
      <c r="CT1286">
        <v>4.1012880306238113E-4</v>
      </c>
      <c r="DB1286" s="23">
        <v>42500</v>
      </c>
      <c r="DC1286">
        <v>4.1012880306238113E-4</v>
      </c>
    </row>
    <row r="1287" spans="79:107" x14ac:dyDescent="0.3">
      <c r="CA1287" s="23">
        <v>44487</v>
      </c>
      <c r="CB1287">
        <v>4.1421782796978413E-4</v>
      </c>
      <c r="CC1287" t="str">
        <f>IF(COUNT(CB$3:CB1287)=ROUND(COUNT($CB$3:$CB$2493)*0.05,0),CB1287,"")</f>
        <v/>
      </c>
      <c r="CJ1287" s="23">
        <v>44487</v>
      </c>
      <c r="CK1287">
        <v>4.1421782796978413E-4</v>
      </c>
      <c r="CL1287" t="str">
        <f>IF(COUNT(CK$3:CK1287)=ROUND(COUNT($CK$3:$CK$2493)*0.1,0),CK1287,"")</f>
        <v/>
      </c>
      <c r="CS1287" s="23">
        <v>44487</v>
      </c>
      <c r="CT1287">
        <v>4.1421782796978413E-4</v>
      </c>
      <c r="DB1287" s="23">
        <v>44487</v>
      </c>
      <c r="DC1287">
        <v>4.1421782796978413E-4</v>
      </c>
    </row>
    <row r="1288" spans="79:107" x14ac:dyDescent="0.3">
      <c r="CA1288" s="23">
        <v>41424</v>
      </c>
      <c r="CB1288">
        <v>4.216509855787778E-4</v>
      </c>
      <c r="CC1288" t="str">
        <f>IF(COUNT(CB$3:CB1288)=ROUND(COUNT($CB$3:$CB$2493)*0.05,0),CB1288,"")</f>
        <v/>
      </c>
      <c r="CJ1288" s="23">
        <v>41424</v>
      </c>
      <c r="CK1288">
        <v>4.216509855787778E-4</v>
      </c>
      <c r="CL1288" t="str">
        <f>IF(COUNT(CK$3:CK1288)=ROUND(COUNT($CK$3:$CK$2493)*0.1,0),CK1288,"")</f>
        <v/>
      </c>
      <c r="CS1288" s="23">
        <v>41424</v>
      </c>
      <c r="CT1288">
        <v>4.216509855787778E-4</v>
      </c>
      <c r="DB1288" s="23">
        <v>41424</v>
      </c>
      <c r="DC1288">
        <v>4.216509855787778E-4</v>
      </c>
    </row>
    <row r="1289" spans="79:107" x14ac:dyDescent="0.3">
      <c r="CA1289" s="23">
        <v>42397</v>
      </c>
      <c r="CB1289">
        <v>4.2350549739495895E-4</v>
      </c>
      <c r="CC1289" t="str">
        <f>IF(COUNT(CB$3:CB1289)=ROUND(COUNT($CB$3:$CB$2493)*0.05,0),CB1289,"")</f>
        <v/>
      </c>
      <c r="CJ1289" s="23">
        <v>42397</v>
      </c>
      <c r="CK1289">
        <v>4.2350549739495895E-4</v>
      </c>
      <c r="CL1289" t="str">
        <f>IF(COUNT(CK$3:CK1289)=ROUND(COUNT($CK$3:$CK$2493)*0.1,0),CK1289,"")</f>
        <v/>
      </c>
      <c r="CS1289" s="23">
        <v>42397</v>
      </c>
      <c r="CT1289">
        <v>4.2350549739495895E-4</v>
      </c>
      <c r="DB1289" s="23">
        <v>42397</v>
      </c>
      <c r="DC1289">
        <v>4.2350549739495895E-4</v>
      </c>
    </row>
    <row r="1290" spans="79:107" x14ac:dyDescent="0.3">
      <c r="CA1290" s="23">
        <v>41648</v>
      </c>
      <c r="CB1290">
        <v>4.2461208227533454E-4</v>
      </c>
      <c r="CC1290" t="str">
        <f>IF(COUNT(CB$3:CB1290)=ROUND(COUNT($CB$3:$CB$2493)*0.05,0),CB1290,"")</f>
        <v/>
      </c>
      <c r="CJ1290" s="23">
        <v>41648</v>
      </c>
      <c r="CK1290">
        <v>4.2461208227533454E-4</v>
      </c>
      <c r="CL1290" t="str">
        <f>IF(COUNT(CK$3:CK1290)=ROUND(COUNT($CK$3:$CK$2493)*0.1,0),CK1290,"")</f>
        <v/>
      </c>
      <c r="CS1290" s="23">
        <v>41648</v>
      </c>
      <c r="CT1290">
        <v>4.2461208227533454E-4</v>
      </c>
      <c r="DB1290" s="23">
        <v>41648</v>
      </c>
      <c r="DC1290">
        <v>4.2461208227533454E-4</v>
      </c>
    </row>
    <row r="1291" spans="79:107" x14ac:dyDescent="0.3">
      <c r="CA1291" s="23">
        <v>42655</v>
      </c>
      <c r="CB1291">
        <v>4.2684179442497553E-4</v>
      </c>
      <c r="CC1291" t="str">
        <f>IF(COUNT(CB$3:CB1291)=ROUND(COUNT($CB$3:$CB$2493)*0.05,0),CB1291,"")</f>
        <v/>
      </c>
      <c r="CJ1291" s="23">
        <v>42655</v>
      </c>
      <c r="CK1291">
        <v>4.2684179442497553E-4</v>
      </c>
      <c r="CL1291" t="str">
        <f>IF(COUNT(CK$3:CK1291)=ROUND(COUNT($CK$3:$CK$2493)*0.1,0),CK1291,"")</f>
        <v/>
      </c>
      <c r="CS1291" s="23">
        <v>42655</v>
      </c>
      <c r="CT1291">
        <v>4.2684179442497553E-4</v>
      </c>
      <c r="DB1291" s="23">
        <v>42655</v>
      </c>
      <c r="DC1291">
        <v>4.2684179442497553E-4</v>
      </c>
    </row>
    <row r="1292" spans="79:107" x14ac:dyDescent="0.3">
      <c r="CA1292" s="23">
        <v>43705</v>
      </c>
      <c r="CB1292">
        <v>4.2707663575257166E-4</v>
      </c>
      <c r="CC1292" t="str">
        <f>IF(COUNT(CB$3:CB1292)=ROUND(COUNT($CB$3:$CB$2493)*0.05,0),CB1292,"")</f>
        <v/>
      </c>
      <c r="CJ1292" s="23">
        <v>43705</v>
      </c>
      <c r="CK1292">
        <v>4.2707663575257166E-4</v>
      </c>
      <c r="CL1292" t="str">
        <f>IF(COUNT(CK$3:CK1292)=ROUND(COUNT($CK$3:$CK$2493)*0.1,0),CK1292,"")</f>
        <v/>
      </c>
      <c r="CS1292" s="23">
        <v>43705</v>
      </c>
      <c r="CT1292">
        <v>4.2707663575257166E-4</v>
      </c>
      <c r="DB1292" s="23">
        <v>43705</v>
      </c>
      <c r="DC1292">
        <v>4.2707663575257166E-4</v>
      </c>
    </row>
    <row r="1293" spans="79:107" x14ac:dyDescent="0.3">
      <c r="CA1293" s="23">
        <v>42997</v>
      </c>
      <c r="CB1293">
        <v>4.3178990607343354E-4</v>
      </c>
      <c r="CC1293" t="str">
        <f>IF(COUNT(CB$3:CB1293)=ROUND(COUNT($CB$3:$CB$2493)*0.05,0),CB1293,"")</f>
        <v/>
      </c>
      <c r="CJ1293" s="23">
        <v>42997</v>
      </c>
      <c r="CK1293">
        <v>4.3178990607343354E-4</v>
      </c>
      <c r="CL1293" t="str">
        <f>IF(COUNT(CK$3:CK1293)=ROUND(COUNT($CK$3:$CK$2493)*0.1,0),CK1293,"")</f>
        <v/>
      </c>
      <c r="CS1293" s="23">
        <v>42997</v>
      </c>
      <c r="CT1293">
        <v>4.3178990607343354E-4</v>
      </c>
      <c r="DB1293" s="23">
        <v>42997</v>
      </c>
      <c r="DC1293">
        <v>4.3178990607343354E-4</v>
      </c>
    </row>
    <row r="1294" spans="79:107" x14ac:dyDescent="0.3">
      <c r="CA1294" s="23">
        <v>44546</v>
      </c>
      <c r="CB1294">
        <v>4.3200291492779045E-4</v>
      </c>
      <c r="CC1294" t="str">
        <f>IF(COUNT(CB$3:CB1294)=ROUND(COUNT($CB$3:$CB$2493)*0.05,0),CB1294,"")</f>
        <v/>
      </c>
      <c r="CJ1294" s="23">
        <v>44546</v>
      </c>
      <c r="CK1294">
        <v>4.3200291492779045E-4</v>
      </c>
      <c r="CL1294" t="str">
        <f>IF(COUNT(CK$3:CK1294)=ROUND(COUNT($CK$3:$CK$2493)*0.1,0),CK1294,"")</f>
        <v/>
      </c>
      <c r="CS1294" s="23">
        <v>44546</v>
      </c>
      <c r="CT1294">
        <v>4.3200291492779045E-4</v>
      </c>
      <c r="DB1294" s="23">
        <v>44546</v>
      </c>
      <c r="DC1294">
        <v>4.3200291492779045E-4</v>
      </c>
    </row>
    <row r="1295" spans="79:107" x14ac:dyDescent="0.3">
      <c r="CA1295" s="23">
        <v>42486</v>
      </c>
      <c r="CB1295">
        <v>4.3337225691929835E-4</v>
      </c>
      <c r="CC1295" t="str">
        <f>IF(COUNT(CB$3:CB1295)=ROUND(COUNT($CB$3:$CB$2493)*0.05,0),CB1295,"")</f>
        <v/>
      </c>
      <c r="CJ1295" s="23">
        <v>42486</v>
      </c>
      <c r="CK1295">
        <v>4.3337225691929835E-4</v>
      </c>
      <c r="CL1295" t="str">
        <f>IF(COUNT(CK$3:CK1295)=ROUND(COUNT($CK$3:$CK$2493)*0.1,0),CK1295,"")</f>
        <v/>
      </c>
      <c r="CS1295" s="23">
        <v>42486</v>
      </c>
      <c r="CT1295">
        <v>4.3337225691929835E-4</v>
      </c>
      <c r="DB1295" s="23">
        <v>42486</v>
      </c>
      <c r="DC1295">
        <v>4.3337225691929835E-4</v>
      </c>
    </row>
    <row r="1296" spans="79:107" x14ac:dyDescent="0.3">
      <c r="CA1296" s="23">
        <v>44399</v>
      </c>
      <c r="CB1296">
        <v>4.3760583372809175E-4</v>
      </c>
      <c r="CC1296" t="str">
        <f>IF(COUNT(CB$3:CB1296)=ROUND(COUNT($CB$3:$CB$2493)*0.05,0),CB1296,"")</f>
        <v/>
      </c>
      <c r="CJ1296" s="23">
        <v>44399</v>
      </c>
      <c r="CK1296">
        <v>4.3760583372809175E-4</v>
      </c>
      <c r="CL1296" t="str">
        <f>IF(COUNT(CK$3:CK1296)=ROUND(COUNT($CK$3:$CK$2493)*0.1,0),CK1296,"")</f>
        <v/>
      </c>
      <c r="CS1296" s="23">
        <v>44399</v>
      </c>
      <c r="CT1296">
        <v>4.3760583372809175E-4</v>
      </c>
      <c r="DB1296" s="23">
        <v>44399</v>
      </c>
      <c r="DC1296">
        <v>4.3760583372809175E-4</v>
      </c>
    </row>
    <row r="1297" spans="79:107" x14ac:dyDescent="0.3">
      <c r="CA1297" s="23">
        <v>42065</v>
      </c>
      <c r="CB1297">
        <v>4.3985002274196194E-4</v>
      </c>
      <c r="CC1297" t="str">
        <f>IF(COUNT(CB$3:CB1297)=ROUND(COUNT($CB$3:$CB$2493)*0.05,0),CB1297,"")</f>
        <v/>
      </c>
      <c r="CJ1297" s="23">
        <v>42065</v>
      </c>
      <c r="CK1297">
        <v>4.3985002274196194E-4</v>
      </c>
      <c r="CL1297" t="str">
        <f>IF(COUNT(CK$3:CK1297)=ROUND(COUNT($CK$3:$CK$2493)*0.1,0),CK1297,"")</f>
        <v/>
      </c>
      <c r="CS1297" s="23">
        <v>42065</v>
      </c>
      <c r="CT1297">
        <v>4.3985002274196194E-4</v>
      </c>
      <c r="DB1297" s="23">
        <v>42065</v>
      </c>
      <c r="DC1297">
        <v>4.3985002274196194E-4</v>
      </c>
    </row>
    <row r="1298" spans="79:107" x14ac:dyDescent="0.3">
      <c r="CA1298" s="23">
        <v>41344</v>
      </c>
      <c r="CB1298">
        <v>4.4122803226401904E-4</v>
      </c>
      <c r="CC1298" t="str">
        <f>IF(COUNT(CB$3:CB1298)=ROUND(COUNT($CB$3:$CB$2493)*0.05,0),CB1298,"")</f>
        <v/>
      </c>
      <c r="CJ1298" s="23">
        <v>41344</v>
      </c>
      <c r="CK1298">
        <v>4.4122803226401904E-4</v>
      </c>
      <c r="CL1298" t="str">
        <f>IF(COUNT(CK$3:CK1298)=ROUND(COUNT($CK$3:$CK$2493)*0.1,0),CK1298,"")</f>
        <v/>
      </c>
      <c r="CS1298" s="23">
        <v>41344</v>
      </c>
      <c r="CT1298">
        <v>4.4122803226401904E-4</v>
      </c>
      <c r="DB1298" s="23">
        <v>41344</v>
      </c>
      <c r="DC1298">
        <v>4.4122803226401904E-4</v>
      </c>
    </row>
    <row r="1299" spans="79:107" x14ac:dyDescent="0.3">
      <c r="CA1299" s="23">
        <v>41976</v>
      </c>
      <c r="CB1299">
        <v>4.431490612770597E-4</v>
      </c>
      <c r="CC1299" t="str">
        <f>IF(COUNT(CB$3:CB1299)=ROUND(COUNT($CB$3:$CB$2493)*0.05,0),CB1299,"")</f>
        <v/>
      </c>
      <c r="CJ1299" s="23">
        <v>41976</v>
      </c>
      <c r="CK1299">
        <v>4.431490612770597E-4</v>
      </c>
      <c r="CL1299" t="str">
        <f>IF(COUNT(CK$3:CK1299)=ROUND(COUNT($CK$3:$CK$2493)*0.1,0),CK1299,"")</f>
        <v/>
      </c>
      <c r="CS1299" s="23">
        <v>41976</v>
      </c>
      <c r="CT1299">
        <v>4.431490612770597E-4</v>
      </c>
      <c r="DB1299" s="23">
        <v>41976</v>
      </c>
      <c r="DC1299">
        <v>4.431490612770597E-4</v>
      </c>
    </row>
    <row r="1300" spans="79:107" x14ac:dyDescent="0.3">
      <c r="CA1300" s="23">
        <v>42900</v>
      </c>
      <c r="CB1300">
        <v>4.4470285606944813E-4</v>
      </c>
      <c r="CC1300" t="str">
        <f>IF(COUNT(CB$3:CB1300)=ROUND(COUNT($CB$3:$CB$2493)*0.05,0),CB1300,"")</f>
        <v/>
      </c>
      <c r="CJ1300" s="23">
        <v>42900</v>
      </c>
      <c r="CK1300">
        <v>4.4470285606944813E-4</v>
      </c>
      <c r="CL1300" t="str">
        <f>IF(COUNT(CK$3:CK1300)=ROUND(COUNT($CK$3:$CK$2493)*0.1,0),CK1300,"")</f>
        <v/>
      </c>
      <c r="CS1300" s="23">
        <v>42900</v>
      </c>
      <c r="CT1300">
        <v>4.4470285606944813E-4</v>
      </c>
      <c r="DB1300" s="23">
        <v>42900</v>
      </c>
      <c r="DC1300">
        <v>4.4470285606944813E-4</v>
      </c>
    </row>
    <row r="1301" spans="79:107" x14ac:dyDescent="0.3">
      <c r="CA1301" s="23">
        <v>41233</v>
      </c>
      <c r="CB1301">
        <v>4.5061174992268646E-4</v>
      </c>
      <c r="CC1301" t="str">
        <f>IF(COUNT(CB$3:CB1301)=ROUND(COUNT($CB$3:$CB$2493)*0.05,0),CB1301,"")</f>
        <v/>
      </c>
      <c r="CJ1301" s="23">
        <v>41233</v>
      </c>
      <c r="CK1301">
        <v>4.5061174992268646E-4</v>
      </c>
      <c r="CL1301" t="str">
        <f>IF(COUNT(CK$3:CK1301)=ROUND(COUNT($CK$3:$CK$2493)*0.1,0),CK1301,"")</f>
        <v/>
      </c>
      <c r="CS1301" s="23">
        <v>41233</v>
      </c>
      <c r="CT1301">
        <v>4.5061174992268646E-4</v>
      </c>
      <c r="DB1301" s="23">
        <v>41233</v>
      </c>
      <c r="DC1301">
        <v>4.5061174992268646E-4</v>
      </c>
    </row>
    <row r="1302" spans="79:107" x14ac:dyDescent="0.3">
      <c r="CA1302" s="23">
        <v>42955</v>
      </c>
      <c r="CB1302">
        <v>4.5175819137455392E-4</v>
      </c>
      <c r="CC1302" t="str">
        <f>IF(COUNT(CB$3:CB1302)=ROUND(COUNT($CB$3:$CB$2493)*0.05,0),CB1302,"")</f>
        <v/>
      </c>
      <c r="CJ1302" s="23">
        <v>42955</v>
      </c>
      <c r="CK1302">
        <v>4.5175819137455392E-4</v>
      </c>
      <c r="CL1302" t="str">
        <f>IF(COUNT(CK$3:CK1302)=ROUND(COUNT($CK$3:$CK$2493)*0.1,0),CK1302,"")</f>
        <v/>
      </c>
      <c r="CS1302" s="23">
        <v>42955</v>
      </c>
      <c r="CT1302">
        <v>4.5175819137455392E-4</v>
      </c>
      <c r="DB1302" s="23">
        <v>42955</v>
      </c>
      <c r="DC1302">
        <v>4.5175819137455392E-4</v>
      </c>
    </row>
    <row r="1303" spans="79:107" x14ac:dyDescent="0.3">
      <c r="CA1303" s="23">
        <v>44462</v>
      </c>
      <c r="CB1303">
        <v>4.5187925736058583E-4</v>
      </c>
      <c r="CC1303" t="str">
        <f>IF(COUNT(CB$3:CB1303)=ROUND(COUNT($CB$3:$CB$2493)*0.05,0),CB1303,"")</f>
        <v/>
      </c>
      <c r="CJ1303" s="23">
        <v>44462</v>
      </c>
      <c r="CK1303">
        <v>4.5187925736058583E-4</v>
      </c>
      <c r="CL1303" t="str">
        <f>IF(COUNT(CK$3:CK1303)=ROUND(COUNT($CK$3:$CK$2493)*0.1,0),CK1303,"")</f>
        <v/>
      </c>
      <c r="CS1303" s="23">
        <v>44462</v>
      </c>
      <c r="CT1303">
        <v>4.5187925736058583E-4</v>
      </c>
      <c r="DB1303" s="23">
        <v>44462</v>
      </c>
      <c r="DC1303">
        <v>4.5187925736058583E-4</v>
      </c>
    </row>
    <row r="1304" spans="79:107" x14ac:dyDescent="0.3">
      <c r="CA1304" s="23">
        <v>43872</v>
      </c>
      <c r="CB1304">
        <v>4.5216784772325591E-4</v>
      </c>
      <c r="CC1304" t="str">
        <f>IF(COUNT(CB$3:CB1304)=ROUND(COUNT($CB$3:$CB$2493)*0.05,0),CB1304,"")</f>
        <v/>
      </c>
      <c r="CJ1304" s="23">
        <v>43872</v>
      </c>
      <c r="CK1304">
        <v>4.5216784772325591E-4</v>
      </c>
      <c r="CL1304" t="str">
        <f>IF(COUNT(CK$3:CK1304)=ROUND(COUNT($CK$3:$CK$2493)*0.1,0),CK1304,"")</f>
        <v/>
      </c>
      <c r="CS1304" s="23">
        <v>43872</v>
      </c>
      <c r="CT1304">
        <v>4.5216784772325591E-4</v>
      </c>
      <c r="DB1304" s="23">
        <v>43872</v>
      </c>
      <c r="DC1304">
        <v>4.5216784772325591E-4</v>
      </c>
    </row>
    <row r="1305" spans="79:107" x14ac:dyDescent="0.3">
      <c r="CA1305" s="23">
        <v>44818</v>
      </c>
      <c r="CB1305">
        <v>4.5785426508799501E-4</v>
      </c>
      <c r="CC1305" t="str">
        <f>IF(COUNT(CB$3:CB1305)=ROUND(COUNT($CB$3:$CB$2493)*0.05,0),CB1305,"")</f>
        <v/>
      </c>
      <c r="CJ1305" s="23">
        <v>44818</v>
      </c>
      <c r="CK1305">
        <v>4.5785426508799501E-4</v>
      </c>
      <c r="CL1305" t="str">
        <f>IF(COUNT(CK$3:CK1305)=ROUND(COUNT($CK$3:$CK$2493)*0.1,0),CK1305,"")</f>
        <v/>
      </c>
      <c r="CS1305" s="23">
        <v>44818</v>
      </c>
      <c r="CT1305">
        <v>4.5785426508799501E-4</v>
      </c>
      <c r="DB1305" s="23">
        <v>44818</v>
      </c>
      <c r="DC1305">
        <v>4.5785426508799501E-4</v>
      </c>
    </row>
    <row r="1306" spans="79:107" x14ac:dyDescent="0.3">
      <c r="CA1306" s="23">
        <v>41892</v>
      </c>
      <c r="CB1306">
        <v>4.5850277232897991E-4</v>
      </c>
      <c r="CC1306" t="str">
        <f>IF(COUNT(CB$3:CB1306)=ROUND(COUNT($CB$3:$CB$2493)*0.05,0),CB1306,"")</f>
        <v/>
      </c>
      <c r="CJ1306" s="23">
        <v>41892</v>
      </c>
      <c r="CK1306">
        <v>4.5850277232897991E-4</v>
      </c>
      <c r="CL1306" t="str">
        <f>IF(COUNT(CK$3:CK1306)=ROUND(COUNT($CK$3:$CK$2493)*0.1,0),CK1306,"")</f>
        <v/>
      </c>
      <c r="CS1306" s="23">
        <v>41892</v>
      </c>
      <c r="CT1306">
        <v>4.5850277232897991E-4</v>
      </c>
      <c r="DB1306" s="23">
        <v>41892</v>
      </c>
      <c r="DC1306">
        <v>4.5850277232897991E-4</v>
      </c>
    </row>
    <row r="1307" spans="79:107" x14ac:dyDescent="0.3">
      <c r="CA1307" s="23">
        <v>41796</v>
      </c>
      <c r="CB1307">
        <v>4.5889962397423196E-4</v>
      </c>
      <c r="CC1307" t="str">
        <f>IF(COUNT(CB$3:CB1307)=ROUND(COUNT($CB$3:$CB$2493)*0.05,0),CB1307,"")</f>
        <v/>
      </c>
      <c r="CJ1307" s="23">
        <v>41796</v>
      </c>
      <c r="CK1307">
        <v>4.5889962397423196E-4</v>
      </c>
      <c r="CL1307" t="str">
        <f>IF(COUNT(CK$3:CK1307)=ROUND(COUNT($CK$3:$CK$2493)*0.1,0),CK1307,"")</f>
        <v/>
      </c>
      <c r="CS1307" s="23">
        <v>41796</v>
      </c>
      <c r="CT1307">
        <v>4.5889962397423196E-4</v>
      </c>
      <c r="DB1307" s="23">
        <v>41796</v>
      </c>
      <c r="DC1307">
        <v>4.5889962397423196E-4</v>
      </c>
    </row>
    <row r="1308" spans="79:107" x14ac:dyDescent="0.3">
      <c r="CA1308" s="23">
        <v>42844</v>
      </c>
      <c r="CB1308">
        <v>4.6289723249268405E-4</v>
      </c>
      <c r="CC1308" t="str">
        <f>IF(COUNT(CB$3:CB1308)=ROUND(COUNT($CB$3:$CB$2493)*0.05,0),CB1308,"")</f>
        <v/>
      </c>
      <c r="CJ1308" s="23">
        <v>42844</v>
      </c>
      <c r="CK1308">
        <v>4.6289723249268405E-4</v>
      </c>
      <c r="CL1308" t="str">
        <f>IF(COUNT(CK$3:CK1308)=ROUND(COUNT($CK$3:$CK$2493)*0.1,0),CK1308,"")</f>
        <v/>
      </c>
      <c r="CS1308" s="23">
        <v>42844</v>
      </c>
      <c r="CT1308">
        <v>4.6289723249268405E-4</v>
      </c>
      <c r="DB1308" s="23">
        <v>42844</v>
      </c>
      <c r="DC1308">
        <v>4.6289723249268405E-4</v>
      </c>
    </row>
    <row r="1309" spans="79:107" x14ac:dyDescent="0.3">
      <c r="CA1309" s="23">
        <v>43257</v>
      </c>
      <c r="CB1309">
        <v>4.6484958690482241E-4</v>
      </c>
      <c r="CC1309" t="str">
        <f>IF(COUNT(CB$3:CB1309)=ROUND(COUNT($CB$3:$CB$2493)*0.05,0),CB1309,"")</f>
        <v/>
      </c>
      <c r="CJ1309" s="23">
        <v>43257</v>
      </c>
      <c r="CK1309">
        <v>4.6484958690482241E-4</v>
      </c>
      <c r="CL1309" t="str">
        <f>IF(COUNT(CK$3:CK1309)=ROUND(COUNT($CK$3:$CK$2493)*0.1,0),CK1309,"")</f>
        <v/>
      </c>
      <c r="CS1309" s="23">
        <v>43257</v>
      </c>
      <c r="CT1309">
        <v>4.6484958690482241E-4</v>
      </c>
      <c r="DB1309" s="23">
        <v>43257</v>
      </c>
      <c r="DC1309">
        <v>4.6484958690482241E-4</v>
      </c>
    </row>
    <row r="1310" spans="79:107" x14ac:dyDescent="0.3">
      <c r="CA1310" s="23">
        <v>41596</v>
      </c>
      <c r="CB1310">
        <v>4.652634679384568E-4</v>
      </c>
      <c r="CC1310" t="str">
        <f>IF(COUNT(CB$3:CB1310)=ROUND(COUNT($CB$3:$CB$2493)*0.05,0),CB1310,"")</f>
        <v/>
      </c>
      <c r="CJ1310" s="23">
        <v>41596</v>
      </c>
      <c r="CK1310">
        <v>4.652634679384568E-4</v>
      </c>
      <c r="CL1310" t="str">
        <f>IF(COUNT(CK$3:CK1310)=ROUND(COUNT($CK$3:$CK$2493)*0.1,0),CK1310,"")</f>
        <v/>
      </c>
      <c r="CS1310" s="23">
        <v>41596</v>
      </c>
      <c r="CT1310">
        <v>4.652634679384568E-4</v>
      </c>
      <c r="DB1310" s="23">
        <v>41596</v>
      </c>
      <c r="DC1310">
        <v>4.652634679384568E-4</v>
      </c>
    </row>
    <row r="1311" spans="79:107" x14ac:dyDescent="0.3">
      <c r="CA1311" s="23">
        <v>41886</v>
      </c>
      <c r="CB1311">
        <v>4.7112671197558265E-4</v>
      </c>
      <c r="CC1311" t="str">
        <f>IF(COUNT(CB$3:CB1311)=ROUND(COUNT($CB$3:$CB$2493)*0.05,0),CB1311,"")</f>
        <v/>
      </c>
      <c r="CJ1311" s="23">
        <v>41886</v>
      </c>
      <c r="CK1311">
        <v>4.7112671197558265E-4</v>
      </c>
      <c r="CL1311" t="str">
        <f>IF(COUNT(CK$3:CK1311)=ROUND(COUNT($CK$3:$CK$2493)*0.1,0),CK1311,"")</f>
        <v/>
      </c>
      <c r="CS1311" s="23">
        <v>41886</v>
      </c>
      <c r="CT1311">
        <v>4.7112671197558265E-4</v>
      </c>
      <c r="DB1311" s="23">
        <v>41886</v>
      </c>
      <c r="DC1311">
        <v>4.7112671197558265E-4</v>
      </c>
    </row>
    <row r="1312" spans="79:107" x14ac:dyDescent="0.3">
      <c r="CA1312" s="23">
        <v>42115</v>
      </c>
      <c r="CB1312">
        <v>4.7115357593655185E-4</v>
      </c>
      <c r="CC1312" t="str">
        <f>IF(COUNT(CB$3:CB1312)=ROUND(COUNT($CB$3:$CB$2493)*0.05,0),CB1312,"")</f>
        <v/>
      </c>
      <c r="CJ1312" s="23">
        <v>42115</v>
      </c>
      <c r="CK1312">
        <v>4.7115357593655185E-4</v>
      </c>
      <c r="CL1312" t="str">
        <f>IF(COUNT(CK$3:CK1312)=ROUND(COUNT($CK$3:$CK$2493)*0.1,0),CK1312,"")</f>
        <v/>
      </c>
      <c r="CS1312" s="23">
        <v>42115</v>
      </c>
      <c r="CT1312">
        <v>4.7115357593655185E-4</v>
      </c>
      <c r="DB1312" s="23">
        <v>42115</v>
      </c>
      <c r="DC1312">
        <v>4.7115357593655185E-4</v>
      </c>
    </row>
    <row r="1313" spans="79:107" x14ac:dyDescent="0.3">
      <c r="CA1313" s="23">
        <v>44511</v>
      </c>
      <c r="CB1313">
        <v>4.7216848301211096E-4</v>
      </c>
      <c r="CC1313" t="str">
        <f>IF(COUNT(CB$3:CB1313)=ROUND(COUNT($CB$3:$CB$2493)*0.05,0),CB1313,"")</f>
        <v/>
      </c>
      <c r="CJ1313" s="23">
        <v>44511</v>
      </c>
      <c r="CK1313">
        <v>4.7216848301211096E-4</v>
      </c>
      <c r="CL1313" t="str">
        <f>IF(COUNT(CK$3:CK1313)=ROUND(COUNT($CK$3:$CK$2493)*0.1,0),CK1313,"")</f>
        <v/>
      </c>
      <c r="CS1313" s="23">
        <v>44511</v>
      </c>
      <c r="CT1313">
        <v>4.7216848301211096E-4</v>
      </c>
      <c r="DB1313" s="23">
        <v>44511</v>
      </c>
      <c r="DC1313">
        <v>4.7216848301211096E-4</v>
      </c>
    </row>
    <row r="1314" spans="79:107" x14ac:dyDescent="0.3">
      <c r="CA1314" s="23">
        <v>41725</v>
      </c>
      <c r="CB1314">
        <v>4.7271003395056132E-4</v>
      </c>
      <c r="CC1314" t="str">
        <f>IF(COUNT(CB$3:CB1314)=ROUND(COUNT($CB$3:$CB$2493)*0.05,0),CB1314,"")</f>
        <v/>
      </c>
      <c r="CJ1314" s="23">
        <v>41725</v>
      </c>
      <c r="CK1314">
        <v>4.7271003395056132E-4</v>
      </c>
      <c r="CL1314" t="str">
        <f>IF(COUNT(CK$3:CK1314)=ROUND(COUNT($CK$3:$CK$2493)*0.1,0),CK1314,"")</f>
        <v/>
      </c>
      <c r="CS1314" s="23">
        <v>41725</v>
      </c>
      <c r="CT1314">
        <v>4.7271003395056132E-4</v>
      </c>
      <c r="DB1314" s="23">
        <v>41725</v>
      </c>
      <c r="DC1314">
        <v>4.7271003395056132E-4</v>
      </c>
    </row>
    <row r="1315" spans="79:107" x14ac:dyDescent="0.3">
      <c r="CA1315" s="23">
        <v>44005</v>
      </c>
      <c r="CB1315">
        <v>4.7406967550514176E-4</v>
      </c>
      <c r="CC1315" t="str">
        <f>IF(COUNT(CB$3:CB1315)=ROUND(COUNT($CB$3:$CB$2493)*0.05,0),CB1315,"")</f>
        <v/>
      </c>
      <c r="CJ1315" s="23">
        <v>44005</v>
      </c>
      <c r="CK1315">
        <v>4.7406967550514176E-4</v>
      </c>
      <c r="CL1315" t="str">
        <f>IF(COUNT(CK$3:CK1315)=ROUND(COUNT($CK$3:$CK$2493)*0.1,0),CK1315,"")</f>
        <v/>
      </c>
      <c r="CS1315" s="23">
        <v>44005</v>
      </c>
      <c r="CT1315">
        <v>4.7406967550514176E-4</v>
      </c>
      <c r="DB1315" s="23">
        <v>44005</v>
      </c>
      <c r="DC1315">
        <v>4.7406967550514176E-4</v>
      </c>
    </row>
    <row r="1316" spans="79:107" x14ac:dyDescent="0.3">
      <c r="CA1316" s="23">
        <v>44076</v>
      </c>
      <c r="CB1316">
        <v>4.7986366014595198E-4</v>
      </c>
      <c r="CC1316" t="str">
        <f>IF(COUNT(CB$3:CB1316)=ROUND(COUNT($CB$3:$CB$2493)*0.05,0),CB1316,"")</f>
        <v/>
      </c>
      <c r="CJ1316" s="23">
        <v>44076</v>
      </c>
      <c r="CK1316">
        <v>4.7986366014595198E-4</v>
      </c>
      <c r="CL1316" t="str">
        <f>IF(COUNT(CK$3:CK1316)=ROUND(COUNT($CK$3:$CK$2493)*0.1,0),CK1316,"")</f>
        <v/>
      </c>
      <c r="CS1316" s="23">
        <v>44076</v>
      </c>
      <c r="CT1316">
        <v>4.7986366014595198E-4</v>
      </c>
      <c r="DB1316" s="23">
        <v>44076</v>
      </c>
      <c r="DC1316">
        <v>4.7986366014595198E-4</v>
      </c>
    </row>
    <row r="1317" spans="79:107" x14ac:dyDescent="0.3">
      <c r="CA1317" s="23">
        <v>42264</v>
      </c>
      <c r="CB1317">
        <v>4.8457660790635884E-4</v>
      </c>
      <c r="CC1317" t="str">
        <f>IF(COUNT(CB$3:CB1317)=ROUND(COUNT($CB$3:$CB$2493)*0.05,0),CB1317,"")</f>
        <v/>
      </c>
      <c r="CJ1317" s="23">
        <v>42264</v>
      </c>
      <c r="CK1317">
        <v>4.8457660790635884E-4</v>
      </c>
      <c r="CL1317" t="str">
        <f>IF(COUNT(CK$3:CK1317)=ROUND(COUNT($CK$3:$CK$2493)*0.1,0),CK1317,"")</f>
        <v/>
      </c>
      <c r="CS1317" s="23">
        <v>42264</v>
      </c>
      <c r="CT1317">
        <v>4.8457660790635884E-4</v>
      </c>
      <c r="DB1317" s="23">
        <v>42264</v>
      </c>
      <c r="DC1317">
        <v>4.8457660790635884E-4</v>
      </c>
    </row>
    <row r="1318" spans="79:107" x14ac:dyDescent="0.3">
      <c r="CA1318" s="23">
        <v>44257</v>
      </c>
      <c r="CB1318">
        <v>4.9020670744755028E-4</v>
      </c>
      <c r="CC1318" t="str">
        <f>IF(COUNT(CB$3:CB1318)=ROUND(COUNT($CB$3:$CB$2493)*0.05,0),CB1318,"")</f>
        <v/>
      </c>
      <c r="CJ1318" s="23">
        <v>44257</v>
      </c>
      <c r="CK1318">
        <v>4.9020670744755028E-4</v>
      </c>
      <c r="CL1318" t="str">
        <f>IF(COUNT(CK$3:CK1318)=ROUND(COUNT($CK$3:$CK$2493)*0.1,0),CK1318,"")</f>
        <v/>
      </c>
      <c r="CS1318" s="23">
        <v>44257</v>
      </c>
      <c r="CT1318">
        <v>4.9020670744755028E-4</v>
      </c>
      <c r="DB1318" s="23">
        <v>44257</v>
      </c>
      <c r="DC1318">
        <v>4.9020670744755028E-4</v>
      </c>
    </row>
    <row r="1319" spans="79:107" x14ac:dyDescent="0.3">
      <c r="CA1319" s="23">
        <v>43311</v>
      </c>
      <c r="CB1319">
        <v>4.9240534954401788E-4</v>
      </c>
      <c r="CC1319" t="str">
        <f>IF(COUNT(CB$3:CB1319)=ROUND(COUNT($CB$3:$CB$2493)*0.05,0),CB1319,"")</f>
        <v/>
      </c>
      <c r="CJ1319" s="23">
        <v>43311</v>
      </c>
      <c r="CK1319">
        <v>4.9240534954401788E-4</v>
      </c>
      <c r="CL1319" t="str">
        <f>IF(COUNT(CK$3:CK1319)=ROUND(COUNT($CK$3:$CK$2493)*0.1,0),CK1319,"")</f>
        <v/>
      </c>
      <c r="CS1319" s="23">
        <v>43311</v>
      </c>
      <c r="CT1319">
        <v>4.9240534954401788E-4</v>
      </c>
      <c r="DB1319" s="23">
        <v>43311</v>
      </c>
      <c r="DC1319">
        <v>4.9240534954401788E-4</v>
      </c>
    </row>
    <row r="1320" spans="79:107" x14ac:dyDescent="0.3">
      <c r="CA1320" s="23">
        <v>44656</v>
      </c>
      <c r="CB1320">
        <v>4.932969553192979E-4</v>
      </c>
      <c r="CC1320" t="str">
        <f>IF(COUNT(CB$3:CB1320)=ROUND(COUNT($CB$3:$CB$2493)*0.05,0),CB1320,"")</f>
        <v/>
      </c>
      <c r="CJ1320" s="23">
        <v>44656</v>
      </c>
      <c r="CK1320">
        <v>4.932969553192979E-4</v>
      </c>
      <c r="CL1320" t="str">
        <f>IF(COUNT(CK$3:CK1320)=ROUND(COUNT($CK$3:$CK$2493)*0.1,0),CK1320,"")</f>
        <v/>
      </c>
      <c r="CS1320" s="23">
        <v>44656</v>
      </c>
      <c r="CT1320">
        <v>4.932969553192979E-4</v>
      </c>
      <c r="DB1320" s="23">
        <v>44656</v>
      </c>
      <c r="DC1320">
        <v>4.932969553192979E-4</v>
      </c>
    </row>
    <row r="1321" spans="79:107" x14ac:dyDescent="0.3">
      <c r="CA1321" s="23">
        <v>43657</v>
      </c>
      <c r="CB1321">
        <v>4.950965346722405E-4</v>
      </c>
      <c r="CC1321" t="str">
        <f>IF(COUNT(CB$3:CB1321)=ROUND(COUNT($CB$3:$CB$2493)*0.05,0),CB1321,"")</f>
        <v/>
      </c>
      <c r="CJ1321" s="23">
        <v>43657</v>
      </c>
      <c r="CK1321">
        <v>4.950965346722405E-4</v>
      </c>
      <c r="CL1321" t="str">
        <f>IF(COUNT(CK$3:CK1321)=ROUND(COUNT($CK$3:$CK$2493)*0.1,0),CK1321,"")</f>
        <v/>
      </c>
      <c r="CS1321" s="23">
        <v>43657</v>
      </c>
      <c r="CT1321">
        <v>4.950965346722405E-4</v>
      </c>
      <c r="DB1321" s="23">
        <v>43657</v>
      </c>
      <c r="DC1321">
        <v>4.950965346722405E-4</v>
      </c>
    </row>
    <row r="1322" spans="79:107" x14ac:dyDescent="0.3">
      <c r="CA1322" s="23">
        <v>42270</v>
      </c>
      <c r="CB1322">
        <v>4.9750289309525924E-4</v>
      </c>
      <c r="CC1322" t="str">
        <f>IF(COUNT(CB$3:CB1322)=ROUND(COUNT($CB$3:$CB$2493)*0.05,0),CB1322,"")</f>
        <v/>
      </c>
      <c r="CJ1322" s="23">
        <v>42270</v>
      </c>
      <c r="CK1322">
        <v>4.9750289309525924E-4</v>
      </c>
      <c r="CL1322" t="str">
        <f>IF(COUNT(CK$3:CK1322)=ROUND(COUNT($CK$3:$CK$2493)*0.1,0),CK1322,"")</f>
        <v/>
      </c>
      <c r="CS1322" s="23">
        <v>42270</v>
      </c>
      <c r="CT1322">
        <v>4.9750289309525924E-4</v>
      </c>
      <c r="DB1322" s="23">
        <v>42270</v>
      </c>
      <c r="DC1322">
        <v>4.9750289309525924E-4</v>
      </c>
    </row>
    <row r="1323" spans="79:107" x14ac:dyDescent="0.3">
      <c r="CA1323" s="23">
        <v>43368</v>
      </c>
      <c r="CB1323">
        <v>4.9920058735963184E-4</v>
      </c>
      <c r="CC1323" t="str">
        <f>IF(COUNT(CB$3:CB1323)=ROUND(COUNT($CB$3:$CB$2493)*0.05,0),CB1323,"")</f>
        <v/>
      </c>
      <c r="CJ1323" s="23">
        <v>43368</v>
      </c>
      <c r="CK1323">
        <v>4.9920058735963184E-4</v>
      </c>
      <c r="CL1323" t="str">
        <f>IF(COUNT(CK$3:CK1323)=ROUND(COUNT($CK$3:$CK$2493)*0.1,0),CK1323,"")</f>
        <v/>
      </c>
      <c r="CS1323" s="23">
        <v>43368</v>
      </c>
      <c r="CT1323">
        <v>4.9920058735963184E-4</v>
      </c>
      <c r="DB1323" s="23">
        <v>43368</v>
      </c>
      <c r="DC1323">
        <v>4.9920058735963184E-4</v>
      </c>
    </row>
    <row r="1324" spans="79:107" x14ac:dyDescent="0.3">
      <c r="CA1324" s="23">
        <v>44435</v>
      </c>
      <c r="CB1324">
        <v>4.993676717909625E-4</v>
      </c>
      <c r="CC1324" t="str">
        <f>IF(COUNT(CB$3:CB1324)=ROUND(COUNT($CB$3:$CB$2493)*0.05,0),CB1324,"")</f>
        <v/>
      </c>
      <c r="CJ1324" s="23">
        <v>44435</v>
      </c>
      <c r="CK1324">
        <v>4.993676717909625E-4</v>
      </c>
      <c r="CL1324" t="str">
        <f>IF(COUNT(CK$3:CK1324)=ROUND(COUNT($CK$3:$CK$2493)*0.1,0),CK1324,"")</f>
        <v/>
      </c>
      <c r="CS1324" s="23">
        <v>44435</v>
      </c>
      <c r="CT1324">
        <v>4.993676717909625E-4</v>
      </c>
      <c r="DB1324" s="23">
        <v>44435</v>
      </c>
      <c r="DC1324">
        <v>4.993676717909625E-4</v>
      </c>
    </row>
    <row r="1325" spans="79:107" x14ac:dyDescent="0.3">
      <c r="CA1325" s="23">
        <v>44028</v>
      </c>
      <c r="CB1325">
        <v>4.9964690397929709E-4</v>
      </c>
      <c r="CC1325" t="str">
        <f>IF(COUNT(CB$3:CB1325)=ROUND(COUNT($CB$3:$CB$2493)*0.05,0),CB1325,"")</f>
        <v/>
      </c>
      <c r="CJ1325" s="23">
        <v>44028</v>
      </c>
      <c r="CK1325">
        <v>4.9964690397929709E-4</v>
      </c>
      <c r="CL1325" t="str">
        <f>IF(COUNT(CK$3:CK1325)=ROUND(COUNT($CK$3:$CK$2493)*0.1,0),CK1325,"")</f>
        <v/>
      </c>
      <c r="CS1325" s="23">
        <v>44028</v>
      </c>
      <c r="CT1325">
        <v>4.9964690397929709E-4</v>
      </c>
      <c r="DB1325" s="23">
        <v>44028</v>
      </c>
      <c r="DC1325">
        <v>4.9964690397929709E-4</v>
      </c>
    </row>
    <row r="1326" spans="79:107" x14ac:dyDescent="0.3">
      <c r="CA1326" s="23">
        <v>43342</v>
      </c>
      <c r="CB1326">
        <v>4.9966711081690261E-4</v>
      </c>
      <c r="CC1326" t="str">
        <f>IF(COUNT(CB$3:CB1326)=ROUND(COUNT($CB$3:$CB$2493)*0.05,0),CB1326,"")</f>
        <v/>
      </c>
      <c r="CJ1326" s="23">
        <v>43342</v>
      </c>
      <c r="CK1326">
        <v>4.9966711081690261E-4</v>
      </c>
      <c r="CL1326" t="str">
        <f>IF(COUNT(CK$3:CK1326)=ROUND(COUNT($CK$3:$CK$2493)*0.1,0),CK1326,"")</f>
        <v/>
      </c>
      <c r="CS1326" s="23">
        <v>43342</v>
      </c>
      <c r="CT1326">
        <v>4.9966711081690261E-4</v>
      </c>
      <c r="DB1326" s="23">
        <v>43342</v>
      </c>
      <c r="DC1326">
        <v>4.9966711081690261E-4</v>
      </c>
    </row>
    <row r="1327" spans="79:107" x14ac:dyDescent="0.3">
      <c r="CA1327" s="23">
        <v>44539</v>
      </c>
      <c r="CB1327">
        <v>5.0112070500259805E-4</v>
      </c>
      <c r="CC1327" t="str">
        <f>IF(COUNT(CB$3:CB1327)=ROUND(COUNT($CB$3:$CB$2493)*0.05,0),CB1327,"")</f>
        <v/>
      </c>
      <c r="CJ1327" s="23">
        <v>44539</v>
      </c>
      <c r="CK1327">
        <v>5.0112070500259805E-4</v>
      </c>
      <c r="CL1327" t="str">
        <f>IF(COUNT(CK$3:CK1327)=ROUND(COUNT($CK$3:$CK$2493)*0.1,0),CK1327,"")</f>
        <v/>
      </c>
      <c r="CS1327" s="23">
        <v>44539</v>
      </c>
      <c r="CT1327">
        <v>5.0112070500259805E-4</v>
      </c>
      <c r="DB1327" s="23">
        <v>44539</v>
      </c>
      <c r="DC1327">
        <v>5.0112070500259805E-4</v>
      </c>
    </row>
    <row r="1328" spans="79:107" x14ac:dyDescent="0.3">
      <c r="CA1328" s="23">
        <v>42843</v>
      </c>
      <c r="CB1328">
        <v>5.0156154529405359E-4</v>
      </c>
      <c r="CC1328" t="str">
        <f>IF(COUNT(CB$3:CB1328)=ROUND(COUNT($CB$3:$CB$2493)*0.05,0),CB1328,"")</f>
        <v/>
      </c>
      <c r="CJ1328" s="23">
        <v>42843</v>
      </c>
      <c r="CK1328">
        <v>5.0156154529405359E-4</v>
      </c>
      <c r="CL1328" t="str">
        <f>IF(COUNT(CK$3:CK1328)=ROUND(COUNT($CK$3:$CK$2493)*0.1,0),CK1328,"")</f>
        <v/>
      </c>
      <c r="CS1328" s="23">
        <v>42843</v>
      </c>
      <c r="CT1328">
        <v>5.0156154529405359E-4</v>
      </c>
      <c r="DB1328" s="23">
        <v>42843</v>
      </c>
      <c r="DC1328">
        <v>5.0156154529405359E-4</v>
      </c>
    </row>
    <row r="1329" spans="79:107" x14ac:dyDescent="0.3">
      <c r="CA1329" s="23">
        <v>41432</v>
      </c>
      <c r="CB1329">
        <v>5.0673792420620099E-4</v>
      </c>
      <c r="CC1329" t="str">
        <f>IF(COUNT(CB$3:CB1329)=ROUND(COUNT($CB$3:$CB$2493)*0.05,0),CB1329,"")</f>
        <v/>
      </c>
      <c r="CJ1329" s="23">
        <v>41432</v>
      </c>
      <c r="CK1329">
        <v>5.0673792420620099E-4</v>
      </c>
      <c r="CL1329" t="str">
        <f>IF(COUNT(CK$3:CK1329)=ROUND(COUNT($CK$3:$CK$2493)*0.1,0),CK1329,"")</f>
        <v/>
      </c>
      <c r="CS1329" s="23">
        <v>41432</v>
      </c>
      <c r="CT1329">
        <v>5.0673792420620099E-4</v>
      </c>
      <c r="DB1329" s="23">
        <v>41432</v>
      </c>
      <c r="DC1329">
        <v>5.0673792420620099E-4</v>
      </c>
    </row>
    <row r="1330" spans="79:107" x14ac:dyDescent="0.3">
      <c r="CA1330" s="23">
        <v>42297</v>
      </c>
      <c r="CB1330">
        <v>5.1042494262594138E-4</v>
      </c>
      <c r="CC1330" t="str">
        <f>IF(COUNT(CB$3:CB1330)=ROUND(COUNT($CB$3:$CB$2493)*0.05,0),CB1330,"")</f>
        <v/>
      </c>
      <c r="CJ1330" s="23">
        <v>42297</v>
      </c>
      <c r="CK1330">
        <v>5.1042494262594138E-4</v>
      </c>
      <c r="CL1330" t="str">
        <f>IF(COUNT(CK$3:CK1330)=ROUND(COUNT($CK$3:$CK$2493)*0.1,0),CK1330,"")</f>
        <v/>
      </c>
      <c r="CS1330" s="23">
        <v>42297</v>
      </c>
      <c r="CT1330">
        <v>5.1042494262594138E-4</v>
      </c>
      <c r="DB1330" s="23">
        <v>42297</v>
      </c>
      <c r="DC1330">
        <v>5.1042494262594138E-4</v>
      </c>
    </row>
    <row r="1331" spans="79:107" x14ac:dyDescent="0.3">
      <c r="CA1331" s="23">
        <v>43215</v>
      </c>
      <c r="CB1331">
        <v>5.124640166189236E-4</v>
      </c>
      <c r="CC1331" t="str">
        <f>IF(COUNT(CB$3:CB1331)=ROUND(COUNT($CB$3:$CB$2493)*0.05,0),CB1331,"")</f>
        <v/>
      </c>
      <c r="CJ1331" s="23">
        <v>43215</v>
      </c>
      <c r="CK1331">
        <v>5.124640166189236E-4</v>
      </c>
      <c r="CL1331" t="str">
        <f>IF(COUNT(CK$3:CK1331)=ROUND(COUNT($CK$3:$CK$2493)*0.1,0),CK1331,"")</f>
        <v/>
      </c>
      <c r="CS1331" s="23">
        <v>43215</v>
      </c>
      <c r="CT1331">
        <v>5.124640166189236E-4</v>
      </c>
      <c r="DB1331" s="23">
        <v>43215</v>
      </c>
      <c r="DC1331">
        <v>5.124640166189236E-4</v>
      </c>
    </row>
    <row r="1332" spans="79:107" x14ac:dyDescent="0.3">
      <c r="CA1332" s="23">
        <v>43046</v>
      </c>
      <c r="CB1332">
        <v>5.2117675400342451E-4</v>
      </c>
      <c r="CC1332" t="str">
        <f>IF(COUNT(CB$3:CB1332)=ROUND(COUNT($CB$3:$CB$2493)*0.05,0),CB1332,"")</f>
        <v/>
      </c>
      <c r="CJ1332" s="23">
        <v>43046</v>
      </c>
      <c r="CK1332">
        <v>5.2117675400342451E-4</v>
      </c>
      <c r="CL1332" t="str">
        <f>IF(COUNT(CK$3:CK1332)=ROUND(COUNT($CK$3:$CK$2493)*0.1,0),CK1332,"")</f>
        <v/>
      </c>
      <c r="CS1332" s="23">
        <v>43046</v>
      </c>
      <c r="CT1332">
        <v>5.2117675400342451E-4</v>
      </c>
      <c r="DB1332" s="23">
        <v>43046</v>
      </c>
      <c r="DC1332">
        <v>5.2117675400342451E-4</v>
      </c>
    </row>
    <row r="1333" spans="79:107" x14ac:dyDescent="0.3">
      <c r="CA1333" s="23">
        <v>41578</v>
      </c>
      <c r="CB1333">
        <v>5.2409977450725519E-4</v>
      </c>
      <c r="CC1333" t="str">
        <f>IF(COUNT(CB$3:CB1333)=ROUND(COUNT($CB$3:$CB$2493)*0.05,0),CB1333,"")</f>
        <v/>
      </c>
      <c r="CJ1333" s="23">
        <v>41578</v>
      </c>
      <c r="CK1333">
        <v>5.2409977450725519E-4</v>
      </c>
      <c r="CL1333" t="str">
        <f>IF(COUNT(CK$3:CK1333)=ROUND(COUNT($CK$3:$CK$2493)*0.1,0),CK1333,"")</f>
        <v/>
      </c>
      <c r="CS1333" s="23">
        <v>41578</v>
      </c>
      <c r="CT1333">
        <v>5.2409977450725519E-4</v>
      </c>
      <c r="DB1333" s="23">
        <v>41578</v>
      </c>
      <c r="DC1333">
        <v>5.2409977450725519E-4</v>
      </c>
    </row>
    <row r="1334" spans="79:107" x14ac:dyDescent="0.3">
      <c r="CA1334" s="23">
        <v>42345</v>
      </c>
      <c r="CB1334">
        <v>5.2542877763030508E-4</v>
      </c>
      <c r="CC1334" t="str">
        <f>IF(COUNT(CB$3:CB1334)=ROUND(COUNT($CB$3:$CB$2493)*0.05,0),CB1334,"")</f>
        <v/>
      </c>
      <c r="CJ1334" s="23">
        <v>42345</v>
      </c>
      <c r="CK1334">
        <v>5.2542877763030508E-4</v>
      </c>
      <c r="CL1334" t="str">
        <f>IF(COUNT(CK$3:CK1334)=ROUND(COUNT($CK$3:$CK$2493)*0.1,0),CK1334,"")</f>
        <v/>
      </c>
      <c r="CS1334" s="23">
        <v>42345</v>
      </c>
      <c r="CT1334">
        <v>5.2542877763030508E-4</v>
      </c>
      <c r="DB1334" s="23">
        <v>42345</v>
      </c>
      <c r="DC1334">
        <v>5.2542877763030508E-4</v>
      </c>
    </row>
    <row r="1335" spans="79:107" x14ac:dyDescent="0.3">
      <c r="CA1335" s="23">
        <v>41705</v>
      </c>
      <c r="CB1335">
        <v>5.2619539735481043E-4</v>
      </c>
      <c r="CC1335" t="str">
        <f>IF(COUNT(CB$3:CB1335)=ROUND(COUNT($CB$3:$CB$2493)*0.05,0),CB1335,"")</f>
        <v/>
      </c>
      <c r="CJ1335" s="23">
        <v>41705</v>
      </c>
      <c r="CK1335">
        <v>5.2619539735481043E-4</v>
      </c>
      <c r="CL1335" t="str">
        <f>IF(COUNT(CK$3:CK1335)=ROUND(COUNT($CK$3:$CK$2493)*0.1,0),CK1335,"")</f>
        <v/>
      </c>
      <c r="CS1335" s="23">
        <v>41705</v>
      </c>
      <c r="CT1335">
        <v>5.2619539735481043E-4</v>
      </c>
      <c r="DB1335" s="23">
        <v>41705</v>
      </c>
      <c r="DC1335">
        <v>5.2619539735481043E-4</v>
      </c>
    </row>
    <row r="1336" spans="79:107" x14ac:dyDescent="0.3">
      <c r="CA1336" s="23">
        <v>41939</v>
      </c>
      <c r="CB1336">
        <v>5.2930641364405131E-4</v>
      </c>
      <c r="CC1336" t="str">
        <f>IF(COUNT(CB$3:CB1336)=ROUND(COUNT($CB$3:$CB$2493)*0.05,0),CB1336,"")</f>
        <v/>
      </c>
      <c r="CJ1336" s="23">
        <v>41939</v>
      </c>
      <c r="CK1336">
        <v>5.2930641364405131E-4</v>
      </c>
      <c r="CL1336" t="str">
        <f>IF(COUNT(CK$3:CK1336)=ROUND(COUNT($CK$3:$CK$2493)*0.1,0),CK1336,"")</f>
        <v/>
      </c>
      <c r="CS1336" s="23">
        <v>41939</v>
      </c>
      <c r="CT1336">
        <v>5.2930641364405131E-4</v>
      </c>
      <c r="DB1336" s="23">
        <v>41939</v>
      </c>
      <c r="DC1336">
        <v>5.2930641364405131E-4</v>
      </c>
    </row>
    <row r="1337" spans="79:107" x14ac:dyDescent="0.3">
      <c r="CA1337" s="23">
        <v>41726</v>
      </c>
      <c r="CB1337">
        <v>5.3239975845158325E-4</v>
      </c>
      <c r="CC1337" t="str">
        <f>IF(COUNT(CB$3:CB1337)=ROUND(COUNT($CB$3:$CB$2493)*0.05,0),CB1337,"")</f>
        <v/>
      </c>
      <c r="CJ1337" s="23">
        <v>41726</v>
      </c>
      <c r="CK1337">
        <v>5.3239975845158325E-4</v>
      </c>
      <c r="CL1337" t="str">
        <f>IF(COUNT(CK$3:CK1337)=ROUND(COUNT($CK$3:$CK$2493)*0.1,0),CK1337,"")</f>
        <v/>
      </c>
      <c r="CS1337" s="23">
        <v>41726</v>
      </c>
      <c r="CT1337">
        <v>5.3239975845158325E-4</v>
      </c>
      <c r="DB1337" s="23">
        <v>41726</v>
      </c>
      <c r="DC1337">
        <v>5.3239975845158325E-4</v>
      </c>
    </row>
    <row r="1338" spans="79:107" x14ac:dyDescent="0.3">
      <c r="CA1338" s="23">
        <v>44228</v>
      </c>
      <c r="CB1338">
        <v>5.3260050744106762E-4</v>
      </c>
      <c r="CC1338" t="str">
        <f>IF(COUNT(CB$3:CB1338)=ROUND(COUNT($CB$3:$CB$2493)*0.05,0),CB1338,"")</f>
        <v/>
      </c>
      <c r="CJ1338" s="23">
        <v>44228</v>
      </c>
      <c r="CK1338">
        <v>5.3260050744106762E-4</v>
      </c>
      <c r="CL1338" t="str">
        <f>IF(COUNT(CK$3:CK1338)=ROUND(COUNT($CK$3:$CK$2493)*0.1,0),CK1338,"")</f>
        <v/>
      </c>
      <c r="CS1338" s="23">
        <v>44228</v>
      </c>
      <c r="CT1338">
        <v>5.3260050744106762E-4</v>
      </c>
      <c r="DB1338" s="23">
        <v>44228</v>
      </c>
      <c r="DC1338">
        <v>5.3260050744106762E-4</v>
      </c>
    </row>
    <row r="1339" spans="79:107" x14ac:dyDescent="0.3">
      <c r="CA1339" s="23">
        <v>41393</v>
      </c>
      <c r="CB1339">
        <v>5.3572635442477679E-4</v>
      </c>
      <c r="CC1339" t="str">
        <f>IF(COUNT(CB$3:CB1339)=ROUND(COUNT($CB$3:$CB$2493)*0.05,0),CB1339,"")</f>
        <v/>
      </c>
      <c r="CJ1339" s="23">
        <v>41393</v>
      </c>
      <c r="CK1339">
        <v>5.3572635442477679E-4</v>
      </c>
      <c r="CL1339" t="str">
        <f>IF(COUNT(CK$3:CK1339)=ROUND(COUNT($CK$3:$CK$2493)*0.1,0),CK1339,"")</f>
        <v/>
      </c>
      <c r="CS1339" s="23">
        <v>41393</v>
      </c>
      <c r="CT1339">
        <v>5.3572635442477679E-4</v>
      </c>
      <c r="DB1339" s="23">
        <v>41393</v>
      </c>
      <c r="DC1339">
        <v>5.3572635442477679E-4</v>
      </c>
    </row>
    <row r="1340" spans="79:107" x14ac:dyDescent="0.3">
      <c r="CA1340" s="23">
        <v>41429</v>
      </c>
      <c r="CB1340">
        <v>5.4217661281239285E-4</v>
      </c>
      <c r="CC1340" t="str">
        <f>IF(COUNT(CB$3:CB1340)=ROUND(COUNT($CB$3:$CB$2493)*0.05,0),CB1340,"")</f>
        <v/>
      </c>
      <c r="CJ1340" s="23">
        <v>41429</v>
      </c>
      <c r="CK1340">
        <v>5.4217661281239285E-4</v>
      </c>
      <c r="CL1340" t="str">
        <f>IF(COUNT(CK$3:CK1340)=ROUND(COUNT($CK$3:$CK$2493)*0.1,0),CK1340,"")</f>
        <v/>
      </c>
      <c r="CS1340" s="23">
        <v>41429</v>
      </c>
      <c r="CT1340">
        <v>5.4217661281239285E-4</v>
      </c>
      <c r="DB1340" s="23">
        <v>41429</v>
      </c>
      <c r="DC1340">
        <v>5.4217661281239285E-4</v>
      </c>
    </row>
    <row r="1341" spans="79:107" x14ac:dyDescent="0.3">
      <c r="CA1341" s="23">
        <v>42727</v>
      </c>
      <c r="CB1341">
        <v>5.436245742267608E-4</v>
      </c>
      <c r="CC1341" t="str">
        <f>IF(COUNT(CB$3:CB1341)=ROUND(COUNT($CB$3:$CB$2493)*0.05,0),CB1341,"")</f>
        <v/>
      </c>
      <c r="CJ1341" s="23">
        <v>42727</v>
      </c>
      <c r="CK1341">
        <v>5.436245742267608E-4</v>
      </c>
      <c r="CL1341" t="str">
        <f>IF(COUNT(CK$3:CK1341)=ROUND(COUNT($CK$3:$CK$2493)*0.1,0),CK1341,"")</f>
        <v/>
      </c>
      <c r="CS1341" s="23">
        <v>42727</v>
      </c>
      <c r="CT1341">
        <v>5.436245742267608E-4</v>
      </c>
      <c r="DB1341" s="23">
        <v>42727</v>
      </c>
      <c r="DC1341">
        <v>5.436245742267608E-4</v>
      </c>
    </row>
    <row r="1342" spans="79:107" x14ac:dyDescent="0.3">
      <c r="CA1342" s="23">
        <v>42262</v>
      </c>
      <c r="CB1342">
        <v>5.5572778880374801E-4</v>
      </c>
      <c r="CC1342" t="str">
        <f>IF(COUNT(CB$3:CB1342)=ROUND(COUNT($CB$3:$CB$2493)*0.05,0),CB1342,"")</f>
        <v/>
      </c>
      <c r="CJ1342" s="23">
        <v>42262</v>
      </c>
      <c r="CK1342">
        <v>5.5572778880374801E-4</v>
      </c>
      <c r="CL1342" t="str">
        <f>IF(COUNT(CK$3:CK1342)=ROUND(COUNT($CK$3:$CK$2493)*0.1,0),CK1342,"")</f>
        <v/>
      </c>
      <c r="CS1342" s="23">
        <v>42262</v>
      </c>
      <c r="CT1342">
        <v>5.5572778880374801E-4</v>
      </c>
      <c r="DB1342" s="23">
        <v>42262</v>
      </c>
      <c r="DC1342">
        <v>5.5572778880374801E-4</v>
      </c>
    </row>
    <row r="1343" spans="79:107" x14ac:dyDescent="0.3">
      <c r="CA1343" s="23">
        <v>41864</v>
      </c>
      <c r="CB1343">
        <v>5.5699338320843817E-4</v>
      </c>
      <c r="CC1343" t="str">
        <f>IF(COUNT(CB$3:CB1343)=ROUND(COUNT($CB$3:$CB$2493)*0.05,0),CB1343,"")</f>
        <v/>
      </c>
      <c r="CJ1343" s="23">
        <v>41864</v>
      </c>
      <c r="CK1343">
        <v>5.5699338320843817E-4</v>
      </c>
      <c r="CL1343" t="str">
        <f>IF(COUNT(CK$3:CK1343)=ROUND(COUNT($CK$3:$CK$2493)*0.1,0),CK1343,"")</f>
        <v/>
      </c>
      <c r="CS1343" s="23">
        <v>41864</v>
      </c>
      <c r="CT1343">
        <v>5.5699338320843817E-4</v>
      </c>
      <c r="DB1343" s="23">
        <v>41864</v>
      </c>
      <c r="DC1343">
        <v>5.5699338320843817E-4</v>
      </c>
    </row>
    <row r="1344" spans="79:107" x14ac:dyDescent="0.3">
      <c r="CA1344" s="23">
        <v>42577</v>
      </c>
      <c r="CB1344">
        <v>5.6569351322911332E-4</v>
      </c>
      <c r="CC1344" t="str">
        <f>IF(COUNT(CB$3:CB1344)=ROUND(COUNT($CB$3:$CB$2493)*0.05,0),CB1344,"")</f>
        <v/>
      </c>
      <c r="CJ1344" s="23">
        <v>42577</v>
      </c>
      <c r="CK1344">
        <v>5.6569351322911332E-4</v>
      </c>
      <c r="CL1344" t="str">
        <f>IF(COUNT(CK$3:CK1344)=ROUND(COUNT($CK$3:$CK$2493)*0.1,0),CK1344,"")</f>
        <v/>
      </c>
      <c r="CS1344" s="23">
        <v>42577</v>
      </c>
      <c r="CT1344">
        <v>5.6569351322911332E-4</v>
      </c>
      <c r="DB1344" s="23">
        <v>42577</v>
      </c>
      <c r="DC1344">
        <v>5.6569351322911332E-4</v>
      </c>
    </row>
    <row r="1345" spans="79:107" x14ac:dyDescent="0.3">
      <c r="CA1345" s="23">
        <v>42615</v>
      </c>
      <c r="CB1345">
        <v>5.6812502855448869E-4</v>
      </c>
      <c r="CC1345" t="str">
        <f>IF(COUNT(CB$3:CB1345)=ROUND(COUNT($CB$3:$CB$2493)*0.05,0),CB1345,"")</f>
        <v/>
      </c>
      <c r="CJ1345" s="23">
        <v>42615</v>
      </c>
      <c r="CK1345">
        <v>5.6812502855448869E-4</v>
      </c>
      <c r="CL1345" t="str">
        <f>IF(COUNT(CK$3:CK1345)=ROUND(COUNT($CK$3:$CK$2493)*0.1,0),CK1345,"")</f>
        <v/>
      </c>
      <c r="CS1345" s="23">
        <v>42615</v>
      </c>
      <c r="CT1345">
        <v>5.6812502855448869E-4</v>
      </c>
      <c r="DB1345" s="23">
        <v>42615</v>
      </c>
      <c r="DC1345">
        <v>5.6812502855448869E-4</v>
      </c>
    </row>
    <row r="1346" spans="79:107" x14ac:dyDescent="0.3">
      <c r="CA1346" s="23">
        <v>44119</v>
      </c>
      <c r="CB1346">
        <v>5.6856307743223295E-4</v>
      </c>
      <c r="CC1346" t="str">
        <f>IF(COUNT(CB$3:CB1346)=ROUND(COUNT($CB$3:$CB$2493)*0.05,0),CB1346,"")</f>
        <v/>
      </c>
      <c r="CJ1346" s="23">
        <v>44119</v>
      </c>
      <c r="CK1346">
        <v>5.6856307743223295E-4</v>
      </c>
      <c r="CL1346" t="str">
        <f>IF(COUNT(CK$3:CK1346)=ROUND(COUNT($CK$3:$CK$2493)*0.1,0),CK1346,"")</f>
        <v/>
      </c>
      <c r="CS1346" s="23">
        <v>44119</v>
      </c>
      <c r="CT1346">
        <v>5.6856307743223295E-4</v>
      </c>
      <c r="DB1346" s="23">
        <v>44119</v>
      </c>
      <c r="DC1346">
        <v>5.6856307743223295E-4</v>
      </c>
    </row>
    <row r="1347" spans="79:107" x14ac:dyDescent="0.3">
      <c r="CA1347" s="23">
        <v>43258</v>
      </c>
      <c r="CB1347">
        <v>5.6872445554448706E-4</v>
      </c>
      <c r="CC1347" t="str">
        <f>IF(COUNT(CB$3:CB1347)=ROUND(COUNT($CB$3:$CB$2493)*0.05,0),CB1347,"")</f>
        <v/>
      </c>
      <c r="CJ1347" s="23">
        <v>43258</v>
      </c>
      <c r="CK1347">
        <v>5.6872445554448706E-4</v>
      </c>
      <c r="CL1347" t="str">
        <f>IF(COUNT(CK$3:CK1347)=ROUND(COUNT($CK$3:$CK$2493)*0.1,0),CK1347,"")</f>
        <v/>
      </c>
      <c r="CS1347" s="23">
        <v>43258</v>
      </c>
      <c r="CT1347">
        <v>5.6872445554448706E-4</v>
      </c>
      <c r="DB1347" s="23">
        <v>43258</v>
      </c>
      <c r="DC1347">
        <v>5.6872445554448706E-4</v>
      </c>
    </row>
    <row r="1348" spans="79:107" x14ac:dyDescent="0.3">
      <c r="CA1348" s="23">
        <v>43962</v>
      </c>
      <c r="CB1348">
        <v>5.7026457082072165E-4</v>
      </c>
      <c r="CC1348" t="str">
        <f>IF(COUNT(CB$3:CB1348)=ROUND(COUNT($CB$3:$CB$2493)*0.05,0),CB1348,"")</f>
        <v/>
      </c>
      <c r="CJ1348" s="23">
        <v>43962</v>
      </c>
      <c r="CK1348">
        <v>5.7026457082072165E-4</v>
      </c>
      <c r="CL1348" t="str">
        <f>IF(COUNT(CK$3:CK1348)=ROUND(COUNT($CK$3:$CK$2493)*0.1,0),CK1348,"")</f>
        <v/>
      </c>
      <c r="CS1348" s="23">
        <v>43962</v>
      </c>
      <c r="CT1348">
        <v>5.7026457082072165E-4</v>
      </c>
      <c r="DB1348" s="23">
        <v>43962</v>
      </c>
      <c r="DC1348">
        <v>5.7026457082072165E-4</v>
      </c>
    </row>
    <row r="1349" spans="79:107" x14ac:dyDescent="0.3">
      <c r="CA1349" s="23">
        <v>43329</v>
      </c>
      <c r="CB1349">
        <v>5.712249295759575E-4</v>
      </c>
      <c r="CC1349" t="str">
        <f>IF(COUNT(CB$3:CB1349)=ROUND(COUNT($CB$3:$CB$2493)*0.05,0),CB1349,"")</f>
        <v/>
      </c>
      <c r="CJ1349" s="23">
        <v>43329</v>
      </c>
      <c r="CK1349">
        <v>5.712249295759575E-4</v>
      </c>
      <c r="CL1349" t="str">
        <f>IF(COUNT(CK$3:CK1349)=ROUND(COUNT($CK$3:$CK$2493)*0.1,0),CK1349,"")</f>
        <v/>
      </c>
      <c r="CS1349" s="23">
        <v>43329</v>
      </c>
      <c r="CT1349">
        <v>5.712249295759575E-4</v>
      </c>
      <c r="DB1349" s="23">
        <v>43329</v>
      </c>
      <c r="DC1349">
        <v>5.712249295759575E-4</v>
      </c>
    </row>
    <row r="1350" spans="79:107" x14ac:dyDescent="0.3">
      <c r="CA1350" s="23">
        <v>42877</v>
      </c>
      <c r="CB1350">
        <v>5.7155831164193871E-4</v>
      </c>
      <c r="CC1350" t="str">
        <f>IF(COUNT(CB$3:CB1350)=ROUND(COUNT($CB$3:$CB$2493)*0.05,0),CB1350,"")</f>
        <v/>
      </c>
      <c r="CJ1350" s="23">
        <v>42877</v>
      </c>
      <c r="CK1350">
        <v>5.7155831164193871E-4</v>
      </c>
      <c r="CL1350" t="str">
        <f>IF(COUNT(CK$3:CK1350)=ROUND(COUNT($CK$3:$CK$2493)*0.1,0),CK1350,"")</f>
        <v/>
      </c>
      <c r="CS1350" s="23">
        <v>42877</v>
      </c>
      <c r="CT1350">
        <v>5.7155831164193871E-4</v>
      </c>
      <c r="DB1350" s="23">
        <v>42877</v>
      </c>
      <c r="DC1350">
        <v>5.7155831164193871E-4</v>
      </c>
    </row>
    <row r="1351" spans="79:107" x14ac:dyDescent="0.3">
      <c r="CA1351" s="23">
        <v>44697</v>
      </c>
      <c r="CB1351">
        <v>5.7570972908082836E-4</v>
      </c>
      <c r="CC1351" t="str">
        <f>IF(COUNT(CB$3:CB1351)=ROUND(COUNT($CB$3:$CB$2493)*0.05,0),CB1351,"")</f>
        <v/>
      </c>
      <c r="CJ1351" s="23">
        <v>44697</v>
      </c>
      <c r="CK1351">
        <v>5.7570972908082836E-4</v>
      </c>
      <c r="CL1351" t="str">
        <f>IF(COUNT(CK$3:CK1351)=ROUND(COUNT($CK$3:$CK$2493)*0.1,0),CK1351,"")</f>
        <v/>
      </c>
      <c r="CS1351" s="23">
        <v>44697</v>
      </c>
      <c r="CT1351">
        <v>5.7570972908082836E-4</v>
      </c>
      <c r="DB1351" s="23">
        <v>44697</v>
      </c>
      <c r="DC1351">
        <v>5.7570972908082836E-4</v>
      </c>
    </row>
    <row r="1352" spans="79:107" x14ac:dyDescent="0.3">
      <c r="CA1352" s="23">
        <v>43717</v>
      </c>
      <c r="CB1352">
        <v>5.772504177185573E-4</v>
      </c>
      <c r="CC1352" t="str">
        <f>IF(COUNT(CB$3:CB1352)=ROUND(COUNT($CB$3:$CB$2493)*0.05,0),CB1352,"")</f>
        <v/>
      </c>
      <c r="CJ1352" s="23">
        <v>43717</v>
      </c>
      <c r="CK1352">
        <v>5.772504177185573E-4</v>
      </c>
      <c r="CL1352" t="str">
        <f>IF(COUNT(CK$3:CK1352)=ROUND(COUNT($CK$3:$CK$2493)*0.1,0),CK1352,"")</f>
        <v/>
      </c>
      <c r="CS1352" s="23">
        <v>43717</v>
      </c>
      <c r="CT1352">
        <v>5.772504177185573E-4</v>
      </c>
      <c r="DB1352" s="23">
        <v>43717</v>
      </c>
      <c r="DC1352">
        <v>5.772504177185573E-4</v>
      </c>
    </row>
    <row r="1353" spans="79:107" x14ac:dyDescent="0.3">
      <c r="CA1353" s="23">
        <v>41722</v>
      </c>
      <c r="CB1353">
        <v>5.7885765144452203E-4</v>
      </c>
      <c r="CC1353" t="str">
        <f>IF(COUNT(CB$3:CB1353)=ROUND(COUNT($CB$3:$CB$2493)*0.05,0),CB1353,"")</f>
        <v/>
      </c>
      <c r="CJ1353" s="23">
        <v>41722</v>
      </c>
      <c r="CK1353">
        <v>5.7885765144452203E-4</v>
      </c>
      <c r="CL1353" t="str">
        <f>IF(COUNT(CK$3:CK1353)=ROUND(COUNT($CK$3:$CK$2493)*0.1,0),CK1353,"")</f>
        <v/>
      </c>
      <c r="CS1353" s="23">
        <v>41722</v>
      </c>
      <c r="CT1353">
        <v>5.7885765144452203E-4</v>
      </c>
      <c r="DB1353" s="23">
        <v>41722</v>
      </c>
      <c r="DC1353">
        <v>5.7885765144452203E-4</v>
      </c>
    </row>
    <row r="1354" spans="79:107" x14ac:dyDescent="0.3">
      <c r="CA1354" s="26">
        <v>44897</v>
      </c>
      <c r="CB1354">
        <v>5.8012688453634568E-4</v>
      </c>
      <c r="CC1354" t="str">
        <f>IF(COUNT(CB$3:CB1354)=ROUND(COUNT($CB$3:$CB$2493)*0.05,0),CB1354,"")</f>
        <v/>
      </c>
      <c r="CJ1354" s="26">
        <v>44897</v>
      </c>
      <c r="CK1354">
        <v>5.8012688453634568E-4</v>
      </c>
      <c r="CL1354" t="str">
        <f>IF(COUNT(CK$3:CK1354)=ROUND(COUNT($CK$3:$CK$2493)*0.1,0),CK1354,"")</f>
        <v/>
      </c>
      <c r="CS1354" s="26">
        <v>44897</v>
      </c>
      <c r="CT1354">
        <v>5.8012688453634568E-4</v>
      </c>
      <c r="DB1354" s="26">
        <v>44897</v>
      </c>
      <c r="DC1354">
        <v>5.8012688453634568E-4</v>
      </c>
    </row>
    <row r="1355" spans="79:107" x14ac:dyDescent="0.3">
      <c r="CA1355" s="23">
        <v>41292</v>
      </c>
      <c r="CB1355">
        <v>5.8790147274521444E-4</v>
      </c>
      <c r="CC1355" t="str">
        <f>IF(COUNT(CB$3:CB1355)=ROUND(COUNT($CB$3:$CB$2493)*0.05,0),CB1355,"")</f>
        <v/>
      </c>
      <c r="CJ1355" s="23">
        <v>41292</v>
      </c>
      <c r="CK1355">
        <v>5.8790147274521444E-4</v>
      </c>
      <c r="CL1355" t="str">
        <f>IF(COUNT(CK$3:CK1355)=ROUND(COUNT($CK$3:$CK$2493)*0.1,0),CK1355,"")</f>
        <v/>
      </c>
      <c r="CS1355" s="23">
        <v>41292</v>
      </c>
      <c r="CT1355">
        <v>5.8790147274521444E-4</v>
      </c>
      <c r="DB1355" s="23">
        <v>41292</v>
      </c>
      <c r="DC1355">
        <v>5.8790147274521444E-4</v>
      </c>
    </row>
    <row r="1356" spans="79:107" x14ac:dyDescent="0.3">
      <c r="CA1356" s="23">
        <v>43783</v>
      </c>
      <c r="CB1356">
        <v>5.9001928224889342E-4</v>
      </c>
      <c r="CC1356" t="str">
        <f>IF(COUNT(CB$3:CB1356)=ROUND(COUNT($CB$3:$CB$2493)*0.05,0),CB1356,"")</f>
        <v/>
      </c>
      <c r="CJ1356" s="23">
        <v>43783</v>
      </c>
      <c r="CK1356">
        <v>5.9001928224889342E-4</v>
      </c>
      <c r="CL1356" t="str">
        <f>IF(COUNT(CK$3:CK1356)=ROUND(COUNT($CK$3:$CK$2493)*0.1,0),CK1356,"")</f>
        <v/>
      </c>
      <c r="CS1356" s="23">
        <v>43783</v>
      </c>
      <c r="CT1356">
        <v>5.9001928224889342E-4</v>
      </c>
      <c r="DB1356" s="23">
        <v>43783</v>
      </c>
      <c r="DC1356">
        <v>5.9001928224889342E-4</v>
      </c>
    </row>
    <row r="1357" spans="79:107" x14ac:dyDescent="0.3">
      <c r="CA1357" s="23">
        <v>41603</v>
      </c>
      <c r="CB1357">
        <v>5.9886598519218431E-4</v>
      </c>
      <c r="CC1357" t="str">
        <f>IF(COUNT(CB$3:CB1357)=ROUND(COUNT($CB$3:$CB$2493)*0.05,0),CB1357,"")</f>
        <v/>
      </c>
      <c r="CJ1357" s="23">
        <v>41603</v>
      </c>
      <c r="CK1357">
        <v>5.9886598519218431E-4</v>
      </c>
      <c r="CL1357" t="str">
        <f>IF(COUNT(CK$3:CK1357)=ROUND(COUNT($CK$3:$CK$2493)*0.1,0),CK1357,"")</f>
        <v/>
      </c>
      <c r="CS1357" s="23">
        <v>41603</v>
      </c>
      <c r="CT1357">
        <v>5.9886598519218431E-4</v>
      </c>
      <c r="DB1357" s="23">
        <v>41603</v>
      </c>
      <c r="DC1357">
        <v>5.9886598519218431E-4</v>
      </c>
    </row>
    <row r="1358" spans="79:107" x14ac:dyDescent="0.3">
      <c r="CA1358" s="23">
        <v>41346</v>
      </c>
      <c r="CB1358">
        <v>5.9887564614198249E-4</v>
      </c>
      <c r="CC1358" t="str">
        <f>IF(COUNT(CB$3:CB1358)=ROUND(COUNT($CB$3:$CB$2493)*0.05,0),CB1358,"")</f>
        <v/>
      </c>
      <c r="CJ1358" s="23">
        <v>41346</v>
      </c>
      <c r="CK1358">
        <v>5.9887564614198249E-4</v>
      </c>
      <c r="CL1358" t="str">
        <f>IF(COUNT(CK$3:CK1358)=ROUND(COUNT($CK$3:$CK$2493)*0.1,0),CK1358,"")</f>
        <v/>
      </c>
      <c r="CS1358" s="23">
        <v>41346</v>
      </c>
      <c r="CT1358">
        <v>5.9887564614198249E-4</v>
      </c>
      <c r="DB1358" s="23">
        <v>41346</v>
      </c>
      <c r="DC1358">
        <v>5.9887564614198249E-4</v>
      </c>
    </row>
    <row r="1359" spans="79:107" x14ac:dyDescent="0.3">
      <c r="CA1359" s="23">
        <v>41582</v>
      </c>
      <c r="CB1359">
        <v>5.9898818560118064E-4</v>
      </c>
      <c r="CC1359" t="str">
        <f>IF(COUNT(CB$3:CB1359)=ROUND(COUNT($CB$3:$CB$2493)*0.05,0),CB1359,"")</f>
        <v/>
      </c>
      <c r="CJ1359" s="23">
        <v>41582</v>
      </c>
      <c r="CK1359">
        <v>5.9898818560118064E-4</v>
      </c>
      <c r="CL1359" t="str">
        <f>IF(COUNT(CK$3:CK1359)=ROUND(COUNT($CK$3:$CK$2493)*0.1,0),CK1359,"")</f>
        <v/>
      </c>
      <c r="CS1359" s="23">
        <v>41582</v>
      </c>
      <c r="CT1359">
        <v>5.9898818560118064E-4</v>
      </c>
      <c r="DB1359" s="23">
        <v>41582</v>
      </c>
      <c r="DC1359">
        <v>5.9898818560118064E-4</v>
      </c>
    </row>
    <row r="1360" spans="79:107" x14ac:dyDescent="0.3">
      <c r="CA1360" s="23">
        <v>41312</v>
      </c>
      <c r="CB1360">
        <v>6.0262664031601612E-4</v>
      </c>
      <c r="CC1360" t="str">
        <f>IF(COUNT(CB$3:CB1360)=ROUND(COUNT($CB$3:$CB$2493)*0.05,0),CB1360,"")</f>
        <v/>
      </c>
      <c r="CJ1360" s="23">
        <v>41312</v>
      </c>
      <c r="CK1360">
        <v>6.0262664031601612E-4</v>
      </c>
      <c r="CL1360" t="str">
        <f>IF(COUNT(CK$3:CK1360)=ROUND(COUNT($CK$3:$CK$2493)*0.1,0),CK1360,"")</f>
        <v/>
      </c>
      <c r="CS1360" s="23">
        <v>41312</v>
      </c>
      <c r="CT1360">
        <v>6.0262664031601612E-4</v>
      </c>
      <c r="DB1360" s="23">
        <v>41312</v>
      </c>
      <c r="DC1360">
        <v>6.0262664031601612E-4</v>
      </c>
    </row>
    <row r="1361" spans="79:107" x14ac:dyDescent="0.3">
      <c r="CA1361" s="23">
        <v>42682</v>
      </c>
      <c r="CB1361">
        <v>6.0619501820810681E-4</v>
      </c>
      <c r="CC1361" t="str">
        <f>IF(COUNT(CB$3:CB1361)=ROUND(COUNT($CB$3:$CB$2493)*0.05,0),CB1361,"")</f>
        <v/>
      </c>
      <c r="CJ1361" s="23">
        <v>42682</v>
      </c>
      <c r="CK1361">
        <v>6.0619501820810681E-4</v>
      </c>
      <c r="CL1361" t="str">
        <f>IF(COUNT(CK$3:CK1361)=ROUND(COUNT($CK$3:$CK$2493)*0.1,0),CK1361,"")</f>
        <v/>
      </c>
      <c r="CS1361" s="23">
        <v>42682</v>
      </c>
      <c r="CT1361">
        <v>6.0619501820810681E-4</v>
      </c>
      <c r="DB1361" s="23">
        <v>42682</v>
      </c>
      <c r="DC1361">
        <v>6.0619501820810681E-4</v>
      </c>
    </row>
    <row r="1362" spans="79:107" x14ac:dyDescent="0.3">
      <c r="CA1362" s="23">
        <v>44299</v>
      </c>
      <c r="CB1362">
        <v>6.0643052398970322E-4</v>
      </c>
      <c r="CC1362" t="str">
        <f>IF(COUNT(CB$3:CB1362)=ROUND(COUNT($CB$3:$CB$2493)*0.05,0),CB1362,"")</f>
        <v/>
      </c>
      <c r="CJ1362" s="23">
        <v>44299</v>
      </c>
      <c r="CK1362">
        <v>6.0643052398970322E-4</v>
      </c>
      <c r="CL1362" t="str">
        <f>IF(COUNT(CK$3:CK1362)=ROUND(COUNT($CK$3:$CK$2493)*0.1,0),CK1362,"")</f>
        <v/>
      </c>
      <c r="CS1362" s="23">
        <v>44299</v>
      </c>
      <c r="CT1362">
        <v>6.0643052398970322E-4</v>
      </c>
      <c r="DB1362" s="23">
        <v>44299</v>
      </c>
      <c r="DC1362">
        <v>6.0643052398970322E-4</v>
      </c>
    </row>
    <row r="1363" spans="79:107" x14ac:dyDescent="0.3">
      <c r="CA1363" s="23">
        <v>42487</v>
      </c>
      <c r="CB1363">
        <v>6.0750689151363793E-4</v>
      </c>
      <c r="CC1363" t="str">
        <f>IF(COUNT(CB$3:CB1363)=ROUND(COUNT($CB$3:$CB$2493)*0.05,0),CB1363,"")</f>
        <v/>
      </c>
      <c r="CJ1363" s="23">
        <v>42487</v>
      </c>
      <c r="CK1363">
        <v>6.0750689151363793E-4</v>
      </c>
      <c r="CL1363" t="str">
        <f>IF(COUNT(CK$3:CK1363)=ROUND(COUNT($CK$3:$CK$2493)*0.1,0),CK1363,"")</f>
        <v/>
      </c>
      <c r="CS1363" s="23">
        <v>42487</v>
      </c>
      <c r="CT1363">
        <v>6.0750689151363793E-4</v>
      </c>
      <c r="DB1363" s="23">
        <v>42487</v>
      </c>
      <c r="DC1363">
        <v>6.0750689151363793E-4</v>
      </c>
    </row>
    <row r="1364" spans="79:107" x14ac:dyDescent="0.3">
      <c r="CA1364" s="23">
        <v>43228</v>
      </c>
      <c r="CB1364">
        <v>6.1188469549066965E-4</v>
      </c>
      <c r="CC1364" t="str">
        <f>IF(COUNT(CB$3:CB1364)=ROUND(COUNT($CB$3:$CB$2493)*0.05,0),CB1364,"")</f>
        <v/>
      </c>
      <c r="CJ1364" s="23">
        <v>43228</v>
      </c>
      <c r="CK1364">
        <v>6.1188469549066965E-4</v>
      </c>
      <c r="CL1364" t="str">
        <f>IF(COUNT(CK$3:CK1364)=ROUND(COUNT($CK$3:$CK$2493)*0.1,0),CK1364,"")</f>
        <v/>
      </c>
      <c r="CS1364" s="23">
        <v>43228</v>
      </c>
      <c r="CT1364">
        <v>6.1188469549066965E-4</v>
      </c>
      <c r="DB1364" s="23">
        <v>43228</v>
      </c>
      <c r="DC1364">
        <v>6.1188469549066965E-4</v>
      </c>
    </row>
    <row r="1365" spans="79:107" x14ac:dyDescent="0.3">
      <c r="CA1365" s="23">
        <v>42438</v>
      </c>
      <c r="CB1365">
        <v>6.1367702986965186E-4</v>
      </c>
      <c r="CC1365" t="str">
        <f>IF(COUNT(CB$3:CB1365)=ROUND(COUNT($CB$3:$CB$2493)*0.05,0),CB1365,"")</f>
        <v/>
      </c>
      <c r="CJ1365" s="23">
        <v>42438</v>
      </c>
      <c r="CK1365">
        <v>6.1367702986965186E-4</v>
      </c>
      <c r="CL1365" t="str">
        <f>IF(COUNT(CK$3:CK1365)=ROUND(COUNT($CK$3:$CK$2493)*0.1,0),CK1365,"")</f>
        <v/>
      </c>
      <c r="CS1365" s="23">
        <v>42438</v>
      </c>
      <c r="CT1365">
        <v>6.1367702986965186E-4</v>
      </c>
      <c r="DB1365" s="23">
        <v>42438</v>
      </c>
      <c r="DC1365">
        <v>6.1367702986965186E-4</v>
      </c>
    </row>
    <row r="1366" spans="79:107" x14ac:dyDescent="0.3">
      <c r="CA1366" s="23">
        <v>41926</v>
      </c>
      <c r="CB1366">
        <v>6.1459643288382386E-4</v>
      </c>
      <c r="CC1366" t="str">
        <f>IF(COUNT(CB$3:CB1366)=ROUND(COUNT($CB$3:$CB$2493)*0.05,0),CB1366,"")</f>
        <v/>
      </c>
      <c r="CJ1366" s="23">
        <v>41926</v>
      </c>
      <c r="CK1366">
        <v>6.1459643288382386E-4</v>
      </c>
      <c r="CL1366" t="str">
        <f>IF(COUNT(CK$3:CK1366)=ROUND(COUNT($CK$3:$CK$2493)*0.1,0),CK1366,"")</f>
        <v/>
      </c>
      <c r="CS1366" s="23">
        <v>41926</v>
      </c>
      <c r="CT1366">
        <v>6.1459643288382386E-4</v>
      </c>
      <c r="DB1366" s="23">
        <v>41926</v>
      </c>
      <c r="DC1366">
        <v>6.1459643288382386E-4</v>
      </c>
    </row>
    <row r="1367" spans="79:107" x14ac:dyDescent="0.3">
      <c r="CA1367" s="23">
        <v>42823</v>
      </c>
      <c r="CB1367">
        <v>6.1623669645884344E-4</v>
      </c>
      <c r="CC1367" t="str">
        <f>IF(COUNT(CB$3:CB1367)=ROUND(COUNT($CB$3:$CB$2493)*0.05,0),CB1367,"")</f>
        <v/>
      </c>
      <c r="CJ1367" s="23">
        <v>42823</v>
      </c>
      <c r="CK1367">
        <v>6.1623669645884344E-4</v>
      </c>
      <c r="CL1367" t="str">
        <f>IF(COUNT(CK$3:CK1367)=ROUND(COUNT($CK$3:$CK$2493)*0.1,0),CK1367,"")</f>
        <v/>
      </c>
      <c r="CS1367" s="23">
        <v>42823</v>
      </c>
      <c r="CT1367">
        <v>6.1623669645884344E-4</v>
      </c>
      <c r="DB1367" s="23">
        <v>42823</v>
      </c>
      <c r="DC1367">
        <v>6.1623669645884344E-4</v>
      </c>
    </row>
    <row r="1368" spans="79:107" x14ac:dyDescent="0.3">
      <c r="CA1368" s="23">
        <v>43836</v>
      </c>
      <c r="CB1368">
        <v>6.2109951258740455E-4</v>
      </c>
      <c r="CC1368" t="str">
        <f>IF(COUNT(CB$3:CB1368)=ROUND(COUNT($CB$3:$CB$2493)*0.05,0),CB1368,"")</f>
        <v/>
      </c>
      <c r="CJ1368" s="23">
        <v>43836</v>
      </c>
      <c r="CK1368">
        <v>6.2109951258740455E-4</v>
      </c>
      <c r="CL1368" t="str">
        <f>IF(COUNT(CK$3:CK1368)=ROUND(COUNT($CK$3:$CK$2493)*0.1,0),CK1368,"")</f>
        <v/>
      </c>
      <c r="CS1368" s="23">
        <v>43836</v>
      </c>
      <c r="CT1368">
        <v>6.2109951258740455E-4</v>
      </c>
      <c r="DB1368" s="23">
        <v>43836</v>
      </c>
      <c r="DC1368">
        <v>6.2109951258740455E-4</v>
      </c>
    </row>
    <row r="1369" spans="79:107" x14ac:dyDescent="0.3">
      <c r="CA1369" s="23">
        <v>42473</v>
      </c>
      <c r="CB1369">
        <v>6.218789217997204E-4</v>
      </c>
      <c r="CC1369" t="str">
        <f>IF(COUNT(CB$3:CB1369)=ROUND(COUNT($CB$3:$CB$2493)*0.05,0),CB1369,"")</f>
        <v/>
      </c>
      <c r="CJ1369" s="23">
        <v>42473</v>
      </c>
      <c r="CK1369">
        <v>6.218789217997204E-4</v>
      </c>
      <c r="CL1369" t="str">
        <f>IF(COUNT(CK$3:CK1369)=ROUND(COUNT($CK$3:$CK$2493)*0.1,0),CK1369,"")</f>
        <v/>
      </c>
      <c r="CS1369" s="23">
        <v>42473</v>
      </c>
      <c r="CT1369">
        <v>6.218789217997204E-4</v>
      </c>
      <c r="DB1369" s="23">
        <v>42473</v>
      </c>
      <c r="DC1369">
        <v>6.218789217997204E-4</v>
      </c>
    </row>
    <row r="1370" spans="79:107" x14ac:dyDescent="0.3">
      <c r="CA1370" s="23">
        <v>43430</v>
      </c>
      <c r="CB1370">
        <v>6.2271671822654794E-4</v>
      </c>
      <c r="CC1370" t="str">
        <f>IF(COUNT(CB$3:CB1370)=ROUND(COUNT($CB$3:$CB$2493)*0.05,0),CB1370,"")</f>
        <v/>
      </c>
      <c r="CJ1370" s="23">
        <v>43430</v>
      </c>
      <c r="CK1370">
        <v>6.2271671822654794E-4</v>
      </c>
      <c r="CL1370" t="str">
        <f>IF(COUNT(CK$3:CK1370)=ROUND(COUNT($CK$3:$CK$2493)*0.1,0),CK1370,"")</f>
        <v/>
      </c>
      <c r="CS1370" s="23">
        <v>43430</v>
      </c>
      <c r="CT1370">
        <v>6.2271671822654794E-4</v>
      </c>
      <c r="DB1370" s="23">
        <v>43430</v>
      </c>
      <c r="DC1370">
        <v>6.2271671822654794E-4</v>
      </c>
    </row>
    <row r="1371" spans="79:107" x14ac:dyDescent="0.3">
      <c r="CA1371" s="23">
        <v>44203</v>
      </c>
      <c r="CB1371">
        <v>6.231969408845271E-4</v>
      </c>
      <c r="CC1371" t="str">
        <f>IF(COUNT(CB$3:CB1371)=ROUND(COUNT($CB$3:$CB$2493)*0.05,0),CB1371,"")</f>
        <v/>
      </c>
      <c r="CJ1371" s="23">
        <v>44203</v>
      </c>
      <c r="CK1371">
        <v>6.231969408845271E-4</v>
      </c>
      <c r="CL1371" t="str">
        <f>IF(COUNT(CK$3:CK1371)=ROUND(COUNT($CK$3:$CK$2493)*0.1,0),CK1371,"")</f>
        <v/>
      </c>
      <c r="CS1371" s="23">
        <v>44203</v>
      </c>
      <c r="CT1371">
        <v>6.231969408845271E-4</v>
      </c>
      <c r="DB1371" s="23">
        <v>44203</v>
      </c>
      <c r="DC1371">
        <v>6.231969408845271E-4</v>
      </c>
    </row>
    <row r="1372" spans="79:107" x14ac:dyDescent="0.3">
      <c r="CA1372" s="23">
        <v>41290</v>
      </c>
      <c r="CB1372">
        <v>6.2335396518782061E-4</v>
      </c>
      <c r="CC1372" t="str">
        <f>IF(COUNT(CB$3:CB1372)=ROUND(COUNT($CB$3:$CB$2493)*0.05,0),CB1372,"")</f>
        <v/>
      </c>
      <c r="CJ1372" s="23">
        <v>41290</v>
      </c>
      <c r="CK1372">
        <v>6.2335396518782061E-4</v>
      </c>
      <c r="CL1372" t="str">
        <f>IF(COUNT(CK$3:CK1372)=ROUND(COUNT($CK$3:$CK$2493)*0.1,0),CK1372,"")</f>
        <v/>
      </c>
      <c r="CS1372" s="23">
        <v>41290</v>
      </c>
      <c r="CT1372">
        <v>6.2335396518782061E-4</v>
      </c>
      <c r="DB1372" s="23">
        <v>41290</v>
      </c>
      <c r="DC1372">
        <v>6.2335396518782061E-4</v>
      </c>
    </row>
    <row r="1373" spans="79:107" x14ac:dyDescent="0.3">
      <c r="CA1373" s="23">
        <v>43980</v>
      </c>
      <c r="CB1373">
        <v>6.2699675859008886E-4</v>
      </c>
      <c r="CC1373" t="str">
        <f>IF(COUNT(CB$3:CB1373)=ROUND(COUNT($CB$3:$CB$2493)*0.05,0),CB1373,"")</f>
        <v/>
      </c>
      <c r="CJ1373" s="23">
        <v>43980</v>
      </c>
      <c r="CK1373">
        <v>6.2699675859008886E-4</v>
      </c>
      <c r="CL1373" t="str">
        <f>IF(COUNT(CK$3:CK1373)=ROUND(COUNT($CK$3:$CK$2493)*0.1,0),CK1373,"")</f>
        <v/>
      </c>
      <c r="CS1373" s="23">
        <v>43980</v>
      </c>
      <c r="CT1373">
        <v>6.2699675859008886E-4</v>
      </c>
      <c r="DB1373" s="23">
        <v>43980</v>
      </c>
      <c r="DC1373">
        <v>6.2699675859008886E-4</v>
      </c>
    </row>
    <row r="1374" spans="79:107" x14ac:dyDescent="0.3">
      <c r="CA1374" s="23">
        <v>42089</v>
      </c>
      <c r="CB1374">
        <v>6.3208489124974641E-4</v>
      </c>
      <c r="CC1374" t="str">
        <f>IF(COUNT(CB$3:CB1374)=ROUND(COUNT($CB$3:$CB$2493)*0.05,0),CB1374,"")</f>
        <v/>
      </c>
      <c r="CJ1374" s="23">
        <v>42089</v>
      </c>
      <c r="CK1374">
        <v>6.3208489124974641E-4</v>
      </c>
      <c r="CL1374" t="str">
        <f>IF(COUNT(CK$3:CK1374)=ROUND(COUNT($CK$3:$CK$2493)*0.1,0),CK1374,"")</f>
        <v/>
      </c>
      <c r="CS1374" s="23">
        <v>42089</v>
      </c>
      <c r="CT1374">
        <v>6.3208489124974641E-4</v>
      </c>
      <c r="DB1374" s="23">
        <v>42089</v>
      </c>
      <c r="DC1374">
        <v>6.3208489124974641E-4</v>
      </c>
    </row>
    <row r="1375" spans="79:107" x14ac:dyDescent="0.3">
      <c r="CA1375" s="23">
        <v>43053</v>
      </c>
      <c r="CB1375">
        <v>6.3281194020464249E-4</v>
      </c>
      <c r="CC1375" t="str">
        <f>IF(COUNT(CB$3:CB1375)=ROUND(COUNT($CB$3:$CB$2493)*0.05,0),CB1375,"")</f>
        <v/>
      </c>
      <c r="CJ1375" s="23">
        <v>43053</v>
      </c>
      <c r="CK1375">
        <v>6.3281194020464249E-4</v>
      </c>
      <c r="CL1375" t="str">
        <f>IF(COUNT(CK$3:CK1375)=ROUND(COUNT($CK$3:$CK$2493)*0.1,0),CK1375,"")</f>
        <v/>
      </c>
      <c r="CS1375" s="23">
        <v>43053</v>
      </c>
      <c r="CT1375">
        <v>6.3281194020464249E-4</v>
      </c>
      <c r="DB1375" s="23">
        <v>43053</v>
      </c>
      <c r="DC1375">
        <v>6.3281194020464249E-4</v>
      </c>
    </row>
    <row r="1376" spans="79:107" x14ac:dyDescent="0.3">
      <c r="CA1376" s="23">
        <v>42803</v>
      </c>
      <c r="CB1376">
        <v>6.3400946968913908E-4</v>
      </c>
      <c r="CC1376" t="str">
        <f>IF(COUNT(CB$3:CB1376)=ROUND(COUNT($CB$3:$CB$2493)*0.05,0),CB1376,"")</f>
        <v/>
      </c>
      <c r="CJ1376" s="23">
        <v>42803</v>
      </c>
      <c r="CK1376">
        <v>6.3400946968913908E-4</v>
      </c>
      <c r="CL1376" t="str">
        <f>IF(COUNT(CK$3:CK1376)=ROUND(COUNT($CK$3:$CK$2493)*0.1,0),CK1376,"")</f>
        <v/>
      </c>
      <c r="CS1376" s="23">
        <v>42803</v>
      </c>
      <c r="CT1376">
        <v>6.3400946968913908E-4</v>
      </c>
      <c r="DB1376" s="23">
        <v>42803</v>
      </c>
      <c r="DC1376">
        <v>6.3400946968913908E-4</v>
      </c>
    </row>
    <row r="1377" spans="79:107" x14ac:dyDescent="0.3">
      <c r="CA1377" s="23">
        <v>44501</v>
      </c>
      <c r="CB1377">
        <v>6.3855637013981526E-4</v>
      </c>
      <c r="CC1377" t="str">
        <f>IF(COUNT(CB$3:CB1377)=ROUND(COUNT($CB$3:$CB$2493)*0.05,0),CB1377,"")</f>
        <v/>
      </c>
      <c r="CJ1377" s="23">
        <v>44501</v>
      </c>
      <c r="CK1377">
        <v>6.3855637013981526E-4</v>
      </c>
      <c r="CL1377" t="str">
        <f>IF(COUNT(CK$3:CK1377)=ROUND(COUNT($CK$3:$CK$2493)*0.1,0),CK1377,"")</f>
        <v/>
      </c>
      <c r="CS1377" s="23">
        <v>44501</v>
      </c>
      <c r="CT1377">
        <v>6.3855637013981526E-4</v>
      </c>
      <c r="DB1377" s="23">
        <v>44501</v>
      </c>
      <c r="DC1377">
        <v>6.3855637013981526E-4</v>
      </c>
    </row>
    <row r="1378" spans="79:107" x14ac:dyDescent="0.3">
      <c r="CA1378" s="23">
        <v>44559</v>
      </c>
      <c r="CB1378">
        <v>6.4060484373283514E-4</v>
      </c>
      <c r="CC1378" t="str">
        <f>IF(COUNT(CB$3:CB1378)=ROUND(COUNT($CB$3:$CB$2493)*0.05,0),CB1378,"")</f>
        <v/>
      </c>
      <c r="CJ1378" s="23">
        <v>44559</v>
      </c>
      <c r="CK1378">
        <v>6.4060484373283514E-4</v>
      </c>
      <c r="CL1378" t="str">
        <f>IF(COUNT(CK$3:CK1378)=ROUND(COUNT($CK$3:$CK$2493)*0.1,0),CK1378,"")</f>
        <v/>
      </c>
      <c r="CS1378" s="23">
        <v>44559</v>
      </c>
      <c r="CT1378">
        <v>6.4060484373283514E-4</v>
      </c>
      <c r="DB1378" s="23">
        <v>44559</v>
      </c>
      <c r="DC1378">
        <v>6.4060484373283514E-4</v>
      </c>
    </row>
    <row r="1379" spans="79:107" x14ac:dyDescent="0.3">
      <c r="CA1379" s="23">
        <v>41639</v>
      </c>
      <c r="CB1379">
        <v>6.4278897360098958E-4</v>
      </c>
      <c r="CC1379" t="str">
        <f>IF(COUNT(CB$3:CB1379)=ROUND(COUNT($CB$3:$CB$2493)*0.05,0),CB1379,"")</f>
        <v/>
      </c>
      <c r="CJ1379" s="23">
        <v>41639</v>
      </c>
      <c r="CK1379">
        <v>6.4278897360098958E-4</v>
      </c>
      <c r="CL1379" t="str">
        <f>IF(COUNT(CK$3:CK1379)=ROUND(COUNT($CK$3:$CK$2493)*0.1,0),CK1379,"")</f>
        <v/>
      </c>
      <c r="CS1379" s="23">
        <v>41639</v>
      </c>
      <c r="CT1379">
        <v>6.4278897360098958E-4</v>
      </c>
      <c r="DB1379" s="23">
        <v>41639</v>
      </c>
      <c r="DC1379">
        <v>6.4278897360098958E-4</v>
      </c>
    </row>
    <row r="1380" spans="79:107" x14ac:dyDescent="0.3">
      <c r="CA1380" s="23">
        <v>42703</v>
      </c>
      <c r="CB1380">
        <v>6.4342819231521121E-4</v>
      </c>
      <c r="CC1380" t="str">
        <f>IF(COUNT(CB$3:CB1380)=ROUND(COUNT($CB$3:$CB$2493)*0.05,0),CB1380,"")</f>
        <v/>
      </c>
      <c r="CJ1380" s="23">
        <v>42703</v>
      </c>
      <c r="CK1380">
        <v>6.4342819231521121E-4</v>
      </c>
      <c r="CL1380" t="str">
        <f>IF(COUNT(CK$3:CK1380)=ROUND(COUNT($CK$3:$CK$2493)*0.1,0),CK1380,"")</f>
        <v/>
      </c>
      <c r="CS1380" s="23">
        <v>42703</v>
      </c>
      <c r="CT1380">
        <v>6.4342819231521121E-4</v>
      </c>
      <c r="DB1380" s="23">
        <v>42703</v>
      </c>
      <c r="DC1380">
        <v>6.4342819231521121E-4</v>
      </c>
    </row>
    <row r="1381" spans="79:107" x14ac:dyDescent="0.3">
      <c r="CA1381" s="23">
        <v>44420</v>
      </c>
      <c r="CB1381">
        <v>6.4353964920282739E-4</v>
      </c>
      <c r="CC1381" t="str">
        <f>IF(COUNT(CB$3:CB1381)=ROUND(COUNT($CB$3:$CB$2493)*0.05,0),CB1381,"")</f>
        <v/>
      </c>
      <c r="CJ1381" s="23">
        <v>44420</v>
      </c>
      <c r="CK1381">
        <v>6.4353964920282739E-4</v>
      </c>
      <c r="CL1381" t="str">
        <f>IF(COUNT(CK$3:CK1381)=ROUND(COUNT($CK$3:$CK$2493)*0.1,0),CK1381,"")</f>
        <v/>
      </c>
      <c r="CS1381" s="23">
        <v>44420</v>
      </c>
      <c r="CT1381">
        <v>6.4353964920282739E-4</v>
      </c>
      <c r="DB1381" s="23">
        <v>44420</v>
      </c>
      <c r="DC1381">
        <v>6.4353964920282739E-4</v>
      </c>
    </row>
    <row r="1382" spans="79:107" x14ac:dyDescent="0.3">
      <c r="CA1382" s="23">
        <v>42599</v>
      </c>
      <c r="CB1382">
        <v>6.4801233917081134E-4</v>
      </c>
      <c r="CC1382" t="str">
        <f>IF(COUNT(CB$3:CB1382)=ROUND(COUNT($CB$3:$CB$2493)*0.05,0),CB1382,"")</f>
        <v/>
      </c>
      <c r="CJ1382" s="23">
        <v>42599</v>
      </c>
      <c r="CK1382">
        <v>6.4801233917081134E-4</v>
      </c>
      <c r="CL1382" t="str">
        <f>IF(COUNT(CK$3:CK1382)=ROUND(COUNT($CK$3:$CK$2493)*0.1,0),CK1382,"")</f>
        <v/>
      </c>
      <c r="CS1382" s="23">
        <v>42599</v>
      </c>
      <c r="CT1382">
        <v>6.4801233917081134E-4</v>
      </c>
      <c r="DB1382" s="23">
        <v>42599</v>
      </c>
      <c r="DC1382">
        <v>6.4801233917081134E-4</v>
      </c>
    </row>
    <row r="1383" spans="79:107" x14ac:dyDescent="0.3">
      <c r="CA1383" s="23">
        <v>41394</v>
      </c>
      <c r="CB1383">
        <v>6.4877038125055794E-4</v>
      </c>
      <c r="CC1383" t="str">
        <f>IF(COUNT(CB$3:CB1383)=ROUND(COUNT($CB$3:$CB$2493)*0.05,0),CB1383,"")</f>
        <v/>
      </c>
      <c r="CJ1383" s="23">
        <v>41394</v>
      </c>
      <c r="CK1383">
        <v>6.4877038125055794E-4</v>
      </c>
      <c r="CL1383" t="str">
        <f>IF(COUNT(CK$3:CK1383)=ROUND(COUNT($CK$3:$CK$2493)*0.1,0),CK1383,"")</f>
        <v/>
      </c>
      <c r="CS1383" s="23">
        <v>41394</v>
      </c>
      <c r="CT1383">
        <v>6.4877038125055794E-4</v>
      </c>
      <c r="DB1383" s="23">
        <v>41394</v>
      </c>
      <c r="DC1383">
        <v>6.4877038125055794E-4</v>
      </c>
    </row>
    <row r="1384" spans="79:107" x14ac:dyDescent="0.3">
      <c r="CA1384" s="23">
        <v>41480</v>
      </c>
      <c r="CB1384">
        <v>6.5076570859187288E-4</v>
      </c>
      <c r="CC1384" t="str">
        <f>IF(COUNT(CB$3:CB1384)=ROUND(COUNT($CB$3:$CB$2493)*0.05,0),CB1384,"")</f>
        <v/>
      </c>
      <c r="CJ1384" s="23">
        <v>41480</v>
      </c>
      <c r="CK1384">
        <v>6.5076570859187288E-4</v>
      </c>
      <c r="CL1384" t="str">
        <f>IF(COUNT(CK$3:CK1384)=ROUND(COUNT($CK$3:$CK$2493)*0.1,0),CK1384,"")</f>
        <v/>
      </c>
      <c r="CS1384" s="23">
        <v>41480</v>
      </c>
      <c r="CT1384">
        <v>6.5076570859187288E-4</v>
      </c>
      <c r="DB1384" s="23">
        <v>41480</v>
      </c>
      <c r="DC1384">
        <v>6.5076570859187288E-4</v>
      </c>
    </row>
    <row r="1385" spans="79:107" x14ac:dyDescent="0.3">
      <c r="CA1385" s="23">
        <v>42891</v>
      </c>
      <c r="CB1385">
        <v>6.5182852143152938E-4</v>
      </c>
      <c r="CC1385" t="str">
        <f>IF(COUNT(CB$3:CB1385)=ROUND(COUNT($CB$3:$CB$2493)*0.05,0),CB1385,"")</f>
        <v/>
      </c>
      <c r="CJ1385" s="23">
        <v>42891</v>
      </c>
      <c r="CK1385">
        <v>6.5182852143152938E-4</v>
      </c>
      <c r="CL1385" t="str">
        <f>IF(COUNT(CK$3:CK1385)=ROUND(COUNT($CK$3:$CK$2493)*0.1,0),CK1385,"")</f>
        <v/>
      </c>
      <c r="CS1385" s="23">
        <v>42891</v>
      </c>
      <c r="CT1385">
        <v>6.5182852143152938E-4</v>
      </c>
      <c r="DB1385" s="23">
        <v>42891</v>
      </c>
      <c r="DC1385">
        <v>6.5182852143152938E-4</v>
      </c>
    </row>
    <row r="1386" spans="79:107" x14ac:dyDescent="0.3">
      <c r="CA1386" s="23">
        <v>41471</v>
      </c>
      <c r="CB1386">
        <v>6.5192292530406144E-4</v>
      </c>
      <c r="CC1386" t="str">
        <f>IF(COUNT(CB$3:CB1386)=ROUND(COUNT($CB$3:$CB$2493)*0.05,0),CB1386,"")</f>
        <v/>
      </c>
      <c r="CJ1386" s="23">
        <v>41471</v>
      </c>
      <c r="CK1386">
        <v>6.5192292530406144E-4</v>
      </c>
      <c r="CL1386" t="str">
        <f>IF(COUNT(CK$3:CK1386)=ROUND(COUNT($CK$3:$CK$2493)*0.1,0),CK1386,"")</f>
        <v/>
      </c>
      <c r="CS1386" s="23">
        <v>41471</v>
      </c>
      <c r="CT1386">
        <v>6.5192292530406144E-4</v>
      </c>
      <c r="DB1386" s="23">
        <v>41471</v>
      </c>
      <c r="DC1386">
        <v>6.5192292530406144E-4</v>
      </c>
    </row>
    <row r="1387" spans="79:107" x14ac:dyDescent="0.3">
      <c r="CA1387" s="23">
        <v>42494</v>
      </c>
      <c r="CB1387">
        <v>6.5298082716552179E-4</v>
      </c>
      <c r="CC1387" t="str">
        <f>IF(COUNT(CB$3:CB1387)=ROUND(COUNT($CB$3:$CB$2493)*0.05,0),CB1387,"")</f>
        <v/>
      </c>
      <c r="CJ1387" s="23">
        <v>42494</v>
      </c>
      <c r="CK1387">
        <v>6.5298082716552179E-4</v>
      </c>
      <c r="CL1387" t="str">
        <f>IF(COUNT(CK$3:CK1387)=ROUND(COUNT($CK$3:$CK$2493)*0.1,0),CK1387,"")</f>
        <v/>
      </c>
      <c r="CS1387" s="23">
        <v>42494</v>
      </c>
      <c r="CT1387">
        <v>6.5298082716552179E-4</v>
      </c>
      <c r="DB1387" s="23">
        <v>42494</v>
      </c>
      <c r="DC1387">
        <v>6.5298082716552179E-4</v>
      </c>
    </row>
    <row r="1388" spans="79:107" x14ac:dyDescent="0.3">
      <c r="CA1388" s="23">
        <v>42058</v>
      </c>
      <c r="CB1388">
        <v>6.5389410628117703E-4</v>
      </c>
      <c r="CC1388" t="str">
        <f>IF(COUNT(CB$3:CB1388)=ROUND(COUNT($CB$3:$CB$2493)*0.05,0),CB1388,"")</f>
        <v/>
      </c>
      <c r="CJ1388" s="23">
        <v>42058</v>
      </c>
      <c r="CK1388">
        <v>6.5389410628117703E-4</v>
      </c>
      <c r="CL1388" t="str">
        <f>IF(COUNT(CK$3:CK1388)=ROUND(COUNT($CK$3:$CK$2493)*0.1,0),CK1388,"")</f>
        <v/>
      </c>
      <c r="CS1388" s="23">
        <v>42058</v>
      </c>
      <c r="CT1388">
        <v>6.5389410628117703E-4</v>
      </c>
      <c r="DB1388" s="23">
        <v>42058</v>
      </c>
      <c r="DC1388">
        <v>6.5389410628117703E-4</v>
      </c>
    </row>
    <row r="1389" spans="79:107" x14ac:dyDescent="0.3">
      <c r="CA1389" s="23">
        <v>42515</v>
      </c>
      <c r="CB1389">
        <v>6.5394319972531629E-4</v>
      </c>
      <c r="CC1389" t="str">
        <f>IF(COUNT(CB$3:CB1389)=ROUND(COUNT($CB$3:$CB$2493)*0.05,0),CB1389,"")</f>
        <v/>
      </c>
      <c r="CJ1389" s="23">
        <v>42515</v>
      </c>
      <c r="CK1389">
        <v>6.5394319972531629E-4</v>
      </c>
      <c r="CL1389" t="str">
        <f>IF(COUNT(CK$3:CK1389)=ROUND(COUNT($CK$3:$CK$2493)*0.1,0),CK1389,"")</f>
        <v/>
      </c>
      <c r="CS1389" s="23">
        <v>42515</v>
      </c>
      <c r="CT1389">
        <v>6.5394319972531629E-4</v>
      </c>
      <c r="DB1389" s="23">
        <v>42515</v>
      </c>
      <c r="DC1389">
        <v>6.5394319972531629E-4</v>
      </c>
    </row>
    <row r="1390" spans="79:107" x14ac:dyDescent="0.3">
      <c r="CA1390" s="23">
        <v>44454</v>
      </c>
      <c r="CB1390">
        <v>6.5578320140511736E-4</v>
      </c>
      <c r="CC1390" t="str">
        <f>IF(COUNT(CB$3:CB1390)=ROUND(COUNT($CB$3:$CB$2493)*0.05,0),CB1390,"")</f>
        <v/>
      </c>
      <c r="CJ1390" s="23">
        <v>44454</v>
      </c>
      <c r="CK1390">
        <v>6.5578320140511736E-4</v>
      </c>
      <c r="CL1390" t="str">
        <f>IF(COUNT(CK$3:CK1390)=ROUND(COUNT($CK$3:$CK$2493)*0.1,0),CK1390,"")</f>
        <v/>
      </c>
      <c r="CS1390" s="23">
        <v>44454</v>
      </c>
      <c r="CT1390">
        <v>6.5578320140511736E-4</v>
      </c>
      <c r="DB1390" s="23">
        <v>44454</v>
      </c>
      <c r="DC1390">
        <v>6.5578320140511736E-4</v>
      </c>
    </row>
    <row r="1391" spans="79:107" x14ac:dyDescent="0.3">
      <c r="CA1391" s="23">
        <v>44566</v>
      </c>
      <c r="CB1391">
        <v>6.5667472955541456E-4</v>
      </c>
      <c r="CC1391" t="str">
        <f>IF(COUNT(CB$3:CB1391)=ROUND(COUNT($CB$3:$CB$2493)*0.05,0),CB1391,"")</f>
        <v/>
      </c>
      <c r="CJ1391" s="23">
        <v>44566</v>
      </c>
      <c r="CK1391">
        <v>6.5667472955541456E-4</v>
      </c>
      <c r="CL1391" t="str">
        <f>IF(COUNT(CK$3:CK1391)=ROUND(COUNT($CK$3:$CK$2493)*0.1,0),CK1391,"")</f>
        <v/>
      </c>
      <c r="CS1391" s="23">
        <v>44566</v>
      </c>
      <c r="CT1391">
        <v>6.5667472955541456E-4</v>
      </c>
      <c r="DB1391" s="23">
        <v>44566</v>
      </c>
      <c r="DC1391">
        <v>6.5667472955541456E-4</v>
      </c>
    </row>
    <row r="1392" spans="79:107" x14ac:dyDescent="0.3">
      <c r="CA1392" s="23">
        <v>43262</v>
      </c>
      <c r="CB1392">
        <v>6.5679997480986077E-4</v>
      </c>
      <c r="CC1392" t="str">
        <f>IF(COUNT(CB$3:CB1392)=ROUND(COUNT($CB$3:$CB$2493)*0.05,0),CB1392,"")</f>
        <v/>
      </c>
      <c r="CJ1392" s="23">
        <v>43262</v>
      </c>
      <c r="CK1392">
        <v>6.5679997480986077E-4</v>
      </c>
      <c r="CL1392" t="str">
        <f>IF(COUNT(CK$3:CK1392)=ROUND(COUNT($CK$3:$CK$2493)*0.1,0),CK1392,"")</f>
        <v/>
      </c>
      <c r="CS1392" s="23">
        <v>43262</v>
      </c>
      <c r="CT1392">
        <v>6.5679997480986077E-4</v>
      </c>
      <c r="DB1392" s="23">
        <v>43262</v>
      </c>
      <c r="DC1392">
        <v>6.5679997480986077E-4</v>
      </c>
    </row>
    <row r="1393" spans="79:107" x14ac:dyDescent="0.3">
      <c r="CA1393" s="23">
        <v>42829</v>
      </c>
      <c r="CB1393">
        <v>6.5729586025025169E-4</v>
      </c>
      <c r="CC1393" t="str">
        <f>IF(COUNT(CB$3:CB1393)=ROUND(COUNT($CB$3:$CB$2493)*0.05,0),CB1393,"")</f>
        <v/>
      </c>
      <c r="CJ1393" s="23">
        <v>42829</v>
      </c>
      <c r="CK1393">
        <v>6.5729586025025169E-4</v>
      </c>
      <c r="CL1393" t="str">
        <f>IF(COUNT(CK$3:CK1393)=ROUND(COUNT($CK$3:$CK$2493)*0.1,0),CK1393,"")</f>
        <v/>
      </c>
      <c r="CS1393" s="23">
        <v>42829</v>
      </c>
      <c r="CT1393">
        <v>6.5729586025025169E-4</v>
      </c>
      <c r="DB1393" s="23">
        <v>42829</v>
      </c>
      <c r="DC1393">
        <v>6.5729586025025169E-4</v>
      </c>
    </row>
    <row r="1394" spans="79:107" x14ac:dyDescent="0.3">
      <c r="CA1394" s="23">
        <v>43956</v>
      </c>
      <c r="CB1394">
        <v>6.6030395684441934E-4</v>
      </c>
      <c r="CC1394" t="str">
        <f>IF(COUNT(CB$3:CB1394)=ROUND(COUNT($CB$3:$CB$2493)*0.05,0),CB1394,"")</f>
        <v/>
      </c>
      <c r="CJ1394" s="23">
        <v>43956</v>
      </c>
      <c r="CK1394">
        <v>6.6030395684441934E-4</v>
      </c>
      <c r="CL1394" t="str">
        <f>IF(COUNT(CK$3:CK1394)=ROUND(COUNT($CK$3:$CK$2493)*0.1,0),CK1394,"")</f>
        <v/>
      </c>
      <c r="CS1394" s="23">
        <v>43956</v>
      </c>
      <c r="CT1394">
        <v>6.6030395684441934E-4</v>
      </c>
      <c r="DB1394" s="23">
        <v>43956</v>
      </c>
      <c r="DC1394">
        <v>6.6030395684441934E-4</v>
      </c>
    </row>
    <row r="1395" spans="79:107" x14ac:dyDescent="0.3">
      <c r="CA1395" s="23">
        <v>41962</v>
      </c>
      <c r="CB1395">
        <v>6.6096046426620603E-4</v>
      </c>
      <c r="CC1395" t="str">
        <f>IF(COUNT(CB$3:CB1395)=ROUND(COUNT($CB$3:$CB$2493)*0.05,0),CB1395,"")</f>
        <v/>
      </c>
      <c r="CJ1395" s="23">
        <v>41962</v>
      </c>
      <c r="CK1395">
        <v>6.6096046426620603E-4</v>
      </c>
      <c r="CL1395" t="str">
        <f>IF(COUNT(CK$3:CK1395)=ROUND(COUNT($CK$3:$CK$2493)*0.1,0),CK1395,"")</f>
        <v/>
      </c>
      <c r="CS1395" s="23">
        <v>41962</v>
      </c>
      <c r="CT1395">
        <v>6.6096046426620603E-4</v>
      </c>
      <c r="DB1395" s="23">
        <v>41962</v>
      </c>
      <c r="DC1395">
        <v>6.6096046426620603E-4</v>
      </c>
    </row>
    <row r="1396" spans="79:107" x14ac:dyDescent="0.3">
      <c r="CA1396" s="23">
        <v>44741</v>
      </c>
      <c r="CB1396">
        <v>6.6149234617181372E-4</v>
      </c>
      <c r="CC1396" t="str">
        <f>IF(COUNT(CB$3:CB1396)=ROUND(COUNT($CB$3:$CB$2493)*0.05,0),CB1396,"")</f>
        <v/>
      </c>
      <c r="CJ1396" s="23">
        <v>44741</v>
      </c>
      <c r="CK1396">
        <v>6.6149234617181372E-4</v>
      </c>
      <c r="CL1396" t="str">
        <f>IF(COUNT(CK$3:CK1396)=ROUND(COUNT($CK$3:$CK$2493)*0.1,0),CK1396,"")</f>
        <v/>
      </c>
      <c r="CS1396" s="23">
        <v>44741</v>
      </c>
      <c r="CT1396">
        <v>6.6149234617181372E-4</v>
      </c>
      <c r="DB1396" s="23">
        <v>44741</v>
      </c>
      <c r="DC1396">
        <v>6.6149234617181372E-4</v>
      </c>
    </row>
    <row r="1397" spans="79:107" x14ac:dyDescent="0.3">
      <c r="CA1397" s="23">
        <v>44392</v>
      </c>
      <c r="CB1397">
        <v>6.6551382721284473E-4</v>
      </c>
      <c r="CC1397" t="str">
        <f>IF(COUNT(CB$3:CB1397)=ROUND(COUNT($CB$3:$CB$2493)*0.05,0),CB1397,"")</f>
        <v/>
      </c>
      <c r="CJ1397" s="23">
        <v>44392</v>
      </c>
      <c r="CK1397">
        <v>6.6551382721284473E-4</v>
      </c>
      <c r="CL1397" t="str">
        <f>IF(COUNT(CK$3:CK1397)=ROUND(COUNT($CK$3:$CK$2493)*0.1,0),CK1397,"")</f>
        <v/>
      </c>
      <c r="CS1397" s="23">
        <v>44392</v>
      </c>
      <c r="CT1397">
        <v>6.6551382721284473E-4</v>
      </c>
      <c r="DB1397" s="23">
        <v>44392</v>
      </c>
      <c r="DC1397">
        <v>6.6551382721284473E-4</v>
      </c>
    </row>
    <row r="1398" spans="79:107" x14ac:dyDescent="0.3">
      <c r="CA1398" s="23">
        <v>41498</v>
      </c>
      <c r="CB1398">
        <v>6.6711193311174896E-4</v>
      </c>
      <c r="CC1398" t="str">
        <f>IF(COUNT(CB$3:CB1398)=ROUND(COUNT($CB$3:$CB$2493)*0.05,0),CB1398,"")</f>
        <v/>
      </c>
      <c r="CJ1398" s="23">
        <v>41498</v>
      </c>
      <c r="CK1398">
        <v>6.6711193311174896E-4</v>
      </c>
      <c r="CL1398" t="str">
        <f>IF(COUNT(CK$3:CK1398)=ROUND(COUNT($CK$3:$CK$2493)*0.1,0),CK1398,"")</f>
        <v/>
      </c>
      <c r="CS1398" s="23">
        <v>41498</v>
      </c>
      <c r="CT1398">
        <v>6.6711193311174896E-4</v>
      </c>
      <c r="DB1398" s="23">
        <v>41498</v>
      </c>
      <c r="DC1398">
        <v>6.6711193311174896E-4</v>
      </c>
    </row>
    <row r="1399" spans="79:107" x14ac:dyDescent="0.3">
      <c r="CA1399" s="23">
        <v>43949</v>
      </c>
      <c r="CB1399">
        <v>6.6775502305757475E-4</v>
      </c>
      <c r="CC1399" t="str">
        <f>IF(COUNT(CB$3:CB1399)=ROUND(COUNT($CB$3:$CB$2493)*0.05,0),CB1399,"")</f>
        <v/>
      </c>
      <c r="CJ1399" s="23">
        <v>43949</v>
      </c>
      <c r="CK1399">
        <v>6.6775502305757475E-4</v>
      </c>
      <c r="CL1399" t="str">
        <f>IF(COUNT(CK$3:CK1399)=ROUND(COUNT($CK$3:$CK$2493)*0.1,0),CK1399,"")</f>
        <v/>
      </c>
      <c r="CS1399" s="23">
        <v>43949</v>
      </c>
      <c r="CT1399">
        <v>6.6775502305757475E-4</v>
      </c>
      <c r="DB1399" s="23">
        <v>43949</v>
      </c>
      <c r="DC1399">
        <v>6.6775502305757475E-4</v>
      </c>
    </row>
    <row r="1400" spans="79:107" x14ac:dyDescent="0.3">
      <c r="CA1400" s="23">
        <v>41936</v>
      </c>
      <c r="CB1400">
        <v>6.6834039949351782E-4</v>
      </c>
      <c r="CC1400" t="str">
        <f>IF(COUNT(CB$3:CB1400)=ROUND(COUNT($CB$3:$CB$2493)*0.05,0),CB1400,"")</f>
        <v/>
      </c>
      <c r="CJ1400" s="23">
        <v>41936</v>
      </c>
      <c r="CK1400">
        <v>6.6834039949351782E-4</v>
      </c>
      <c r="CL1400" t="str">
        <f>IF(COUNT(CK$3:CK1400)=ROUND(COUNT($CK$3:$CK$2493)*0.1,0),CK1400,"")</f>
        <v/>
      </c>
      <c r="CS1400" s="23">
        <v>41936</v>
      </c>
      <c r="CT1400">
        <v>6.6834039949351782E-4</v>
      </c>
      <c r="DB1400" s="23">
        <v>41936</v>
      </c>
      <c r="DC1400">
        <v>6.6834039949351782E-4</v>
      </c>
    </row>
    <row r="1401" spans="79:107" x14ac:dyDescent="0.3">
      <c r="CA1401" s="23">
        <v>44481</v>
      </c>
      <c r="CB1401">
        <v>6.751758813234158E-4</v>
      </c>
      <c r="CC1401" t="str">
        <f>IF(COUNT(CB$3:CB1401)=ROUND(COUNT($CB$3:$CB$2493)*0.05,0),CB1401,"")</f>
        <v/>
      </c>
      <c r="CJ1401" s="23">
        <v>44481</v>
      </c>
      <c r="CK1401">
        <v>6.751758813234158E-4</v>
      </c>
      <c r="CL1401" t="str">
        <f>IF(COUNT(CK$3:CK1401)=ROUND(COUNT($CK$3:$CK$2493)*0.1,0),CK1401,"")</f>
        <v/>
      </c>
      <c r="CS1401" s="23">
        <v>44481</v>
      </c>
      <c r="CT1401">
        <v>6.751758813234158E-4</v>
      </c>
      <c r="DB1401" s="23">
        <v>44481</v>
      </c>
      <c r="DC1401">
        <v>6.751758813234158E-4</v>
      </c>
    </row>
    <row r="1402" spans="79:107" x14ac:dyDescent="0.3">
      <c r="CA1402" s="23">
        <v>41493</v>
      </c>
      <c r="CB1402">
        <v>6.7815302482927137E-4</v>
      </c>
      <c r="CC1402" t="str">
        <f>IF(COUNT(CB$3:CB1402)=ROUND(COUNT($CB$3:$CB$2493)*0.05,0),CB1402,"")</f>
        <v/>
      </c>
      <c r="CJ1402" s="23">
        <v>41493</v>
      </c>
      <c r="CK1402">
        <v>6.7815302482927137E-4</v>
      </c>
      <c r="CL1402" t="str">
        <f>IF(COUNT(CK$3:CK1402)=ROUND(COUNT($CK$3:$CK$2493)*0.1,0),CK1402,"")</f>
        <v/>
      </c>
      <c r="CS1402" s="23">
        <v>41493</v>
      </c>
      <c r="CT1402">
        <v>6.7815302482927137E-4</v>
      </c>
      <c r="DB1402" s="23">
        <v>41493</v>
      </c>
      <c r="DC1402">
        <v>6.7815302482927137E-4</v>
      </c>
    </row>
    <row r="1403" spans="79:107" x14ac:dyDescent="0.3">
      <c r="CA1403" s="23">
        <v>43445</v>
      </c>
      <c r="CB1403">
        <v>6.825326503151918E-4</v>
      </c>
      <c r="CC1403" t="str">
        <f>IF(COUNT(CB$3:CB1403)=ROUND(COUNT($CB$3:$CB$2493)*0.05,0),CB1403,"")</f>
        <v/>
      </c>
      <c r="CJ1403" s="23">
        <v>43445</v>
      </c>
      <c r="CK1403">
        <v>6.825326503151918E-4</v>
      </c>
      <c r="CL1403" t="str">
        <f>IF(COUNT(CK$3:CK1403)=ROUND(COUNT($CK$3:$CK$2493)*0.1,0),CK1403,"")</f>
        <v/>
      </c>
      <c r="CS1403" s="23">
        <v>43445</v>
      </c>
      <c r="CT1403">
        <v>6.825326503151918E-4</v>
      </c>
      <c r="DB1403" s="23">
        <v>43445</v>
      </c>
      <c r="DC1403">
        <v>6.825326503151918E-4</v>
      </c>
    </row>
    <row r="1404" spans="79:107" x14ac:dyDescent="0.3">
      <c r="CA1404" s="23">
        <v>42571</v>
      </c>
      <c r="CB1404">
        <v>6.834403970447313E-4</v>
      </c>
      <c r="CC1404" t="str">
        <f>IF(COUNT(CB$3:CB1404)=ROUND(COUNT($CB$3:$CB$2493)*0.05,0),CB1404,"")</f>
        <v/>
      </c>
      <c r="CJ1404" s="23">
        <v>42571</v>
      </c>
      <c r="CK1404">
        <v>6.834403970447313E-4</v>
      </c>
      <c r="CL1404" t="str">
        <f>IF(COUNT(CK$3:CK1404)=ROUND(COUNT($CK$3:$CK$2493)*0.1,0),CK1404,"")</f>
        <v/>
      </c>
      <c r="CS1404" s="23">
        <v>42571</v>
      </c>
      <c r="CT1404">
        <v>6.834403970447313E-4</v>
      </c>
      <c r="DB1404" s="23">
        <v>42571</v>
      </c>
      <c r="DC1404">
        <v>6.834403970447313E-4</v>
      </c>
    </row>
    <row r="1405" spans="79:107" x14ac:dyDescent="0.3">
      <c r="CA1405" s="23">
        <v>43091</v>
      </c>
      <c r="CB1405">
        <v>6.8544882523886234E-4</v>
      </c>
      <c r="CC1405" t="str">
        <f>IF(COUNT(CB$3:CB1405)=ROUND(COUNT($CB$3:$CB$2493)*0.05,0),CB1405,"")</f>
        <v/>
      </c>
      <c r="CJ1405" s="23">
        <v>43091</v>
      </c>
      <c r="CK1405">
        <v>6.8544882523886234E-4</v>
      </c>
      <c r="CL1405" t="str">
        <f>IF(COUNT(CK$3:CK1405)=ROUND(COUNT($CK$3:$CK$2493)*0.1,0),CK1405,"")</f>
        <v/>
      </c>
      <c r="CS1405" s="23">
        <v>43091</v>
      </c>
      <c r="CT1405">
        <v>6.8544882523886234E-4</v>
      </c>
      <c r="DB1405" s="23">
        <v>43091</v>
      </c>
      <c r="DC1405">
        <v>6.8544882523886234E-4</v>
      </c>
    </row>
    <row r="1406" spans="79:107" x14ac:dyDescent="0.3">
      <c r="CA1406" s="23">
        <v>44440</v>
      </c>
      <c r="CB1406">
        <v>6.8549114012782871E-4</v>
      </c>
      <c r="CC1406" t="str">
        <f>IF(COUNT(CB$3:CB1406)=ROUND(COUNT($CB$3:$CB$2493)*0.05,0),CB1406,"")</f>
        <v/>
      </c>
      <c r="CJ1406" s="23">
        <v>44440</v>
      </c>
      <c r="CK1406">
        <v>6.8549114012782871E-4</v>
      </c>
      <c r="CL1406" t="str">
        <f>IF(COUNT(CK$3:CK1406)=ROUND(COUNT($CK$3:$CK$2493)*0.1,0),CK1406,"")</f>
        <v/>
      </c>
      <c r="CS1406" s="23">
        <v>44440</v>
      </c>
      <c r="CT1406">
        <v>6.8549114012782871E-4</v>
      </c>
      <c r="DB1406" s="23">
        <v>44440</v>
      </c>
      <c r="DC1406">
        <v>6.8549114012782871E-4</v>
      </c>
    </row>
    <row r="1407" spans="79:107" x14ac:dyDescent="0.3">
      <c r="CA1407" s="23">
        <v>43314</v>
      </c>
      <c r="CB1407">
        <v>6.8678501752358087E-4</v>
      </c>
      <c r="CC1407" t="str">
        <f>IF(COUNT(CB$3:CB1407)=ROUND(COUNT($CB$3:$CB$2493)*0.05,0),CB1407,"")</f>
        <v/>
      </c>
      <c r="CJ1407" s="23">
        <v>43314</v>
      </c>
      <c r="CK1407">
        <v>6.8678501752358087E-4</v>
      </c>
      <c r="CL1407" t="str">
        <f>IF(COUNT(CK$3:CK1407)=ROUND(COUNT($CK$3:$CK$2493)*0.1,0),CK1407,"")</f>
        <v/>
      </c>
      <c r="CS1407" s="23">
        <v>43314</v>
      </c>
      <c r="CT1407">
        <v>6.8678501752358087E-4</v>
      </c>
      <c r="DB1407" s="23">
        <v>43314</v>
      </c>
      <c r="DC1407">
        <v>6.8678501752358087E-4</v>
      </c>
    </row>
    <row r="1408" spans="79:107" x14ac:dyDescent="0.3">
      <c r="CA1408" s="23">
        <v>43349</v>
      </c>
      <c r="CB1408">
        <v>6.918922834183612E-4</v>
      </c>
      <c r="CC1408" t="str">
        <f>IF(COUNT(CB$3:CB1408)=ROUND(COUNT($CB$3:$CB$2493)*0.05,0),CB1408,"")</f>
        <v/>
      </c>
      <c r="CJ1408" s="23">
        <v>43349</v>
      </c>
      <c r="CK1408">
        <v>6.918922834183612E-4</v>
      </c>
      <c r="CL1408" t="str">
        <f>IF(COUNT(CK$3:CK1408)=ROUND(COUNT($CK$3:$CK$2493)*0.1,0),CK1408,"")</f>
        <v/>
      </c>
      <c r="CS1408" s="23">
        <v>43349</v>
      </c>
      <c r="CT1408">
        <v>6.918922834183612E-4</v>
      </c>
      <c r="DB1408" s="23">
        <v>43349</v>
      </c>
      <c r="DC1408">
        <v>6.918922834183612E-4</v>
      </c>
    </row>
    <row r="1409" spans="79:107" x14ac:dyDescent="0.3">
      <c r="CA1409" s="23">
        <v>41752</v>
      </c>
      <c r="CB1409">
        <v>6.9665301993841375E-4</v>
      </c>
      <c r="CC1409" t="str">
        <f>IF(COUNT(CB$3:CB1409)=ROUND(COUNT($CB$3:$CB$2493)*0.05,0),CB1409,"")</f>
        <v/>
      </c>
      <c r="CJ1409" s="23">
        <v>41752</v>
      </c>
      <c r="CK1409">
        <v>6.9665301993841375E-4</v>
      </c>
      <c r="CL1409" t="str">
        <f>IF(COUNT(CK$3:CK1409)=ROUND(COUNT($CK$3:$CK$2493)*0.1,0),CK1409,"")</f>
        <v/>
      </c>
      <c r="CS1409" s="23">
        <v>41752</v>
      </c>
      <c r="CT1409">
        <v>6.9665301993841375E-4</v>
      </c>
      <c r="DB1409" s="23">
        <v>41752</v>
      </c>
      <c r="DC1409">
        <v>6.9665301993841375E-4</v>
      </c>
    </row>
    <row r="1410" spans="79:107" x14ac:dyDescent="0.3">
      <c r="CA1410" s="23">
        <v>41828</v>
      </c>
      <c r="CB1410">
        <v>6.9762578035649525E-4</v>
      </c>
      <c r="CC1410" t="str">
        <f>IF(COUNT(CB$3:CB1410)=ROUND(COUNT($CB$3:$CB$2493)*0.05,0),CB1410,"")</f>
        <v/>
      </c>
      <c r="CJ1410" s="23">
        <v>41828</v>
      </c>
      <c r="CK1410">
        <v>6.9762578035649525E-4</v>
      </c>
      <c r="CL1410" t="str">
        <f>IF(COUNT(CK$3:CK1410)=ROUND(COUNT($CK$3:$CK$2493)*0.1,0),CK1410,"")</f>
        <v/>
      </c>
      <c r="CS1410" s="23">
        <v>41828</v>
      </c>
      <c r="CT1410">
        <v>6.9762578035649525E-4</v>
      </c>
      <c r="DB1410" s="23">
        <v>41828</v>
      </c>
      <c r="DC1410">
        <v>6.9762578035649525E-4</v>
      </c>
    </row>
    <row r="1411" spans="79:107" x14ac:dyDescent="0.3">
      <c r="CA1411" s="23">
        <v>44403</v>
      </c>
      <c r="CB1411">
        <v>7.0280955166856368E-4</v>
      </c>
      <c r="CC1411" t="str">
        <f>IF(COUNT(CB$3:CB1411)=ROUND(COUNT($CB$3:$CB$2493)*0.05,0),CB1411,"")</f>
        <v/>
      </c>
      <c r="CJ1411" s="23">
        <v>44403</v>
      </c>
      <c r="CK1411">
        <v>7.0280955166856368E-4</v>
      </c>
      <c r="CL1411" t="str">
        <f>IF(COUNT(CK$3:CK1411)=ROUND(COUNT($CK$3:$CK$2493)*0.1,0),CK1411,"")</f>
        <v/>
      </c>
      <c r="CS1411" s="23">
        <v>44403</v>
      </c>
      <c r="CT1411">
        <v>7.0280955166856368E-4</v>
      </c>
      <c r="DB1411" s="23">
        <v>44403</v>
      </c>
      <c r="DC1411">
        <v>7.0280955166856368E-4</v>
      </c>
    </row>
    <row r="1412" spans="79:107" x14ac:dyDescent="0.3">
      <c r="CA1412" s="23">
        <v>41786</v>
      </c>
      <c r="CB1412">
        <v>7.0598585599800003E-4</v>
      </c>
      <c r="CC1412" t="str">
        <f>IF(COUNT(CB$3:CB1412)=ROUND(COUNT($CB$3:$CB$2493)*0.05,0),CB1412,"")</f>
        <v/>
      </c>
      <c r="CJ1412" s="23">
        <v>41786</v>
      </c>
      <c r="CK1412">
        <v>7.0598585599800003E-4</v>
      </c>
      <c r="CL1412" t="str">
        <f>IF(COUNT(CK$3:CK1412)=ROUND(COUNT($CK$3:$CK$2493)*0.1,0),CK1412,"")</f>
        <v/>
      </c>
      <c r="CS1412" s="23">
        <v>41786</v>
      </c>
      <c r="CT1412">
        <v>7.0598585599800003E-4</v>
      </c>
      <c r="DB1412" s="23">
        <v>41786</v>
      </c>
      <c r="DC1412">
        <v>7.0598585599800003E-4</v>
      </c>
    </row>
    <row r="1413" spans="79:107" x14ac:dyDescent="0.3">
      <c r="CA1413" s="23">
        <v>44529</v>
      </c>
      <c r="CB1413">
        <v>7.0858094991405377E-4</v>
      </c>
      <c r="CC1413" t="str">
        <f>IF(COUNT(CB$3:CB1413)=ROUND(COUNT($CB$3:$CB$2493)*0.05,0),CB1413,"")</f>
        <v/>
      </c>
      <c r="CJ1413" s="23">
        <v>44529</v>
      </c>
      <c r="CK1413">
        <v>7.0858094991405377E-4</v>
      </c>
      <c r="CL1413" t="str">
        <f>IF(COUNT(CK$3:CK1413)=ROUND(COUNT($CK$3:$CK$2493)*0.1,0),CK1413,"")</f>
        <v/>
      </c>
      <c r="CS1413" s="23">
        <v>44529</v>
      </c>
      <c r="CT1413">
        <v>7.0858094991405377E-4</v>
      </c>
      <c r="DB1413" s="23">
        <v>44529</v>
      </c>
      <c r="DC1413">
        <v>7.0858094991405377E-4</v>
      </c>
    </row>
    <row r="1414" spans="79:107" x14ac:dyDescent="0.3">
      <c r="CA1414" s="23">
        <v>41731</v>
      </c>
      <c r="CB1414">
        <v>7.1271879927111911E-4</v>
      </c>
      <c r="CC1414" t="str">
        <f>IF(COUNT(CB$3:CB1414)=ROUND(COUNT($CB$3:$CB$2493)*0.05,0),CB1414,"")</f>
        <v/>
      </c>
      <c r="CJ1414" s="23">
        <v>41731</v>
      </c>
      <c r="CK1414">
        <v>7.1271879927111911E-4</v>
      </c>
      <c r="CL1414" t="str">
        <f>IF(COUNT(CK$3:CK1414)=ROUND(COUNT($CK$3:$CK$2493)*0.1,0),CK1414,"")</f>
        <v/>
      </c>
      <c r="CS1414" s="23">
        <v>41731</v>
      </c>
      <c r="CT1414">
        <v>7.1271879927111911E-4</v>
      </c>
      <c r="DB1414" s="23">
        <v>41731</v>
      </c>
      <c r="DC1414">
        <v>7.1271879927111911E-4</v>
      </c>
    </row>
    <row r="1415" spans="79:107" x14ac:dyDescent="0.3">
      <c r="CA1415" s="23">
        <v>41452</v>
      </c>
      <c r="CB1415">
        <v>7.1297352446625297E-4</v>
      </c>
      <c r="CC1415" t="str">
        <f>IF(COUNT(CB$3:CB1415)=ROUND(COUNT($CB$3:$CB$2493)*0.05,0),CB1415,"")</f>
        <v/>
      </c>
      <c r="CJ1415" s="23">
        <v>41452</v>
      </c>
      <c r="CK1415">
        <v>7.1297352446625297E-4</v>
      </c>
      <c r="CL1415" t="str">
        <f>IF(COUNT(CK$3:CK1415)=ROUND(COUNT($CK$3:$CK$2493)*0.1,0),CK1415,"")</f>
        <v/>
      </c>
      <c r="CS1415" s="23">
        <v>41452</v>
      </c>
      <c r="CT1415">
        <v>7.1297352446625297E-4</v>
      </c>
      <c r="DB1415" s="23">
        <v>41452</v>
      </c>
      <c r="DC1415">
        <v>7.1297352446625297E-4</v>
      </c>
    </row>
    <row r="1416" spans="79:107" x14ac:dyDescent="0.3">
      <c r="CA1416" s="23">
        <v>43731</v>
      </c>
      <c r="CB1416">
        <v>7.131909955271987E-4</v>
      </c>
      <c r="CC1416" t="str">
        <f>IF(COUNT(CB$3:CB1416)=ROUND(COUNT($CB$3:$CB$2493)*0.05,0),CB1416,"")</f>
        <v/>
      </c>
      <c r="CJ1416" s="23">
        <v>43731</v>
      </c>
      <c r="CK1416">
        <v>7.131909955271987E-4</v>
      </c>
      <c r="CL1416" t="str">
        <f>IF(COUNT(CK$3:CK1416)=ROUND(COUNT($CK$3:$CK$2493)*0.1,0),CK1416,"")</f>
        <v/>
      </c>
      <c r="CS1416" s="23">
        <v>43731</v>
      </c>
      <c r="CT1416">
        <v>7.131909955271987E-4</v>
      </c>
      <c r="DB1416" s="23">
        <v>43731</v>
      </c>
      <c r="DC1416">
        <v>7.131909955271987E-4</v>
      </c>
    </row>
    <row r="1417" spans="79:107" x14ac:dyDescent="0.3">
      <c r="CA1417" s="23">
        <v>42114</v>
      </c>
      <c r="CB1417">
        <v>7.1409233151045184E-4</v>
      </c>
      <c r="CC1417" t="str">
        <f>IF(COUNT(CB$3:CB1417)=ROUND(COUNT($CB$3:$CB$2493)*0.05,0),CB1417,"")</f>
        <v/>
      </c>
      <c r="CJ1417" s="23">
        <v>42114</v>
      </c>
      <c r="CK1417">
        <v>7.1409233151045184E-4</v>
      </c>
      <c r="CL1417" t="str">
        <f>IF(COUNT(CK$3:CK1417)=ROUND(COUNT($CK$3:$CK$2493)*0.1,0),CK1417,"")</f>
        <v/>
      </c>
      <c r="CS1417" s="23">
        <v>42114</v>
      </c>
      <c r="CT1417">
        <v>7.1409233151045184E-4</v>
      </c>
      <c r="DB1417" s="23">
        <v>42114</v>
      </c>
      <c r="DC1417">
        <v>7.1409233151045184E-4</v>
      </c>
    </row>
    <row r="1418" spans="79:107" x14ac:dyDescent="0.3">
      <c r="CA1418" s="23">
        <v>43811</v>
      </c>
      <c r="CB1418">
        <v>7.1411842878032453E-4</v>
      </c>
      <c r="CC1418" t="str">
        <f>IF(COUNT(CB$3:CB1418)=ROUND(COUNT($CB$3:$CB$2493)*0.05,0),CB1418,"")</f>
        <v/>
      </c>
      <c r="CJ1418" s="23">
        <v>43811</v>
      </c>
      <c r="CK1418">
        <v>7.1411842878032453E-4</v>
      </c>
      <c r="CL1418" t="str">
        <f>IF(COUNT(CK$3:CK1418)=ROUND(COUNT($CK$3:$CK$2493)*0.1,0),CK1418,"")</f>
        <v/>
      </c>
      <c r="CS1418" s="23">
        <v>43811</v>
      </c>
      <c r="CT1418">
        <v>7.1411842878032453E-4</v>
      </c>
      <c r="DB1418" s="23">
        <v>43811</v>
      </c>
      <c r="DC1418">
        <v>7.1411842878032453E-4</v>
      </c>
    </row>
    <row r="1419" spans="79:107" x14ac:dyDescent="0.3">
      <c r="CA1419" s="23">
        <v>42466</v>
      </c>
      <c r="CB1419">
        <v>7.1677615480184086E-4</v>
      </c>
      <c r="CC1419" t="str">
        <f>IF(COUNT(CB$3:CB1419)=ROUND(COUNT($CB$3:$CB$2493)*0.05,0),CB1419,"")</f>
        <v/>
      </c>
      <c r="CJ1419" s="23">
        <v>42466</v>
      </c>
      <c r="CK1419">
        <v>7.1677615480184086E-4</v>
      </c>
      <c r="CL1419" t="str">
        <f>IF(COUNT(CK$3:CK1419)=ROUND(COUNT($CK$3:$CK$2493)*0.1,0),CK1419,"")</f>
        <v/>
      </c>
      <c r="CS1419" s="23">
        <v>42466</v>
      </c>
      <c r="CT1419">
        <v>7.1677615480184086E-4</v>
      </c>
      <c r="DB1419" s="23">
        <v>42466</v>
      </c>
      <c r="DC1419">
        <v>7.1677615480184086E-4</v>
      </c>
    </row>
    <row r="1420" spans="79:107" x14ac:dyDescent="0.3">
      <c r="CA1420" s="23">
        <v>41579</v>
      </c>
      <c r="CB1420">
        <v>7.1762329440087653E-4</v>
      </c>
      <c r="CC1420" t="str">
        <f>IF(COUNT(CB$3:CB1420)=ROUND(COUNT($CB$3:$CB$2493)*0.05,0),CB1420,"")</f>
        <v/>
      </c>
      <c r="CJ1420" s="23">
        <v>41579</v>
      </c>
      <c r="CK1420">
        <v>7.1762329440087653E-4</v>
      </c>
      <c r="CL1420" t="str">
        <f>IF(COUNT(CK$3:CK1420)=ROUND(COUNT($CK$3:$CK$2493)*0.1,0),CK1420,"")</f>
        <v/>
      </c>
      <c r="CS1420" s="23">
        <v>41579</v>
      </c>
      <c r="CT1420">
        <v>7.1762329440087653E-4</v>
      </c>
      <c r="DB1420" s="23">
        <v>41579</v>
      </c>
      <c r="DC1420">
        <v>7.1762329440087653E-4</v>
      </c>
    </row>
    <row r="1421" spans="79:107" x14ac:dyDescent="0.3">
      <c r="CA1421" s="23">
        <v>41341</v>
      </c>
      <c r="CB1421">
        <v>7.19996323166811E-4</v>
      </c>
      <c r="CC1421" t="str">
        <f>IF(COUNT(CB$3:CB1421)=ROUND(COUNT($CB$3:$CB$2493)*0.05,0),CB1421,"")</f>
        <v/>
      </c>
      <c r="CJ1421" s="23">
        <v>41341</v>
      </c>
      <c r="CK1421">
        <v>7.19996323166811E-4</v>
      </c>
      <c r="CL1421" t="str">
        <f>IF(COUNT(CK$3:CK1421)=ROUND(COUNT($CK$3:$CK$2493)*0.1,0),CK1421,"")</f>
        <v/>
      </c>
      <c r="CS1421" s="23">
        <v>41341</v>
      </c>
      <c r="CT1421">
        <v>7.19996323166811E-4</v>
      </c>
      <c r="DB1421" s="23">
        <v>41341</v>
      </c>
      <c r="DC1421">
        <v>7.19996323166811E-4</v>
      </c>
    </row>
    <row r="1422" spans="79:107" x14ac:dyDescent="0.3">
      <c r="CA1422" s="23">
        <v>41772</v>
      </c>
      <c r="CB1422">
        <v>7.2330628698000178E-4</v>
      </c>
      <c r="CC1422" t="str">
        <f>IF(COUNT(CB$3:CB1422)=ROUND(COUNT($CB$3:$CB$2493)*0.05,0),CB1422,"")</f>
        <v/>
      </c>
      <c r="CJ1422" s="23">
        <v>41772</v>
      </c>
      <c r="CK1422">
        <v>7.2330628698000178E-4</v>
      </c>
      <c r="CL1422" t="str">
        <f>IF(COUNT(CK$3:CK1422)=ROUND(COUNT($CK$3:$CK$2493)*0.1,0),CK1422,"")</f>
        <v/>
      </c>
      <c r="CS1422" s="23">
        <v>41772</v>
      </c>
      <c r="CT1422">
        <v>7.2330628698000178E-4</v>
      </c>
      <c r="DB1422" s="23">
        <v>41772</v>
      </c>
      <c r="DC1422">
        <v>7.2330628698000178E-4</v>
      </c>
    </row>
    <row r="1423" spans="79:107" x14ac:dyDescent="0.3">
      <c r="CA1423" s="23">
        <v>42215</v>
      </c>
      <c r="CB1423">
        <v>7.2595910533163359E-4</v>
      </c>
      <c r="CC1423" t="str">
        <f>IF(COUNT(CB$3:CB1423)=ROUND(COUNT($CB$3:$CB$2493)*0.05,0),CB1423,"")</f>
        <v/>
      </c>
      <c r="CJ1423" s="23">
        <v>42215</v>
      </c>
      <c r="CK1423">
        <v>7.2595910533163359E-4</v>
      </c>
      <c r="CL1423" t="str">
        <f>IF(COUNT(CK$3:CK1423)=ROUND(COUNT($CK$3:$CK$2493)*0.1,0),CK1423,"")</f>
        <v/>
      </c>
      <c r="CS1423" s="23">
        <v>42215</v>
      </c>
      <c r="CT1423">
        <v>7.2595910533163359E-4</v>
      </c>
      <c r="DB1423" s="23">
        <v>42215</v>
      </c>
      <c r="DC1423">
        <v>7.2595910533163359E-4</v>
      </c>
    </row>
    <row r="1424" spans="79:107" x14ac:dyDescent="0.3">
      <c r="CA1424" s="23">
        <v>44236</v>
      </c>
      <c r="CB1424">
        <v>7.2633631075788747E-4</v>
      </c>
      <c r="CC1424" t="str">
        <f>IF(COUNT(CB$3:CB1424)=ROUND(COUNT($CB$3:$CB$2493)*0.05,0),CB1424,"")</f>
        <v/>
      </c>
      <c r="CJ1424" s="23">
        <v>44236</v>
      </c>
      <c r="CK1424">
        <v>7.2633631075788747E-4</v>
      </c>
      <c r="CL1424" t="str">
        <f>IF(COUNT(CK$3:CK1424)=ROUND(COUNT($CK$3:$CK$2493)*0.1,0),CK1424,"")</f>
        <v/>
      </c>
      <c r="CS1424" s="23">
        <v>44236</v>
      </c>
      <c r="CT1424">
        <v>7.2633631075788747E-4</v>
      </c>
      <c r="DB1424" s="23">
        <v>44236</v>
      </c>
      <c r="DC1424">
        <v>7.2633631075788747E-4</v>
      </c>
    </row>
    <row r="1425" spans="79:107" x14ac:dyDescent="0.3">
      <c r="CA1425" s="23">
        <v>42537</v>
      </c>
      <c r="CB1425">
        <v>7.3155718964547627E-4</v>
      </c>
      <c r="CC1425" t="str">
        <f>IF(COUNT(CB$3:CB1425)=ROUND(COUNT($CB$3:$CB$2493)*0.05,0),CB1425,"")</f>
        <v/>
      </c>
      <c r="CJ1425" s="23">
        <v>42537</v>
      </c>
      <c r="CK1425">
        <v>7.3155718964547627E-4</v>
      </c>
      <c r="CL1425" t="str">
        <f>IF(COUNT(CK$3:CK1425)=ROUND(COUNT($CK$3:$CK$2493)*0.1,0),CK1425,"")</f>
        <v/>
      </c>
      <c r="CS1425" s="23">
        <v>42537</v>
      </c>
      <c r="CT1425">
        <v>7.3155718964547627E-4</v>
      </c>
      <c r="DB1425" s="23">
        <v>42537</v>
      </c>
      <c r="DC1425">
        <v>7.3155718964547627E-4</v>
      </c>
    </row>
    <row r="1426" spans="79:107" x14ac:dyDescent="0.3">
      <c r="CA1426" s="23">
        <v>42913</v>
      </c>
      <c r="CB1426">
        <v>7.3182420378418924E-4</v>
      </c>
      <c r="CC1426" t="str">
        <f>IF(COUNT(CB$3:CB1426)=ROUND(COUNT($CB$3:$CB$2493)*0.05,0),CB1426,"")</f>
        <v/>
      </c>
      <c r="CJ1426" s="23">
        <v>42913</v>
      </c>
      <c r="CK1426">
        <v>7.3182420378418924E-4</v>
      </c>
      <c r="CL1426" t="str">
        <f>IF(COUNT(CK$3:CK1426)=ROUND(COUNT($CK$3:$CK$2493)*0.1,0),CK1426,"")</f>
        <v/>
      </c>
      <c r="CS1426" s="23">
        <v>42913</v>
      </c>
      <c r="CT1426">
        <v>7.3182420378418924E-4</v>
      </c>
      <c r="DB1426" s="23">
        <v>42913</v>
      </c>
      <c r="DC1426">
        <v>7.3182420378418924E-4</v>
      </c>
    </row>
    <row r="1427" spans="79:107" x14ac:dyDescent="0.3">
      <c r="CA1427" s="23">
        <v>42881</v>
      </c>
      <c r="CB1427">
        <v>7.3465357591284675E-4</v>
      </c>
      <c r="CC1427" t="str">
        <f>IF(COUNT(CB$3:CB1427)=ROUND(COUNT($CB$3:$CB$2493)*0.05,0),CB1427,"")</f>
        <v/>
      </c>
      <c r="CJ1427" s="23">
        <v>42881</v>
      </c>
      <c r="CK1427">
        <v>7.3465357591284675E-4</v>
      </c>
      <c r="CL1427" t="str">
        <f>IF(COUNT(CK$3:CK1427)=ROUND(COUNT($CK$3:$CK$2493)*0.1,0),CK1427,"")</f>
        <v/>
      </c>
      <c r="CS1427" s="23">
        <v>42881</v>
      </c>
      <c r="CT1427">
        <v>7.3465357591284675E-4</v>
      </c>
      <c r="DB1427" s="23">
        <v>42881</v>
      </c>
      <c r="DC1427">
        <v>7.3465357591284675E-4</v>
      </c>
    </row>
    <row r="1428" spans="79:107" x14ac:dyDescent="0.3">
      <c r="CA1428" s="23">
        <v>43140</v>
      </c>
      <c r="CB1428">
        <v>7.3489202812823055E-4</v>
      </c>
      <c r="CC1428" t="str">
        <f>IF(COUNT(CB$3:CB1428)=ROUND(COUNT($CB$3:$CB$2493)*0.05,0),CB1428,"")</f>
        <v/>
      </c>
      <c r="CJ1428" s="23">
        <v>43140</v>
      </c>
      <c r="CK1428">
        <v>7.3489202812823055E-4</v>
      </c>
      <c r="CL1428" t="str">
        <f>IF(COUNT(CK$3:CK1428)=ROUND(COUNT($CK$3:$CK$2493)*0.1,0),CK1428,"")</f>
        <v/>
      </c>
      <c r="CS1428" s="23">
        <v>43140</v>
      </c>
      <c r="CT1428">
        <v>7.3489202812823055E-4</v>
      </c>
      <c r="DB1428" s="23">
        <v>43140</v>
      </c>
      <c r="DC1428">
        <v>7.3489202812823055E-4</v>
      </c>
    </row>
    <row r="1429" spans="79:107" x14ac:dyDescent="0.3">
      <c r="CA1429" s="23">
        <v>41477</v>
      </c>
      <c r="CB1429">
        <v>7.355804859628057E-4</v>
      </c>
      <c r="CC1429" t="str">
        <f>IF(COUNT(CB$3:CB1429)=ROUND(COUNT($CB$3:$CB$2493)*0.05,0),CB1429,"")</f>
        <v/>
      </c>
      <c r="CJ1429" s="23">
        <v>41477</v>
      </c>
      <c r="CK1429">
        <v>7.355804859628057E-4</v>
      </c>
      <c r="CL1429" t="str">
        <f>IF(COUNT(CK$3:CK1429)=ROUND(COUNT($CK$3:$CK$2493)*0.1,0),CK1429,"")</f>
        <v/>
      </c>
      <c r="CS1429" s="23">
        <v>41477</v>
      </c>
      <c r="CT1429">
        <v>7.355804859628057E-4</v>
      </c>
      <c r="DB1429" s="23">
        <v>41477</v>
      </c>
      <c r="DC1429">
        <v>7.355804859628057E-4</v>
      </c>
    </row>
    <row r="1430" spans="79:107" x14ac:dyDescent="0.3">
      <c r="CA1430" s="23">
        <v>44287</v>
      </c>
      <c r="CB1430">
        <v>7.3647048813318614E-4</v>
      </c>
      <c r="CC1430" t="str">
        <f>IF(COUNT(CB$3:CB1430)=ROUND(COUNT($CB$3:$CB$2493)*0.05,0),CB1430,"")</f>
        <v/>
      </c>
      <c r="CJ1430" s="23">
        <v>44287</v>
      </c>
      <c r="CK1430">
        <v>7.3647048813318614E-4</v>
      </c>
      <c r="CL1430" t="str">
        <f>IF(COUNT(CK$3:CK1430)=ROUND(COUNT($CK$3:$CK$2493)*0.1,0),CK1430,"")</f>
        <v/>
      </c>
      <c r="CS1430" s="23">
        <v>44287</v>
      </c>
      <c r="CT1430">
        <v>7.3647048813318614E-4</v>
      </c>
      <c r="DB1430" s="23">
        <v>44287</v>
      </c>
      <c r="DC1430">
        <v>7.3647048813318614E-4</v>
      </c>
    </row>
    <row r="1431" spans="79:107" x14ac:dyDescent="0.3">
      <c r="CA1431" s="23">
        <v>43410</v>
      </c>
      <c r="CB1431">
        <v>7.3697451592418851E-4</v>
      </c>
      <c r="CC1431" t="str">
        <f>IF(COUNT(CB$3:CB1431)=ROUND(COUNT($CB$3:$CB$2493)*0.05,0),CB1431,"")</f>
        <v/>
      </c>
      <c r="CJ1431" s="23">
        <v>43410</v>
      </c>
      <c r="CK1431">
        <v>7.3697451592418851E-4</v>
      </c>
      <c r="CL1431" t="str">
        <f>IF(COUNT(CK$3:CK1431)=ROUND(COUNT($CK$3:$CK$2493)*0.1,0),CK1431,"")</f>
        <v/>
      </c>
      <c r="CS1431" s="23">
        <v>43410</v>
      </c>
      <c r="CT1431">
        <v>7.3697451592418851E-4</v>
      </c>
      <c r="DB1431" s="23">
        <v>43410</v>
      </c>
      <c r="DC1431">
        <v>7.3697451592418851E-4</v>
      </c>
    </row>
    <row r="1432" spans="79:107" x14ac:dyDescent="0.3">
      <c r="CA1432" s="23">
        <v>41719</v>
      </c>
      <c r="CB1432">
        <v>7.372338779727531E-4</v>
      </c>
      <c r="CC1432" t="str">
        <f>IF(COUNT(CB$3:CB1432)=ROUND(COUNT($CB$3:$CB$2493)*0.05,0),CB1432,"")</f>
        <v/>
      </c>
      <c r="CJ1432" s="23">
        <v>41719</v>
      </c>
      <c r="CK1432">
        <v>7.372338779727531E-4</v>
      </c>
      <c r="CL1432" t="str">
        <f>IF(COUNT(CK$3:CK1432)=ROUND(COUNT($CK$3:$CK$2493)*0.1,0),CK1432,"")</f>
        <v/>
      </c>
      <c r="CS1432" s="23">
        <v>41719</v>
      </c>
      <c r="CT1432">
        <v>7.372338779727531E-4</v>
      </c>
      <c r="DB1432" s="23">
        <v>41719</v>
      </c>
      <c r="DC1432">
        <v>7.372338779727531E-4</v>
      </c>
    </row>
    <row r="1433" spans="79:107" x14ac:dyDescent="0.3">
      <c r="CA1433" s="23">
        <v>42535</v>
      </c>
      <c r="CB1433">
        <v>7.3766460300254673E-4</v>
      </c>
      <c r="CC1433" t="str">
        <f>IF(COUNT(CB$3:CB1433)=ROUND(COUNT($CB$3:$CB$2493)*0.05,0),CB1433,"")</f>
        <v/>
      </c>
      <c r="CJ1433" s="23">
        <v>42535</v>
      </c>
      <c r="CK1433">
        <v>7.3766460300254673E-4</v>
      </c>
      <c r="CL1433" t="str">
        <f>IF(COUNT(CK$3:CK1433)=ROUND(COUNT($CK$3:$CK$2493)*0.1,0),CK1433,"")</f>
        <v/>
      </c>
      <c r="CS1433" s="23">
        <v>42535</v>
      </c>
      <c r="CT1433">
        <v>7.3766460300254673E-4</v>
      </c>
      <c r="DB1433" s="23">
        <v>42535</v>
      </c>
      <c r="DC1433">
        <v>7.3766460300254673E-4</v>
      </c>
    </row>
    <row r="1434" spans="79:107" x14ac:dyDescent="0.3">
      <c r="CA1434" s="23">
        <v>42937</v>
      </c>
      <c r="CB1434">
        <v>7.3836131346149275E-4</v>
      </c>
      <c r="CC1434" t="str">
        <f>IF(COUNT(CB$3:CB1434)=ROUND(COUNT($CB$3:$CB$2493)*0.05,0),CB1434,"")</f>
        <v/>
      </c>
      <c r="CJ1434" s="23">
        <v>42937</v>
      </c>
      <c r="CK1434">
        <v>7.3836131346149275E-4</v>
      </c>
      <c r="CL1434" t="str">
        <f>IF(COUNT(CK$3:CK1434)=ROUND(COUNT($CK$3:$CK$2493)*0.1,0),CK1434,"")</f>
        <v/>
      </c>
      <c r="CS1434" s="23">
        <v>42937</v>
      </c>
      <c r="CT1434">
        <v>7.3836131346149275E-4</v>
      </c>
      <c r="DB1434" s="23">
        <v>42937</v>
      </c>
      <c r="DC1434">
        <v>7.3836131346149275E-4</v>
      </c>
    </row>
    <row r="1435" spans="79:107" x14ac:dyDescent="0.3">
      <c r="CA1435" s="23">
        <v>43661</v>
      </c>
      <c r="CB1435">
        <v>7.3836332786809554E-4</v>
      </c>
      <c r="CC1435" t="str">
        <f>IF(COUNT(CB$3:CB1435)=ROUND(COUNT($CB$3:$CB$2493)*0.05,0),CB1435,"")</f>
        <v/>
      </c>
      <c r="CJ1435" s="23">
        <v>43661</v>
      </c>
      <c r="CK1435">
        <v>7.3836332786809554E-4</v>
      </c>
      <c r="CL1435" t="str">
        <f>IF(COUNT(CK$3:CK1435)=ROUND(COUNT($CK$3:$CK$2493)*0.1,0),CK1435,"")</f>
        <v/>
      </c>
      <c r="CS1435" s="23">
        <v>43661</v>
      </c>
      <c r="CT1435">
        <v>7.3836332786809554E-4</v>
      </c>
      <c r="DB1435" s="23">
        <v>43661</v>
      </c>
      <c r="DC1435">
        <v>7.3836332786809554E-4</v>
      </c>
    </row>
    <row r="1436" spans="79:107" x14ac:dyDescent="0.3">
      <c r="CA1436" s="23">
        <v>44159</v>
      </c>
      <c r="CB1436">
        <v>7.3929225838176716E-4</v>
      </c>
      <c r="CC1436" t="str">
        <f>IF(COUNT(CB$3:CB1436)=ROUND(COUNT($CB$3:$CB$2493)*0.05,0),CB1436,"")</f>
        <v/>
      </c>
      <c r="CJ1436" s="23">
        <v>44159</v>
      </c>
      <c r="CK1436">
        <v>7.3929225838176716E-4</v>
      </c>
      <c r="CL1436" t="str">
        <f>IF(COUNT(CK$3:CK1436)=ROUND(COUNT($CK$3:$CK$2493)*0.1,0),CK1436,"")</f>
        <v/>
      </c>
      <c r="CS1436" s="23">
        <v>44159</v>
      </c>
      <c r="CT1436">
        <v>7.3929225838176716E-4</v>
      </c>
      <c r="DB1436" s="23">
        <v>44159</v>
      </c>
      <c r="DC1436">
        <v>7.3929225838176716E-4</v>
      </c>
    </row>
    <row r="1437" spans="79:107" x14ac:dyDescent="0.3">
      <c r="CA1437" s="23">
        <v>43749</v>
      </c>
      <c r="CB1437">
        <v>7.3967074439279642E-4</v>
      </c>
      <c r="CC1437" t="str">
        <f>IF(COUNT(CB$3:CB1437)=ROUND(COUNT($CB$3:$CB$2493)*0.05,0),CB1437,"")</f>
        <v/>
      </c>
      <c r="CJ1437" s="23">
        <v>43749</v>
      </c>
      <c r="CK1437">
        <v>7.3967074439279642E-4</v>
      </c>
      <c r="CL1437" t="str">
        <f>IF(COUNT(CK$3:CK1437)=ROUND(COUNT($CK$3:$CK$2493)*0.1,0),CK1437,"")</f>
        <v/>
      </c>
      <c r="CS1437" s="23">
        <v>43749</v>
      </c>
      <c r="CT1437">
        <v>7.3967074439279642E-4</v>
      </c>
      <c r="DB1437" s="23">
        <v>43749</v>
      </c>
      <c r="DC1437">
        <v>7.3967074439279642E-4</v>
      </c>
    </row>
    <row r="1438" spans="79:107" x14ac:dyDescent="0.3">
      <c r="CA1438" s="23">
        <v>41368</v>
      </c>
      <c r="CB1438">
        <v>7.414108845625897E-4</v>
      </c>
      <c r="CC1438" t="str">
        <f>IF(COUNT(CB$3:CB1438)=ROUND(COUNT($CB$3:$CB$2493)*0.05,0),CB1438,"")</f>
        <v/>
      </c>
      <c r="CJ1438" s="23">
        <v>41368</v>
      </c>
      <c r="CK1438">
        <v>7.414108845625897E-4</v>
      </c>
      <c r="CL1438" t="str">
        <f>IF(COUNT(CK$3:CK1438)=ROUND(COUNT($CK$3:$CK$2493)*0.1,0),CK1438,"")</f>
        <v/>
      </c>
      <c r="CS1438" s="23">
        <v>41368</v>
      </c>
      <c r="CT1438">
        <v>7.414108845625897E-4</v>
      </c>
      <c r="DB1438" s="23">
        <v>41368</v>
      </c>
      <c r="DC1438">
        <v>7.414108845625897E-4</v>
      </c>
    </row>
    <row r="1439" spans="79:107" x14ac:dyDescent="0.3">
      <c r="CA1439" s="23">
        <v>42933</v>
      </c>
      <c r="CB1439">
        <v>7.4503467640208972E-4</v>
      </c>
      <c r="CC1439" t="str">
        <f>IF(COUNT(CB$3:CB1439)=ROUND(COUNT($CB$3:$CB$2493)*0.05,0),CB1439,"")</f>
        <v/>
      </c>
      <c r="CJ1439" s="23">
        <v>42933</v>
      </c>
      <c r="CK1439">
        <v>7.4503467640208972E-4</v>
      </c>
      <c r="CL1439" t="str">
        <f>IF(COUNT(CK$3:CK1439)=ROUND(COUNT($CK$3:$CK$2493)*0.1,0),CK1439,"")</f>
        <v/>
      </c>
      <c r="CS1439" s="23">
        <v>42933</v>
      </c>
      <c r="CT1439">
        <v>7.4503467640208972E-4</v>
      </c>
      <c r="DB1439" s="23">
        <v>42933</v>
      </c>
      <c r="DC1439">
        <v>7.4503467640208972E-4</v>
      </c>
    </row>
    <row r="1440" spans="79:107" x14ac:dyDescent="0.3">
      <c r="CA1440" s="23">
        <v>42731</v>
      </c>
      <c r="CB1440">
        <v>7.4600128529192782E-4</v>
      </c>
      <c r="CC1440" t="str">
        <f>IF(COUNT(CB$3:CB1440)=ROUND(COUNT($CB$3:$CB$2493)*0.05,0),CB1440,"")</f>
        <v/>
      </c>
      <c r="CJ1440" s="23">
        <v>42731</v>
      </c>
      <c r="CK1440">
        <v>7.4600128529192782E-4</v>
      </c>
      <c r="CL1440" t="str">
        <f>IF(COUNT(CK$3:CK1440)=ROUND(COUNT($CK$3:$CK$2493)*0.1,0),CK1440,"")</f>
        <v/>
      </c>
      <c r="CS1440" s="23">
        <v>42731</v>
      </c>
      <c r="CT1440">
        <v>7.4600128529192782E-4</v>
      </c>
      <c r="DB1440" s="23">
        <v>42731</v>
      </c>
      <c r="DC1440">
        <v>7.4600128529192782E-4</v>
      </c>
    </row>
    <row r="1441" spans="79:107" x14ac:dyDescent="0.3">
      <c r="CA1441" s="23">
        <v>41534</v>
      </c>
      <c r="CB1441">
        <v>7.5264292539656231E-4</v>
      </c>
      <c r="CC1441" t="str">
        <f>IF(COUNT(CB$3:CB1441)=ROUND(COUNT($CB$3:$CB$2493)*0.05,0),CB1441,"")</f>
        <v/>
      </c>
      <c r="CJ1441" s="23">
        <v>41534</v>
      </c>
      <c r="CK1441">
        <v>7.5264292539656231E-4</v>
      </c>
      <c r="CL1441" t="str">
        <f>IF(COUNT(CK$3:CK1441)=ROUND(COUNT($CK$3:$CK$2493)*0.1,0),CK1441,"")</f>
        <v/>
      </c>
      <c r="CS1441" s="23">
        <v>41534</v>
      </c>
      <c r="CT1441">
        <v>7.5264292539656231E-4</v>
      </c>
      <c r="DB1441" s="23">
        <v>41534</v>
      </c>
      <c r="DC1441">
        <v>7.5264292539656231E-4</v>
      </c>
    </row>
    <row r="1442" spans="79:107" x14ac:dyDescent="0.3">
      <c r="CA1442" s="23">
        <v>44778</v>
      </c>
      <c r="CB1442">
        <v>7.5333402217250952E-4</v>
      </c>
      <c r="CC1442" t="str">
        <f>IF(COUNT(CB$3:CB1442)=ROUND(COUNT($CB$3:$CB$2493)*0.05,0),CB1442,"")</f>
        <v/>
      </c>
      <c r="CJ1442" s="23">
        <v>44778</v>
      </c>
      <c r="CK1442">
        <v>7.5333402217250952E-4</v>
      </c>
      <c r="CL1442" t="str">
        <f>IF(COUNT(CK$3:CK1442)=ROUND(COUNT($CK$3:$CK$2493)*0.1,0),CK1442,"")</f>
        <v/>
      </c>
      <c r="CS1442" s="23">
        <v>44778</v>
      </c>
      <c r="CT1442">
        <v>7.5333402217250952E-4</v>
      </c>
      <c r="DB1442" s="23">
        <v>44778</v>
      </c>
      <c r="DC1442">
        <v>7.5333402217250952E-4</v>
      </c>
    </row>
    <row r="1443" spans="79:107" x14ac:dyDescent="0.3">
      <c r="CA1443" s="23">
        <v>42921</v>
      </c>
      <c r="CB1443">
        <v>7.5357080150889285E-4</v>
      </c>
      <c r="CC1443" t="str">
        <f>IF(COUNT(CB$3:CB1443)=ROUND(COUNT($CB$3:$CB$2493)*0.05,0),CB1443,"")</f>
        <v/>
      </c>
      <c r="CJ1443" s="23">
        <v>42921</v>
      </c>
      <c r="CK1443">
        <v>7.5357080150889285E-4</v>
      </c>
      <c r="CL1443" t="str">
        <f>IF(COUNT(CK$3:CK1443)=ROUND(COUNT($CK$3:$CK$2493)*0.1,0),CK1443,"")</f>
        <v/>
      </c>
      <c r="CS1443" s="23">
        <v>42921</v>
      </c>
      <c r="CT1443">
        <v>7.5357080150889285E-4</v>
      </c>
      <c r="DB1443" s="23">
        <v>42921</v>
      </c>
      <c r="DC1443">
        <v>7.5357080150889285E-4</v>
      </c>
    </row>
    <row r="1444" spans="79:107" x14ac:dyDescent="0.3">
      <c r="CA1444" s="23">
        <v>41282</v>
      </c>
      <c r="CB1444">
        <v>7.5496481850990439E-4</v>
      </c>
      <c r="CC1444" t="str">
        <f>IF(COUNT(CB$3:CB1444)=ROUND(COUNT($CB$3:$CB$2493)*0.05,0),CB1444,"")</f>
        <v/>
      </c>
      <c r="CJ1444" s="23">
        <v>41282</v>
      </c>
      <c r="CK1444">
        <v>7.5496481850990439E-4</v>
      </c>
      <c r="CL1444" t="str">
        <f>IF(COUNT(CK$3:CK1444)=ROUND(COUNT($CK$3:$CK$2493)*0.1,0),CK1444,"")</f>
        <v/>
      </c>
      <c r="CS1444" s="23">
        <v>41282</v>
      </c>
      <c r="CT1444">
        <v>7.5496481850990439E-4</v>
      </c>
      <c r="DB1444" s="23">
        <v>41282</v>
      </c>
      <c r="DC1444">
        <v>7.5496481850990439E-4</v>
      </c>
    </row>
    <row r="1445" spans="79:107" x14ac:dyDescent="0.3">
      <c r="CA1445" s="23">
        <v>41730</v>
      </c>
      <c r="CB1445">
        <v>7.5543793349182385E-4</v>
      </c>
      <c r="CC1445" t="str">
        <f>IF(COUNT(CB$3:CB1445)=ROUND(COUNT($CB$3:$CB$2493)*0.05,0),CB1445,"")</f>
        <v/>
      </c>
      <c r="CJ1445" s="23">
        <v>41730</v>
      </c>
      <c r="CK1445">
        <v>7.5543793349182385E-4</v>
      </c>
      <c r="CL1445" t="str">
        <f>IF(COUNT(CK$3:CK1445)=ROUND(COUNT($CK$3:$CK$2493)*0.1,0),CK1445,"")</f>
        <v/>
      </c>
      <c r="CS1445" s="23">
        <v>41730</v>
      </c>
      <c r="CT1445">
        <v>7.5543793349182385E-4</v>
      </c>
      <c r="DB1445" s="23">
        <v>41730</v>
      </c>
      <c r="DC1445">
        <v>7.5543793349182385E-4</v>
      </c>
    </row>
    <row r="1446" spans="79:107" x14ac:dyDescent="0.3">
      <c r="CA1446" s="23">
        <v>41787</v>
      </c>
      <c r="CB1446">
        <v>7.5557252039269891E-4</v>
      </c>
      <c r="CC1446" t="str">
        <f>IF(COUNT(CB$3:CB1446)=ROUND(COUNT($CB$3:$CB$2493)*0.05,0),CB1446,"")</f>
        <v/>
      </c>
      <c r="CJ1446" s="23">
        <v>41787</v>
      </c>
      <c r="CK1446">
        <v>7.5557252039269891E-4</v>
      </c>
      <c r="CL1446" t="str">
        <f>IF(COUNT(CK$3:CK1446)=ROUND(COUNT($CK$3:$CK$2493)*0.1,0),CK1446,"")</f>
        <v/>
      </c>
      <c r="CS1446" s="23">
        <v>41787</v>
      </c>
      <c r="CT1446">
        <v>7.5557252039269891E-4</v>
      </c>
      <c r="DB1446" s="23">
        <v>41787</v>
      </c>
      <c r="DC1446">
        <v>7.5557252039269891E-4</v>
      </c>
    </row>
    <row r="1447" spans="79:107" x14ac:dyDescent="0.3">
      <c r="CA1447" s="23">
        <v>43529</v>
      </c>
      <c r="CB1447">
        <v>7.6381894744952561E-4</v>
      </c>
      <c r="CC1447" t="str">
        <f>IF(COUNT(CB$3:CB1447)=ROUND(COUNT($CB$3:$CB$2493)*0.05,0),CB1447,"")</f>
        <v/>
      </c>
      <c r="CJ1447" s="23">
        <v>43529</v>
      </c>
      <c r="CK1447">
        <v>7.6381894744952561E-4</v>
      </c>
      <c r="CL1447" t="str">
        <f>IF(COUNT(CK$3:CK1447)=ROUND(COUNT($CK$3:$CK$2493)*0.1,0),CK1447,"")</f>
        <v/>
      </c>
      <c r="CS1447" s="23">
        <v>43529</v>
      </c>
      <c r="CT1447">
        <v>7.6381894744952561E-4</v>
      </c>
      <c r="DB1447" s="23">
        <v>43529</v>
      </c>
      <c r="DC1447">
        <v>7.6381894744952561E-4</v>
      </c>
    </row>
    <row r="1448" spans="79:107" x14ac:dyDescent="0.3">
      <c r="CA1448" s="23">
        <v>41918</v>
      </c>
      <c r="CB1448">
        <v>7.6453216825876494E-4</v>
      </c>
      <c r="CC1448" t="str">
        <f>IF(COUNT(CB$3:CB1448)=ROUND(COUNT($CB$3:$CB$2493)*0.05,0),CB1448,"")</f>
        <v/>
      </c>
      <c r="CJ1448" s="23">
        <v>41918</v>
      </c>
      <c r="CK1448">
        <v>7.6453216825876494E-4</v>
      </c>
      <c r="CL1448" t="str">
        <f>IF(COUNT(CK$3:CK1448)=ROUND(COUNT($CK$3:$CK$2493)*0.1,0),CK1448,"")</f>
        <v/>
      </c>
      <c r="CS1448" s="23">
        <v>41918</v>
      </c>
      <c r="CT1448">
        <v>7.6453216825876494E-4</v>
      </c>
      <c r="DB1448" s="23">
        <v>41918</v>
      </c>
      <c r="DC1448">
        <v>7.6453216825876494E-4</v>
      </c>
    </row>
    <row r="1449" spans="79:107" x14ac:dyDescent="0.3">
      <c r="CA1449" s="23">
        <v>43231</v>
      </c>
      <c r="CB1449">
        <v>7.6559322668504819E-4</v>
      </c>
      <c r="CC1449" t="str">
        <f>IF(COUNT(CB$3:CB1449)=ROUND(COUNT($CB$3:$CB$2493)*0.05,0),CB1449,"")</f>
        <v/>
      </c>
      <c r="CJ1449" s="23">
        <v>43231</v>
      </c>
      <c r="CK1449">
        <v>7.6559322668504819E-4</v>
      </c>
      <c r="CL1449" t="str">
        <f>IF(COUNT(CK$3:CK1449)=ROUND(COUNT($CK$3:$CK$2493)*0.1,0),CK1449,"")</f>
        <v/>
      </c>
      <c r="CS1449" s="23">
        <v>43231</v>
      </c>
      <c r="CT1449">
        <v>7.6559322668504819E-4</v>
      </c>
      <c r="DB1449" s="23">
        <v>43231</v>
      </c>
      <c r="DC1449">
        <v>7.6559322668504819E-4</v>
      </c>
    </row>
    <row r="1450" spans="79:107" x14ac:dyDescent="0.3">
      <c r="CA1450" s="23">
        <v>42940</v>
      </c>
      <c r="CB1450">
        <v>7.7024873241423664E-4</v>
      </c>
      <c r="CC1450" t="str">
        <f>IF(COUNT(CB$3:CB1450)=ROUND(COUNT($CB$3:$CB$2493)*0.05,0),CB1450,"")</f>
        <v/>
      </c>
      <c r="CJ1450" s="23">
        <v>42940</v>
      </c>
      <c r="CK1450">
        <v>7.7024873241423664E-4</v>
      </c>
      <c r="CL1450" t="str">
        <f>IF(COUNT(CK$3:CK1450)=ROUND(COUNT($CK$3:$CK$2493)*0.1,0),CK1450,"")</f>
        <v/>
      </c>
      <c r="CS1450" s="23">
        <v>42940</v>
      </c>
      <c r="CT1450">
        <v>7.7024873241423664E-4</v>
      </c>
      <c r="DB1450" s="23">
        <v>42940</v>
      </c>
      <c r="DC1450">
        <v>7.7024873241423664E-4</v>
      </c>
    </row>
    <row r="1451" spans="79:107" x14ac:dyDescent="0.3">
      <c r="CA1451" s="23">
        <v>43180</v>
      </c>
      <c r="CB1451">
        <v>7.7134197328196949E-4</v>
      </c>
      <c r="CC1451" t="str">
        <f>IF(COUNT(CB$3:CB1451)=ROUND(COUNT($CB$3:$CB$2493)*0.05,0),CB1451,"")</f>
        <v/>
      </c>
      <c r="CJ1451" s="23">
        <v>43180</v>
      </c>
      <c r="CK1451">
        <v>7.7134197328196949E-4</v>
      </c>
      <c r="CL1451" t="str">
        <f>IF(COUNT(CK$3:CK1451)=ROUND(COUNT($CK$3:$CK$2493)*0.1,0),CK1451,"")</f>
        <v/>
      </c>
      <c r="CS1451" s="23">
        <v>43180</v>
      </c>
      <c r="CT1451">
        <v>7.7134197328196949E-4</v>
      </c>
      <c r="DB1451" s="23">
        <v>43180</v>
      </c>
      <c r="DC1451">
        <v>7.7134197328196949E-4</v>
      </c>
    </row>
    <row r="1452" spans="79:107" x14ac:dyDescent="0.3">
      <c r="CA1452" s="23">
        <v>43049</v>
      </c>
      <c r="CB1452">
        <v>7.8090019301126372E-4</v>
      </c>
      <c r="CC1452" t="str">
        <f>IF(COUNT(CB$3:CB1452)=ROUND(COUNT($CB$3:$CB$2493)*0.05,0),CB1452,"")</f>
        <v/>
      </c>
      <c r="CJ1452" s="23">
        <v>43049</v>
      </c>
      <c r="CK1452">
        <v>7.8090019301126372E-4</v>
      </c>
      <c r="CL1452" t="str">
        <f>IF(COUNT(CK$3:CK1452)=ROUND(COUNT($CK$3:$CK$2493)*0.1,0),CK1452,"")</f>
        <v/>
      </c>
      <c r="CS1452" s="23">
        <v>43049</v>
      </c>
      <c r="CT1452">
        <v>7.8090019301126372E-4</v>
      </c>
      <c r="DB1452" s="23">
        <v>43049</v>
      </c>
      <c r="DC1452">
        <v>7.8090019301126372E-4</v>
      </c>
    </row>
    <row r="1453" spans="79:107" x14ac:dyDescent="0.3">
      <c r="CA1453" s="23">
        <v>44383</v>
      </c>
      <c r="CB1453">
        <v>7.8188358155629415E-4</v>
      </c>
      <c r="CC1453" t="str">
        <f>IF(COUNT(CB$3:CB1453)=ROUND(COUNT($CB$3:$CB$2493)*0.05,0),CB1453,"")</f>
        <v/>
      </c>
      <c r="CJ1453" s="23">
        <v>44383</v>
      </c>
      <c r="CK1453">
        <v>7.8188358155629415E-4</v>
      </c>
      <c r="CL1453" t="str">
        <f>IF(COUNT(CK$3:CK1453)=ROUND(COUNT($CK$3:$CK$2493)*0.1,0),CK1453,"")</f>
        <v/>
      </c>
      <c r="CS1453" s="23">
        <v>44383</v>
      </c>
      <c r="CT1453">
        <v>7.8188358155629415E-4</v>
      </c>
      <c r="DB1453" s="23">
        <v>44383</v>
      </c>
      <c r="DC1453">
        <v>7.8188358155629415E-4</v>
      </c>
    </row>
    <row r="1454" spans="79:107" x14ac:dyDescent="0.3">
      <c r="CA1454" s="23">
        <v>41996</v>
      </c>
      <c r="CB1454">
        <v>7.8228164518704172E-4</v>
      </c>
      <c r="CC1454" t="str">
        <f>IF(COUNT(CB$3:CB1454)=ROUND(COUNT($CB$3:$CB$2493)*0.05,0),CB1454,"")</f>
        <v/>
      </c>
      <c r="CJ1454" s="23">
        <v>41996</v>
      </c>
      <c r="CK1454">
        <v>7.8228164518704172E-4</v>
      </c>
      <c r="CL1454" t="str">
        <f>IF(COUNT(CK$3:CK1454)=ROUND(COUNT($CK$3:$CK$2493)*0.1,0),CK1454,"")</f>
        <v/>
      </c>
      <c r="CS1454" s="23">
        <v>41996</v>
      </c>
      <c r="CT1454">
        <v>7.8228164518704172E-4</v>
      </c>
      <c r="DB1454" s="23">
        <v>41996</v>
      </c>
      <c r="DC1454">
        <v>7.8228164518704172E-4</v>
      </c>
    </row>
    <row r="1455" spans="79:107" x14ac:dyDescent="0.3">
      <c r="CA1455" s="23">
        <v>43452</v>
      </c>
      <c r="CB1455">
        <v>7.8390135588021596E-4</v>
      </c>
      <c r="CC1455" t="str">
        <f>IF(COUNT(CB$3:CB1455)=ROUND(COUNT($CB$3:$CB$2493)*0.05,0),CB1455,"")</f>
        <v/>
      </c>
      <c r="CJ1455" s="23">
        <v>43452</v>
      </c>
      <c r="CK1455">
        <v>7.8390135588021596E-4</v>
      </c>
      <c r="CL1455" t="str">
        <f>IF(COUNT(CK$3:CK1455)=ROUND(COUNT($CK$3:$CK$2493)*0.1,0),CK1455,"")</f>
        <v/>
      </c>
      <c r="CS1455" s="23">
        <v>43452</v>
      </c>
      <c r="CT1455">
        <v>7.8390135588021596E-4</v>
      </c>
      <c r="DB1455" s="23">
        <v>43452</v>
      </c>
      <c r="DC1455">
        <v>7.8390135588021596E-4</v>
      </c>
    </row>
    <row r="1456" spans="79:107" x14ac:dyDescent="0.3">
      <c r="CA1456" s="23">
        <v>43336</v>
      </c>
      <c r="CB1456">
        <v>7.87618818106589E-4</v>
      </c>
      <c r="CC1456" t="str">
        <f>IF(COUNT(CB$3:CB1456)=ROUND(COUNT($CB$3:$CB$2493)*0.05,0),CB1456,"")</f>
        <v/>
      </c>
      <c r="CJ1456" s="23">
        <v>43336</v>
      </c>
      <c r="CK1456">
        <v>7.87618818106589E-4</v>
      </c>
      <c r="CL1456" t="str">
        <f>IF(COUNT(CK$3:CK1456)=ROUND(COUNT($CK$3:$CK$2493)*0.1,0),CK1456,"")</f>
        <v/>
      </c>
      <c r="CS1456" s="23">
        <v>43336</v>
      </c>
      <c r="CT1456">
        <v>7.87618818106589E-4</v>
      </c>
      <c r="DB1456" s="23">
        <v>43336</v>
      </c>
      <c r="DC1456">
        <v>7.87618818106589E-4</v>
      </c>
    </row>
    <row r="1457" spans="79:107" x14ac:dyDescent="0.3">
      <c r="CA1457" s="23">
        <v>41649</v>
      </c>
      <c r="CB1457">
        <v>7.926618399978785E-4</v>
      </c>
      <c r="CC1457" t="str">
        <f>IF(COUNT(CB$3:CB1457)=ROUND(COUNT($CB$3:$CB$2493)*0.05,0),CB1457,"")</f>
        <v/>
      </c>
      <c r="CJ1457" s="23">
        <v>41649</v>
      </c>
      <c r="CK1457">
        <v>7.926618399978785E-4</v>
      </c>
      <c r="CL1457" t="str">
        <f>IF(COUNT(CK$3:CK1457)=ROUND(COUNT($CK$3:$CK$2493)*0.1,0),CK1457,"")</f>
        <v/>
      </c>
      <c r="CS1457" s="23">
        <v>41649</v>
      </c>
      <c r="CT1457">
        <v>7.926618399978785E-4</v>
      </c>
      <c r="DB1457" s="23">
        <v>41649</v>
      </c>
      <c r="DC1457">
        <v>7.926618399978785E-4</v>
      </c>
    </row>
    <row r="1458" spans="79:107" x14ac:dyDescent="0.3">
      <c r="CA1458" s="23">
        <v>42552</v>
      </c>
      <c r="CB1458">
        <v>7.9333650941580268E-4</v>
      </c>
      <c r="CC1458" t="str">
        <f>IF(COUNT(CB$3:CB1458)=ROUND(COUNT($CB$3:$CB$2493)*0.05,0),CB1458,"")</f>
        <v/>
      </c>
      <c r="CJ1458" s="23">
        <v>42552</v>
      </c>
      <c r="CK1458">
        <v>7.9333650941580268E-4</v>
      </c>
      <c r="CL1458" t="str">
        <f>IF(COUNT(CK$3:CK1458)=ROUND(COUNT($CK$3:$CK$2493)*0.1,0),CK1458,"")</f>
        <v/>
      </c>
      <c r="CS1458" s="23">
        <v>42552</v>
      </c>
      <c r="CT1458">
        <v>7.9333650941580268E-4</v>
      </c>
      <c r="DB1458" s="23">
        <v>42552</v>
      </c>
      <c r="DC1458">
        <v>7.9333650941580268E-4</v>
      </c>
    </row>
    <row r="1459" spans="79:107" x14ac:dyDescent="0.3">
      <c r="CA1459" s="23">
        <v>41795</v>
      </c>
      <c r="CB1459">
        <v>7.9334990270395103E-4</v>
      </c>
      <c r="CC1459" t="str">
        <f>IF(COUNT(CB$3:CB1459)=ROUND(COUNT($CB$3:$CB$2493)*0.05,0),CB1459,"")</f>
        <v/>
      </c>
      <c r="CJ1459" s="23">
        <v>41795</v>
      </c>
      <c r="CK1459">
        <v>7.9334990270395103E-4</v>
      </c>
      <c r="CL1459" t="str">
        <f>IF(COUNT(CK$3:CK1459)=ROUND(COUNT($CK$3:$CK$2493)*0.1,0),CK1459,"")</f>
        <v/>
      </c>
      <c r="CS1459" s="23">
        <v>41795</v>
      </c>
      <c r="CT1459">
        <v>7.9334990270395103E-4</v>
      </c>
      <c r="DB1459" s="23">
        <v>41795</v>
      </c>
      <c r="DC1459">
        <v>7.9334990270395103E-4</v>
      </c>
    </row>
    <row r="1460" spans="79:107" x14ac:dyDescent="0.3">
      <c r="CA1460" s="23">
        <v>42424</v>
      </c>
      <c r="CB1460">
        <v>7.9425869534275706E-4</v>
      </c>
      <c r="CC1460" t="str">
        <f>IF(COUNT(CB$3:CB1460)=ROUND(COUNT($CB$3:$CB$2493)*0.05,0),CB1460,"")</f>
        <v/>
      </c>
      <c r="CJ1460" s="23">
        <v>42424</v>
      </c>
      <c r="CK1460">
        <v>7.9425869534275706E-4</v>
      </c>
      <c r="CL1460" t="str">
        <f>IF(COUNT(CK$3:CK1460)=ROUND(COUNT($CK$3:$CK$2493)*0.1,0),CK1460,"")</f>
        <v/>
      </c>
      <c r="CS1460" s="23">
        <v>42424</v>
      </c>
      <c r="CT1460">
        <v>7.9425869534275706E-4</v>
      </c>
      <c r="DB1460" s="23">
        <v>42424</v>
      </c>
      <c r="DC1460">
        <v>7.9425869534275706E-4</v>
      </c>
    </row>
    <row r="1461" spans="79:107" x14ac:dyDescent="0.3">
      <c r="CA1461" s="23">
        <v>41401</v>
      </c>
      <c r="CB1461">
        <v>7.9723170916165846E-4</v>
      </c>
      <c r="CC1461" t="str">
        <f>IF(COUNT(CB$3:CB1461)=ROUND(COUNT($CB$3:$CB$2493)*0.05,0),CB1461,"")</f>
        <v/>
      </c>
      <c r="CJ1461" s="23">
        <v>41401</v>
      </c>
      <c r="CK1461">
        <v>7.9723170916165846E-4</v>
      </c>
      <c r="CL1461" t="str">
        <f>IF(COUNT(CK$3:CK1461)=ROUND(COUNT($CK$3:$CK$2493)*0.1,0),CK1461,"")</f>
        <v/>
      </c>
      <c r="CS1461" s="23">
        <v>41401</v>
      </c>
      <c r="CT1461">
        <v>7.9723170916165846E-4</v>
      </c>
      <c r="DB1461" s="23">
        <v>41401</v>
      </c>
      <c r="DC1461">
        <v>7.9723170916165846E-4</v>
      </c>
    </row>
    <row r="1462" spans="79:107" x14ac:dyDescent="0.3">
      <c r="CA1462" s="23">
        <v>43606</v>
      </c>
      <c r="CB1462">
        <v>7.9782497676144282E-4</v>
      </c>
      <c r="CC1462" t="str">
        <f>IF(COUNT(CB$3:CB1462)=ROUND(COUNT($CB$3:$CB$2493)*0.05,0),CB1462,"")</f>
        <v/>
      </c>
      <c r="CJ1462" s="23">
        <v>43606</v>
      </c>
      <c r="CK1462">
        <v>7.9782497676144282E-4</v>
      </c>
      <c r="CL1462" t="str">
        <f>IF(COUNT(CK$3:CK1462)=ROUND(COUNT($CK$3:$CK$2493)*0.1,0),CK1462,"")</f>
        <v/>
      </c>
      <c r="CS1462" s="23">
        <v>43606</v>
      </c>
      <c r="CT1462">
        <v>7.9782497676144282E-4</v>
      </c>
      <c r="DB1462" s="23">
        <v>43606</v>
      </c>
      <c r="DC1462">
        <v>7.9782497676144282E-4</v>
      </c>
    </row>
    <row r="1463" spans="79:107" x14ac:dyDescent="0.3">
      <c r="CA1463" s="23">
        <v>42475</v>
      </c>
      <c r="CB1463">
        <v>7.9858254332331206E-4</v>
      </c>
      <c r="CC1463" t="str">
        <f>IF(COUNT(CB$3:CB1463)=ROUND(COUNT($CB$3:$CB$2493)*0.05,0),CB1463,"")</f>
        <v/>
      </c>
      <c r="CJ1463" s="23">
        <v>42475</v>
      </c>
      <c r="CK1463">
        <v>7.9858254332331206E-4</v>
      </c>
      <c r="CL1463" t="str">
        <f>IF(COUNT(CK$3:CK1463)=ROUND(COUNT($CK$3:$CK$2493)*0.1,0),CK1463,"")</f>
        <v/>
      </c>
      <c r="CS1463" s="23">
        <v>42475</v>
      </c>
      <c r="CT1463">
        <v>7.9858254332331206E-4</v>
      </c>
      <c r="DB1463" s="23">
        <v>42475</v>
      </c>
      <c r="DC1463">
        <v>7.9858254332331206E-4</v>
      </c>
    </row>
    <row r="1464" spans="79:107" x14ac:dyDescent="0.3">
      <c r="CA1464" s="23">
        <v>41823</v>
      </c>
      <c r="CB1464">
        <v>7.9957656395696422E-4</v>
      </c>
      <c r="CC1464" t="str">
        <f>IF(COUNT(CB$3:CB1464)=ROUND(COUNT($CB$3:$CB$2493)*0.05,0),CB1464,"")</f>
        <v/>
      </c>
      <c r="CJ1464" s="23">
        <v>41823</v>
      </c>
      <c r="CK1464">
        <v>7.9957656395696422E-4</v>
      </c>
      <c r="CL1464" t="str">
        <f>IF(COUNT(CK$3:CK1464)=ROUND(COUNT($CK$3:$CK$2493)*0.1,0),CK1464,"")</f>
        <v/>
      </c>
      <c r="CS1464" s="23">
        <v>41823</v>
      </c>
      <c r="CT1464">
        <v>7.9957656395696422E-4</v>
      </c>
      <c r="DB1464" s="23">
        <v>41823</v>
      </c>
      <c r="DC1464">
        <v>7.9957656395696422E-4</v>
      </c>
    </row>
    <row r="1465" spans="79:107" x14ac:dyDescent="0.3">
      <c r="CA1465" s="23">
        <v>41746</v>
      </c>
      <c r="CB1465">
        <v>8.0167201213092768E-4</v>
      </c>
      <c r="CC1465" t="str">
        <f>IF(COUNT(CB$3:CB1465)=ROUND(COUNT($CB$3:$CB$2493)*0.05,0),CB1465,"")</f>
        <v/>
      </c>
      <c r="CJ1465" s="23">
        <v>41746</v>
      </c>
      <c r="CK1465">
        <v>8.0167201213092768E-4</v>
      </c>
      <c r="CL1465" t="str">
        <f>IF(COUNT(CK$3:CK1465)=ROUND(COUNT($CK$3:$CK$2493)*0.1,0),CK1465,"")</f>
        <v/>
      </c>
      <c r="CS1465" s="23">
        <v>41746</v>
      </c>
      <c r="CT1465">
        <v>8.0167201213092768E-4</v>
      </c>
      <c r="DB1465" s="23">
        <v>41746</v>
      </c>
      <c r="DC1465">
        <v>8.0167201213092768E-4</v>
      </c>
    </row>
    <row r="1466" spans="79:107" x14ac:dyDescent="0.3">
      <c r="CA1466" s="23">
        <v>41358</v>
      </c>
      <c r="CB1466">
        <v>8.0430063219117428E-4</v>
      </c>
      <c r="CC1466" t="str">
        <f>IF(COUNT(CB$3:CB1466)=ROUND(COUNT($CB$3:$CB$2493)*0.05,0),CB1466,"")</f>
        <v/>
      </c>
      <c r="CJ1466" s="23">
        <v>41358</v>
      </c>
      <c r="CK1466">
        <v>8.0430063219117428E-4</v>
      </c>
      <c r="CL1466" t="str">
        <f>IF(COUNT(CK$3:CK1466)=ROUND(COUNT($CK$3:$CK$2493)*0.1,0),CK1466,"")</f>
        <v/>
      </c>
      <c r="CS1466" s="23">
        <v>41358</v>
      </c>
      <c r="CT1466">
        <v>8.0430063219117428E-4</v>
      </c>
      <c r="DB1466" s="23">
        <v>41358</v>
      </c>
      <c r="DC1466">
        <v>8.0430063219117428E-4</v>
      </c>
    </row>
    <row r="1467" spans="79:107" x14ac:dyDescent="0.3">
      <c r="CA1467" s="23">
        <v>42562</v>
      </c>
      <c r="CB1467">
        <v>8.0702967186104804E-4</v>
      </c>
      <c r="CC1467" t="str">
        <f>IF(COUNT(CB$3:CB1467)=ROUND(COUNT($CB$3:$CB$2493)*0.05,0),CB1467,"")</f>
        <v/>
      </c>
      <c r="CJ1467" s="23">
        <v>42562</v>
      </c>
      <c r="CK1467">
        <v>8.0702967186104804E-4</v>
      </c>
      <c r="CL1467" t="str">
        <f>IF(COUNT(CK$3:CK1467)=ROUND(COUNT($CK$3:$CK$2493)*0.1,0),CK1467,"")</f>
        <v/>
      </c>
      <c r="CS1467" s="23">
        <v>42562</v>
      </c>
      <c r="CT1467">
        <v>8.0702967186104804E-4</v>
      </c>
      <c r="DB1467" s="23">
        <v>42562</v>
      </c>
      <c r="DC1467">
        <v>8.0702967186104804E-4</v>
      </c>
    </row>
    <row r="1468" spans="79:107" x14ac:dyDescent="0.3">
      <c r="CA1468" s="23">
        <v>43097</v>
      </c>
      <c r="CB1468">
        <v>8.108531706754416E-4</v>
      </c>
      <c r="CC1468" t="str">
        <f>IF(COUNT(CB$3:CB1468)=ROUND(COUNT($CB$3:$CB$2493)*0.05,0),CB1468,"")</f>
        <v/>
      </c>
      <c r="CJ1468" s="23">
        <v>43097</v>
      </c>
      <c r="CK1468">
        <v>8.108531706754416E-4</v>
      </c>
      <c r="CL1468" t="str">
        <f>IF(COUNT(CK$3:CK1468)=ROUND(COUNT($CK$3:$CK$2493)*0.1,0),CK1468,"")</f>
        <v/>
      </c>
      <c r="CS1468" s="23">
        <v>43097</v>
      </c>
      <c r="CT1468">
        <v>8.108531706754416E-4</v>
      </c>
      <c r="DB1468" s="23">
        <v>43097</v>
      </c>
      <c r="DC1468">
        <v>8.108531706754416E-4</v>
      </c>
    </row>
    <row r="1469" spans="79:107" x14ac:dyDescent="0.3">
      <c r="CA1469" s="23">
        <v>41404</v>
      </c>
      <c r="CB1469">
        <v>8.1139720965897112E-4</v>
      </c>
      <c r="CC1469" t="str">
        <f>IF(COUNT(CB$3:CB1469)=ROUND(COUNT($CB$3:$CB$2493)*0.05,0),CB1469,"")</f>
        <v/>
      </c>
      <c r="CJ1469" s="23">
        <v>41404</v>
      </c>
      <c r="CK1469">
        <v>8.1139720965897112E-4</v>
      </c>
      <c r="CL1469" t="str">
        <f>IF(COUNT(CK$3:CK1469)=ROUND(COUNT($CK$3:$CK$2493)*0.1,0),CK1469,"")</f>
        <v/>
      </c>
      <c r="CS1469" s="23">
        <v>41404</v>
      </c>
      <c r="CT1469">
        <v>8.1139720965897112E-4</v>
      </c>
      <c r="DB1469" s="23">
        <v>41404</v>
      </c>
      <c r="DC1469">
        <v>8.1139720965897112E-4</v>
      </c>
    </row>
    <row r="1470" spans="79:107" x14ac:dyDescent="0.3">
      <c r="CA1470" s="23">
        <v>44046</v>
      </c>
      <c r="CB1470">
        <v>8.1191219628783009E-4</v>
      </c>
      <c r="CC1470" t="str">
        <f>IF(COUNT(CB$3:CB1470)=ROUND(COUNT($CB$3:$CB$2493)*0.05,0),CB1470,"")</f>
        <v/>
      </c>
      <c r="CJ1470" s="23">
        <v>44046</v>
      </c>
      <c r="CK1470">
        <v>8.1191219628783009E-4</v>
      </c>
      <c r="CL1470" t="str">
        <f>IF(COUNT(CK$3:CK1470)=ROUND(COUNT($CK$3:$CK$2493)*0.1,0),CK1470,"")</f>
        <v/>
      </c>
      <c r="CS1470" s="23">
        <v>44046</v>
      </c>
      <c r="CT1470">
        <v>8.1191219628783009E-4</v>
      </c>
      <c r="DB1470" s="23">
        <v>44046</v>
      </c>
      <c r="DC1470">
        <v>8.1191219628783009E-4</v>
      </c>
    </row>
    <row r="1471" spans="79:107" x14ac:dyDescent="0.3">
      <c r="CA1471" s="23">
        <v>42453</v>
      </c>
      <c r="CB1471">
        <v>8.1929894053454704E-4</v>
      </c>
      <c r="CC1471" t="str">
        <f>IF(COUNT(CB$3:CB1471)=ROUND(COUNT($CB$3:$CB$2493)*0.05,0),CB1471,"")</f>
        <v/>
      </c>
      <c r="CJ1471" s="23">
        <v>42453</v>
      </c>
      <c r="CK1471">
        <v>8.1929894053454704E-4</v>
      </c>
      <c r="CL1471" t="str">
        <f>IF(COUNT(CK$3:CK1471)=ROUND(COUNT($CK$3:$CK$2493)*0.1,0),CK1471,"")</f>
        <v/>
      </c>
      <c r="CS1471" s="23">
        <v>42453</v>
      </c>
      <c r="CT1471">
        <v>8.1929894053454704E-4</v>
      </c>
      <c r="DB1471" s="23">
        <v>42453</v>
      </c>
      <c r="DC1471">
        <v>8.1929894053454704E-4</v>
      </c>
    </row>
    <row r="1472" spans="79:107" x14ac:dyDescent="0.3">
      <c r="CA1472" s="23">
        <v>42671</v>
      </c>
      <c r="CB1472">
        <v>8.2192659170878511E-4</v>
      </c>
      <c r="CC1472" t="str">
        <f>IF(COUNT(CB$3:CB1472)=ROUND(COUNT($CB$3:$CB$2493)*0.05,0),CB1472,"")</f>
        <v/>
      </c>
      <c r="CJ1472" s="23">
        <v>42671</v>
      </c>
      <c r="CK1472">
        <v>8.2192659170878511E-4</v>
      </c>
      <c r="CL1472" t="str">
        <f>IF(COUNT(CK$3:CK1472)=ROUND(COUNT($CK$3:$CK$2493)*0.1,0),CK1472,"")</f>
        <v/>
      </c>
      <c r="CS1472" s="23">
        <v>42671</v>
      </c>
      <c r="CT1472">
        <v>8.2192659170878511E-4</v>
      </c>
      <c r="DB1472" s="23">
        <v>42671</v>
      </c>
      <c r="DC1472">
        <v>8.2192659170878511E-4</v>
      </c>
    </row>
    <row r="1473" spans="79:107" x14ac:dyDescent="0.3">
      <c r="CA1473" s="23">
        <v>42003</v>
      </c>
      <c r="CB1473">
        <v>8.2288843641581128E-4</v>
      </c>
      <c r="CC1473" t="str">
        <f>IF(COUNT(CB$3:CB1473)=ROUND(COUNT($CB$3:$CB$2493)*0.05,0),CB1473,"")</f>
        <v/>
      </c>
      <c r="CJ1473" s="23">
        <v>42003</v>
      </c>
      <c r="CK1473">
        <v>8.2288843641581128E-4</v>
      </c>
      <c r="CL1473" t="str">
        <f>IF(COUNT(CK$3:CK1473)=ROUND(COUNT($CK$3:$CK$2493)*0.1,0),CK1473,"")</f>
        <v/>
      </c>
      <c r="CS1473" s="23">
        <v>42003</v>
      </c>
      <c r="CT1473">
        <v>8.2288843641581128E-4</v>
      </c>
      <c r="DB1473" s="23">
        <v>42003</v>
      </c>
      <c r="DC1473">
        <v>8.2288843641581128E-4</v>
      </c>
    </row>
    <row r="1474" spans="79:107" x14ac:dyDescent="0.3">
      <c r="CA1474" s="23">
        <v>43390</v>
      </c>
      <c r="CB1474">
        <v>8.2436611775392867E-4</v>
      </c>
      <c r="CC1474" t="str">
        <f>IF(COUNT(CB$3:CB1474)=ROUND(COUNT($CB$3:$CB$2493)*0.05,0),CB1474,"")</f>
        <v/>
      </c>
      <c r="CJ1474" s="23">
        <v>43390</v>
      </c>
      <c r="CK1474">
        <v>8.2436611775392867E-4</v>
      </c>
      <c r="CL1474" t="str">
        <f>IF(COUNT(CK$3:CK1474)=ROUND(COUNT($CK$3:$CK$2493)*0.1,0),CK1474,"")</f>
        <v/>
      </c>
      <c r="CS1474" s="23">
        <v>43390</v>
      </c>
      <c r="CT1474">
        <v>8.2436611775392867E-4</v>
      </c>
      <c r="DB1474" s="23">
        <v>43390</v>
      </c>
      <c r="DC1474">
        <v>8.2436611775392867E-4</v>
      </c>
    </row>
    <row r="1475" spans="79:107" x14ac:dyDescent="0.3">
      <c r="CA1475" s="23">
        <v>44825</v>
      </c>
      <c r="CB1475">
        <v>8.2782549383063396E-4</v>
      </c>
      <c r="CC1475" t="str">
        <f>IF(COUNT(CB$3:CB1475)=ROUND(COUNT($CB$3:$CB$2493)*0.05,0),CB1475,"")</f>
        <v/>
      </c>
      <c r="CJ1475" s="23">
        <v>44825</v>
      </c>
      <c r="CK1475">
        <v>8.2782549383063396E-4</v>
      </c>
      <c r="CL1475" t="str">
        <f>IF(COUNT(CK$3:CK1475)=ROUND(COUNT($CK$3:$CK$2493)*0.1,0),CK1475,"")</f>
        <v/>
      </c>
      <c r="CS1475" s="23">
        <v>44825</v>
      </c>
      <c r="CT1475">
        <v>8.2782549383063396E-4</v>
      </c>
      <c r="DB1475" s="23">
        <v>44825</v>
      </c>
      <c r="DC1475">
        <v>8.2782549383063396E-4</v>
      </c>
    </row>
    <row r="1476" spans="79:107" x14ac:dyDescent="0.3">
      <c r="CA1476" s="23">
        <v>42905</v>
      </c>
      <c r="CB1476">
        <v>8.2847384515088551E-4</v>
      </c>
      <c r="CC1476" t="str">
        <f>IF(COUNT(CB$3:CB1476)=ROUND(COUNT($CB$3:$CB$2493)*0.05,0),CB1476,"")</f>
        <v/>
      </c>
      <c r="CJ1476" s="23">
        <v>42905</v>
      </c>
      <c r="CK1476">
        <v>8.2847384515088551E-4</v>
      </c>
      <c r="CL1476" t="str">
        <f>IF(COUNT(CK$3:CK1476)=ROUND(COUNT($CK$3:$CK$2493)*0.1,0),CK1476,"")</f>
        <v/>
      </c>
      <c r="CS1476" s="23">
        <v>42905</v>
      </c>
      <c r="CT1476">
        <v>8.2847384515088551E-4</v>
      </c>
      <c r="DB1476" s="23">
        <v>42905</v>
      </c>
      <c r="DC1476">
        <v>8.2847384515088551E-4</v>
      </c>
    </row>
    <row r="1477" spans="79:107" x14ac:dyDescent="0.3">
      <c r="CA1477" s="23">
        <v>41422</v>
      </c>
      <c r="CB1477">
        <v>8.3106998994360618E-4</v>
      </c>
      <c r="CC1477" t="str">
        <f>IF(COUNT(CB$3:CB1477)=ROUND(COUNT($CB$3:$CB$2493)*0.05,0),CB1477,"")</f>
        <v/>
      </c>
      <c r="CJ1477" s="23">
        <v>41422</v>
      </c>
      <c r="CK1477">
        <v>8.3106998994360618E-4</v>
      </c>
      <c r="CL1477" t="str">
        <f>IF(COUNT(CK$3:CK1477)=ROUND(COUNT($CK$3:$CK$2493)*0.1,0),CK1477,"")</f>
        <v/>
      </c>
      <c r="CS1477" s="23">
        <v>41422</v>
      </c>
      <c r="CT1477">
        <v>8.3106998994360618E-4</v>
      </c>
      <c r="DB1477" s="23">
        <v>41422</v>
      </c>
      <c r="DC1477">
        <v>8.3106998994360618E-4</v>
      </c>
    </row>
    <row r="1478" spans="79:107" x14ac:dyDescent="0.3">
      <c r="CA1478" s="23">
        <v>43026</v>
      </c>
      <c r="CB1478">
        <v>8.3557870448215308E-4</v>
      </c>
      <c r="CC1478" t="str">
        <f>IF(COUNT(CB$3:CB1478)=ROUND(COUNT($CB$3:$CB$2493)*0.05,0),CB1478,"")</f>
        <v/>
      </c>
      <c r="CJ1478" s="23">
        <v>43026</v>
      </c>
      <c r="CK1478">
        <v>8.3557870448215308E-4</v>
      </c>
      <c r="CL1478" t="str">
        <f>IF(COUNT(CK$3:CK1478)=ROUND(COUNT($CK$3:$CK$2493)*0.1,0),CK1478,"")</f>
        <v/>
      </c>
      <c r="CS1478" s="23">
        <v>43026</v>
      </c>
      <c r="CT1478">
        <v>8.3557870448215308E-4</v>
      </c>
      <c r="DB1478" s="23">
        <v>43026</v>
      </c>
      <c r="DC1478">
        <v>8.3557870448215308E-4</v>
      </c>
    </row>
    <row r="1479" spans="79:107" x14ac:dyDescent="0.3">
      <c r="CA1479" s="23">
        <v>42893</v>
      </c>
      <c r="CB1479">
        <v>8.3723305411973468E-4</v>
      </c>
      <c r="CC1479" t="str">
        <f>IF(COUNT(CB$3:CB1479)=ROUND(COUNT($CB$3:$CB$2493)*0.05,0),CB1479,"")</f>
        <v/>
      </c>
      <c r="CJ1479" s="23">
        <v>42893</v>
      </c>
      <c r="CK1479">
        <v>8.3723305411973468E-4</v>
      </c>
      <c r="CL1479" t="str">
        <f>IF(COUNT(CK$3:CK1479)=ROUND(COUNT($CK$3:$CK$2493)*0.1,0),CK1479,"")</f>
        <v/>
      </c>
      <c r="CS1479" s="23">
        <v>42893</v>
      </c>
      <c r="CT1479">
        <v>8.3723305411973468E-4</v>
      </c>
      <c r="DB1479" s="23">
        <v>42893</v>
      </c>
      <c r="DC1479">
        <v>8.3723305411973468E-4</v>
      </c>
    </row>
    <row r="1480" spans="79:107" x14ac:dyDescent="0.3">
      <c r="CA1480" s="23">
        <v>42927</v>
      </c>
      <c r="CB1480">
        <v>8.3910585862615296E-4</v>
      </c>
      <c r="CC1480" t="str">
        <f>IF(COUNT(CB$3:CB1480)=ROUND(COUNT($CB$3:$CB$2493)*0.05,0),CB1480,"")</f>
        <v/>
      </c>
      <c r="CJ1480" s="23">
        <v>42927</v>
      </c>
      <c r="CK1480">
        <v>8.3910585862615296E-4</v>
      </c>
      <c r="CL1480" t="str">
        <f>IF(COUNT(CK$3:CK1480)=ROUND(COUNT($CK$3:$CK$2493)*0.1,0),CK1480,"")</f>
        <v/>
      </c>
      <c r="CS1480" s="23">
        <v>42927</v>
      </c>
      <c r="CT1480">
        <v>8.3910585862615296E-4</v>
      </c>
      <c r="DB1480" s="23">
        <v>42927</v>
      </c>
      <c r="DC1480">
        <v>8.3910585862615296E-4</v>
      </c>
    </row>
    <row r="1481" spans="79:107" x14ac:dyDescent="0.3">
      <c r="CA1481" s="23">
        <v>41555</v>
      </c>
      <c r="CB1481">
        <v>8.4069536522450214E-4</v>
      </c>
      <c r="CC1481" t="str">
        <f>IF(COUNT(CB$3:CB1481)=ROUND(COUNT($CB$3:$CB$2493)*0.05,0),CB1481,"")</f>
        <v/>
      </c>
      <c r="CJ1481" s="23">
        <v>41555</v>
      </c>
      <c r="CK1481">
        <v>8.4069536522450214E-4</v>
      </c>
      <c r="CL1481" t="str">
        <f>IF(COUNT(CK$3:CK1481)=ROUND(COUNT($CK$3:$CK$2493)*0.1,0),CK1481,"")</f>
        <v/>
      </c>
      <c r="CS1481" s="23">
        <v>41555</v>
      </c>
      <c r="CT1481">
        <v>8.4069536522450214E-4</v>
      </c>
      <c r="DB1481" s="23">
        <v>41555</v>
      </c>
      <c r="DC1481">
        <v>8.4069536522450214E-4</v>
      </c>
    </row>
    <row r="1482" spans="79:107" x14ac:dyDescent="0.3">
      <c r="CA1482" s="23">
        <v>44056</v>
      </c>
      <c r="CB1482">
        <v>8.4183727384904577E-4</v>
      </c>
      <c r="CC1482" t="str">
        <f>IF(COUNT(CB$3:CB1482)=ROUND(COUNT($CB$3:$CB$2493)*0.05,0),CB1482,"")</f>
        <v/>
      </c>
      <c r="CJ1482" s="23">
        <v>44056</v>
      </c>
      <c r="CK1482">
        <v>8.4183727384904577E-4</v>
      </c>
      <c r="CL1482" t="str">
        <f>IF(COUNT(CK$3:CK1482)=ROUND(COUNT($CK$3:$CK$2493)*0.1,0),CK1482,"")</f>
        <v/>
      </c>
      <c r="CS1482" s="23">
        <v>44056</v>
      </c>
      <c r="CT1482">
        <v>8.4183727384904577E-4</v>
      </c>
      <c r="DB1482" s="23">
        <v>44056</v>
      </c>
      <c r="DC1482">
        <v>8.4183727384904577E-4</v>
      </c>
    </row>
    <row r="1483" spans="79:107" x14ac:dyDescent="0.3">
      <c r="CA1483" s="23">
        <v>42118</v>
      </c>
      <c r="CB1483">
        <v>8.4690664473495566E-4</v>
      </c>
      <c r="CC1483" t="str">
        <f>IF(COUNT(CB$3:CB1483)=ROUND(COUNT($CB$3:$CB$2493)*0.05,0),CB1483,"")</f>
        <v/>
      </c>
      <c r="CJ1483" s="23">
        <v>42118</v>
      </c>
      <c r="CK1483">
        <v>8.4690664473495566E-4</v>
      </c>
      <c r="CL1483" t="str">
        <f>IF(COUNT(CK$3:CK1483)=ROUND(COUNT($CK$3:$CK$2493)*0.1,0),CK1483,"")</f>
        <v/>
      </c>
      <c r="CS1483" s="23">
        <v>42118</v>
      </c>
      <c r="CT1483">
        <v>8.4690664473495566E-4</v>
      </c>
      <c r="DB1483" s="23">
        <v>42118</v>
      </c>
      <c r="DC1483">
        <v>8.4690664473495566E-4</v>
      </c>
    </row>
    <row r="1484" spans="79:107" x14ac:dyDescent="0.3">
      <c r="CA1484" s="23">
        <v>41871</v>
      </c>
      <c r="CB1484">
        <v>8.4705674452593754E-4</v>
      </c>
      <c r="CC1484" t="str">
        <f>IF(COUNT(CB$3:CB1484)=ROUND(COUNT($CB$3:$CB$2493)*0.05,0),CB1484,"")</f>
        <v/>
      </c>
      <c r="CJ1484" s="23">
        <v>41871</v>
      </c>
      <c r="CK1484">
        <v>8.4705674452593754E-4</v>
      </c>
      <c r="CL1484" t="str">
        <f>IF(COUNT(CK$3:CK1484)=ROUND(COUNT($CK$3:$CK$2493)*0.1,0),CK1484,"")</f>
        <v/>
      </c>
      <c r="CS1484" s="23">
        <v>41871</v>
      </c>
      <c r="CT1484">
        <v>8.4705674452593754E-4</v>
      </c>
      <c r="DB1484" s="23">
        <v>41871</v>
      </c>
      <c r="DC1484">
        <v>8.4705674452593754E-4</v>
      </c>
    </row>
    <row r="1485" spans="79:107" x14ac:dyDescent="0.3">
      <c r="CA1485" s="23">
        <v>41901</v>
      </c>
      <c r="CB1485">
        <v>8.4770246671741969E-4</v>
      </c>
      <c r="CC1485" t="str">
        <f>IF(COUNT(CB$3:CB1485)=ROUND(COUNT($CB$3:$CB$2493)*0.05,0),CB1485,"")</f>
        <v/>
      </c>
      <c r="CJ1485" s="23">
        <v>41901</v>
      </c>
      <c r="CK1485">
        <v>8.4770246671741969E-4</v>
      </c>
      <c r="CL1485" t="str">
        <f>IF(COUNT(CK$3:CK1485)=ROUND(COUNT($CK$3:$CK$2493)*0.1,0),CK1485,"")</f>
        <v/>
      </c>
      <c r="CS1485" s="23">
        <v>41901</v>
      </c>
      <c r="CT1485">
        <v>8.4770246671741969E-4</v>
      </c>
      <c r="DB1485" s="23">
        <v>41901</v>
      </c>
      <c r="DC1485">
        <v>8.4770246671741969E-4</v>
      </c>
    </row>
    <row r="1486" spans="79:107" x14ac:dyDescent="0.3">
      <c r="CA1486" s="23">
        <v>42227</v>
      </c>
      <c r="CB1486">
        <v>8.544501623161143E-4</v>
      </c>
      <c r="CC1486" t="str">
        <f>IF(COUNT(CB$3:CB1486)=ROUND(COUNT($CB$3:$CB$2493)*0.05,0),CB1486,"")</f>
        <v/>
      </c>
      <c r="CJ1486" s="23">
        <v>42227</v>
      </c>
      <c r="CK1486">
        <v>8.544501623161143E-4</v>
      </c>
      <c r="CL1486" t="str">
        <f>IF(COUNT(CK$3:CK1486)=ROUND(COUNT($CK$3:$CK$2493)*0.1,0),CK1486,"")</f>
        <v/>
      </c>
      <c r="CS1486" s="23">
        <v>42227</v>
      </c>
      <c r="CT1486">
        <v>8.544501623161143E-4</v>
      </c>
      <c r="DB1486" s="23">
        <v>42227</v>
      </c>
      <c r="DC1486">
        <v>8.544501623161143E-4</v>
      </c>
    </row>
    <row r="1487" spans="79:107" x14ac:dyDescent="0.3">
      <c r="CA1487" s="23">
        <v>42286</v>
      </c>
      <c r="CB1487">
        <v>8.5446010134582163E-4</v>
      </c>
      <c r="CC1487" t="str">
        <f>IF(COUNT(CB$3:CB1487)=ROUND(COUNT($CB$3:$CB$2493)*0.05,0),CB1487,"")</f>
        <v/>
      </c>
      <c r="CJ1487" s="23">
        <v>42286</v>
      </c>
      <c r="CK1487">
        <v>8.5446010134582163E-4</v>
      </c>
      <c r="CL1487" t="str">
        <f>IF(COUNT(CK$3:CK1487)=ROUND(COUNT($CK$3:$CK$2493)*0.1,0),CK1487,"")</f>
        <v/>
      </c>
      <c r="CS1487" s="23">
        <v>42286</v>
      </c>
      <c r="CT1487">
        <v>8.5446010134582163E-4</v>
      </c>
      <c r="DB1487" s="23">
        <v>42286</v>
      </c>
      <c r="DC1487">
        <v>8.5446010134582163E-4</v>
      </c>
    </row>
    <row r="1488" spans="79:107" x14ac:dyDescent="0.3">
      <c r="CA1488" s="23">
        <v>42172</v>
      </c>
      <c r="CB1488">
        <v>8.5594356126454457E-4</v>
      </c>
      <c r="CC1488" t="str">
        <f>IF(COUNT(CB$3:CB1488)=ROUND(COUNT($CB$3:$CB$2493)*0.05,0),CB1488,"")</f>
        <v/>
      </c>
      <c r="CJ1488" s="23">
        <v>42172</v>
      </c>
      <c r="CK1488">
        <v>8.5594356126454457E-4</v>
      </c>
      <c r="CL1488" t="str">
        <f>IF(COUNT(CK$3:CK1488)=ROUND(COUNT($CK$3:$CK$2493)*0.1,0),CK1488,"")</f>
        <v/>
      </c>
      <c r="CS1488" s="23">
        <v>42172</v>
      </c>
      <c r="CT1488">
        <v>8.5594356126454457E-4</v>
      </c>
      <c r="DB1488" s="23">
        <v>42172</v>
      </c>
      <c r="DC1488">
        <v>8.5594356126454457E-4</v>
      </c>
    </row>
    <row r="1489" spans="79:107" x14ac:dyDescent="0.3">
      <c r="CA1489" s="23">
        <v>43868</v>
      </c>
      <c r="CB1489">
        <v>8.5914495163474155E-4</v>
      </c>
      <c r="CC1489" t="str">
        <f>IF(COUNT(CB$3:CB1489)=ROUND(COUNT($CB$3:$CB$2493)*0.05,0),CB1489,"")</f>
        <v/>
      </c>
      <c r="CJ1489" s="23">
        <v>43868</v>
      </c>
      <c r="CK1489">
        <v>8.5914495163474155E-4</v>
      </c>
      <c r="CL1489" t="str">
        <f>IF(COUNT(CK$3:CK1489)=ROUND(COUNT($CK$3:$CK$2493)*0.1,0),CK1489,"")</f>
        <v/>
      </c>
      <c r="CS1489" s="23">
        <v>43868</v>
      </c>
      <c r="CT1489">
        <v>8.5914495163474155E-4</v>
      </c>
      <c r="DB1489" s="23">
        <v>43868</v>
      </c>
      <c r="DC1489">
        <v>8.5914495163474155E-4</v>
      </c>
    </row>
    <row r="1490" spans="79:107" x14ac:dyDescent="0.3">
      <c r="CA1490" s="23">
        <v>42528</v>
      </c>
      <c r="CB1490">
        <v>8.6088240382165536E-4</v>
      </c>
      <c r="CC1490" t="str">
        <f>IF(COUNT(CB$3:CB1490)=ROUND(COUNT($CB$3:$CB$2493)*0.05,0),CB1490,"")</f>
        <v/>
      </c>
      <c r="CJ1490" s="23">
        <v>42528</v>
      </c>
      <c r="CK1490">
        <v>8.6088240382165536E-4</v>
      </c>
      <c r="CL1490" t="str">
        <f>IF(COUNT(CK$3:CK1490)=ROUND(COUNT($CK$3:$CK$2493)*0.1,0),CK1490,"")</f>
        <v/>
      </c>
      <c r="CS1490" s="23">
        <v>42528</v>
      </c>
      <c r="CT1490">
        <v>8.6088240382165536E-4</v>
      </c>
      <c r="DB1490" s="23">
        <v>42528</v>
      </c>
      <c r="DC1490">
        <v>8.6088240382165536E-4</v>
      </c>
    </row>
    <row r="1491" spans="79:107" x14ac:dyDescent="0.3">
      <c r="CA1491" s="23">
        <v>43573</v>
      </c>
      <c r="CB1491">
        <v>8.6269142130293076E-4</v>
      </c>
      <c r="CC1491" t="str">
        <f>IF(COUNT(CB$3:CB1491)=ROUND(COUNT($CB$3:$CB$2493)*0.05,0),CB1491,"")</f>
        <v/>
      </c>
      <c r="CJ1491" s="23">
        <v>43573</v>
      </c>
      <c r="CK1491">
        <v>8.6269142130293076E-4</v>
      </c>
      <c r="CL1491" t="str">
        <f>IF(COUNT(CK$3:CK1491)=ROUND(COUNT($CK$3:$CK$2493)*0.1,0),CK1491,"")</f>
        <v/>
      </c>
      <c r="CS1491" s="23">
        <v>43573</v>
      </c>
      <c r="CT1491">
        <v>8.6269142130293076E-4</v>
      </c>
      <c r="DB1491" s="23">
        <v>43573</v>
      </c>
      <c r="DC1491">
        <v>8.6269142130293076E-4</v>
      </c>
    </row>
    <row r="1492" spans="79:107" x14ac:dyDescent="0.3">
      <c r="CA1492" s="23">
        <v>43543</v>
      </c>
      <c r="CB1492">
        <v>8.6447089032132653E-4</v>
      </c>
      <c r="CC1492" t="str">
        <f>IF(COUNT(CB$3:CB1492)=ROUND(COUNT($CB$3:$CB$2493)*0.05,0),CB1492,"")</f>
        <v/>
      </c>
      <c r="CJ1492" s="23">
        <v>43543</v>
      </c>
      <c r="CK1492">
        <v>8.6447089032132653E-4</v>
      </c>
      <c r="CL1492" t="str">
        <f>IF(COUNT(CK$3:CK1492)=ROUND(COUNT($CK$3:$CK$2493)*0.1,0),CK1492,"")</f>
        <v/>
      </c>
      <c r="CS1492" s="23">
        <v>43543</v>
      </c>
      <c r="CT1492">
        <v>8.6447089032132653E-4</v>
      </c>
      <c r="DB1492" s="23">
        <v>43543</v>
      </c>
      <c r="DC1492">
        <v>8.6447089032132653E-4</v>
      </c>
    </row>
    <row r="1493" spans="79:107" x14ac:dyDescent="0.3">
      <c r="CA1493" s="23">
        <v>43844</v>
      </c>
      <c r="CB1493">
        <v>8.674045431148323E-4</v>
      </c>
      <c r="CC1493" t="str">
        <f>IF(COUNT(CB$3:CB1493)=ROUND(COUNT($CB$3:$CB$2493)*0.05,0),CB1493,"")</f>
        <v/>
      </c>
      <c r="CJ1493" s="23">
        <v>43844</v>
      </c>
      <c r="CK1493">
        <v>8.674045431148323E-4</v>
      </c>
      <c r="CL1493" t="str">
        <f>IF(COUNT(CK$3:CK1493)=ROUND(COUNT($CK$3:$CK$2493)*0.1,0),CK1493,"")</f>
        <v/>
      </c>
      <c r="CS1493" s="23">
        <v>43844</v>
      </c>
      <c r="CT1493">
        <v>8.674045431148323E-4</v>
      </c>
      <c r="DB1493" s="23">
        <v>43844</v>
      </c>
      <c r="DC1493">
        <v>8.674045431148323E-4</v>
      </c>
    </row>
    <row r="1494" spans="79:107" x14ac:dyDescent="0.3">
      <c r="CA1494" s="23">
        <v>42586</v>
      </c>
      <c r="CB1494">
        <v>8.6824126426300911E-4</v>
      </c>
      <c r="CC1494" t="str">
        <f>IF(COUNT(CB$3:CB1494)=ROUND(COUNT($CB$3:$CB$2493)*0.05,0),CB1494,"")</f>
        <v/>
      </c>
      <c r="CJ1494" s="23">
        <v>42586</v>
      </c>
      <c r="CK1494">
        <v>8.6824126426300911E-4</v>
      </c>
      <c r="CL1494" t="str">
        <f>IF(COUNT(CK$3:CK1494)=ROUND(COUNT($CK$3:$CK$2493)*0.1,0),CK1494,"")</f>
        <v/>
      </c>
      <c r="CS1494" s="23">
        <v>42586</v>
      </c>
      <c r="CT1494">
        <v>8.6824126426300911E-4</v>
      </c>
      <c r="DB1494" s="23">
        <v>42586</v>
      </c>
      <c r="DC1494">
        <v>8.6824126426300911E-4</v>
      </c>
    </row>
    <row r="1495" spans="79:107" x14ac:dyDescent="0.3">
      <c r="CA1495" s="23">
        <v>41359</v>
      </c>
      <c r="CB1495">
        <v>8.7192087815769412E-4</v>
      </c>
      <c r="CC1495" t="str">
        <f>IF(COUNT(CB$3:CB1495)=ROUND(COUNT($CB$3:$CB$2493)*0.05,0),CB1495,"")</f>
        <v/>
      </c>
      <c r="CJ1495" s="23">
        <v>41359</v>
      </c>
      <c r="CK1495">
        <v>8.7192087815769412E-4</v>
      </c>
      <c r="CL1495" t="str">
        <f>IF(COUNT(CK$3:CK1495)=ROUND(COUNT($CK$3:$CK$2493)*0.1,0),CK1495,"")</f>
        <v/>
      </c>
      <c r="CS1495" s="23">
        <v>41359</v>
      </c>
      <c r="CT1495">
        <v>8.7192087815769412E-4</v>
      </c>
      <c r="DB1495" s="23">
        <v>41359</v>
      </c>
      <c r="DC1495">
        <v>8.7192087815769412E-4</v>
      </c>
    </row>
    <row r="1496" spans="79:107" x14ac:dyDescent="0.3">
      <c r="CA1496" s="23">
        <v>41758</v>
      </c>
      <c r="CB1496">
        <v>8.7270228875613125E-4</v>
      </c>
      <c r="CC1496" t="str">
        <f>IF(COUNT(CB$3:CB1496)=ROUND(COUNT($CB$3:$CB$2493)*0.05,0),CB1496,"")</f>
        <v/>
      </c>
      <c r="CJ1496" s="23">
        <v>41758</v>
      </c>
      <c r="CK1496">
        <v>8.7270228875613125E-4</v>
      </c>
      <c r="CL1496" t="str">
        <f>IF(COUNT(CK$3:CK1496)=ROUND(COUNT($CK$3:$CK$2493)*0.1,0),CK1496,"")</f>
        <v/>
      </c>
      <c r="CS1496" s="23">
        <v>41758</v>
      </c>
      <c r="CT1496">
        <v>8.7270228875613125E-4</v>
      </c>
      <c r="DB1496" s="23">
        <v>41758</v>
      </c>
      <c r="DC1496">
        <v>8.7270228875613125E-4</v>
      </c>
    </row>
    <row r="1497" spans="79:107" x14ac:dyDescent="0.3">
      <c r="CA1497" s="23">
        <v>43507</v>
      </c>
      <c r="CB1497">
        <v>8.7397197721074578E-4</v>
      </c>
      <c r="CC1497" t="str">
        <f>IF(COUNT(CB$3:CB1497)=ROUND(COUNT($CB$3:$CB$2493)*0.05,0),CB1497,"")</f>
        <v/>
      </c>
      <c r="CJ1497" s="23">
        <v>43507</v>
      </c>
      <c r="CK1497">
        <v>8.7397197721074578E-4</v>
      </c>
      <c r="CL1497" t="str">
        <f>IF(COUNT(CK$3:CK1497)=ROUND(COUNT($CK$3:$CK$2493)*0.1,0),CK1497,"")</f>
        <v/>
      </c>
      <c r="CS1497" s="23">
        <v>43507</v>
      </c>
      <c r="CT1497">
        <v>8.7397197721074578E-4</v>
      </c>
      <c r="DB1497" s="23">
        <v>43507</v>
      </c>
      <c r="DC1497">
        <v>8.7397197721074578E-4</v>
      </c>
    </row>
    <row r="1498" spans="79:107" x14ac:dyDescent="0.3">
      <c r="CA1498" s="23">
        <v>43741</v>
      </c>
      <c r="CB1498">
        <v>8.7651101150690032E-4</v>
      </c>
      <c r="CC1498" t="str">
        <f>IF(COUNT(CB$3:CB1498)=ROUND(COUNT($CB$3:$CB$2493)*0.05,0),CB1498,"")</f>
        <v/>
      </c>
      <c r="CJ1498" s="23">
        <v>43741</v>
      </c>
      <c r="CK1498">
        <v>8.7651101150690032E-4</v>
      </c>
      <c r="CL1498" t="str">
        <f>IF(COUNT(CK$3:CK1498)=ROUND(COUNT($CK$3:$CK$2493)*0.1,0),CK1498,"")</f>
        <v/>
      </c>
      <c r="CS1498" s="23">
        <v>43741</v>
      </c>
      <c r="CT1498">
        <v>8.7651101150690032E-4</v>
      </c>
      <c r="DB1498" s="23">
        <v>43741</v>
      </c>
      <c r="DC1498">
        <v>8.7651101150690032E-4</v>
      </c>
    </row>
    <row r="1499" spans="79:107" x14ac:dyDescent="0.3">
      <c r="CA1499" s="23">
        <v>42468</v>
      </c>
      <c r="CB1499">
        <v>8.7742492820389853E-4</v>
      </c>
      <c r="CC1499" t="str">
        <f>IF(COUNT(CB$3:CB1499)=ROUND(COUNT($CB$3:$CB$2493)*0.05,0),CB1499,"")</f>
        <v/>
      </c>
      <c r="CJ1499" s="23">
        <v>42468</v>
      </c>
      <c r="CK1499">
        <v>8.7742492820389853E-4</v>
      </c>
      <c r="CL1499" t="str">
        <f>IF(COUNT(CK$3:CK1499)=ROUND(COUNT($CK$3:$CK$2493)*0.1,0),CK1499,"")</f>
        <v/>
      </c>
      <c r="CS1499" s="23">
        <v>42468</v>
      </c>
      <c r="CT1499">
        <v>8.7742492820389853E-4</v>
      </c>
      <c r="DB1499" s="23">
        <v>42468</v>
      </c>
      <c r="DC1499">
        <v>8.7742492820389853E-4</v>
      </c>
    </row>
    <row r="1500" spans="79:107" x14ac:dyDescent="0.3">
      <c r="CA1500" s="23">
        <v>41953</v>
      </c>
      <c r="CB1500">
        <v>8.8305067353900118E-4</v>
      </c>
      <c r="CC1500" t="str">
        <f>IF(COUNT(CB$3:CB1500)=ROUND(COUNT($CB$3:$CB$2493)*0.05,0),CB1500,"")</f>
        <v/>
      </c>
      <c r="CJ1500" s="23">
        <v>41953</v>
      </c>
      <c r="CK1500">
        <v>8.8305067353900118E-4</v>
      </c>
      <c r="CL1500" t="str">
        <f>IF(COUNT(CK$3:CK1500)=ROUND(COUNT($CK$3:$CK$2493)*0.1,0),CK1500,"")</f>
        <v/>
      </c>
      <c r="CS1500" s="23">
        <v>41953</v>
      </c>
      <c r="CT1500">
        <v>8.8305067353900118E-4</v>
      </c>
      <c r="DB1500" s="23">
        <v>41953</v>
      </c>
      <c r="DC1500">
        <v>8.8305067353900118E-4</v>
      </c>
    </row>
    <row r="1501" spans="79:107" x14ac:dyDescent="0.3">
      <c r="CA1501" s="23">
        <v>44120</v>
      </c>
      <c r="CB1501">
        <v>8.8599581027686567E-4</v>
      </c>
      <c r="CC1501" t="str">
        <f>IF(COUNT(CB$3:CB1501)=ROUND(COUNT($CB$3:$CB$2493)*0.05,0),CB1501,"")</f>
        <v/>
      </c>
      <c r="CJ1501" s="23">
        <v>44120</v>
      </c>
      <c r="CK1501">
        <v>8.8599581027686567E-4</v>
      </c>
      <c r="CL1501" t="str">
        <f>IF(COUNT(CK$3:CK1501)=ROUND(COUNT($CK$3:$CK$2493)*0.1,0),CK1501,"")</f>
        <v/>
      </c>
      <c r="CS1501" s="23">
        <v>44120</v>
      </c>
      <c r="CT1501">
        <v>8.8599581027686567E-4</v>
      </c>
      <c r="DB1501" s="23">
        <v>44120</v>
      </c>
      <c r="DC1501">
        <v>8.8599581027686567E-4</v>
      </c>
    </row>
    <row r="1502" spans="79:107" x14ac:dyDescent="0.3">
      <c r="CA1502" s="23">
        <v>43563</v>
      </c>
      <c r="CB1502">
        <v>8.8713399338863266E-4</v>
      </c>
      <c r="CC1502" t="str">
        <f>IF(COUNT(CB$3:CB1502)=ROUND(COUNT($CB$3:$CB$2493)*0.05,0),CB1502,"")</f>
        <v/>
      </c>
      <c r="CJ1502" s="23">
        <v>43563</v>
      </c>
      <c r="CK1502">
        <v>8.8713399338863266E-4</v>
      </c>
      <c r="CL1502" t="str">
        <f>IF(COUNT(CK$3:CK1502)=ROUND(COUNT($CK$3:$CK$2493)*0.1,0),CK1502,"")</f>
        <v/>
      </c>
      <c r="CS1502" s="23">
        <v>43563</v>
      </c>
      <c r="CT1502">
        <v>8.8713399338863266E-4</v>
      </c>
      <c r="DB1502" s="23">
        <v>43563</v>
      </c>
      <c r="DC1502">
        <v>8.8713399338863266E-4</v>
      </c>
    </row>
    <row r="1503" spans="79:107" x14ac:dyDescent="0.3">
      <c r="CA1503" s="23">
        <v>43013</v>
      </c>
      <c r="CB1503">
        <v>8.8827491765517937E-4</v>
      </c>
      <c r="CC1503" t="str">
        <f>IF(COUNT(CB$3:CB1503)=ROUND(COUNT($CB$3:$CB$2493)*0.05,0),CB1503,"")</f>
        <v/>
      </c>
      <c r="CJ1503" s="23">
        <v>43013</v>
      </c>
      <c r="CK1503">
        <v>8.8827491765517937E-4</v>
      </c>
      <c r="CL1503" t="str">
        <f>IF(COUNT(CK$3:CK1503)=ROUND(COUNT($CK$3:$CK$2493)*0.1,0),CK1503,"")</f>
        <v/>
      </c>
      <c r="CS1503" s="23">
        <v>43013</v>
      </c>
      <c r="CT1503">
        <v>8.8827491765517937E-4</v>
      </c>
      <c r="DB1503" s="23">
        <v>43013</v>
      </c>
      <c r="DC1503">
        <v>8.8827491765517937E-4</v>
      </c>
    </row>
    <row r="1504" spans="79:107" x14ac:dyDescent="0.3">
      <c r="CA1504" s="23">
        <v>42104</v>
      </c>
      <c r="CB1504">
        <v>8.8839688884789487E-4</v>
      </c>
      <c r="CC1504" t="str">
        <f>IF(COUNT(CB$3:CB1504)=ROUND(COUNT($CB$3:$CB$2493)*0.05,0),CB1504,"")</f>
        <v/>
      </c>
      <c r="CJ1504" s="23">
        <v>42104</v>
      </c>
      <c r="CK1504">
        <v>8.8839688884789487E-4</v>
      </c>
      <c r="CL1504" t="str">
        <f>IF(COUNT(CK$3:CK1504)=ROUND(COUNT($CK$3:$CK$2493)*0.1,0),CK1504,"")</f>
        <v/>
      </c>
      <c r="CS1504" s="23">
        <v>42104</v>
      </c>
      <c r="CT1504">
        <v>8.8839688884789487E-4</v>
      </c>
      <c r="DB1504" s="23">
        <v>42104</v>
      </c>
      <c r="DC1504">
        <v>8.8839688884789487E-4</v>
      </c>
    </row>
    <row r="1505" spans="79:107" x14ac:dyDescent="0.3">
      <c r="CA1505" s="23">
        <v>41543</v>
      </c>
      <c r="CB1505">
        <v>8.8953627344840781E-4</v>
      </c>
      <c r="CC1505" t="str">
        <f>IF(COUNT(CB$3:CB1505)=ROUND(COUNT($CB$3:$CB$2493)*0.05,0),CB1505,"")</f>
        <v/>
      </c>
      <c r="CJ1505" s="23">
        <v>41543</v>
      </c>
      <c r="CK1505">
        <v>8.8953627344840781E-4</v>
      </c>
      <c r="CL1505" t="str">
        <f>IF(COUNT(CK$3:CK1505)=ROUND(COUNT($CK$3:$CK$2493)*0.1,0),CK1505,"")</f>
        <v/>
      </c>
      <c r="CS1505" s="23">
        <v>41543</v>
      </c>
      <c r="CT1505">
        <v>8.8953627344840781E-4</v>
      </c>
      <c r="DB1505" s="23">
        <v>41543</v>
      </c>
      <c r="DC1505">
        <v>8.8953627344840781E-4</v>
      </c>
    </row>
    <row r="1506" spans="79:107" x14ac:dyDescent="0.3">
      <c r="CA1506" s="23">
        <v>43599</v>
      </c>
      <c r="CB1506">
        <v>8.9101865435869845E-4</v>
      </c>
      <c r="CC1506" t="str">
        <f>IF(COUNT(CB$3:CB1506)=ROUND(COUNT($CB$3:$CB$2493)*0.05,0),CB1506,"")</f>
        <v/>
      </c>
      <c r="CJ1506" s="23">
        <v>43599</v>
      </c>
      <c r="CK1506">
        <v>8.9101865435869845E-4</v>
      </c>
      <c r="CL1506" t="str">
        <f>IF(COUNT(CK$3:CK1506)=ROUND(COUNT($CK$3:$CK$2493)*0.1,0),CK1506,"")</f>
        <v/>
      </c>
      <c r="CS1506" s="23">
        <v>43599</v>
      </c>
      <c r="CT1506">
        <v>8.9101865435869845E-4</v>
      </c>
      <c r="DB1506" s="23">
        <v>43599</v>
      </c>
      <c r="DC1506">
        <v>8.9101865435869845E-4</v>
      </c>
    </row>
    <row r="1507" spans="79:107" x14ac:dyDescent="0.3">
      <c r="CA1507" s="23">
        <v>42542</v>
      </c>
      <c r="CB1507">
        <v>8.9311636840641497E-4</v>
      </c>
      <c r="CC1507" t="str">
        <f>IF(COUNT(CB$3:CB1507)=ROUND(COUNT($CB$3:$CB$2493)*0.05,0),CB1507,"")</f>
        <v/>
      </c>
      <c r="CJ1507" s="23">
        <v>42542</v>
      </c>
      <c r="CK1507">
        <v>8.9311636840641497E-4</v>
      </c>
      <c r="CL1507" t="str">
        <f>IF(COUNT(CK$3:CK1507)=ROUND(COUNT($CK$3:$CK$2493)*0.1,0),CK1507,"")</f>
        <v/>
      </c>
      <c r="CS1507" s="23">
        <v>42542</v>
      </c>
      <c r="CT1507">
        <v>8.9311636840641497E-4</v>
      </c>
      <c r="DB1507" s="23">
        <v>42542</v>
      </c>
      <c r="DC1507">
        <v>8.9311636840641497E-4</v>
      </c>
    </row>
    <row r="1508" spans="79:107" x14ac:dyDescent="0.3">
      <c r="CA1508" s="23">
        <v>44678</v>
      </c>
      <c r="CB1508">
        <v>8.9331016070957447E-4</v>
      </c>
      <c r="CC1508" t="str">
        <f>IF(COUNT(CB$3:CB1508)=ROUND(COUNT($CB$3:$CB$2493)*0.05,0),CB1508,"")</f>
        <v/>
      </c>
      <c r="CJ1508" s="23">
        <v>44678</v>
      </c>
      <c r="CK1508">
        <v>8.9331016070957447E-4</v>
      </c>
      <c r="CL1508" t="str">
        <f>IF(COUNT(CK$3:CK1508)=ROUND(COUNT($CK$3:$CK$2493)*0.1,0),CK1508,"")</f>
        <v/>
      </c>
      <c r="CS1508" s="23">
        <v>44678</v>
      </c>
      <c r="CT1508">
        <v>8.9331016070957447E-4</v>
      </c>
      <c r="DB1508" s="23">
        <v>44678</v>
      </c>
      <c r="DC1508">
        <v>8.9331016070957447E-4</v>
      </c>
    </row>
    <row r="1509" spans="79:107" x14ac:dyDescent="0.3">
      <c r="CA1509" s="23">
        <v>42717</v>
      </c>
      <c r="CB1509">
        <v>8.9833325550792717E-4</v>
      </c>
      <c r="CC1509" t="str">
        <f>IF(COUNT(CB$3:CB1509)=ROUND(COUNT($CB$3:$CB$2493)*0.05,0),CB1509,"")</f>
        <v/>
      </c>
      <c r="CJ1509" s="23">
        <v>42717</v>
      </c>
      <c r="CK1509">
        <v>8.9833325550792717E-4</v>
      </c>
      <c r="CL1509" t="str">
        <f>IF(COUNT(CK$3:CK1509)=ROUND(COUNT($CK$3:$CK$2493)*0.1,0),CK1509,"")</f>
        <v/>
      </c>
      <c r="CS1509" s="23">
        <v>42717</v>
      </c>
      <c r="CT1509">
        <v>8.9833325550792717E-4</v>
      </c>
      <c r="DB1509" s="23">
        <v>42717</v>
      </c>
      <c r="DC1509">
        <v>8.9833325550792717E-4</v>
      </c>
    </row>
    <row r="1510" spans="79:107" x14ac:dyDescent="0.3">
      <c r="CA1510" s="23">
        <v>41794</v>
      </c>
      <c r="CB1510">
        <v>9.0101252818203107E-4</v>
      </c>
      <c r="CC1510" t="str">
        <f>IF(COUNT(CB$3:CB1510)=ROUND(COUNT($CB$3:$CB$2493)*0.05,0),CB1510,"")</f>
        <v/>
      </c>
      <c r="CJ1510" s="23">
        <v>41794</v>
      </c>
      <c r="CK1510">
        <v>9.0101252818203107E-4</v>
      </c>
      <c r="CL1510" t="str">
        <f>IF(COUNT(CK$3:CK1510)=ROUND(COUNT($CK$3:$CK$2493)*0.1,0),CK1510,"")</f>
        <v/>
      </c>
      <c r="CS1510" s="23">
        <v>41794</v>
      </c>
      <c r="CT1510">
        <v>9.0101252818203107E-4</v>
      </c>
      <c r="DB1510" s="23">
        <v>41794</v>
      </c>
      <c r="DC1510">
        <v>9.0101252818203107E-4</v>
      </c>
    </row>
    <row r="1511" spans="79:107" x14ac:dyDescent="0.3">
      <c r="CA1511" s="23">
        <v>44477</v>
      </c>
      <c r="CB1511">
        <v>9.1094113442959904E-4</v>
      </c>
      <c r="CC1511" t="str">
        <f>IF(COUNT(CB$3:CB1511)=ROUND(COUNT($CB$3:$CB$2493)*0.05,0),CB1511,"")</f>
        <v/>
      </c>
      <c r="CJ1511" s="23">
        <v>44477</v>
      </c>
      <c r="CK1511">
        <v>9.1094113442959904E-4</v>
      </c>
      <c r="CL1511" t="str">
        <f>IF(COUNT(CK$3:CK1511)=ROUND(COUNT($CK$3:$CK$2493)*0.1,0),CK1511,"")</f>
        <v/>
      </c>
      <c r="CS1511" s="23">
        <v>44477</v>
      </c>
      <c r="CT1511">
        <v>9.1094113442959904E-4</v>
      </c>
      <c r="DB1511" s="23">
        <v>44477</v>
      </c>
      <c r="DC1511">
        <v>9.1094113442959904E-4</v>
      </c>
    </row>
    <row r="1512" spans="79:107" x14ac:dyDescent="0.3">
      <c r="CA1512" s="23">
        <v>41521</v>
      </c>
      <c r="CB1512">
        <v>9.1834076498550172E-4</v>
      </c>
      <c r="CC1512" t="str">
        <f>IF(COUNT(CB$3:CB1512)=ROUND(COUNT($CB$3:$CB$2493)*0.05,0),CB1512,"")</f>
        <v/>
      </c>
      <c r="CJ1512" s="23">
        <v>41521</v>
      </c>
      <c r="CK1512">
        <v>9.1834076498550172E-4</v>
      </c>
      <c r="CL1512" t="str">
        <f>IF(COUNT(CK$3:CK1512)=ROUND(COUNT($CK$3:$CK$2493)*0.1,0),CK1512,"")</f>
        <v/>
      </c>
      <c r="CS1512" s="23">
        <v>41521</v>
      </c>
      <c r="CT1512">
        <v>9.1834076498550172E-4</v>
      </c>
      <c r="DB1512" s="23">
        <v>41521</v>
      </c>
      <c r="DC1512">
        <v>9.1834076498550172E-4</v>
      </c>
    </row>
    <row r="1513" spans="79:107" x14ac:dyDescent="0.3">
      <c r="CA1513" s="23">
        <v>41771</v>
      </c>
      <c r="CB1513">
        <v>9.1899973657195674E-4</v>
      </c>
      <c r="CC1513" t="str">
        <f>IF(COUNT(CB$3:CB1513)=ROUND(COUNT($CB$3:$CB$2493)*0.05,0),CB1513,"")</f>
        <v/>
      </c>
      <c r="CJ1513" s="23">
        <v>41771</v>
      </c>
      <c r="CK1513">
        <v>9.1899973657195674E-4</v>
      </c>
      <c r="CL1513" t="str">
        <f>IF(COUNT(CK$3:CK1513)=ROUND(COUNT($CK$3:$CK$2493)*0.1,0),CK1513,"")</f>
        <v/>
      </c>
      <c r="CS1513" s="23">
        <v>41771</v>
      </c>
      <c r="CT1513">
        <v>9.1899973657195674E-4</v>
      </c>
      <c r="DB1513" s="23">
        <v>41771</v>
      </c>
      <c r="DC1513">
        <v>9.1899973657195674E-4</v>
      </c>
    </row>
    <row r="1514" spans="79:107" x14ac:dyDescent="0.3">
      <c r="CA1514" s="23">
        <v>43063</v>
      </c>
      <c r="CB1514">
        <v>9.1980515801306627E-4</v>
      </c>
      <c r="CC1514" t="str">
        <f>IF(COUNT(CB$3:CB1514)=ROUND(COUNT($CB$3:$CB$2493)*0.05,0),CB1514,"")</f>
        <v/>
      </c>
      <c r="CJ1514" s="23">
        <v>43063</v>
      </c>
      <c r="CK1514">
        <v>9.1980515801306627E-4</v>
      </c>
      <c r="CL1514" t="str">
        <f>IF(COUNT(CK$3:CK1514)=ROUND(COUNT($CK$3:$CK$2493)*0.1,0),CK1514,"")</f>
        <v/>
      </c>
      <c r="CS1514" s="23">
        <v>43063</v>
      </c>
      <c r="CT1514">
        <v>9.1980515801306627E-4</v>
      </c>
      <c r="DB1514" s="23">
        <v>43063</v>
      </c>
      <c r="DC1514">
        <v>9.1980515801306627E-4</v>
      </c>
    </row>
    <row r="1515" spans="79:107" x14ac:dyDescent="0.3">
      <c r="CA1515" s="23">
        <v>43852</v>
      </c>
      <c r="CB1515">
        <v>9.2533256848199765E-4</v>
      </c>
      <c r="CC1515" t="str">
        <f>IF(COUNT(CB$3:CB1515)=ROUND(COUNT($CB$3:$CB$2493)*0.05,0),CB1515,"")</f>
        <v/>
      </c>
      <c r="CJ1515" s="23">
        <v>43852</v>
      </c>
      <c r="CK1515">
        <v>9.2533256848199765E-4</v>
      </c>
      <c r="CL1515" t="str">
        <f>IF(COUNT(CK$3:CK1515)=ROUND(COUNT($CK$3:$CK$2493)*0.1,0),CK1515,"")</f>
        <v/>
      </c>
      <c r="CS1515" s="23">
        <v>43852</v>
      </c>
      <c r="CT1515">
        <v>9.2533256848199765E-4</v>
      </c>
      <c r="DB1515" s="23">
        <v>43852</v>
      </c>
      <c r="DC1515">
        <v>9.2533256848199765E-4</v>
      </c>
    </row>
    <row r="1516" spans="79:107" x14ac:dyDescent="0.3">
      <c r="CA1516" s="23">
        <v>41709</v>
      </c>
      <c r="CB1516">
        <v>9.2725313832898201E-4</v>
      </c>
      <c r="CC1516" t="str">
        <f>IF(COUNT(CB$3:CB1516)=ROUND(COUNT($CB$3:$CB$2493)*0.05,0),CB1516,"")</f>
        <v/>
      </c>
      <c r="CJ1516" s="23">
        <v>41709</v>
      </c>
      <c r="CK1516">
        <v>9.2725313832898201E-4</v>
      </c>
      <c r="CL1516" t="str">
        <f>IF(COUNT(CK$3:CK1516)=ROUND(COUNT($CK$3:$CK$2493)*0.1,0),CK1516,"")</f>
        <v/>
      </c>
      <c r="CS1516" s="23">
        <v>41709</v>
      </c>
      <c r="CT1516">
        <v>9.2725313832898201E-4</v>
      </c>
      <c r="DB1516" s="23">
        <v>41709</v>
      </c>
      <c r="DC1516">
        <v>9.2725313832898201E-4</v>
      </c>
    </row>
    <row r="1517" spans="79:107" x14ac:dyDescent="0.3">
      <c r="CA1517" s="23">
        <v>43732</v>
      </c>
      <c r="CB1517">
        <v>9.2758625196618988E-4</v>
      </c>
      <c r="CC1517" t="str">
        <f>IF(COUNT(CB$3:CB1517)=ROUND(COUNT($CB$3:$CB$2493)*0.05,0),CB1517,"")</f>
        <v/>
      </c>
      <c r="CJ1517" s="23">
        <v>43732</v>
      </c>
      <c r="CK1517">
        <v>9.2758625196618988E-4</v>
      </c>
      <c r="CL1517" t="str">
        <f>IF(COUNT(CK$3:CK1517)=ROUND(COUNT($CK$3:$CK$2493)*0.1,0),CK1517,"")</f>
        <v/>
      </c>
      <c r="CS1517" s="23">
        <v>43732</v>
      </c>
      <c r="CT1517">
        <v>9.2758625196618988E-4</v>
      </c>
      <c r="DB1517" s="23">
        <v>43732</v>
      </c>
      <c r="DC1517">
        <v>9.2758625196618988E-4</v>
      </c>
    </row>
    <row r="1518" spans="79:107" x14ac:dyDescent="0.3">
      <c r="CA1518" s="23">
        <v>42936</v>
      </c>
      <c r="CB1518">
        <v>9.2863224694667045E-4</v>
      </c>
      <c r="CC1518" t="str">
        <f>IF(COUNT(CB$3:CB1518)=ROUND(COUNT($CB$3:$CB$2493)*0.05,0),CB1518,"")</f>
        <v/>
      </c>
      <c r="CJ1518" s="23">
        <v>42936</v>
      </c>
      <c r="CK1518">
        <v>9.2863224694667045E-4</v>
      </c>
      <c r="CL1518" t="str">
        <f>IF(COUNT(CK$3:CK1518)=ROUND(COUNT($CK$3:$CK$2493)*0.1,0),CK1518,"")</f>
        <v/>
      </c>
      <c r="CS1518" s="23">
        <v>42936</v>
      </c>
      <c r="CT1518">
        <v>9.2863224694667045E-4</v>
      </c>
      <c r="DB1518" s="23">
        <v>42936</v>
      </c>
      <c r="DC1518">
        <v>9.2863224694667045E-4</v>
      </c>
    </row>
    <row r="1519" spans="79:107" x14ac:dyDescent="0.3">
      <c r="CA1519" s="23">
        <v>42788</v>
      </c>
      <c r="CB1519">
        <v>9.3061720304074157E-4</v>
      </c>
      <c r="CC1519" t="str">
        <f>IF(COUNT(CB$3:CB1519)=ROUND(COUNT($CB$3:$CB$2493)*0.05,0),CB1519,"")</f>
        <v/>
      </c>
      <c r="CJ1519" s="23">
        <v>42788</v>
      </c>
      <c r="CK1519">
        <v>9.3061720304074157E-4</v>
      </c>
      <c r="CL1519" t="str">
        <f>IF(COUNT(CK$3:CK1519)=ROUND(COUNT($CK$3:$CK$2493)*0.1,0),CK1519,"")</f>
        <v/>
      </c>
      <c r="CS1519" s="23">
        <v>42788</v>
      </c>
      <c r="CT1519">
        <v>9.3061720304074157E-4</v>
      </c>
      <c r="DB1519" s="23">
        <v>42788</v>
      </c>
      <c r="DC1519">
        <v>9.3061720304074157E-4</v>
      </c>
    </row>
    <row r="1520" spans="79:107" x14ac:dyDescent="0.3">
      <c r="CA1520" s="23">
        <v>43815</v>
      </c>
      <c r="CB1520">
        <v>9.3592501033157663E-4</v>
      </c>
      <c r="CC1520" t="str">
        <f>IF(COUNT(CB$3:CB1520)=ROUND(COUNT($CB$3:$CB$2493)*0.05,0),CB1520,"")</f>
        <v/>
      </c>
      <c r="CJ1520" s="23">
        <v>43815</v>
      </c>
      <c r="CK1520">
        <v>9.3592501033157663E-4</v>
      </c>
      <c r="CL1520" t="str">
        <f>IF(COUNT(CK$3:CK1520)=ROUND(COUNT($CK$3:$CK$2493)*0.1,0),CK1520,"")</f>
        <v/>
      </c>
      <c r="CS1520" s="23">
        <v>43815</v>
      </c>
      <c r="CT1520">
        <v>9.3592501033157663E-4</v>
      </c>
      <c r="DB1520" s="23">
        <v>43815</v>
      </c>
      <c r="DC1520">
        <v>9.3592501033157663E-4</v>
      </c>
    </row>
    <row r="1521" spans="79:107" x14ac:dyDescent="0.3">
      <c r="CA1521" s="23">
        <v>43571</v>
      </c>
      <c r="CB1521">
        <v>9.3635734299589305E-4</v>
      </c>
      <c r="CC1521" t="str">
        <f>IF(COUNT(CB$3:CB1521)=ROUND(COUNT($CB$3:$CB$2493)*0.05,0),CB1521,"")</f>
        <v/>
      </c>
      <c r="CJ1521" s="23">
        <v>43571</v>
      </c>
      <c r="CK1521">
        <v>9.3635734299589305E-4</v>
      </c>
      <c r="CL1521" t="str">
        <f>IF(COUNT(CK$3:CK1521)=ROUND(COUNT($CK$3:$CK$2493)*0.1,0),CK1521,"")</f>
        <v/>
      </c>
      <c r="CS1521" s="23">
        <v>43571</v>
      </c>
      <c r="CT1521">
        <v>9.3635734299589305E-4</v>
      </c>
      <c r="DB1521" s="23">
        <v>43571</v>
      </c>
      <c r="DC1521">
        <v>9.3635734299589305E-4</v>
      </c>
    </row>
    <row r="1522" spans="79:107" x14ac:dyDescent="0.3">
      <c r="CA1522" s="23">
        <v>43322</v>
      </c>
      <c r="CB1522">
        <v>9.4730182855238567E-4</v>
      </c>
      <c r="CC1522" t="str">
        <f>IF(COUNT(CB$3:CB1522)=ROUND(COUNT($CB$3:$CB$2493)*0.05,0),CB1522,"")</f>
        <v/>
      </c>
      <c r="CJ1522" s="23">
        <v>43322</v>
      </c>
      <c r="CK1522">
        <v>9.4730182855238567E-4</v>
      </c>
      <c r="CL1522" t="str">
        <f>IF(COUNT(CK$3:CK1522)=ROUND(COUNT($CK$3:$CK$2493)*0.1,0),CK1522,"")</f>
        <v/>
      </c>
      <c r="CS1522" s="23">
        <v>43322</v>
      </c>
      <c r="CT1522">
        <v>9.4730182855238567E-4</v>
      </c>
      <c r="DB1522" s="23">
        <v>43322</v>
      </c>
      <c r="DC1522">
        <v>9.4730182855238567E-4</v>
      </c>
    </row>
    <row r="1523" spans="79:107" x14ac:dyDescent="0.3">
      <c r="CA1523" s="23">
        <v>42668</v>
      </c>
      <c r="CB1523">
        <v>9.4857887018909997E-4</v>
      </c>
      <c r="CC1523" t="str">
        <f>IF(COUNT(CB$3:CB1523)=ROUND(COUNT($CB$3:$CB$2493)*0.05,0),CB1523,"")</f>
        <v/>
      </c>
      <c r="CJ1523" s="23">
        <v>42668</v>
      </c>
      <c r="CK1523">
        <v>9.4857887018909997E-4</v>
      </c>
      <c r="CL1523" t="str">
        <f>IF(COUNT(CK$3:CK1523)=ROUND(COUNT($CK$3:$CK$2493)*0.1,0),CK1523,"")</f>
        <v/>
      </c>
      <c r="CS1523" s="23">
        <v>42668</v>
      </c>
      <c r="CT1523">
        <v>9.4857887018909997E-4</v>
      </c>
      <c r="DB1523" s="23">
        <v>42668</v>
      </c>
      <c r="DC1523">
        <v>9.4857887018909997E-4</v>
      </c>
    </row>
    <row r="1524" spans="79:107" x14ac:dyDescent="0.3">
      <c r="CA1524" s="23">
        <v>41607</v>
      </c>
      <c r="CB1524">
        <v>9.4910663597551597E-4</v>
      </c>
      <c r="CC1524" t="str">
        <f>IF(COUNT(CB$3:CB1524)=ROUND(COUNT($CB$3:$CB$2493)*0.05,0),CB1524,"")</f>
        <v/>
      </c>
      <c r="CJ1524" s="23">
        <v>41607</v>
      </c>
      <c r="CK1524">
        <v>9.4910663597551597E-4</v>
      </c>
      <c r="CL1524" t="str">
        <f>IF(COUNT(CK$3:CK1524)=ROUND(COUNT($CK$3:$CK$2493)*0.1,0),CK1524,"")</f>
        <v/>
      </c>
      <c r="CS1524" s="23">
        <v>41607</v>
      </c>
      <c r="CT1524">
        <v>9.4910663597551597E-4</v>
      </c>
      <c r="DB1524" s="23">
        <v>41607</v>
      </c>
      <c r="DC1524">
        <v>9.4910663597551597E-4</v>
      </c>
    </row>
    <row r="1525" spans="79:107" x14ac:dyDescent="0.3">
      <c r="CA1525" s="23">
        <v>41821</v>
      </c>
      <c r="CB1525">
        <v>9.492199399198317E-4</v>
      </c>
      <c r="CC1525" t="str">
        <f>IF(COUNT(CB$3:CB1525)=ROUND(COUNT($CB$3:$CB$2493)*0.05,0),CB1525,"")</f>
        <v/>
      </c>
      <c r="CJ1525" s="23">
        <v>41821</v>
      </c>
      <c r="CK1525">
        <v>9.492199399198317E-4</v>
      </c>
      <c r="CL1525" t="str">
        <f>IF(COUNT(CK$3:CK1525)=ROUND(COUNT($CK$3:$CK$2493)*0.1,0),CK1525,"")</f>
        <v/>
      </c>
      <c r="CS1525" s="23">
        <v>41821</v>
      </c>
      <c r="CT1525">
        <v>9.492199399198317E-4</v>
      </c>
      <c r="DB1525" s="23">
        <v>41821</v>
      </c>
      <c r="DC1525">
        <v>9.492199399198317E-4</v>
      </c>
    </row>
    <row r="1526" spans="79:107" x14ac:dyDescent="0.3">
      <c r="CA1526" s="23">
        <v>43727</v>
      </c>
      <c r="CB1526">
        <v>9.514625868208928E-4</v>
      </c>
      <c r="CC1526" t="str">
        <f>IF(COUNT(CB$3:CB1526)=ROUND(COUNT($CB$3:$CB$2493)*0.05,0),CB1526,"")</f>
        <v/>
      </c>
      <c r="CJ1526" s="23">
        <v>43727</v>
      </c>
      <c r="CK1526">
        <v>9.514625868208928E-4</v>
      </c>
      <c r="CL1526" t="str">
        <f>IF(COUNT(CK$3:CK1526)=ROUND(COUNT($CK$3:$CK$2493)*0.1,0),CK1526,"")</f>
        <v/>
      </c>
      <c r="CS1526" s="23">
        <v>43727</v>
      </c>
      <c r="CT1526">
        <v>9.514625868208928E-4</v>
      </c>
      <c r="DB1526" s="23">
        <v>43727</v>
      </c>
      <c r="DC1526">
        <v>9.514625868208928E-4</v>
      </c>
    </row>
    <row r="1527" spans="79:107" x14ac:dyDescent="0.3">
      <c r="CA1527" s="23">
        <v>44468</v>
      </c>
      <c r="CB1527">
        <v>9.5164534478115099E-4</v>
      </c>
      <c r="CC1527" t="str">
        <f>IF(COUNT(CB$3:CB1527)=ROUND(COUNT($CB$3:$CB$2493)*0.05,0),CB1527,"")</f>
        <v/>
      </c>
      <c r="CJ1527" s="23">
        <v>44468</v>
      </c>
      <c r="CK1527">
        <v>9.5164534478115099E-4</v>
      </c>
      <c r="CL1527" t="str">
        <f>IF(COUNT(CK$3:CK1527)=ROUND(COUNT($CK$3:$CK$2493)*0.1,0),CK1527,"")</f>
        <v/>
      </c>
      <c r="CS1527" s="23">
        <v>44468</v>
      </c>
      <c r="CT1527">
        <v>9.5164534478115099E-4</v>
      </c>
      <c r="DB1527" s="23">
        <v>44468</v>
      </c>
      <c r="DC1527">
        <v>9.5164534478115099E-4</v>
      </c>
    </row>
    <row r="1528" spans="79:107" x14ac:dyDescent="0.3">
      <c r="CA1528" s="23">
        <v>42305</v>
      </c>
      <c r="CB1528">
        <v>9.5176327769523335E-4</v>
      </c>
      <c r="CC1528" t="str">
        <f>IF(COUNT(CB$3:CB1528)=ROUND(COUNT($CB$3:$CB$2493)*0.05,0),CB1528,"")</f>
        <v/>
      </c>
      <c r="CJ1528" s="23">
        <v>42305</v>
      </c>
      <c r="CK1528">
        <v>9.5176327769523335E-4</v>
      </c>
      <c r="CL1528" t="str">
        <f>IF(COUNT(CK$3:CK1528)=ROUND(COUNT($CK$3:$CK$2493)*0.1,0),CK1528,"")</f>
        <v/>
      </c>
      <c r="CS1528" s="23">
        <v>42305</v>
      </c>
      <c r="CT1528">
        <v>9.5176327769523335E-4</v>
      </c>
      <c r="DB1528" s="23">
        <v>42305</v>
      </c>
      <c r="DC1528">
        <v>9.5176327769523335E-4</v>
      </c>
    </row>
    <row r="1529" spans="79:107" x14ac:dyDescent="0.3">
      <c r="CA1529" s="23">
        <v>41414</v>
      </c>
      <c r="CB1529">
        <v>9.5212972718346862E-4</v>
      </c>
      <c r="CC1529" t="str">
        <f>IF(COUNT(CB$3:CB1529)=ROUND(COUNT($CB$3:$CB$2493)*0.05,0),CB1529,"")</f>
        <v/>
      </c>
      <c r="CJ1529" s="23">
        <v>41414</v>
      </c>
      <c r="CK1529">
        <v>9.5212972718346862E-4</v>
      </c>
      <c r="CL1529" t="str">
        <f>IF(COUNT(CK$3:CK1529)=ROUND(COUNT($CK$3:$CK$2493)*0.1,0),CK1529,"")</f>
        <v/>
      </c>
      <c r="CS1529" s="23">
        <v>41414</v>
      </c>
      <c r="CT1529">
        <v>9.5212972718346862E-4</v>
      </c>
      <c r="DB1529" s="23">
        <v>41414</v>
      </c>
      <c r="DC1529">
        <v>9.5212972718346862E-4</v>
      </c>
    </row>
    <row r="1530" spans="79:107" x14ac:dyDescent="0.3">
      <c r="CA1530" s="23">
        <v>43609</v>
      </c>
      <c r="CB1530">
        <v>9.5364452421870937E-4</v>
      </c>
      <c r="CC1530" t="str">
        <f>IF(COUNT(CB$3:CB1530)=ROUND(COUNT($CB$3:$CB$2493)*0.05,0),CB1530,"")</f>
        <v/>
      </c>
      <c r="CJ1530" s="23">
        <v>43609</v>
      </c>
      <c r="CK1530">
        <v>9.5364452421870937E-4</v>
      </c>
      <c r="CL1530" t="str">
        <f>IF(COUNT(CK$3:CK1530)=ROUND(COUNT($CK$3:$CK$2493)*0.1,0),CK1530,"")</f>
        <v/>
      </c>
      <c r="CS1530" s="23">
        <v>43609</v>
      </c>
      <c r="CT1530">
        <v>9.5364452421870937E-4</v>
      </c>
      <c r="DB1530" s="23">
        <v>43609</v>
      </c>
      <c r="DC1530">
        <v>9.5364452421870937E-4</v>
      </c>
    </row>
    <row r="1531" spans="79:107" x14ac:dyDescent="0.3">
      <c r="CA1531" s="23">
        <v>42733</v>
      </c>
      <c r="CB1531">
        <v>9.5412793004691896E-4</v>
      </c>
      <c r="CC1531" t="str">
        <f>IF(COUNT(CB$3:CB1531)=ROUND(COUNT($CB$3:$CB$2493)*0.05,0),CB1531,"")</f>
        <v/>
      </c>
      <c r="CJ1531" s="23">
        <v>42733</v>
      </c>
      <c r="CK1531">
        <v>9.5412793004691896E-4</v>
      </c>
      <c r="CL1531" t="str">
        <f>IF(COUNT(CK$3:CK1531)=ROUND(COUNT($CK$3:$CK$2493)*0.1,0),CK1531,"")</f>
        <v/>
      </c>
      <c r="CS1531" s="23">
        <v>42733</v>
      </c>
      <c r="CT1531">
        <v>9.5412793004691896E-4</v>
      </c>
      <c r="DB1531" s="23">
        <v>42733</v>
      </c>
      <c r="DC1531">
        <v>9.5412793004691896E-4</v>
      </c>
    </row>
    <row r="1532" spans="79:107" x14ac:dyDescent="0.3">
      <c r="CA1532" s="23">
        <v>41291</v>
      </c>
      <c r="CB1532">
        <v>9.5610093165864182E-4</v>
      </c>
      <c r="CC1532" t="str">
        <f>IF(COUNT(CB$3:CB1532)=ROUND(COUNT($CB$3:$CB$2493)*0.05,0),CB1532,"")</f>
        <v/>
      </c>
      <c r="CJ1532" s="23">
        <v>41291</v>
      </c>
      <c r="CK1532">
        <v>9.5610093165864182E-4</v>
      </c>
      <c r="CL1532" t="str">
        <f>IF(COUNT(CK$3:CK1532)=ROUND(COUNT($CK$3:$CK$2493)*0.1,0),CK1532,"")</f>
        <v/>
      </c>
      <c r="CS1532" s="23">
        <v>41291</v>
      </c>
      <c r="CT1532">
        <v>9.5610093165864182E-4</v>
      </c>
      <c r="DB1532" s="23">
        <v>41291</v>
      </c>
      <c r="DC1532">
        <v>9.5610093165864182E-4</v>
      </c>
    </row>
    <row r="1533" spans="79:107" x14ac:dyDescent="0.3">
      <c r="CA1533" s="23">
        <v>43671</v>
      </c>
      <c r="CB1533">
        <v>9.6217521296743699E-4</v>
      </c>
      <c r="CC1533" t="str">
        <f>IF(COUNT(CB$3:CB1533)=ROUND(COUNT($CB$3:$CB$2493)*0.05,0),CB1533,"")</f>
        <v/>
      </c>
      <c r="CJ1533" s="23">
        <v>43671</v>
      </c>
      <c r="CK1533">
        <v>9.6217521296743699E-4</v>
      </c>
      <c r="CL1533" t="str">
        <f>IF(COUNT(CK$3:CK1533)=ROUND(COUNT($CK$3:$CK$2493)*0.1,0),CK1533,"")</f>
        <v/>
      </c>
      <c r="CS1533" s="23">
        <v>43671</v>
      </c>
      <c r="CT1533">
        <v>9.6217521296743699E-4</v>
      </c>
      <c r="DB1533" s="23">
        <v>43671</v>
      </c>
      <c r="DC1533">
        <v>9.6217521296743699E-4</v>
      </c>
    </row>
    <row r="1534" spans="79:107" x14ac:dyDescent="0.3">
      <c r="CA1534" s="23">
        <v>44868</v>
      </c>
      <c r="CB1534">
        <v>9.6271658990056976E-4</v>
      </c>
      <c r="CC1534" t="str">
        <f>IF(COUNT(CB$3:CB1534)=ROUND(COUNT($CB$3:$CB$2493)*0.05,0),CB1534,"")</f>
        <v/>
      </c>
      <c r="CJ1534" s="23">
        <v>44868</v>
      </c>
      <c r="CK1534">
        <v>9.6271658990056976E-4</v>
      </c>
      <c r="CL1534" t="str">
        <f>IF(COUNT(CK$3:CK1534)=ROUND(COUNT($CK$3:$CK$2493)*0.1,0),CK1534,"")</f>
        <v/>
      </c>
      <c r="CS1534" s="23">
        <v>44868</v>
      </c>
      <c r="CT1534">
        <v>9.6271658990056976E-4</v>
      </c>
      <c r="DB1534" s="23">
        <v>44868</v>
      </c>
      <c r="DC1534">
        <v>9.6271658990056976E-4</v>
      </c>
    </row>
    <row r="1535" spans="79:107" x14ac:dyDescent="0.3">
      <c r="CA1535" s="23">
        <v>43123</v>
      </c>
      <c r="CB1535">
        <v>9.6489212408476673E-4</v>
      </c>
      <c r="CC1535" t="str">
        <f>IF(COUNT(CB$3:CB1535)=ROUND(COUNT($CB$3:$CB$2493)*0.05,0),CB1535,"")</f>
        <v/>
      </c>
      <c r="CJ1535" s="23">
        <v>43123</v>
      </c>
      <c r="CK1535">
        <v>9.6489212408476673E-4</v>
      </c>
      <c r="CL1535" t="str">
        <f>IF(COUNT(CK$3:CK1535)=ROUND(COUNT($CK$3:$CK$2493)*0.1,0),CK1535,"")</f>
        <v/>
      </c>
      <c r="CS1535" s="23">
        <v>43123</v>
      </c>
      <c r="CT1535">
        <v>9.6489212408476673E-4</v>
      </c>
      <c r="DB1535" s="23">
        <v>43123</v>
      </c>
      <c r="DC1535">
        <v>9.6489212408476673E-4</v>
      </c>
    </row>
    <row r="1536" spans="79:107" x14ac:dyDescent="0.3">
      <c r="CA1536" s="23">
        <v>42657</v>
      </c>
      <c r="CB1536">
        <v>9.7091604105594776E-4</v>
      </c>
      <c r="CC1536" t="str">
        <f>IF(COUNT(CB$3:CB1536)=ROUND(COUNT($CB$3:$CB$2493)*0.05,0),CB1536,"")</f>
        <v/>
      </c>
      <c r="CJ1536" s="23">
        <v>42657</v>
      </c>
      <c r="CK1536">
        <v>9.7091604105594776E-4</v>
      </c>
      <c r="CL1536" t="str">
        <f>IF(COUNT(CK$3:CK1536)=ROUND(COUNT($CK$3:$CK$2493)*0.1,0),CK1536,"")</f>
        <v/>
      </c>
      <c r="CS1536" s="23">
        <v>42657</v>
      </c>
      <c r="CT1536">
        <v>9.7091604105594776E-4</v>
      </c>
      <c r="DB1536" s="23">
        <v>42657</v>
      </c>
      <c r="DC1536">
        <v>9.7091604105594776E-4</v>
      </c>
    </row>
    <row r="1537" spans="79:107" x14ac:dyDescent="0.3">
      <c r="CA1537" s="23">
        <v>41900</v>
      </c>
      <c r="CB1537">
        <v>9.7130091754156402E-4</v>
      </c>
      <c r="CC1537" t="str">
        <f>IF(COUNT(CB$3:CB1537)=ROUND(COUNT($CB$3:$CB$2493)*0.05,0),CB1537,"")</f>
        <v/>
      </c>
      <c r="CJ1537" s="23">
        <v>41900</v>
      </c>
      <c r="CK1537">
        <v>9.7130091754156402E-4</v>
      </c>
      <c r="CL1537" t="str">
        <f>IF(COUNT(CK$3:CK1537)=ROUND(COUNT($CK$3:$CK$2493)*0.1,0),CK1537,"")</f>
        <v/>
      </c>
      <c r="CS1537" s="23">
        <v>41900</v>
      </c>
      <c r="CT1537">
        <v>9.7130091754156402E-4</v>
      </c>
      <c r="DB1537" s="23">
        <v>41900</v>
      </c>
      <c r="DC1537">
        <v>9.7130091754156402E-4</v>
      </c>
    </row>
    <row r="1538" spans="79:107" x14ac:dyDescent="0.3">
      <c r="CA1538" s="23">
        <v>41486</v>
      </c>
      <c r="CB1538">
        <v>9.7178435424194183E-4</v>
      </c>
      <c r="CC1538" t="str">
        <f>IF(COUNT(CB$3:CB1538)=ROUND(COUNT($CB$3:$CB$2493)*0.05,0),CB1538,"")</f>
        <v/>
      </c>
      <c r="CJ1538" s="23">
        <v>41486</v>
      </c>
      <c r="CK1538">
        <v>9.7178435424194183E-4</v>
      </c>
      <c r="CL1538" t="str">
        <f>IF(COUNT(CK$3:CK1538)=ROUND(COUNT($CK$3:$CK$2493)*0.1,0),CK1538,"")</f>
        <v/>
      </c>
      <c r="CS1538" s="23">
        <v>41486</v>
      </c>
      <c r="CT1538">
        <v>9.7178435424194183E-4</v>
      </c>
      <c r="DB1538" s="23">
        <v>41486</v>
      </c>
      <c r="DC1538">
        <v>9.7178435424194183E-4</v>
      </c>
    </row>
    <row r="1539" spans="79:107" x14ac:dyDescent="0.3">
      <c r="CA1539" s="23">
        <v>44049</v>
      </c>
      <c r="CB1539">
        <v>9.7458095256431818E-4</v>
      </c>
      <c r="CC1539" t="str">
        <f>IF(COUNT(CB$3:CB1539)=ROUND(COUNT($CB$3:$CB$2493)*0.05,0),CB1539,"")</f>
        <v/>
      </c>
      <c r="CJ1539" s="23">
        <v>44049</v>
      </c>
      <c r="CK1539">
        <v>9.7458095256431818E-4</v>
      </c>
      <c r="CL1539" t="str">
        <f>IF(COUNT(CK$3:CK1539)=ROUND(COUNT($CK$3:$CK$2493)*0.1,0),CK1539,"")</f>
        <v/>
      </c>
      <c r="CS1539" s="23">
        <v>44049</v>
      </c>
      <c r="CT1539">
        <v>9.7458095256431818E-4</v>
      </c>
      <c r="DB1539" s="23">
        <v>44049</v>
      </c>
      <c r="DC1539">
        <v>9.7458095256431818E-4</v>
      </c>
    </row>
    <row r="1540" spans="79:107" x14ac:dyDescent="0.3">
      <c r="CA1540" s="23">
        <v>44286</v>
      </c>
      <c r="CB1540">
        <v>9.7651684529369645E-4</v>
      </c>
      <c r="CC1540" t="str">
        <f>IF(COUNT(CB$3:CB1540)=ROUND(COUNT($CB$3:$CB$2493)*0.05,0),CB1540,"")</f>
        <v/>
      </c>
      <c r="CJ1540" s="23">
        <v>44286</v>
      </c>
      <c r="CK1540">
        <v>9.7651684529369645E-4</v>
      </c>
      <c r="CL1540" t="str">
        <f>IF(COUNT(CK$3:CK1540)=ROUND(COUNT($CK$3:$CK$2493)*0.1,0),CK1540,"")</f>
        <v/>
      </c>
      <c r="CS1540" s="23">
        <v>44286</v>
      </c>
      <c r="CT1540">
        <v>9.7651684529369645E-4</v>
      </c>
      <c r="DB1540" s="23">
        <v>44286</v>
      </c>
      <c r="DC1540">
        <v>9.7651684529369645E-4</v>
      </c>
    </row>
    <row r="1541" spans="79:107" x14ac:dyDescent="0.3">
      <c r="CA1541" s="23">
        <v>42536</v>
      </c>
      <c r="CB1541">
        <v>9.7668912355897792E-4</v>
      </c>
      <c r="CC1541" t="str">
        <f>IF(COUNT(CB$3:CB1541)=ROUND(COUNT($CB$3:$CB$2493)*0.05,0),CB1541,"")</f>
        <v/>
      </c>
      <c r="CJ1541" s="23">
        <v>42536</v>
      </c>
      <c r="CK1541">
        <v>9.7668912355897792E-4</v>
      </c>
      <c r="CL1541" t="str">
        <f>IF(COUNT(CK$3:CK1541)=ROUND(COUNT($CK$3:$CK$2493)*0.1,0),CK1541,"")</f>
        <v/>
      </c>
      <c r="CS1541" s="23">
        <v>42536</v>
      </c>
      <c r="CT1541">
        <v>9.7668912355897792E-4</v>
      </c>
      <c r="DB1541" s="23">
        <v>42536</v>
      </c>
      <c r="DC1541">
        <v>9.7668912355897792E-4</v>
      </c>
    </row>
    <row r="1542" spans="79:107" x14ac:dyDescent="0.3">
      <c r="CA1542" s="23">
        <v>44089</v>
      </c>
      <c r="CB1542">
        <v>9.7930006804631143E-4</v>
      </c>
      <c r="CC1542" t="str">
        <f>IF(COUNT(CB$3:CB1542)=ROUND(COUNT($CB$3:$CB$2493)*0.05,0),CB1542,"")</f>
        <v/>
      </c>
      <c r="CJ1542" s="23">
        <v>44089</v>
      </c>
      <c r="CK1542">
        <v>9.7930006804631143E-4</v>
      </c>
      <c r="CL1542" t="str">
        <f>IF(COUNT(CK$3:CK1542)=ROUND(COUNT($CK$3:$CK$2493)*0.1,0),CK1542,"")</f>
        <v/>
      </c>
      <c r="CS1542" s="23">
        <v>44089</v>
      </c>
      <c r="CT1542">
        <v>9.7930006804631143E-4</v>
      </c>
      <c r="DB1542" s="23">
        <v>44089</v>
      </c>
      <c r="DC1542">
        <v>9.7930006804631143E-4</v>
      </c>
    </row>
    <row r="1543" spans="79:107" x14ac:dyDescent="0.3">
      <c r="CA1543" s="23">
        <v>42604</v>
      </c>
      <c r="CB1543">
        <v>9.805340597818968E-4</v>
      </c>
      <c r="CC1543" t="str">
        <f>IF(COUNT(CB$3:CB1543)=ROUND(COUNT($CB$3:$CB$2493)*0.05,0),CB1543,"")</f>
        <v/>
      </c>
      <c r="CJ1543" s="23">
        <v>42604</v>
      </c>
      <c r="CK1543">
        <v>9.805340597818968E-4</v>
      </c>
      <c r="CL1543" t="str">
        <f>IF(COUNT(CK$3:CK1543)=ROUND(COUNT($CK$3:$CK$2493)*0.1,0),CK1543,"")</f>
        <v/>
      </c>
      <c r="CS1543" s="23">
        <v>42604</v>
      </c>
      <c r="CT1543">
        <v>9.805340597818968E-4</v>
      </c>
      <c r="DB1543" s="23">
        <v>42604</v>
      </c>
      <c r="DC1543">
        <v>9.805340597818968E-4</v>
      </c>
    </row>
    <row r="1544" spans="79:107" x14ac:dyDescent="0.3">
      <c r="CA1544" s="23">
        <v>44484</v>
      </c>
      <c r="CB1544">
        <v>9.8087148951252353E-4</v>
      </c>
      <c r="CC1544" t="str">
        <f>IF(COUNT(CB$3:CB1544)=ROUND(COUNT($CB$3:$CB$2493)*0.05,0),CB1544,"")</f>
        <v/>
      </c>
      <c r="CJ1544" s="23">
        <v>44484</v>
      </c>
      <c r="CK1544">
        <v>9.8087148951252353E-4</v>
      </c>
      <c r="CL1544" t="str">
        <f>IF(COUNT(CK$3:CK1544)=ROUND(COUNT($CK$3:$CK$2493)*0.1,0),CK1544,"")</f>
        <v/>
      </c>
      <c r="CS1544" s="23">
        <v>44484</v>
      </c>
      <c r="CT1544">
        <v>9.8087148951252353E-4</v>
      </c>
      <c r="DB1544" s="23">
        <v>44484</v>
      </c>
      <c r="DC1544">
        <v>9.8087148951252353E-4</v>
      </c>
    </row>
    <row r="1545" spans="79:107" x14ac:dyDescent="0.3">
      <c r="CA1545" s="23">
        <v>43119</v>
      </c>
      <c r="CB1545">
        <v>9.820104260434559E-4</v>
      </c>
      <c r="CC1545" t="str">
        <f>IF(COUNT(CB$3:CB1545)=ROUND(COUNT($CB$3:$CB$2493)*0.05,0),CB1545,"")</f>
        <v/>
      </c>
      <c r="CJ1545" s="23">
        <v>43119</v>
      </c>
      <c r="CK1545">
        <v>9.820104260434559E-4</v>
      </c>
      <c r="CL1545" t="str">
        <f>IF(COUNT(CK$3:CK1545)=ROUND(COUNT($CK$3:$CK$2493)*0.1,0),CK1545,"")</f>
        <v/>
      </c>
      <c r="CS1545" s="23">
        <v>43119</v>
      </c>
      <c r="CT1545">
        <v>9.820104260434559E-4</v>
      </c>
      <c r="DB1545" s="23">
        <v>43119</v>
      </c>
      <c r="DC1545">
        <v>9.820104260434559E-4</v>
      </c>
    </row>
    <row r="1546" spans="79:107" x14ac:dyDescent="0.3">
      <c r="CA1546" s="23">
        <v>42684</v>
      </c>
      <c r="CB1546">
        <v>9.8448284065077909E-4</v>
      </c>
      <c r="CC1546" t="str">
        <f>IF(COUNT(CB$3:CB1546)=ROUND(COUNT($CB$3:$CB$2493)*0.05,0),CB1546,"")</f>
        <v/>
      </c>
      <c r="CJ1546" s="23">
        <v>42684</v>
      </c>
      <c r="CK1546">
        <v>9.8448284065077909E-4</v>
      </c>
      <c r="CL1546" t="str">
        <f>IF(COUNT(CK$3:CK1546)=ROUND(COUNT($CK$3:$CK$2493)*0.1,0),CK1546,"")</f>
        <v/>
      </c>
      <c r="CS1546" s="23">
        <v>42684</v>
      </c>
      <c r="CT1546">
        <v>9.8448284065077909E-4</v>
      </c>
      <c r="DB1546" s="23">
        <v>42684</v>
      </c>
      <c r="DC1546">
        <v>9.8448284065077909E-4</v>
      </c>
    </row>
    <row r="1547" spans="79:107" x14ac:dyDescent="0.3">
      <c r="CA1547" s="23">
        <v>44231</v>
      </c>
      <c r="CB1547">
        <v>9.8628719995748609E-4</v>
      </c>
      <c r="CC1547" t="str">
        <f>IF(COUNT(CB$3:CB1547)=ROUND(COUNT($CB$3:$CB$2493)*0.05,0),CB1547,"")</f>
        <v/>
      </c>
      <c r="CJ1547" s="23">
        <v>44231</v>
      </c>
      <c r="CK1547">
        <v>9.8628719995748609E-4</v>
      </c>
      <c r="CL1547" t="str">
        <f>IF(COUNT(CK$3:CK1547)=ROUND(COUNT($CK$3:$CK$2493)*0.1,0),CK1547,"")</f>
        <v/>
      </c>
      <c r="CS1547" s="23">
        <v>44231</v>
      </c>
      <c r="CT1547">
        <v>9.8628719995748609E-4</v>
      </c>
      <c r="DB1547" s="23">
        <v>44231</v>
      </c>
      <c r="DC1547">
        <v>9.8628719995748609E-4</v>
      </c>
    </row>
    <row r="1548" spans="79:107" x14ac:dyDescent="0.3">
      <c r="CA1548" s="23">
        <v>42020</v>
      </c>
      <c r="CB1548">
        <v>9.8700162945812272E-4</v>
      </c>
      <c r="CC1548" t="str">
        <f>IF(COUNT(CB$3:CB1548)=ROUND(COUNT($CB$3:$CB$2493)*0.05,0),CB1548,"")</f>
        <v/>
      </c>
      <c r="CJ1548" s="23">
        <v>42020</v>
      </c>
      <c r="CK1548">
        <v>9.8700162945812272E-4</v>
      </c>
      <c r="CL1548" t="str">
        <f>IF(COUNT(CK$3:CK1548)=ROUND(COUNT($CK$3:$CK$2493)*0.1,0),CK1548,"")</f>
        <v/>
      </c>
      <c r="CS1548" s="23">
        <v>42020</v>
      </c>
      <c r="CT1548">
        <v>9.8700162945812272E-4</v>
      </c>
      <c r="DB1548" s="23">
        <v>42020</v>
      </c>
      <c r="DC1548">
        <v>9.8700162945812272E-4</v>
      </c>
    </row>
    <row r="1549" spans="79:107" x14ac:dyDescent="0.3">
      <c r="CA1549" s="23">
        <v>42194</v>
      </c>
      <c r="CB1549">
        <v>9.8750791506074256E-4</v>
      </c>
      <c r="CC1549" t="str">
        <f>IF(COUNT(CB$3:CB1549)=ROUND(COUNT($CB$3:$CB$2493)*0.05,0),CB1549,"")</f>
        <v/>
      </c>
      <c r="CJ1549" s="23">
        <v>42194</v>
      </c>
      <c r="CK1549">
        <v>9.8750791506074256E-4</v>
      </c>
      <c r="CL1549" t="str">
        <f>IF(COUNT(CK$3:CK1549)=ROUND(COUNT($CK$3:$CK$2493)*0.1,0),CK1549,"")</f>
        <v/>
      </c>
      <c r="CS1549" s="23">
        <v>42194</v>
      </c>
      <c r="CT1549">
        <v>9.8750791506074256E-4</v>
      </c>
      <c r="DB1549" s="23">
        <v>42194</v>
      </c>
      <c r="DC1549">
        <v>9.8750791506074256E-4</v>
      </c>
    </row>
    <row r="1550" spans="79:107" x14ac:dyDescent="0.3">
      <c r="CA1550" s="23">
        <v>41305</v>
      </c>
      <c r="CB1550">
        <v>9.8829817278662732E-4</v>
      </c>
      <c r="CC1550" t="str">
        <f>IF(COUNT(CB$3:CB1550)=ROUND(COUNT($CB$3:$CB$2493)*0.05,0),CB1550,"")</f>
        <v/>
      </c>
      <c r="CJ1550" s="23">
        <v>41305</v>
      </c>
      <c r="CK1550">
        <v>9.8829817278662732E-4</v>
      </c>
      <c r="CL1550" t="str">
        <f>IF(COUNT(CK$3:CK1550)=ROUND(COUNT($CK$3:$CK$2493)*0.1,0),CK1550,"")</f>
        <v/>
      </c>
      <c r="CS1550" s="23">
        <v>41305</v>
      </c>
      <c r="CT1550">
        <v>9.8829817278662732E-4</v>
      </c>
      <c r="DB1550" s="23">
        <v>41305</v>
      </c>
      <c r="DC1550">
        <v>9.8829817278662732E-4</v>
      </c>
    </row>
    <row r="1551" spans="79:107" x14ac:dyDescent="0.3">
      <c r="CA1551" s="23">
        <v>42394</v>
      </c>
      <c r="CB1551">
        <v>9.8865358845512071E-4</v>
      </c>
      <c r="CC1551" t="str">
        <f>IF(COUNT(CB$3:CB1551)=ROUND(COUNT($CB$3:$CB$2493)*0.05,0),CB1551,"")</f>
        <v/>
      </c>
      <c r="CJ1551" s="23">
        <v>42394</v>
      </c>
      <c r="CK1551">
        <v>9.8865358845512071E-4</v>
      </c>
      <c r="CL1551" t="str">
        <f>IF(COUNT(CK$3:CK1551)=ROUND(COUNT($CK$3:$CK$2493)*0.1,0),CK1551,"")</f>
        <v/>
      </c>
      <c r="CS1551" s="23">
        <v>42394</v>
      </c>
      <c r="CT1551">
        <v>9.8865358845512071E-4</v>
      </c>
      <c r="DB1551" s="23">
        <v>42394</v>
      </c>
      <c r="DC1551">
        <v>9.8865358845512071E-4</v>
      </c>
    </row>
    <row r="1552" spans="79:107" x14ac:dyDescent="0.3">
      <c r="CA1552" s="23">
        <v>44607</v>
      </c>
      <c r="CB1552">
        <v>9.8866528407440517E-4</v>
      </c>
      <c r="CC1552" t="str">
        <f>IF(COUNT(CB$3:CB1552)=ROUND(COUNT($CB$3:$CB$2493)*0.05,0),CB1552,"")</f>
        <v/>
      </c>
      <c r="CJ1552" s="23">
        <v>44607</v>
      </c>
      <c r="CK1552">
        <v>9.8866528407440517E-4</v>
      </c>
      <c r="CL1552" t="str">
        <f>IF(COUNT(CK$3:CK1552)=ROUND(COUNT($CK$3:$CK$2493)*0.1,0),CK1552,"")</f>
        <v/>
      </c>
      <c r="CS1552" s="23">
        <v>44607</v>
      </c>
      <c r="CT1552">
        <v>9.8866528407440517E-4</v>
      </c>
      <c r="DB1552" s="23">
        <v>44607</v>
      </c>
      <c r="DC1552">
        <v>9.8866528407440517E-4</v>
      </c>
    </row>
    <row r="1553" spans="79:107" x14ac:dyDescent="0.3">
      <c r="CA1553" s="23">
        <v>44442</v>
      </c>
      <c r="CB1553">
        <v>9.8913165102185023E-4</v>
      </c>
      <c r="CC1553" t="str">
        <f>IF(COUNT(CB$3:CB1553)=ROUND(COUNT($CB$3:$CB$2493)*0.05,0),CB1553,"")</f>
        <v/>
      </c>
      <c r="CJ1553" s="23">
        <v>44442</v>
      </c>
      <c r="CK1553">
        <v>9.8913165102185023E-4</v>
      </c>
      <c r="CL1553" t="str">
        <f>IF(COUNT(CK$3:CK1553)=ROUND(COUNT($CK$3:$CK$2493)*0.1,0),CK1553,"")</f>
        <v/>
      </c>
      <c r="CS1553" s="23">
        <v>44442</v>
      </c>
      <c r="CT1553">
        <v>9.8913165102185023E-4</v>
      </c>
      <c r="DB1553" s="23">
        <v>44442</v>
      </c>
      <c r="DC1553">
        <v>9.8913165102185023E-4</v>
      </c>
    </row>
    <row r="1554" spans="79:107" x14ac:dyDescent="0.3">
      <c r="CA1554" s="23">
        <v>43776</v>
      </c>
      <c r="CB1554">
        <v>9.9236737900193603E-4</v>
      </c>
      <c r="CC1554" t="str">
        <f>IF(COUNT(CB$3:CB1554)=ROUND(COUNT($CB$3:$CB$2493)*0.05,0),CB1554,"")</f>
        <v/>
      </c>
      <c r="CJ1554" s="23">
        <v>43776</v>
      </c>
      <c r="CK1554">
        <v>9.9236737900193603E-4</v>
      </c>
      <c r="CL1554" t="str">
        <f>IF(COUNT(CK$3:CK1554)=ROUND(COUNT($CK$3:$CK$2493)*0.1,0),CK1554,"")</f>
        <v/>
      </c>
      <c r="CS1554" s="23">
        <v>43776</v>
      </c>
      <c r="CT1554">
        <v>9.9236737900193603E-4</v>
      </c>
      <c r="DB1554" s="23">
        <v>43776</v>
      </c>
      <c r="DC1554">
        <v>9.9236737900193603E-4</v>
      </c>
    </row>
    <row r="1555" spans="79:107" x14ac:dyDescent="0.3">
      <c r="CA1555" s="23">
        <v>43308</v>
      </c>
      <c r="CB1555">
        <v>9.9261099450558715E-4</v>
      </c>
      <c r="CC1555" t="str">
        <f>IF(COUNT(CB$3:CB1555)=ROUND(COUNT($CB$3:$CB$2493)*0.05,0),CB1555,"")</f>
        <v/>
      </c>
      <c r="CJ1555" s="23">
        <v>43308</v>
      </c>
      <c r="CK1555">
        <v>9.9261099450558715E-4</v>
      </c>
      <c r="CL1555" t="str">
        <f>IF(COUNT(CK$3:CK1555)=ROUND(COUNT($CK$3:$CK$2493)*0.1,0),CK1555,"")</f>
        <v/>
      </c>
      <c r="CS1555" s="23">
        <v>43308</v>
      </c>
      <c r="CT1555">
        <v>9.9261099450558715E-4</v>
      </c>
      <c r="DB1555" s="23">
        <v>43308</v>
      </c>
      <c r="DC1555">
        <v>9.9261099450558715E-4</v>
      </c>
    </row>
    <row r="1556" spans="79:107" x14ac:dyDescent="0.3">
      <c r="CA1556" s="23">
        <v>43333</v>
      </c>
      <c r="CB1556">
        <v>9.9476687012636116E-4</v>
      </c>
      <c r="CC1556" t="str">
        <f>IF(COUNT(CB$3:CB1556)=ROUND(COUNT($CB$3:$CB$2493)*0.05,0),CB1556,"")</f>
        <v/>
      </c>
      <c r="CJ1556" s="23">
        <v>43333</v>
      </c>
      <c r="CK1556">
        <v>9.9476687012636116E-4</v>
      </c>
      <c r="CL1556" t="str">
        <f>IF(COUNT(CK$3:CK1556)=ROUND(COUNT($CK$3:$CK$2493)*0.1,0),CK1556,"")</f>
        <v/>
      </c>
      <c r="CS1556" s="23">
        <v>43333</v>
      </c>
      <c r="CT1556">
        <v>9.9476687012636116E-4</v>
      </c>
      <c r="DB1556" s="23">
        <v>43333</v>
      </c>
      <c r="DC1556">
        <v>9.9476687012636116E-4</v>
      </c>
    </row>
    <row r="1557" spans="79:107" x14ac:dyDescent="0.3">
      <c r="CA1557" s="23">
        <v>44053</v>
      </c>
      <c r="CB1557">
        <v>9.9737983155963935E-4</v>
      </c>
      <c r="CC1557" t="str">
        <f>IF(COUNT(CB$3:CB1557)=ROUND(COUNT($CB$3:$CB$2493)*0.05,0),CB1557,"")</f>
        <v/>
      </c>
      <c r="CJ1557" s="23">
        <v>44053</v>
      </c>
      <c r="CK1557">
        <v>9.9737983155963935E-4</v>
      </c>
      <c r="CL1557" t="str">
        <f>IF(COUNT(CK$3:CK1557)=ROUND(COUNT($CK$3:$CK$2493)*0.1,0),CK1557,"")</f>
        <v/>
      </c>
      <c r="CS1557" s="23">
        <v>44053</v>
      </c>
      <c r="CT1557">
        <v>9.9737983155963935E-4</v>
      </c>
      <c r="DB1557" s="23">
        <v>44053</v>
      </c>
      <c r="DC1557">
        <v>9.9737983155963935E-4</v>
      </c>
    </row>
    <row r="1558" spans="79:107" x14ac:dyDescent="0.3">
      <c r="CA1558" s="23">
        <v>42979</v>
      </c>
      <c r="CB1558">
        <v>1.0009496571456598E-3</v>
      </c>
      <c r="CC1558" t="str">
        <f>IF(COUNT(CB$3:CB1558)=ROUND(COUNT($CB$3:$CB$2493)*0.05,0),CB1558,"")</f>
        <v/>
      </c>
      <c r="CJ1558" s="23">
        <v>42979</v>
      </c>
      <c r="CK1558">
        <v>1.0009496571456598E-3</v>
      </c>
      <c r="CL1558" t="str">
        <f>IF(COUNT(CK$3:CK1558)=ROUND(COUNT($CK$3:$CK$2493)*0.1,0),CK1558,"")</f>
        <v/>
      </c>
      <c r="CS1558" s="23">
        <v>42979</v>
      </c>
      <c r="CT1558">
        <v>1.0009496571456598E-3</v>
      </c>
      <c r="DB1558" s="23">
        <v>42979</v>
      </c>
      <c r="DC1558">
        <v>1.0009496571456598E-3</v>
      </c>
    </row>
    <row r="1559" spans="79:107" x14ac:dyDescent="0.3">
      <c r="CA1559" s="23">
        <v>42416</v>
      </c>
      <c r="CB1559">
        <v>1.0011874032850915E-3</v>
      </c>
      <c r="CC1559" t="str">
        <f>IF(COUNT(CB$3:CB1559)=ROUND(COUNT($CB$3:$CB$2493)*0.05,0),CB1559,"")</f>
        <v/>
      </c>
      <c r="CJ1559" s="23">
        <v>42416</v>
      </c>
      <c r="CK1559">
        <v>1.0011874032850915E-3</v>
      </c>
      <c r="CL1559" t="str">
        <f>IF(COUNT(CK$3:CK1559)=ROUND(COUNT($CK$3:$CK$2493)*0.1,0),CK1559,"")</f>
        <v/>
      </c>
      <c r="CS1559" s="23">
        <v>42416</v>
      </c>
      <c r="CT1559">
        <v>1.0011874032850915E-3</v>
      </c>
      <c r="DB1559" s="23">
        <v>42416</v>
      </c>
      <c r="DC1559">
        <v>1.0011874032850915E-3</v>
      </c>
    </row>
    <row r="1560" spans="79:107" x14ac:dyDescent="0.3">
      <c r="CA1560" s="23">
        <v>44344</v>
      </c>
      <c r="CB1560">
        <v>1.0041126551615157E-3</v>
      </c>
      <c r="CC1560" t="str">
        <f>IF(COUNT(CB$3:CB1560)=ROUND(COUNT($CB$3:$CB$2493)*0.05,0),CB1560,"")</f>
        <v/>
      </c>
      <c r="CJ1560" s="23">
        <v>44344</v>
      </c>
      <c r="CK1560">
        <v>1.0041126551615157E-3</v>
      </c>
      <c r="CL1560" t="str">
        <f>IF(COUNT(CK$3:CK1560)=ROUND(COUNT($CK$3:$CK$2493)*0.1,0),CK1560,"")</f>
        <v/>
      </c>
      <c r="CS1560" s="23">
        <v>44344</v>
      </c>
      <c r="CT1560">
        <v>1.0041126551615157E-3</v>
      </c>
      <c r="DB1560" s="23">
        <v>44344</v>
      </c>
      <c r="DC1560">
        <v>1.0041126551615157E-3</v>
      </c>
    </row>
    <row r="1561" spans="79:107" x14ac:dyDescent="0.3">
      <c r="CA1561" s="23">
        <v>42062</v>
      </c>
      <c r="CB1561">
        <v>1.0076472873945532E-3</v>
      </c>
      <c r="CC1561" t="str">
        <f>IF(COUNT(CB$3:CB1561)=ROUND(COUNT($CB$3:$CB$2493)*0.05,0),CB1561,"")</f>
        <v/>
      </c>
      <c r="CJ1561" s="23">
        <v>42062</v>
      </c>
      <c r="CK1561">
        <v>1.0076472873945532E-3</v>
      </c>
      <c r="CL1561" t="str">
        <f>IF(COUNT(CK$3:CK1561)=ROUND(COUNT($CK$3:$CK$2493)*0.1,0),CK1561,"")</f>
        <v/>
      </c>
      <c r="CS1561" s="23">
        <v>42062</v>
      </c>
      <c r="CT1561">
        <v>1.0076472873945532E-3</v>
      </c>
      <c r="DB1561" s="23">
        <v>42062</v>
      </c>
      <c r="DC1561">
        <v>1.0076472873945532E-3</v>
      </c>
    </row>
    <row r="1562" spans="79:107" x14ac:dyDescent="0.3">
      <c r="CA1562" s="23">
        <v>43413</v>
      </c>
      <c r="CB1562">
        <v>1.0091076299941345E-3</v>
      </c>
      <c r="CC1562" t="str">
        <f>IF(COUNT(CB$3:CB1562)=ROUND(COUNT($CB$3:$CB$2493)*0.05,0),CB1562,"")</f>
        <v/>
      </c>
      <c r="CJ1562" s="23">
        <v>43413</v>
      </c>
      <c r="CK1562">
        <v>1.0091076299941345E-3</v>
      </c>
      <c r="CL1562" t="str">
        <f>IF(COUNT(CK$3:CK1562)=ROUND(COUNT($CK$3:$CK$2493)*0.1,0),CK1562,"")</f>
        <v/>
      </c>
      <c r="CS1562" s="23">
        <v>43413</v>
      </c>
      <c r="CT1562">
        <v>1.0091076299941345E-3</v>
      </c>
      <c r="DB1562" s="23">
        <v>43413</v>
      </c>
      <c r="DC1562">
        <v>1.0091076299941345E-3</v>
      </c>
    </row>
    <row r="1563" spans="79:107" x14ac:dyDescent="0.3">
      <c r="CA1563" s="23">
        <v>42947</v>
      </c>
      <c r="CB1563">
        <v>1.0103112065250293E-3</v>
      </c>
      <c r="CC1563" t="str">
        <f>IF(COUNT(CB$3:CB1563)=ROUND(COUNT($CB$3:$CB$2493)*0.05,0),CB1563,"")</f>
        <v/>
      </c>
      <c r="CJ1563" s="23">
        <v>42947</v>
      </c>
      <c r="CK1563">
        <v>1.0103112065250293E-3</v>
      </c>
      <c r="CL1563" t="str">
        <f>IF(COUNT(CK$3:CK1563)=ROUND(COUNT($CK$3:$CK$2493)*0.1,0),CK1563,"")</f>
        <v/>
      </c>
      <c r="CS1563" s="23">
        <v>42947</v>
      </c>
      <c r="CT1563">
        <v>1.0103112065250293E-3</v>
      </c>
      <c r="DB1563" s="23">
        <v>42947</v>
      </c>
      <c r="DC1563">
        <v>1.0103112065250293E-3</v>
      </c>
    </row>
    <row r="1564" spans="79:107" x14ac:dyDescent="0.3">
      <c r="CA1564" s="23">
        <v>41912</v>
      </c>
      <c r="CB1564">
        <v>1.0104713183349387E-3</v>
      </c>
      <c r="CC1564" t="str">
        <f>IF(COUNT(CB$3:CB1564)=ROUND(COUNT($CB$3:$CB$2493)*0.05,0),CB1564,"")</f>
        <v/>
      </c>
      <c r="CJ1564" s="23">
        <v>41912</v>
      </c>
      <c r="CK1564">
        <v>1.0104713183349387E-3</v>
      </c>
      <c r="CL1564" t="str">
        <f>IF(COUNT(CK$3:CK1564)=ROUND(COUNT($CK$3:$CK$2493)*0.1,0),CK1564,"")</f>
        <v/>
      </c>
      <c r="CS1564" s="23">
        <v>41912</v>
      </c>
      <c r="CT1564">
        <v>1.0104713183349387E-3</v>
      </c>
      <c r="DB1564" s="23">
        <v>41912</v>
      </c>
      <c r="DC1564">
        <v>1.0104713183349387E-3</v>
      </c>
    </row>
    <row r="1565" spans="79:107" x14ac:dyDescent="0.3">
      <c r="CA1565" s="23">
        <v>42072</v>
      </c>
      <c r="CB1565">
        <v>1.0115671786629133E-3</v>
      </c>
      <c r="CC1565" t="str">
        <f>IF(COUNT(CB$3:CB1565)=ROUND(COUNT($CB$3:$CB$2493)*0.05,0),CB1565,"")</f>
        <v/>
      </c>
      <c r="CJ1565" s="23">
        <v>42072</v>
      </c>
      <c r="CK1565">
        <v>1.0115671786629133E-3</v>
      </c>
      <c r="CL1565" t="str">
        <f>IF(COUNT(CK$3:CK1565)=ROUND(COUNT($CK$3:$CK$2493)*0.1,0),CK1565,"")</f>
        <v/>
      </c>
      <c r="CS1565" s="23">
        <v>42072</v>
      </c>
      <c r="CT1565">
        <v>1.0115671786629133E-3</v>
      </c>
      <c r="DB1565" s="23">
        <v>42072</v>
      </c>
      <c r="DC1565">
        <v>1.0115671786629133E-3</v>
      </c>
    </row>
    <row r="1566" spans="79:107" x14ac:dyDescent="0.3">
      <c r="CA1566" s="23">
        <v>41285</v>
      </c>
      <c r="CB1566">
        <v>1.0124208686448978E-3</v>
      </c>
      <c r="CC1566" t="str">
        <f>IF(COUNT(CB$3:CB1566)=ROUND(COUNT($CB$3:$CB$2493)*0.05,0),CB1566,"")</f>
        <v/>
      </c>
      <c r="CJ1566" s="23">
        <v>41285</v>
      </c>
      <c r="CK1566">
        <v>1.0124208686448978E-3</v>
      </c>
      <c r="CL1566" t="str">
        <f>IF(COUNT(CK$3:CK1566)=ROUND(COUNT($CK$3:$CK$2493)*0.1,0),CK1566,"")</f>
        <v/>
      </c>
      <c r="CS1566" s="23">
        <v>41285</v>
      </c>
      <c r="CT1566">
        <v>1.0124208686448978E-3</v>
      </c>
      <c r="DB1566" s="23">
        <v>41285</v>
      </c>
      <c r="DC1566">
        <v>1.0124208686448978E-3</v>
      </c>
    </row>
    <row r="1567" spans="79:107" x14ac:dyDescent="0.3">
      <c r="CA1567" s="23">
        <v>41317</v>
      </c>
      <c r="CB1567">
        <v>1.0165181839593095E-3</v>
      </c>
      <c r="CC1567" t="str">
        <f>IF(COUNT(CB$3:CB1567)=ROUND(COUNT($CB$3:$CB$2493)*0.05,0),CB1567,"")</f>
        <v/>
      </c>
      <c r="CJ1567" s="23">
        <v>41317</v>
      </c>
      <c r="CK1567">
        <v>1.0165181839593095E-3</v>
      </c>
      <c r="CL1567" t="str">
        <f>IF(COUNT(CK$3:CK1567)=ROUND(COUNT($CK$3:$CK$2493)*0.1,0),CK1567,"")</f>
        <v/>
      </c>
      <c r="CS1567" s="23">
        <v>41317</v>
      </c>
      <c r="CT1567">
        <v>1.0165181839593095E-3</v>
      </c>
      <c r="DB1567" s="23">
        <v>41317</v>
      </c>
      <c r="DC1567">
        <v>1.0165181839593095E-3</v>
      </c>
    </row>
    <row r="1568" spans="79:107" x14ac:dyDescent="0.3">
      <c r="CA1568" s="23">
        <v>44572</v>
      </c>
      <c r="CB1568">
        <v>1.017335094815025E-3</v>
      </c>
      <c r="CC1568" t="str">
        <f>IF(COUNT(CB$3:CB1568)=ROUND(COUNT($CB$3:$CB$2493)*0.05,0),CB1568,"")</f>
        <v/>
      </c>
      <c r="CJ1568" s="23">
        <v>44572</v>
      </c>
      <c r="CK1568">
        <v>1.017335094815025E-3</v>
      </c>
      <c r="CL1568" t="str">
        <f>IF(COUNT(CK$3:CK1568)=ROUND(COUNT($CK$3:$CK$2493)*0.1,0),CK1568,"")</f>
        <v/>
      </c>
      <c r="CS1568" s="23">
        <v>44572</v>
      </c>
      <c r="CT1568">
        <v>1.017335094815025E-3</v>
      </c>
      <c r="DB1568" s="23">
        <v>44572</v>
      </c>
      <c r="DC1568">
        <v>1.017335094815025E-3</v>
      </c>
    </row>
    <row r="1569" spans="79:107" x14ac:dyDescent="0.3">
      <c r="CA1569" s="23">
        <v>41949</v>
      </c>
      <c r="CB1569">
        <v>1.0346369832860429E-3</v>
      </c>
      <c r="CC1569" t="str">
        <f>IF(COUNT(CB$3:CB1569)=ROUND(COUNT($CB$3:$CB$2493)*0.05,0),CB1569,"")</f>
        <v/>
      </c>
      <c r="CJ1569" s="23">
        <v>41949</v>
      </c>
      <c r="CK1569">
        <v>1.0346369832860429E-3</v>
      </c>
      <c r="CL1569" t="str">
        <f>IF(COUNT(CK$3:CK1569)=ROUND(COUNT($CK$3:$CK$2493)*0.1,0),CK1569,"")</f>
        <v/>
      </c>
      <c r="CS1569" s="23">
        <v>41949</v>
      </c>
      <c r="CT1569">
        <v>1.0346369832860429E-3</v>
      </c>
      <c r="DB1569" s="23">
        <v>41949</v>
      </c>
      <c r="DC1569">
        <v>1.0346369832860429E-3</v>
      </c>
    </row>
    <row r="1570" spans="79:107" x14ac:dyDescent="0.3">
      <c r="CA1570" s="23">
        <v>43843</v>
      </c>
      <c r="CB1570">
        <v>1.0397921317585501E-3</v>
      </c>
      <c r="CC1570" t="str">
        <f>IF(COUNT(CB$3:CB1570)=ROUND(COUNT($CB$3:$CB$2493)*0.05,0),CB1570,"")</f>
        <v/>
      </c>
      <c r="CJ1570" s="23">
        <v>43843</v>
      </c>
      <c r="CK1570">
        <v>1.0397921317585501E-3</v>
      </c>
      <c r="CL1570" t="str">
        <f>IF(COUNT(CK$3:CK1570)=ROUND(COUNT($CK$3:$CK$2493)*0.1,0),CK1570,"")</f>
        <v/>
      </c>
      <c r="CS1570" s="23">
        <v>43843</v>
      </c>
      <c r="CT1570">
        <v>1.0397921317585501E-3</v>
      </c>
      <c r="DB1570" s="23">
        <v>43843</v>
      </c>
      <c r="DC1570">
        <v>1.0397921317585501E-3</v>
      </c>
    </row>
    <row r="1571" spans="79:107" x14ac:dyDescent="0.3">
      <c r="CA1571" s="23">
        <v>42096</v>
      </c>
      <c r="CB1571">
        <v>1.0445739781066584E-3</v>
      </c>
      <c r="CC1571" t="str">
        <f>IF(COUNT(CB$3:CB1571)=ROUND(COUNT($CB$3:$CB$2493)*0.05,0),CB1571,"")</f>
        <v/>
      </c>
      <c r="CJ1571" s="23">
        <v>42096</v>
      </c>
      <c r="CK1571">
        <v>1.0445739781066584E-3</v>
      </c>
      <c r="CL1571" t="str">
        <f>IF(COUNT(CK$3:CK1571)=ROUND(COUNT($CK$3:$CK$2493)*0.1,0),CK1571,"")</f>
        <v/>
      </c>
      <c r="CS1571" s="23">
        <v>42096</v>
      </c>
      <c r="CT1571">
        <v>1.0445739781066584E-3</v>
      </c>
      <c r="DB1571" s="23">
        <v>42096</v>
      </c>
      <c r="DC1571">
        <v>1.0445739781066584E-3</v>
      </c>
    </row>
    <row r="1572" spans="79:107" x14ac:dyDescent="0.3">
      <c r="CA1572" s="23">
        <v>42191</v>
      </c>
      <c r="CB1572">
        <v>1.0455419262524396E-3</v>
      </c>
      <c r="CC1572" t="str">
        <f>IF(COUNT(CB$3:CB1572)=ROUND(COUNT($CB$3:$CB$2493)*0.05,0),CB1572,"")</f>
        <v/>
      </c>
      <c r="CJ1572" s="23">
        <v>42191</v>
      </c>
      <c r="CK1572">
        <v>1.0455419262524396E-3</v>
      </c>
      <c r="CL1572" t="str">
        <f>IF(COUNT(CK$3:CK1572)=ROUND(COUNT($CK$3:$CK$2493)*0.1,0),CK1572,"")</f>
        <v/>
      </c>
      <c r="CS1572" s="23">
        <v>42191</v>
      </c>
      <c r="CT1572">
        <v>1.0455419262524396E-3</v>
      </c>
      <c r="DB1572" s="23">
        <v>42191</v>
      </c>
      <c r="DC1572">
        <v>1.0455419262524396E-3</v>
      </c>
    </row>
    <row r="1573" spans="79:107" x14ac:dyDescent="0.3">
      <c r="CA1573" s="23">
        <v>42177</v>
      </c>
      <c r="CB1573">
        <v>1.047355437371063E-3</v>
      </c>
      <c r="CC1573" t="str">
        <f>IF(COUNT(CB$3:CB1573)=ROUND(COUNT($CB$3:$CB$2493)*0.05,0),CB1573,"")</f>
        <v/>
      </c>
      <c r="CJ1573" s="23">
        <v>42177</v>
      </c>
      <c r="CK1573">
        <v>1.047355437371063E-3</v>
      </c>
      <c r="CL1573" t="str">
        <f>IF(COUNT(CK$3:CK1573)=ROUND(COUNT($CK$3:$CK$2493)*0.1,0),CK1573,"")</f>
        <v/>
      </c>
      <c r="CS1573" s="23">
        <v>42177</v>
      </c>
      <c r="CT1573">
        <v>1.047355437371063E-3</v>
      </c>
      <c r="DB1573" s="23">
        <v>42177</v>
      </c>
      <c r="DC1573">
        <v>1.047355437371063E-3</v>
      </c>
    </row>
    <row r="1574" spans="79:107" x14ac:dyDescent="0.3">
      <c r="CA1574" s="23">
        <v>42846</v>
      </c>
      <c r="CB1574">
        <v>1.0475070702102929E-3</v>
      </c>
      <c r="CC1574" t="str">
        <f>IF(COUNT(CB$3:CB1574)=ROUND(COUNT($CB$3:$CB$2493)*0.05,0),CB1574,"")</f>
        <v/>
      </c>
      <c r="CJ1574" s="23">
        <v>42846</v>
      </c>
      <c r="CK1574">
        <v>1.0475070702102929E-3</v>
      </c>
      <c r="CL1574" t="str">
        <f>IF(COUNT(CK$3:CK1574)=ROUND(COUNT($CK$3:$CK$2493)*0.1,0),CK1574,"")</f>
        <v/>
      </c>
      <c r="CS1574" s="23">
        <v>42846</v>
      </c>
      <c r="CT1574">
        <v>1.0475070702102929E-3</v>
      </c>
      <c r="DB1574" s="23">
        <v>42846</v>
      </c>
      <c r="DC1574">
        <v>1.0475070702102929E-3</v>
      </c>
    </row>
    <row r="1575" spans="79:107" x14ac:dyDescent="0.3">
      <c r="CA1575" s="23">
        <v>41334</v>
      </c>
      <c r="CB1575">
        <v>1.0493753787416257E-3</v>
      </c>
      <c r="CC1575" t="str">
        <f>IF(COUNT(CB$3:CB1575)=ROUND(COUNT($CB$3:$CB$2493)*0.05,0),CB1575,"")</f>
        <v/>
      </c>
      <c r="CJ1575" s="23">
        <v>41334</v>
      </c>
      <c r="CK1575">
        <v>1.0493753787416257E-3</v>
      </c>
      <c r="CL1575" t="str">
        <f>IF(COUNT(CK$3:CK1575)=ROUND(COUNT($CK$3:$CK$2493)*0.1,0),CK1575,"")</f>
        <v/>
      </c>
      <c r="CS1575" s="23">
        <v>41334</v>
      </c>
      <c r="CT1575">
        <v>1.0493753787416257E-3</v>
      </c>
      <c r="DB1575" s="23">
        <v>41334</v>
      </c>
      <c r="DC1575">
        <v>1.0493753787416257E-3</v>
      </c>
    </row>
    <row r="1576" spans="79:107" x14ac:dyDescent="0.3">
      <c r="CA1576" s="23">
        <v>43539</v>
      </c>
      <c r="CB1576">
        <v>1.0493877931602345E-3</v>
      </c>
      <c r="CC1576" t="str">
        <f>IF(COUNT(CB$3:CB1576)=ROUND(COUNT($CB$3:$CB$2493)*0.05,0),CB1576,"")</f>
        <v/>
      </c>
      <c r="CJ1576" s="23">
        <v>43539</v>
      </c>
      <c r="CK1576">
        <v>1.0493877931602345E-3</v>
      </c>
      <c r="CL1576" t="str">
        <f>IF(COUNT(CK$3:CK1576)=ROUND(COUNT($CK$3:$CK$2493)*0.1,0),CK1576,"")</f>
        <v/>
      </c>
      <c r="CS1576" s="23">
        <v>43539</v>
      </c>
      <c r="CT1576">
        <v>1.0493877931602345E-3</v>
      </c>
      <c r="DB1576" s="23">
        <v>43539</v>
      </c>
      <c r="DC1576">
        <v>1.0493877931602345E-3</v>
      </c>
    </row>
    <row r="1577" spans="79:107" x14ac:dyDescent="0.3">
      <c r="CA1577" s="23">
        <v>44812</v>
      </c>
      <c r="CB1577">
        <v>1.0496207494231171E-3</v>
      </c>
      <c r="CC1577" t="str">
        <f>IF(COUNT(CB$3:CB1577)=ROUND(COUNT($CB$3:$CB$2493)*0.05,0),CB1577,"")</f>
        <v/>
      </c>
      <c r="CJ1577" s="23">
        <v>44812</v>
      </c>
      <c r="CK1577">
        <v>1.0496207494231171E-3</v>
      </c>
      <c r="CL1577" t="str">
        <f>IF(COUNT(CK$3:CK1577)=ROUND(COUNT($CK$3:$CK$2493)*0.1,0),CK1577,"")</f>
        <v/>
      </c>
      <c r="CS1577" s="23">
        <v>44812</v>
      </c>
      <c r="CT1577">
        <v>1.0496207494231171E-3</v>
      </c>
      <c r="DB1577" s="23">
        <v>44812</v>
      </c>
      <c r="DC1577">
        <v>1.0496207494231171E-3</v>
      </c>
    </row>
    <row r="1578" spans="79:107" x14ac:dyDescent="0.3">
      <c r="CA1578" s="23">
        <v>42998</v>
      </c>
      <c r="CB1578">
        <v>1.0503419446664362E-3</v>
      </c>
      <c r="CC1578" t="str">
        <f>IF(COUNT(CB$3:CB1578)=ROUND(COUNT($CB$3:$CB$2493)*0.05,0),CB1578,"")</f>
        <v/>
      </c>
      <c r="CJ1578" s="23">
        <v>42998</v>
      </c>
      <c r="CK1578">
        <v>1.0503419446664362E-3</v>
      </c>
      <c r="CL1578" t="str">
        <f>IF(COUNT(CK$3:CK1578)=ROUND(COUNT($CK$3:$CK$2493)*0.1,0),CK1578,"")</f>
        <v/>
      </c>
      <c r="CS1578" s="23">
        <v>42998</v>
      </c>
      <c r="CT1578">
        <v>1.0503419446664362E-3</v>
      </c>
      <c r="DB1578" s="23">
        <v>42998</v>
      </c>
      <c r="DC1578">
        <v>1.0503419446664362E-3</v>
      </c>
    </row>
    <row r="1579" spans="79:107" x14ac:dyDescent="0.3">
      <c r="CA1579" s="23">
        <v>42299</v>
      </c>
      <c r="CB1579">
        <v>1.0515282548839884E-3</v>
      </c>
      <c r="CC1579" t="str">
        <f>IF(COUNT(CB$3:CB1579)=ROUND(COUNT($CB$3:$CB$2493)*0.05,0),CB1579,"")</f>
        <v/>
      </c>
      <c r="CJ1579" s="23">
        <v>42299</v>
      </c>
      <c r="CK1579">
        <v>1.0515282548839884E-3</v>
      </c>
      <c r="CL1579" t="str">
        <f>IF(COUNT(CK$3:CK1579)=ROUND(COUNT($CK$3:$CK$2493)*0.1,0),CK1579,"")</f>
        <v/>
      </c>
      <c r="CS1579" s="23">
        <v>42299</v>
      </c>
      <c r="CT1579">
        <v>1.0515282548839884E-3</v>
      </c>
      <c r="DB1579" s="23">
        <v>42299</v>
      </c>
      <c r="DC1579">
        <v>1.0515282548839884E-3</v>
      </c>
    </row>
    <row r="1580" spans="79:107" x14ac:dyDescent="0.3">
      <c r="CA1580" s="23">
        <v>44341</v>
      </c>
      <c r="CB1580">
        <v>1.0545002585972102E-3</v>
      </c>
      <c r="CC1580" t="str">
        <f>IF(COUNT(CB$3:CB1580)=ROUND(COUNT($CB$3:$CB$2493)*0.05,0),CB1580,"")</f>
        <v/>
      </c>
      <c r="CJ1580" s="23">
        <v>44341</v>
      </c>
      <c r="CK1580">
        <v>1.0545002585972102E-3</v>
      </c>
      <c r="CL1580" t="str">
        <f>IF(COUNT(CK$3:CK1580)=ROUND(COUNT($CK$3:$CK$2493)*0.1,0),CK1580,"")</f>
        <v/>
      </c>
      <c r="CS1580" s="23">
        <v>44341</v>
      </c>
      <c r="CT1580">
        <v>1.0545002585972102E-3</v>
      </c>
      <c r="DB1580" s="23">
        <v>44341</v>
      </c>
      <c r="DC1580">
        <v>1.0545002585972102E-3</v>
      </c>
    </row>
    <row r="1581" spans="79:107" x14ac:dyDescent="0.3">
      <c r="CA1581" s="23">
        <v>41829</v>
      </c>
      <c r="CB1581">
        <v>1.054765081648007E-3</v>
      </c>
      <c r="CC1581" t="str">
        <f>IF(COUNT(CB$3:CB1581)=ROUND(COUNT($CB$3:$CB$2493)*0.05,0),CB1581,"")</f>
        <v/>
      </c>
      <c r="CJ1581" s="23">
        <v>41829</v>
      </c>
      <c r="CK1581">
        <v>1.054765081648007E-3</v>
      </c>
      <c r="CL1581" t="str">
        <f>IF(COUNT(CK$3:CK1581)=ROUND(COUNT($CK$3:$CK$2493)*0.1,0),CK1581,"")</f>
        <v/>
      </c>
      <c r="CS1581" s="23">
        <v>41829</v>
      </c>
      <c r="CT1581">
        <v>1.054765081648007E-3</v>
      </c>
      <c r="DB1581" s="23">
        <v>41829</v>
      </c>
      <c r="DC1581">
        <v>1.054765081648007E-3</v>
      </c>
    </row>
    <row r="1582" spans="79:107" x14ac:dyDescent="0.3">
      <c r="CA1582" s="23">
        <v>43572</v>
      </c>
      <c r="CB1582">
        <v>1.0559834570668307E-3</v>
      </c>
      <c r="CC1582" t="str">
        <f>IF(COUNT(CB$3:CB1582)=ROUND(COUNT($CB$3:$CB$2493)*0.05,0),CB1582,"")</f>
        <v/>
      </c>
      <c r="CJ1582" s="23">
        <v>43572</v>
      </c>
      <c r="CK1582">
        <v>1.0559834570668307E-3</v>
      </c>
      <c r="CL1582" t="str">
        <f>IF(COUNT(CK$3:CK1582)=ROUND(COUNT($CK$3:$CK$2493)*0.1,0),CK1582,"")</f>
        <v/>
      </c>
      <c r="CS1582" s="23">
        <v>43572</v>
      </c>
      <c r="CT1582">
        <v>1.0559834570668307E-3</v>
      </c>
      <c r="DB1582" s="23">
        <v>43572</v>
      </c>
      <c r="DC1582">
        <v>1.0559834570668307E-3</v>
      </c>
    </row>
    <row r="1583" spans="79:107" x14ac:dyDescent="0.3">
      <c r="CA1583" s="23">
        <v>42181</v>
      </c>
      <c r="CB1583">
        <v>1.0560308479857284E-3</v>
      </c>
      <c r="CC1583" t="str">
        <f>IF(COUNT(CB$3:CB1583)=ROUND(COUNT($CB$3:$CB$2493)*0.05,0),CB1583,"")</f>
        <v/>
      </c>
      <c r="CJ1583" s="23">
        <v>42181</v>
      </c>
      <c r="CK1583">
        <v>1.0560308479857284E-3</v>
      </c>
      <c r="CL1583" t="str">
        <f>IF(COUNT(CK$3:CK1583)=ROUND(COUNT($CK$3:$CK$2493)*0.1,0),CK1583,"")</f>
        <v/>
      </c>
      <c r="CS1583" s="23">
        <v>42181</v>
      </c>
      <c r="CT1583">
        <v>1.0560308479857284E-3</v>
      </c>
      <c r="DB1583" s="23">
        <v>42181</v>
      </c>
      <c r="DC1583">
        <v>1.0560308479857284E-3</v>
      </c>
    </row>
    <row r="1584" spans="79:107" x14ac:dyDescent="0.3">
      <c r="CA1584" s="23">
        <v>43073</v>
      </c>
      <c r="CB1584">
        <v>1.0590219666254291E-3</v>
      </c>
      <c r="CC1584" t="str">
        <f>IF(COUNT(CB$3:CB1584)=ROUND(COUNT($CB$3:$CB$2493)*0.05,0),CB1584,"")</f>
        <v/>
      </c>
      <c r="CJ1584" s="23">
        <v>43073</v>
      </c>
      <c r="CK1584">
        <v>1.0590219666254291E-3</v>
      </c>
      <c r="CL1584" t="str">
        <f>IF(COUNT(CK$3:CK1584)=ROUND(COUNT($CK$3:$CK$2493)*0.1,0),CK1584,"")</f>
        <v/>
      </c>
      <c r="CS1584" s="23">
        <v>43073</v>
      </c>
      <c r="CT1584">
        <v>1.0590219666254291E-3</v>
      </c>
      <c r="DB1584" s="23">
        <v>43073</v>
      </c>
      <c r="DC1584">
        <v>1.0590219666254291E-3</v>
      </c>
    </row>
    <row r="1585" spans="79:107" x14ac:dyDescent="0.3">
      <c r="CA1585" s="23">
        <v>43307</v>
      </c>
      <c r="CB1585">
        <v>1.0599010561344324E-3</v>
      </c>
      <c r="CC1585" t="str">
        <f>IF(COUNT(CB$3:CB1585)=ROUND(COUNT($CB$3:$CB$2493)*0.05,0),CB1585,"")</f>
        <v/>
      </c>
      <c r="CJ1585" s="23">
        <v>43307</v>
      </c>
      <c r="CK1585">
        <v>1.0599010561344324E-3</v>
      </c>
      <c r="CL1585" t="str">
        <f>IF(COUNT(CK$3:CK1585)=ROUND(COUNT($CK$3:$CK$2493)*0.1,0),CK1585,"")</f>
        <v/>
      </c>
      <c r="CS1585" s="23">
        <v>43307</v>
      </c>
      <c r="CT1585">
        <v>1.0599010561344324E-3</v>
      </c>
      <c r="DB1585" s="23">
        <v>43307</v>
      </c>
      <c r="DC1585">
        <v>1.0599010561344324E-3</v>
      </c>
    </row>
    <row r="1586" spans="79:107" x14ac:dyDescent="0.3">
      <c r="CA1586" s="23">
        <v>43536</v>
      </c>
      <c r="CB1586">
        <v>1.0617468945598384E-3</v>
      </c>
      <c r="CC1586" t="str">
        <f>IF(COUNT(CB$3:CB1586)=ROUND(COUNT($CB$3:$CB$2493)*0.05,0),CB1586,"")</f>
        <v/>
      </c>
      <c r="CJ1586" s="23">
        <v>43536</v>
      </c>
      <c r="CK1586">
        <v>1.0617468945598384E-3</v>
      </c>
      <c r="CL1586" t="str">
        <f>IF(COUNT(CK$3:CK1586)=ROUND(COUNT($CK$3:$CK$2493)*0.1,0),CK1586,"")</f>
        <v/>
      </c>
      <c r="CS1586" s="23">
        <v>43536</v>
      </c>
      <c r="CT1586">
        <v>1.0617468945598384E-3</v>
      </c>
      <c r="DB1586" s="23">
        <v>43536</v>
      </c>
      <c r="DC1586">
        <v>1.0617468945598384E-3</v>
      </c>
    </row>
    <row r="1587" spans="79:107" x14ac:dyDescent="0.3">
      <c r="CA1587" s="23">
        <v>42660</v>
      </c>
      <c r="CB1587">
        <v>1.0809900454312096E-3</v>
      </c>
      <c r="CC1587" t="str">
        <f>IF(COUNT(CB$3:CB1587)=ROUND(COUNT($CB$3:$CB$2493)*0.05,0),CB1587,"")</f>
        <v/>
      </c>
      <c r="CJ1587" s="23">
        <v>42660</v>
      </c>
      <c r="CK1587">
        <v>1.0809900454312096E-3</v>
      </c>
      <c r="CL1587" t="str">
        <f>IF(COUNT(CK$3:CK1587)=ROUND(COUNT($CK$3:$CK$2493)*0.1,0),CK1587,"")</f>
        <v/>
      </c>
      <c r="CS1587" s="23">
        <v>42660</v>
      </c>
      <c r="CT1587">
        <v>1.0809900454312096E-3</v>
      </c>
      <c r="DB1587" s="23">
        <v>42660</v>
      </c>
      <c r="DC1587">
        <v>1.0809900454312096E-3</v>
      </c>
    </row>
    <row r="1588" spans="79:107" x14ac:dyDescent="0.3">
      <c r="CA1588" s="23">
        <v>41723</v>
      </c>
      <c r="CB1588">
        <v>1.0821389310746957E-3</v>
      </c>
      <c r="CC1588" t="str">
        <f>IF(COUNT(CB$3:CB1588)=ROUND(COUNT($CB$3:$CB$2493)*0.05,0),CB1588,"")</f>
        <v/>
      </c>
      <c r="CJ1588" s="23">
        <v>41723</v>
      </c>
      <c r="CK1588">
        <v>1.0821389310746957E-3</v>
      </c>
      <c r="CL1588" t="str">
        <f>IF(COUNT(CK$3:CK1588)=ROUND(COUNT($CK$3:$CK$2493)*0.1,0),CK1588,"")</f>
        <v/>
      </c>
      <c r="CS1588" s="23">
        <v>41723</v>
      </c>
      <c r="CT1588">
        <v>1.0821389310746957E-3</v>
      </c>
      <c r="DB1588" s="23">
        <v>41723</v>
      </c>
      <c r="DC1588">
        <v>1.0821389310746957E-3</v>
      </c>
    </row>
    <row r="1589" spans="79:107" x14ac:dyDescent="0.3">
      <c r="CA1589" s="23">
        <v>43039</v>
      </c>
      <c r="CB1589">
        <v>1.0821416381334762E-3</v>
      </c>
      <c r="CC1589" t="str">
        <f>IF(COUNT(CB$3:CB1589)=ROUND(COUNT($CB$3:$CB$2493)*0.05,0),CB1589,"")</f>
        <v/>
      </c>
      <c r="CJ1589" s="23">
        <v>43039</v>
      </c>
      <c r="CK1589">
        <v>1.0821416381334762E-3</v>
      </c>
      <c r="CL1589" t="str">
        <f>IF(COUNT(CK$3:CK1589)=ROUND(COUNT($CK$3:$CK$2493)*0.1,0),CK1589,"")</f>
        <v/>
      </c>
      <c r="CS1589" s="23">
        <v>43039</v>
      </c>
      <c r="CT1589">
        <v>1.0821416381334762E-3</v>
      </c>
      <c r="DB1589" s="23">
        <v>43039</v>
      </c>
      <c r="DC1589">
        <v>1.0821416381334762E-3</v>
      </c>
    </row>
    <row r="1590" spans="79:107" x14ac:dyDescent="0.3">
      <c r="CA1590" s="23">
        <v>43375</v>
      </c>
      <c r="CB1590">
        <v>1.0845707197402346E-3</v>
      </c>
      <c r="CC1590" t="str">
        <f>IF(COUNT(CB$3:CB1590)=ROUND(COUNT($CB$3:$CB$2493)*0.05,0),CB1590,"")</f>
        <v/>
      </c>
      <c r="CJ1590" s="23">
        <v>43375</v>
      </c>
      <c r="CK1590">
        <v>1.0845707197402346E-3</v>
      </c>
      <c r="CL1590" t="str">
        <f>IF(COUNT(CK$3:CK1590)=ROUND(COUNT($CK$3:$CK$2493)*0.1,0),CK1590,"")</f>
        <v/>
      </c>
      <c r="CS1590" s="23">
        <v>43375</v>
      </c>
      <c r="CT1590">
        <v>1.0845707197402346E-3</v>
      </c>
      <c r="DB1590" s="23">
        <v>43375</v>
      </c>
      <c r="DC1590">
        <v>1.0845707197402346E-3</v>
      </c>
    </row>
    <row r="1591" spans="79:107" x14ac:dyDescent="0.3">
      <c r="CA1591" s="23">
        <v>42333</v>
      </c>
      <c r="CB1591">
        <v>1.0849794580497726E-3</v>
      </c>
      <c r="CC1591" t="str">
        <f>IF(COUNT(CB$3:CB1591)=ROUND(COUNT($CB$3:$CB$2493)*0.05,0),CB1591,"")</f>
        <v/>
      </c>
      <c r="CJ1591" s="23">
        <v>42333</v>
      </c>
      <c r="CK1591">
        <v>1.0849794580497726E-3</v>
      </c>
      <c r="CL1591" t="str">
        <f>IF(COUNT(CK$3:CK1591)=ROUND(COUNT($CK$3:$CK$2493)*0.1,0),CK1591,"")</f>
        <v/>
      </c>
      <c r="CS1591" s="23">
        <v>42333</v>
      </c>
      <c r="CT1591">
        <v>1.0849794580497726E-3</v>
      </c>
      <c r="DB1591" s="23">
        <v>42333</v>
      </c>
      <c r="DC1591">
        <v>1.0849794580497726E-3</v>
      </c>
    </row>
    <row r="1592" spans="79:107" x14ac:dyDescent="0.3">
      <c r="CA1592" s="23">
        <v>43874</v>
      </c>
      <c r="CB1592">
        <v>1.0853843223438537E-3</v>
      </c>
      <c r="CC1592" t="str">
        <f>IF(COUNT(CB$3:CB1592)=ROUND(COUNT($CB$3:$CB$2493)*0.05,0),CB1592,"")</f>
        <v/>
      </c>
      <c r="CJ1592" s="23">
        <v>43874</v>
      </c>
      <c r="CK1592">
        <v>1.0853843223438537E-3</v>
      </c>
      <c r="CL1592" t="str">
        <f>IF(COUNT(CK$3:CK1592)=ROUND(COUNT($CK$3:$CK$2493)*0.1,0),CK1592,"")</f>
        <v/>
      </c>
      <c r="CS1592" s="23">
        <v>43874</v>
      </c>
      <c r="CT1592">
        <v>1.0853843223438537E-3</v>
      </c>
      <c r="DB1592" s="23">
        <v>43874</v>
      </c>
      <c r="DC1592">
        <v>1.0853843223438537E-3</v>
      </c>
    </row>
    <row r="1593" spans="79:107" x14ac:dyDescent="0.3">
      <c r="CA1593" s="23">
        <v>44067</v>
      </c>
      <c r="CB1593">
        <v>1.087366057106113E-3</v>
      </c>
      <c r="CC1593" t="str">
        <f>IF(COUNT(CB$3:CB1593)=ROUND(COUNT($CB$3:$CB$2493)*0.05,0),CB1593,"")</f>
        <v/>
      </c>
      <c r="CJ1593" s="23">
        <v>44067</v>
      </c>
      <c r="CK1593">
        <v>1.087366057106113E-3</v>
      </c>
      <c r="CL1593" t="str">
        <f>IF(COUNT(CK$3:CK1593)=ROUND(COUNT($CK$3:$CK$2493)*0.1,0),CK1593,"")</f>
        <v/>
      </c>
      <c r="CS1593" s="23">
        <v>44067</v>
      </c>
      <c r="CT1593">
        <v>1.087366057106113E-3</v>
      </c>
      <c r="DB1593" s="23">
        <v>44067</v>
      </c>
      <c r="DC1593">
        <v>1.087366057106113E-3</v>
      </c>
    </row>
    <row r="1594" spans="79:107" x14ac:dyDescent="0.3">
      <c r="CA1594" s="23">
        <v>42857</v>
      </c>
      <c r="CB1594">
        <v>1.0890775679831778E-3</v>
      </c>
      <c r="CC1594" t="str">
        <f>IF(COUNT(CB$3:CB1594)=ROUND(COUNT($CB$3:$CB$2493)*0.05,0),CB1594,"")</f>
        <v/>
      </c>
      <c r="CJ1594" s="23">
        <v>42857</v>
      </c>
      <c r="CK1594">
        <v>1.0890775679831778E-3</v>
      </c>
      <c r="CL1594" t="str">
        <f>IF(COUNT(CK$3:CK1594)=ROUND(COUNT($CK$3:$CK$2493)*0.1,0),CK1594,"")</f>
        <v/>
      </c>
      <c r="CS1594" s="23">
        <v>42857</v>
      </c>
      <c r="CT1594">
        <v>1.0890775679831778E-3</v>
      </c>
      <c r="DB1594" s="23">
        <v>42857</v>
      </c>
      <c r="DC1594">
        <v>1.0890775679831778E-3</v>
      </c>
    </row>
    <row r="1595" spans="79:107" x14ac:dyDescent="0.3">
      <c r="CA1595" s="23">
        <v>41523</v>
      </c>
      <c r="CB1595">
        <v>1.0892150965666255E-3</v>
      </c>
      <c r="CC1595" t="str">
        <f>IF(COUNT(CB$3:CB1595)=ROUND(COUNT($CB$3:$CB$2493)*0.05,0),CB1595,"")</f>
        <v/>
      </c>
      <c r="CJ1595" s="23">
        <v>41523</v>
      </c>
      <c r="CK1595">
        <v>1.0892150965666255E-3</v>
      </c>
      <c r="CL1595" t="str">
        <f>IF(COUNT(CK$3:CK1595)=ROUND(COUNT($CK$3:$CK$2493)*0.1,0),CK1595,"")</f>
        <v/>
      </c>
      <c r="CS1595" s="23">
        <v>41523</v>
      </c>
      <c r="CT1595">
        <v>1.0892150965666255E-3</v>
      </c>
      <c r="DB1595" s="23">
        <v>41523</v>
      </c>
      <c r="DC1595">
        <v>1.0892150965666255E-3</v>
      </c>
    </row>
    <row r="1596" spans="79:107" x14ac:dyDescent="0.3">
      <c r="CA1596" s="23">
        <v>43556</v>
      </c>
      <c r="CB1596">
        <v>1.090571072768304E-3</v>
      </c>
      <c r="CC1596" t="str">
        <f>IF(COUNT(CB$3:CB1596)=ROUND(COUNT($CB$3:$CB$2493)*0.05,0),CB1596,"")</f>
        <v/>
      </c>
      <c r="CJ1596" s="23">
        <v>43556</v>
      </c>
      <c r="CK1596">
        <v>1.090571072768304E-3</v>
      </c>
      <c r="CL1596" t="str">
        <f>IF(COUNT(CK$3:CK1596)=ROUND(COUNT($CK$3:$CK$2493)*0.1,0),CK1596,"")</f>
        <v/>
      </c>
      <c r="CS1596" s="23">
        <v>43556</v>
      </c>
      <c r="CT1596">
        <v>1.090571072768304E-3</v>
      </c>
      <c r="DB1596" s="23">
        <v>43556</v>
      </c>
      <c r="DC1596">
        <v>1.090571072768304E-3</v>
      </c>
    </row>
    <row r="1597" spans="79:107" x14ac:dyDescent="0.3">
      <c r="CA1597" s="23">
        <v>42989</v>
      </c>
      <c r="CB1597">
        <v>1.0929738950876829E-3</v>
      </c>
      <c r="CC1597" t="str">
        <f>IF(COUNT(CB$3:CB1597)=ROUND(COUNT($CB$3:$CB$2493)*0.05,0),CB1597,"")</f>
        <v/>
      </c>
      <c r="CJ1597" s="23">
        <v>42989</v>
      </c>
      <c r="CK1597">
        <v>1.0929738950876829E-3</v>
      </c>
      <c r="CL1597" t="str">
        <f>IF(COUNT(CK$3:CK1597)=ROUND(COUNT($CK$3:$CK$2493)*0.1,0),CK1597,"")</f>
        <v/>
      </c>
      <c r="CS1597" s="23">
        <v>42989</v>
      </c>
      <c r="CT1597">
        <v>1.0929738950876829E-3</v>
      </c>
      <c r="DB1597" s="23">
        <v>42989</v>
      </c>
      <c r="DC1597">
        <v>1.0929738950876829E-3</v>
      </c>
    </row>
    <row r="1598" spans="79:107" x14ac:dyDescent="0.3">
      <c r="CA1598" s="23">
        <v>42156</v>
      </c>
      <c r="CB1598">
        <v>1.0959682264149318E-3</v>
      </c>
      <c r="CC1598" t="str">
        <f>IF(COUNT(CB$3:CB1598)=ROUND(COUNT($CB$3:$CB$2493)*0.05,0),CB1598,"")</f>
        <v/>
      </c>
      <c r="CJ1598" s="23">
        <v>42156</v>
      </c>
      <c r="CK1598">
        <v>1.0959682264149318E-3</v>
      </c>
      <c r="CL1598" t="str">
        <f>IF(COUNT(CK$3:CK1598)=ROUND(COUNT($CK$3:$CK$2493)*0.1,0),CK1598,"")</f>
        <v/>
      </c>
      <c r="CS1598" s="23">
        <v>42156</v>
      </c>
      <c r="CT1598">
        <v>1.0959682264149318E-3</v>
      </c>
      <c r="DB1598" s="23">
        <v>42156</v>
      </c>
      <c r="DC1598">
        <v>1.0959682264149318E-3</v>
      </c>
    </row>
    <row r="1599" spans="79:107" x14ac:dyDescent="0.3">
      <c r="CA1599" s="23">
        <v>41278</v>
      </c>
      <c r="CB1599">
        <v>1.0981448313302413E-3</v>
      </c>
      <c r="CC1599" t="str">
        <f>IF(COUNT(CB$3:CB1599)=ROUND(COUNT($CB$3:$CB$2493)*0.05,0),CB1599,"")</f>
        <v/>
      </c>
      <c r="CJ1599" s="23">
        <v>41278</v>
      </c>
      <c r="CK1599">
        <v>1.0981448313302413E-3</v>
      </c>
      <c r="CL1599" t="str">
        <f>IF(COUNT(CK$3:CK1599)=ROUND(COUNT($CK$3:$CK$2493)*0.1,0),CK1599,"")</f>
        <v/>
      </c>
      <c r="CS1599" s="23">
        <v>41278</v>
      </c>
      <c r="CT1599">
        <v>1.0981448313302413E-3</v>
      </c>
      <c r="DB1599" s="23">
        <v>41278</v>
      </c>
      <c r="DC1599">
        <v>1.0981448313302413E-3</v>
      </c>
    </row>
    <row r="1600" spans="79:107" x14ac:dyDescent="0.3">
      <c r="CA1600" s="23">
        <v>43734</v>
      </c>
      <c r="CB1600">
        <v>1.1005438412397535E-3</v>
      </c>
      <c r="CC1600" t="str">
        <f>IF(COUNT(CB$3:CB1600)=ROUND(COUNT($CB$3:$CB$2493)*0.05,0),CB1600,"")</f>
        <v/>
      </c>
      <c r="CJ1600" s="23">
        <v>43734</v>
      </c>
      <c r="CK1600">
        <v>1.1005438412397535E-3</v>
      </c>
      <c r="CL1600" t="str">
        <f>IF(COUNT(CK$3:CK1600)=ROUND(COUNT($CK$3:$CK$2493)*0.1,0),CK1600,"")</f>
        <v/>
      </c>
      <c r="CS1600" s="23">
        <v>43734</v>
      </c>
      <c r="CT1600">
        <v>1.1005438412397535E-3</v>
      </c>
      <c r="DB1600" s="23">
        <v>43734</v>
      </c>
      <c r="DC1600">
        <v>1.1005438412397535E-3</v>
      </c>
    </row>
    <row r="1601" spans="79:107" x14ac:dyDescent="0.3">
      <c r="CA1601" s="23">
        <v>43620</v>
      </c>
      <c r="CB1601">
        <v>1.1056056297256869E-3</v>
      </c>
      <c r="CC1601" t="str">
        <f>IF(COUNT(CB$3:CB1601)=ROUND(COUNT($CB$3:$CB$2493)*0.05,0),CB1601,"")</f>
        <v/>
      </c>
      <c r="CJ1601" s="23">
        <v>43620</v>
      </c>
      <c r="CK1601">
        <v>1.1056056297256869E-3</v>
      </c>
      <c r="CL1601" t="str">
        <f>IF(COUNT(CK$3:CK1601)=ROUND(COUNT($CK$3:$CK$2493)*0.1,0),CK1601,"")</f>
        <v/>
      </c>
      <c r="CS1601" s="23">
        <v>43620</v>
      </c>
      <c r="CT1601">
        <v>1.1056056297256869E-3</v>
      </c>
      <c r="DB1601" s="23">
        <v>43620</v>
      </c>
      <c r="DC1601">
        <v>1.1056056297256869E-3</v>
      </c>
    </row>
    <row r="1602" spans="79:107" x14ac:dyDescent="0.3">
      <c r="CA1602" s="23">
        <v>42782</v>
      </c>
      <c r="CB1602">
        <v>1.1124214693008668E-3</v>
      </c>
      <c r="CC1602" t="str">
        <f>IF(COUNT(CB$3:CB1602)=ROUND(COUNT($CB$3:$CB$2493)*0.05,0),CB1602,"")</f>
        <v/>
      </c>
      <c r="CJ1602" s="23">
        <v>42782</v>
      </c>
      <c r="CK1602">
        <v>1.1124214693008668E-3</v>
      </c>
      <c r="CL1602" t="str">
        <f>IF(COUNT(CK$3:CK1602)=ROUND(COUNT($CK$3:$CK$2493)*0.1,0),CK1602,"")</f>
        <v/>
      </c>
      <c r="CS1602" s="23">
        <v>42782</v>
      </c>
      <c r="CT1602">
        <v>1.1124214693008668E-3</v>
      </c>
      <c r="DB1602" s="23">
        <v>42782</v>
      </c>
      <c r="DC1602">
        <v>1.1124214693008668E-3</v>
      </c>
    </row>
    <row r="1603" spans="79:107" x14ac:dyDescent="0.3">
      <c r="CA1603" s="23">
        <v>43431</v>
      </c>
      <c r="CB1603">
        <v>1.1180005179214042E-3</v>
      </c>
      <c r="CC1603" t="str">
        <f>IF(COUNT(CB$3:CB1603)=ROUND(COUNT($CB$3:$CB$2493)*0.05,0),CB1603,"")</f>
        <v/>
      </c>
      <c r="CJ1603" s="23">
        <v>43431</v>
      </c>
      <c r="CK1603">
        <v>1.1180005179214042E-3</v>
      </c>
      <c r="CL1603" t="str">
        <f>IF(COUNT(CK$3:CK1603)=ROUND(COUNT($CK$3:$CK$2493)*0.1,0),CK1603,"")</f>
        <v/>
      </c>
      <c r="CS1603" s="23">
        <v>43431</v>
      </c>
      <c r="CT1603">
        <v>1.1180005179214042E-3</v>
      </c>
      <c r="DB1603" s="23">
        <v>43431</v>
      </c>
      <c r="DC1603">
        <v>1.1180005179214042E-3</v>
      </c>
    </row>
    <row r="1604" spans="79:107" x14ac:dyDescent="0.3">
      <c r="CA1604" s="23">
        <v>43105</v>
      </c>
      <c r="CB1604">
        <v>1.1184922983009491E-3</v>
      </c>
      <c r="CC1604" t="str">
        <f>IF(COUNT(CB$3:CB1604)=ROUND(COUNT($CB$3:$CB$2493)*0.05,0),CB1604,"")</f>
        <v/>
      </c>
      <c r="CJ1604" s="23">
        <v>43105</v>
      </c>
      <c r="CK1604">
        <v>1.1184922983009491E-3</v>
      </c>
      <c r="CL1604" t="str">
        <f>IF(COUNT(CK$3:CK1604)=ROUND(COUNT($CK$3:$CK$2493)*0.1,0),CK1604,"")</f>
        <v/>
      </c>
      <c r="CS1604" s="23">
        <v>43105</v>
      </c>
      <c r="CT1604">
        <v>1.1184922983009491E-3</v>
      </c>
      <c r="DB1604" s="23">
        <v>43105</v>
      </c>
      <c r="DC1604">
        <v>1.1184922983009491E-3</v>
      </c>
    </row>
    <row r="1605" spans="79:107" x14ac:dyDescent="0.3">
      <c r="CA1605" s="23">
        <v>43077</v>
      </c>
      <c r="CB1605">
        <v>1.1194222393428469E-3</v>
      </c>
      <c r="CC1605" t="str">
        <f>IF(COUNT(CB$3:CB1605)=ROUND(COUNT($CB$3:$CB$2493)*0.05,0),CB1605,"")</f>
        <v/>
      </c>
      <c r="CJ1605" s="23">
        <v>43077</v>
      </c>
      <c r="CK1605">
        <v>1.1194222393428469E-3</v>
      </c>
      <c r="CL1605" t="str">
        <f>IF(COUNT(CK$3:CK1605)=ROUND(COUNT($CK$3:$CK$2493)*0.1,0),CK1605,"")</f>
        <v/>
      </c>
      <c r="CS1605" s="23">
        <v>43077</v>
      </c>
      <c r="CT1605">
        <v>1.1194222393428469E-3</v>
      </c>
      <c r="DB1605" s="23">
        <v>43077</v>
      </c>
      <c r="DC1605">
        <v>1.1194222393428469E-3</v>
      </c>
    </row>
    <row r="1606" spans="79:107" x14ac:dyDescent="0.3">
      <c r="CA1606" s="23">
        <v>43315</v>
      </c>
      <c r="CB1606">
        <v>1.1195225074726422E-3</v>
      </c>
      <c r="CC1606" t="str">
        <f>IF(COUNT(CB$3:CB1606)=ROUND(COUNT($CB$3:$CB$2493)*0.05,0),CB1606,"")</f>
        <v/>
      </c>
      <c r="CJ1606" s="23">
        <v>43315</v>
      </c>
      <c r="CK1606">
        <v>1.1195225074726422E-3</v>
      </c>
      <c r="CL1606" t="str">
        <f>IF(COUNT(CK$3:CK1606)=ROUND(COUNT($CK$3:$CK$2493)*0.1,0),CK1606,"")</f>
        <v/>
      </c>
      <c r="CS1606" s="23">
        <v>43315</v>
      </c>
      <c r="CT1606">
        <v>1.1195225074726422E-3</v>
      </c>
      <c r="DB1606" s="23">
        <v>43315</v>
      </c>
      <c r="DC1606">
        <v>1.1195225074726422E-3</v>
      </c>
    </row>
    <row r="1607" spans="79:107" x14ac:dyDescent="0.3">
      <c r="CA1607" s="23">
        <v>43088</v>
      </c>
      <c r="CB1607">
        <v>1.1237733220899411E-3</v>
      </c>
      <c r="CC1607" t="str">
        <f>IF(COUNT(CB$3:CB1607)=ROUND(COUNT($CB$3:$CB$2493)*0.05,0),CB1607,"")</f>
        <v/>
      </c>
      <c r="CJ1607" s="23">
        <v>43088</v>
      </c>
      <c r="CK1607">
        <v>1.1237733220899411E-3</v>
      </c>
      <c r="CL1607" t="str">
        <f>IF(COUNT(CK$3:CK1607)=ROUND(COUNT($CK$3:$CK$2493)*0.1,0),CK1607,"")</f>
        <v/>
      </c>
      <c r="CS1607" s="23">
        <v>43088</v>
      </c>
      <c r="CT1607">
        <v>1.1237733220899411E-3</v>
      </c>
      <c r="DB1607" s="23">
        <v>43088</v>
      </c>
      <c r="DC1607">
        <v>1.1237733220899411E-3</v>
      </c>
    </row>
    <row r="1608" spans="79:107" x14ac:dyDescent="0.3">
      <c r="CA1608" s="23">
        <v>41716</v>
      </c>
      <c r="CB1608">
        <v>1.1256017188182195E-3</v>
      </c>
      <c r="CC1608" t="str">
        <f>IF(COUNT(CB$3:CB1608)=ROUND(COUNT($CB$3:$CB$2493)*0.05,0),CB1608,"")</f>
        <v/>
      </c>
      <c r="CJ1608" s="23">
        <v>41716</v>
      </c>
      <c r="CK1608">
        <v>1.1256017188182195E-3</v>
      </c>
      <c r="CL1608" t="str">
        <f>IF(COUNT(CK$3:CK1608)=ROUND(COUNT($CK$3:$CK$2493)*0.1,0),CK1608,"")</f>
        <v/>
      </c>
      <c r="CS1608" s="23">
        <v>41716</v>
      </c>
      <c r="CT1608">
        <v>1.1256017188182195E-3</v>
      </c>
      <c r="DB1608" s="23">
        <v>41716</v>
      </c>
      <c r="DC1608">
        <v>1.1256017188182195E-3</v>
      </c>
    </row>
    <row r="1609" spans="79:107" x14ac:dyDescent="0.3">
      <c r="CA1609" s="23">
        <v>43728</v>
      </c>
      <c r="CB1609">
        <v>1.1256484222605181E-3</v>
      </c>
      <c r="CC1609" t="str">
        <f>IF(COUNT(CB$3:CB1609)=ROUND(COUNT($CB$3:$CB$2493)*0.05,0),CB1609,"")</f>
        <v/>
      </c>
      <c r="CJ1609" s="23">
        <v>43728</v>
      </c>
      <c r="CK1609">
        <v>1.1256484222605181E-3</v>
      </c>
      <c r="CL1609" t="str">
        <f>IF(COUNT(CK$3:CK1609)=ROUND(COUNT($CK$3:$CK$2493)*0.1,0),CK1609,"")</f>
        <v/>
      </c>
      <c r="CS1609" s="23">
        <v>43728</v>
      </c>
      <c r="CT1609">
        <v>1.1256484222605181E-3</v>
      </c>
      <c r="DB1609" s="23">
        <v>43728</v>
      </c>
      <c r="DC1609">
        <v>1.1256484222605181E-3</v>
      </c>
    </row>
    <row r="1610" spans="79:107" x14ac:dyDescent="0.3">
      <c r="CA1610" s="23">
        <v>42895</v>
      </c>
      <c r="CB1610">
        <v>1.1286180630629707E-3</v>
      </c>
      <c r="CC1610" t="str">
        <f>IF(COUNT(CB$3:CB1610)=ROUND(COUNT($CB$3:$CB$2493)*0.05,0),CB1610,"")</f>
        <v/>
      </c>
      <c r="CJ1610" s="23">
        <v>42895</v>
      </c>
      <c r="CK1610">
        <v>1.1286180630629707E-3</v>
      </c>
      <c r="CL1610" t="str">
        <f>IF(COUNT(CK$3:CK1610)=ROUND(COUNT($CK$3:$CK$2493)*0.1,0),CK1610,"")</f>
        <v/>
      </c>
      <c r="CS1610" s="23">
        <v>42895</v>
      </c>
      <c r="CT1610">
        <v>1.1286180630629707E-3</v>
      </c>
      <c r="DB1610" s="23">
        <v>42895</v>
      </c>
      <c r="DC1610">
        <v>1.1286180630629707E-3</v>
      </c>
    </row>
    <row r="1611" spans="79:107" x14ac:dyDescent="0.3">
      <c r="CA1611" s="23">
        <v>43360</v>
      </c>
      <c r="CB1611">
        <v>1.1290293468343841E-3</v>
      </c>
      <c r="CC1611" t="str">
        <f>IF(COUNT(CB$3:CB1611)=ROUND(COUNT($CB$3:$CB$2493)*0.05,0),CB1611,"")</f>
        <v/>
      </c>
      <c r="CJ1611" s="23">
        <v>43360</v>
      </c>
      <c r="CK1611">
        <v>1.1290293468343841E-3</v>
      </c>
      <c r="CL1611" t="str">
        <f>IF(COUNT(CK$3:CK1611)=ROUND(COUNT($CK$3:$CK$2493)*0.1,0),CK1611,"")</f>
        <v/>
      </c>
      <c r="CS1611" s="23">
        <v>43360</v>
      </c>
      <c r="CT1611">
        <v>1.1290293468343841E-3</v>
      </c>
      <c r="DB1611" s="23">
        <v>43360</v>
      </c>
      <c r="DC1611">
        <v>1.1290293468343841E-3</v>
      </c>
    </row>
    <row r="1612" spans="79:107" x14ac:dyDescent="0.3">
      <c r="CA1612" s="23">
        <v>41964</v>
      </c>
      <c r="CB1612">
        <v>1.1294400502829061E-3</v>
      </c>
      <c r="CC1612" t="str">
        <f>IF(COUNT(CB$3:CB1612)=ROUND(COUNT($CB$3:$CB$2493)*0.05,0),CB1612,"")</f>
        <v/>
      </c>
      <c r="CJ1612" s="23">
        <v>41964</v>
      </c>
      <c r="CK1612">
        <v>1.1294400502829061E-3</v>
      </c>
      <c r="CL1612" t="str">
        <f>IF(COUNT(CK$3:CK1612)=ROUND(COUNT($CK$3:$CK$2493)*0.1,0),CK1612,"")</f>
        <v/>
      </c>
      <c r="CS1612" s="23">
        <v>41964</v>
      </c>
      <c r="CT1612">
        <v>1.1294400502829061E-3</v>
      </c>
      <c r="DB1612" s="23">
        <v>41964</v>
      </c>
      <c r="DC1612">
        <v>1.1294400502829061E-3</v>
      </c>
    </row>
    <row r="1613" spans="79:107" x14ac:dyDescent="0.3">
      <c r="CA1613" s="23">
        <v>41780</v>
      </c>
      <c r="CB1613">
        <v>1.1375375015085008E-3</v>
      </c>
      <c r="CC1613" t="str">
        <f>IF(COUNT(CB$3:CB1613)=ROUND(COUNT($CB$3:$CB$2493)*0.05,0),CB1613,"")</f>
        <v/>
      </c>
      <c r="CJ1613" s="23">
        <v>41780</v>
      </c>
      <c r="CK1613">
        <v>1.1375375015085008E-3</v>
      </c>
      <c r="CL1613" t="str">
        <f>IF(COUNT(CK$3:CK1613)=ROUND(COUNT($CK$3:$CK$2493)*0.1,0),CK1613,"")</f>
        <v/>
      </c>
      <c r="CS1613" s="23">
        <v>41780</v>
      </c>
      <c r="CT1613">
        <v>1.1375375015085008E-3</v>
      </c>
      <c r="DB1613" s="23">
        <v>41780</v>
      </c>
      <c r="DC1613">
        <v>1.1375375015085008E-3</v>
      </c>
    </row>
    <row r="1614" spans="79:107" x14ac:dyDescent="0.3">
      <c r="CA1614" s="23">
        <v>44844</v>
      </c>
      <c r="CB1614">
        <v>1.1410946305371247E-3</v>
      </c>
      <c r="CC1614" t="str">
        <f>IF(COUNT(CB$3:CB1614)=ROUND(COUNT($CB$3:$CB$2493)*0.05,0),CB1614,"")</f>
        <v/>
      </c>
      <c r="CJ1614" s="23">
        <v>44844</v>
      </c>
      <c r="CK1614">
        <v>1.1410946305371247E-3</v>
      </c>
      <c r="CL1614" t="str">
        <f>IF(COUNT(CK$3:CK1614)=ROUND(COUNT($CK$3:$CK$2493)*0.1,0),CK1614,"")</f>
        <v/>
      </c>
      <c r="CS1614" s="23">
        <v>44844</v>
      </c>
      <c r="CT1614">
        <v>1.1410946305371247E-3</v>
      </c>
      <c r="DB1614" s="23">
        <v>44844</v>
      </c>
      <c r="DC1614">
        <v>1.1410946305371247E-3</v>
      </c>
    </row>
    <row r="1615" spans="79:107" x14ac:dyDescent="0.3">
      <c r="CA1615" s="23">
        <v>43654</v>
      </c>
      <c r="CB1615">
        <v>1.1444532710871869E-3</v>
      </c>
      <c r="CC1615" t="str">
        <f>IF(COUNT(CB$3:CB1615)=ROUND(COUNT($CB$3:$CB$2493)*0.05,0),CB1615,"")</f>
        <v/>
      </c>
      <c r="CJ1615" s="23">
        <v>43654</v>
      </c>
      <c r="CK1615">
        <v>1.1444532710871869E-3</v>
      </c>
      <c r="CL1615" t="str">
        <f>IF(COUNT(CK$3:CK1615)=ROUND(COUNT($CK$3:$CK$2493)*0.1,0),CK1615,"")</f>
        <v/>
      </c>
      <c r="CS1615" s="23">
        <v>43654</v>
      </c>
      <c r="CT1615">
        <v>1.1444532710871869E-3</v>
      </c>
      <c r="DB1615" s="23">
        <v>43654</v>
      </c>
      <c r="DC1615">
        <v>1.1444532710871869E-3</v>
      </c>
    </row>
    <row r="1616" spans="79:107" x14ac:dyDescent="0.3">
      <c r="CA1616" s="23">
        <v>43319</v>
      </c>
      <c r="CB1616">
        <v>1.147903546565125E-3</v>
      </c>
      <c r="CC1616" t="str">
        <f>IF(COUNT(CB$3:CB1616)=ROUND(COUNT($CB$3:$CB$2493)*0.05,0),CB1616,"")</f>
        <v/>
      </c>
      <c r="CJ1616" s="23">
        <v>43319</v>
      </c>
      <c r="CK1616">
        <v>1.147903546565125E-3</v>
      </c>
      <c r="CL1616" t="str">
        <f>IF(COUNT(CK$3:CK1616)=ROUND(COUNT($CK$3:$CK$2493)*0.1,0),CK1616,"")</f>
        <v/>
      </c>
      <c r="CS1616" s="23">
        <v>43319</v>
      </c>
      <c r="CT1616">
        <v>1.147903546565125E-3</v>
      </c>
      <c r="DB1616" s="23">
        <v>43319</v>
      </c>
      <c r="DC1616">
        <v>1.147903546565125E-3</v>
      </c>
    </row>
    <row r="1617" spans="79:107" x14ac:dyDescent="0.3">
      <c r="CA1617" s="23">
        <v>43298</v>
      </c>
      <c r="CB1617">
        <v>1.1556591666938166E-3</v>
      </c>
      <c r="CC1617" t="str">
        <f>IF(COUNT(CB$3:CB1617)=ROUND(COUNT($CB$3:$CB$2493)*0.05,0),CB1617,"")</f>
        <v/>
      </c>
      <c r="CJ1617" s="23">
        <v>43298</v>
      </c>
      <c r="CK1617">
        <v>1.1556591666938166E-3</v>
      </c>
      <c r="CL1617" t="str">
        <f>IF(COUNT(CK$3:CK1617)=ROUND(COUNT($CK$3:$CK$2493)*0.1,0),CK1617,"")</f>
        <v/>
      </c>
      <c r="CS1617" s="23">
        <v>43298</v>
      </c>
      <c r="CT1617">
        <v>1.1556591666938166E-3</v>
      </c>
      <c r="DB1617" s="23">
        <v>43298</v>
      </c>
      <c r="DC1617">
        <v>1.1556591666938166E-3</v>
      </c>
    </row>
    <row r="1618" spans="79:107" x14ac:dyDescent="0.3">
      <c r="CA1618" s="23">
        <v>41599</v>
      </c>
      <c r="CB1618">
        <v>1.1630390557607648E-3</v>
      </c>
      <c r="CC1618" t="str">
        <f>IF(COUNT(CB$3:CB1618)=ROUND(COUNT($CB$3:$CB$2493)*0.05,0),CB1618,"")</f>
        <v/>
      </c>
      <c r="CJ1618" s="23">
        <v>41599</v>
      </c>
      <c r="CK1618">
        <v>1.1630390557607648E-3</v>
      </c>
      <c r="CL1618" t="str">
        <f>IF(COUNT(CK$3:CK1618)=ROUND(COUNT($CK$3:$CK$2493)*0.1,0),CK1618,"")</f>
        <v/>
      </c>
      <c r="CS1618" s="23">
        <v>41599</v>
      </c>
      <c r="CT1618">
        <v>1.1630390557607648E-3</v>
      </c>
      <c r="DB1618" s="23">
        <v>41599</v>
      </c>
      <c r="DC1618">
        <v>1.1630390557607648E-3</v>
      </c>
    </row>
    <row r="1619" spans="79:107" x14ac:dyDescent="0.3">
      <c r="CA1619" s="23">
        <v>44482</v>
      </c>
      <c r="CB1619">
        <v>1.1652291716202738E-3</v>
      </c>
      <c r="CC1619" t="str">
        <f>IF(COUNT(CB$3:CB1619)=ROUND(COUNT($CB$3:$CB$2493)*0.05,0),CB1619,"")</f>
        <v/>
      </c>
      <c r="CJ1619" s="23">
        <v>44482</v>
      </c>
      <c r="CK1619">
        <v>1.1652291716202738E-3</v>
      </c>
      <c r="CL1619" t="str">
        <f>IF(COUNT(CK$3:CK1619)=ROUND(COUNT($CK$3:$CK$2493)*0.1,0),CK1619,"")</f>
        <v/>
      </c>
      <c r="CS1619" s="23">
        <v>44482</v>
      </c>
      <c r="CT1619">
        <v>1.1652291716202738E-3</v>
      </c>
      <c r="DB1619" s="23">
        <v>44482</v>
      </c>
      <c r="DC1619">
        <v>1.1652291716202738E-3</v>
      </c>
    </row>
    <row r="1620" spans="79:107" x14ac:dyDescent="0.3">
      <c r="CA1620" s="23">
        <v>41960</v>
      </c>
      <c r="CB1620">
        <v>1.1662062468085772E-3</v>
      </c>
      <c r="CC1620" t="str">
        <f>IF(COUNT(CB$3:CB1620)=ROUND(COUNT($CB$3:$CB$2493)*0.05,0),CB1620,"")</f>
        <v/>
      </c>
      <c r="CJ1620" s="23">
        <v>41960</v>
      </c>
      <c r="CK1620">
        <v>1.1662062468085772E-3</v>
      </c>
      <c r="CL1620" t="str">
        <f>IF(COUNT(CK$3:CK1620)=ROUND(COUNT($CK$3:$CK$2493)*0.1,0),CK1620,"")</f>
        <v/>
      </c>
      <c r="CS1620" s="23">
        <v>41960</v>
      </c>
      <c r="CT1620">
        <v>1.1662062468085772E-3</v>
      </c>
      <c r="DB1620" s="23">
        <v>41960</v>
      </c>
      <c r="DC1620">
        <v>1.1662062468085772E-3</v>
      </c>
    </row>
    <row r="1621" spans="79:107" x14ac:dyDescent="0.3">
      <c r="CA1621" s="23">
        <v>44306</v>
      </c>
      <c r="CB1621">
        <v>1.1686948614584762E-3</v>
      </c>
      <c r="CC1621" t="str">
        <f>IF(COUNT(CB$3:CB1621)=ROUND(COUNT($CB$3:$CB$2493)*0.05,0),CB1621,"")</f>
        <v/>
      </c>
      <c r="CJ1621" s="23">
        <v>44306</v>
      </c>
      <c r="CK1621">
        <v>1.1686948614584762E-3</v>
      </c>
      <c r="CL1621" t="str">
        <f>IF(COUNT(CK$3:CK1621)=ROUND(COUNT($CK$3:$CK$2493)*0.1,0),CK1621,"")</f>
        <v/>
      </c>
      <c r="CS1621" s="23">
        <v>44306</v>
      </c>
      <c r="CT1621">
        <v>1.1686948614584762E-3</v>
      </c>
      <c r="DB1621" s="23">
        <v>44306</v>
      </c>
      <c r="DC1621">
        <v>1.1686948614584762E-3</v>
      </c>
    </row>
    <row r="1622" spans="79:107" x14ac:dyDescent="0.3">
      <c r="CA1622" s="23">
        <v>42268</v>
      </c>
      <c r="CB1622">
        <v>1.1686984315352001E-3</v>
      </c>
      <c r="CC1622" t="str">
        <f>IF(COUNT(CB$3:CB1622)=ROUND(COUNT($CB$3:$CB$2493)*0.05,0),CB1622,"")</f>
        <v/>
      </c>
      <c r="CJ1622" s="23">
        <v>42268</v>
      </c>
      <c r="CK1622">
        <v>1.1686984315352001E-3</v>
      </c>
      <c r="CL1622" t="str">
        <f>IF(COUNT(CK$3:CK1622)=ROUND(COUNT($CK$3:$CK$2493)*0.1,0),CK1622,"")</f>
        <v/>
      </c>
      <c r="CS1622" s="23">
        <v>42268</v>
      </c>
      <c r="CT1622">
        <v>1.1686984315352001E-3</v>
      </c>
      <c r="DB1622" s="23">
        <v>42268</v>
      </c>
      <c r="DC1622">
        <v>1.1686984315352001E-3</v>
      </c>
    </row>
    <row r="1623" spans="79:107" x14ac:dyDescent="0.3">
      <c r="CA1623" s="23">
        <v>41234</v>
      </c>
      <c r="CB1623">
        <v>1.1693608295015765E-3</v>
      </c>
      <c r="CC1623" t="str">
        <f>IF(COUNT(CB$3:CB1623)=ROUND(COUNT($CB$3:$CB$2493)*0.05,0),CB1623,"")</f>
        <v/>
      </c>
      <c r="CJ1623" s="23">
        <v>41234</v>
      </c>
      <c r="CK1623">
        <v>1.1693608295015765E-3</v>
      </c>
      <c r="CL1623" t="str">
        <f>IF(COUNT(CK$3:CK1623)=ROUND(COUNT($CK$3:$CK$2493)*0.1,0),CK1623,"")</f>
        <v/>
      </c>
      <c r="CS1623" s="23">
        <v>41234</v>
      </c>
      <c r="CT1623">
        <v>1.1693608295015765E-3</v>
      </c>
      <c r="DB1623" s="23">
        <v>41234</v>
      </c>
      <c r="DC1623">
        <v>1.1693608295015765E-3</v>
      </c>
    </row>
    <row r="1624" spans="79:107" x14ac:dyDescent="0.3">
      <c r="CA1624" s="23">
        <v>44263</v>
      </c>
      <c r="CB1624">
        <v>1.1729617270501704E-3</v>
      </c>
      <c r="CC1624" t="str">
        <f>IF(COUNT(CB$3:CB1624)=ROUND(COUNT($CB$3:$CB$2493)*0.05,0),CB1624,"")</f>
        <v/>
      </c>
      <c r="CJ1624" s="23">
        <v>44263</v>
      </c>
      <c r="CK1624">
        <v>1.1729617270501704E-3</v>
      </c>
      <c r="CL1624" t="str">
        <f>IF(COUNT(CK$3:CK1624)=ROUND(COUNT($CK$3:$CK$2493)*0.1,0),CK1624,"")</f>
        <v/>
      </c>
      <c r="CS1624" s="23">
        <v>44263</v>
      </c>
      <c r="CT1624">
        <v>1.1729617270501704E-3</v>
      </c>
      <c r="DB1624" s="23">
        <v>44263</v>
      </c>
      <c r="DC1624">
        <v>1.1729617270501704E-3</v>
      </c>
    </row>
    <row r="1625" spans="79:107" x14ac:dyDescent="0.3">
      <c r="CA1625" s="23">
        <v>44369</v>
      </c>
      <c r="CB1625">
        <v>1.1729675654663495E-3</v>
      </c>
      <c r="CC1625" t="str">
        <f>IF(COUNT(CB$3:CB1625)=ROUND(COUNT($CB$3:$CB$2493)*0.05,0),CB1625,"")</f>
        <v/>
      </c>
      <c r="CJ1625" s="23">
        <v>44369</v>
      </c>
      <c r="CK1625">
        <v>1.1729675654663495E-3</v>
      </c>
      <c r="CL1625" t="str">
        <f>IF(COUNT(CK$3:CK1625)=ROUND(COUNT($CK$3:$CK$2493)*0.1,0),CK1625,"")</f>
        <v/>
      </c>
      <c r="CS1625" s="23">
        <v>44369</v>
      </c>
      <c r="CT1625">
        <v>1.1729675654663495E-3</v>
      </c>
      <c r="DB1625" s="23">
        <v>44369</v>
      </c>
      <c r="DC1625">
        <v>1.1729675654663495E-3</v>
      </c>
    </row>
    <row r="1626" spans="79:107" x14ac:dyDescent="0.3">
      <c r="CA1626" s="23">
        <v>44601</v>
      </c>
      <c r="CB1626">
        <v>1.1790244033838136E-3</v>
      </c>
      <c r="CC1626" t="str">
        <f>IF(COUNT(CB$3:CB1626)=ROUND(COUNT($CB$3:$CB$2493)*0.05,0),CB1626,"")</f>
        <v/>
      </c>
      <c r="CJ1626" s="23">
        <v>44601</v>
      </c>
      <c r="CK1626">
        <v>1.1790244033838136E-3</v>
      </c>
      <c r="CL1626" t="str">
        <f>IF(COUNT(CK$3:CK1626)=ROUND(COUNT($CK$3:$CK$2493)*0.1,0),CK1626,"")</f>
        <v/>
      </c>
      <c r="CS1626" s="23">
        <v>44601</v>
      </c>
      <c r="CT1626">
        <v>1.1790244033838136E-3</v>
      </c>
      <c r="DB1626" s="23">
        <v>44601</v>
      </c>
      <c r="DC1626">
        <v>1.1790244033838136E-3</v>
      </c>
    </row>
    <row r="1627" spans="79:107" x14ac:dyDescent="0.3">
      <c r="CA1627" s="23">
        <v>43052</v>
      </c>
      <c r="CB1627">
        <v>1.1825629328164825E-3</v>
      </c>
      <c r="CC1627" t="str">
        <f>IF(COUNT(CB$3:CB1627)=ROUND(COUNT($CB$3:$CB$2493)*0.05,0),CB1627,"")</f>
        <v/>
      </c>
      <c r="CJ1627" s="23">
        <v>43052</v>
      </c>
      <c r="CK1627">
        <v>1.1825629328164825E-3</v>
      </c>
      <c r="CL1627" t="str">
        <f>IF(COUNT(CK$3:CK1627)=ROUND(COUNT($CK$3:$CK$2493)*0.1,0),CK1627,"")</f>
        <v/>
      </c>
      <c r="CS1627" s="23">
        <v>43052</v>
      </c>
      <c r="CT1627">
        <v>1.1825629328164825E-3</v>
      </c>
      <c r="DB1627" s="23">
        <v>43052</v>
      </c>
      <c r="DC1627">
        <v>1.1825629328164825E-3</v>
      </c>
    </row>
    <row r="1628" spans="79:107" x14ac:dyDescent="0.3">
      <c r="CA1628" s="23">
        <v>41754</v>
      </c>
      <c r="CB1628">
        <v>1.1834150878814497E-3</v>
      </c>
      <c r="CC1628" t="str">
        <f>IF(COUNT(CB$3:CB1628)=ROUND(COUNT($CB$3:$CB$2493)*0.05,0),CB1628,"")</f>
        <v/>
      </c>
      <c r="CJ1628" s="23">
        <v>41754</v>
      </c>
      <c r="CK1628">
        <v>1.1834150878814497E-3</v>
      </c>
      <c r="CL1628" t="str">
        <f>IF(COUNT(CK$3:CK1628)=ROUND(COUNT($CK$3:$CK$2493)*0.1,0),CK1628,"")</f>
        <v/>
      </c>
      <c r="CS1628" s="23">
        <v>41754</v>
      </c>
      <c r="CT1628">
        <v>1.1834150878814497E-3</v>
      </c>
      <c r="DB1628" s="23">
        <v>41754</v>
      </c>
      <c r="DC1628">
        <v>1.1834150878814497E-3</v>
      </c>
    </row>
    <row r="1629" spans="79:107" x14ac:dyDescent="0.3">
      <c r="CA1629" s="23">
        <v>42403</v>
      </c>
      <c r="CB1629">
        <v>1.1835038508716186E-3</v>
      </c>
      <c r="CC1629" t="str">
        <f>IF(COUNT(CB$3:CB1629)=ROUND(COUNT($CB$3:$CB$2493)*0.05,0),CB1629,"")</f>
        <v/>
      </c>
      <c r="CJ1629" s="23">
        <v>42403</v>
      </c>
      <c r="CK1629">
        <v>1.1835038508716186E-3</v>
      </c>
      <c r="CL1629" t="str">
        <f>IF(COUNT(CK$3:CK1629)=ROUND(COUNT($CK$3:$CK$2493)*0.1,0),CK1629,"")</f>
        <v/>
      </c>
      <c r="CS1629" s="23">
        <v>42403</v>
      </c>
      <c r="CT1629">
        <v>1.1835038508716186E-3</v>
      </c>
      <c r="DB1629" s="23">
        <v>42403</v>
      </c>
      <c r="DC1629">
        <v>1.1835038508716186E-3</v>
      </c>
    </row>
    <row r="1630" spans="79:107" x14ac:dyDescent="0.3">
      <c r="CA1630" s="23">
        <v>43027</v>
      </c>
      <c r="CB1630">
        <v>1.1863939216619252E-3</v>
      </c>
      <c r="CC1630" t="str">
        <f>IF(COUNT(CB$3:CB1630)=ROUND(COUNT($CB$3:$CB$2493)*0.05,0),CB1630,"")</f>
        <v/>
      </c>
      <c r="CJ1630" s="23">
        <v>43027</v>
      </c>
      <c r="CK1630">
        <v>1.1863939216619252E-3</v>
      </c>
      <c r="CL1630" t="str">
        <f>IF(COUNT(CK$3:CK1630)=ROUND(COUNT($CK$3:$CK$2493)*0.1,0),CK1630,"")</f>
        <v/>
      </c>
      <c r="CS1630" s="23">
        <v>43027</v>
      </c>
      <c r="CT1630">
        <v>1.1863939216619252E-3</v>
      </c>
      <c r="DB1630" s="23">
        <v>43027</v>
      </c>
      <c r="DC1630">
        <v>1.1863939216619252E-3</v>
      </c>
    </row>
    <row r="1631" spans="79:107" x14ac:dyDescent="0.3">
      <c r="CA1631" s="23">
        <v>42984</v>
      </c>
      <c r="CB1631">
        <v>1.1869126006038067E-3</v>
      </c>
      <c r="CC1631" t="str">
        <f>IF(COUNT(CB$3:CB1631)=ROUND(COUNT($CB$3:$CB$2493)*0.05,0),CB1631,"")</f>
        <v/>
      </c>
      <c r="CJ1631" s="23">
        <v>42984</v>
      </c>
      <c r="CK1631">
        <v>1.1869126006038067E-3</v>
      </c>
      <c r="CL1631" t="str">
        <f>IF(COUNT(CK$3:CK1631)=ROUND(COUNT($CK$3:$CK$2493)*0.1,0),CK1631,"")</f>
        <v/>
      </c>
      <c r="CS1631" s="23">
        <v>42984</v>
      </c>
      <c r="CT1631">
        <v>1.1869126006038067E-3</v>
      </c>
      <c r="DB1631" s="23">
        <v>42984</v>
      </c>
      <c r="DC1631">
        <v>1.1869126006038067E-3</v>
      </c>
    </row>
    <row r="1632" spans="79:107" x14ac:dyDescent="0.3">
      <c r="CA1632" s="23">
        <v>42907</v>
      </c>
      <c r="CB1632">
        <v>1.1886770546541536E-3</v>
      </c>
      <c r="CC1632" t="str">
        <f>IF(COUNT(CB$3:CB1632)=ROUND(COUNT($CB$3:$CB$2493)*0.05,0),CB1632,"")</f>
        <v/>
      </c>
      <c r="CJ1632" s="23">
        <v>42907</v>
      </c>
      <c r="CK1632">
        <v>1.1886770546541536E-3</v>
      </c>
      <c r="CL1632" t="str">
        <f>IF(COUNT(CK$3:CK1632)=ROUND(COUNT($CK$3:$CK$2493)*0.1,0),CK1632,"")</f>
        <v/>
      </c>
      <c r="CS1632" s="23">
        <v>42907</v>
      </c>
      <c r="CT1632">
        <v>1.1886770546541536E-3</v>
      </c>
      <c r="DB1632" s="23">
        <v>42907</v>
      </c>
      <c r="DC1632">
        <v>1.1886770546541536E-3</v>
      </c>
    </row>
    <row r="1633" spans="79:107" x14ac:dyDescent="0.3">
      <c r="CA1633" s="23">
        <v>42816</v>
      </c>
      <c r="CB1633">
        <v>1.1928812585894457E-3</v>
      </c>
      <c r="CC1633" t="str">
        <f>IF(COUNT(CB$3:CB1633)=ROUND(COUNT($CB$3:$CB$2493)*0.05,0),CB1633,"")</f>
        <v/>
      </c>
      <c r="CJ1633" s="23">
        <v>42816</v>
      </c>
      <c r="CK1633">
        <v>1.1928812585894457E-3</v>
      </c>
      <c r="CL1633" t="str">
        <f>IF(COUNT(CK$3:CK1633)=ROUND(COUNT($CK$3:$CK$2493)*0.1,0),CK1633,"")</f>
        <v/>
      </c>
      <c r="CS1633" s="23">
        <v>42816</v>
      </c>
      <c r="CT1633">
        <v>1.1928812585894457E-3</v>
      </c>
      <c r="DB1633" s="23">
        <v>42816</v>
      </c>
      <c r="DC1633">
        <v>1.1928812585894457E-3</v>
      </c>
    </row>
    <row r="1634" spans="79:107" x14ac:dyDescent="0.3">
      <c r="CA1634" s="23">
        <v>41530</v>
      </c>
      <c r="CB1634">
        <v>1.1952598577176432E-3</v>
      </c>
      <c r="CC1634" t="str">
        <f>IF(COUNT(CB$3:CB1634)=ROUND(COUNT($CB$3:$CB$2493)*0.05,0),CB1634,"")</f>
        <v/>
      </c>
      <c r="CJ1634" s="23">
        <v>41530</v>
      </c>
      <c r="CK1634">
        <v>1.1952598577176432E-3</v>
      </c>
      <c r="CL1634" t="str">
        <f>IF(COUNT(CK$3:CK1634)=ROUND(COUNT($CK$3:$CK$2493)*0.1,0),CK1634,"")</f>
        <v/>
      </c>
      <c r="CS1634" s="23">
        <v>41530</v>
      </c>
      <c r="CT1634">
        <v>1.1952598577176432E-3</v>
      </c>
      <c r="DB1634" s="23">
        <v>41530</v>
      </c>
      <c r="DC1634">
        <v>1.1952598577176432E-3</v>
      </c>
    </row>
    <row r="1635" spans="79:107" x14ac:dyDescent="0.3">
      <c r="CA1635" s="23">
        <v>43035</v>
      </c>
      <c r="CB1635">
        <v>1.1959522876051408E-3</v>
      </c>
      <c r="CC1635" t="str">
        <f>IF(COUNT(CB$3:CB1635)=ROUND(COUNT($CB$3:$CB$2493)*0.05,0),CB1635,"")</f>
        <v/>
      </c>
      <c r="CJ1635" s="23">
        <v>43035</v>
      </c>
      <c r="CK1635">
        <v>1.1959522876051408E-3</v>
      </c>
      <c r="CL1635" t="str">
        <f>IF(COUNT(CK$3:CK1635)=ROUND(COUNT($CK$3:$CK$2493)*0.1,0),CK1635,"")</f>
        <v/>
      </c>
      <c r="CS1635" s="23">
        <v>43035</v>
      </c>
      <c r="CT1635">
        <v>1.1959522876051408E-3</v>
      </c>
      <c r="DB1635" s="23">
        <v>43035</v>
      </c>
      <c r="DC1635">
        <v>1.1959522876051408E-3</v>
      </c>
    </row>
    <row r="1636" spans="79:107" x14ac:dyDescent="0.3">
      <c r="CA1636" s="23">
        <v>43605</v>
      </c>
      <c r="CB1636">
        <v>1.204529533003775E-3</v>
      </c>
      <c r="CC1636" t="str">
        <f>IF(COUNT(CB$3:CB1636)=ROUND(COUNT($CB$3:$CB$2493)*0.05,0),CB1636,"")</f>
        <v/>
      </c>
      <c r="CJ1636" s="23">
        <v>43605</v>
      </c>
      <c r="CK1636">
        <v>1.204529533003775E-3</v>
      </c>
      <c r="CL1636" t="str">
        <f>IF(COUNT(CK$3:CK1636)=ROUND(COUNT($CK$3:$CK$2493)*0.1,0),CK1636,"")</f>
        <v/>
      </c>
      <c r="CS1636" s="23">
        <v>43605</v>
      </c>
      <c r="CT1636">
        <v>1.204529533003775E-3</v>
      </c>
      <c r="DB1636" s="23">
        <v>43605</v>
      </c>
      <c r="DC1636">
        <v>1.204529533003775E-3</v>
      </c>
    </row>
    <row r="1637" spans="79:107" x14ac:dyDescent="0.3">
      <c r="CA1637" s="23">
        <v>44524</v>
      </c>
      <c r="CB1637">
        <v>1.2055778867773228E-3</v>
      </c>
      <c r="CC1637" t="str">
        <f>IF(COUNT(CB$3:CB1637)=ROUND(COUNT($CB$3:$CB$2493)*0.05,0),CB1637,"")</f>
        <v/>
      </c>
      <c r="CJ1637" s="23">
        <v>44524</v>
      </c>
      <c r="CK1637">
        <v>1.2055778867773228E-3</v>
      </c>
      <c r="CL1637" t="str">
        <f>IF(COUNT(CK$3:CK1637)=ROUND(COUNT($CK$3:$CK$2493)*0.1,0),CK1637,"")</f>
        <v/>
      </c>
      <c r="CS1637" s="23">
        <v>44524</v>
      </c>
      <c r="CT1637">
        <v>1.2055778867773228E-3</v>
      </c>
      <c r="DB1637" s="23">
        <v>44524</v>
      </c>
      <c r="DC1637">
        <v>1.2055778867773228E-3</v>
      </c>
    </row>
    <row r="1638" spans="79:107" x14ac:dyDescent="0.3">
      <c r="CA1638" s="23">
        <v>43711</v>
      </c>
      <c r="CB1638">
        <v>1.2095888128319647E-3</v>
      </c>
      <c r="CC1638" t="str">
        <f>IF(COUNT(CB$3:CB1638)=ROUND(COUNT($CB$3:$CB$2493)*0.05,0),CB1638,"")</f>
        <v/>
      </c>
      <c r="CJ1638" s="23">
        <v>43711</v>
      </c>
      <c r="CK1638">
        <v>1.2095888128319647E-3</v>
      </c>
      <c r="CL1638" t="str">
        <f>IF(COUNT(CK$3:CK1638)=ROUND(COUNT($CK$3:$CK$2493)*0.1,0),CK1638,"")</f>
        <v/>
      </c>
      <c r="CS1638" s="23">
        <v>43711</v>
      </c>
      <c r="CT1638">
        <v>1.2095888128319647E-3</v>
      </c>
      <c r="DB1638" s="23">
        <v>43711</v>
      </c>
      <c r="DC1638">
        <v>1.2095888128319647E-3</v>
      </c>
    </row>
    <row r="1639" spans="79:107" x14ac:dyDescent="0.3">
      <c r="CA1639" s="23">
        <v>44749</v>
      </c>
      <c r="CB1639">
        <v>1.2143754583236104E-3</v>
      </c>
      <c r="CC1639" t="str">
        <f>IF(COUNT(CB$3:CB1639)=ROUND(COUNT($CB$3:$CB$2493)*0.05,0),CB1639,"")</f>
        <v/>
      </c>
      <c r="CJ1639" s="23">
        <v>44749</v>
      </c>
      <c r="CK1639">
        <v>1.2143754583236104E-3</v>
      </c>
      <c r="CL1639" t="str">
        <f>IF(COUNT(CK$3:CK1639)=ROUND(COUNT($CK$3:$CK$2493)*0.1,0),CK1639,"")</f>
        <v/>
      </c>
      <c r="CS1639" s="23">
        <v>44749</v>
      </c>
      <c r="CT1639">
        <v>1.2143754583236104E-3</v>
      </c>
      <c r="DB1639" s="23">
        <v>44749</v>
      </c>
      <c r="DC1639">
        <v>1.2143754583236104E-3</v>
      </c>
    </row>
    <row r="1640" spans="79:107" x14ac:dyDescent="0.3">
      <c r="CA1640" s="23">
        <v>42912</v>
      </c>
      <c r="CB1640">
        <v>1.2146775342392038E-3</v>
      </c>
      <c r="CC1640" t="str">
        <f>IF(COUNT(CB$3:CB1640)=ROUND(COUNT($CB$3:$CB$2493)*0.05,0),CB1640,"")</f>
        <v/>
      </c>
      <c r="CJ1640" s="23">
        <v>42912</v>
      </c>
      <c r="CK1640">
        <v>1.2146775342392038E-3</v>
      </c>
      <c r="CL1640" t="str">
        <f>IF(COUNT(CK$3:CK1640)=ROUND(COUNT($CK$3:$CK$2493)*0.1,0),CK1640,"")</f>
        <v/>
      </c>
      <c r="CS1640" s="23">
        <v>42912</v>
      </c>
      <c r="CT1640">
        <v>1.2146775342392038E-3</v>
      </c>
      <c r="DB1640" s="23">
        <v>42912</v>
      </c>
      <c r="DC1640">
        <v>1.2146775342392038E-3</v>
      </c>
    </row>
    <row r="1641" spans="79:107" x14ac:dyDescent="0.3">
      <c r="CA1641" s="23">
        <v>43635</v>
      </c>
      <c r="CB1641">
        <v>1.2170579678798714E-3</v>
      </c>
      <c r="CC1641" t="str">
        <f>IF(COUNT(CB$3:CB1641)=ROUND(COUNT($CB$3:$CB$2493)*0.05,0),CB1641,"")</f>
        <v/>
      </c>
      <c r="CJ1641" s="23">
        <v>43635</v>
      </c>
      <c r="CK1641">
        <v>1.2170579678798714E-3</v>
      </c>
      <c r="CL1641" t="str">
        <f>IF(COUNT(CK$3:CK1641)=ROUND(COUNT($CK$3:$CK$2493)*0.1,0),CK1641,"")</f>
        <v/>
      </c>
      <c r="CS1641" s="23">
        <v>43635</v>
      </c>
      <c r="CT1641">
        <v>1.2170579678798714E-3</v>
      </c>
      <c r="DB1641" s="23">
        <v>43635</v>
      </c>
      <c r="DC1641">
        <v>1.2170579678798714E-3</v>
      </c>
    </row>
    <row r="1642" spans="79:107" x14ac:dyDescent="0.3">
      <c r="CA1642" s="23">
        <v>44739</v>
      </c>
      <c r="CB1642">
        <v>1.2184362115171595E-3</v>
      </c>
      <c r="CC1642" t="str">
        <f>IF(COUNT(CB$3:CB1642)=ROUND(COUNT($CB$3:$CB$2493)*0.05,0),CB1642,"")</f>
        <v/>
      </c>
      <c r="CJ1642" s="23">
        <v>44739</v>
      </c>
      <c r="CK1642">
        <v>1.2184362115171595E-3</v>
      </c>
      <c r="CL1642" t="str">
        <f>IF(COUNT(CK$3:CK1642)=ROUND(COUNT($CK$3:$CK$2493)*0.1,0),CK1642,"")</f>
        <v/>
      </c>
      <c r="CS1642" s="23">
        <v>44739</v>
      </c>
      <c r="CT1642">
        <v>1.2184362115171595E-3</v>
      </c>
      <c r="DB1642" s="23">
        <v>44739</v>
      </c>
      <c r="DC1642">
        <v>1.2184362115171595E-3</v>
      </c>
    </row>
    <row r="1643" spans="79:107" x14ac:dyDescent="0.3">
      <c r="CA1643" s="23">
        <v>42852</v>
      </c>
      <c r="CB1643">
        <v>1.2276556817701449E-3</v>
      </c>
      <c r="CC1643" t="str">
        <f>IF(COUNT(CB$3:CB1643)=ROUND(COUNT($CB$3:$CB$2493)*0.05,0),CB1643,"")</f>
        <v/>
      </c>
      <c r="CJ1643" s="23">
        <v>42852</v>
      </c>
      <c r="CK1643">
        <v>1.2276556817701449E-3</v>
      </c>
      <c r="CL1643" t="str">
        <f>IF(COUNT(CK$3:CK1643)=ROUND(COUNT($CK$3:$CK$2493)*0.1,0),CK1643,"")</f>
        <v/>
      </c>
      <c r="CS1643" s="23">
        <v>42852</v>
      </c>
      <c r="CT1643">
        <v>1.2276556817701449E-3</v>
      </c>
      <c r="DB1643" s="23">
        <v>42852</v>
      </c>
      <c r="DC1643">
        <v>1.2276556817701449E-3</v>
      </c>
    </row>
    <row r="1644" spans="79:107" x14ac:dyDescent="0.3">
      <c r="CA1644" s="23">
        <v>44553</v>
      </c>
      <c r="CB1644">
        <v>1.2288838371068518E-3</v>
      </c>
      <c r="CC1644" t="str">
        <f>IF(COUNT(CB$3:CB1644)=ROUND(COUNT($CB$3:$CB$2493)*0.05,0),CB1644,"")</f>
        <v/>
      </c>
      <c r="CJ1644" s="23">
        <v>44553</v>
      </c>
      <c r="CK1644">
        <v>1.2288838371068518E-3</v>
      </c>
      <c r="CL1644" t="str">
        <f>IF(COUNT(CK$3:CK1644)=ROUND(COUNT($CK$3:$CK$2493)*0.1,0),CK1644,"")</f>
        <v/>
      </c>
      <c r="CS1644" s="23">
        <v>44553</v>
      </c>
      <c r="CT1644">
        <v>1.2288838371068518E-3</v>
      </c>
      <c r="DB1644" s="23">
        <v>44553</v>
      </c>
      <c r="DC1644">
        <v>1.2288838371068518E-3</v>
      </c>
    </row>
    <row r="1645" spans="79:107" x14ac:dyDescent="0.3">
      <c r="CA1645" s="23">
        <v>42808</v>
      </c>
      <c r="CB1645">
        <v>1.2334482528707717E-3</v>
      </c>
      <c r="CC1645" t="str">
        <f>IF(COUNT(CB$3:CB1645)=ROUND(COUNT($CB$3:$CB$2493)*0.05,0),CB1645,"")</f>
        <v/>
      </c>
      <c r="CJ1645" s="23">
        <v>42808</v>
      </c>
      <c r="CK1645">
        <v>1.2334482528707717E-3</v>
      </c>
      <c r="CL1645" t="str">
        <f>IF(COUNT(CK$3:CK1645)=ROUND(COUNT($CK$3:$CK$2493)*0.1,0),CK1645,"")</f>
        <v/>
      </c>
      <c r="CS1645" s="23">
        <v>42808</v>
      </c>
      <c r="CT1645">
        <v>1.2334482528707717E-3</v>
      </c>
      <c r="DB1645" s="23">
        <v>42808</v>
      </c>
      <c r="DC1645">
        <v>1.2334482528707717E-3</v>
      </c>
    </row>
    <row r="1646" spans="79:107" x14ac:dyDescent="0.3">
      <c r="CA1646" s="23">
        <v>44222</v>
      </c>
      <c r="CB1646">
        <v>1.2352016397409473E-3</v>
      </c>
      <c r="CC1646" t="str">
        <f>IF(COUNT(CB$3:CB1646)=ROUND(COUNT($CB$3:$CB$2493)*0.05,0),CB1646,"")</f>
        <v/>
      </c>
      <c r="CJ1646" s="23">
        <v>44222</v>
      </c>
      <c r="CK1646">
        <v>1.2352016397409473E-3</v>
      </c>
      <c r="CL1646" t="str">
        <f>IF(COUNT(CK$3:CK1646)=ROUND(COUNT($CK$3:$CK$2493)*0.1,0),CK1646,"")</f>
        <v/>
      </c>
      <c r="CS1646" s="23">
        <v>44222</v>
      </c>
      <c r="CT1646">
        <v>1.2352016397409473E-3</v>
      </c>
      <c r="DB1646" s="23">
        <v>44222</v>
      </c>
      <c r="DC1646">
        <v>1.2352016397409473E-3</v>
      </c>
    </row>
    <row r="1647" spans="79:107" x14ac:dyDescent="0.3">
      <c r="CA1647" s="23">
        <v>42445</v>
      </c>
      <c r="CB1647">
        <v>1.2382911346104858E-3</v>
      </c>
      <c r="CC1647" t="str">
        <f>IF(COUNT(CB$3:CB1647)=ROUND(COUNT($CB$3:$CB$2493)*0.05,0),CB1647,"")</f>
        <v/>
      </c>
      <c r="CJ1647" s="23">
        <v>42445</v>
      </c>
      <c r="CK1647">
        <v>1.2382911346104858E-3</v>
      </c>
      <c r="CL1647" t="str">
        <f>IF(COUNT(CK$3:CK1647)=ROUND(COUNT($CK$3:$CK$2493)*0.1,0),CK1647,"")</f>
        <v/>
      </c>
      <c r="CS1647" s="23">
        <v>42445</v>
      </c>
      <c r="CT1647">
        <v>1.2382911346104858E-3</v>
      </c>
      <c r="DB1647" s="23">
        <v>42445</v>
      </c>
      <c r="DC1647">
        <v>1.2382911346104858E-3</v>
      </c>
    </row>
    <row r="1648" spans="79:107" x14ac:dyDescent="0.3">
      <c r="CA1648" s="23">
        <v>42313</v>
      </c>
      <c r="CB1648">
        <v>1.2383010433066933E-3</v>
      </c>
      <c r="CC1648" t="str">
        <f>IF(COUNT(CB$3:CB1648)=ROUND(COUNT($CB$3:$CB$2493)*0.05,0),CB1648,"")</f>
        <v/>
      </c>
      <c r="CJ1648" s="23">
        <v>42313</v>
      </c>
      <c r="CK1648">
        <v>1.2383010433066933E-3</v>
      </c>
      <c r="CL1648" t="str">
        <f>IF(COUNT(CK$3:CK1648)=ROUND(COUNT($CK$3:$CK$2493)*0.1,0),CK1648,"")</f>
        <v/>
      </c>
      <c r="CS1648" s="23">
        <v>42313</v>
      </c>
      <c r="CT1648">
        <v>1.2383010433066933E-3</v>
      </c>
      <c r="DB1648" s="23">
        <v>42313</v>
      </c>
      <c r="DC1648">
        <v>1.2383010433066933E-3</v>
      </c>
    </row>
    <row r="1649" spans="79:107" x14ac:dyDescent="0.3">
      <c r="CA1649" s="23">
        <v>42037</v>
      </c>
      <c r="CB1649">
        <v>1.2396366033147106E-3</v>
      </c>
      <c r="CC1649" t="str">
        <f>IF(COUNT(CB$3:CB1649)=ROUND(COUNT($CB$3:$CB$2493)*0.05,0),CB1649,"")</f>
        <v/>
      </c>
      <c r="CJ1649" s="23">
        <v>42037</v>
      </c>
      <c r="CK1649">
        <v>1.2396366033147106E-3</v>
      </c>
      <c r="CL1649" t="str">
        <f>IF(COUNT(CK$3:CK1649)=ROUND(COUNT($CK$3:$CK$2493)*0.1,0),CK1649,"")</f>
        <v/>
      </c>
      <c r="CS1649" s="23">
        <v>42037</v>
      </c>
      <c r="CT1649">
        <v>1.2396366033147106E-3</v>
      </c>
      <c r="DB1649" s="23">
        <v>42037</v>
      </c>
      <c r="DC1649">
        <v>1.2396366033147106E-3</v>
      </c>
    </row>
    <row r="1650" spans="79:107" x14ac:dyDescent="0.3">
      <c r="CA1650" s="23">
        <v>41632</v>
      </c>
      <c r="CB1650">
        <v>1.243904607720633E-3</v>
      </c>
      <c r="CC1650" t="str">
        <f>IF(COUNT(CB$3:CB1650)=ROUND(COUNT($CB$3:$CB$2493)*0.05,0),CB1650,"")</f>
        <v/>
      </c>
      <c r="CJ1650" s="23">
        <v>41632</v>
      </c>
      <c r="CK1650">
        <v>1.243904607720633E-3</v>
      </c>
      <c r="CL1650" t="str">
        <f>IF(COUNT(CK$3:CK1650)=ROUND(COUNT($CK$3:$CK$2493)*0.1,0),CK1650,"")</f>
        <v/>
      </c>
      <c r="CS1650" s="23">
        <v>41632</v>
      </c>
      <c r="CT1650">
        <v>1.243904607720633E-3</v>
      </c>
      <c r="DB1650" s="23">
        <v>41632</v>
      </c>
      <c r="DC1650">
        <v>1.243904607720633E-3</v>
      </c>
    </row>
    <row r="1651" spans="79:107" x14ac:dyDescent="0.3">
      <c r="CA1651" s="23">
        <v>44244</v>
      </c>
      <c r="CB1651">
        <v>1.2439662233901677E-3</v>
      </c>
      <c r="CC1651" t="str">
        <f>IF(COUNT(CB$3:CB1651)=ROUND(COUNT($CB$3:$CB$2493)*0.05,0),CB1651,"")</f>
        <v/>
      </c>
      <c r="CJ1651" s="23">
        <v>44244</v>
      </c>
      <c r="CK1651">
        <v>1.2439662233901677E-3</v>
      </c>
      <c r="CL1651" t="str">
        <f>IF(COUNT(CK$3:CK1651)=ROUND(COUNT($CK$3:$CK$2493)*0.1,0),CK1651,"")</f>
        <v/>
      </c>
      <c r="CS1651" s="23">
        <v>44244</v>
      </c>
      <c r="CT1651">
        <v>1.2439662233901677E-3</v>
      </c>
      <c r="DB1651" s="23">
        <v>44244</v>
      </c>
      <c r="DC1651">
        <v>1.2439662233901677E-3</v>
      </c>
    </row>
    <row r="1652" spans="79:107" x14ac:dyDescent="0.3">
      <c r="CA1652" s="23">
        <v>42850</v>
      </c>
      <c r="CB1652">
        <v>1.2487133146665114E-3</v>
      </c>
      <c r="CC1652" t="str">
        <f>IF(COUNT(CB$3:CB1652)=ROUND(COUNT($CB$3:$CB$2493)*0.05,0),CB1652,"")</f>
        <v/>
      </c>
      <c r="CJ1652" s="23">
        <v>42850</v>
      </c>
      <c r="CK1652">
        <v>1.2487133146665114E-3</v>
      </c>
      <c r="CL1652" t="str">
        <f>IF(COUNT(CK$3:CK1652)=ROUND(COUNT($CK$3:$CK$2493)*0.1,0),CK1652,"")</f>
        <v/>
      </c>
      <c r="CS1652" s="23">
        <v>42850</v>
      </c>
      <c r="CT1652">
        <v>1.2487133146665114E-3</v>
      </c>
      <c r="DB1652" s="23">
        <v>42850</v>
      </c>
      <c r="DC1652">
        <v>1.2487133146665114E-3</v>
      </c>
    </row>
    <row r="1653" spans="79:107" x14ac:dyDescent="0.3">
      <c r="CA1653" s="23">
        <v>43584</v>
      </c>
      <c r="CB1653">
        <v>1.2624537765916766E-3</v>
      </c>
      <c r="CC1653" t="str">
        <f>IF(COUNT(CB$3:CB1653)=ROUND(COUNT($CB$3:$CB$2493)*0.05,0),CB1653,"")</f>
        <v/>
      </c>
      <c r="CJ1653" s="23">
        <v>43584</v>
      </c>
      <c r="CK1653">
        <v>1.2624537765916766E-3</v>
      </c>
      <c r="CL1653" t="str">
        <f>IF(COUNT(CK$3:CK1653)=ROUND(COUNT($CK$3:$CK$2493)*0.1,0),CK1653,"")</f>
        <v/>
      </c>
      <c r="CS1653" s="23">
        <v>43584</v>
      </c>
      <c r="CT1653">
        <v>1.2624537765916766E-3</v>
      </c>
      <c r="DB1653" s="23">
        <v>43584</v>
      </c>
      <c r="DC1653">
        <v>1.2624537765916766E-3</v>
      </c>
    </row>
    <row r="1654" spans="79:107" x14ac:dyDescent="0.3">
      <c r="CA1654" s="23">
        <v>41897</v>
      </c>
      <c r="CB1654">
        <v>1.2627319578518638E-3</v>
      </c>
      <c r="CC1654" t="str">
        <f>IF(COUNT(CB$3:CB1654)=ROUND(COUNT($CB$3:$CB$2493)*0.05,0),CB1654,"")</f>
        <v/>
      </c>
      <c r="CJ1654" s="23">
        <v>41897</v>
      </c>
      <c r="CK1654">
        <v>1.2627319578518638E-3</v>
      </c>
      <c r="CL1654" t="str">
        <f>IF(COUNT(CK$3:CK1654)=ROUND(COUNT($CK$3:$CK$2493)*0.1,0),CK1654,"")</f>
        <v/>
      </c>
      <c r="CS1654" s="23">
        <v>41897</v>
      </c>
      <c r="CT1654">
        <v>1.2627319578518638E-3</v>
      </c>
      <c r="DB1654" s="23">
        <v>41897</v>
      </c>
      <c r="DC1654">
        <v>1.2627319578518638E-3</v>
      </c>
    </row>
    <row r="1655" spans="79:107" x14ac:dyDescent="0.3">
      <c r="CA1655" s="23">
        <v>43021</v>
      </c>
      <c r="CB1655">
        <v>1.2658919114300841E-3</v>
      </c>
      <c r="CC1655" t="str">
        <f>IF(COUNT(CB$3:CB1655)=ROUND(COUNT($CB$3:$CB$2493)*0.05,0),CB1655,"")</f>
        <v/>
      </c>
      <c r="CJ1655" s="23">
        <v>43021</v>
      </c>
      <c r="CK1655">
        <v>1.2658919114300841E-3</v>
      </c>
      <c r="CL1655" t="str">
        <f>IF(COUNT(CK$3:CK1655)=ROUND(COUNT($CK$3:$CK$2493)*0.1,0),CK1655,"")</f>
        <v/>
      </c>
      <c r="CS1655" s="23">
        <v>43021</v>
      </c>
      <c r="CT1655">
        <v>1.2658919114300841E-3</v>
      </c>
      <c r="DB1655" s="23">
        <v>43021</v>
      </c>
      <c r="DC1655">
        <v>1.2658919114300841E-3</v>
      </c>
    </row>
    <row r="1656" spans="79:107" x14ac:dyDescent="0.3">
      <c r="CA1656" s="23">
        <v>43444</v>
      </c>
      <c r="CB1656">
        <v>1.2672555048756058E-3</v>
      </c>
      <c r="CC1656" t="str">
        <f>IF(COUNT(CB$3:CB1656)=ROUND(COUNT($CB$3:$CB$2493)*0.05,0),CB1656,"")</f>
        <v/>
      </c>
      <c r="CJ1656" s="23">
        <v>43444</v>
      </c>
      <c r="CK1656">
        <v>1.2672555048756058E-3</v>
      </c>
      <c r="CL1656" t="str">
        <f>IF(COUNT(CK$3:CK1656)=ROUND(COUNT($CK$3:$CK$2493)*0.1,0),CK1656,"")</f>
        <v/>
      </c>
      <c r="CS1656" s="23">
        <v>43444</v>
      </c>
      <c r="CT1656">
        <v>1.2672555048756058E-3</v>
      </c>
      <c r="DB1656" s="23">
        <v>43444</v>
      </c>
      <c r="DC1656">
        <v>1.2672555048756058E-3</v>
      </c>
    </row>
    <row r="1657" spans="79:107" x14ac:dyDescent="0.3">
      <c r="CA1657" s="23">
        <v>42950</v>
      </c>
      <c r="CB1657">
        <v>1.2717243224830243E-3</v>
      </c>
      <c r="CC1657" t="str">
        <f>IF(COUNT(CB$3:CB1657)=ROUND(COUNT($CB$3:$CB$2493)*0.05,0),CB1657,"")</f>
        <v/>
      </c>
      <c r="CJ1657" s="23">
        <v>42950</v>
      </c>
      <c r="CK1657">
        <v>1.2717243224830243E-3</v>
      </c>
      <c r="CL1657" t="str">
        <f>IF(COUNT(CK$3:CK1657)=ROUND(COUNT($CK$3:$CK$2493)*0.1,0),CK1657,"")</f>
        <v/>
      </c>
      <c r="CS1657" s="23">
        <v>42950</v>
      </c>
      <c r="CT1657">
        <v>1.2717243224830243E-3</v>
      </c>
      <c r="DB1657" s="23">
        <v>42950</v>
      </c>
      <c r="DC1657">
        <v>1.2717243224830243E-3</v>
      </c>
    </row>
    <row r="1658" spans="79:107" x14ac:dyDescent="0.3">
      <c r="CA1658" s="23">
        <v>42171</v>
      </c>
      <c r="CB1658">
        <v>1.2732639283308275E-3</v>
      </c>
      <c r="CC1658" t="str">
        <f>IF(COUNT(CB$3:CB1658)=ROUND(COUNT($CB$3:$CB$2493)*0.05,0),CB1658,"")</f>
        <v/>
      </c>
      <c r="CJ1658" s="23">
        <v>42171</v>
      </c>
      <c r="CK1658">
        <v>1.2732639283308275E-3</v>
      </c>
      <c r="CL1658" t="str">
        <f>IF(COUNT(CK$3:CK1658)=ROUND(COUNT($CK$3:$CK$2493)*0.1,0),CK1658,"")</f>
        <v/>
      </c>
      <c r="CS1658" s="23">
        <v>42171</v>
      </c>
      <c r="CT1658">
        <v>1.2732639283308275E-3</v>
      </c>
      <c r="DB1658" s="23">
        <v>42171</v>
      </c>
      <c r="DC1658">
        <v>1.2732639283308275E-3</v>
      </c>
    </row>
    <row r="1659" spans="79:107" x14ac:dyDescent="0.3">
      <c r="CA1659" s="23">
        <v>43084</v>
      </c>
      <c r="CB1659">
        <v>1.2733440982637854E-3</v>
      </c>
      <c r="CC1659" t="str">
        <f>IF(COUNT(CB$3:CB1659)=ROUND(COUNT($CB$3:$CB$2493)*0.05,0),CB1659,"")</f>
        <v/>
      </c>
      <c r="CJ1659" s="23">
        <v>43084</v>
      </c>
      <c r="CK1659">
        <v>1.2733440982637854E-3</v>
      </c>
      <c r="CL1659" t="str">
        <f>IF(COUNT(CK$3:CK1659)=ROUND(COUNT($CK$3:$CK$2493)*0.1,0),CK1659,"")</f>
        <v/>
      </c>
      <c r="CS1659" s="23">
        <v>43084</v>
      </c>
      <c r="CT1659">
        <v>1.2733440982637854E-3</v>
      </c>
      <c r="DB1659" s="23">
        <v>43084</v>
      </c>
      <c r="DC1659">
        <v>1.2733440982637854E-3</v>
      </c>
    </row>
    <row r="1660" spans="79:107" x14ac:dyDescent="0.3">
      <c r="CA1660" s="23">
        <v>43558</v>
      </c>
      <c r="CB1660">
        <v>1.2733855834685594E-3</v>
      </c>
      <c r="CC1660" t="str">
        <f>IF(COUNT(CB$3:CB1660)=ROUND(COUNT($CB$3:$CB$2493)*0.05,0),CB1660,"")</f>
        <v/>
      </c>
      <c r="CJ1660" s="23">
        <v>43558</v>
      </c>
      <c r="CK1660">
        <v>1.2733855834685594E-3</v>
      </c>
      <c r="CL1660" t="str">
        <f>IF(COUNT(CK$3:CK1660)=ROUND(COUNT($CK$3:$CK$2493)*0.1,0),CK1660,"")</f>
        <v/>
      </c>
      <c r="CS1660" s="23">
        <v>43558</v>
      </c>
      <c r="CT1660">
        <v>1.2733855834685594E-3</v>
      </c>
      <c r="DB1660" s="23">
        <v>43558</v>
      </c>
      <c r="DC1660">
        <v>1.2733855834685594E-3</v>
      </c>
    </row>
    <row r="1661" spans="79:107" x14ac:dyDescent="0.3">
      <c r="CA1661" s="23">
        <v>43726</v>
      </c>
      <c r="CB1661">
        <v>1.274683203510167E-3</v>
      </c>
      <c r="CC1661" t="str">
        <f>IF(COUNT(CB$3:CB1661)=ROUND(COUNT($CB$3:$CB$2493)*0.05,0),CB1661,"")</f>
        <v/>
      </c>
      <c r="CJ1661" s="23">
        <v>43726</v>
      </c>
      <c r="CK1661">
        <v>1.274683203510167E-3</v>
      </c>
      <c r="CL1661" t="str">
        <f>IF(COUNT(CK$3:CK1661)=ROUND(COUNT($CK$3:$CK$2493)*0.1,0),CK1661,"")</f>
        <v/>
      </c>
      <c r="CS1661" s="23">
        <v>43726</v>
      </c>
      <c r="CT1661">
        <v>1.274683203510167E-3</v>
      </c>
      <c r="DB1661" s="23">
        <v>43726</v>
      </c>
      <c r="DC1661">
        <v>1.274683203510167E-3</v>
      </c>
    </row>
    <row r="1662" spans="79:107" x14ac:dyDescent="0.3">
      <c r="CA1662" s="23">
        <v>42142</v>
      </c>
      <c r="CB1662">
        <v>1.2764199570751782E-3</v>
      </c>
      <c r="CC1662" t="str">
        <f>IF(COUNT(CB$3:CB1662)=ROUND(COUNT($CB$3:$CB$2493)*0.05,0),CB1662,"")</f>
        <v/>
      </c>
      <c r="CJ1662" s="23">
        <v>42142</v>
      </c>
      <c r="CK1662">
        <v>1.2764199570751782E-3</v>
      </c>
      <c r="CL1662" t="str">
        <f>IF(COUNT(CK$3:CK1662)=ROUND(COUNT($CK$3:$CK$2493)*0.1,0),CK1662,"")</f>
        <v/>
      </c>
      <c r="CS1662" s="23">
        <v>42142</v>
      </c>
      <c r="CT1662">
        <v>1.2764199570751782E-3</v>
      </c>
      <c r="DB1662" s="23">
        <v>42142</v>
      </c>
      <c r="DC1662">
        <v>1.2764199570751782E-3</v>
      </c>
    </row>
    <row r="1663" spans="79:107" x14ac:dyDescent="0.3">
      <c r="CA1663" s="23">
        <v>43518</v>
      </c>
      <c r="CB1663">
        <v>1.2828225762875473E-3</v>
      </c>
      <c r="CC1663" t="str">
        <f>IF(COUNT(CB$3:CB1663)=ROUND(COUNT($CB$3:$CB$2493)*0.05,0),CB1663,"")</f>
        <v/>
      </c>
      <c r="CJ1663" s="23">
        <v>43518</v>
      </c>
      <c r="CK1663">
        <v>1.2828225762875473E-3</v>
      </c>
      <c r="CL1663" t="str">
        <f>IF(COUNT(CK$3:CK1663)=ROUND(COUNT($CK$3:$CK$2493)*0.1,0),CK1663,"")</f>
        <v/>
      </c>
      <c r="CS1663" s="23">
        <v>43518</v>
      </c>
      <c r="CT1663">
        <v>1.2828225762875473E-3</v>
      </c>
      <c r="DB1663" s="23">
        <v>43518</v>
      </c>
      <c r="DC1663">
        <v>1.2828225762875473E-3</v>
      </c>
    </row>
    <row r="1664" spans="79:107" x14ac:dyDescent="0.3">
      <c r="CA1664" s="23">
        <v>44040</v>
      </c>
      <c r="CB1664">
        <v>1.2887733746643338E-3</v>
      </c>
      <c r="CC1664" t="str">
        <f>IF(COUNT(CB$3:CB1664)=ROUND(COUNT($CB$3:$CB$2493)*0.05,0),CB1664,"")</f>
        <v/>
      </c>
      <c r="CJ1664" s="23">
        <v>44040</v>
      </c>
      <c r="CK1664">
        <v>1.2887733746643338E-3</v>
      </c>
      <c r="CL1664" t="str">
        <f>IF(COUNT(CK$3:CK1664)=ROUND(COUNT($CK$3:$CK$2493)*0.1,0),CK1664,"")</f>
        <v/>
      </c>
      <c r="CS1664" s="23">
        <v>44040</v>
      </c>
      <c r="CT1664">
        <v>1.2887733746643338E-3</v>
      </c>
      <c r="DB1664" s="23">
        <v>44040</v>
      </c>
      <c r="DC1664">
        <v>1.2887733746643338E-3</v>
      </c>
    </row>
    <row r="1665" spans="79:107" x14ac:dyDescent="0.3">
      <c r="CA1665" s="23">
        <v>41402</v>
      </c>
      <c r="CB1665">
        <v>1.2927824765479065E-3</v>
      </c>
      <c r="CC1665" t="str">
        <f>IF(COUNT(CB$3:CB1665)=ROUND(COUNT($CB$3:$CB$2493)*0.05,0),CB1665,"")</f>
        <v/>
      </c>
      <c r="CJ1665" s="23">
        <v>41402</v>
      </c>
      <c r="CK1665">
        <v>1.2927824765479065E-3</v>
      </c>
      <c r="CL1665" t="str">
        <f>IF(COUNT(CK$3:CK1665)=ROUND(COUNT($CK$3:$CK$2493)*0.1,0),CK1665,"")</f>
        <v/>
      </c>
      <c r="CS1665" s="23">
        <v>41402</v>
      </c>
      <c r="CT1665">
        <v>1.2927824765479065E-3</v>
      </c>
      <c r="DB1665" s="23">
        <v>41402</v>
      </c>
      <c r="DC1665">
        <v>1.2927824765479065E-3</v>
      </c>
    </row>
    <row r="1666" spans="79:107" x14ac:dyDescent="0.3">
      <c r="CA1666" s="23">
        <v>44701</v>
      </c>
      <c r="CB1666">
        <v>1.295211682699473E-3</v>
      </c>
      <c r="CC1666" t="str">
        <f>IF(COUNT(CB$3:CB1666)=ROUND(COUNT($CB$3:$CB$2493)*0.05,0),CB1666,"")</f>
        <v/>
      </c>
      <c r="CJ1666" s="23">
        <v>44701</v>
      </c>
      <c r="CK1666">
        <v>1.295211682699473E-3</v>
      </c>
      <c r="CL1666" t="str">
        <f>IF(COUNT(CK$3:CK1666)=ROUND(COUNT($CK$3:$CK$2493)*0.1,0),CK1666,"")</f>
        <v/>
      </c>
      <c r="CS1666" s="23">
        <v>44701</v>
      </c>
      <c r="CT1666">
        <v>1.295211682699473E-3</v>
      </c>
      <c r="DB1666" s="23">
        <v>44701</v>
      </c>
      <c r="DC1666">
        <v>1.295211682699473E-3</v>
      </c>
    </row>
    <row r="1667" spans="79:107" x14ac:dyDescent="0.3">
      <c r="CA1667" s="23">
        <v>42541</v>
      </c>
      <c r="CB1667">
        <v>1.3022510821655657E-3</v>
      </c>
      <c r="CC1667" t="str">
        <f>IF(COUNT(CB$3:CB1667)=ROUND(COUNT($CB$3:$CB$2493)*0.05,0),CB1667,"")</f>
        <v/>
      </c>
      <c r="CJ1667" s="23">
        <v>42541</v>
      </c>
      <c r="CK1667">
        <v>1.3022510821655657E-3</v>
      </c>
      <c r="CL1667" t="str">
        <f>IF(COUNT(CK$3:CK1667)=ROUND(COUNT($CK$3:$CK$2493)*0.1,0),CK1667,"")</f>
        <v/>
      </c>
      <c r="CS1667" s="23">
        <v>42541</v>
      </c>
      <c r="CT1667">
        <v>1.3022510821655657E-3</v>
      </c>
      <c r="DB1667" s="23">
        <v>42541</v>
      </c>
      <c r="DC1667">
        <v>1.3022510821655657E-3</v>
      </c>
    </row>
    <row r="1668" spans="79:107" x14ac:dyDescent="0.3">
      <c r="CA1668" s="23">
        <v>43042</v>
      </c>
      <c r="CB1668">
        <v>1.3042889431031498E-3</v>
      </c>
      <c r="CC1668" t="str">
        <f>IF(COUNT(CB$3:CB1668)=ROUND(COUNT($CB$3:$CB$2493)*0.05,0),CB1668,"")</f>
        <v/>
      </c>
      <c r="CJ1668" s="23">
        <v>43042</v>
      </c>
      <c r="CK1668">
        <v>1.3042889431031498E-3</v>
      </c>
      <c r="CL1668" t="str">
        <f>IF(COUNT(CK$3:CK1668)=ROUND(COUNT($CK$3:$CK$2493)*0.1,0),CK1668,"")</f>
        <v/>
      </c>
      <c r="CS1668" s="23">
        <v>43042</v>
      </c>
      <c r="CT1668">
        <v>1.3042889431031498E-3</v>
      </c>
      <c r="DB1668" s="23">
        <v>43042</v>
      </c>
      <c r="DC1668">
        <v>1.3042889431031498E-3</v>
      </c>
    </row>
    <row r="1669" spans="79:107" x14ac:dyDescent="0.3">
      <c r="CA1669" s="23">
        <v>41788</v>
      </c>
      <c r="CB1669">
        <v>1.3055143971803151E-3</v>
      </c>
      <c r="CC1669" t="str">
        <f>IF(COUNT(CB$3:CB1669)=ROUND(COUNT($CB$3:$CB$2493)*0.05,0),CB1669,"")</f>
        <v/>
      </c>
      <c r="CJ1669" s="23">
        <v>41788</v>
      </c>
      <c r="CK1669">
        <v>1.3055143971803151E-3</v>
      </c>
      <c r="CL1669" t="str">
        <f>IF(COUNT(CK$3:CK1669)=ROUND(COUNT($CK$3:$CK$2493)*0.1,0),CK1669,"")</f>
        <v/>
      </c>
      <c r="CS1669" s="23">
        <v>41788</v>
      </c>
      <c r="CT1669">
        <v>1.3055143971803151E-3</v>
      </c>
      <c r="DB1669" s="23">
        <v>41788</v>
      </c>
      <c r="DC1669">
        <v>1.3055143971803151E-3</v>
      </c>
    </row>
    <row r="1670" spans="79:107" x14ac:dyDescent="0.3">
      <c r="CA1670" s="23">
        <v>43959</v>
      </c>
      <c r="CB1670">
        <v>1.321821392256958E-3</v>
      </c>
      <c r="CC1670" t="str">
        <f>IF(COUNT(CB$3:CB1670)=ROUND(COUNT($CB$3:$CB$2493)*0.05,0),CB1670,"")</f>
        <v/>
      </c>
      <c r="CJ1670" s="23">
        <v>43959</v>
      </c>
      <c r="CK1670">
        <v>1.321821392256958E-3</v>
      </c>
      <c r="CL1670" t="str">
        <f>IF(COUNT(CK$3:CK1670)=ROUND(COUNT($CK$3:$CK$2493)*0.1,0),CK1670,"")</f>
        <v/>
      </c>
      <c r="CS1670" s="23">
        <v>43959</v>
      </c>
      <c r="CT1670">
        <v>1.321821392256958E-3</v>
      </c>
      <c r="DB1670" s="23">
        <v>43959</v>
      </c>
      <c r="DC1670">
        <v>1.321821392256958E-3</v>
      </c>
    </row>
    <row r="1671" spans="79:107" x14ac:dyDescent="0.3">
      <c r="CA1671" s="23">
        <v>41558</v>
      </c>
      <c r="CB1671">
        <v>1.3277624564235946E-3</v>
      </c>
      <c r="CC1671" t="str">
        <f>IF(COUNT(CB$3:CB1671)=ROUND(COUNT($CB$3:$CB$2493)*0.05,0),CB1671,"")</f>
        <v/>
      </c>
      <c r="CJ1671" s="23">
        <v>41558</v>
      </c>
      <c r="CK1671">
        <v>1.3277624564235946E-3</v>
      </c>
      <c r="CL1671" t="str">
        <f>IF(COUNT(CK$3:CK1671)=ROUND(COUNT($CK$3:$CK$2493)*0.1,0),CK1671,"")</f>
        <v/>
      </c>
      <c r="CS1671" s="23">
        <v>41558</v>
      </c>
      <c r="CT1671">
        <v>1.3277624564235946E-3</v>
      </c>
      <c r="DB1671" s="23">
        <v>41558</v>
      </c>
      <c r="DC1671">
        <v>1.3277624564235946E-3</v>
      </c>
    </row>
    <row r="1672" spans="79:107" x14ac:dyDescent="0.3">
      <c r="CA1672" s="23">
        <v>42781</v>
      </c>
      <c r="CB1672">
        <v>1.3284535530114893E-3</v>
      </c>
      <c r="CC1672" t="str">
        <f>IF(COUNT(CB$3:CB1672)=ROUND(COUNT($CB$3:$CB$2493)*0.05,0),CB1672,"")</f>
        <v/>
      </c>
      <c r="CJ1672" s="23">
        <v>42781</v>
      </c>
      <c r="CK1672">
        <v>1.3284535530114893E-3</v>
      </c>
      <c r="CL1672" t="str">
        <f>IF(COUNT(CK$3:CK1672)=ROUND(COUNT($CK$3:$CK$2493)*0.1,0),CK1672,"")</f>
        <v/>
      </c>
      <c r="CS1672" s="23">
        <v>42781</v>
      </c>
      <c r="CT1672">
        <v>1.3284535530114893E-3</v>
      </c>
      <c r="DB1672" s="23">
        <v>42781</v>
      </c>
      <c r="DC1672">
        <v>1.3284535530114893E-3</v>
      </c>
    </row>
    <row r="1673" spans="79:107" x14ac:dyDescent="0.3">
      <c r="CA1673" s="23">
        <v>43010</v>
      </c>
      <c r="CB1673">
        <v>1.3307245668908577E-3</v>
      </c>
      <c r="CC1673" t="str">
        <f>IF(COUNT(CB$3:CB1673)=ROUND(COUNT($CB$3:$CB$2493)*0.05,0),CB1673,"")</f>
        <v/>
      </c>
      <c r="CJ1673" s="23">
        <v>43010</v>
      </c>
      <c r="CK1673">
        <v>1.3307245668908577E-3</v>
      </c>
      <c r="CL1673" t="str">
        <f>IF(COUNT(CK$3:CK1673)=ROUND(COUNT($CK$3:$CK$2493)*0.1,0),CK1673,"")</f>
        <v/>
      </c>
      <c r="CS1673" s="23">
        <v>43010</v>
      </c>
      <c r="CT1673">
        <v>1.3307245668908577E-3</v>
      </c>
      <c r="DB1673" s="23">
        <v>43010</v>
      </c>
      <c r="DC1673">
        <v>1.3307245668908577E-3</v>
      </c>
    </row>
    <row r="1674" spans="79:107" x14ac:dyDescent="0.3">
      <c r="CA1674" s="23">
        <v>44532</v>
      </c>
      <c r="CB1674">
        <v>1.3314835989101672E-3</v>
      </c>
      <c r="CC1674" t="str">
        <f>IF(COUNT(CB$3:CB1674)=ROUND(COUNT($CB$3:$CB$2493)*0.05,0),CB1674,"")</f>
        <v/>
      </c>
      <c r="CJ1674" s="23">
        <v>44532</v>
      </c>
      <c r="CK1674">
        <v>1.3314835989101672E-3</v>
      </c>
      <c r="CL1674" t="str">
        <f>IF(COUNT(CK$3:CK1674)=ROUND(COUNT($CK$3:$CK$2493)*0.1,0),CK1674,"")</f>
        <v/>
      </c>
      <c r="CS1674" s="23">
        <v>44532</v>
      </c>
      <c r="CT1674">
        <v>1.3314835989101672E-3</v>
      </c>
      <c r="DB1674" s="23">
        <v>44532</v>
      </c>
      <c r="DC1674">
        <v>1.3314835989101672E-3</v>
      </c>
    </row>
    <row r="1675" spans="79:107" x14ac:dyDescent="0.3">
      <c r="CA1675" s="23">
        <v>41885</v>
      </c>
      <c r="CB1675">
        <v>1.3374267549606722E-3</v>
      </c>
      <c r="CC1675" t="str">
        <f>IF(COUNT(CB$3:CB1675)=ROUND(COUNT($CB$3:$CB$2493)*0.05,0),CB1675,"")</f>
        <v/>
      </c>
      <c r="CJ1675" s="23">
        <v>41885</v>
      </c>
      <c r="CK1675">
        <v>1.3374267549606722E-3</v>
      </c>
      <c r="CL1675" t="str">
        <f>IF(COUNT(CK$3:CK1675)=ROUND(COUNT($CK$3:$CK$2493)*0.1,0),CK1675,"")</f>
        <v/>
      </c>
      <c r="CS1675" s="23">
        <v>41885</v>
      </c>
      <c r="CT1675">
        <v>1.3374267549606722E-3</v>
      </c>
      <c r="DB1675" s="23">
        <v>41885</v>
      </c>
      <c r="DC1675">
        <v>1.3374267549606722E-3</v>
      </c>
    </row>
    <row r="1676" spans="79:107" x14ac:dyDescent="0.3">
      <c r="CA1676" s="23">
        <v>44278</v>
      </c>
      <c r="CB1676">
        <v>1.3377467055481357E-3</v>
      </c>
      <c r="CC1676" t="str">
        <f>IF(COUNT(CB$3:CB1676)=ROUND(COUNT($CB$3:$CB$2493)*0.05,0),CB1676,"")</f>
        <v/>
      </c>
      <c r="CJ1676" s="23">
        <v>44278</v>
      </c>
      <c r="CK1676">
        <v>1.3377467055481357E-3</v>
      </c>
      <c r="CL1676" t="str">
        <f>IF(COUNT(CK$3:CK1676)=ROUND(COUNT($CK$3:$CK$2493)*0.1,0),CK1676,"")</f>
        <v/>
      </c>
      <c r="CS1676" s="23">
        <v>44278</v>
      </c>
      <c r="CT1676">
        <v>1.3377467055481357E-3</v>
      </c>
      <c r="DB1676" s="23">
        <v>44278</v>
      </c>
      <c r="DC1676">
        <v>1.3377467055481357E-3</v>
      </c>
    </row>
    <row r="1677" spans="79:107" x14ac:dyDescent="0.3">
      <c r="CA1677" s="23">
        <v>43997</v>
      </c>
      <c r="CB1677">
        <v>1.3379772542343568E-3</v>
      </c>
      <c r="CC1677" t="str">
        <f>IF(COUNT(CB$3:CB1677)=ROUND(COUNT($CB$3:$CB$2493)*0.05,0),CB1677,"")</f>
        <v/>
      </c>
      <c r="CJ1677" s="23">
        <v>43997</v>
      </c>
      <c r="CK1677">
        <v>1.3379772542343568E-3</v>
      </c>
      <c r="CL1677" t="str">
        <f>IF(COUNT(CK$3:CK1677)=ROUND(COUNT($CK$3:$CK$2493)*0.1,0),CK1677,"")</f>
        <v/>
      </c>
      <c r="CS1677" s="23">
        <v>43997</v>
      </c>
      <c r="CT1677">
        <v>1.3379772542343568E-3</v>
      </c>
      <c r="DB1677" s="23">
        <v>43997</v>
      </c>
      <c r="DC1677">
        <v>1.3379772542343568E-3</v>
      </c>
    </row>
    <row r="1678" spans="79:107" x14ac:dyDescent="0.3">
      <c r="CA1678" s="23">
        <v>44007</v>
      </c>
      <c r="CB1678">
        <v>1.3389017980348079E-3</v>
      </c>
      <c r="CC1678" t="str">
        <f>IF(COUNT(CB$3:CB1678)=ROUND(COUNT($CB$3:$CB$2493)*0.05,0),CB1678,"")</f>
        <v/>
      </c>
      <c r="CJ1678" s="23">
        <v>44007</v>
      </c>
      <c r="CK1678">
        <v>1.3389017980348079E-3</v>
      </c>
      <c r="CL1678" t="str">
        <f>IF(COUNT(CK$3:CK1678)=ROUND(COUNT($CK$3:$CK$2493)*0.1,0),CK1678,"")</f>
        <v/>
      </c>
      <c r="CS1678" s="23">
        <v>44007</v>
      </c>
      <c r="CT1678">
        <v>1.3389017980348079E-3</v>
      </c>
      <c r="DB1678" s="23">
        <v>44007</v>
      </c>
      <c r="DC1678">
        <v>1.3389017980348079E-3</v>
      </c>
    </row>
    <row r="1679" spans="79:107" x14ac:dyDescent="0.3">
      <c r="CA1679" s="23">
        <v>43280</v>
      </c>
      <c r="CB1679">
        <v>1.340276904461545E-3</v>
      </c>
      <c r="CC1679" t="str">
        <f>IF(COUNT(CB$3:CB1679)=ROUND(COUNT($CB$3:$CB$2493)*0.05,0),CB1679,"")</f>
        <v/>
      </c>
      <c r="CJ1679" s="23">
        <v>43280</v>
      </c>
      <c r="CK1679">
        <v>1.340276904461545E-3</v>
      </c>
      <c r="CL1679" t="str">
        <f>IF(COUNT(CK$3:CK1679)=ROUND(COUNT($CK$3:$CK$2493)*0.1,0),CK1679,"")</f>
        <v/>
      </c>
      <c r="CS1679" s="23">
        <v>43280</v>
      </c>
      <c r="CT1679">
        <v>1.340276904461545E-3</v>
      </c>
      <c r="DB1679" s="23">
        <v>43280</v>
      </c>
      <c r="DC1679">
        <v>1.340276904461545E-3</v>
      </c>
    </row>
    <row r="1680" spans="79:107" x14ac:dyDescent="0.3">
      <c r="CA1680" s="23">
        <v>43873</v>
      </c>
      <c r="CB1680">
        <v>1.3409098526562665E-3</v>
      </c>
      <c r="CC1680" t="str">
        <f>IF(COUNT(CB$3:CB1680)=ROUND(COUNT($CB$3:$CB$2493)*0.05,0),CB1680,"")</f>
        <v/>
      </c>
      <c r="CJ1680" s="23">
        <v>43873</v>
      </c>
      <c r="CK1680">
        <v>1.3409098526562665E-3</v>
      </c>
      <c r="CL1680" t="str">
        <f>IF(COUNT(CK$3:CK1680)=ROUND(COUNT($CK$3:$CK$2493)*0.1,0),CK1680,"")</f>
        <v/>
      </c>
      <c r="CS1680" s="23">
        <v>43873</v>
      </c>
      <c r="CT1680">
        <v>1.3409098526562665E-3</v>
      </c>
      <c r="DB1680" s="23">
        <v>43873</v>
      </c>
      <c r="DC1680">
        <v>1.3409098526562665E-3</v>
      </c>
    </row>
    <row r="1681" spans="79:107" x14ac:dyDescent="0.3">
      <c r="CA1681" s="23">
        <v>41674</v>
      </c>
      <c r="CB1681">
        <v>1.3412118232595861E-3</v>
      </c>
      <c r="CC1681" t="str">
        <f>IF(COUNT(CB$3:CB1681)=ROUND(COUNT($CB$3:$CB$2493)*0.05,0),CB1681,"")</f>
        <v/>
      </c>
      <c r="CJ1681" s="23">
        <v>41674</v>
      </c>
      <c r="CK1681">
        <v>1.3412118232595861E-3</v>
      </c>
      <c r="CL1681" t="str">
        <f>IF(COUNT(CK$3:CK1681)=ROUND(COUNT($CK$3:$CK$2493)*0.1,0),CK1681,"")</f>
        <v/>
      </c>
      <c r="CS1681" s="23">
        <v>41674</v>
      </c>
      <c r="CT1681">
        <v>1.3412118232595861E-3</v>
      </c>
      <c r="DB1681" s="23">
        <v>41674</v>
      </c>
      <c r="DC1681">
        <v>1.3412118232595861E-3</v>
      </c>
    </row>
    <row r="1682" spans="79:107" x14ac:dyDescent="0.3">
      <c r="CA1682" s="23">
        <v>42339</v>
      </c>
      <c r="CB1682">
        <v>1.3451804850668977E-3</v>
      </c>
      <c r="CC1682" t="str">
        <f>IF(COUNT(CB$3:CB1682)=ROUND(COUNT($CB$3:$CB$2493)*0.05,0),CB1682,"")</f>
        <v/>
      </c>
      <c r="CJ1682" s="23">
        <v>42339</v>
      </c>
      <c r="CK1682">
        <v>1.3451804850668977E-3</v>
      </c>
      <c r="CL1682" t="str">
        <f>IF(COUNT(CK$3:CK1682)=ROUND(COUNT($CK$3:$CK$2493)*0.1,0),CK1682,"")</f>
        <v/>
      </c>
      <c r="CS1682" s="23">
        <v>42339</v>
      </c>
      <c r="CT1682">
        <v>1.3451804850668977E-3</v>
      </c>
      <c r="DB1682" s="23">
        <v>42339</v>
      </c>
      <c r="DC1682">
        <v>1.3451804850668977E-3</v>
      </c>
    </row>
    <row r="1683" spans="79:107" x14ac:dyDescent="0.3">
      <c r="CA1683" s="23">
        <v>43137</v>
      </c>
      <c r="CB1683">
        <v>1.3530661668572888E-3</v>
      </c>
      <c r="CC1683" t="str">
        <f>IF(COUNT(CB$3:CB1683)=ROUND(COUNT($CB$3:$CB$2493)*0.05,0),CB1683,"")</f>
        <v/>
      </c>
      <c r="CJ1683" s="23">
        <v>43137</v>
      </c>
      <c r="CK1683">
        <v>1.3530661668572888E-3</v>
      </c>
      <c r="CL1683" t="str">
        <f>IF(COUNT(CK$3:CK1683)=ROUND(COUNT($CK$3:$CK$2493)*0.1,0),CK1683,"")</f>
        <v/>
      </c>
      <c r="CS1683" s="23">
        <v>43137</v>
      </c>
      <c r="CT1683">
        <v>1.3530661668572888E-3</v>
      </c>
      <c r="DB1683" s="23">
        <v>43137</v>
      </c>
      <c r="DC1683">
        <v>1.3530661668572888E-3</v>
      </c>
    </row>
    <row r="1684" spans="79:107" x14ac:dyDescent="0.3">
      <c r="CA1684" s="23">
        <v>43803</v>
      </c>
      <c r="CB1684">
        <v>1.3552685607551955E-3</v>
      </c>
      <c r="CC1684" t="str">
        <f>IF(COUNT(CB$3:CB1684)=ROUND(COUNT($CB$3:$CB$2493)*0.05,0),CB1684,"")</f>
        <v/>
      </c>
      <c r="CJ1684" s="23">
        <v>43803</v>
      </c>
      <c r="CK1684">
        <v>1.3552685607551955E-3</v>
      </c>
      <c r="CL1684" t="str">
        <f>IF(COUNT(CK$3:CK1684)=ROUND(COUNT($CK$3:$CK$2493)*0.1,0),CK1684,"")</f>
        <v/>
      </c>
      <c r="CS1684" s="23">
        <v>43803</v>
      </c>
      <c r="CT1684">
        <v>1.3552685607551955E-3</v>
      </c>
      <c r="DB1684" s="23">
        <v>43803</v>
      </c>
      <c r="DC1684">
        <v>1.3552685607551955E-3</v>
      </c>
    </row>
    <row r="1685" spans="79:107" x14ac:dyDescent="0.3">
      <c r="CA1685" s="23">
        <v>43301</v>
      </c>
      <c r="CB1685">
        <v>1.3605734253416359E-3</v>
      </c>
      <c r="CC1685" t="str">
        <f>IF(COUNT(CB$3:CB1685)=ROUND(COUNT($CB$3:$CB$2493)*0.05,0),CB1685,"")</f>
        <v/>
      </c>
      <c r="CJ1685" s="23">
        <v>43301</v>
      </c>
      <c r="CK1685">
        <v>1.3605734253416359E-3</v>
      </c>
      <c r="CL1685" t="str">
        <f>IF(COUNT(CK$3:CK1685)=ROUND(COUNT($CK$3:$CK$2493)*0.1,0),CK1685,"")</f>
        <v/>
      </c>
      <c r="CS1685" s="23">
        <v>43301</v>
      </c>
      <c r="CT1685">
        <v>1.3605734253416359E-3</v>
      </c>
      <c r="DB1685" s="23">
        <v>43301</v>
      </c>
      <c r="DC1685">
        <v>1.3605734253416359E-3</v>
      </c>
    </row>
    <row r="1686" spans="79:107" x14ac:dyDescent="0.3">
      <c r="CA1686" s="23">
        <v>43738</v>
      </c>
      <c r="CB1686">
        <v>1.3668695616418549E-3</v>
      </c>
      <c r="CC1686" t="str">
        <f>IF(COUNT(CB$3:CB1686)=ROUND(COUNT($CB$3:$CB$2493)*0.05,0),CB1686,"")</f>
        <v/>
      </c>
      <c r="CJ1686" s="23">
        <v>43738</v>
      </c>
      <c r="CK1686">
        <v>1.3668695616418549E-3</v>
      </c>
      <c r="CL1686" t="str">
        <f>IF(COUNT(CK$3:CK1686)=ROUND(COUNT($CK$3:$CK$2493)*0.1,0),CK1686,"")</f>
        <v/>
      </c>
      <c r="CS1686" s="23">
        <v>43738</v>
      </c>
      <c r="CT1686">
        <v>1.3668695616418549E-3</v>
      </c>
      <c r="DB1686" s="23">
        <v>43738</v>
      </c>
      <c r="DC1686">
        <v>1.3668695616418549E-3</v>
      </c>
    </row>
    <row r="1687" spans="79:107" x14ac:dyDescent="0.3">
      <c r="CA1687" s="23">
        <v>41318</v>
      </c>
      <c r="CB1687">
        <v>1.3736293275934206E-3</v>
      </c>
      <c r="CC1687" t="str">
        <f>IF(COUNT(CB$3:CB1687)=ROUND(COUNT($CB$3:$CB$2493)*0.05,0),CB1687,"")</f>
        <v/>
      </c>
      <c r="CJ1687" s="23">
        <v>41318</v>
      </c>
      <c r="CK1687">
        <v>1.3736293275934206E-3</v>
      </c>
      <c r="CL1687" t="str">
        <f>IF(COUNT(CK$3:CK1687)=ROUND(COUNT($CK$3:$CK$2493)*0.1,0),CK1687,"")</f>
        <v/>
      </c>
      <c r="CS1687" s="23">
        <v>41318</v>
      </c>
      <c r="CT1687">
        <v>1.3736293275934206E-3</v>
      </c>
      <c r="DB1687" s="23">
        <v>41318</v>
      </c>
      <c r="DC1687">
        <v>1.3736293275934206E-3</v>
      </c>
    </row>
    <row r="1688" spans="79:107" x14ac:dyDescent="0.3">
      <c r="CA1688" s="23">
        <v>41766</v>
      </c>
      <c r="CB1688">
        <v>1.3816888603840536E-3</v>
      </c>
      <c r="CC1688" t="str">
        <f>IF(COUNT(CB$3:CB1688)=ROUND(COUNT($CB$3:$CB$2493)*0.05,0),CB1688,"")</f>
        <v/>
      </c>
      <c r="CJ1688" s="23">
        <v>41766</v>
      </c>
      <c r="CK1688">
        <v>1.3816888603840536E-3</v>
      </c>
      <c r="CL1688" t="str">
        <f>IF(COUNT(CK$3:CK1688)=ROUND(COUNT($CK$3:$CK$2493)*0.1,0),CK1688,"")</f>
        <v/>
      </c>
      <c r="CS1688" s="23">
        <v>41766</v>
      </c>
      <c r="CT1688">
        <v>1.3816888603840536E-3</v>
      </c>
      <c r="DB1688" s="23">
        <v>41766</v>
      </c>
      <c r="DC1688">
        <v>1.3816888603840536E-3</v>
      </c>
    </row>
    <row r="1689" spans="79:107" x14ac:dyDescent="0.3">
      <c r="CA1689" s="23">
        <v>43230</v>
      </c>
      <c r="CB1689">
        <v>1.3830927668007373E-3</v>
      </c>
      <c r="CC1689" t="str">
        <f>IF(COUNT(CB$3:CB1689)=ROUND(COUNT($CB$3:$CB$2493)*0.05,0),CB1689,"")</f>
        <v/>
      </c>
      <c r="CJ1689" s="23">
        <v>43230</v>
      </c>
      <c r="CK1689">
        <v>1.3830927668007373E-3</v>
      </c>
      <c r="CL1689" t="str">
        <f>IF(COUNT(CK$3:CK1689)=ROUND(COUNT($CK$3:$CK$2493)*0.1,0),CK1689,"")</f>
        <v/>
      </c>
      <c r="CS1689" s="23">
        <v>43230</v>
      </c>
      <c r="CT1689">
        <v>1.3830927668007373E-3</v>
      </c>
      <c r="DB1689" s="23">
        <v>43230</v>
      </c>
      <c r="DC1689">
        <v>1.3830927668007373E-3</v>
      </c>
    </row>
    <row r="1690" spans="79:107" x14ac:dyDescent="0.3">
      <c r="CA1690" s="23">
        <v>43427</v>
      </c>
      <c r="CB1690">
        <v>1.3850388988303475E-3</v>
      </c>
      <c r="CC1690" t="str">
        <f>IF(COUNT(CB$3:CB1690)=ROUND(COUNT($CB$3:$CB$2493)*0.05,0),CB1690,"")</f>
        <v/>
      </c>
      <c r="CJ1690" s="23">
        <v>43427</v>
      </c>
      <c r="CK1690">
        <v>1.3850388988303475E-3</v>
      </c>
      <c r="CL1690" t="str">
        <f>IF(COUNT(CK$3:CK1690)=ROUND(COUNT($CK$3:$CK$2493)*0.1,0),CK1690,"")</f>
        <v/>
      </c>
      <c r="CS1690" s="23">
        <v>43427</v>
      </c>
      <c r="CT1690">
        <v>1.3850388988303475E-3</v>
      </c>
      <c r="DB1690" s="23">
        <v>43427</v>
      </c>
      <c r="DC1690">
        <v>1.3850388988303475E-3</v>
      </c>
    </row>
    <row r="1691" spans="79:107" x14ac:dyDescent="0.3">
      <c r="CA1691" s="23">
        <v>41528</v>
      </c>
      <c r="CB1691">
        <v>1.3864700432815579E-3</v>
      </c>
      <c r="CC1691" t="str">
        <f>IF(COUNT(CB$3:CB1691)=ROUND(COUNT($CB$3:$CB$2493)*0.05,0),CB1691,"")</f>
        <v/>
      </c>
      <c r="CJ1691" s="23">
        <v>41528</v>
      </c>
      <c r="CK1691">
        <v>1.3864700432815579E-3</v>
      </c>
      <c r="CL1691" t="str">
        <f>IF(COUNT(CK$3:CK1691)=ROUND(COUNT($CK$3:$CK$2493)*0.1,0),CK1691,"")</f>
        <v/>
      </c>
      <c r="CS1691" s="23">
        <v>41528</v>
      </c>
      <c r="CT1691">
        <v>1.3864700432815579E-3</v>
      </c>
      <c r="DB1691" s="23">
        <v>41528</v>
      </c>
      <c r="DC1691">
        <v>1.3864700432815579E-3</v>
      </c>
    </row>
    <row r="1692" spans="79:107" x14ac:dyDescent="0.3">
      <c r="CA1692" s="23">
        <v>43858</v>
      </c>
      <c r="CB1692">
        <v>1.3905664826000172E-3</v>
      </c>
      <c r="CC1692" t="str">
        <f>IF(COUNT(CB$3:CB1692)=ROUND(COUNT($CB$3:$CB$2493)*0.05,0),CB1692,"")</f>
        <v/>
      </c>
      <c r="CJ1692" s="23">
        <v>43858</v>
      </c>
      <c r="CK1692">
        <v>1.3905664826000172E-3</v>
      </c>
      <c r="CL1692" t="str">
        <f>IF(COUNT(CK$3:CK1692)=ROUND(COUNT($CK$3:$CK$2493)*0.1,0),CK1692,"")</f>
        <v/>
      </c>
      <c r="CS1692" s="23">
        <v>43858</v>
      </c>
      <c r="CT1692">
        <v>1.3905664826000172E-3</v>
      </c>
      <c r="DB1692" s="23">
        <v>43858</v>
      </c>
      <c r="DC1692">
        <v>1.3905664826000172E-3</v>
      </c>
    </row>
    <row r="1693" spans="79:107" x14ac:dyDescent="0.3">
      <c r="CA1693" s="23">
        <v>43074</v>
      </c>
      <c r="CB1693">
        <v>1.3948492518742889E-3</v>
      </c>
      <c r="CC1693" t="str">
        <f>IF(COUNT(CB$3:CB1693)=ROUND(COUNT($CB$3:$CB$2493)*0.05,0),CB1693,"")</f>
        <v/>
      </c>
      <c r="CJ1693" s="23">
        <v>43074</v>
      </c>
      <c r="CK1693">
        <v>1.3948492518742889E-3</v>
      </c>
      <c r="CL1693" t="str">
        <f>IF(COUNT(CK$3:CK1693)=ROUND(COUNT($CK$3:$CK$2493)*0.1,0),CK1693,"")</f>
        <v/>
      </c>
      <c r="CS1693" s="23">
        <v>43074</v>
      </c>
      <c r="CT1693">
        <v>1.3948492518742889E-3</v>
      </c>
      <c r="DB1693" s="23">
        <v>43074</v>
      </c>
      <c r="DC1693">
        <v>1.3948492518742889E-3</v>
      </c>
    </row>
    <row r="1694" spans="79:107" x14ac:dyDescent="0.3">
      <c r="CA1694" s="26">
        <v>44894</v>
      </c>
      <c r="CB1694">
        <v>1.3965133431112331E-3</v>
      </c>
      <c r="CC1694" t="str">
        <f>IF(COUNT(CB$3:CB1694)=ROUND(COUNT($CB$3:$CB$2493)*0.05,0),CB1694,"")</f>
        <v/>
      </c>
      <c r="CJ1694" s="26">
        <v>44894</v>
      </c>
      <c r="CK1694">
        <v>1.3965133431112331E-3</v>
      </c>
      <c r="CL1694" t="str">
        <f>IF(COUNT(CK$3:CK1694)=ROUND(COUNT($CK$3:$CK$2493)*0.1,0),CK1694,"")</f>
        <v/>
      </c>
      <c r="CS1694" s="26">
        <v>44894</v>
      </c>
      <c r="CT1694">
        <v>1.3965133431112331E-3</v>
      </c>
      <c r="DB1694" s="26">
        <v>44894</v>
      </c>
      <c r="DC1694">
        <v>1.3965133431112331E-3</v>
      </c>
    </row>
    <row r="1695" spans="79:107" x14ac:dyDescent="0.3">
      <c r="CA1695" s="23">
        <v>44039</v>
      </c>
      <c r="CB1695">
        <v>1.3988441725981977E-3</v>
      </c>
      <c r="CC1695" t="str">
        <f>IF(COUNT(CB$3:CB1695)=ROUND(COUNT($CB$3:$CB$2493)*0.05,0),CB1695,"")</f>
        <v/>
      </c>
      <c r="CJ1695" s="23">
        <v>44039</v>
      </c>
      <c r="CK1695">
        <v>1.3988441725981977E-3</v>
      </c>
      <c r="CL1695" t="str">
        <f>IF(COUNT(CK$3:CK1695)=ROUND(COUNT($CK$3:$CK$2493)*0.1,0),CK1695,"")</f>
        <v/>
      </c>
      <c r="CS1695" s="23">
        <v>44039</v>
      </c>
      <c r="CT1695">
        <v>1.3988441725981977E-3</v>
      </c>
      <c r="DB1695" s="23">
        <v>44039</v>
      </c>
      <c r="DC1695">
        <v>1.3988441725981977E-3</v>
      </c>
    </row>
    <row r="1696" spans="79:107" x14ac:dyDescent="0.3">
      <c r="CA1696" s="23">
        <v>43412</v>
      </c>
      <c r="CB1696">
        <v>1.4006003092689571E-3</v>
      </c>
      <c r="CC1696" t="str">
        <f>IF(COUNT(CB$3:CB1696)=ROUND(COUNT($CB$3:$CB$2493)*0.05,0),CB1696,"")</f>
        <v/>
      </c>
      <c r="CJ1696" s="23">
        <v>43412</v>
      </c>
      <c r="CK1696">
        <v>1.4006003092689571E-3</v>
      </c>
      <c r="CL1696" t="str">
        <f>IF(COUNT(CK$3:CK1696)=ROUND(COUNT($CK$3:$CK$2493)*0.1,0),CK1696,"")</f>
        <v/>
      </c>
      <c r="CS1696" s="23">
        <v>43412</v>
      </c>
      <c r="CT1696">
        <v>1.4006003092689571E-3</v>
      </c>
      <c r="DB1696" s="23">
        <v>43412</v>
      </c>
      <c r="DC1696">
        <v>1.4006003092689571E-3</v>
      </c>
    </row>
    <row r="1697" spans="79:107" x14ac:dyDescent="0.3">
      <c r="CA1697" s="23">
        <v>44018</v>
      </c>
      <c r="CB1697">
        <v>1.4016763311584968E-3</v>
      </c>
      <c r="CC1697" t="str">
        <f>IF(COUNT(CB$3:CB1697)=ROUND(COUNT($CB$3:$CB$2493)*0.05,0),CB1697,"")</f>
        <v/>
      </c>
      <c r="CJ1697" s="23">
        <v>44018</v>
      </c>
      <c r="CK1697">
        <v>1.4016763311584968E-3</v>
      </c>
      <c r="CL1697" t="str">
        <f>IF(COUNT(CK$3:CK1697)=ROUND(COUNT($CK$3:$CK$2493)*0.1,0),CK1697,"")</f>
        <v/>
      </c>
      <c r="CS1697" s="23">
        <v>44018</v>
      </c>
      <c r="CT1697">
        <v>1.4016763311584968E-3</v>
      </c>
      <c r="DB1697" s="23">
        <v>44018</v>
      </c>
      <c r="DC1697">
        <v>1.4016763311584968E-3</v>
      </c>
    </row>
    <row r="1698" spans="79:107" x14ac:dyDescent="0.3">
      <c r="CA1698" s="23">
        <v>42410</v>
      </c>
      <c r="CB1698">
        <v>1.4022140486729436E-3</v>
      </c>
      <c r="CC1698" t="str">
        <f>IF(COUNT(CB$3:CB1698)=ROUND(COUNT($CB$3:$CB$2493)*0.05,0),CB1698,"")</f>
        <v/>
      </c>
      <c r="CJ1698" s="23">
        <v>42410</v>
      </c>
      <c r="CK1698">
        <v>1.4022140486729436E-3</v>
      </c>
      <c r="CL1698" t="str">
        <f>IF(COUNT(CK$3:CK1698)=ROUND(COUNT($CK$3:$CK$2493)*0.1,0),CK1698,"")</f>
        <v/>
      </c>
      <c r="CS1698" s="23">
        <v>42410</v>
      </c>
      <c r="CT1698">
        <v>1.4022140486729436E-3</v>
      </c>
      <c r="DB1698" s="23">
        <v>42410</v>
      </c>
      <c r="DC1698">
        <v>1.4022140486729436E-3</v>
      </c>
    </row>
    <row r="1699" spans="79:107" x14ac:dyDescent="0.3">
      <c r="CA1699" s="23">
        <v>42543</v>
      </c>
      <c r="CB1699">
        <v>1.4023356549652082E-3</v>
      </c>
      <c r="CC1699" t="str">
        <f>IF(COUNT(CB$3:CB1699)=ROUND(COUNT($CB$3:$CB$2493)*0.05,0),CB1699,"")</f>
        <v/>
      </c>
      <c r="CJ1699" s="23">
        <v>42543</v>
      </c>
      <c r="CK1699">
        <v>1.4023356549652082E-3</v>
      </c>
      <c r="CL1699" t="str">
        <f>IF(COUNT(CK$3:CK1699)=ROUND(COUNT($CK$3:$CK$2493)*0.1,0),CK1699,"")</f>
        <v/>
      </c>
      <c r="CS1699" s="23">
        <v>42543</v>
      </c>
      <c r="CT1699">
        <v>1.4023356549652082E-3</v>
      </c>
      <c r="DB1699" s="23">
        <v>42543</v>
      </c>
      <c r="DC1699">
        <v>1.4023356549652082E-3</v>
      </c>
    </row>
    <row r="1700" spans="79:107" x14ac:dyDescent="0.3">
      <c r="CA1700" s="23">
        <v>44351</v>
      </c>
      <c r="CB1700">
        <v>1.4029215193096199E-3</v>
      </c>
      <c r="CC1700" t="str">
        <f>IF(COUNT(CB$3:CB1700)=ROUND(COUNT($CB$3:$CB$2493)*0.05,0),CB1700,"")</f>
        <v/>
      </c>
      <c r="CJ1700" s="23">
        <v>44351</v>
      </c>
      <c r="CK1700">
        <v>1.4029215193096199E-3</v>
      </c>
      <c r="CL1700" t="str">
        <f>IF(COUNT(CK$3:CK1700)=ROUND(COUNT($CK$3:$CK$2493)*0.1,0),CK1700,"")</f>
        <v/>
      </c>
      <c r="CS1700" s="23">
        <v>44351</v>
      </c>
      <c r="CT1700">
        <v>1.4029215193096199E-3</v>
      </c>
      <c r="DB1700" s="23">
        <v>44351</v>
      </c>
      <c r="DC1700">
        <v>1.4029215193096199E-3</v>
      </c>
    </row>
    <row r="1701" spans="79:107" x14ac:dyDescent="0.3">
      <c r="CA1701" s="26">
        <v>44890</v>
      </c>
      <c r="CB1701">
        <v>1.4036841001229727E-3</v>
      </c>
      <c r="CC1701" t="str">
        <f>IF(COUNT(CB$3:CB1701)=ROUND(COUNT($CB$3:$CB$2493)*0.05,0),CB1701,"")</f>
        <v/>
      </c>
      <c r="CJ1701" s="26">
        <v>44890</v>
      </c>
      <c r="CK1701">
        <v>1.4036841001229727E-3</v>
      </c>
      <c r="CL1701" t="str">
        <f>IF(COUNT(CK$3:CK1701)=ROUND(COUNT($CK$3:$CK$2493)*0.1,0),CK1701,"")</f>
        <v/>
      </c>
      <c r="CS1701" s="26">
        <v>44890</v>
      </c>
      <c r="CT1701">
        <v>1.4036841001229727E-3</v>
      </c>
      <c r="DB1701" s="26">
        <v>44890</v>
      </c>
      <c r="DC1701">
        <v>1.4036841001229727E-3</v>
      </c>
    </row>
    <row r="1702" spans="79:107" x14ac:dyDescent="0.3">
      <c r="CA1702" s="23">
        <v>41836</v>
      </c>
      <c r="CB1702">
        <v>1.4039700888452717E-3</v>
      </c>
      <c r="CC1702" t="str">
        <f>IF(COUNT(CB$3:CB1702)=ROUND(COUNT($CB$3:$CB$2493)*0.05,0),CB1702,"")</f>
        <v/>
      </c>
      <c r="CJ1702" s="23">
        <v>41836</v>
      </c>
      <c r="CK1702">
        <v>1.4039700888452717E-3</v>
      </c>
      <c r="CL1702" t="str">
        <f>IF(COUNT(CK$3:CK1702)=ROUND(COUNT($CK$3:$CK$2493)*0.1,0),CK1702,"")</f>
        <v/>
      </c>
      <c r="CS1702" s="23">
        <v>41836</v>
      </c>
      <c r="CT1702">
        <v>1.4039700888452717E-3</v>
      </c>
      <c r="DB1702" s="23">
        <v>41836</v>
      </c>
      <c r="DC1702">
        <v>1.4039700888452717E-3</v>
      </c>
    </row>
    <row r="1703" spans="79:107" x14ac:dyDescent="0.3">
      <c r="CA1703" s="23">
        <v>43203</v>
      </c>
      <c r="CB1703">
        <v>1.4087903008695392E-3</v>
      </c>
      <c r="CC1703" t="str">
        <f>IF(COUNT(CB$3:CB1703)=ROUND(COUNT($CB$3:$CB$2493)*0.05,0),CB1703,"")</f>
        <v/>
      </c>
      <c r="CJ1703" s="23">
        <v>43203</v>
      </c>
      <c r="CK1703">
        <v>1.4087903008695392E-3</v>
      </c>
      <c r="CL1703" t="str">
        <f>IF(COUNT(CK$3:CK1703)=ROUND(COUNT($CK$3:$CK$2493)*0.1,0),CK1703,"")</f>
        <v/>
      </c>
      <c r="CS1703" s="23">
        <v>43203</v>
      </c>
      <c r="CT1703">
        <v>1.4087903008695392E-3</v>
      </c>
      <c r="DB1703" s="23">
        <v>43203</v>
      </c>
      <c r="DC1703">
        <v>1.4087903008695392E-3</v>
      </c>
    </row>
    <row r="1704" spans="79:107" x14ac:dyDescent="0.3">
      <c r="CA1704" s="23">
        <v>44552</v>
      </c>
      <c r="CB1704">
        <v>1.4181331189964551E-3</v>
      </c>
      <c r="CC1704" t="str">
        <f>IF(COUNT(CB$3:CB1704)=ROUND(COUNT($CB$3:$CB$2493)*0.05,0),CB1704,"")</f>
        <v/>
      </c>
      <c r="CJ1704" s="23">
        <v>44552</v>
      </c>
      <c r="CK1704">
        <v>1.4181331189964551E-3</v>
      </c>
      <c r="CL1704" t="str">
        <f>IF(COUNT(CK$3:CK1704)=ROUND(COUNT($CK$3:$CK$2493)*0.1,0),CK1704,"")</f>
        <v/>
      </c>
      <c r="CS1704" s="23">
        <v>44552</v>
      </c>
      <c r="CT1704">
        <v>1.4181331189964551E-3</v>
      </c>
      <c r="DB1704" s="23">
        <v>44552</v>
      </c>
      <c r="DC1704">
        <v>1.4181331189964551E-3</v>
      </c>
    </row>
    <row r="1705" spans="79:107" x14ac:dyDescent="0.3">
      <c r="CA1705" s="23">
        <v>41508</v>
      </c>
      <c r="CB1705">
        <v>1.4182250573679632E-3</v>
      </c>
      <c r="CC1705" t="str">
        <f>IF(COUNT(CB$3:CB1705)=ROUND(COUNT($CB$3:$CB$2493)*0.05,0),CB1705,"")</f>
        <v/>
      </c>
      <c r="CJ1705" s="23">
        <v>41508</v>
      </c>
      <c r="CK1705">
        <v>1.4182250573679632E-3</v>
      </c>
      <c r="CL1705" t="str">
        <f>IF(COUNT(CK$3:CK1705)=ROUND(COUNT($CK$3:$CK$2493)*0.1,0),CK1705,"")</f>
        <v/>
      </c>
      <c r="CS1705" s="23">
        <v>41508</v>
      </c>
      <c r="CT1705">
        <v>1.4182250573679632E-3</v>
      </c>
      <c r="DB1705" s="23">
        <v>41508</v>
      </c>
      <c r="DC1705">
        <v>1.4182250573679632E-3</v>
      </c>
    </row>
    <row r="1706" spans="79:107" x14ac:dyDescent="0.3">
      <c r="CA1706" s="23">
        <v>41375</v>
      </c>
      <c r="CB1706">
        <v>1.4228044485509379E-3</v>
      </c>
      <c r="CC1706" t="str">
        <f>IF(COUNT(CB$3:CB1706)=ROUND(COUNT($CB$3:$CB$2493)*0.05,0),CB1706,"")</f>
        <v/>
      </c>
      <c r="CJ1706" s="23">
        <v>41375</v>
      </c>
      <c r="CK1706">
        <v>1.4228044485509379E-3</v>
      </c>
      <c r="CL1706" t="str">
        <f>IF(COUNT(CK$3:CK1706)=ROUND(COUNT($CK$3:$CK$2493)*0.1,0),CK1706,"")</f>
        <v/>
      </c>
      <c r="CS1706" s="23">
        <v>41375</v>
      </c>
      <c r="CT1706">
        <v>1.4228044485509379E-3</v>
      </c>
      <c r="DB1706" s="23">
        <v>41375</v>
      </c>
      <c r="DC1706">
        <v>1.4228044485509379E-3</v>
      </c>
    </row>
    <row r="1707" spans="79:107" x14ac:dyDescent="0.3">
      <c r="CA1707" s="23">
        <v>41667</v>
      </c>
      <c r="CB1707">
        <v>1.4299055159128437E-3</v>
      </c>
      <c r="CC1707" t="str">
        <f>IF(COUNT(CB$3:CB1707)=ROUND(COUNT($CB$3:$CB$2493)*0.05,0),CB1707,"")</f>
        <v/>
      </c>
      <c r="CJ1707" s="23">
        <v>41667</v>
      </c>
      <c r="CK1707">
        <v>1.4299055159128437E-3</v>
      </c>
      <c r="CL1707" t="str">
        <f>IF(COUNT(CK$3:CK1707)=ROUND(COUNT($CK$3:$CK$2493)*0.1,0),CK1707,"")</f>
        <v/>
      </c>
      <c r="CS1707" s="23">
        <v>41667</v>
      </c>
      <c r="CT1707">
        <v>1.4299055159128437E-3</v>
      </c>
      <c r="DB1707" s="23">
        <v>41667</v>
      </c>
      <c r="DC1707">
        <v>1.4299055159128437E-3</v>
      </c>
    </row>
    <row r="1708" spans="79:107" x14ac:dyDescent="0.3">
      <c r="CA1708" s="23">
        <v>43475</v>
      </c>
      <c r="CB1708">
        <v>1.4312292931244388E-3</v>
      </c>
      <c r="CC1708" t="str">
        <f>IF(COUNT(CB$3:CB1708)=ROUND(COUNT($CB$3:$CB$2493)*0.05,0),CB1708,"")</f>
        <v/>
      </c>
      <c r="CJ1708" s="23">
        <v>43475</v>
      </c>
      <c r="CK1708">
        <v>1.4312292931244388E-3</v>
      </c>
      <c r="CL1708" t="str">
        <f>IF(COUNT(CK$3:CK1708)=ROUND(COUNT($CK$3:$CK$2493)*0.1,0),CK1708,"")</f>
        <v/>
      </c>
      <c r="CS1708" s="23">
        <v>43475</v>
      </c>
      <c r="CT1708">
        <v>1.4312292931244388E-3</v>
      </c>
      <c r="DB1708" s="23">
        <v>43475</v>
      </c>
      <c r="DC1708">
        <v>1.4312292931244388E-3</v>
      </c>
    </row>
    <row r="1709" spans="79:107" x14ac:dyDescent="0.3">
      <c r="CA1709" s="23">
        <v>43293</v>
      </c>
      <c r="CB1709">
        <v>1.4329680346132606E-3</v>
      </c>
      <c r="CC1709" t="str">
        <f>IF(COUNT(CB$3:CB1709)=ROUND(COUNT($CB$3:$CB$2493)*0.05,0),CB1709,"")</f>
        <v/>
      </c>
      <c r="CJ1709" s="23">
        <v>43293</v>
      </c>
      <c r="CK1709">
        <v>1.4329680346132606E-3</v>
      </c>
      <c r="CL1709" t="str">
        <f>IF(COUNT(CK$3:CK1709)=ROUND(COUNT($CK$3:$CK$2493)*0.1,0),CK1709,"")</f>
        <v/>
      </c>
      <c r="CS1709" s="23">
        <v>43293</v>
      </c>
      <c r="CT1709">
        <v>1.4329680346132606E-3</v>
      </c>
      <c r="DB1709" s="23">
        <v>43293</v>
      </c>
      <c r="DC1709">
        <v>1.4329680346132606E-3</v>
      </c>
    </row>
    <row r="1710" spans="79:107" x14ac:dyDescent="0.3">
      <c r="CA1710" s="23">
        <v>43698</v>
      </c>
      <c r="CB1710">
        <v>1.4330005103301319E-3</v>
      </c>
      <c r="CC1710" t="str">
        <f>IF(COUNT(CB$3:CB1710)=ROUND(COUNT($CB$3:$CB$2493)*0.05,0),CB1710,"")</f>
        <v/>
      </c>
      <c r="CJ1710" s="23">
        <v>43698</v>
      </c>
      <c r="CK1710">
        <v>1.4330005103301319E-3</v>
      </c>
      <c r="CL1710" t="str">
        <f>IF(COUNT(CK$3:CK1710)=ROUND(COUNT($CK$3:$CK$2493)*0.1,0),CK1710,"")</f>
        <v/>
      </c>
      <c r="CS1710" s="23">
        <v>43698</v>
      </c>
      <c r="CT1710">
        <v>1.4330005103301319E-3</v>
      </c>
      <c r="DB1710" s="23">
        <v>43698</v>
      </c>
      <c r="DC1710">
        <v>1.4330005103301319E-3</v>
      </c>
    </row>
    <row r="1711" spans="79:107" x14ac:dyDescent="0.3">
      <c r="CA1711" s="23">
        <v>44460</v>
      </c>
      <c r="CB1711">
        <v>1.4435008938250861E-3</v>
      </c>
      <c r="CC1711" t="str">
        <f>IF(COUNT(CB$3:CB1711)=ROUND(COUNT($CB$3:$CB$2493)*0.05,0),CB1711,"")</f>
        <v/>
      </c>
      <c r="CJ1711" s="23">
        <v>44460</v>
      </c>
      <c r="CK1711">
        <v>1.4435008938250861E-3</v>
      </c>
      <c r="CL1711" t="str">
        <f>IF(COUNT(CK$3:CK1711)=ROUND(COUNT($CK$3:$CK$2493)*0.1,0),CK1711,"")</f>
        <v/>
      </c>
      <c r="CS1711" s="23">
        <v>44460</v>
      </c>
      <c r="CT1711">
        <v>1.4435008938250861E-3</v>
      </c>
      <c r="DB1711" s="23">
        <v>44460</v>
      </c>
      <c r="DC1711">
        <v>1.4435008938250861E-3</v>
      </c>
    </row>
    <row r="1712" spans="79:107" x14ac:dyDescent="0.3">
      <c r="CA1712" s="23">
        <v>43462</v>
      </c>
      <c r="CB1712">
        <v>1.4441779259478985E-3</v>
      </c>
      <c r="CC1712" t="str">
        <f>IF(COUNT(CB$3:CB1712)=ROUND(COUNT($CB$3:$CB$2493)*0.05,0),CB1712,"")</f>
        <v/>
      </c>
      <c r="CJ1712" s="23">
        <v>43462</v>
      </c>
      <c r="CK1712">
        <v>1.4441779259478985E-3</v>
      </c>
      <c r="CL1712" t="str">
        <f>IF(COUNT(CK$3:CK1712)=ROUND(COUNT($CK$3:$CK$2493)*0.1,0),CK1712,"")</f>
        <v/>
      </c>
      <c r="CS1712" s="23">
        <v>43462</v>
      </c>
      <c r="CT1712">
        <v>1.4441779259478985E-3</v>
      </c>
      <c r="DB1712" s="23">
        <v>43462</v>
      </c>
      <c r="DC1712">
        <v>1.4441779259478985E-3</v>
      </c>
    </row>
    <row r="1713" spans="79:107" x14ac:dyDescent="0.3">
      <c r="CA1713" s="23">
        <v>42010</v>
      </c>
      <c r="CB1713">
        <v>1.4458546149107208E-3</v>
      </c>
      <c r="CC1713" t="str">
        <f>IF(COUNT(CB$3:CB1713)=ROUND(COUNT($CB$3:$CB$2493)*0.05,0),CB1713,"")</f>
        <v/>
      </c>
      <c r="CJ1713" s="23">
        <v>42010</v>
      </c>
      <c r="CK1713">
        <v>1.4458546149107208E-3</v>
      </c>
      <c r="CL1713" t="str">
        <f>IF(COUNT(CK$3:CK1713)=ROUND(COUNT($CK$3:$CK$2493)*0.1,0),CK1713,"")</f>
        <v/>
      </c>
      <c r="CS1713" s="23">
        <v>42010</v>
      </c>
      <c r="CT1713">
        <v>1.4458546149107208E-3</v>
      </c>
      <c r="DB1713" s="23">
        <v>42010</v>
      </c>
      <c r="DC1713">
        <v>1.4458546149107208E-3</v>
      </c>
    </row>
    <row r="1714" spans="79:107" x14ac:dyDescent="0.3">
      <c r="CA1714" s="23">
        <v>42289</v>
      </c>
      <c r="CB1714">
        <v>1.4461748793020085E-3</v>
      </c>
      <c r="CC1714" t="str">
        <f>IF(COUNT(CB$3:CB1714)=ROUND(COUNT($CB$3:$CB$2493)*0.05,0),CB1714,"")</f>
        <v/>
      </c>
      <c r="CJ1714" s="23">
        <v>42289</v>
      </c>
      <c r="CK1714">
        <v>1.4461748793020085E-3</v>
      </c>
      <c r="CL1714" t="str">
        <f>IF(COUNT(CK$3:CK1714)=ROUND(COUNT($CK$3:$CK$2493)*0.1,0),CK1714,"")</f>
        <v/>
      </c>
      <c r="CS1714" s="23">
        <v>42289</v>
      </c>
      <c r="CT1714">
        <v>1.4461748793020085E-3</v>
      </c>
      <c r="DB1714" s="23">
        <v>42289</v>
      </c>
      <c r="DC1714">
        <v>1.4461748793020085E-3</v>
      </c>
    </row>
    <row r="1715" spans="79:107" x14ac:dyDescent="0.3">
      <c r="CA1715" s="23">
        <v>42030</v>
      </c>
      <c r="CB1715">
        <v>1.4469266531342004E-3</v>
      </c>
      <c r="CC1715" t="str">
        <f>IF(COUNT(CB$3:CB1715)=ROUND(COUNT($CB$3:$CB$2493)*0.05,0),CB1715,"")</f>
        <v/>
      </c>
      <c r="CJ1715" s="23">
        <v>42030</v>
      </c>
      <c r="CK1715">
        <v>1.4469266531342004E-3</v>
      </c>
      <c r="CL1715" t="str">
        <f>IF(COUNT(CK$3:CK1715)=ROUND(COUNT($CK$3:$CK$2493)*0.1,0),CK1715,"")</f>
        <v/>
      </c>
      <c r="CS1715" s="23">
        <v>42030</v>
      </c>
      <c r="CT1715">
        <v>1.4469266531342004E-3</v>
      </c>
      <c r="DB1715" s="23">
        <v>42030</v>
      </c>
      <c r="DC1715">
        <v>1.4469266531342004E-3</v>
      </c>
    </row>
    <row r="1716" spans="79:107" x14ac:dyDescent="0.3">
      <c r="CA1716" s="23">
        <v>44139</v>
      </c>
      <c r="CB1716">
        <v>1.4529545865377385E-3</v>
      </c>
      <c r="CC1716" t="str">
        <f>IF(COUNT(CB$3:CB1716)=ROUND(COUNT($CB$3:$CB$2493)*0.05,0),CB1716,"")</f>
        <v/>
      </c>
      <c r="CJ1716" s="23">
        <v>44139</v>
      </c>
      <c r="CK1716">
        <v>1.4529545865377385E-3</v>
      </c>
      <c r="CL1716" t="str">
        <f>IF(COUNT(CK$3:CK1716)=ROUND(COUNT($CK$3:$CK$2493)*0.1,0),CK1716,"")</f>
        <v/>
      </c>
      <c r="CS1716" s="23">
        <v>44139</v>
      </c>
      <c r="CT1716">
        <v>1.4529545865377385E-3</v>
      </c>
      <c r="DB1716" s="23">
        <v>44139</v>
      </c>
      <c r="DC1716">
        <v>1.4529545865377385E-3</v>
      </c>
    </row>
    <row r="1717" spans="79:107" x14ac:dyDescent="0.3">
      <c r="CA1717" s="23">
        <v>42983</v>
      </c>
      <c r="CB1717">
        <v>1.4624015153994509E-3</v>
      </c>
      <c r="CC1717" t="str">
        <f>IF(COUNT(CB$3:CB1717)=ROUND(COUNT($CB$3:$CB$2493)*0.05,0),CB1717,"")</f>
        <v/>
      </c>
      <c r="CJ1717" s="23">
        <v>42983</v>
      </c>
      <c r="CK1717">
        <v>1.4624015153994509E-3</v>
      </c>
      <c r="CL1717" t="str">
        <f>IF(COUNT(CK$3:CK1717)=ROUND(COUNT($CK$3:$CK$2493)*0.1,0),CK1717,"")</f>
        <v/>
      </c>
      <c r="CS1717" s="23">
        <v>42983</v>
      </c>
      <c r="CT1717">
        <v>1.4624015153994509E-3</v>
      </c>
      <c r="DB1717" s="23">
        <v>42983</v>
      </c>
      <c r="DC1717">
        <v>1.4624015153994509E-3</v>
      </c>
    </row>
    <row r="1718" spans="79:107" x14ac:dyDescent="0.3">
      <c r="CA1718" s="23">
        <v>42068</v>
      </c>
      <c r="CB1718">
        <v>1.4644784037067349E-3</v>
      </c>
      <c r="CC1718" t="str">
        <f>IF(COUNT(CB$3:CB1718)=ROUND(COUNT($CB$3:$CB$2493)*0.05,0),CB1718,"")</f>
        <v/>
      </c>
      <c r="CJ1718" s="23">
        <v>42068</v>
      </c>
      <c r="CK1718">
        <v>1.4644784037067349E-3</v>
      </c>
      <c r="CL1718" t="str">
        <f>IF(COUNT(CK$3:CK1718)=ROUND(COUNT($CK$3:$CK$2493)*0.1,0),CK1718,"")</f>
        <v/>
      </c>
      <c r="CS1718" s="23">
        <v>42068</v>
      </c>
      <c r="CT1718">
        <v>1.4644784037067349E-3</v>
      </c>
      <c r="DB1718" s="23">
        <v>42068</v>
      </c>
      <c r="DC1718">
        <v>1.4644784037067349E-3</v>
      </c>
    </row>
    <row r="1719" spans="79:107" x14ac:dyDescent="0.3">
      <c r="CA1719" s="23">
        <v>42859</v>
      </c>
      <c r="CB1719">
        <v>1.4680232729675162E-3</v>
      </c>
      <c r="CC1719" t="str">
        <f>IF(COUNT(CB$3:CB1719)=ROUND(COUNT($CB$3:$CB$2493)*0.05,0),CB1719,"")</f>
        <v/>
      </c>
      <c r="CJ1719" s="23">
        <v>42859</v>
      </c>
      <c r="CK1719">
        <v>1.4680232729675162E-3</v>
      </c>
      <c r="CL1719" t="str">
        <f>IF(COUNT(CK$3:CK1719)=ROUND(COUNT($CK$3:$CK$2493)*0.1,0),CK1719,"")</f>
        <v/>
      </c>
      <c r="CS1719" s="23">
        <v>42859</v>
      </c>
      <c r="CT1719">
        <v>1.4680232729675162E-3</v>
      </c>
      <c r="DB1719" s="23">
        <v>42859</v>
      </c>
      <c r="DC1719">
        <v>1.4680232729675162E-3</v>
      </c>
    </row>
    <row r="1720" spans="79:107" x14ac:dyDescent="0.3">
      <c r="CA1720" s="23">
        <v>42993</v>
      </c>
      <c r="CB1720">
        <v>1.4680823945431042E-3</v>
      </c>
      <c r="CC1720" t="str">
        <f>IF(COUNT(CB$3:CB1720)=ROUND(COUNT($CB$3:$CB$2493)*0.05,0),CB1720,"")</f>
        <v/>
      </c>
      <c r="CJ1720" s="23">
        <v>42993</v>
      </c>
      <c r="CK1720">
        <v>1.4680823945431042E-3</v>
      </c>
      <c r="CL1720" t="str">
        <f>IF(COUNT(CK$3:CK1720)=ROUND(COUNT($CK$3:$CK$2493)*0.1,0),CK1720,"")</f>
        <v/>
      </c>
      <c r="CS1720" s="23">
        <v>42993</v>
      </c>
      <c r="CT1720">
        <v>1.4680823945431042E-3</v>
      </c>
      <c r="DB1720" s="23">
        <v>42993</v>
      </c>
      <c r="DC1720">
        <v>1.4680823945431042E-3</v>
      </c>
    </row>
    <row r="1721" spans="79:107" x14ac:dyDescent="0.3">
      <c r="CA1721" s="23">
        <v>42139</v>
      </c>
      <c r="CB1721">
        <v>1.4721930618796855E-3</v>
      </c>
      <c r="CC1721" t="str">
        <f>IF(COUNT(CB$3:CB1721)=ROUND(COUNT($CB$3:$CB$2493)*0.05,0),CB1721,"")</f>
        <v/>
      </c>
      <c r="CJ1721" s="23">
        <v>42139</v>
      </c>
      <c r="CK1721">
        <v>1.4721930618796855E-3</v>
      </c>
      <c r="CL1721" t="str">
        <f>IF(COUNT(CK$3:CK1721)=ROUND(COUNT($CK$3:$CK$2493)*0.1,0),CK1721,"")</f>
        <v/>
      </c>
      <c r="CS1721" s="23">
        <v>42139</v>
      </c>
      <c r="CT1721">
        <v>1.4721930618796855E-3</v>
      </c>
      <c r="DB1721" s="23">
        <v>42139</v>
      </c>
      <c r="DC1721">
        <v>1.4721930618796855E-3</v>
      </c>
    </row>
    <row r="1722" spans="79:107" x14ac:dyDescent="0.3">
      <c r="CA1722" s="23">
        <v>41388</v>
      </c>
      <c r="CB1722">
        <v>1.4779321805546176E-3</v>
      </c>
      <c r="CC1722" t="str">
        <f>IF(COUNT(CB$3:CB1722)=ROUND(COUNT($CB$3:$CB$2493)*0.05,0),CB1722,"")</f>
        <v/>
      </c>
      <c r="CJ1722" s="23">
        <v>41388</v>
      </c>
      <c r="CK1722">
        <v>1.4779321805546176E-3</v>
      </c>
      <c r="CL1722" t="str">
        <f>IF(COUNT(CK$3:CK1722)=ROUND(COUNT($CK$3:$CK$2493)*0.1,0),CK1722,"")</f>
        <v/>
      </c>
      <c r="CS1722" s="23">
        <v>41388</v>
      </c>
      <c r="CT1722">
        <v>1.4779321805546176E-3</v>
      </c>
      <c r="DB1722" s="23">
        <v>41388</v>
      </c>
      <c r="DC1722">
        <v>1.4779321805546176E-3</v>
      </c>
    </row>
    <row r="1723" spans="79:107" x14ac:dyDescent="0.3">
      <c r="CA1723" s="23">
        <v>44649</v>
      </c>
      <c r="CB1723">
        <v>1.4788333383753685E-3</v>
      </c>
      <c r="CC1723" t="str">
        <f>IF(COUNT(CB$3:CB1723)=ROUND(COUNT($CB$3:$CB$2493)*0.05,0),CB1723,"")</f>
        <v/>
      </c>
      <c r="CJ1723" s="23">
        <v>44649</v>
      </c>
      <c r="CK1723">
        <v>1.4788333383753685E-3</v>
      </c>
      <c r="CL1723" t="str">
        <f>IF(COUNT(CK$3:CK1723)=ROUND(COUNT($CK$3:$CK$2493)*0.1,0),CK1723,"")</f>
        <v/>
      </c>
      <c r="CS1723" s="23">
        <v>44649</v>
      </c>
      <c r="CT1723">
        <v>1.4788333383753685E-3</v>
      </c>
      <c r="DB1723" s="23">
        <v>44649</v>
      </c>
      <c r="DC1723">
        <v>1.4788333383753685E-3</v>
      </c>
    </row>
    <row r="1724" spans="79:107" x14ac:dyDescent="0.3">
      <c r="CA1724" s="23">
        <v>42461</v>
      </c>
      <c r="CB1724">
        <v>1.480759715902861E-3</v>
      </c>
      <c r="CC1724" t="str">
        <f>IF(COUNT(CB$3:CB1724)=ROUND(COUNT($CB$3:$CB$2493)*0.05,0),CB1724,"")</f>
        <v/>
      </c>
      <c r="CJ1724" s="23">
        <v>42461</v>
      </c>
      <c r="CK1724">
        <v>1.480759715902861E-3</v>
      </c>
      <c r="CL1724" t="str">
        <f>IF(COUNT(CK$3:CK1724)=ROUND(COUNT($CK$3:$CK$2493)*0.1,0),CK1724,"")</f>
        <v/>
      </c>
      <c r="CS1724" s="23">
        <v>42461</v>
      </c>
      <c r="CT1724">
        <v>1.480759715902861E-3</v>
      </c>
      <c r="DB1724" s="23">
        <v>42461</v>
      </c>
      <c r="DC1724">
        <v>1.480759715902861E-3</v>
      </c>
    </row>
    <row r="1725" spans="79:107" x14ac:dyDescent="0.3">
      <c r="CA1725" s="23">
        <v>41303</v>
      </c>
      <c r="CB1725">
        <v>1.4843263223211763E-3</v>
      </c>
      <c r="CC1725" t="str">
        <f>IF(COUNT(CB$3:CB1725)=ROUND(COUNT($CB$3:$CB$2493)*0.05,0),CB1725,"")</f>
        <v/>
      </c>
      <c r="CJ1725" s="23">
        <v>41303</v>
      </c>
      <c r="CK1725">
        <v>1.4843263223211763E-3</v>
      </c>
      <c r="CL1725" t="str">
        <f>IF(COUNT(CK$3:CK1725)=ROUND(COUNT($CK$3:$CK$2493)*0.1,0),CK1725,"")</f>
        <v/>
      </c>
      <c r="CS1725" s="23">
        <v>41303</v>
      </c>
      <c r="CT1725">
        <v>1.4843263223211763E-3</v>
      </c>
      <c r="DB1725" s="23">
        <v>41303</v>
      </c>
      <c r="DC1725">
        <v>1.4843263223211763E-3</v>
      </c>
    </row>
    <row r="1726" spans="79:107" x14ac:dyDescent="0.3">
      <c r="CA1726" s="23">
        <v>41261</v>
      </c>
      <c r="CB1726">
        <v>1.4909329843512068E-3</v>
      </c>
      <c r="CC1726" t="str">
        <f>IF(COUNT(CB$3:CB1726)=ROUND(COUNT($CB$3:$CB$2493)*0.05,0),CB1726,"")</f>
        <v/>
      </c>
      <c r="CJ1726" s="23">
        <v>41261</v>
      </c>
      <c r="CK1726">
        <v>1.4909329843512068E-3</v>
      </c>
      <c r="CL1726" t="str">
        <f>IF(COUNT(CK$3:CK1726)=ROUND(COUNT($CK$3:$CK$2493)*0.1,0),CK1726,"")</f>
        <v/>
      </c>
      <c r="CS1726" s="23">
        <v>41261</v>
      </c>
      <c r="CT1726">
        <v>1.4909329843512068E-3</v>
      </c>
      <c r="DB1726" s="23">
        <v>41261</v>
      </c>
      <c r="DC1726">
        <v>1.4909329843512068E-3</v>
      </c>
    </row>
    <row r="1727" spans="79:107" x14ac:dyDescent="0.3">
      <c r="CA1727" s="23">
        <v>42968</v>
      </c>
      <c r="CB1727">
        <v>1.491971408147931E-3</v>
      </c>
      <c r="CC1727" t="str">
        <f>IF(COUNT(CB$3:CB1727)=ROUND(COUNT($CB$3:$CB$2493)*0.05,0),CB1727,"")</f>
        <v/>
      </c>
      <c r="CJ1727" s="23">
        <v>42968</v>
      </c>
      <c r="CK1727">
        <v>1.491971408147931E-3</v>
      </c>
      <c r="CL1727" t="str">
        <f>IF(COUNT(CK$3:CK1727)=ROUND(COUNT($CK$3:$CK$2493)*0.1,0),CK1727,"")</f>
        <v/>
      </c>
      <c r="CS1727" s="23">
        <v>42968</v>
      </c>
      <c r="CT1727">
        <v>1.491971408147931E-3</v>
      </c>
      <c r="DB1727" s="23">
        <v>42968</v>
      </c>
      <c r="DC1727">
        <v>1.491971408147931E-3</v>
      </c>
    </row>
    <row r="1728" spans="79:107" x14ac:dyDescent="0.3">
      <c r="CA1728" s="23">
        <v>42145</v>
      </c>
      <c r="CB1728">
        <v>1.500924266623523E-3</v>
      </c>
      <c r="CC1728" t="str">
        <f>IF(COUNT(CB$3:CB1728)=ROUND(COUNT($CB$3:$CB$2493)*0.05,0),CB1728,"")</f>
        <v/>
      </c>
      <c r="CJ1728" s="23">
        <v>42145</v>
      </c>
      <c r="CK1728">
        <v>1.500924266623523E-3</v>
      </c>
      <c r="CL1728" t="str">
        <f>IF(COUNT(CK$3:CK1728)=ROUND(COUNT($CK$3:$CK$2493)*0.1,0),CK1728,"")</f>
        <v/>
      </c>
      <c r="CS1728" s="23">
        <v>42145</v>
      </c>
      <c r="CT1728">
        <v>1.500924266623523E-3</v>
      </c>
      <c r="DB1728" s="23">
        <v>42145</v>
      </c>
      <c r="DC1728">
        <v>1.500924266623523E-3</v>
      </c>
    </row>
    <row r="1729" spans="79:107" x14ac:dyDescent="0.3">
      <c r="CA1729" s="23">
        <v>42502</v>
      </c>
      <c r="CB1729">
        <v>1.5011793142159528E-3</v>
      </c>
      <c r="CC1729" t="str">
        <f>IF(COUNT(CB$3:CB1729)=ROUND(COUNT($CB$3:$CB$2493)*0.05,0),CB1729,"")</f>
        <v/>
      </c>
      <c r="CJ1729" s="23">
        <v>42502</v>
      </c>
      <c r="CK1729">
        <v>1.5011793142159528E-3</v>
      </c>
      <c r="CL1729" t="str">
        <f>IF(COUNT(CK$3:CK1729)=ROUND(COUNT($CK$3:$CK$2493)*0.1,0),CK1729,"")</f>
        <v/>
      </c>
      <c r="CS1729" s="23">
        <v>42502</v>
      </c>
      <c r="CT1729">
        <v>1.5011793142159528E-3</v>
      </c>
      <c r="DB1729" s="23">
        <v>42502</v>
      </c>
      <c r="DC1729">
        <v>1.5011793142159528E-3</v>
      </c>
    </row>
    <row r="1730" spans="79:107" x14ac:dyDescent="0.3">
      <c r="CA1730" s="23">
        <v>42479</v>
      </c>
      <c r="CB1730">
        <v>1.5016227870217696E-3</v>
      </c>
      <c r="CC1730" t="str">
        <f>IF(COUNT(CB$3:CB1730)=ROUND(COUNT($CB$3:$CB$2493)*0.05,0),CB1730,"")</f>
        <v/>
      </c>
      <c r="CJ1730" s="23">
        <v>42479</v>
      </c>
      <c r="CK1730">
        <v>1.5016227870217696E-3</v>
      </c>
      <c r="CL1730" t="str">
        <f>IF(COUNT(CK$3:CK1730)=ROUND(COUNT($CK$3:$CK$2493)*0.1,0),CK1730,"")</f>
        <v/>
      </c>
      <c r="CS1730" s="23">
        <v>42479</v>
      </c>
      <c r="CT1730">
        <v>1.5016227870217696E-3</v>
      </c>
      <c r="DB1730" s="23">
        <v>42479</v>
      </c>
      <c r="DC1730">
        <v>1.5016227870217696E-3</v>
      </c>
    </row>
    <row r="1731" spans="79:107" x14ac:dyDescent="0.3">
      <c r="CA1731" s="23">
        <v>43234</v>
      </c>
      <c r="CB1731">
        <v>1.5032232075712726E-3</v>
      </c>
      <c r="CC1731" t="str">
        <f>IF(COUNT(CB$3:CB1731)=ROUND(COUNT($CB$3:$CB$2493)*0.05,0),CB1731,"")</f>
        <v/>
      </c>
      <c r="CJ1731" s="23">
        <v>43234</v>
      </c>
      <c r="CK1731">
        <v>1.5032232075712726E-3</v>
      </c>
      <c r="CL1731" t="str">
        <f>IF(COUNT(CK$3:CK1731)=ROUND(COUNT($CK$3:$CK$2493)*0.1,0),CK1731,"")</f>
        <v/>
      </c>
      <c r="CS1731" s="23">
        <v>43234</v>
      </c>
      <c r="CT1731">
        <v>1.5032232075712726E-3</v>
      </c>
      <c r="DB1731" s="23">
        <v>43234</v>
      </c>
      <c r="DC1731">
        <v>1.5032232075712726E-3</v>
      </c>
    </row>
    <row r="1732" spans="79:107" x14ac:dyDescent="0.3">
      <c r="CA1732" s="23">
        <v>42524</v>
      </c>
      <c r="CB1732">
        <v>1.5118880933717863E-3</v>
      </c>
      <c r="CC1732" t="str">
        <f>IF(COUNT(CB$3:CB1732)=ROUND(COUNT($CB$3:$CB$2493)*0.05,0),CB1732,"")</f>
        <v/>
      </c>
      <c r="CJ1732" s="23">
        <v>42524</v>
      </c>
      <c r="CK1732">
        <v>1.5118880933717863E-3</v>
      </c>
      <c r="CL1732" t="str">
        <f>IF(COUNT(CK$3:CK1732)=ROUND(COUNT($CK$3:$CK$2493)*0.1,0),CK1732,"")</f>
        <v/>
      </c>
      <c r="CS1732" s="23">
        <v>42524</v>
      </c>
      <c r="CT1732">
        <v>1.5118880933717863E-3</v>
      </c>
      <c r="DB1732" s="23">
        <v>42524</v>
      </c>
      <c r="DC1732">
        <v>1.5118880933717863E-3</v>
      </c>
    </row>
    <row r="1733" spans="79:107" x14ac:dyDescent="0.3">
      <c r="CA1733" s="23">
        <v>44085</v>
      </c>
      <c r="CB1733">
        <v>1.512377121927265E-3</v>
      </c>
      <c r="CC1733" t="str">
        <f>IF(COUNT(CB$3:CB1733)=ROUND(COUNT($CB$3:$CB$2493)*0.05,0),CB1733,"")</f>
        <v/>
      </c>
      <c r="CJ1733" s="23">
        <v>44085</v>
      </c>
      <c r="CK1733">
        <v>1.512377121927265E-3</v>
      </c>
      <c r="CL1733" t="str">
        <f>IF(COUNT(CK$3:CK1733)=ROUND(COUNT($CK$3:$CK$2493)*0.1,0),CK1733,"")</f>
        <v/>
      </c>
      <c r="CS1733" s="23">
        <v>44085</v>
      </c>
      <c r="CT1733">
        <v>1.512377121927265E-3</v>
      </c>
      <c r="DB1733" s="23">
        <v>44085</v>
      </c>
      <c r="DC1733">
        <v>1.512377121927265E-3</v>
      </c>
    </row>
    <row r="1734" spans="79:107" x14ac:dyDescent="0.3">
      <c r="CA1734" s="23">
        <v>42419</v>
      </c>
      <c r="CB1734">
        <v>1.5140194240293072E-3</v>
      </c>
      <c r="CC1734" t="str">
        <f>IF(COUNT(CB$3:CB1734)=ROUND(COUNT($CB$3:$CB$2493)*0.05,0),CB1734,"")</f>
        <v/>
      </c>
      <c r="CJ1734" s="23">
        <v>42419</v>
      </c>
      <c r="CK1734">
        <v>1.5140194240293072E-3</v>
      </c>
      <c r="CL1734" t="str">
        <f>IF(COUNT(CK$3:CK1734)=ROUND(COUNT($CK$3:$CK$2493)*0.1,0),CK1734,"")</f>
        <v/>
      </c>
      <c r="CS1734" s="23">
        <v>42419</v>
      </c>
      <c r="CT1734">
        <v>1.5140194240293072E-3</v>
      </c>
      <c r="DB1734" s="23">
        <v>42419</v>
      </c>
      <c r="DC1734">
        <v>1.5140194240293072E-3</v>
      </c>
    </row>
    <row r="1735" spans="79:107" x14ac:dyDescent="0.3">
      <c r="CA1735" s="23">
        <v>42635</v>
      </c>
      <c r="CB1735">
        <v>1.5146818390862355E-3</v>
      </c>
      <c r="CC1735" t="str">
        <f>IF(COUNT(CB$3:CB1735)=ROUND(COUNT($CB$3:$CB$2493)*0.05,0),CB1735,"")</f>
        <v/>
      </c>
      <c r="CJ1735" s="23">
        <v>42635</v>
      </c>
      <c r="CK1735">
        <v>1.5146818390862355E-3</v>
      </c>
      <c r="CL1735" t="str">
        <f>IF(COUNT(CK$3:CK1735)=ROUND(COUNT($CK$3:$CK$2493)*0.1,0),CK1735,"")</f>
        <v/>
      </c>
      <c r="CS1735" s="23">
        <v>42635</v>
      </c>
      <c r="CT1735">
        <v>1.5146818390862355E-3</v>
      </c>
      <c r="DB1735" s="23">
        <v>42635</v>
      </c>
      <c r="DC1735">
        <v>1.5146818390862355E-3</v>
      </c>
    </row>
    <row r="1736" spans="79:107" x14ac:dyDescent="0.3">
      <c r="CA1736" s="23">
        <v>42485</v>
      </c>
      <c r="CB1736">
        <v>1.516477733264596E-3</v>
      </c>
      <c r="CC1736" t="str">
        <f>IF(COUNT(CB$3:CB1736)=ROUND(COUNT($CB$3:$CB$2493)*0.05,0),CB1736,"")</f>
        <v/>
      </c>
      <c r="CJ1736" s="23">
        <v>42485</v>
      </c>
      <c r="CK1736">
        <v>1.516477733264596E-3</v>
      </c>
      <c r="CL1736" t="str">
        <f>IF(COUNT(CK$3:CK1736)=ROUND(COUNT($CK$3:$CK$2493)*0.1,0),CK1736,"")</f>
        <v/>
      </c>
      <c r="CS1736" s="23">
        <v>42485</v>
      </c>
      <c r="CT1736">
        <v>1.516477733264596E-3</v>
      </c>
      <c r="DB1736" s="23">
        <v>42485</v>
      </c>
      <c r="DC1736">
        <v>1.516477733264596E-3</v>
      </c>
    </row>
    <row r="1737" spans="79:107" x14ac:dyDescent="0.3">
      <c r="CA1737" s="26">
        <v>44881</v>
      </c>
      <c r="CB1737">
        <v>1.5179738927680211E-3</v>
      </c>
      <c r="CC1737" t="str">
        <f>IF(COUNT(CB$3:CB1737)=ROUND(COUNT($CB$3:$CB$2493)*0.05,0),CB1737,"")</f>
        <v/>
      </c>
      <c r="CJ1737" s="26">
        <v>44881</v>
      </c>
      <c r="CK1737">
        <v>1.5179738927680211E-3</v>
      </c>
      <c r="CL1737" t="str">
        <f>IF(COUNT(CK$3:CK1737)=ROUND(COUNT($CK$3:$CK$2493)*0.1,0),CK1737,"")</f>
        <v/>
      </c>
      <c r="CS1737" s="26">
        <v>44881</v>
      </c>
      <c r="CT1737">
        <v>1.5179738927680211E-3</v>
      </c>
      <c r="DB1737" s="26">
        <v>44881</v>
      </c>
      <c r="DC1737">
        <v>1.5179738927680211E-3</v>
      </c>
    </row>
    <row r="1738" spans="79:107" x14ac:dyDescent="0.3">
      <c r="CA1738" s="23">
        <v>44384</v>
      </c>
      <c r="CB1738">
        <v>1.5185781072356627E-3</v>
      </c>
      <c r="CC1738" t="str">
        <f>IF(COUNT(CB$3:CB1738)=ROUND(COUNT($CB$3:$CB$2493)*0.05,0),CB1738,"")</f>
        <v/>
      </c>
      <c r="CJ1738" s="23">
        <v>44384</v>
      </c>
      <c r="CK1738">
        <v>1.5185781072356627E-3</v>
      </c>
      <c r="CL1738" t="str">
        <f>IF(COUNT(CK$3:CK1738)=ROUND(COUNT($CK$3:$CK$2493)*0.1,0),CK1738,"")</f>
        <v/>
      </c>
      <c r="CS1738" s="23">
        <v>44384</v>
      </c>
      <c r="CT1738">
        <v>1.5185781072356627E-3</v>
      </c>
      <c r="DB1738" s="23">
        <v>44384</v>
      </c>
      <c r="DC1738">
        <v>1.5185781072356627E-3</v>
      </c>
    </row>
    <row r="1739" spans="79:107" x14ac:dyDescent="0.3">
      <c r="CA1739" s="23">
        <v>42739</v>
      </c>
      <c r="CB1739">
        <v>1.5200238620738942E-3</v>
      </c>
      <c r="CC1739" t="str">
        <f>IF(COUNT(CB$3:CB1739)=ROUND(COUNT($CB$3:$CB$2493)*0.05,0),CB1739,"")</f>
        <v/>
      </c>
      <c r="CJ1739" s="23">
        <v>42739</v>
      </c>
      <c r="CK1739">
        <v>1.5200238620738942E-3</v>
      </c>
      <c r="CL1739" t="str">
        <f>IF(COUNT(CK$3:CK1739)=ROUND(COUNT($CK$3:$CK$2493)*0.1,0),CK1739,"")</f>
        <v/>
      </c>
      <c r="CS1739" s="23">
        <v>42739</v>
      </c>
      <c r="CT1739">
        <v>1.5200238620738942E-3</v>
      </c>
      <c r="DB1739" s="23">
        <v>42739</v>
      </c>
      <c r="DC1739">
        <v>1.5200238620738942E-3</v>
      </c>
    </row>
    <row r="1740" spans="79:107" x14ac:dyDescent="0.3">
      <c r="CA1740" s="23">
        <v>44309</v>
      </c>
      <c r="CB1740">
        <v>1.5216428730006326E-3</v>
      </c>
      <c r="CC1740" t="str">
        <f>IF(COUNT(CB$3:CB1740)=ROUND(COUNT($CB$3:$CB$2493)*0.05,0),CB1740,"")</f>
        <v/>
      </c>
      <c r="CJ1740" s="23">
        <v>44309</v>
      </c>
      <c r="CK1740">
        <v>1.5216428730006326E-3</v>
      </c>
      <c r="CL1740" t="str">
        <f>IF(COUNT(CK$3:CK1740)=ROUND(COUNT($CK$3:$CK$2493)*0.1,0),CK1740,"")</f>
        <v/>
      </c>
      <c r="CS1740" s="23">
        <v>44309</v>
      </c>
      <c r="CT1740">
        <v>1.5216428730006326E-3</v>
      </c>
      <c r="DB1740" s="23">
        <v>44309</v>
      </c>
      <c r="DC1740">
        <v>1.5216428730006326E-3</v>
      </c>
    </row>
    <row r="1741" spans="79:107" x14ac:dyDescent="0.3">
      <c r="CA1741" s="23">
        <v>43634</v>
      </c>
      <c r="CB1741">
        <v>1.5229664081591497E-3</v>
      </c>
      <c r="CC1741" t="str">
        <f>IF(COUNT(CB$3:CB1741)=ROUND(COUNT($CB$3:$CB$2493)*0.05,0),CB1741,"")</f>
        <v/>
      </c>
      <c r="CJ1741" s="23">
        <v>43634</v>
      </c>
      <c r="CK1741">
        <v>1.5229664081591497E-3</v>
      </c>
      <c r="CL1741" t="str">
        <f>IF(COUNT(CK$3:CK1741)=ROUND(COUNT($CK$3:$CK$2493)*0.1,0),CK1741,"")</f>
        <v/>
      </c>
      <c r="CS1741" s="23">
        <v>43634</v>
      </c>
      <c r="CT1741">
        <v>1.5229664081591497E-3</v>
      </c>
      <c r="DB1741" s="23">
        <v>43634</v>
      </c>
      <c r="DC1741">
        <v>1.5229664081591497E-3</v>
      </c>
    </row>
    <row r="1742" spans="79:107" x14ac:dyDescent="0.3">
      <c r="CA1742" s="23">
        <v>41646</v>
      </c>
      <c r="CB1742">
        <v>1.5247942439599316E-3</v>
      </c>
      <c r="CC1742" t="str">
        <f>IF(COUNT(CB$3:CB1742)=ROUND(COUNT($CB$3:$CB$2493)*0.05,0),CB1742,"")</f>
        <v/>
      </c>
      <c r="CJ1742" s="23">
        <v>41646</v>
      </c>
      <c r="CK1742">
        <v>1.5247942439599316E-3</v>
      </c>
      <c r="CL1742" t="str">
        <f>IF(COUNT(CK$3:CK1742)=ROUND(COUNT($CK$3:$CK$2493)*0.1,0),CK1742,"")</f>
        <v/>
      </c>
      <c r="CS1742" s="23">
        <v>41646</v>
      </c>
      <c r="CT1742">
        <v>1.5247942439599316E-3</v>
      </c>
      <c r="DB1742" s="23">
        <v>41646</v>
      </c>
      <c r="DC1742">
        <v>1.5247942439599316E-3</v>
      </c>
    </row>
    <row r="1743" spans="79:107" x14ac:dyDescent="0.3">
      <c r="CA1743" s="23">
        <v>43978</v>
      </c>
      <c r="CB1743">
        <v>1.5248298936141125E-3</v>
      </c>
      <c r="CC1743" t="str">
        <f>IF(COUNT(CB$3:CB1743)=ROUND(COUNT($CB$3:$CB$2493)*0.05,0),CB1743,"")</f>
        <v/>
      </c>
      <c r="CJ1743" s="23">
        <v>43978</v>
      </c>
      <c r="CK1743">
        <v>1.5248298936141125E-3</v>
      </c>
      <c r="CL1743" t="str">
        <f>IF(COUNT(CK$3:CK1743)=ROUND(COUNT($CK$3:$CK$2493)*0.1,0),CK1743,"")</f>
        <v/>
      </c>
      <c r="CS1743" s="23">
        <v>43978</v>
      </c>
      <c r="CT1743">
        <v>1.5248298936141125E-3</v>
      </c>
      <c r="DB1743" s="23">
        <v>43978</v>
      </c>
      <c r="DC1743">
        <v>1.5248298936141125E-3</v>
      </c>
    </row>
    <row r="1744" spans="79:107" x14ac:dyDescent="0.3">
      <c r="CA1744" s="23">
        <v>43819</v>
      </c>
      <c r="CB1744">
        <v>1.5262037974383144E-3</v>
      </c>
      <c r="CC1744" t="str">
        <f>IF(COUNT(CB$3:CB1744)=ROUND(COUNT($CB$3:$CB$2493)*0.05,0),CB1744,"")</f>
        <v/>
      </c>
      <c r="CJ1744" s="23">
        <v>43819</v>
      </c>
      <c r="CK1744">
        <v>1.5262037974383144E-3</v>
      </c>
      <c r="CL1744" t="str">
        <f>IF(COUNT(CK$3:CK1744)=ROUND(COUNT($CK$3:$CK$2493)*0.1,0),CK1744,"")</f>
        <v/>
      </c>
      <c r="CS1744" s="23">
        <v>43819</v>
      </c>
      <c r="CT1744">
        <v>1.5262037974383144E-3</v>
      </c>
      <c r="DB1744" s="23">
        <v>43819</v>
      </c>
      <c r="DC1744">
        <v>1.5262037974383144E-3</v>
      </c>
    </row>
    <row r="1745" spans="79:107" x14ac:dyDescent="0.3">
      <c r="CA1745" s="23">
        <v>41675</v>
      </c>
      <c r="CB1745">
        <v>1.5280500217031618E-3</v>
      </c>
      <c r="CC1745" t="str">
        <f>IF(COUNT(CB$3:CB1745)=ROUND(COUNT($CB$3:$CB$2493)*0.05,0),CB1745,"")</f>
        <v/>
      </c>
      <c r="CJ1745" s="23">
        <v>41675</v>
      </c>
      <c r="CK1745">
        <v>1.5280500217031618E-3</v>
      </c>
      <c r="CL1745" t="str">
        <f>IF(COUNT(CK$3:CK1745)=ROUND(COUNT($CK$3:$CK$2493)*0.1,0),CK1745,"")</f>
        <v/>
      </c>
      <c r="CS1745" s="23">
        <v>41675</v>
      </c>
      <c r="CT1745">
        <v>1.5280500217031618E-3</v>
      </c>
      <c r="DB1745" s="23">
        <v>41675</v>
      </c>
      <c r="DC1745">
        <v>1.5280500217031618E-3</v>
      </c>
    </row>
    <row r="1746" spans="79:107" x14ac:dyDescent="0.3">
      <c r="CA1746" s="23">
        <v>42033</v>
      </c>
      <c r="CB1746">
        <v>1.5287357368461755E-3</v>
      </c>
      <c r="CC1746" t="str">
        <f>IF(COUNT(CB$3:CB1746)=ROUND(COUNT($CB$3:$CB$2493)*0.05,0),CB1746,"")</f>
        <v/>
      </c>
      <c r="CJ1746" s="23">
        <v>42033</v>
      </c>
      <c r="CK1746">
        <v>1.5287357368461755E-3</v>
      </c>
      <c r="CL1746" t="str">
        <f>IF(COUNT(CK$3:CK1746)=ROUND(COUNT($CK$3:$CK$2493)*0.1,0),CK1746,"")</f>
        <v/>
      </c>
      <c r="CS1746" s="23">
        <v>42033</v>
      </c>
      <c r="CT1746">
        <v>1.5287357368461755E-3</v>
      </c>
      <c r="DB1746" s="23">
        <v>42033</v>
      </c>
      <c r="DC1746">
        <v>1.5287357368461755E-3</v>
      </c>
    </row>
    <row r="1747" spans="79:107" x14ac:dyDescent="0.3">
      <c r="CA1747" s="23">
        <v>42208</v>
      </c>
      <c r="CB1747">
        <v>1.5292029093744838E-3</v>
      </c>
      <c r="CC1747" t="str">
        <f>IF(COUNT(CB$3:CB1747)=ROUND(COUNT($CB$3:$CB$2493)*0.05,0),CB1747,"")</f>
        <v/>
      </c>
      <c r="CJ1747" s="23">
        <v>42208</v>
      </c>
      <c r="CK1747">
        <v>1.5292029093744838E-3</v>
      </c>
      <c r="CL1747" t="str">
        <f>IF(COUNT(CK$3:CK1747)=ROUND(COUNT($CK$3:$CK$2493)*0.1,0),CK1747,"")</f>
        <v/>
      </c>
      <c r="CS1747" s="23">
        <v>42208</v>
      </c>
      <c r="CT1747">
        <v>1.5292029093744838E-3</v>
      </c>
      <c r="DB1747" s="23">
        <v>42208</v>
      </c>
      <c r="DC1747">
        <v>1.5292029093744838E-3</v>
      </c>
    </row>
    <row r="1748" spans="79:107" x14ac:dyDescent="0.3">
      <c r="CA1748" s="23">
        <v>42529</v>
      </c>
      <c r="CB1748">
        <v>1.5439521231183839E-3</v>
      </c>
      <c r="CC1748" t="str">
        <f>IF(COUNT(CB$3:CB1748)=ROUND(COUNT($CB$3:$CB$2493)*0.05,0),CB1748,"")</f>
        <v/>
      </c>
      <c r="CJ1748" s="23">
        <v>42529</v>
      </c>
      <c r="CK1748">
        <v>1.5439521231183839E-3</v>
      </c>
      <c r="CL1748" t="str">
        <f>IF(COUNT(CK$3:CK1748)=ROUND(COUNT($CK$3:$CK$2493)*0.1,0),CK1748,"")</f>
        <v/>
      </c>
      <c r="CS1748" s="23">
        <v>42529</v>
      </c>
      <c r="CT1748">
        <v>1.5439521231183839E-3</v>
      </c>
      <c r="DB1748" s="23">
        <v>42529</v>
      </c>
      <c r="DC1748">
        <v>1.5439521231183839E-3</v>
      </c>
    </row>
    <row r="1749" spans="79:107" x14ac:dyDescent="0.3">
      <c r="CA1749" s="23">
        <v>44294</v>
      </c>
      <c r="CB1749">
        <v>1.5460001005864377E-3</v>
      </c>
      <c r="CC1749" t="str">
        <f>IF(COUNT(CB$3:CB1749)=ROUND(COUNT($CB$3:$CB$2493)*0.05,0),CB1749,"")</f>
        <v/>
      </c>
      <c r="CJ1749" s="23">
        <v>44294</v>
      </c>
      <c r="CK1749">
        <v>1.5460001005864377E-3</v>
      </c>
      <c r="CL1749" t="str">
        <f>IF(COUNT(CK$3:CK1749)=ROUND(COUNT($CK$3:$CK$2493)*0.1,0),CK1749,"")</f>
        <v/>
      </c>
      <c r="CS1749" s="23">
        <v>44294</v>
      </c>
      <c r="CT1749">
        <v>1.5460001005864377E-3</v>
      </c>
      <c r="DB1749" s="23">
        <v>44294</v>
      </c>
      <c r="DC1749">
        <v>1.5460001005864377E-3</v>
      </c>
    </row>
    <row r="1750" spans="79:107" x14ac:dyDescent="0.3">
      <c r="CA1750" s="23">
        <v>42016</v>
      </c>
      <c r="CB1750">
        <v>1.5488077947423912E-3</v>
      </c>
      <c r="CC1750" t="str">
        <f>IF(COUNT(CB$3:CB1750)=ROUND(COUNT($CB$3:$CB$2493)*0.05,0),CB1750,"")</f>
        <v/>
      </c>
      <c r="CJ1750" s="23">
        <v>42016</v>
      </c>
      <c r="CK1750">
        <v>1.5488077947423912E-3</v>
      </c>
      <c r="CL1750" t="str">
        <f>IF(COUNT(CK$3:CK1750)=ROUND(COUNT($CK$3:$CK$2493)*0.1,0),CK1750,"")</f>
        <v/>
      </c>
      <c r="CS1750" s="23">
        <v>42016</v>
      </c>
      <c r="CT1750">
        <v>1.5488077947423912E-3</v>
      </c>
      <c r="DB1750" s="23">
        <v>42016</v>
      </c>
      <c r="DC1750">
        <v>1.5488077947423912E-3</v>
      </c>
    </row>
    <row r="1751" spans="79:107" x14ac:dyDescent="0.3">
      <c r="CA1751" s="23">
        <v>44357</v>
      </c>
      <c r="CB1751">
        <v>1.5510081333908125E-3</v>
      </c>
      <c r="CC1751" t="str">
        <f>IF(COUNT(CB$3:CB1751)=ROUND(COUNT($CB$3:$CB$2493)*0.05,0),CB1751,"")</f>
        <v/>
      </c>
      <c r="CJ1751" s="23">
        <v>44357</v>
      </c>
      <c r="CK1751">
        <v>1.5510081333908125E-3</v>
      </c>
      <c r="CL1751" t="str">
        <f>IF(COUNT(CK$3:CK1751)=ROUND(COUNT($CK$3:$CK$2493)*0.1,0),CK1751,"")</f>
        <v/>
      </c>
      <c r="CS1751" s="23">
        <v>44357</v>
      </c>
      <c r="CT1751">
        <v>1.5510081333908125E-3</v>
      </c>
      <c r="DB1751" s="23">
        <v>44357</v>
      </c>
      <c r="DC1751">
        <v>1.5510081333908125E-3</v>
      </c>
    </row>
    <row r="1752" spans="79:107" x14ac:dyDescent="0.3">
      <c r="CA1752" s="23">
        <v>41366</v>
      </c>
      <c r="CB1752">
        <v>1.5532579047119021E-3</v>
      </c>
      <c r="CC1752" t="str">
        <f>IF(COUNT(CB$3:CB1752)=ROUND(COUNT($CB$3:$CB$2493)*0.05,0),CB1752,"")</f>
        <v/>
      </c>
      <c r="CJ1752" s="23">
        <v>41366</v>
      </c>
      <c r="CK1752">
        <v>1.5532579047119021E-3</v>
      </c>
      <c r="CL1752" t="str">
        <f>IF(COUNT(CK$3:CK1752)=ROUND(COUNT($CK$3:$CK$2493)*0.1,0),CK1752,"")</f>
        <v/>
      </c>
      <c r="CS1752" s="23">
        <v>41366</v>
      </c>
      <c r="CT1752">
        <v>1.5532579047119021E-3</v>
      </c>
      <c r="DB1752" s="23">
        <v>41366</v>
      </c>
      <c r="DC1752">
        <v>1.5532579047119021E-3</v>
      </c>
    </row>
    <row r="1753" spans="79:107" x14ac:dyDescent="0.3">
      <c r="CA1753" s="23">
        <v>41865</v>
      </c>
      <c r="CB1753">
        <v>1.5545859252991325E-3</v>
      </c>
      <c r="CC1753" t="str">
        <f>IF(COUNT(CB$3:CB1753)=ROUND(COUNT($CB$3:$CB$2493)*0.05,0),CB1753,"")</f>
        <v/>
      </c>
      <c r="CJ1753" s="23">
        <v>41865</v>
      </c>
      <c r="CK1753">
        <v>1.5545859252991325E-3</v>
      </c>
      <c r="CL1753" t="str">
        <f>IF(COUNT(CK$3:CK1753)=ROUND(COUNT($CK$3:$CK$2493)*0.1,0),CK1753,"")</f>
        <v/>
      </c>
      <c r="CS1753" s="23">
        <v>41865</v>
      </c>
      <c r="CT1753">
        <v>1.5545859252991325E-3</v>
      </c>
      <c r="DB1753" s="23">
        <v>41865</v>
      </c>
      <c r="DC1753">
        <v>1.5545859252991325E-3</v>
      </c>
    </row>
    <row r="1754" spans="79:107" x14ac:dyDescent="0.3">
      <c r="CA1754" s="23">
        <v>44027</v>
      </c>
      <c r="CB1754">
        <v>1.5556371884801624E-3</v>
      </c>
      <c r="CC1754" t="str">
        <f>IF(COUNT(CB$3:CB1754)=ROUND(COUNT($CB$3:$CB$2493)*0.05,0),CB1754,"")</f>
        <v/>
      </c>
      <c r="CJ1754" s="23">
        <v>44027</v>
      </c>
      <c r="CK1754">
        <v>1.5556371884801624E-3</v>
      </c>
      <c r="CL1754" t="str">
        <f>IF(COUNT(CK$3:CK1754)=ROUND(COUNT($CK$3:$CK$2493)*0.1,0),CK1754,"")</f>
        <v/>
      </c>
      <c r="CS1754" s="23">
        <v>44027</v>
      </c>
      <c r="CT1754">
        <v>1.5556371884801624E-3</v>
      </c>
      <c r="DB1754" s="23">
        <v>44027</v>
      </c>
      <c r="DC1754">
        <v>1.5556371884801624E-3</v>
      </c>
    </row>
    <row r="1755" spans="79:107" x14ac:dyDescent="0.3">
      <c r="CA1755" s="23">
        <v>41947</v>
      </c>
      <c r="CB1755">
        <v>1.5557888211723879E-3</v>
      </c>
      <c r="CC1755" t="str">
        <f>IF(COUNT(CB$3:CB1755)=ROUND(COUNT($CB$3:$CB$2493)*0.05,0),CB1755,"")</f>
        <v/>
      </c>
      <c r="CJ1755" s="23">
        <v>41947</v>
      </c>
      <c r="CK1755">
        <v>1.5557888211723879E-3</v>
      </c>
      <c r="CL1755" t="str">
        <f>IF(COUNT(CK$3:CK1755)=ROUND(COUNT($CK$3:$CK$2493)*0.1,0),CK1755,"")</f>
        <v/>
      </c>
      <c r="CS1755" s="23">
        <v>41947</v>
      </c>
      <c r="CT1755">
        <v>1.5557888211723879E-3</v>
      </c>
      <c r="DB1755" s="23">
        <v>41947</v>
      </c>
      <c r="DC1755">
        <v>1.5557888211723879E-3</v>
      </c>
    </row>
    <row r="1756" spans="79:107" x14ac:dyDescent="0.3">
      <c r="CA1756" s="23">
        <v>42527</v>
      </c>
      <c r="CB1756">
        <v>1.5561849260330074E-3</v>
      </c>
      <c r="CC1756" t="str">
        <f>IF(COUNT(CB$3:CB1756)=ROUND(COUNT($CB$3:$CB$2493)*0.05,0),CB1756,"")</f>
        <v/>
      </c>
      <c r="CJ1756" s="23">
        <v>42527</v>
      </c>
      <c r="CK1756">
        <v>1.5561849260330074E-3</v>
      </c>
      <c r="CL1756" t="str">
        <f>IF(COUNT(CK$3:CK1756)=ROUND(COUNT($CK$3:$CK$2493)*0.1,0),CK1756,"")</f>
        <v/>
      </c>
      <c r="CS1756" s="23">
        <v>42527</v>
      </c>
      <c r="CT1756">
        <v>1.5561849260330074E-3</v>
      </c>
      <c r="DB1756" s="23">
        <v>42527</v>
      </c>
      <c r="DC1756">
        <v>1.5561849260330074E-3</v>
      </c>
    </row>
    <row r="1757" spans="79:107" x14ac:dyDescent="0.3">
      <c r="CA1757" s="23">
        <v>41898</v>
      </c>
      <c r="CB1757">
        <v>1.5653922156832261E-3</v>
      </c>
      <c r="CC1757" t="str">
        <f>IF(COUNT(CB$3:CB1757)=ROUND(COUNT($CB$3:$CB$2493)*0.05,0),CB1757,"")</f>
        <v/>
      </c>
      <c r="CJ1757" s="23">
        <v>41898</v>
      </c>
      <c r="CK1757">
        <v>1.5653922156832261E-3</v>
      </c>
      <c r="CL1757" t="str">
        <f>IF(COUNT(CK$3:CK1757)=ROUND(COUNT($CK$3:$CK$2493)*0.1,0),CK1757,"")</f>
        <v/>
      </c>
      <c r="CS1757" s="23">
        <v>41898</v>
      </c>
      <c r="CT1757">
        <v>1.5653922156832261E-3</v>
      </c>
      <c r="DB1757" s="23">
        <v>41898</v>
      </c>
      <c r="DC1757">
        <v>1.5653922156832261E-3</v>
      </c>
    </row>
    <row r="1758" spans="79:107" x14ac:dyDescent="0.3">
      <c r="CA1758" s="23">
        <v>44069</v>
      </c>
      <c r="CB1758">
        <v>1.5655692257423174E-3</v>
      </c>
      <c r="CC1758" t="str">
        <f>IF(COUNT(CB$3:CB1758)=ROUND(COUNT($CB$3:$CB$2493)*0.05,0),CB1758,"")</f>
        <v/>
      </c>
      <c r="CJ1758" s="23">
        <v>44069</v>
      </c>
      <c r="CK1758">
        <v>1.5655692257423174E-3</v>
      </c>
      <c r="CL1758" t="str">
        <f>IF(COUNT(CK$3:CK1758)=ROUND(COUNT($CK$3:$CK$2493)*0.1,0),CK1758,"")</f>
        <v/>
      </c>
      <c r="CS1758" s="23">
        <v>44069</v>
      </c>
      <c r="CT1758">
        <v>1.5655692257423174E-3</v>
      </c>
      <c r="DB1758" s="23">
        <v>44069</v>
      </c>
      <c r="DC1758">
        <v>1.5655692257423174E-3</v>
      </c>
    </row>
    <row r="1759" spans="79:107" x14ac:dyDescent="0.3">
      <c r="CA1759" s="23">
        <v>44407</v>
      </c>
      <c r="CB1759">
        <v>1.5656054836173665E-3</v>
      </c>
      <c r="CC1759" t="str">
        <f>IF(COUNT(CB$3:CB1759)=ROUND(COUNT($CB$3:$CB$2493)*0.05,0),CB1759,"")</f>
        <v/>
      </c>
      <c r="CJ1759" s="23">
        <v>44407</v>
      </c>
      <c r="CK1759">
        <v>1.5656054836173665E-3</v>
      </c>
      <c r="CL1759" t="str">
        <f>IF(COUNT(CK$3:CK1759)=ROUND(COUNT($CK$3:$CK$2493)*0.1,0),CK1759,"")</f>
        <v/>
      </c>
      <c r="CS1759" s="23">
        <v>44407</v>
      </c>
      <c r="CT1759">
        <v>1.5656054836173665E-3</v>
      </c>
      <c r="DB1759" s="23">
        <v>44407</v>
      </c>
      <c r="DC1759">
        <v>1.5656054836173665E-3</v>
      </c>
    </row>
    <row r="1760" spans="79:107" x14ac:dyDescent="0.3">
      <c r="CA1760" s="23">
        <v>43179</v>
      </c>
      <c r="CB1760">
        <v>1.5693256816009542E-3</v>
      </c>
      <c r="CC1760" t="str">
        <f>IF(COUNT(CB$3:CB1760)=ROUND(COUNT($CB$3:$CB$2493)*0.05,0),CB1760,"")</f>
        <v/>
      </c>
      <c r="CJ1760" s="23">
        <v>43179</v>
      </c>
      <c r="CK1760">
        <v>1.5693256816009542E-3</v>
      </c>
      <c r="CL1760" t="str">
        <f>IF(COUNT(CK$3:CK1760)=ROUND(COUNT($CK$3:$CK$2493)*0.1,0),CK1760,"")</f>
        <v/>
      </c>
      <c r="CS1760" s="23">
        <v>43179</v>
      </c>
      <c r="CT1760">
        <v>1.5693256816009542E-3</v>
      </c>
      <c r="DB1760" s="23">
        <v>43179</v>
      </c>
      <c r="DC1760">
        <v>1.5693256816009542E-3</v>
      </c>
    </row>
    <row r="1761" spans="79:107" x14ac:dyDescent="0.3">
      <c r="CA1761" s="23">
        <v>43630</v>
      </c>
      <c r="CB1761">
        <v>1.5725022518375412E-3</v>
      </c>
      <c r="CC1761" t="str">
        <f>IF(COUNT(CB$3:CB1761)=ROUND(COUNT($CB$3:$CB$2493)*0.05,0),CB1761,"")</f>
        <v/>
      </c>
      <c r="CJ1761" s="23">
        <v>43630</v>
      </c>
      <c r="CK1761">
        <v>1.5725022518375412E-3</v>
      </c>
      <c r="CL1761" t="str">
        <f>IF(COUNT(CK$3:CK1761)=ROUND(COUNT($CK$3:$CK$2493)*0.1,0),CK1761,"")</f>
        <v/>
      </c>
      <c r="CS1761" s="23">
        <v>43630</v>
      </c>
      <c r="CT1761">
        <v>1.5725022518375412E-3</v>
      </c>
      <c r="DB1761" s="23">
        <v>43630</v>
      </c>
      <c r="DC1761">
        <v>1.5725022518375412E-3</v>
      </c>
    </row>
    <row r="1762" spans="79:107" x14ac:dyDescent="0.3">
      <c r="CA1762" s="23">
        <v>42888</v>
      </c>
      <c r="CB1762">
        <v>1.5761306971233684E-3</v>
      </c>
      <c r="CC1762" t="str">
        <f>IF(COUNT(CB$3:CB1762)=ROUND(COUNT($CB$3:$CB$2493)*0.05,0),CB1762,"")</f>
        <v/>
      </c>
      <c r="CJ1762" s="23">
        <v>42888</v>
      </c>
      <c r="CK1762">
        <v>1.5761306971233684E-3</v>
      </c>
      <c r="CL1762" t="str">
        <f>IF(COUNT(CK$3:CK1762)=ROUND(COUNT($CK$3:$CK$2493)*0.1,0),CK1762,"")</f>
        <v/>
      </c>
      <c r="CS1762" s="23">
        <v>42888</v>
      </c>
      <c r="CT1762">
        <v>1.5761306971233684E-3</v>
      </c>
      <c r="DB1762" s="23">
        <v>42888</v>
      </c>
      <c r="DC1762">
        <v>1.5761306971233684E-3</v>
      </c>
    </row>
    <row r="1763" spans="79:107" x14ac:dyDescent="0.3">
      <c r="CA1763" s="23">
        <v>42949</v>
      </c>
      <c r="CB1763">
        <v>1.5812234290159539E-3</v>
      </c>
      <c r="CC1763" t="str">
        <f>IF(COUNT(CB$3:CB1763)=ROUND(COUNT($CB$3:$CB$2493)*0.05,0),CB1763,"")</f>
        <v/>
      </c>
      <c r="CJ1763" s="23">
        <v>42949</v>
      </c>
      <c r="CK1763">
        <v>1.5812234290159539E-3</v>
      </c>
      <c r="CL1763" t="str">
        <f>IF(COUNT(CK$3:CK1763)=ROUND(COUNT($CK$3:$CK$2493)*0.1,0),CK1763,"")</f>
        <v/>
      </c>
      <c r="CS1763" s="23">
        <v>42949</v>
      </c>
      <c r="CT1763">
        <v>1.5812234290159539E-3</v>
      </c>
      <c r="DB1763" s="23">
        <v>42949</v>
      </c>
      <c r="DC1763">
        <v>1.5812234290159539E-3</v>
      </c>
    </row>
    <row r="1764" spans="79:107" x14ac:dyDescent="0.3">
      <c r="CA1764" s="23">
        <v>44783</v>
      </c>
      <c r="CB1764">
        <v>1.592883560559064E-3</v>
      </c>
      <c r="CC1764" t="str">
        <f>IF(COUNT(CB$3:CB1764)=ROUND(COUNT($CB$3:$CB$2493)*0.05,0),CB1764,"")</f>
        <v/>
      </c>
      <c r="CJ1764" s="23">
        <v>44783</v>
      </c>
      <c r="CK1764">
        <v>1.592883560559064E-3</v>
      </c>
      <c r="CL1764" t="str">
        <f>IF(COUNT(CK$3:CK1764)=ROUND(COUNT($CK$3:$CK$2493)*0.1,0),CK1764,"")</f>
        <v/>
      </c>
      <c r="CS1764" s="23">
        <v>44783</v>
      </c>
      <c r="CT1764">
        <v>1.592883560559064E-3</v>
      </c>
      <c r="DB1764" s="23">
        <v>44783</v>
      </c>
      <c r="DC1764">
        <v>1.592883560559064E-3</v>
      </c>
    </row>
    <row r="1765" spans="79:107" x14ac:dyDescent="0.3">
      <c r="CA1765" s="23">
        <v>42348</v>
      </c>
      <c r="CB1765">
        <v>1.5954417880473333E-3</v>
      </c>
      <c r="CC1765" t="str">
        <f>IF(COUNT(CB$3:CB1765)=ROUND(COUNT($CB$3:$CB$2493)*0.05,0),CB1765,"")</f>
        <v/>
      </c>
      <c r="CJ1765" s="23">
        <v>42348</v>
      </c>
      <c r="CK1765">
        <v>1.5954417880473333E-3</v>
      </c>
      <c r="CL1765" t="str">
        <f>IF(COUNT(CK$3:CK1765)=ROUND(COUNT($CK$3:$CK$2493)*0.1,0),CK1765,"")</f>
        <v/>
      </c>
      <c r="CS1765" s="23">
        <v>42348</v>
      </c>
      <c r="CT1765">
        <v>1.5954417880473333E-3</v>
      </c>
      <c r="DB1765" s="23">
        <v>42348</v>
      </c>
      <c r="DC1765">
        <v>1.5954417880473333E-3</v>
      </c>
    </row>
    <row r="1766" spans="79:107" x14ac:dyDescent="0.3">
      <c r="CA1766" s="23">
        <v>43553</v>
      </c>
      <c r="CB1766">
        <v>1.5964027208925176E-3</v>
      </c>
      <c r="CC1766" t="str">
        <f>IF(COUNT(CB$3:CB1766)=ROUND(COUNT($CB$3:$CB$2493)*0.05,0),CB1766,"")</f>
        <v/>
      </c>
      <c r="CJ1766" s="23">
        <v>43553</v>
      </c>
      <c r="CK1766">
        <v>1.5964027208925176E-3</v>
      </c>
      <c r="CL1766" t="str">
        <f>IF(COUNT(CK$3:CK1766)=ROUND(COUNT($CK$3:$CK$2493)*0.1,0),CK1766,"")</f>
        <v/>
      </c>
      <c r="CS1766" s="23">
        <v>43553</v>
      </c>
      <c r="CT1766">
        <v>1.5964027208925176E-3</v>
      </c>
      <c r="DB1766" s="23">
        <v>43553</v>
      </c>
      <c r="DC1766">
        <v>1.5964027208925176E-3</v>
      </c>
    </row>
    <row r="1767" spans="79:107" x14ac:dyDescent="0.3">
      <c r="CA1767" s="23">
        <v>43080</v>
      </c>
      <c r="CB1767">
        <v>1.5971405310391045E-3</v>
      </c>
      <c r="CC1767" t="str">
        <f>IF(COUNT(CB$3:CB1767)=ROUND(COUNT($CB$3:$CB$2493)*0.05,0),CB1767,"")</f>
        <v/>
      </c>
      <c r="CJ1767" s="23">
        <v>43080</v>
      </c>
      <c r="CK1767">
        <v>1.5971405310391045E-3</v>
      </c>
      <c r="CL1767" t="str">
        <f>IF(COUNT(CK$3:CK1767)=ROUND(COUNT($CK$3:$CK$2493)*0.1,0),CK1767,"")</f>
        <v/>
      </c>
      <c r="CS1767" s="23">
        <v>43080</v>
      </c>
      <c r="CT1767">
        <v>1.5971405310391045E-3</v>
      </c>
      <c r="DB1767" s="23">
        <v>43080</v>
      </c>
      <c r="DC1767">
        <v>1.5971405310391045E-3</v>
      </c>
    </row>
    <row r="1768" spans="79:107" x14ac:dyDescent="0.3">
      <c r="CA1768" s="23">
        <v>41870</v>
      </c>
      <c r="CB1768">
        <v>1.5972638306679888E-3</v>
      </c>
      <c r="CC1768" t="str">
        <f>IF(COUNT(CB$3:CB1768)=ROUND(COUNT($CB$3:$CB$2493)*0.05,0),CB1768,"")</f>
        <v/>
      </c>
      <c r="CJ1768" s="23">
        <v>41870</v>
      </c>
      <c r="CK1768">
        <v>1.5972638306679888E-3</v>
      </c>
      <c r="CL1768" t="str">
        <f>IF(COUNT(CK$3:CK1768)=ROUND(COUNT($CK$3:$CK$2493)*0.1,0),CK1768,"")</f>
        <v/>
      </c>
      <c r="CS1768" s="23">
        <v>41870</v>
      </c>
      <c r="CT1768">
        <v>1.5972638306679888E-3</v>
      </c>
      <c r="DB1768" s="23">
        <v>41870</v>
      </c>
      <c r="DC1768">
        <v>1.5972638306679888E-3</v>
      </c>
    </row>
    <row r="1769" spans="79:107" x14ac:dyDescent="0.3">
      <c r="CA1769" s="23">
        <v>42954</v>
      </c>
      <c r="CB1769">
        <v>1.5994664092451674E-3</v>
      </c>
      <c r="CC1769" t="str">
        <f>IF(COUNT(CB$3:CB1769)=ROUND(COUNT($CB$3:$CB$2493)*0.05,0),CB1769,"")</f>
        <v/>
      </c>
      <c r="CJ1769" s="23">
        <v>42954</v>
      </c>
      <c r="CK1769">
        <v>1.5994664092451674E-3</v>
      </c>
      <c r="CL1769" t="str">
        <f>IF(COUNT(CK$3:CK1769)=ROUND(COUNT($CK$3:$CK$2493)*0.1,0),CK1769,"")</f>
        <v/>
      </c>
      <c r="CS1769" s="23">
        <v>42954</v>
      </c>
      <c r="CT1769">
        <v>1.5994664092451674E-3</v>
      </c>
      <c r="DB1769" s="23">
        <v>42954</v>
      </c>
      <c r="DC1769">
        <v>1.5994664092451674E-3</v>
      </c>
    </row>
    <row r="1770" spans="79:107" x14ac:dyDescent="0.3">
      <c r="CA1770" s="23">
        <v>44522</v>
      </c>
      <c r="CB1770">
        <v>1.6029102332201486E-3</v>
      </c>
      <c r="CC1770" t="str">
        <f>IF(COUNT(CB$3:CB1770)=ROUND(COUNT($CB$3:$CB$2493)*0.05,0),CB1770,"")</f>
        <v/>
      </c>
      <c r="CJ1770" s="23">
        <v>44522</v>
      </c>
      <c r="CK1770">
        <v>1.6029102332201486E-3</v>
      </c>
      <c r="CL1770" t="str">
        <f>IF(COUNT(CK$3:CK1770)=ROUND(COUNT($CK$3:$CK$2493)*0.1,0),CK1770,"")</f>
        <v/>
      </c>
      <c r="CS1770" s="23">
        <v>44522</v>
      </c>
      <c r="CT1770">
        <v>1.6029102332201486E-3</v>
      </c>
      <c r="DB1770" s="23">
        <v>44522</v>
      </c>
      <c r="DC1770">
        <v>1.6029102332201486E-3</v>
      </c>
    </row>
    <row r="1771" spans="79:107" x14ac:dyDescent="0.3">
      <c r="CA1771" s="23">
        <v>41450</v>
      </c>
      <c r="CB1771">
        <v>1.6065628308069362E-3</v>
      </c>
      <c r="CC1771" t="str">
        <f>IF(COUNT(CB$3:CB1771)=ROUND(COUNT($CB$3:$CB$2493)*0.05,0),CB1771,"")</f>
        <v/>
      </c>
      <c r="CJ1771" s="23">
        <v>41450</v>
      </c>
      <c r="CK1771">
        <v>1.6065628308069362E-3</v>
      </c>
      <c r="CL1771" t="str">
        <f>IF(COUNT(CK$3:CK1771)=ROUND(COUNT($CK$3:$CK$2493)*0.1,0),CK1771,"")</f>
        <v/>
      </c>
      <c r="CS1771" s="23">
        <v>41450</v>
      </c>
      <c r="CT1771">
        <v>1.6065628308069362E-3</v>
      </c>
      <c r="DB1771" s="23">
        <v>41450</v>
      </c>
      <c r="DC1771">
        <v>1.6065628308069362E-3</v>
      </c>
    </row>
    <row r="1772" spans="79:107" x14ac:dyDescent="0.3">
      <c r="CA1772" s="23">
        <v>42199</v>
      </c>
      <c r="CB1772">
        <v>1.6240872670994276E-3</v>
      </c>
      <c r="CC1772" t="str">
        <f>IF(COUNT(CB$3:CB1772)=ROUND(COUNT($CB$3:$CB$2493)*0.05,0),CB1772,"")</f>
        <v/>
      </c>
      <c r="CJ1772" s="23">
        <v>42199</v>
      </c>
      <c r="CK1772">
        <v>1.6240872670994276E-3</v>
      </c>
      <c r="CL1772" t="str">
        <f>IF(COUNT(CK$3:CK1772)=ROUND(COUNT($CK$3:$CK$2493)*0.1,0),CK1772,"")</f>
        <v/>
      </c>
      <c r="CS1772" s="23">
        <v>42199</v>
      </c>
      <c r="CT1772">
        <v>1.6240872670994276E-3</v>
      </c>
      <c r="DB1772" s="23">
        <v>42199</v>
      </c>
      <c r="DC1772">
        <v>1.6240872670994276E-3</v>
      </c>
    </row>
    <row r="1773" spans="79:107" x14ac:dyDescent="0.3">
      <c r="CA1773" s="23">
        <v>43361</v>
      </c>
      <c r="CB1773">
        <v>1.6242020400574284E-3</v>
      </c>
      <c r="CC1773" t="str">
        <f>IF(COUNT(CB$3:CB1773)=ROUND(COUNT($CB$3:$CB$2493)*0.05,0),CB1773,"")</f>
        <v/>
      </c>
      <c r="CJ1773" s="23">
        <v>43361</v>
      </c>
      <c r="CK1773">
        <v>1.6242020400574284E-3</v>
      </c>
      <c r="CL1773" t="str">
        <f>IF(COUNT(CK$3:CK1773)=ROUND(COUNT($CK$3:$CK$2493)*0.1,0),CK1773,"")</f>
        <v/>
      </c>
      <c r="CS1773" s="23">
        <v>43361</v>
      </c>
      <c r="CT1773">
        <v>1.6242020400574284E-3</v>
      </c>
      <c r="DB1773" s="23">
        <v>43361</v>
      </c>
      <c r="DC1773">
        <v>1.6242020400574284E-3</v>
      </c>
    </row>
    <row r="1774" spans="79:107" x14ac:dyDescent="0.3">
      <c r="CA1774" s="23">
        <v>41345</v>
      </c>
      <c r="CB1774">
        <v>1.6243960704290061E-3</v>
      </c>
      <c r="CC1774" t="str">
        <f>IF(COUNT(CB$3:CB1774)=ROUND(COUNT($CB$3:$CB$2493)*0.05,0),CB1774,"")</f>
        <v/>
      </c>
      <c r="CJ1774" s="23">
        <v>41345</v>
      </c>
      <c r="CK1774">
        <v>1.6243960704290061E-3</v>
      </c>
      <c r="CL1774" t="str">
        <f>IF(COUNT(CK$3:CK1774)=ROUND(COUNT($CK$3:$CK$2493)*0.1,0),CK1774,"")</f>
        <v/>
      </c>
      <c r="CS1774" s="23">
        <v>41345</v>
      </c>
      <c r="CT1774">
        <v>1.6243960704290061E-3</v>
      </c>
      <c r="DB1774" s="23">
        <v>41345</v>
      </c>
      <c r="DC1774">
        <v>1.6243960704290061E-3</v>
      </c>
    </row>
    <row r="1775" spans="79:107" x14ac:dyDescent="0.3">
      <c r="CA1775" s="23">
        <v>43194</v>
      </c>
      <c r="CB1775">
        <v>1.6284221062373057E-3</v>
      </c>
      <c r="CC1775" t="str">
        <f>IF(COUNT(CB$3:CB1775)=ROUND(COUNT($CB$3:$CB$2493)*0.05,0),CB1775,"")</f>
        <v/>
      </c>
      <c r="CJ1775" s="23">
        <v>43194</v>
      </c>
      <c r="CK1775">
        <v>1.6284221062373057E-3</v>
      </c>
      <c r="CL1775" t="str">
        <f>IF(COUNT(CK$3:CK1775)=ROUND(COUNT($CK$3:$CK$2493)*0.1,0),CK1775,"")</f>
        <v/>
      </c>
      <c r="CS1775" s="23">
        <v>43194</v>
      </c>
      <c r="CT1775">
        <v>1.6284221062373057E-3</v>
      </c>
      <c r="DB1775" s="23">
        <v>43194</v>
      </c>
      <c r="DC1775">
        <v>1.6284221062373057E-3</v>
      </c>
    </row>
    <row r="1776" spans="79:107" x14ac:dyDescent="0.3">
      <c r="CA1776" s="23">
        <v>44208</v>
      </c>
      <c r="CB1776">
        <v>1.631817866537745E-3</v>
      </c>
      <c r="CC1776" t="str">
        <f>IF(COUNT(CB$3:CB1776)=ROUND(COUNT($CB$3:$CB$2493)*0.05,0),CB1776,"")</f>
        <v/>
      </c>
      <c r="CJ1776" s="23">
        <v>44208</v>
      </c>
      <c r="CK1776">
        <v>1.631817866537745E-3</v>
      </c>
      <c r="CL1776" t="str">
        <f>IF(COUNT(CK$3:CK1776)=ROUND(COUNT($CK$3:$CK$2493)*0.1,0),CK1776,"")</f>
        <v/>
      </c>
      <c r="CS1776" s="23">
        <v>44208</v>
      </c>
      <c r="CT1776">
        <v>1.631817866537745E-3</v>
      </c>
      <c r="DB1776" s="23">
        <v>44208</v>
      </c>
      <c r="DC1776">
        <v>1.631817866537745E-3</v>
      </c>
    </row>
    <row r="1777" spans="79:107" x14ac:dyDescent="0.3">
      <c r="CA1777" s="23">
        <v>42158</v>
      </c>
      <c r="CB1777">
        <v>1.6362306327642614E-3</v>
      </c>
      <c r="CC1777" t="str">
        <f>IF(COUNT(CB$3:CB1777)=ROUND(COUNT($CB$3:$CB$2493)*0.05,0),CB1777,"")</f>
        <v/>
      </c>
      <c r="CJ1777" s="23">
        <v>42158</v>
      </c>
      <c r="CK1777">
        <v>1.6362306327642614E-3</v>
      </c>
      <c r="CL1777" t="str">
        <f>IF(COUNT(CK$3:CK1777)=ROUND(COUNT($CK$3:$CK$2493)*0.1,0),CK1777,"")</f>
        <v/>
      </c>
      <c r="CS1777" s="23">
        <v>42158</v>
      </c>
      <c r="CT1777">
        <v>1.6362306327642614E-3</v>
      </c>
      <c r="DB1777" s="23">
        <v>42158</v>
      </c>
      <c r="DC1777">
        <v>1.6362306327642614E-3</v>
      </c>
    </row>
    <row r="1778" spans="79:107" x14ac:dyDescent="0.3">
      <c r="CA1778" s="23">
        <v>41872</v>
      </c>
      <c r="CB1778">
        <v>1.6380007884806824E-3</v>
      </c>
      <c r="CC1778" t="str">
        <f>IF(COUNT(CB$3:CB1778)=ROUND(COUNT($CB$3:$CB$2493)*0.05,0),CB1778,"")</f>
        <v/>
      </c>
      <c r="CJ1778" s="23">
        <v>41872</v>
      </c>
      <c r="CK1778">
        <v>1.6380007884806824E-3</v>
      </c>
      <c r="CL1778" t="str">
        <f>IF(COUNT(CK$3:CK1778)=ROUND(COUNT($CK$3:$CK$2493)*0.1,0),CK1778,"")</f>
        <v/>
      </c>
      <c r="CS1778" s="23">
        <v>41872</v>
      </c>
      <c r="CT1778">
        <v>1.6380007884806824E-3</v>
      </c>
      <c r="DB1778" s="23">
        <v>41872</v>
      </c>
      <c r="DC1778">
        <v>1.6380007884806824E-3</v>
      </c>
    </row>
    <row r="1779" spans="79:107" x14ac:dyDescent="0.3">
      <c r="CA1779" s="23">
        <v>44537</v>
      </c>
      <c r="CB1779">
        <v>1.6383545234113441E-3</v>
      </c>
      <c r="CC1779" t="str">
        <f>IF(COUNT(CB$3:CB1779)=ROUND(COUNT($CB$3:$CB$2493)*0.05,0),CB1779,"")</f>
        <v/>
      </c>
      <c r="CJ1779" s="23">
        <v>44537</v>
      </c>
      <c r="CK1779">
        <v>1.6383545234113441E-3</v>
      </c>
      <c r="CL1779" t="str">
        <f>IF(COUNT(CK$3:CK1779)=ROUND(COUNT($CK$3:$CK$2493)*0.1,0),CK1779,"")</f>
        <v/>
      </c>
      <c r="CS1779" s="23">
        <v>44537</v>
      </c>
      <c r="CT1779">
        <v>1.6383545234113441E-3</v>
      </c>
      <c r="DB1779" s="23">
        <v>44537</v>
      </c>
      <c r="DC1779">
        <v>1.6383545234113441E-3</v>
      </c>
    </row>
    <row r="1780" spans="79:107" x14ac:dyDescent="0.3">
      <c r="CA1780" s="23">
        <v>43693</v>
      </c>
      <c r="CB1780">
        <v>1.6424805400607962E-3</v>
      </c>
      <c r="CC1780" t="str">
        <f>IF(COUNT(CB$3:CB1780)=ROUND(COUNT($CB$3:$CB$2493)*0.05,0),CB1780,"")</f>
        <v/>
      </c>
      <c r="CJ1780" s="23">
        <v>43693</v>
      </c>
      <c r="CK1780">
        <v>1.6424805400607962E-3</v>
      </c>
      <c r="CL1780" t="str">
        <f>IF(COUNT(CK$3:CK1780)=ROUND(COUNT($CK$3:$CK$2493)*0.1,0),CK1780,"")</f>
        <v/>
      </c>
      <c r="CS1780" s="23">
        <v>43693</v>
      </c>
      <c r="CT1780">
        <v>1.6424805400607962E-3</v>
      </c>
      <c r="DB1780" s="23">
        <v>43693</v>
      </c>
      <c r="DC1780">
        <v>1.6424805400607962E-3</v>
      </c>
    </row>
    <row r="1781" spans="79:107" x14ac:dyDescent="0.3">
      <c r="CA1781" s="23">
        <v>41260</v>
      </c>
      <c r="CB1781">
        <v>1.6505251752194743E-3</v>
      </c>
      <c r="CC1781" t="str">
        <f>IF(COUNT(CB$3:CB1781)=ROUND(COUNT($CB$3:$CB$2493)*0.05,0),CB1781,"")</f>
        <v/>
      </c>
      <c r="CJ1781" s="23">
        <v>41260</v>
      </c>
      <c r="CK1781">
        <v>1.6505251752194743E-3</v>
      </c>
      <c r="CL1781" t="str">
        <f>IF(COUNT(CK$3:CK1781)=ROUND(COUNT($CK$3:$CK$2493)*0.1,0),CK1781,"")</f>
        <v/>
      </c>
      <c r="CS1781" s="23">
        <v>41260</v>
      </c>
      <c r="CT1781">
        <v>1.6505251752194743E-3</v>
      </c>
      <c r="DB1781" s="23">
        <v>41260</v>
      </c>
      <c r="DC1781">
        <v>1.6505251752194743E-3</v>
      </c>
    </row>
    <row r="1782" spans="79:107" x14ac:dyDescent="0.3">
      <c r="CA1782" s="23">
        <v>43955</v>
      </c>
      <c r="CB1782">
        <v>1.6554317134900372E-3</v>
      </c>
      <c r="CC1782" t="str">
        <f>IF(COUNT(CB$3:CB1782)=ROUND(COUNT($CB$3:$CB$2493)*0.05,0),CB1782,"")</f>
        <v/>
      </c>
      <c r="CJ1782" s="23">
        <v>43955</v>
      </c>
      <c r="CK1782">
        <v>1.6554317134900372E-3</v>
      </c>
      <c r="CL1782" t="str">
        <f>IF(COUNT(CK$3:CK1782)=ROUND(COUNT($CK$3:$CK$2493)*0.1,0),CK1782,"")</f>
        <v/>
      </c>
      <c r="CS1782" s="23">
        <v>43955</v>
      </c>
      <c r="CT1782">
        <v>1.6554317134900372E-3</v>
      </c>
      <c r="DB1782" s="23">
        <v>43955</v>
      </c>
      <c r="DC1782">
        <v>1.6554317134900372E-3</v>
      </c>
    </row>
    <row r="1783" spans="79:107" x14ac:dyDescent="0.3">
      <c r="CA1783" s="23">
        <v>41908</v>
      </c>
      <c r="CB1783">
        <v>1.6557228851191903E-3</v>
      </c>
      <c r="CC1783" t="str">
        <f>IF(COUNT(CB$3:CB1783)=ROUND(COUNT($CB$3:$CB$2493)*0.05,0),CB1783,"")</f>
        <v/>
      </c>
      <c r="CJ1783" s="23">
        <v>41908</v>
      </c>
      <c r="CK1783">
        <v>1.6557228851191903E-3</v>
      </c>
      <c r="CL1783" t="str">
        <f>IF(COUNT(CK$3:CK1783)=ROUND(COUNT($CK$3:$CK$2493)*0.1,0),CK1783,"")</f>
        <v/>
      </c>
      <c r="CS1783" s="23">
        <v>41908</v>
      </c>
      <c r="CT1783">
        <v>1.6557228851191903E-3</v>
      </c>
      <c r="DB1783" s="23">
        <v>41908</v>
      </c>
      <c r="DC1783">
        <v>1.6557228851191903E-3</v>
      </c>
    </row>
    <row r="1784" spans="79:107" x14ac:dyDescent="0.3">
      <c r="CA1784" s="23">
        <v>42002</v>
      </c>
      <c r="CB1784">
        <v>1.6558037902039986E-3</v>
      </c>
      <c r="CC1784" t="str">
        <f>IF(COUNT(CB$3:CB1784)=ROUND(COUNT($CB$3:$CB$2493)*0.05,0),CB1784,"")</f>
        <v/>
      </c>
      <c r="CJ1784" s="23">
        <v>42002</v>
      </c>
      <c r="CK1784">
        <v>1.6558037902039986E-3</v>
      </c>
      <c r="CL1784" t="str">
        <f>IF(COUNT(CK$3:CK1784)=ROUND(COUNT($CK$3:$CK$2493)*0.1,0),CK1784,"")</f>
        <v/>
      </c>
      <c r="CS1784" s="23">
        <v>42002</v>
      </c>
      <c r="CT1784">
        <v>1.6558037902039986E-3</v>
      </c>
      <c r="DB1784" s="23">
        <v>42002</v>
      </c>
      <c r="DC1784">
        <v>1.6558037902039986E-3</v>
      </c>
    </row>
    <row r="1785" spans="79:107" x14ac:dyDescent="0.3">
      <c r="CA1785" s="23">
        <v>41948</v>
      </c>
      <c r="CB1785">
        <v>1.6618738337973481E-3</v>
      </c>
      <c r="CC1785" t="str">
        <f>IF(COUNT(CB$3:CB1785)=ROUND(COUNT($CB$3:$CB$2493)*0.05,0),CB1785,"")</f>
        <v/>
      </c>
      <c r="CJ1785" s="23">
        <v>41948</v>
      </c>
      <c r="CK1785">
        <v>1.6618738337973481E-3</v>
      </c>
      <c r="CL1785" t="str">
        <f>IF(COUNT(CK$3:CK1785)=ROUND(COUNT($CK$3:$CK$2493)*0.1,0),CK1785,"")</f>
        <v/>
      </c>
      <c r="CS1785" s="23">
        <v>41948</v>
      </c>
      <c r="CT1785">
        <v>1.6618738337973481E-3</v>
      </c>
      <c r="DB1785" s="23">
        <v>41948</v>
      </c>
      <c r="DC1785">
        <v>1.6618738337973481E-3</v>
      </c>
    </row>
    <row r="1786" spans="79:107" x14ac:dyDescent="0.3">
      <c r="CA1786" s="23">
        <v>43759</v>
      </c>
      <c r="CB1786">
        <v>1.6695423352050716E-3</v>
      </c>
      <c r="CC1786" t="str">
        <f>IF(COUNT(CB$3:CB1786)=ROUND(COUNT($CB$3:$CB$2493)*0.05,0),CB1786,"")</f>
        <v/>
      </c>
      <c r="CJ1786" s="23">
        <v>43759</v>
      </c>
      <c r="CK1786">
        <v>1.6695423352050716E-3</v>
      </c>
      <c r="CL1786" t="str">
        <f>IF(COUNT(CK$3:CK1786)=ROUND(COUNT($CK$3:$CK$2493)*0.1,0),CK1786,"")</f>
        <v/>
      </c>
      <c r="CS1786" s="23">
        <v>43759</v>
      </c>
      <c r="CT1786">
        <v>1.6695423352050716E-3</v>
      </c>
      <c r="DB1786" s="23">
        <v>43759</v>
      </c>
      <c r="DC1786">
        <v>1.6695423352050716E-3</v>
      </c>
    </row>
    <row r="1787" spans="79:107" x14ac:dyDescent="0.3">
      <c r="CA1787" s="23">
        <v>43851</v>
      </c>
      <c r="CB1787">
        <v>1.6700482649165218E-3</v>
      </c>
      <c r="CC1787" t="str">
        <f>IF(COUNT(CB$3:CB1787)=ROUND(COUNT($CB$3:$CB$2493)*0.05,0),CB1787,"")</f>
        <v/>
      </c>
      <c r="CJ1787" s="23">
        <v>43851</v>
      </c>
      <c r="CK1787">
        <v>1.6700482649165218E-3</v>
      </c>
      <c r="CL1787" t="str">
        <f>IF(COUNT(CK$3:CK1787)=ROUND(COUNT($CK$3:$CK$2493)*0.1,0),CK1787,"")</f>
        <v/>
      </c>
      <c r="CS1787" s="23">
        <v>43851</v>
      </c>
      <c r="CT1787">
        <v>1.6700482649165218E-3</v>
      </c>
      <c r="DB1787" s="23">
        <v>43851</v>
      </c>
      <c r="DC1787">
        <v>1.6700482649165218E-3</v>
      </c>
    </row>
    <row r="1788" spans="79:107" x14ac:dyDescent="0.3">
      <c r="CA1788" s="23">
        <v>43839</v>
      </c>
      <c r="CB1788">
        <v>1.6726785015878482E-3</v>
      </c>
      <c r="CC1788" t="str">
        <f>IF(COUNT(CB$3:CB1788)=ROUND(COUNT($CB$3:$CB$2493)*0.05,0),CB1788,"")</f>
        <v/>
      </c>
      <c r="CJ1788" s="23">
        <v>43839</v>
      </c>
      <c r="CK1788">
        <v>1.6726785015878482E-3</v>
      </c>
      <c r="CL1788" t="str">
        <f>IF(COUNT(CK$3:CK1788)=ROUND(COUNT($CK$3:$CK$2493)*0.1,0),CK1788,"")</f>
        <v/>
      </c>
      <c r="CS1788" s="23">
        <v>43839</v>
      </c>
      <c r="CT1788">
        <v>1.6726785015878482E-3</v>
      </c>
      <c r="DB1788" s="23">
        <v>43839</v>
      </c>
      <c r="DC1788">
        <v>1.6726785015878482E-3</v>
      </c>
    </row>
    <row r="1789" spans="79:107" x14ac:dyDescent="0.3">
      <c r="CA1789" s="23">
        <v>44533</v>
      </c>
      <c r="CB1789">
        <v>1.6751031704412458E-3</v>
      </c>
      <c r="CC1789" t="str">
        <f>IF(COUNT(CB$3:CB1789)=ROUND(COUNT($CB$3:$CB$2493)*0.05,0),CB1789,"")</f>
        <v/>
      </c>
      <c r="CJ1789" s="23">
        <v>44533</v>
      </c>
      <c r="CK1789">
        <v>1.6751031704412458E-3</v>
      </c>
      <c r="CL1789" t="str">
        <f>IF(COUNT(CK$3:CK1789)=ROUND(COUNT($CK$3:$CK$2493)*0.1,0),CK1789,"")</f>
        <v/>
      </c>
      <c r="CS1789" s="23">
        <v>44533</v>
      </c>
      <c r="CT1789">
        <v>1.6751031704412458E-3</v>
      </c>
      <c r="DB1789" s="23">
        <v>44533</v>
      </c>
      <c r="DC1789">
        <v>1.6751031704412458E-3</v>
      </c>
    </row>
    <row r="1790" spans="79:107" x14ac:dyDescent="0.3">
      <c r="CA1790" s="23">
        <v>41446</v>
      </c>
      <c r="CB1790">
        <v>1.6754754148202229E-3</v>
      </c>
      <c r="CC1790" t="str">
        <f>IF(COUNT(CB$3:CB1790)=ROUND(COUNT($CB$3:$CB$2493)*0.05,0),CB1790,"")</f>
        <v/>
      </c>
      <c r="CJ1790" s="23">
        <v>41446</v>
      </c>
      <c r="CK1790">
        <v>1.6754754148202229E-3</v>
      </c>
      <c r="CL1790" t="str">
        <f>IF(COUNT(CK$3:CK1790)=ROUND(COUNT($CK$3:$CK$2493)*0.1,0),CK1790,"")</f>
        <v/>
      </c>
      <c r="CS1790" s="23">
        <v>41446</v>
      </c>
      <c r="CT1790">
        <v>1.6754754148202229E-3</v>
      </c>
      <c r="DB1790" s="23">
        <v>41446</v>
      </c>
      <c r="DC1790">
        <v>1.6754754148202229E-3</v>
      </c>
    </row>
    <row r="1791" spans="79:107" x14ac:dyDescent="0.3">
      <c r="CA1791" s="23">
        <v>41283</v>
      </c>
      <c r="CB1791">
        <v>1.6776438023062236E-3</v>
      </c>
      <c r="CC1791" t="str">
        <f>IF(COUNT(CB$3:CB1791)=ROUND(COUNT($CB$3:$CB$2493)*0.05,0),CB1791,"")</f>
        <v/>
      </c>
      <c r="CJ1791" s="23">
        <v>41283</v>
      </c>
      <c r="CK1791">
        <v>1.6776438023062236E-3</v>
      </c>
      <c r="CL1791" t="str">
        <f>IF(COUNT(CK$3:CK1791)=ROUND(COUNT($CK$3:$CK$2493)*0.1,0),CK1791,"")</f>
        <v/>
      </c>
      <c r="CS1791" s="23">
        <v>41283</v>
      </c>
      <c r="CT1791">
        <v>1.6776438023062236E-3</v>
      </c>
      <c r="DB1791" s="23">
        <v>41283</v>
      </c>
      <c r="DC1791">
        <v>1.6776438023062236E-3</v>
      </c>
    </row>
    <row r="1792" spans="79:107" x14ac:dyDescent="0.3">
      <c r="CA1792" s="23">
        <v>42985</v>
      </c>
      <c r="CB1792">
        <v>1.6779702427614971E-3</v>
      </c>
      <c r="CC1792" t="str">
        <f>IF(COUNT(CB$3:CB1792)=ROUND(COUNT($CB$3:$CB$2493)*0.05,0),CB1792,"")</f>
        <v/>
      </c>
      <c r="CJ1792" s="23">
        <v>42985</v>
      </c>
      <c r="CK1792">
        <v>1.6779702427614971E-3</v>
      </c>
      <c r="CL1792" t="str">
        <f>IF(COUNT(CK$3:CK1792)=ROUND(COUNT($CK$3:$CK$2493)*0.1,0),CK1792,"")</f>
        <v/>
      </c>
      <c r="CS1792" s="23">
        <v>42985</v>
      </c>
      <c r="CT1792">
        <v>1.6779702427614971E-3</v>
      </c>
      <c r="DB1792" s="23">
        <v>42985</v>
      </c>
      <c r="DC1792">
        <v>1.6779702427614971E-3</v>
      </c>
    </row>
    <row r="1793" spans="79:107" x14ac:dyDescent="0.3">
      <c r="CA1793" s="23">
        <v>43510</v>
      </c>
      <c r="CB1793">
        <v>1.6787828994399615E-3</v>
      </c>
      <c r="CC1793" t="str">
        <f>IF(COUNT(CB$3:CB1793)=ROUND(COUNT($CB$3:$CB$2493)*0.05,0),CB1793,"")</f>
        <v/>
      </c>
      <c r="CJ1793" s="23">
        <v>43510</v>
      </c>
      <c r="CK1793">
        <v>1.6787828994399615E-3</v>
      </c>
      <c r="CL1793" t="str">
        <f>IF(COUNT(CK$3:CK1793)=ROUND(COUNT($CK$3:$CK$2493)*0.1,0),CK1793,"")</f>
        <v/>
      </c>
      <c r="CS1793" s="23">
        <v>43510</v>
      </c>
      <c r="CT1793">
        <v>1.6787828994399615E-3</v>
      </c>
      <c r="DB1793" s="23">
        <v>43510</v>
      </c>
      <c r="DC1793">
        <v>1.6787828994399615E-3</v>
      </c>
    </row>
    <row r="1794" spans="79:107" x14ac:dyDescent="0.3">
      <c r="CA1794" s="23">
        <v>43509</v>
      </c>
      <c r="CB1794">
        <v>1.6787849686263655E-3</v>
      </c>
      <c r="CC1794" t="str">
        <f>IF(COUNT(CB$3:CB1794)=ROUND(COUNT($CB$3:$CB$2493)*0.05,0),CB1794,"")</f>
        <v/>
      </c>
      <c r="CJ1794" s="23">
        <v>43509</v>
      </c>
      <c r="CK1794">
        <v>1.6787849686263655E-3</v>
      </c>
      <c r="CL1794" t="str">
        <f>IF(COUNT(CK$3:CK1794)=ROUND(COUNT($CK$3:$CK$2493)*0.1,0),CK1794,"")</f>
        <v/>
      </c>
      <c r="CS1794" s="23">
        <v>43509</v>
      </c>
      <c r="CT1794">
        <v>1.6787849686263655E-3</v>
      </c>
      <c r="DB1794" s="23">
        <v>43509</v>
      </c>
      <c r="DC1794">
        <v>1.6787849686263655E-3</v>
      </c>
    </row>
    <row r="1795" spans="79:107" x14ac:dyDescent="0.3">
      <c r="CA1795" s="23">
        <v>44406</v>
      </c>
      <c r="CB1795">
        <v>1.6822610551430275E-3</v>
      </c>
      <c r="CC1795" t="str">
        <f>IF(COUNT(CB$3:CB1795)=ROUND(COUNT($CB$3:$CB$2493)*0.05,0),CB1795,"")</f>
        <v/>
      </c>
      <c r="CJ1795" s="23">
        <v>44406</v>
      </c>
      <c r="CK1795">
        <v>1.6822610551430275E-3</v>
      </c>
      <c r="CL1795" t="str">
        <f>IF(COUNT(CK$3:CK1795)=ROUND(COUNT($CK$3:$CK$2493)*0.1,0),CK1795,"")</f>
        <v/>
      </c>
      <c r="CS1795" s="23">
        <v>44406</v>
      </c>
      <c r="CT1795">
        <v>1.6822610551430275E-3</v>
      </c>
      <c r="DB1795" s="23">
        <v>44406</v>
      </c>
      <c r="DC1795">
        <v>1.6822610551430275E-3</v>
      </c>
    </row>
    <row r="1796" spans="79:107" x14ac:dyDescent="0.3">
      <c r="CA1796" s="23">
        <v>44239</v>
      </c>
      <c r="CB1796">
        <v>1.6845544642582785E-3</v>
      </c>
      <c r="CC1796" t="str">
        <f>IF(COUNT(CB$3:CB1796)=ROUND(COUNT($CB$3:$CB$2493)*0.05,0),CB1796,"")</f>
        <v/>
      </c>
      <c r="CJ1796" s="23">
        <v>44239</v>
      </c>
      <c r="CK1796">
        <v>1.6845544642582785E-3</v>
      </c>
      <c r="CL1796" t="str">
        <f>IF(COUNT(CK$3:CK1796)=ROUND(COUNT($CK$3:$CK$2493)*0.1,0),CK1796,"")</f>
        <v/>
      </c>
      <c r="CS1796" s="23">
        <v>44239</v>
      </c>
      <c r="CT1796">
        <v>1.6845544642582785E-3</v>
      </c>
      <c r="DB1796" s="23">
        <v>44239</v>
      </c>
      <c r="DC1796">
        <v>1.6845544642582785E-3</v>
      </c>
    </row>
    <row r="1797" spans="79:107" x14ac:dyDescent="0.3">
      <c r="CA1797" s="23">
        <v>43865</v>
      </c>
      <c r="CB1797">
        <v>1.6890351892546679E-3</v>
      </c>
      <c r="CC1797" t="str">
        <f>IF(COUNT(CB$3:CB1797)=ROUND(COUNT($CB$3:$CB$2493)*0.05,0),CB1797,"")</f>
        <v/>
      </c>
      <c r="CJ1797" s="23">
        <v>43865</v>
      </c>
      <c r="CK1797">
        <v>1.6890351892546679E-3</v>
      </c>
      <c r="CL1797" t="str">
        <f>IF(COUNT(CK$3:CK1797)=ROUND(COUNT($CK$3:$CK$2493)*0.1,0),CK1797,"")</f>
        <v/>
      </c>
      <c r="CS1797" s="23">
        <v>43865</v>
      </c>
      <c r="CT1797">
        <v>1.6890351892546679E-3</v>
      </c>
      <c r="DB1797" s="23">
        <v>43865</v>
      </c>
      <c r="DC1797">
        <v>1.6890351892546679E-3</v>
      </c>
    </row>
    <row r="1798" spans="79:107" x14ac:dyDescent="0.3">
      <c r="CA1798" s="23">
        <v>41488</v>
      </c>
      <c r="CB1798">
        <v>1.6893732731340281E-3</v>
      </c>
      <c r="CC1798" t="str">
        <f>IF(COUNT(CB$3:CB1798)=ROUND(COUNT($CB$3:$CB$2493)*0.05,0),CB1798,"")</f>
        <v/>
      </c>
      <c r="CJ1798" s="23">
        <v>41488</v>
      </c>
      <c r="CK1798">
        <v>1.6893732731340281E-3</v>
      </c>
      <c r="CL1798" t="str">
        <f>IF(COUNT(CK$3:CK1798)=ROUND(COUNT($CK$3:$CK$2493)*0.1,0),CK1798,"")</f>
        <v/>
      </c>
      <c r="CS1798" s="23">
        <v>41488</v>
      </c>
      <c r="CT1798">
        <v>1.6893732731340281E-3</v>
      </c>
      <c r="DB1798" s="23">
        <v>41488</v>
      </c>
      <c r="DC1798">
        <v>1.6893732731340281E-3</v>
      </c>
    </row>
    <row r="1799" spans="79:107" x14ac:dyDescent="0.3">
      <c r="CA1799" s="23">
        <v>42963</v>
      </c>
      <c r="CB1799">
        <v>1.6948826010941243E-3</v>
      </c>
      <c r="CC1799" t="str">
        <f>IF(COUNT(CB$3:CB1799)=ROUND(COUNT($CB$3:$CB$2493)*0.05,0),CB1799,"")</f>
        <v/>
      </c>
      <c r="CJ1799" s="23">
        <v>42963</v>
      </c>
      <c r="CK1799">
        <v>1.6948826010941243E-3</v>
      </c>
      <c r="CL1799" t="str">
        <f>IF(COUNT(CK$3:CK1799)=ROUND(COUNT($CK$3:$CK$2493)*0.1,0),CK1799,"")</f>
        <v/>
      </c>
      <c r="CS1799" s="23">
        <v>42963</v>
      </c>
      <c r="CT1799">
        <v>1.6948826010941243E-3</v>
      </c>
      <c r="DB1799" s="23">
        <v>42963</v>
      </c>
      <c r="DC1799">
        <v>1.6948826010941243E-3</v>
      </c>
    </row>
    <row r="1800" spans="79:107" x14ac:dyDescent="0.3">
      <c r="CA1800" s="23">
        <v>44264</v>
      </c>
      <c r="CB1800">
        <v>1.7032522644596577E-3</v>
      </c>
      <c r="CC1800" t="str">
        <f>IF(COUNT(CB$3:CB1800)=ROUND(COUNT($CB$3:$CB$2493)*0.05,0),CB1800,"")</f>
        <v/>
      </c>
      <c r="CJ1800" s="23">
        <v>44264</v>
      </c>
      <c r="CK1800">
        <v>1.7032522644596577E-3</v>
      </c>
      <c r="CL1800" t="str">
        <f>IF(COUNT(CK$3:CK1800)=ROUND(COUNT($CK$3:$CK$2493)*0.1,0),CK1800,"")</f>
        <v/>
      </c>
      <c r="CS1800" s="23">
        <v>44264</v>
      </c>
      <c r="CT1800">
        <v>1.7032522644596577E-3</v>
      </c>
      <c r="DB1800" s="23">
        <v>44264</v>
      </c>
      <c r="DC1800">
        <v>1.7032522644596577E-3</v>
      </c>
    </row>
    <row r="1801" spans="79:107" x14ac:dyDescent="0.3">
      <c r="CA1801" s="23">
        <v>41704</v>
      </c>
      <c r="CB1801">
        <v>1.7057359922271649E-3</v>
      </c>
      <c r="CC1801" t="str">
        <f>IF(COUNT(CB$3:CB1801)=ROUND(COUNT($CB$3:$CB$2493)*0.05,0),CB1801,"")</f>
        <v/>
      </c>
      <c r="CJ1801" s="23">
        <v>41704</v>
      </c>
      <c r="CK1801">
        <v>1.7057359922271649E-3</v>
      </c>
      <c r="CL1801" t="str">
        <f>IF(COUNT(CK$3:CK1801)=ROUND(COUNT($CK$3:$CK$2493)*0.1,0),CK1801,"")</f>
        <v/>
      </c>
      <c r="CS1801" s="23">
        <v>41704</v>
      </c>
      <c r="CT1801">
        <v>1.7057359922271649E-3</v>
      </c>
      <c r="DB1801" s="23">
        <v>41704</v>
      </c>
      <c r="DC1801">
        <v>1.7057359922271649E-3</v>
      </c>
    </row>
    <row r="1802" spans="79:107" x14ac:dyDescent="0.3">
      <c r="CA1802" s="23">
        <v>42825</v>
      </c>
      <c r="CB1802">
        <v>1.7103924883228679E-3</v>
      </c>
      <c r="CC1802" t="str">
        <f>IF(COUNT(CB$3:CB1802)=ROUND(COUNT($CB$3:$CB$2493)*0.05,0),CB1802,"")</f>
        <v/>
      </c>
      <c r="CJ1802" s="23">
        <v>42825</v>
      </c>
      <c r="CK1802">
        <v>1.7103924883228679E-3</v>
      </c>
      <c r="CL1802" t="str">
        <f>IF(COUNT(CK$3:CK1802)=ROUND(COUNT($CK$3:$CK$2493)*0.1,0),CK1802,"")</f>
        <v/>
      </c>
      <c r="CS1802" s="23">
        <v>42825</v>
      </c>
      <c r="CT1802">
        <v>1.7103924883228679E-3</v>
      </c>
      <c r="DB1802" s="23">
        <v>42825</v>
      </c>
      <c r="DC1802">
        <v>1.7103924883228679E-3</v>
      </c>
    </row>
    <row r="1803" spans="79:107" x14ac:dyDescent="0.3">
      <c r="CA1803" s="23">
        <v>44568</v>
      </c>
      <c r="CB1803">
        <v>1.7150765154318058E-3</v>
      </c>
      <c r="CC1803" t="str">
        <f>IF(COUNT(CB$3:CB1803)=ROUND(COUNT($CB$3:$CB$2493)*0.05,0),CB1803,"")</f>
        <v/>
      </c>
      <c r="CJ1803" s="23">
        <v>44568</v>
      </c>
      <c r="CK1803">
        <v>1.7150765154318058E-3</v>
      </c>
      <c r="CL1803" t="str">
        <f>IF(COUNT(CK$3:CK1803)=ROUND(COUNT($CK$3:$CK$2493)*0.1,0),CK1803,"")</f>
        <v/>
      </c>
      <c r="CS1803" s="23">
        <v>44568</v>
      </c>
      <c r="CT1803">
        <v>1.7150765154318058E-3</v>
      </c>
      <c r="DB1803" s="23">
        <v>44568</v>
      </c>
      <c r="DC1803">
        <v>1.7150765154318058E-3</v>
      </c>
    </row>
    <row r="1804" spans="79:107" x14ac:dyDescent="0.3">
      <c r="CA1804" s="23">
        <v>41593</v>
      </c>
      <c r="CB1804">
        <v>1.7170588525394492E-3</v>
      </c>
      <c r="CC1804" t="str">
        <f>IF(COUNT(CB$3:CB1804)=ROUND(COUNT($CB$3:$CB$2493)*0.05,0),CB1804,"")</f>
        <v/>
      </c>
      <c r="CJ1804" s="23">
        <v>41593</v>
      </c>
      <c r="CK1804">
        <v>1.7170588525394492E-3</v>
      </c>
      <c r="CL1804" t="str">
        <f>IF(COUNT(CK$3:CK1804)=ROUND(COUNT($CK$3:$CK$2493)*0.1,0),CK1804,"")</f>
        <v/>
      </c>
      <c r="CS1804" s="23">
        <v>41593</v>
      </c>
      <c r="CT1804">
        <v>1.7170588525394492E-3</v>
      </c>
      <c r="DB1804" s="23">
        <v>41593</v>
      </c>
      <c r="DC1804">
        <v>1.7170588525394492E-3</v>
      </c>
    </row>
    <row r="1805" spans="79:107" x14ac:dyDescent="0.3">
      <c r="CA1805" s="23">
        <v>41390</v>
      </c>
      <c r="CB1805">
        <v>1.7172273982288034E-3</v>
      </c>
      <c r="CC1805" t="str">
        <f>IF(COUNT(CB$3:CB1805)=ROUND(COUNT($CB$3:$CB$2493)*0.05,0),CB1805,"")</f>
        <v/>
      </c>
      <c r="CJ1805" s="23">
        <v>41390</v>
      </c>
      <c r="CK1805">
        <v>1.7172273982288034E-3</v>
      </c>
      <c r="CL1805" t="str">
        <f>IF(COUNT(CK$3:CK1805)=ROUND(COUNT($CK$3:$CK$2493)*0.1,0),CK1805,"")</f>
        <v/>
      </c>
      <c r="CS1805" s="23">
        <v>41390</v>
      </c>
      <c r="CT1805">
        <v>1.7172273982288034E-3</v>
      </c>
      <c r="DB1805" s="23">
        <v>41390</v>
      </c>
      <c r="DC1805">
        <v>1.7172273982288034E-3</v>
      </c>
    </row>
    <row r="1806" spans="79:107" x14ac:dyDescent="0.3">
      <c r="CA1806" s="23">
        <v>43482</v>
      </c>
      <c r="CB1806">
        <v>1.7236452188018419E-3</v>
      </c>
      <c r="CC1806" t="str">
        <f>IF(COUNT(CB$3:CB1806)=ROUND(COUNT($CB$3:$CB$2493)*0.05,0),CB1806,"")</f>
        <v/>
      </c>
      <c r="CJ1806" s="23">
        <v>43482</v>
      </c>
      <c r="CK1806">
        <v>1.7236452188018419E-3</v>
      </c>
      <c r="CL1806" t="str">
        <f>IF(COUNT(CK$3:CK1806)=ROUND(COUNT($CK$3:$CK$2493)*0.1,0),CK1806,"")</f>
        <v/>
      </c>
      <c r="CS1806" s="23">
        <v>43482</v>
      </c>
      <c r="CT1806">
        <v>1.7236452188018419E-3</v>
      </c>
      <c r="DB1806" s="23">
        <v>43482</v>
      </c>
      <c r="DC1806">
        <v>1.7236452188018419E-3</v>
      </c>
    </row>
    <row r="1807" spans="79:107" x14ac:dyDescent="0.3">
      <c r="CA1807" s="23">
        <v>44173</v>
      </c>
      <c r="CB1807">
        <v>1.7275508647694271E-3</v>
      </c>
      <c r="CC1807" t="str">
        <f>IF(COUNT(CB$3:CB1807)=ROUND(COUNT($CB$3:$CB$2493)*0.05,0),CB1807,"")</f>
        <v/>
      </c>
      <c r="CJ1807" s="23">
        <v>44173</v>
      </c>
      <c r="CK1807">
        <v>1.7275508647694271E-3</v>
      </c>
      <c r="CL1807" t="str">
        <f>IF(COUNT(CK$3:CK1807)=ROUND(COUNT($CK$3:$CK$2493)*0.1,0),CK1807,"")</f>
        <v/>
      </c>
      <c r="CS1807" s="23">
        <v>44173</v>
      </c>
      <c r="CT1807">
        <v>1.7275508647694271E-3</v>
      </c>
      <c r="DB1807" s="23">
        <v>44173</v>
      </c>
      <c r="DC1807">
        <v>1.7275508647694271E-3</v>
      </c>
    </row>
    <row r="1808" spans="79:107" x14ac:dyDescent="0.3">
      <c r="CA1808" s="23">
        <v>41408</v>
      </c>
      <c r="CB1808">
        <v>1.7322097654006163E-3</v>
      </c>
      <c r="CC1808" t="str">
        <f>IF(COUNT(CB$3:CB1808)=ROUND(COUNT($CB$3:$CB$2493)*0.05,0),CB1808,"")</f>
        <v/>
      </c>
      <c r="CJ1808" s="23">
        <v>41408</v>
      </c>
      <c r="CK1808">
        <v>1.7322097654006163E-3</v>
      </c>
      <c r="CL1808" t="str">
        <f>IF(COUNT(CK$3:CK1808)=ROUND(COUNT($CK$3:$CK$2493)*0.1,0),CK1808,"")</f>
        <v/>
      </c>
      <c r="CS1808" s="23">
        <v>41408</v>
      </c>
      <c r="CT1808">
        <v>1.7322097654006163E-3</v>
      </c>
      <c r="DB1808" s="23">
        <v>41408</v>
      </c>
      <c r="DC1808">
        <v>1.7322097654006163E-3</v>
      </c>
    </row>
    <row r="1809" spans="79:107" x14ac:dyDescent="0.3">
      <c r="CA1809" s="23">
        <v>43200</v>
      </c>
      <c r="CB1809">
        <v>1.7377762353424993E-3</v>
      </c>
      <c r="CC1809" t="str">
        <f>IF(COUNT(CB$3:CB1809)=ROUND(COUNT($CB$3:$CB$2493)*0.05,0),CB1809,"")</f>
        <v/>
      </c>
      <c r="CJ1809" s="23">
        <v>43200</v>
      </c>
      <c r="CK1809">
        <v>1.7377762353424993E-3</v>
      </c>
      <c r="CL1809" t="str">
        <f>IF(COUNT(CK$3:CK1809)=ROUND(COUNT($CK$3:$CK$2493)*0.1,0),CK1809,"")</f>
        <v/>
      </c>
      <c r="CS1809" s="23">
        <v>43200</v>
      </c>
      <c r="CT1809">
        <v>1.7377762353424993E-3</v>
      </c>
      <c r="DB1809" s="23">
        <v>43200</v>
      </c>
      <c r="DC1809">
        <v>1.7377762353424993E-3</v>
      </c>
    </row>
    <row r="1810" spans="79:107" x14ac:dyDescent="0.3">
      <c r="CA1810" s="23">
        <v>43503</v>
      </c>
      <c r="CB1810">
        <v>1.7378675128604739E-3</v>
      </c>
      <c r="CC1810" t="str">
        <f>IF(COUNT(CB$3:CB1810)=ROUND(COUNT($CB$3:$CB$2493)*0.05,0),CB1810,"")</f>
        <v/>
      </c>
      <c r="CJ1810" s="23">
        <v>43503</v>
      </c>
      <c r="CK1810">
        <v>1.7378675128604739E-3</v>
      </c>
      <c r="CL1810" t="str">
        <f>IF(COUNT(CK$3:CK1810)=ROUND(COUNT($CK$3:$CK$2493)*0.1,0),CK1810,"")</f>
        <v/>
      </c>
      <c r="CS1810" s="23">
        <v>43503</v>
      </c>
      <c r="CT1810">
        <v>1.7378675128604739E-3</v>
      </c>
      <c r="DB1810" s="23">
        <v>43503</v>
      </c>
      <c r="DC1810">
        <v>1.7378675128604739E-3</v>
      </c>
    </row>
    <row r="1811" spans="79:107" x14ac:dyDescent="0.3">
      <c r="CA1811" s="23">
        <v>43643</v>
      </c>
      <c r="CB1811">
        <v>1.7392182901825822E-3</v>
      </c>
      <c r="CC1811" t="str">
        <f>IF(COUNT(CB$3:CB1811)=ROUND(COUNT($CB$3:$CB$2493)*0.05,0),CB1811,"")</f>
        <v/>
      </c>
      <c r="CJ1811" s="23">
        <v>43643</v>
      </c>
      <c r="CK1811">
        <v>1.7392182901825822E-3</v>
      </c>
      <c r="CL1811" t="str">
        <f>IF(COUNT(CK$3:CK1811)=ROUND(COUNT($CK$3:$CK$2493)*0.1,0),CK1811,"")</f>
        <v/>
      </c>
      <c r="CS1811" s="23">
        <v>43643</v>
      </c>
      <c r="CT1811">
        <v>1.7392182901825822E-3</v>
      </c>
      <c r="DB1811" s="23">
        <v>43643</v>
      </c>
      <c r="DC1811">
        <v>1.7392182901825822E-3</v>
      </c>
    </row>
    <row r="1812" spans="79:107" x14ac:dyDescent="0.3">
      <c r="CA1812" s="23">
        <v>44756</v>
      </c>
      <c r="CB1812">
        <v>1.7432703001279376E-3</v>
      </c>
      <c r="CC1812" t="str">
        <f>IF(COUNT(CB$3:CB1812)=ROUND(COUNT($CB$3:$CB$2493)*0.05,0),CB1812,"")</f>
        <v/>
      </c>
      <c r="CJ1812" s="23">
        <v>44756</v>
      </c>
      <c r="CK1812">
        <v>1.7432703001279376E-3</v>
      </c>
      <c r="CL1812" t="str">
        <f>IF(COUNT(CK$3:CK1812)=ROUND(COUNT($CK$3:$CK$2493)*0.1,0),CK1812,"")</f>
        <v/>
      </c>
      <c r="CS1812" s="23">
        <v>44756</v>
      </c>
      <c r="CT1812">
        <v>1.7432703001279376E-3</v>
      </c>
      <c r="DB1812" s="23">
        <v>44756</v>
      </c>
      <c r="DC1812">
        <v>1.7432703001279376E-3</v>
      </c>
    </row>
    <row r="1813" spans="79:107" x14ac:dyDescent="0.3">
      <c r="CA1813" s="23">
        <v>43284</v>
      </c>
      <c r="CB1813">
        <v>1.7442108574186885E-3</v>
      </c>
      <c r="CC1813" t="str">
        <f>IF(COUNT(CB$3:CB1813)=ROUND(COUNT($CB$3:$CB$2493)*0.05,0),CB1813,"")</f>
        <v/>
      </c>
      <c r="CJ1813" s="23">
        <v>43284</v>
      </c>
      <c r="CK1813">
        <v>1.7442108574186885E-3</v>
      </c>
      <c r="CL1813" t="str">
        <f>IF(COUNT(CK$3:CK1813)=ROUND(COUNT($CK$3:$CK$2493)*0.1,0),CK1813,"")</f>
        <v/>
      </c>
      <c r="CS1813" s="23">
        <v>43284</v>
      </c>
      <c r="CT1813">
        <v>1.7442108574186885E-3</v>
      </c>
      <c r="DB1813" s="23">
        <v>43284</v>
      </c>
      <c r="DC1813">
        <v>1.7442108574186885E-3</v>
      </c>
    </row>
    <row r="1814" spans="79:107" x14ac:dyDescent="0.3">
      <c r="CA1814" s="23">
        <v>44322</v>
      </c>
      <c r="CB1814">
        <v>1.7447388049870016E-3</v>
      </c>
      <c r="CC1814" t="str">
        <f>IF(COUNT(CB$3:CB1814)=ROUND(COUNT($CB$3:$CB$2493)*0.05,0),CB1814,"")</f>
        <v/>
      </c>
      <c r="CJ1814" s="23">
        <v>44322</v>
      </c>
      <c r="CK1814">
        <v>1.7447388049870016E-3</v>
      </c>
      <c r="CL1814" t="str">
        <f>IF(COUNT(CK$3:CK1814)=ROUND(COUNT($CK$3:$CK$2493)*0.1,0),CK1814,"")</f>
        <v/>
      </c>
      <c r="CS1814" s="23">
        <v>44322</v>
      </c>
      <c r="CT1814">
        <v>1.7447388049870016E-3</v>
      </c>
      <c r="DB1814" s="23">
        <v>44322</v>
      </c>
      <c r="DC1814">
        <v>1.7447388049870016E-3</v>
      </c>
    </row>
    <row r="1815" spans="79:107" x14ac:dyDescent="0.3">
      <c r="CA1815" s="23">
        <v>43067</v>
      </c>
      <c r="CB1815">
        <v>1.749533027346966E-3</v>
      </c>
      <c r="CC1815" t="str">
        <f>IF(COUNT(CB$3:CB1815)=ROUND(COUNT($CB$3:$CB$2493)*0.05,0),CB1815,"")</f>
        <v/>
      </c>
      <c r="CJ1815" s="23">
        <v>43067</v>
      </c>
      <c r="CK1815">
        <v>1.749533027346966E-3</v>
      </c>
      <c r="CL1815" t="str">
        <f>IF(COUNT(CK$3:CK1815)=ROUND(COUNT($CK$3:$CK$2493)*0.1,0),CK1815,"")</f>
        <v/>
      </c>
      <c r="CS1815" s="23">
        <v>43067</v>
      </c>
      <c r="CT1815">
        <v>1.749533027346966E-3</v>
      </c>
      <c r="DB1815" s="23">
        <v>43067</v>
      </c>
      <c r="DC1815">
        <v>1.749533027346966E-3</v>
      </c>
    </row>
    <row r="1816" spans="79:107" x14ac:dyDescent="0.3">
      <c r="CA1816" s="23">
        <v>42214</v>
      </c>
      <c r="CB1816">
        <v>1.7511960479780757E-3</v>
      </c>
      <c r="CC1816" t="str">
        <f>IF(COUNT(CB$3:CB1816)=ROUND(COUNT($CB$3:$CB$2493)*0.05,0),CB1816,"")</f>
        <v/>
      </c>
      <c r="CJ1816" s="23">
        <v>42214</v>
      </c>
      <c r="CK1816">
        <v>1.7511960479780757E-3</v>
      </c>
      <c r="CL1816" t="str">
        <f>IF(COUNT(CK$3:CK1816)=ROUND(COUNT($CK$3:$CK$2493)*0.1,0),CK1816,"")</f>
        <v/>
      </c>
      <c r="CS1816" s="23">
        <v>42214</v>
      </c>
      <c r="CT1816">
        <v>1.7511960479780757E-3</v>
      </c>
      <c r="DB1816" s="23">
        <v>42214</v>
      </c>
      <c r="DC1816">
        <v>1.7511960479780757E-3</v>
      </c>
    </row>
    <row r="1817" spans="79:107" x14ac:dyDescent="0.3">
      <c r="CA1817" s="23">
        <v>41961</v>
      </c>
      <c r="CB1817">
        <v>1.7535406444796429E-3</v>
      </c>
      <c r="CC1817" t="str">
        <f>IF(COUNT(CB$3:CB1817)=ROUND(COUNT($CB$3:$CB$2493)*0.05,0),CB1817,"")</f>
        <v/>
      </c>
      <c r="CJ1817" s="23">
        <v>41961</v>
      </c>
      <c r="CK1817">
        <v>1.7535406444796429E-3</v>
      </c>
      <c r="CL1817" t="str">
        <f>IF(COUNT(CK$3:CK1817)=ROUND(COUNT($CK$3:$CK$2493)*0.1,0),CK1817,"")</f>
        <v/>
      </c>
      <c r="CS1817" s="23">
        <v>41961</v>
      </c>
      <c r="CT1817">
        <v>1.7535406444796429E-3</v>
      </c>
      <c r="DB1817" s="23">
        <v>41961</v>
      </c>
      <c r="DC1817">
        <v>1.7535406444796429E-3</v>
      </c>
    </row>
    <row r="1818" spans="79:107" x14ac:dyDescent="0.3">
      <c r="CA1818" s="23">
        <v>44543</v>
      </c>
      <c r="CB1818">
        <v>1.7620706921620654E-3</v>
      </c>
      <c r="CC1818" t="str">
        <f>IF(COUNT(CB$3:CB1818)=ROUND(COUNT($CB$3:$CB$2493)*0.05,0),CB1818,"")</f>
        <v/>
      </c>
      <c r="CJ1818" s="23">
        <v>44543</v>
      </c>
      <c r="CK1818">
        <v>1.7620706921620654E-3</v>
      </c>
      <c r="CL1818" t="str">
        <f>IF(COUNT(CK$3:CK1818)=ROUND(COUNT($CK$3:$CK$2493)*0.1,0),CK1818,"")</f>
        <v/>
      </c>
      <c r="CS1818" s="23">
        <v>44543</v>
      </c>
      <c r="CT1818">
        <v>1.7620706921620654E-3</v>
      </c>
      <c r="DB1818" s="23">
        <v>44543</v>
      </c>
      <c r="DC1818">
        <v>1.7620706921620654E-3</v>
      </c>
    </row>
    <row r="1819" spans="79:107" x14ac:dyDescent="0.3">
      <c r="CA1819" s="23">
        <v>41263</v>
      </c>
      <c r="CB1819">
        <v>1.769625078585791E-3</v>
      </c>
      <c r="CC1819" t="str">
        <f>IF(COUNT(CB$3:CB1819)=ROUND(COUNT($CB$3:$CB$2493)*0.05,0),CB1819,"")</f>
        <v/>
      </c>
      <c r="CJ1819" s="23">
        <v>41263</v>
      </c>
      <c r="CK1819">
        <v>1.769625078585791E-3</v>
      </c>
      <c r="CL1819" t="str">
        <f>IF(COUNT(CK$3:CK1819)=ROUND(COUNT($CK$3:$CK$2493)*0.1,0),CK1819,"")</f>
        <v/>
      </c>
      <c r="CS1819" s="23">
        <v>41263</v>
      </c>
      <c r="CT1819">
        <v>1.769625078585791E-3</v>
      </c>
      <c r="DB1819" s="23">
        <v>41263</v>
      </c>
      <c r="DC1819">
        <v>1.769625078585791E-3</v>
      </c>
    </row>
    <row r="1820" spans="79:107" x14ac:dyDescent="0.3">
      <c r="CA1820" s="23">
        <v>42230</v>
      </c>
      <c r="CB1820">
        <v>1.7742900661185486E-3</v>
      </c>
      <c r="CC1820" t="str">
        <f>IF(COUNT(CB$3:CB1820)=ROUND(COUNT($CB$3:$CB$2493)*0.05,0),CB1820,"")</f>
        <v/>
      </c>
      <c r="CJ1820" s="23">
        <v>42230</v>
      </c>
      <c r="CK1820">
        <v>1.7742900661185486E-3</v>
      </c>
      <c r="CL1820" t="str">
        <f>IF(COUNT(CK$3:CK1820)=ROUND(COUNT($CK$3:$CK$2493)*0.1,0),CK1820,"")</f>
        <v/>
      </c>
      <c r="CS1820" s="23">
        <v>42230</v>
      </c>
      <c r="CT1820">
        <v>1.7742900661185486E-3</v>
      </c>
      <c r="DB1820" s="23">
        <v>42230</v>
      </c>
      <c r="DC1820">
        <v>1.7742900661185486E-3</v>
      </c>
    </row>
    <row r="1821" spans="79:107" x14ac:dyDescent="0.3">
      <c r="CA1821" s="23">
        <v>42557</v>
      </c>
      <c r="CB1821">
        <v>1.7746939246119939E-3</v>
      </c>
      <c r="CC1821" t="str">
        <f>IF(COUNT(CB$3:CB1821)=ROUND(COUNT($CB$3:$CB$2493)*0.05,0),CB1821,"")</f>
        <v/>
      </c>
      <c r="CJ1821" s="23">
        <v>42557</v>
      </c>
      <c r="CK1821">
        <v>1.7746939246119939E-3</v>
      </c>
      <c r="CL1821" t="str">
        <f>IF(COUNT(CK$3:CK1821)=ROUND(COUNT($CK$3:$CK$2493)*0.1,0),CK1821,"")</f>
        <v/>
      </c>
      <c r="CS1821" s="23">
        <v>42557</v>
      </c>
      <c r="CT1821">
        <v>1.7746939246119939E-3</v>
      </c>
      <c r="DB1821" s="23">
        <v>42557</v>
      </c>
      <c r="DC1821">
        <v>1.7746939246119939E-3</v>
      </c>
    </row>
    <row r="1822" spans="79:107" x14ac:dyDescent="0.3">
      <c r="CA1822" s="23">
        <v>43286</v>
      </c>
      <c r="CB1822">
        <v>1.7752000739276578E-3</v>
      </c>
      <c r="CC1822" t="str">
        <f>IF(COUNT(CB$3:CB1822)=ROUND(COUNT($CB$3:$CB$2493)*0.05,0),CB1822,"")</f>
        <v/>
      </c>
      <c r="CJ1822" s="23">
        <v>43286</v>
      </c>
      <c r="CK1822">
        <v>1.7752000739276578E-3</v>
      </c>
      <c r="CL1822" t="str">
        <f>IF(COUNT(CK$3:CK1822)=ROUND(COUNT($CK$3:$CK$2493)*0.1,0),CK1822,"")</f>
        <v/>
      </c>
      <c r="CS1822" s="23">
        <v>43286</v>
      </c>
      <c r="CT1822">
        <v>1.7752000739276578E-3</v>
      </c>
      <c r="DB1822" s="23">
        <v>43286</v>
      </c>
      <c r="DC1822">
        <v>1.7752000739276578E-3</v>
      </c>
    </row>
    <row r="1823" spans="79:107" x14ac:dyDescent="0.3">
      <c r="CA1823" s="23">
        <v>42404</v>
      </c>
      <c r="CB1823">
        <v>1.786267492742412E-3</v>
      </c>
      <c r="CC1823" t="str">
        <f>IF(COUNT(CB$3:CB1823)=ROUND(COUNT($CB$3:$CB$2493)*0.05,0),CB1823,"")</f>
        <v/>
      </c>
      <c r="CJ1823" s="23">
        <v>42404</v>
      </c>
      <c r="CK1823">
        <v>1.786267492742412E-3</v>
      </c>
      <c r="CL1823" t="str">
        <f>IF(COUNT(CK$3:CK1823)=ROUND(COUNT($CK$3:$CK$2493)*0.1,0),CK1823,"")</f>
        <v/>
      </c>
      <c r="CS1823" s="23">
        <v>42404</v>
      </c>
      <c r="CT1823">
        <v>1.786267492742412E-3</v>
      </c>
      <c r="DB1823" s="23">
        <v>42404</v>
      </c>
      <c r="DC1823">
        <v>1.786267492742412E-3</v>
      </c>
    </row>
    <row r="1824" spans="79:107" x14ac:dyDescent="0.3">
      <c r="CA1824" s="23">
        <v>42706</v>
      </c>
      <c r="CB1824">
        <v>1.7942708972524416E-3</v>
      </c>
      <c r="CC1824" t="str">
        <f>IF(COUNT(CB$3:CB1824)=ROUND(COUNT($CB$3:$CB$2493)*0.05,0),CB1824,"")</f>
        <v/>
      </c>
      <c r="CJ1824" s="23">
        <v>42706</v>
      </c>
      <c r="CK1824">
        <v>1.7942708972524416E-3</v>
      </c>
      <c r="CL1824" t="str">
        <f>IF(COUNT(CK$3:CK1824)=ROUND(COUNT($CK$3:$CK$2493)*0.1,0),CK1824,"")</f>
        <v/>
      </c>
      <c r="CS1824" s="23">
        <v>42706</v>
      </c>
      <c r="CT1824">
        <v>1.7942708972524416E-3</v>
      </c>
      <c r="DB1824" s="23">
        <v>42706</v>
      </c>
      <c r="DC1824">
        <v>1.7942708972524416E-3</v>
      </c>
    </row>
    <row r="1825" spans="79:107" x14ac:dyDescent="0.3">
      <c r="CA1825" s="23">
        <v>44762</v>
      </c>
      <c r="CB1825">
        <v>1.800299152556861E-3</v>
      </c>
      <c r="CC1825" t="str">
        <f>IF(COUNT(CB$3:CB1825)=ROUND(COUNT($CB$3:$CB$2493)*0.05,0),CB1825,"")</f>
        <v/>
      </c>
      <c r="CJ1825" s="23">
        <v>44762</v>
      </c>
      <c r="CK1825">
        <v>1.800299152556861E-3</v>
      </c>
      <c r="CL1825" t="str">
        <f>IF(COUNT(CK$3:CK1825)=ROUND(COUNT($CK$3:$CK$2493)*0.1,0),CK1825,"")</f>
        <v/>
      </c>
      <c r="CS1825" s="23">
        <v>44762</v>
      </c>
      <c r="CT1825">
        <v>1.800299152556861E-3</v>
      </c>
      <c r="DB1825" s="23">
        <v>44762</v>
      </c>
      <c r="DC1825">
        <v>1.800299152556861E-3</v>
      </c>
    </row>
    <row r="1826" spans="79:107" x14ac:dyDescent="0.3">
      <c r="CA1826" s="23">
        <v>42131</v>
      </c>
      <c r="CB1826">
        <v>1.8003063934171005E-3</v>
      </c>
      <c r="CC1826" t="str">
        <f>IF(COUNT(CB$3:CB1826)=ROUND(COUNT($CB$3:$CB$2493)*0.05,0),CB1826,"")</f>
        <v/>
      </c>
      <c r="CJ1826" s="23">
        <v>42131</v>
      </c>
      <c r="CK1826">
        <v>1.8003063934171005E-3</v>
      </c>
      <c r="CL1826" t="str">
        <f>IF(COUNT(CK$3:CK1826)=ROUND(COUNT($CK$3:$CK$2493)*0.1,0),CK1826,"")</f>
        <v/>
      </c>
      <c r="CS1826" s="23">
        <v>42131</v>
      </c>
      <c r="CT1826">
        <v>1.8003063934171005E-3</v>
      </c>
      <c r="DB1826" s="23">
        <v>42131</v>
      </c>
      <c r="DC1826">
        <v>1.8003063934171005E-3</v>
      </c>
    </row>
    <row r="1827" spans="79:107" x14ac:dyDescent="0.3">
      <c r="CA1827" s="23">
        <v>43656</v>
      </c>
      <c r="CB1827">
        <v>1.8059152854288476E-3</v>
      </c>
      <c r="CC1827" t="str">
        <f>IF(COUNT(CB$3:CB1827)=ROUND(COUNT($CB$3:$CB$2493)*0.05,0),CB1827,"")</f>
        <v/>
      </c>
      <c r="CJ1827" s="23">
        <v>43656</v>
      </c>
      <c r="CK1827">
        <v>1.8059152854288476E-3</v>
      </c>
      <c r="CL1827" t="str">
        <f>IF(COUNT(CK$3:CK1827)=ROUND(COUNT($CK$3:$CK$2493)*0.1,0),CK1827,"")</f>
        <v/>
      </c>
      <c r="CS1827" s="23">
        <v>43656</v>
      </c>
      <c r="CT1827">
        <v>1.8059152854288476E-3</v>
      </c>
      <c r="DB1827" s="23">
        <v>43656</v>
      </c>
      <c r="DC1827">
        <v>1.8059152854288476E-3</v>
      </c>
    </row>
    <row r="1828" spans="79:107" x14ac:dyDescent="0.3">
      <c r="CA1828" s="23">
        <v>44235</v>
      </c>
      <c r="CB1828">
        <v>1.8072943057160632E-3</v>
      </c>
      <c r="CC1828" t="str">
        <f>IF(COUNT(CB$3:CB1828)=ROUND(COUNT($CB$3:$CB$2493)*0.05,0),CB1828,"")</f>
        <v/>
      </c>
      <c r="CJ1828" s="23">
        <v>44235</v>
      </c>
      <c r="CK1828">
        <v>1.8072943057160632E-3</v>
      </c>
      <c r="CL1828" t="str">
        <f>IF(COUNT(CK$3:CK1828)=ROUND(COUNT($CK$3:$CK$2493)*0.1,0),CK1828,"")</f>
        <v/>
      </c>
      <c r="CS1828" s="23">
        <v>44235</v>
      </c>
      <c r="CT1828">
        <v>1.8072943057160632E-3</v>
      </c>
      <c r="DB1828" s="23">
        <v>44235</v>
      </c>
      <c r="DC1828">
        <v>1.8072943057160632E-3</v>
      </c>
    </row>
    <row r="1829" spans="79:107" x14ac:dyDescent="0.3">
      <c r="CA1829" s="23">
        <v>44064</v>
      </c>
      <c r="CB1829">
        <v>1.8110062567064024E-3</v>
      </c>
      <c r="CC1829" t="str">
        <f>IF(COUNT(CB$3:CB1829)=ROUND(COUNT($CB$3:$CB$2493)*0.05,0),CB1829,"")</f>
        <v/>
      </c>
      <c r="CJ1829" s="23">
        <v>44064</v>
      </c>
      <c r="CK1829">
        <v>1.8110062567064024E-3</v>
      </c>
      <c r="CL1829" t="str">
        <f>IF(COUNT(CK$3:CK1829)=ROUND(COUNT($CK$3:$CK$2493)*0.1,0),CK1829,"")</f>
        <v/>
      </c>
      <c r="CS1829" s="23">
        <v>44064</v>
      </c>
      <c r="CT1829">
        <v>1.8110062567064024E-3</v>
      </c>
      <c r="DB1829" s="23">
        <v>44064</v>
      </c>
      <c r="DC1829">
        <v>1.8110062567064024E-3</v>
      </c>
    </row>
    <row r="1830" spans="79:107" x14ac:dyDescent="0.3">
      <c r="CA1830" s="23">
        <v>42956</v>
      </c>
      <c r="CB1830">
        <v>1.8121991637906336E-3</v>
      </c>
      <c r="CC1830" t="str">
        <f>IF(COUNT(CB$3:CB1830)=ROUND(COUNT($CB$3:$CB$2493)*0.05,0),CB1830,"")</f>
        <v/>
      </c>
      <c r="CJ1830" s="23">
        <v>42956</v>
      </c>
      <c r="CK1830">
        <v>1.8121991637906336E-3</v>
      </c>
      <c r="CL1830" t="str">
        <f>IF(COUNT(CK$3:CK1830)=ROUND(COUNT($CK$3:$CK$2493)*0.1,0),CK1830,"")</f>
        <v/>
      </c>
      <c r="CS1830" s="23">
        <v>42956</v>
      </c>
      <c r="CT1830">
        <v>1.8121991637906336E-3</v>
      </c>
      <c r="DB1830" s="23">
        <v>42956</v>
      </c>
      <c r="DC1830">
        <v>1.8121991637906336E-3</v>
      </c>
    </row>
    <row r="1831" spans="79:107" x14ac:dyDescent="0.3">
      <c r="CA1831" s="23">
        <v>44802</v>
      </c>
      <c r="CB1831">
        <v>1.8143259128806009E-3</v>
      </c>
      <c r="CC1831" t="str">
        <f>IF(COUNT(CB$3:CB1831)=ROUND(COUNT($CB$3:$CB$2493)*0.05,0),CB1831,"")</f>
        <v/>
      </c>
      <c r="CJ1831" s="23">
        <v>44802</v>
      </c>
      <c r="CK1831">
        <v>1.8143259128806009E-3</v>
      </c>
      <c r="CL1831" t="str">
        <f>IF(COUNT(CK$3:CK1831)=ROUND(COUNT($CK$3:$CK$2493)*0.1,0),CK1831,"")</f>
        <v/>
      </c>
      <c r="CS1831" s="23">
        <v>44802</v>
      </c>
      <c r="CT1831">
        <v>1.8143259128806009E-3</v>
      </c>
      <c r="DB1831" s="23">
        <v>44802</v>
      </c>
      <c r="DC1831">
        <v>1.8143259128806009E-3</v>
      </c>
    </row>
    <row r="1832" spans="79:107" x14ac:dyDescent="0.3">
      <c r="CA1832" s="23">
        <v>44684</v>
      </c>
      <c r="CB1832">
        <v>1.8226638380465458E-3</v>
      </c>
      <c r="CC1832" t="str">
        <f>IF(COUNT(CB$3:CB1832)=ROUND(COUNT($CB$3:$CB$2493)*0.05,0),CB1832,"")</f>
        <v/>
      </c>
      <c r="CJ1832" s="23">
        <v>44684</v>
      </c>
      <c r="CK1832">
        <v>1.8226638380465458E-3</v>
      </c>
      <c r="CL1832" t="str">
        <f>IF(COUNT(CK$3:CK1832)=ROUND(COUNT($CK$3:$CK$2493)*0.1,0),CK1832,"")</f>
        <v/>
      </c>
      <c r="CS1832" s="23">
        <v>44684</v>
      </c>
      <c r="CT1832">
        <v>1.8226638380465458E-3</v>
      </c>
      <c r="DB1832" s="23">
        <v>44684</v>
      </c>
      <c r="DC1832">
        <v>1.8226638380465458E-3</v>
      </c>
    </row>
    <row r="1833" spans="79:107" x14ac:dyDescent="0.3">
      <c r="CA1833" s="23">
        <v>42086</v>
      </c>
      <c r="CB1833">
        <v>1.8256256305700792E-3</v>
      </c>
      <c r="CC1833" t="str">
        <f>IF(COUNT(CB$3:CB1833)=ROUND(COUNT($CB$3:$CB$2493)*0.05,0),CB1833,"")</f>
        <v/>
      </c>
      <c r="CJ1833" s="23">
        <v>42086</v>
      </c>
      <c r="CK1833">
        <v>1.8256256305700792E-3</v>
      </c>
      <c r="CL1833" t="str">
        <f>IF(COUNT(CK$3:CK1833)=ROUND(COUNT($CK$3:$CK$2493)*0.1,0),CK1833,"")</f>
        <v/>
      </c>
      <c r="CS1833" s="23">
        <v>42086</v>
      </c>
      <c r="CT1833">
        <v>1.8256256305700792E-3</v>
      </c>
      <c r="DB1833" s="23">
        <v>42086</v>
      </c>
      <c r="DC1833">
        <v>1.8256256305700792E-3</v>
      </c>
    </row>
    <row r="1834" spans="79:107" x14ac:dyDescent="0.3">
      <c r="CA1834" s="23">
        <v>44727</v>
      </c>
      <c r="CB1834">
        <v>1.8277732040055731E-3</v>
      </c>
      <c r="CC1834" t="str">
        <f>IF(COUNT(CB$3:CB1834)=ROUND(COUNT($CB$3:$CB$2493)*0.05,0),CB1834,"")</f>
        <v/>
      </c>
      <c r="CJ1834" s="23">
        <v>44727</v>
      </c>
      <c r="CK1834">
        <v>1.8277732040055731E-3</v>
      </c>
      <c r="CL1834" t="str">
        <f>IF(COUNT(CK$3:CK1834)=ROUND(COUNT($CK$3:$CK$2493)*0.1,0),CK1834,"")</f>
        <v/>
      </c>
      <c r="CS1834" s="23">
        <v>44727</v>
      </c>
      <c r="CT1834">
        <v>1.8277732040055731E-3</v>
      </c>
      <c r="DB1834" s="23">
        <v>44727</v>
      </c>
      <c r="DC1834">
        <v>1.8277732040055731E-3</v>
      </c>
    </row>
    <row r="1835" spans="79:107" x14ac:dyDescent="0.3">
      <c r="CA1835" s="23">
        <v>41808</v>
      </c>
      <c r="CB1835">
        <v>1.8287587542752627E-3</v>
      </c>
      <c r="CC1835" t="str">
        <f>IF(COUNT(CB$3:CB1835)=ROUND(COUNT($CB$3:$CB$2493)*0.05,0),CB1835,"")</f>
        <v/>
      </c>
      <c r="CJ1835" s="23">
        <v>41808</v>
      </c>
      <c r="CK1835">
        <v>1.8287587542752627E-3</v>
      </c>
      <c r="CL1835" t="str">
        <f>IF(COUNT(CK$3:CK1835)=ROUND(COUNT($CK$3:$CK$2493)*0.1,0),CK1835,"")</f>
        <v/>
      </c>
      <c r="CS1835" s="23">
        <v>41808</v>
      </c>
      <c r="CT1835">
        <v>1.8287587542752627E-3</v>
      </c>
      <c r="DB1835" s="23">
        <v>41808</v>
      </c>
      <c r="DC1835">
        <v>1.8287587542752627E-3</v>
      </c>
    </row>
    <row r="1836" spans="79:107" x14ac:dyDescent="0.3">
      <c r="CA1836" s="23">
        <v>44475</v>
      </c>
      <c r="CB1836">
        <v>1.8341200131311783E-3</v>
      </c>
      <c r="CC1836" t="str">
        <f>IF(COUNT(CB$3:CB1836)=ROUND(COUNT($CB$3:$CB$2493)*0.05,0),CB1836,"")</f>
        <v/>
      </c>
      <c r="CJ1836" s="23">
        <v>44475</v>
      </c>
      <c r="CK1836">
        <v>1.8341200131311783E-3</v>
      </c>
      <c r="CL1836" t="str">
        <f>IF(COUNT(CK$3:CK1836)=ROUND(COUNT($CK$3:$CK$2493)*0.1,0),CK1836,"")</f>
        <v/>
      </c>
      <c r="CS1836" s="23">
        <v>44475</v>
      </c>
      <c r="CT1836">
        <v>1.8341200131311783E-3</v>
      </c>
      <c r="DB1836" s="23">
        <v>44475</v>
      </c>
      <c r="DC1836">
        <v>1.8341200131311783E-3</v>
      </c>
    </row>
    <row r="1837" spans="79:107" x14ac:dyDescent="0.3">
      <c r="CA1837" s="23">
        <v>43143</v>
      </c>
      <c r="CB1837">
        <v>1.835573669140886E-3</v>
      </c>
      <c r="CC1837" t="str">
        <f>IF(COUNT(CB$3:CB1837)=ROUND(COUNT($CB$3:$CB$2493)*0.05,0),CB1837,"")</f>
        <v/>
      </c>
      <c r="CJ1837" s="23">
        <v>43143</v>
      </c>
      <c r="CK1837">
        <v>1.835573669140886E-3</v>
      </c>
      <c r="CL1837" t="str">
        <f>IF(COUNT(CK$3:CK1837)=ROUND(COUNT($CK$3:$CK$2493)*0.1,0),CK1837,"")</f>
        <v/>
      </c>
      <c r="CS1837" s="23">
        <v>43143</v>
      </c>
      <c r="CT1837">
        <v>1.835573669140886E-3</v>
      </c>
      <c r="DB1837" s="23">
        <v>43143</v>
      </c>
      <c r="DC1837">
        <v>1.835573669140886E-3</v>
      </c>
    </row>
    <row r="1838" spans="79:107" x14ac:dyDescent="0.3">
      <c r="CA1838" s="23">
        <v>42440</v>
      </c>
      <c r="CB1838">
        <v>1.8367891427494064E-3</v>
      </c>
      <c r="CC1838" t="str">
        <f>IF(COUNT(CB$3:CB1838)=ROUND(COUNT($CB$3:$CB$2493)*0.05,0),CB1838,"")</f>
        <v/>
      </c>
      <c r="CJ1838" s="23">
        <v>42440</v>
      </c>
      <c r="CK1838">
        <v>1.8367891427494064E-3</v>
      </c>
      <c r="CL1838" t="str">
        <f>IF(COUNT(CK$3:CK1838)=ROUND(COUNT($CK$3:$CK$2493)*0.1,0),CK1838,"")</f>
        <v/>
      </c>
      <c r="CS1838" s="23">
        <v>42440</v>
      </c>
      <c r="CT1838">
        <v>1.8367891427494064E-3</v>
      </c>
      <c r="DB1838" s="23">
        <v>42440</v>
      </c>
      <c r="DC1838">
        <v>1.8367891427494064E-3</v>
      </c>
    </row>
    <row r="1839" spans="79:107" x14ac:dyDescent="0.3">
      <c r="CA1839" s="23">
        <v>42865</v>
      </c>
      <c r="CB1839">
        <v>1.8376073963614738E-3</v>
      </c>
      <c r="CC1839" t="str">
        <f>IF(COUNT(CB$3:CB1839)=ROUND(COUNT($CB$3:$CB$2493)*0.05,0),CB1839,"")</f>
        <v/>
      </c>
      <c r="CJ1839" s="23">
        <v>42865</v>
      </c>
      <c r="CK1839">
        <v>1.8376073963614738E-3</v>
      </c>
      <c r="CL1839" t="str">
        <f>IF(COUNT(CK$3:CK1839)=ROUND(COUNT($CK$3:$CK$2493)*0.1,0),CK1839,"")</f>
        <v/>
      </c>
      <c r="CS1839" s="23">
        <v>42865</v>
      </c>
      <c r="CT1839">
        <v>1.8376073963614738E-3</v>
      </c>
      <c r="DB1839" s="23">
        <v>42865</v>
      </c>
      <c r="DC1839">
        <v>1.8376073963614738E-3</v>
      </c>
    </row>
    <row r="1840" spans="79:107" x14ac:dyDescent="0.3">
      <c r="CA1840" s="23">
        <v>41361</v>
      </c>
      <c r="CB1840">
        <v>1.8418346501613385E-3</v>
      </c>
      <c r="CC1840" t="str">
        <f>IF(COUNT(CB$3:CB1840)=ROUND(COUNT($CB$3:$CB$2493)*0.05,0),CB1840,"")</f>
        <v/>
      </c>
      <c r="CJ1840" s="23">
        <v>41361</v>
      </c>
      <c r="CK1840">
        <v>1.8418346501613385E-3</v>
      </c>
      <c r="CL1840" t="str">
        <f>IF(COUNT(CK$3:CK1840)=ROUND(COUNT($CK$3:$CK$2493)*0.1,0),CK1840,"")</f>
        <v/>
      </c>
      <c r="CS1840" s="23">
        <v>41361</v>
      </c>
      <c r="CT1840">
        <v>1.8418346501613385E-3</v>
      </c>
      <c r="DB1840" s="23">
        <v>41361</v>
      </c>
      <c r="DC1840">
        <v>1.8418346501613385E-3</v>
      </c>
    </row>
    <row r="1841" spans="79:107" x14ac:dyDescent="0.3">
      <c r="CA1841" s="23">
        <v>44767</v>
      </c>
      <c r="CB1841">
        <v>1.8425215510271156E-3</v>
      </c>
      <c r="CC1841" t="str">
        <f>IF(COUNT(CB$3:CB1841)=ROUND(COUNT($CB$3:$CB$2493)*0.05,0),CB1841,"")</f>
        <v/>
      </c>
      <c r="CJ1841" s="23">
        <v>44767</v>
      </c>
      <c r="CK1841">
        <v>1.8425215510271156E-3</v>
      </c>
      <c r="CL1841" t="str">
        <f>IF(COUNT(CK$3:CK1841)=ROUND(COUNT($CK$3:$CK$2493)*0.1,0),CK1841,"")</f>
        <v/>
      </c>
      <c r="CS1841" s="23">
        <v>44767</v>
      </c>
      <c r="CT1841">
        <v>1.8425215510271156E-3</v>
      </c>
      <c r="DB1841" s="23">
        <v>44767</v>
      </c>
      <c r="DC1841">
        <v>1.8425215510271156E-3</v>
      </c>
    </row>
    <row r="1842" spans="79:107" x14ac:dyDescent="0.3">
      <c r="CA1842" s="26">
        <v>44886</v>
      </c>
      <c r="CB1842">
        <v>1.8501124768779439E-3</v>
      </c>
      <c r="CC1842" t="str">
        <f>IF(COUNT(CB$3:CB1842)=ROUND(COUNT($CB$3:$CB$2493)*0.05,0),CB1842,"")</f>
        <v/>
      </c>
      <c r="CJ1842" s="26">
        <v>44886</v>
      </c>
      <c r="CK1842">
        <v>1.8501124768779439E-3</v>
      </c>
      <c r="CL1842" t="str">
        <f>IF(COUNT(CK$3:CK1842)=ROUND(COUNT($CK$3:$CK$2493)*0.1,0),CK1842,"")</f>
        <v/>
      </c>
      <c r="CS1842" s="26">
        <v>44886</v>
      </c>
      <c r="CT1842">
        <v>1.8501124768779439E-3</v>
      </c>
      <c r="DB1842" s="26">
        <v>44886</v>
      </c>
      <c r="DC1842">
        <v>1.8501124768779439E-3</v>
      </c>
    </row>
    <row r="1843" spans="79:107" x14ac:dyDescent="0.3">
      <c r="CA1843" s="23">
        <v>42272</v>
      </c>
      <c r="CB1843">
        <v>1.851424451772835E-3</v>
      </c>
      <c r="CC1843" t="str">
        <f>IF(COUNT(CB$3:CB1843)=ROUND(COUNT($CB$3:$CB$2493)*0.05,0),CB1843,"")</f>
        <v/>
      </c>
      <c r="CJ1843" s="23">
        <v>42272</v>
      </c>
      <c r="CK1843">
        <v>1.851424451772835E-3</v>
      </c>
      <c r="CL1843" t="str">
        <f>IF(COUNT(CK$3:CK1843)=ROUND(COUNT($CK$3:$CK$2493)*0.1,0),CK1843,"")</f>
        <v/>
      </c>
      <c r="CS1843" s="23">
        <v>42272</v>
      </c>
      <c r="CT1843">
        <v>1.851424451772835E-3</v>
      </c>
      <c r="DB1843" s="23">
        <v>42272</v>
      </c>
      <c r="DC1843">
        <v>1.851424451772835E-3</v>
      </c>
    </row>
    <row r="1844" spans="79:107" x14ac:dyDescent="0.3">
      <c r="CA1844" s="23">
        <v>44784</v>
      </c>
      <c r="CB1844">
        <v>1.8537549962679791E-3</v>
      </c>
      <c r="CC1844" t="str">
        <f>IF(COUNT(CB$3:CB1844)=ROUND(COUNT($CB$3:$CB$2493)*0.05,0),CB1844,"")</f>
        <v/>
      </c>
      <c r="CJ1844" s="23">
        <v>44784</v>
      </c>
      <c r="CK1844">
        <v>1.8537549962679791E-3</v>
      </c>
      <c r="CL1844" t="str">
        <f>IF(COUNT(CK$3:CK1844)=ROUND(COUNT($CK$3:$CK$2493)*0.1,0),CK1844,"")</f>
        <v/>
      </c>
      <c r="CS1844" s="23">
        <v>44784</v>
      </c>
      <c r="CT1844">
        <v>1.8537549962679791E-3</v>
      </c>
      <c r="DB1844" s="23">
        <v>44784</v>
      </c>
      <c r="DC1844">
        <v>1.8537549962679791E-3</v>
      </c>
    </row>
    <row r="1845" spans="79:107" x14ac:dyDescent="0.3">
      <c r="CA1845" s="23">
        <v>42766</v>
      </c>
      <c r="CB1845">
        <v>1.8538435611947237E-3</v>
      </c>
      <c r="CC1845" t="str">
        <f>IF(COUNT(CB$3:CB1845)=ROUND(COUNT($CB$3:$CB$2493)*0.05,0),CB1845,"")</f>
        <v/>
      </c>
      <c r="CJ1845" s="23">
        <v>42766</v>
      </c>
      <c r="CK1845">
        <v>1.8538435611947237E-3</v>
      </c>
      <c r="CL1845" t="str">
        <f>IF(COUNT(CK$3:CK1845)=ROUND(COUNT($CK$3:$CK$2493)*0.1,0),CK1845,"")</f>
        <v/>
      </c>
      <c r="CS1845" s="23">
        <v>42766</v>
      </c>
      <c r="CT1845">
        <v>1.8538435611947237E-3</v>
      </c>
      <c r="DB1845" s="23">
        <v>42766</v>
      </c>
      <c r="DC1845">
        <v>1.8538435611947237E-3</v>
      </c>
    </row>
    <row r="1846" spans="79:107" x14ac:dyDescent="0.3">
      <c r="CA1846" s="23">
        <v>42611</v>
      </c>
      <c r="CB1846">
        <v>1.8579641060678719E-3</v>
      </c>
      <c r="CC1846" t="str">
        <f>IF(COUNT(CB$3:CB1846)=ROUND(COUNT($CB$3:$CB$2493)*0.05,0),CB1846,"")</f>
        <v/>
      </c>
      <c r="CJ1846" s="23">
        <v>42611</v>
      </c>
      <c r="CK1846">
        <v>1.8579641060678719E-3</v>
      </c>
      <c r="CL1846" t="str">
        <f>IF(COUNT(CK$3:CK1846)=ROUND(COUNT($CK$3:$CK$2493)*0.1,0),CK1846,"")</f>
        <v/>
      </c>
      <c r="CS1846" s="23">
        <v>42611</v>
      </c>
      <c r="CT1846">
        <v>1.8579641060678719E-3</v>
      </c>
      <c r="DB1846" s="23">
        <v>42611</v>
      </c>
      <c r="DC1846">
        <v>1.8579641060678719E-3</v>
      </c>
    </row>
    <row r="1847" spans="79:107" x14ac:dyDescent="0.3">
      <c r="CA1847" s="23">
        <v>44635</v>
      </c>
      <c r="CB1847">
        <v>1.8580263395476886E-3</v>
      </c>
      <c r="CC1847" t="str">
        <f>IF(COUNT(CB$3:CB1847)=ROUND(COUNT($CB$3:$CB$2493)*0.05,0),CB1847,"")</f>
        <v/>
      </c>
      <c r="CJ1847" s="23">
        <v>44635</v>
      </c>
      <c r="CK1847">
        <v>1.8580263395476886E-3</v>
      </c>
      <c r="CL1847" t="str">
        <f>IF(COUNT(CK$3:CK1847)=ROUND(COUNT($CK$3:$CK$2493)*0.1,0),CK1847,"")</f>
        <v/>
      </c>
      <c r="CS1847" s="23">
        <v>44635</v>
      </c>
      <c r="CT1847">
        <v>1.8580263395476886E-3</v>
      </c>
      <c r="DB1847" s="23">
        <v>44635</v>
      </c>
      <c r="DC1847">
        <v>1.8580263395476886E-3</v>
      </c>
    </row>
    <row r="1848" spans="79:107" x14ac:dyDescent="0.3">
      <c r="CA1848" s="23">
        <v>44295</v>
      </c>
      <c r="CB1848">
        <v>1.859847472391834E-3</v>
      </c>
      <c r="CC1848" t="str">
        <f>IF(COUNT(CB$3:CB1848)=ROUND(COUNT($CB$3:$CB$2493)*0.05,0),CB1848,"")</f>
        <v/>
      </c>
      <c r="CJ1848" s="23">
        <v>44295</v>
      </c>
      <c r="CK1848">
        <v>1.859847472391834E-3</v>
      </c>
      <c r="CL1848" t="str">
        <f>IF(COUNT(CK$3:CK1848)=ROUND(COUNT($CK$3:$CK$2493)*0.1,0),CK1848,"")</f>
        <v/>
      </c>
      <c r="CS1848" s="23">
        <v>44295</v>
      </c>
      <c r="CT1848">
        <v>1.859847472391834E-3</v>
      </c>
      <c r="DB1848" s="23">
        <v>44295</v>
      </c>
      <c r="DC1848">
        <v>1.859847472391834E-3</v>
      </c>
    </row>
    <row r="1849" spans="79:107" x14ac:dyDescent="0.3">
      <c r="CA1849" s="23">
        <v>43857</v>
      </c>
      <c r="CB1849">
        <v>1.8601619827395644E-3</v>
      </c>
      <c r="CC1849" t="str">
        <f>IF(COUNT(CB$3:CB1849)=ROUND(COUNT($CB$3:$CB$2493)*0.05,0),CB1849,"")</f>
        <v/>
      </c>
      <c r="CJ1849" s="23">
        <v>43857</v>
      </c>
      <c r="CK1849">
        <v>1.8601619827395644E-3</v>
      </c>
      <c r="CL1849" t="str">
        <f>IF(COUNT(CK$3:CK1849)=ROUND(COUNT($CK$3:$CK$2493)*0.1,0),CK1849,"")</f>
        <v/>
      </c>
      <c r="CS1849" s="23">
        <v>43857</v>
      </c>
      <c r="CT1849">
        <v>1.8601619827395644E-3</v>
      </c>
      <c r="DB1849" s="23">
        <v>43857</v>
      </c>
      <c r="DC1849">
        <v>1.8601619827395644E-3</v>
      </c>
    </row>
    <row r="1850" spans="79:107" x14ac:dyDescent="0.3">
      <c r="CA1850" s="23">
        <v>44636</v>
      </c>
      <c r="CB1850">
        <v>1.8679733883144945E-3</v>
      </c>
      <c r="CC1850" t="str">
        <f>IF(COUNT(CB$3:CB1850)=ROUND(COUNT($CB$3:$CB$2493)*0.05,0),CB1850,"")</f>
        <v/>
      </c>
      <c r="CJ1850" s="23">
        <v>44636</v>
      </c>
      <c r="CK1850">
        <v>1.8679733883144945E-3</v>
      </c>
      <c r="CL1850" t="str">
        <f>IF(COUNT(CK$3:CK1850)=ROUND(COUNT($CK$3:$CK$2493)*0.1,0),CK1850,"")</f>
        <v/>
      </c>
      <c r="CS1850" s="23">
        <v>44636</v>
      </c>
      <c r="CT1850">
        <v>1.8679733883144945E-3</v>
      </c>
      <c r="DB1850" s="23">
        <v>44636</v>
      </c>
      <c r="DC1850">
        <v>1.8679733883144945E-3</v>
      </c>
    </row>
    <row r="1851" spans="79:107" x14ac:dyDescent="0.3">
      <c r="CA1851" s="23">
        <v>41326</v>
      </c>
      <c r="CB1851">
        <v>1.8715056866995684E-3</v>
      </c>
      <c r="CC1851" t="str">
        <f>IF(COUNT(CB$3:CB1851)=ROUND(COUNT($CB$3:$CB$2493)*0.05,0),CB1851,"")</f>
        <v/>
      </c>
      <c r="CJ1851" s="23">
        <v>41326</v>
      </c>
      <c r="CK1851">
        <v>1.8715056866995684E-3</v>
      </c>
      <c r="CL1851" t="str">
        <f>IF(COUNT(CK$3:CK1851)=ROUND(COUNT($CK$3:$CK$2493)*0.1,0),CK1851,"")</f>
        <v/>
      </c>
      <c r="CS1851" s="23">
        <v>41326</v>
      </c>
      <c r="CT1851">
        <v>1.8715056866995684E-3</v>
      </c>
      <c r="DB1851" s="23">
        <v>41326</v>
      </c>
      <c r="DC1851">
        <v>1.8715056866995684E-3</v>
      </c>
    </row>
    <row r="1852" spans="79:107" x14ac:dyDescent="0.3">
      <c r="CA1852" s="23">
        <v>44321</v>
      </c>
      <c r="CB1852">
        <v>1.8754500149452682E-3</v>
      </c>
      <c r="CC1852" t="str">
        <f>IF(COUNT(CB$3:CB1852)=ROUND(COUNT($CB$3:$CB$2493)*0.05,0),CB1852,"")</f>
        <v/>
      </c>
      <c r="CJ1852" s="23">
        <v>44321</v>
      </c>
      <c r="CK1852">
        <v>1.8754500149452682E-3</v>
      </c>
      <c r="CL1852" t="str">
        <f>IF(COUNT(CK$3:CK1852)=ROUND(COUNT($CK$3:$CK$2493)*0.1,0),CK1852,"")</f>
        <v/>
      </c>
      <c r="CS1852" s="23">
        <v>44321</v>
      </c>
      <c r="CT1852">
        <v>1.8754500149452682E-3</v>
      </c>
      <c r="DB1852" s="23">
        <v>44321</v>
      </c>
      <c r="DC1852">
        <v>1.8754500149452682E-3</v>
      </c>
    </row>
    <row r="1853" spans="79:107" x14ac:dyDescent="0.3">
      <c r="CA1853" s="23">
        <v>44112</v>
      </c>
      <c r="CB1853">
        <v>1.8783442273832727E-3</v>
      </c>
      <c r="CC1853" t="str">
        <f>IF(COUNT(CB$3:CB1853)=ROUND(COUNT($CB$3:$CB$2493)*0.05,0),CB1853,"")</f>
        <v/>
      </c>
      <c r="CJ1853" s="23">
        <v>44112</v>
      </c>
      <c r="CK1853">
        <v>1.8783442273832727E-3</v>
      </c>
      <c r="CL1853" t="str">
        <f>IF(COUNT(CK$3:CK1853)=ROUND(COUNT($CK$3:$CK$2493)*0.1,0),CK1853,"")</f>
        <v/>
      </c>
      <c r="CS1853" s="23">
        <v>44112</v>
      </c>
      <c r="CT1853">
        <v>1.8783442273832727E-3</v>
      </c>
      <c r="DB1853" s="23">
        <v>44112</v>
      </c>
      <c r="DC1853">
        <v>1.8783442273832727E-3</v>
      </c>
    </row>
    <row r="1854" spans="79:107" x14ac:dyDescent="0.3">
      <c r="CA1854" s="23">
        <v>44029</v>
      </c>
      <c r="CB1854">
        <v>1.8815400111273862E-3</v>
      </c>
      <c r="CC1854" t="str">
        <f>IF(COUNT(CB$3:CB1854)=ROUND(COUNT($CB$3:$CB$2493)*0.05,0),CB1854,"")</f>
        <v/>
      </c>
      <c r="CJ1854" s="23">
        <v>44029</v>
      </c>
      <c r="CK1854">
        <v>1.8815400111273862E-3</v>
      </c>
      <c r="CL1854" t="str">
        <f>IF(COUNT(CK$3:CK1854)=ROUND(COUNT($CK$3:$CK$2493)*0.1,0),CK1854,"")</f>
        <v/>
      </c>
      <c r="CS1854" s="23">
        <v>44029</v>
      </c>
      <c r="CT1854">
        <v>1.8815400111273862E-3</v>
      </c>
      <c r="DB1854" s="23">
        <v>44029</v>
      </c>
      <c r="DC1854">
        <v>1.8815400111273862E-3</v>
      </c>
    </row>
    <row r="1855" spans="79:107" x14ac:dyDescent="0.3">
      <c r="CA1855" s="23">
        <v>41289</v>
      </c>
      <c r="CB1855">
        <v>1.8843541377078128E-3</v>
      </c>
      <c r="CC1855" t="str">
        <f>IF(COUNT(CB$3:CB1855)=ROUND(COUNT($CB$3:$CB$2493)*0.05,0),CB1855,"")</f>
        <v/>
      </c>
      <c r="CJ1855" s="23">
        <v>41289</v>
      </c>
      <c r="CK1855">
        <v>1.8843541377078128E-3</v>
      </c>
      <c r="CL1855" t="str">
        <f>IF(COUNT(CK$3:CK1855)=ROUND(COUNT($CK$3:$CK$2493)*0.1,0),CK1855,"")</f>
        <v/>
      </c>
      <c r="CS1855" s="23">
        <v>41289</v>
      </c>
      <c r="CT1855">
        <v>1.8843541377078128E-3</v>
      </c>
      <c r="DB1855" s="23">
        <v>41289</v>
      </c>
      <c r="DC1855">
        <v>1.8843541377078128E-3</v>
      </c>
    </row>
    <row r="1856" spans="79:107" x14ac:dyDescent="0.3">
      <c r="CA1856" s="23">
        <v>44498</v>
      </c>
      <c r="CB1856">
        <v>1.88866729328772E-3</v>
      </c>
      <c r="CC1856" t="str">
        <f>IF(COUNT(CB$3:CB1856)=ROUND(COUNT($CB$3:$CB$2493)*0.05,0),CB1856,"")</f>
        <v/>
      </c>
      <c r="CJ1856" s="23">
        <v>44498</v>
      </c>
      <c r="CK1856">
        <v>1.88866729328772E-3</v>
      </c>
      <c r="CL1856" t="str">
        <f>IF(COUNT(CK$3:CK1856)=ROUND(COUNT($CK$3:$CK$2493)*0.1,0),CK1856,"")</f>
        <v/>
      </c>
      <c r="CS1856" s="23">
        <v>44498</v>
      </c>
      <c r="CT1856">
        <v>1.88866729328772E-3</v>
      </c>
      <c r="DB1856" s="23">
        <v>44498</v>
      </c>
      <c r="DC1856">
        <v>1.88866729328772E-3</v>
      </c>
    </row>
    <row r="1857" spans="79:107" x14ac:dyDescent="0.3">
      <c r="CA1857" s="23">
        <v>42151</v>
      </c>
      <c r="CB1857">
        <v>1.8889595542167029E-3</v>
      </c>
      <c r="CC1857" t="str">
        <f>IF(COUNT(CB$3:CB1857)=ROUND(COUNT($CB$3:$CB$2493)*0.05,0),CB1857,"")</f>
        <v/>
      </c>
      <c r="CJ1857" s="23">
        <v>42151</v>
      </c>
      <c r="CK1857">
        <v>1.8889595542167029E-3</v>
      </c>
      <c r="CL1857" t="str">
        <f>IF(COUNT(CK$3:CK1857)=ROUND(COUNT($CK$3:$CK$2493)*0.1,0),CK1857,"")</f>
        <v/>
      </c>
      <c r="CS1857" s="23">
        <v>42151</v>
      </c>
      <c r="CT1857">
        <v>1.8889595542167029E-3</v>
      </c>
      <c r="DB1857" s="23">
        <v>42151</v>
      </c>
      <c r="DC1857">
        <v>1.8889595542167029E-3</v>
      </c>
    </row>
    <row r="1858" spans="79:107" x14ac:dyDescent="0.3">
      <c r="CA1858" s="23">
        <v>41311</v>
      </c>
      <c r="CB1858">
        <v>1.8895289151178998E-3</v>
      </c>
      <c r="CC1858" t="str">
        <f>IF(COUNT(CB$3:CB1858)=ROUND(COUNT($CB$3:$CB$2493)*0.05,0),CB1858,"")</f>
        <v/>
      </c>
      <c r="CJ1858" s="23">
        <v>41311</v>
      </c>
      <c r="CK1858">
        <v>1.8895289151178998E-3</v>
      </c>
      <c r="CL1858" t="str">
        <f>IF(COUNT(CK$3:CK1858)=ROUND(COUNT($CK$3:$CK$2493)*0.1,0),CK1858,"")</f>
        <v/>
      </c>
      <c r="CS1858" s="23">
        <v>41311</v>
      </c>
      <c r="CT1858">
        <v>1.8895289151178998E-3</v>
      </c>
      <c r="DB1858" s="23">
        <v>41311</v>
      </c>
      <c r="DC1858">
        <v>1.8895289151178998E-3</v>
      </c>
    </row>
    <row r="1859" spans="79:107" x14ac:dyDescent="0.3">
      <c r="CA1859" s="23">
        <v>43637</v>
      </c>
      <c r="CB1859">
        <v>1.8964956242968753E-3</v>
      </c>
      <c r="CC1859" t="str">
        <f>IF(COUNT(CB$3:CB1859)=ROUND(COUNT($CB$3:$CB$2493)*0.05,0),CB1859,"")</f>
        <v/>
      </c>
      <c r="CJ1859" s="23">
        <v>43637</v>
      </c>
      <c r="CK1859">
        <v>1.8964956242968753E-3</v>
      </c>
      <c r="CL1859" t="str">
        <f>IF(COUNT(CK$3:CK1859)=ROUND(COUNT($CK$3:$CK$2493)*0.1,0),CK1859,"")</f>
        <v/>
      </c>
      <c r="CS1859" s="23">
        <v>43637</v>
      </c>
      <c r="CT1859">
        <v>1.8964956242968753E-3</v>
      </c>
      <c r="DB1859" s="23">
        <v>43637</v>
      </c>
      <c r="DC1859">
        <v>1.8964956242968753E-3</v>
      </c>
    </row>
    <row r="1860" spans="79:107" x14ac:dyDescent="0.3">
      <c r="CA1860" s="23">
        <v>43640</v>
      </c>
      <c r="CB1860">
        <v>1.897080705564577E-3</v>
      </c>
      <c r="CC1860" t="str">
        <f>IF(COUNT(CB$3:CB1860)=ROUND(COUNT($CB$3:$CB$2493)*0.05,0),CB1860,"")</f>
        <v/>
      </c>
      <c r="CJ1860" s="23">
        <v>43640</v>
      </c>
      <c r="CK1860">
        <v>1.897080705564577E-3</v>
      </c>
      <c r="CL1860" t="str">
        <f>IF(COUNT(CK$3:CK1860)=ROUND(COUNT($CK$3:$CK$2493)*0.1,0),CK1860,"")</f>
        <v/>
      </c>
      <c r="CS1860" s="23">
        <v>43640</v>
      </c>
      <c r="CT1860">
        <v>1.897080705564577E-3</v>
      </c>
      <c r="DB1860" s="23">
        <v>43640</v>
      </c>
      <c r="DC1860">
        <v>1.897080705564577E-3</v>
      </c>
    </row>
    <row r="1861" spans="79:107" x14ac:dyDescent="0.3">
      <c r="CA1861" s="23">
        <v>42773</v>
      </c>
      <c r="CB1861">
        <v>1.8976809132727286E-3</v>
      </c>
      <c r="CC1861" t="str">
        <f>IF(COUNT(CB$3:CB1861)=ROUND(COUNT($CB$3:$CB$2493)*0.05,0),CB1861,"")</f>
        <v/>
      </c>
      <c r="CJ1861" s="23">
        <v>42773</v>
      </c>
      <c r="CK1861">
        <v>1.8976809132727286E-3</v>
      </c>
      <c r="CL1861" t="str">
        <f>IF(COUNT(CK$3:CK1861)=ROUND(COUNT($CK$3:$CK$2493)*0.1,0),CK1861,"")</f>
        <v/>
      </c>
      <c r="CS1861" s="23">
        <v>42773</v>
      </c>
      <c r="CT1861">
        <v>1.8976809132727286E-3</v>
      </c>
      <c r="DB1861" s="23">
        <v>42773</v>
      </c>
      <c r="DC1861">
        <v>1.8976809132727286E-3</v>
      </c>
    </row>
    <row r="1862" spans="79:107" x14ac:dyDescent="0.3">
      <c r="CA1862" s="23">
        <v>42836</v>
      </c>
      <c r="CB1862">
        <v>1.8980554916331728E-3</v>
      </c>
      <c r="CC1862" t="str">
        <f>IF(COUNT(CB$3:CB1862)=ROUND(COUNT($CB$3:$CB$2493)*0.05,0),CB1862,"")</f>
        <v/>
      </c>
      <c r="CJ1862" s="23">
        <v>42836</v>
      </c>
      <c r="CK1862">
        <v>1.8980554916331728E-3</v>
      </c>
      <c r="CL1862" t="str">
        <f>IF(COUNT(CK$3:CK1862)=ROUND(COUNT($CK$3:$CK$2493)*0.1,0),CK1862,"")</f>
        <v/>
      </c>
      <c r="CS1862" s="23">
        <v>42836</v>
      </c>
      <c r="CT1862">
        <v>1.8980554916331728E-3</v>
      </c>
      <c r="DB1862" s="23">
        <v>42836</v>
      </c>
      <c r="DC1862">
        <v>1.8980554916331728E-3</v>
      </c>
    </row>
    <row r="1863" spans="79:107" x14ac:dyDescent="0.3">
      <c r="CA1863" s="23">
        <v>44797</v>
      </c>
      <c r="CB1863">
        <v>1.9023688214199308E-3</v>
      </c>
      <c r="CC1863" t="str">
        <f>IF(COUNT(CB$3:CB1863)=ROUND(COUNT($CB$3:$CB$2493)*0.05,0),CB1863,"")</f>
        <v/>
      </c>
      <c r="CJ1863" s="23">
        <v>44797</v>
      </c>
      <c r="CK1863">
        <v>1.9023688214199308E-3</v>
      </c>
      <c r="CL1863" t="str">
        <f>IF(COUNT(CK$3:CK1863)=ROUND(COUNT($CK$3:$CK$2493)*0.1,0),CK1863,"")</f>
        <v/>
      </c>
      <c r="CS1863" s="23">
        <v>44797</v>
      </c>
      <c r="CT1863">
        <v>1.9023688214199308E-3</v>
      </c>
      <c r="DB1863" s="23">
        <v>44797</v>
      </c>
      <c r="DC1863">
        <v>1.9023688214199308E-3</v>
      </c>
    </row>
    <row r="1864" spans="79:107" x14ac:dyDescent="0.3">
      <c r="CA1864" s="23">
        <v>43154</v>
      </c>
      <c r="CB1864">
        <v>1.9053496074120635E-3</v>
      </c>
      <c r="CC1864" t="str">
        <f>IF(COUNT(CB$3:CB1864)=ROUND(COUNT($CB$3:$CB$2493)*0.05,0),CB1864,"")</f>
        <v/>
      </c>
      <c r="CJ1864" s="23">
        <v>43154</v>
      </c>
      <c r="CK1864">
        <v>1.9053496074120635E-3</v>
      </c>
      <c r="CL1864" t="str">
        <f>IF(COUNT(CK$3:CK1864)=ROUND(COUNT($CK$3:$CK$2493)*0.1,0),CK1864,"")</f>
        <v/>
      </c>
      <c r="CS1864" s="23">
        <v>43154</v>
      </c>
      <c r="CT1864">
        <v>1.9053496074120635E-3</v>
      </c>
      <c r="DB1864" s="23">
        <v>43154</v>
      </c>
      <c r="DC1864">
        <v>1.9053496074120635E-3</v>
      </c>
    </row>
    <row r="1865" spans="79:107" x14ac:dyDescent="0.3">
      <c r="CA1865" s="23">
        <v>44041</v>
      </c>
      <c r="CB1865">
        <v>1.9179734120130069E-3</v>
      </c>
      <c r="CC1865" t="str">
        <f>IF(COUNT(CB$3:CB1865)=ROUND(COUNT($CB$3:$CB$2493)*0.05,0),CB1865,"")</f>
        <v/>
      </c>
      <c r="CJ1865" s="23">
        <v>44041</v>
      </c>
      <c r="CK1865">
        <v>1.9179734120130069E-3</v>
      </c>
      <c r="CL1865" t="str">
        <f>IF(COUNT(CK$3:CK1865)=ROUND(COUNT($CK$3:$CK$2493)*0.1,0),CK1865,"")</f>
        <v/>
      </c>
      <c r="CS1865" s="23">
        <v>44041</v>
      </c>
      <c r="CT1865">
        <v>1.9179734120130069E-3</v>
      </c>
      <c r="DB1865" s="23">
        <v>44041</v>
      </c>
      <c r="DC1865">
        <v>1.9179734120130069E-3</v>
      </c>
    </row>
    <row r="1866" spans="79:107" x14ac:dyDescent="0.3">
      <c r="CA1866" s="23">
        <v>42640</v>
      </c>
      <c r="CB1866">
        <v>1.9182820893906126E-3</v>
      </c>
      <c r="CC1866" t="str">
        <f>IF(COUNT(CB$3:CB1866)=ROUND(COUNT($CB$3:$CB$2493)*0.05,0),CB1866,"")</f>
        <v/>
      </c>
      <c r="CJ1866" s="23">
        <v>42640</v>
      </c>
      <c r="CK1866">
        <v>1.9182820893906126E-3</v>
      </c>
      <c r="CL1866" t="str">
        <f>IF(COUNT(CK$3:CK1866)=ROUND(COUNT($CK$3:$CK$2493)*0.1,0),CK1866,"")</f>
        <v/>
      </c>
      <c r="CS1866" s="23">
        <v>42640</v>
      </c>
      <c r="CT1866">
        <v>1.9182820893906126E-3</v>
      </c>
      <c r="DB1866" s="23">
        <v>42640</v>
      </c>
      <c r="DC1866">
        <v>1.9182820893906126E-3</v>
      </c>
    </row>
    <row r="1867" spans="79:107" x14ac:dyDescent="0.3">
      <c r="CA1867" s="23">
        <v>44326</v>
      </c>
      <c r="CB1867">
        <v>1.9220483626019498E-3</v>
      </c>
      <c r="CC1867" t="str">
        <f>IF(COUNT(CB$3:CB1867)=ROUND(COUNT($CB$3:$CB$2493)*0.05,0),CB1867,"")</f>
        <v/>
      </c>
      <c r="CJ1867" s="23">
        <v>44326</v>
      </c>
      <c r="CK1867">
        <v>1.9220483626019498E-3</v>
      </c>
      <c r="CL1867" t="str">
        <f>IF(COUNT(CK$3:CK1867)=ROUND(COUNT($CK$3:$CK$2493)*0.1,0),CK1867,"")</f>
        <v/>
      </c>
      <c r="CS1867" s="23">
        <v>44326</v>
      </c>
      <c r="CT1867">
        <v>1.9220483626019498E-3</v>
      </c>
      <c r="DB1867" s="23">
        <v>44326</v>
      </c>
      <c r="DC1867">
        <v>1.9220483626019498E-3</v>
      </c>
    </row>
    <row r="1868" spans="79:107" x14ac:dyDescent="0.3">
      <c r="CA1868" s="23">
        <v>44441</v>
      </c>
      <c r="CB1868">
        <v>1.9312521801097221E-3</v>
      </c>
      <c r="CC1868" t="str">
        <f>IF(COUNT(CB$3:CB1868)=ROUND(COUNT($CB$3:$CB$2493)*0.05,0),CB1868,"")</f>
        <v/>
      </c>
      <c r="CJ1868" s="23">
        <v>44441</v>
      </c>
      <c r="CK1868">
        <v>1.9312521801097221E-3</v>
      </c>
      <c r="CL1868" t="str">
        <f>IF(COUNT(CK$3:CK1868)=ROUND(COUNT($CK$3:$CK$2493)*0.1,0),CK1868,"")</f>
        <v/>
      </c>
      <c r="CS1868" s="23">
        <v>44441</v>
      </c>
      <c r="CT1868">
        <v>1.9312521801097221E-3</v>
      </c>
      <c r="DB1868" s="23">
        <v>44441</v>
      </c>
      <c r="DC1868">
        <v>1.9312521801097221E-3</v>
      </c>
    </row>
    <row r="1869" spans="79:107" x14ac:dyDescent="0.3">
      <c r="CA1869" s="23">
        <v>41509</v>
      </c>
      <c r="CB1869">
        <v>1.9322600526166954E-3</v>
      </c>
      <c r="CC1869" t="str">
        <f>IF(COUNT(CB$3:CB1869)=ROUND(COUNT($CB$3:$CB$2493)*0.05,0),CB1869,"")</f>
        <v/>
      </c>
      <c r="CJ1869" s="23">
        <v>41509</v>
      </c>
      <c r="CK1869">
        <v>1.9322600526166954E-3</v>
      </c>
      <c r="CL1869" t="str">
        <f>IF(COUNT(CK$3:CK1869)=ROUND(COUNT($CK$3:$CK$2493)*0.1,0),CK1869,"")</f>
        <v/>
      </c>
      <c r="CS1869" s="23">
        <v>41509</v>
      </c>
      <c r="CT1869">
        <v>1.9322600526166954E-3</v>
      </c>
      <c r="DB1869" s="23">
        <v>41509</v>
      </c>
      <c r="DC1869">
        <v>1.9322600526166954E-3</v>
      </c>
    </row>
    <row r="1870" spans="79:107" x14ac:dyDescent="0.3">
      <c r="CA1870" s="23">
        <v>44302</v>
      </c>
      <c r="CB1870">
        <v>1.9347199087781199E-3</v>
      </c>
      <c r="CC1870" t="str">
        <f>IF(COUNT(CB$3:CB1870)=ROUND(COUNT($CB$3:$CB$2493)*0.05,0),CB1870,"")</f>
        <v/>
      </c>
      <c r="CJ1870" s="23">
        <v>44302</v>
      </c>
      <c r="CK1870">
        <v>1.9347199087781199E-3</v>
      </c>
      <c r="CL1870" t="str">
        <f>IF(COUNT(CK$3:CK1870)=ROUND(COUNT($CK$3:$CK$2493)*0.1,0),CK1870,"")</f>
        <v/>
      </c>
      <c r="CS1870" s="23">
        <v>44302</v>
      </c>
      <c r="CT1870">
        <v>1.9347199087781199E-3</v>
      </c>
      <c r="DB1870" s="23">
        <v>44302</v>
      </c>
      <c r="DC1870">
        <v>1.9347199087781199E-3</v>
      </c>
    </row>
    <row r="1871" spans="79:107" x14ac:dyDescent="0.3">
      <c r="CA1871" s="23">
        <v>43704</v>
      </c>
      <c r="CB1871">
        <v>1.9359909971719954E-3</v>
      </c>
      <c r="CC1871" t="str">
        <f>IF(COUNT(CB$3:CB1871)=ROUND(COUNT($CB$3:$CB$2493)*0.05,0),CB1871,"")</f>
        <v/>
      </c>
      <c r="CJ1871" s="23">
        <v>43704</v>
      </c>
      <c r="CK1871">
        <v>1.9359909971719954E-3</v>
      </c>
      <c r="CL1871" t="str">
        <f>IF(COUNT(CK$3:CK1871)=ROUND(COUNT($CK$3:$CK$2493)*0.1,0),CK1871,"")</f>
        <v/>
      </c>
      <c r="CS1871" s="23">
        <v>43704</v>
      </c>
      <c r="CT1871">
        <v>1.9359909971719954E-3</v>
      </c>
      <c r="DB1871" s="23">
        <v>43704</v>
      </c>
      <c r="DC1871">
        <v>1.9359909971719954E-3</v>
      </c>
    </row>
    <row r="1872" spans="79:107" x14ac:dyDescent="0.3">
      <c r="CA1872" s="23">
        <v>43437</v>
      </c>
      <c r="CB1872">
        <v>1.9389304884067393E-3</v>
      </c>
      <c r="CC1872" t="str">
        <f>IF(COUNT(CB$3:CB1872)=ROUND(COUNT($CB$3:$CB$2493)*0.05,0),CB1872,"")</f>
        <v/>
      </c>
      <c r="CJ1872" s="23">
        <v>43437</v>
      </c>
      <c r="CK1872">
        <v>1.9389304884067393E-3</v>
      </c>
      <c r="CL1872" t="str">
        <f>IF(COUNT(CK$3:CK1872)=ROUND(COUNT($CK$3:$CK$2493)*0.1,0),CK1872,"")</f>
        <v/>
      </c>
      <c r="CS1872" s="23">
        <v>43437</v>
      </c>
      <c r="CT1872">
        <v>1.9389304884067393E-3</v>
      </c>
      <c r="DB1872" s="23">
        <v>43437</v>
      </c>
      <c r="DC1872">
        <v>1.9389304884067393E-3</v>
      </c>
    </row>
    <row r="1873" spans="79:107" x14ac:dyDescent="0.3">
      <c r="CA1873" s="23">
        <v>43118</v>
      </c>
      <c r="CB1873">
        <v>1.9403451331282747E-3</v>
      </c>
      <c r="CC1873" t="str">
        <f>IF(COUNT(CB$3:CB1873)=ROUND(COUNT($CB$3:$CB$2493)*0.05,0),CB1873,"")</f>
        <v/>
      </c>
      <c r="CJ1873" s="23">
        <v>43118</v>
      </c>
      <c r="CK1873">
        <v>1.9403451331282747E-3</v>
      </c>
      <c r="CL1873" t="str">
        <f>IF(COUNT(CK$3:CK1873)=ROUND(COUNT($CK$3:$CK$2493)*0.1,0),CK1873,"")</f>
        <v/>
      </c>
      <c r="CS1873" s="23">
        <v>43118</v>
      </c>
      <c r="CT1873">
        <v>1.9403451331282747E-3</v>
      </c>
      <c r="DB1873" s="23">
        <v>43118</v>
      </c>
      <c r="DC1873">
        <v>1.9403451331282747E-3</v>
      </c>
    </row>
    <row r="1874" spans="79:107" x14ac:dyDescent="0.3">
      <c r="CA1874" s="23">
        <v>41242</v>
      </c>
      <c r="CB1874">
        <v>1.9425400878184151E-3</v>
      </c>
      <c r="CC1874" t="str">
        <f>IF(COUNT(CB$3:CB1874)=ROUND(COUNT($CB$3:$CB$2493)*0.05,0),CB1874,"")</f>
        <v/>
      </c>
      <c r="CJ1874" s="23">
        <v>41242</v>
      </c>
      <c r="CK1874">
        <v>1.9425400878184151E-3</v>
      </c>
      <c r="CL1874" t="str">
        <f>IF(COUNT(CK$3:CK1874)=ROUND(COUNT($CK$3:$CK$2493)*0.1,0),CK1874,"")</f>
        <v/>
      </c>
      <c r="CS1874" s="23">
        <v>41242</v>
      </c>
      <c r="CT1874">
        <v>1.9425400878184151E-3</v>
      </c>
      <c r="DB1874" s="23">
        <v>41242</v>
      </c>
      <c r="DC1874">
        <v>1.9425400878184151E-3</v>
      </c>
    </row>
    <row r="1875" spans="79:107" x14ac:dyDescent="0.3">
      <c r="CA1875" s="23">
        <v>41591</v>
      </c>
      <c r="CB1875">
        <v>1.9457240271289161E-3</v>
      </c>
      <c r="CC1875" t="str">
        <f>IF(COUNT(CB$3:CB1875)=ROUND(COUNT($CB$3:$CB$2493)*0.05,0),CB1875,"")</f>
        <v/>
      </c>
      <c r="CJ1875" s="23">
        <v>41591</v>
      </c>
      <c r="CK1875">
        <v>1.9457240271289161E-3</v>
      </c>
      <c r="CL1875" t="str">
        <f>IF(COUNT(CK$3:CK1875)=ROUND(COUNT($CK$3:$CK$2493)*0.1,0),CK1875,"")</f>
        <v/>
      </c>
      <c r="CS1875" s="23">
        <v>41591</v>
      </c>
      <c r="CT1875">
        <v>1.9457240271289161E-3</v>
      </c>
      <c r="DB1875" s="23">
        <v>41591</v>
      </c>
      <c r="DC1875">
        <v>1.9457240271289161E-3</v>
      </c>
    </row>
    <row r="1876" spans="79:107" x14ac:dyDescent="0.3">
      <c r="CA1876" s="23">
        <v>42740</v>
      </c>
      <c r="CB1876">
        <v>1.9491124108961366E-3</v>
      </c>
      <c r="CC1876" t="str">
        <f>IF(COUNT(CB$3:CB1876)=ROUND(COUNT($CB$3:$CB$2493)*0.05,0),CB1876,"")</f>
        <v/>
      </c>
      <c r="CJ1876" s="23">
        <v>42740</v>
      </c>
      <c r="CK1876">
        <v>1.9491124108961366E-3</v>
      </c>
      <c r="CL1876" t="str">
        <f>IF(COUNT(CK$3:CK1876)=ROUND(COUNT($CK$3:$CK$2493)*0.1,0),CK1876,"")</f>
        <v/>
      </c>
      <c r="CS1876" s="23">
        <v>42740</v>
      </c>
      <c r="CT1876">
        <v>1.9491124108961366E-3</v>
      </c>
      <c r="DB1876" s="23">
        <v>42740</v>
      </c>
      <c r="DC1876">
        <v>1.9491124108961366E-3</v>
      </c>
    </row>
    <row r="1877" spans="79:107" x14ac:dyDescent="0.3">
      <c r="CA1877" s="23">
        <v>44111</v>
      </c>
      <c r="CB1877">
        <v>1.9536251641089266E-3</v>
      </c>
      <c r="CC1877" t="str">
        <f>IF(COUNT(CB$3:CB1877)=ROUND(COUNT($CB$3:$CB$2493)*0.05,0),CB1877,"")</f>
        <v/>
      </c>
      <c r="CJ1877" s="23">
        <v>44111</v>
      </c>
      <c r="CK1877">
        <v>1.9536251641089266E-3</v>
      </c>
      <c r="CL1877" t="str">
        <f>IF(COUNT(CK$3:CK1877)=ROUND(COUNT($CK$3:$CK$2493)*0.1,0),CK1877,"")</f>
        <v/>
      </c>
      <c r="CS1877" s="23">
        <v>44111</v>
      </c>
      <c r="CT1877">
        <v>1.9536251641089266E-3</v>
      </c>
      <c r="DB1877" s="23">
        <v>44111</v>
      </c>
      <c r="DC1877">
        <v>1.9536251641089266E-3</v>
      </c>
    </row>
    <row r="1878" spans="79:107" x14ac:dyDescent="0.3">
      <c r="CA1878" s="23">
        <v>42353</v>
      </c>
      <c r="CB1878">
        <v>1.9545665308515754E-3</v>
      </c>
      <c r="CC1878" t="str">
        <f>IF(COUNT(CB$3:CB1878)=ROUND(COUNT($CB$3:$CB$2493)*0.05,0),CB1878,"")</f>
        <v/>
      </c>
      <c r="CJ1878" s="23">
        <v>42353</v>
      </c>
      <c r="CK1878">
        <v>1.9545665308515754E-3</v>
      </c>
      <c r="CL1878" t="str">
        <f>IF(COUNT(CK$3:CK1878)=ROUND(COUNT($CK$3:$CK$2493)*0.1,0),CK1878,"")</f>
        <v/>
      </c>
      <c r="CS1878" s="23">
        <v>42353</v>
      </c>
      <c r="CT1878">
        <v>1.9545665308515754E-3</v>
      </c>
      <c r="DB1878" s="23">
        <v>42353</v>
      </c>
      <c r="DC1878">
        <v>1.9545665308515754E-3</v>
      </c>
    </row>
    <row r="1879" spans="79:107" x14ac:dyDescent="0.3">
      <c r="CA1879" s="23">
        <v>44166</v>
      </c>
      <c r="CB1879">
        <v>1.9547560444494452E-3</v>
      </c>
      <c r="CC1879" t="str">
        <f>IF(COUNT(CB$3:CB1879)=ROUND(COUNT($CB$3:$CB$2493)*0.05,0),CB1879,"")</f>
        <v/>
      </c>
      <c r="CJ1879" s="23">
        <v>44166</v>
      </c>
      <c r="CK1879">
        <v>1.9547560444494452E-3</v>
      </c>
      <c r="CL1879" t="str">
        <f>IF(COUNT(CK$3:CK1879)=ROUND(COUNT($CK$3:$CK$2493)*0.1,0),CK1879,"")</f>
        <v/>
      </c>
      <c r="CS1879" s="23">
        <v>44166</v>
      </c>
      <c r="CT1879">
        <v>1.9547560444494452E-3</v>
      </c>
      <c r="DB1879" s="23">
        <v>44166</v>
      </c>
      <c r="DC1879">
        <v>1.9547560444494452E-3</v>
      </c>
    </row>
    <row r="1880" spans="79:107" x14ac:dyDescent="0.3">
      <c r="CA1880" s="23">
        <v>41718</v>
      </c>
      <c r="CB1880">
        <v>1.9548968813951069E-3</v>
      </c>
      <c r="CC1880" t="str">
        <f>IF(COUNT(CB$3:CB1880)=ROUND(COUNT($CB$3:$CB$2493)*0.05,0),CB1880,"")</f>
        <v/>
      </c>
      <c r="CJ1880" s="23">
        <v>41718</v>
      </c>
      <c r="CK1880">
        <v>1.9548968813951069E-3</v>
      </c>
      <c r="CL1880" t="str">
        <f>IF(COUNT(CK$3:CK1880)=ROUND(COUNT($CK$3:$CK$2493)*0.1,0),CK1880,"")</f>
        <v/>
      </c>
      <c r="CS1880" s="23">
        <v>41718</v>
      </c>
      <c r="CT1880">
        <v>1.9548968813951069E-3</v>
      </c>
      <c r="DB1880" s="23">
        <v>41718</v>
      </c>
      <c r="DC1880">
        <v>1.9548968813951069E-3</v>
      </c>
    </row>
    <row r="1881" spans="79:107" x14ac:dyDescent="0.3">
      <c r="CA1881" s="23">
        <v>41878</v>
      </c>
      <c r="CB1881">
        <v>1.957792013896988E-3</v>
      </c>
      <c r="CC1881" t="str">
        <f>IF(COUNT(CB$3:CB1881)=ROUND(COUNT($CB$3:$CB$2493)*0.05,0),CB1881,"")</f>
        <v/>
      </c>
      <c r="CJ1881" s="23">
        <v>41878</v>
      </c>
      <c r="CK1881">
        <v>1.957792013896988E-3</v>
      </c>
      <c r="CL1881" t="str">
        <f>IF(COUNT(CK$3:CK1881)=ROUND(COUNT($CK$3:$CK$2493)*0.1,0),CK1881,"")</f>
        <v/>
      </c>
      <c r="CS1881" s="23">
        <v>41878</v>
      </c>
      <c r="CT1881">
        <v>1.957792013896988E-3</v>
      </c>
      <c r="DB1881" s="23">
        <v>41878</v>
      </c>
      <c r="DC1881">
        <v>1.957792013896988E-3</v>
      </c>
    </row>
    <row r="1882" spans="79:107" x14ac:dyDescent="0.3">
      <c r="CA1882" s="23">
        <v>44127</v>
      </c>
      <c r="CB1882">
        <v>1.9580567385433793E-3</v>
      </c>
      <c r="CC1882" t="str">
        <f>IF(COUNT(CB$3:CB1882)=ROUND(COUNT($CB$3:$CB$2493)*0.05,0),CB1882,"")</f>
        <v/>
      </c>
      <c r="CJ1882" s="23">
        <v>44127</v>
      </c>
      <c r="CK1882">
        <v>1.9580567385433793E-3</v>
      </c>
      <c r="CL1882" t="str">
        <f>IF(COUNT(CK$3:CK1882)=ROUND(COUNT($CK$3:$CK$2493)*0.1,0),CK1882,"")</f>
        <v/>
      </c>
      <c r="CS1882" s="23">
        <v>44127</v>
      </c>
      <c r="CT1882">
        <v>1.9580567385433793E-3</v>
      </c>
      <c r="DB1882" s="23">
        <v>44127</v>
      </c>
      <c r="DC1882">
        <v>1.9580567385433793E-3</v>
      </c>
    </row>
    <row r="1883" spans="79:107" x14ac:dyDescent="0.3">
      <c r="CA1883" s="23">
        <v>44862</v>
      </c>
      <c r="CB1883">
        <v>1.9588232895709585E-3</v>
      </c>
      <c r="CC1883" t="str">
        <f>IF(COUNT(CB$3:CB1883)=ROUND(COUNT($CB$3:$CB$2493)*0.05,0),CB1883,"")</f>
        <v/>
      </c>
      <c r="CJ1883" s="23">
        <v>44862</v>
      </c>
      <c r="CK1883">
        <v>1.9588232895709585E-3</v>
      </c>
      <c r="CL1883" t="str">
        <f>IF(COUNT(CK$3:CK1883)=ROUND(COUNT($CK$3:$CK$2493)*0.1,0),CK1883,"")</f>
        <v/>
      </c>
      <c r="CS1883" s="23">
        <v>44862</v>
      </c>
      <c r="CT1883">
        <v>1.9588232895709585E-3</v>
      </c>
      <c r="DB1883" s="23">
        <v>44862</v>
      </c>
      <c r="DC1883">
        <v>1.9588232895709585E-3</v>
      </c>
    </row>
    <row r="1884" spans="79:107" x14ac:dyDescent="0.3">
      <c r="CA1884" s="23">
        <v>42696</v>
      </c>
      <c r="CB1884">
        <v>1.9617883825303658E-3</v>
      </c>
      <c r="CC1884" t="str">
        <f>IF(COUNT(CB$3:CB1884)=ROUND(COUNT($CB$3:$CB$2493)*0.05,0),CB1884,"")</f>
        <v/>
      </c>
      <c r="CJ1884" s="23">
        <v>42696</v>
      </c>
      <c r="CK1884">
        <v>1.9617883825303658E-3</v>
      </c>
      <c r="CL1884" t="str">
        <f>IF(COUNT(CK$3:CK1884)=ROUND(COUNT($CK$3:$CK$2493)*0.1,0),CK1884,"")</f>
        <v/>
      </c>
      <c r="CS1884" s="23">
        <v>42696</v>
      </c>
      <c r="CT1884">
        <v>1.9617883825303658E-3</v>
      </c>
      <c r="DB1884" s="23">
        <v>42696</v>
      </c>
      <c r="DC1884">
        <v>1.9617883825303658E-3</v>
      </c>
    </row>
    <row r="1885" spans="79:107" x14ac:dyDescent="0.3">
      <c r="CA1885" s="23">
        <v>42842</v>
      </c>
      <c r="CB1885">
        <v>1.9623149239181123E-3</v>
      </c>
      <c r="CC1885" t="str">
        <f>IF(COUNT(CB$3:CB1885)=ROUND(COUNT($CB$3:$CB$2493)*0.05,0),CB1885,"")</f>
        <v/>
      </c>
      <c r="CJ1885" s="23">
        <v>42842</v>
      </c>
      <c r="CK1885">
        <v>1.9623149239181123E-3</v>
      </c>
      <c r="CL1885" t="str">
        <f>IF(COUNT(CK$3:CK1885)=ROUND(COUNT($CK$3:$CK$2493)*0.1,0),CK1885,"")</f>
        <v/>
      </c>
      <c r="CS1885" s="23">
        <v>42842</v>
      </c>
      <c r="CT1885">
        <v>1.9623149239181123E-3</v>
      </c>
      <c r="DB1885" s="23">
        <v>42842</v>
      </c>
      <c r="DC1885">
        <v>1.9623149239181123E-3</v>
      </c>
    </row>
    <row r="1886" spans="79:107" x14ac:dyDescent="0.3">
      <c r="CA1886" s="23">
        <v>43966</v>
      </c>
      <c r="CB1886">
        <v>1.9637525775665415E-3</v>
      </c>
      <c r="CC1886" t="str">
        <f>IF(COUNT(CB$3:CB1886)=ROUND(COUNT($CB$3:$CB$2493)*0.05,0),CB1886,"")</f>
        <v/>
      </c>
      <c r="CJ1886" s="23">
        <v>43966</v>
      </c>
      <c r="CK1886">
        <v>1.9637525775665415E-3</v>
      </c>
      <c r="CL1886" t="str">
        <f>IF(COUNT(CK$3:CK1886)=ROUND(COUNT($CK$3:$CK$2493)*0.1,0),CK1886,"")</f>
        <v/>
      </c>
      <c r="CS1886" s="23">
        <v>43966</v>
      </c>
      <c r="CT1886">
        <v>1.9637525775665415E-3</v>
      </c>
      <c r="DB1886" s="23">
        <v>43966</v>
      </c>
      <c r="DC1886">
        <v>1.9637525775665415E-3</v>
      </c>
    </row>
    <row r="1887" spans="79:107" x14ac:dyDescent="0.3">
      <c r="CA1887" s="23">
        <v>42972</v>
      </c>
      <c r="CB1887">
        <v>1.9660690476256959E-3</v>
      </c>
      <c r="CC1887" t="str">
        <f>IF(COUNT(CB$3:CB1887)=ROUND(COUNT($CB$3:$CB$2493)*0.05,0),CB1887,"")</f>
        <v/>
      </c>
      <c r="CJ1887" s="23">
        <v>42972</v>
      </c>
      <c r="CK1887">
        <v>1.9660690476256959E-3</v>
      </c>
      <c r="CL1887" t="str">
        <f>IF(COUNT(CK$3:CK1887)=ROUND(COUNT($CK$3:$CK$2493)*0.1,0),CK1887,"")</f>
        <v/>
      </c>
      <c r="CS1887" s="23">
        <v>42972</v>
      </c>
      <c r="CT1887">
        <v>1.9660690476256959E-3</v>
      </c>
      <c r="DB1887" s="23">
        <v>42972</v>
      </c>
      <c r="DC1887">
        <v>1.9660690476256959E-3</v>
      </c>
    </row>
    <row r="1888" spans="79:107" x14ac:dyDescent="0.3">
      <c r="CA1888" s="23">
        <v>42516</v>
      </c>
      <c r="CB1888">
        <v>1.9695581053306441E-3</v>
      </c>
      <c r="CC1888" t="str">
        <f>IF(COUNT(CB$3:CB1888)=ROUND(COUNT($CB$3:$CB$2493)*0.05,0),CB1888,"")</f>
        <v/>
      </c>
      <c r="CJ1888" s="23">
        <v>42516</v>
      </c>
      <c r="CK1888">
        <v>1.9695581053306441E-3</v>
      </c>
      <c r="CL1888" t="str">
        <f>IF(COUNT(CK$3:CK1888)=ROUND(COUNT($CK$3:$CK$2493)*0.1,0),CK1888,"")</f>
        <v/>
      </c>
      <c r="CS1888" s="23">
        <v>42516</v>
      </c>
      <c r="CT1888">
        <v>1.9695581053306441E-3</v>
      </c>
      <c r="DB1888" s="23">
        <v>42516</v>
      </c>
      <c r="DC1888">
        <v>1.9695581053306441E-3</v>
      </c>
    </row>
    <row r="1889" spans="79:107" x14ac:dyDescent="0.3">
      <c r="CA1889" s="23">
        <v>44551</v>
      </c>
      <c r="CB1889">
        <v>1.9746621409035955E-3</v>
      </c>
      <c r="CC1889" t="str">
        <f>IF(COUNT(CB$3:CB1889)=ROUND(COUNT($CB$3:$CB$2493)*0.05,0),CB1889,"")</f>
        <v/>
      </c>
      <c r="CJ1889" s="23">
        <v>44551</v>
      </c>
      <c r="CK1889">
        <v>1.9746621409035955E-3</v>
      </c>
      <c r="CL1889" t="str">
        <f>IF(COUNT(CK$3:CK1889)=ROUND(COUNT($CK$3:$CK$2493)*0.1,0),CK1889,"")</f>
        <v/>
      </c>
      <c r="CS1889" s="23">
        <v>44551</v>
      </c>
      <c r="CT1889">
        <v>1.9746621409035955E-3</v>
      </c>
      <c r="DB1889" s="23">
        <v>44551</v>
      </c>
      <c r="DC1889">
        <v>1.9746621409035955E-3</v>
      </c>
    </row>
    <row r="1890" spans="79:107" x14ac:dyDescent="0.3">
      <c r="CA1890" s="23">
        <v>42765</v>
      </c>
      <c r="CB1890">
        <v>1.976125122467962E-3</v>
      </c>
      <c r="CC1890" t="str">
        <f>IF(COUNT(CB$3:CB1890)=ROUND(COUNT($CB$3:$CB$2493)*0.05,0),CB1890,"")</f>
        <v/>
      </c>
      <c r="CJ1890" s="23">
        <v>42765</v>
      </c>
      <c r="CK1890">
        <v>1.976125122467962E-3</v>
      </c>
      <c r="CL1890" t="str">
        <f>IF(COUNT(CK$3:CK1890)=ROUND(COUNT($CK$3:$CK$2493)*0.1,0),CK1890,"")</f>
        <v/>
      </c>
      <c r="CS1890" s="23">
        <v>42765</v>
      </c>
      <c r="CT1890">
        <v>1.976125122467962E-3</v>
      </c>
      <c r="DB1890" s="23">
        <v>42765</v>
      </c>
      <c r="DC1890">
        <v>1.976125122467962E-3</v>
      </c>
    </row>
    <row r="1891" spans="79:107" x14ac:dyDescent="0.3">
      <c r="CA1891" s="23">
        <v>43945</v>
      </c>
      <c r="CB1891">
        <v>1.9799003803122718E-3</v>
      </c>
      <c r="CC1891" t="str">
        <f>IF(COUNT(CB$3:CB1891)=ROUND(COUNT($CB$3:$CB$2493)*0.05,0),CB1891,"")</f>
        <v/>
      </c>
      <c r="CJ1891" s="23">
        <v>43945</v>
      </c>
      <c r="CK1891">
        <v>1.9799003803122718E-3</v>
      </c>
      <c r="CL1891" t="str">
        <f>IF(COUNT(CK$3:CK1891)=ROUND(COUNT($CK$3:$CK$2493)*0.1,0),CK1891,"")</f>
        <v/>
      </c>
      <c r="CS1891" s="23">
        <v>43945</v>
      </c>
      <c r="CT1891">
        <v>1.9799003803122718E-3</v>
      </c>
      <c r="DB1891" s="23">
        <v>43945</v>
      </c>
      <c r="DC1891">
        <v>1.9799003803122718E-3</v>
      </c>
    </row>
    <row r="1892" spans="79:107" x14ac:dyDescent="0.3">
      <c r="CA1892" s="23">
        <v>44748</v>
      </c>
      <c r="CB1892">
        <v>1.9852362918497328E-3</v>
      </c>
      <c r="CC1892" t="str">
        <f>IF(COUNT(CB$3:CB1892)=ROUND(COUNT($CB$3:$CB$2493)*0.05,0),CB1892,"")</f>
        <v/>
      </c>
      <c r="CJ1892" s="23">
        <v>44748</v>
      </c>
      <c r="CK1892">
        <v>1.9852362918497328E-3</v>
      </c>
      <c r="CL1892" t="str">
        <f>IF(COUNT(CK$3:CK1892)=ROUND(COUNT($CK$3:$CK$2493)*0.1,0),CK1892,"")</f>
        <v/>
      </c>
      <c r="CS1892" s="23">
        <v>44748</v>
      </c>
      <c r="CT1892">
        <v>1.9852362918497328E-3</v>
      </c>
      <c r="DB1892" s="23">
        <v>44748</v>
      </c>
      <c r="DC1892">
        <v>1.9852362918497328E-3</v>
      </c>
    </row>
    <row r="1893" spans="79:107" x14ac:dyDescent="0.3">
      <c r="CA1893" s="23">
        <v>44313</v>
      </c>
      <c r="CB1893">
        <v>1.9900789042456317E-3</v>
      </c>
      <c r="CC1893" t="str">
        <f>IF(COUNT(CB$3:CB1893)=ROUND(COUNT($CB$3:$CB$2493)*0.05,0),CB1893,"")</f>
        <v/>
      </c>
      <c r="CJ1893" s="23">
        <v>44313</v>
      </c>
      <c r="CK1893">
        <v>1.9900789042456317E-3</v>
      </c>
      <c r="CL1893" t="str">
        <f>IF(COUNT(CK$3:CK1893)=ROUND(COUNT($CK$3:$CK$2493)*0.1,0),CK1893,"")</f>
        <v/>
      </c>
      <c r="CS1893" s="23">
        <v>44313</v>
      </c>
      <c r="CT1893">
        <v>1.9900789042456317E-3</v>
      </c>
      <c r="DB1893" s="23">
        <v>44313</v>
      </c>
      <c r="DC1893">
        <v>1.9900789042456317E-3</v>
      </c>
    </row>
    <row r="1894" spans="79:107" x14ac:dyDescent="0.3">
      <c r="CA1894" s="23">
        <v>44805</v>
      </c>
      <c r="CB1894">
        <v>1.9936207853482567E-3</v>
      </c>
      <c r="CC1894" t="str">
        <f>IF(COUNT(CB$3:CB1894)=ROUND(COUNT($CB$3:$CB$2493)*0.05,0),CB1894,"")</f>
        <v/>
      </c>
      <c r="CJ1894" s="23">
        <v>44805</v>
      </c>
      <c r="CK1894">
        <v>1.9936207853482567E-3</v>
      </c>
      <c r="CL1894" t="str">
        <f>IF(COUNT(CK$3:CK1894)=ROUND(COUNT($CK$3:$CK$2493)*0.1,0),CK1894,"")</f>
        <v/>
      </c>
      <c r="CS1894" s="23">
        <v>44805</v>
      </c>
      <c r="CT1894">
        <v>1.9936207853482567E-3</v>
      </c>
      <c r="DB1894" s="23">
        <v>44805</v>
      </c>
      <c r="DC1894">
        <v>1.9936207853482567E-3</v>
      </c>
    </row>
    <row r="1895" spans="79:107" x14ac:dyDescent="0.3">
      <c r="CA1895" s="23">
        <v>44427</v>
      </c>
      <c r="CB1895">
        <v>1.9944280393687053E-3</v>
      </c>
      <c r="CC1895" t="str">
        <f>IF(COUNT(CB$3:CB1895)=ROUND(COUNT($CB$3:$CB$2493)*0.05,0),CB1895,"")</f>
        <v/>
      </c>
      <c r="CJ1895" s="23">
        <v>44427</v>
      </c>
      <c r="CK1895">
        <v>1.9944280393687053E-3</v>
      </c>
      <c r="CL1895" t="str">
        <f>IF(COUNT(CK$3:CK1895)=ROUND(COUNT($CK$3:$CK$2493)*0.1,0),CK1895,"")</f>
        <v/>
      </c>
      <c r="CS1895" s="23">
        <v>44427</v>
      </c>
      <c r="CT1895">
        <v>1.9944280393687053E-3</v>
      </c>
      <c r="DB1895" s="23">
        <v>44427</v>
      </c>
      <c r="DC1895">
        <v>1.9944280393687053E-3</v>
      </c>
    </row>
    <row r="1896" spans="79:107" x14ac:dyDescent="0.3">
      <c r="CA1896" s="23">
        <v>41767</v>
      </c>
      <c r="CB1896">
        <v>2.0079124201343836E-3</v>
      </c>
      <c r="CC1896" t="str">
        <f>IF(COUNT(CB$3:CB1896)=ROUND(COUNT($CB$3:$CB$2493)*0.05,0),CB1896,"")</f>
        <v/>
      </c>
      <c r="CJ1896" s="23">
        <v>41767</v>
      </c>
      <c r="CK1896">
        <v>2.0079124201343836E-3</v>
      </c>
      <c r="CL1896" t="str">
        <f>IF(COUNT(CK$3:CK1896)=ROUND(COUNT($CK$3:$CK$2493)*0.1,0),CK1896,"")</f>
        <v/>
      </c>
      <c r="CS1896" s="23">
        <v>41767</v>
      </c>
      <c r="CT1896">
        <v>2.0079124201343836E-3</v>
      </c>
      <c r="DB1896" s="23">
        <v>41767</v>
      </c>
      <c r="DC1896">
        <v>2.0079124201343836E-3</v>
      </c>
    </row>
    <row r="1897" spans="79:107" x14ac:dyDescent="0.3">
      <c r="CA1897" s="23">
        <v>43896</v>
      </c>
      <c r="CB1897">
        <v>2.0165587372308583E-3</v>
      </c>
      <c r="CC1897" t="str">
        <f>IF(COUNT(CB$3:CB1897)=ROUND(COUNT($CB$3:$CB$2493)*0.05,0),CB1897,"")</f>
        <v/>
      </c>
      <c r="CJ1897" s="23">
        <v>43896</v>
      </c>
      <c r="CK1897">
        <v>2.0165587372308583E-3</v>
      </c>
      <c r="CL1897" t="str">
        <f>IF(COUNT(CK$3:CK1897)=ROUND(COUNT($CK$3:$CK$2493)*0.1,0),CK1897,"")</f>
        <v/>
      </c>
      <c r="CS1897" s="23">
        <v>43896</v>
      </c>
      <c r="CT1897">
        <v>2.0165587372308583E-3</v>
      </c>
      <c r="DB1897" s="23">
        <v>43896</v>
      </c>
      <c r="DC1897">
        <v>2.0165587372308583E-3</v>
      </c>
    </row>
    <row r="1898" spans="79:107" x14ac:dyDescent="0.3">
      <c r="CA1898" s="23">
        <v>44397</v>
      </c>
      <c r="CB1898">
        <v>2.0170245378778131E-3</v>
      </c>
      <c r="CC1898" t="str">
        <f>IF(COUNT(CB$3:CB1898)=ROUND(COUNT($CB$3:$CB$2493)*0.05,0),CB1898,"")</f>
        <v/>
      </c>
      <c r="CJ1898" s="23">
        <v>44397</v>
      </c>
      <c r="CK1898">
        <v>2.0170245378778131E-3</v>
      </c>
      <c r="CL1898" t="str">
        <f>IF(COUNT(CK$3:CK1898)=ROUND(COUNT($CK$3:$CK$2493)*0.1,0),CK1898,"")</f>
        <v/>
      </c>
      <c r="CS1898" s="23">
        <v>44397</v>
      </c>
      <c r="CT1898">
        <v>2.0170245378778131E-3</v>
      </c>
      <c r="DB1898" s="23">
        <v>44397</v>
      </c>
      <c r="DC1898">
        <v>2.0170245378778131E-3</v>
      </c>
    </row>
    <row r="1899" spans="79:107" x14ac:dyDescent="0.3">
      <c r="CA1899" s="23">
        <v>41571</v>
      </c>
      <c r="CB1899">
        <v>2.0193251405406783E-3</v>
      </c>
      <c r="CC1899" t="str">
        <f>IF(COUNT(CB$3:CB1899)=ROUND(COUNT($CB$3:$CB$2493)*0.05,0),CB1899,"")</f>
        <v/>
      </c>
      <c r="CJ1899" s="23">
        <v>41571</v>
      </c>
      <c r="CK1899">
        <v>2.0193251405406783E-3</v>
      </c>
      <c r="CL1899" t="str">
        <f>IF(COUNT(CK$3:CK1899)=ROUND(COUNT($CK$3:$CK$2493)*0.1,0),CK1899,"")</f>
        <v/>
      </c>
      <c r="CS1899" s="23">
        <v>41571</v>
      </c>
      <c r="CT1899">
        <v>2.0193251405406783E-3</v>
      </c>
      <c r="DB1899" s="23">
        <v>41571</v>
      </c>
      <c r="DC1899">
        <v>2.0193251405406783E-3</v>
      </c>
    </row>
    <row r="1900" spans="79:107" x14ac:dyDescent="0.3">
      <c r="CA1900" s="23">
        <v>41473</v>
      </c>
      <c r="CB1900">
        <v>2.0227112814779134E-3</v>
      </c>
      <c r="CC1900" t="str">
        <f>IF(COUNT(CB$3:CB1900)=ROUND(COUNT($CB$3:$CB$2493)*0.05,0),CB1900,"")</f>
        <v/>
      </c>
      <c r="CJ1900" s="23">
        <v>41473</v>
      </c>
      <c r="CK1900">
        <v>2.0227112814779134E-3</v>
      </c>
      <c r="CL1900" t="str">
        <f>IF(COUNT(CK$3:CK1900)=ROUND(COUNT($CK$3:$CK$2493)*0.1,0),CK1900,"")</f>
        <v/>
      </c>
      <c r="CS1900" s="23">
        <v>41473</v>
      </c>
      <c r="CT1900">
        <v>2.0227112814779134E-3</v>
      </c>
      <c r="DB1900" s="23">
        <v>41473</v>
      </c>
      <c r="DC1900">
        <v>2.0227112814779134E-3</v>
      </c>
    </row>
    <row r="1901" spans="79:107" x14ac:dyDescent="0.3">
      <c r="CA1901" s="23">
        <v>43340</v>
      </c>
      <c r="CB1901">
        <v>2.0258986258063589E-3</v>
      </c>
      <c r="CC1901" t="str">
        <f>IF(COUNT(CB$3:CB1901)=ROUND(COUNT($CB$3:$CB$2493)*0.05,0),CB1901,"")</f>
        <v/>
      </c>
      <c r="CJ1901" s="23">
        <v>43340</v>
      </c>
      <c r="CK1901">
        <v>2.0258986258063589E-3</v>
      </c>
      <c r="CL1901" t="str">
        <f>IF(COUNT(CK$3:CK1901)=ROUND(COUNT($CK$3:$CK$2493)*0.1,0),CK1901,"")</f>
        <v/>
      </c>
      <c r="CS1901" s="23">
        <v>43340</v>
      </c>
      <c r="CT1901">
        <v>2.0258986258063589E-3</v>
      </c>
      <c r="DB1901" s="23">
        <v>43340</v>
      </c>
      <c r="DC1901">
        <v>2.0258986258063589E-3</v>
      </c>
    </row>
    <row r="1902" spans="79:107" x14ac:dyDescent="0.3">
      <c r="CA1902" s="23">
        <v>42961</v>
      </c>
      <c r="CB1902">
        <v>2.0330862896979357E-3</v>
      </c>
      <c r="CC1902" t="str">
        <f>IF(COUNT(CB$3:CB1902)=ROUND(COUNT($CB$3:$CB$2493)*0.05,0),CB1902,"")</f>
        <v/>
      </c>
      <c r="CJ1902" s="23">
        <v>42961</v>
      </c>
      <c r="CK1902">
        <v>2.0330862896979357E-3</v>
      </c>
      <c r="CL1902" t="str">
        <f>IF(COUNT(CK$3:CK1902)=ROUND(COUNT($CK$3:$CK$2493)*0.1,0),CK1902,"")</f>
        <v/>
      </c>
      <c r="CS1902" s="23">
        <v>42961</v>
      </c>
      <c r="CT1902">
        <v>2.0330862896979357E-3</v>
      </c>
      <c r="DB1902" s="23">
        <v>42961</v>
      </c>
      <c r="DC1902">
        <v>2.0330862896979357E-3</v>
      </c>
    </row>
    <row r="1903" spans="79:107" x14ac:dyDescent="0.3">
      <c r="CA1903" s="23">
        <v>42523</v>
      </c>
      <c r="CB1903">
        <v>2.037245426568622E-3</v>
      </c>
      <c r="CC1903" t="str">
        <f>IF(COUNT(CB$3:CB1903)=ROUND(COUNT($CB$3:$CB$2493)*0.05,0),CB1903,"")</f>
        <v/>
      </c>
      <c r="CJ1903" s="23">
        <v>42523</v>
      </c>
      <c r="CK1903">
        <v>2.037245426568622E-3</v>
      </c>
      <c r="CL1903" t="str">
        <f>IF(COUNT(CK$3:CK1903)=ROUND(COUNT($CK$3:$CK$2493)*0.1,0),CK1903,"")</f>
        <v/>
      </c>
      <c r="CS1903" s="23">
        <v>42523</v>
      </c>
      <c r="CT1903">
        <v>2.037245426568622E-3</v>
      </c>
      <c r="DB1903" s="23">
        <v>42523</v>
      </c>
      <c r="DC1903">
        <v>2.037245426568622E-3</v>
      </c>
    </row>
    <row r="1904" spans="79:107" x14ac:dyDescent="0.3">
      <c r="CA1904" s="23">
        <v>44371</v>
      </c>
      <c r="CB1904">
        <v>2.0415626442370229E-3</v>
      </c>
      <c r="CC1904" t="str">
        <f>IF(COUNT(CB$3:CB1904)=ROUND(COUNT($CB$3:$CB$2493)*0.05,0),CB1904,"")</f>
        <v/>
      </c>
      <c r="CJ1904" s="23">
        <v>44371</v>
      </c>
      <c r="CK1904">
        <v>2.0415626442370229E-3</v>
      </c>
      <c r="CL1904" t="str">
        <f>IF(COUNT(CK$3:CK1904)=ROUND(COUNT($CK$3:$CK$2493)*0.1,0),CK1904,"")</f>
        <v/>
      </c>
      <c r="CS1904" s="23">
        <v>44371</v>
      </c>
      <c r="CT1904">
        <v>2.0415626442370229E-3</v>
      </c>
      <c r="DB1904" s="23">
        <v>44371</v>
      </c>
      <c r="DC1904">
        <v>2.0415626442370229E-3</v>
      </c>
    </row>
    <row r="1905" spans="79:107" x14ac:dyDescent="0.3">
      <c r="CA1905" s="23">
        <v>42768</v>
      </c>
      <c r="CB1905">
        <v>2.0480990143735044E-3</v>
      </c>
      <c r="CC1905" t="str">
        <f>IF(COUNT(CB$3:CB1905)=ROUND(COUNT($CB$3:$CB$2493)*0.05,0),CB1905,"")</f>
        <v/>
      </c>
      <c r="CJ1905" s="23">
        <v>42768</v>
      </c>
      <c r="CK1905">
        <v>2.0480990143735044E-3</v>
      </c>
      <c r="CL1905" t="str">
        <f>IF(COUNT(CK$3:CK1905)=ROUND(COUNT($CK$3:$CK$2493)*0.1,0),CK1905,"")</f>
        <v/>
      </c>
      <c r="CS1905" s="23">
        <v>42768</v>
      </c>
      <c r="CT1905">
        <v>2.0480990143735044E-3</v>
      </c>
      <c r="DB1905" s="23">
        <v>42768</v>
      </c>
      <c r="DC1905">
        <v>2.0480990143735044E-3</v>
      </c>
    </row>
    <row r="1906" spans="79:107" x14ac:dyDescent="0.3">
      <c r="CA1906" s="23">
        <v>43195</v>
      </c>
      <c r="CB1906">
        <v>2.0555675752810011E-3</v>
      </c>
      <c r="CC1906" t="str">
        <f>IF(COUNT(CB$3:CB1906)=ROUND(COUNT($CB$3:$CB$2493)*0.05,0),CB1906,"")</f>
        <v/>
      </c>
      <c r="CJ1906" s="23">
        <v>43195</v>
      </c>
      <c r="CK1906">
        <v>2.0555675752810011E-3</v>
      </c>
      <c r="CL1906" t="str">
        <f>IF(COUNT(CK$3:CK1906)=ROUND(COUNT($CK$3:$CK$2493)*0.1,0),CK1906,"")</f>
        <v/>
      </c>
      <c r="CS1906" s="23">
        <v>43195</v>
      </c>
      <c r="CT1906">
        <v>2.0555675752810011E-3</v>
      </c>
      <c r="DB1906" s="23">
        <v>43195</v>
      </c>
      <c r="DC1906">
        <v>2.0555675752810011E-3</v>
      </c>
    </row>
    <row r="1907" spans="79:107" x14ac:dyDescent="0.3">
      <c r="CA1907" s="23">
        <v>41494</v>
      </c>
      <c r="CB1907">
        <v>2.0588162767357114E-3</v>
      </c>
      <c r="CC1907" t="str">
        <f>IF(COUNT(CB$3:CB1907)=ROUND(COUNT($CB$3:$CB$2493)*0.05,0),CB1907,"")</f>
        <v/>
      </c>
      <c r="CJ1907" s="23">
        <v>41494</v>
      </c>
      <c r="CK1907">
        <v>2.0588162767357114E-3</v>
      </c>
      <c r="CL1907" t="str">
        <f>IF(COUNT(CK$3:CK1907)=ROUND(COUNT($CK$3:$CK$2493)*0.1,0),CK1907,"")</f>
        <v/>
      </c>
      <c r="CS1907" s="23">
        <v>41494</v>
      </c>
      <c r="CT1907">
        <v>2.0588162767357114E-3</v>
      </c>
      <c r="DB1907" s="23">
        <v>41494</v>
      </c>
      <c r="DC1907">
        <v>2.0588162767357114E-3</v>
      </c>
    </row>
    <row r="1908" spans="79:107" x14ac:dyDescent="0.3">
      <c r="CA1908" s="23">
        <v>44284</v>
      </c>
      <c r="CB1908">
        <v>2.0619909341520843E-3</v>
      </c>
      <c r="CC1908" t="str">
        <f>IF(COUNT(CB$3:CB1908)=ROUND(COUNT($CB$3:$CB$2493)*0.05,0),CB1908,"")</f>
        <v/>
      </c>
      <c r="CJ1908" s="23">
        <v>44284</v>
      </c>
      <c r="CK1908">
        <v>2.0619909341520843E-3</v>
      </c>
      <c r="CL1908" t="str">
        <f>IF(COUNT(CK$3:CK1908)=ROUND(COUNT($CK$3:$CK$2493)*0.1,0),CK1908,"")</f>
        <v/>
      </c>
      <c r="CS1908" s="23">
        <v>44284</v>
      </c>
      <c r="CT1908">
        <v>2.0619909341520843E-3</v>
      </c>
      <c r="DB1908" s="23">
        <v>44284</v>
      </c>
      <c r="DC1908">
        <v>2.0619909341520843E-3</v>
      </c>
    </row>
    <row r="1909" spans="79:107" x14ac:dyDescent="0.3">
      <c r="CA1909" s="23">
        <v>41418</v>
      </c>
      <c r="CB1909">
        <v>2.0687820168563231E-3</v>
      </c>
      <c r="CC1909" t="str">
        <f>IF(COUNT(CB$3:CB1909)=ROUND(COUNT($CB$3:$CB$2493)*0.05,0),CB1909,"")</f>
        <v/>
      </c>
      <c r="CJ1909" s="23">
        <v>41418</v>
      </c>
      <c r="CK1909">
        <v>2.0687820168563231E-3</v>
      </c>
      <c r="CL1909" t="str">
        <f>IF(COUNT(CK$3:CK1909)=ROUND(COUNT($CK$3:$CK$2493)*0.1,0),CK1909,"")</f>
        <v/>
      </c>
      <c r="CS1909" s="23">
        <v>41418</v>
      </c>
      <c r="CT1909">
        <v>2.0687820168563231E-3</v>
      </c>
      <c r="DB1909" s="23">
        <v>41418</v>
      </c>
      <c r="DC1909">
        <v>2.0687820168563231E-3</v>
      </c>
    </row>
    <row r="1910" spans="79:107" x14ac:dyDescent="0.3">
      <c r="CA1910" s="23">
        <v>43167</v>
      </c>
      <c r="CB1910">
        <v>2.0758609568913649E-3</v>
      </c>
      <c r="CC1910" t="str">
        <f>IF(COUNT(CB$3:CB1910)=ROUND(COUNT($CB$3:$CB$2493)*0.05,0),CB1910,"")</f>
        <v/>
      </c>
      <c r="CJ1910" s="23">
        <v>43167</v>
      </c>
      <c r="CK1910">
        <v>2.0758609568913649E-3</v>
      </c>
      <c r="CL1910" t="str">
        <f>IF(COUNT(CK$3:CK1910)=ROUND(COUNT($CK$3:$CK$2493)*0.1,0),CK1910,"")</f>
        <v/>
      </c>
      <c r="CS1910" s="23">
        <v>43167</v>
      </c>
      <c r="CT1910">
        <v>2.0758609568913649E-3</v>
      </c>
      <c r="DB1910" s="23">
        <v>43167</v>
      </c>
      <c r="DC1910">
        <v>2.0758609568913649E-3</v>
      </c>
    </row>
    <row r="1911" spans="79:107" x14ac:dyDescent="0.3">
      <c r="CA1911" s="23">
        <v>44593</v>
      </c>
      <c r="CB1911">
        <v>2.0812410321452601E-3</v>
      </c>
      <c r="CC1911" t="str">
        <f>IF(COUNT(CB$3:CB1911)=ROUND(COUNT($CB$3:$CB$2493)*0.05,0),CB1911,"")</f>
        <v/>
      </c>
      <c r="CJ1911" s="23">
        <v>44593</v>
      </c>
      <c r="CK1911">
        <v>2.0812410321452601E-3</v>
      </c>
      <c r="CL1911" t="str">
        <f>IF(COUNT(CK$3:CK1911)=ROUND(COUNT($CK$3:$CK$2493)*0.1,0),CK1911,"")</f>
        <v/>
      </c>
      <c r="CS1911" s="23">
        <v>44593</v>
      </c>
      <c r="CT1911">
        <v>2.0812410321452601E-3</v>
      </c>
      <c r="DB1911" s="23">
        <v>44593</v>
      </c>
      <c r="DC1911">
        <v>2.0812410321452601E-3</v>
      </c>
    </row>
    <row r="1912" spans="79:107" x14ac:dyDescent="0.3">
      <c r="CA1912" s="23">
        <v>42564</v>
      </c>
      <c r="CB1912">
        <v>2.081749212368009E-3</v>
      </c>
      <c r="CC1912" t="str">
        <f>IF(COUNT(CB$3:CB1912)=ROUND(COUNT($CB$3:$CB$2493)*0.05,0),CB1912,"")</f>
        <v/>
      </c>
      <c r="CJ1912" s="23">
        <v>42564</v>
      </c>
      <c r="CK1912">
        <v>2.081749212368009E-3</v>
      </c>
      <c r="CL1912" t="str">
        <f>IF(COUNT(CK$3:CK1912)=ROUND(COUNT($CK$3:$CK$2493)*0.1,0),CK1912,"")</f>
        <v/>
      </c>
      <c r="CS1912" s="23">
        <v>42564</v>
      </c>
      <c r="CT1912">
        <v>2.081749212368009E-3</v>
      </c>
      <c r="DB1912" s="23">
        <v>42564</v>
      </c>
      <c r="DC1912">
        <v>2.081749212368009E-3</v>
      </c>
    </row>
    <row r="1913" spans="79:107" x14ac:dyDescent="0.3">
      <c r="CA1913" s="23">
        <v>44200</v>
      </c>
      <c r="CB1913">
        <v>2.0823982019193546E-3</v>
      </c>
      <c r="CC1913" t="str">
        <f>IF(COUNT(CB$3:CB1913)=ROUND(COUNT($CB$3:$CB$2493)*0.05,0),CB1913,"")</f>
        <v/>
      </c>
      <c r="CJ1913" s="23">
        <v>44200</v>
      </c>
      <c r="CK1913">
        <v>2.0823982019193546E-3</v>
      </c>
      <c r="CL1913" t="str">
        <f>IF(COUNT(CK$3:CK1913)=ROUND(COUNT($CK$3:$CK$2493)*0.1,0),CK1913,"")</f>
        <v/>
      </c>
      <c r="CS1913" s="23">
        <v>44200</v>
      </c>
      <c r="CT1913">
        <v>2.0823982019193546E-3</v>
      </c>
      <c r="DB1913" s="23">
        <v>44200</v>
      </c>
      <c r="DC1913">
        <v>2.0823982019193546E-3</v>
      </c>
    </row>
    <row r="1914" spans="79:107" x14ac:dyDescent="0.3">
      <c r="CA1914" s="26">
        <v>44908</v>
      </c>
      <c r="CB1914">
        <v>2.0840060716146424E-3</v>
      </c>
      <c r="CC1914" t="str">
        <f>IF(COUNT(CB$3:CB1914)=ROUND(COUNT($CB$3:$CB$2493)*0.05,0),CB1914,"")</f>
        <v/>
      </c>
      <c r="CJ1914" s="26">
        <v>44908</v>
      </c>
      <c r="CK1914">
        <v>2.0840060716146424E-3</v>
      </c>
      <c r="CL1914" t="str">
        <f>IF(COUNT(CK$3:CK1914)=ROUND(COUNT($CK$3:$CK$2493)*0.1,0),CK1914,"")</f>
        <v/>
      </c>
      <c r="CS1914" s="26">
        <v>44908</v>
      </c>
      <c r="CT1914">
        <v>2.0840060716146424E-3</v>
      </c>
      <c r="DB1914" s="26">
        <v>44908</v>
      </c>
      <c r="DC1914">
        <v>2.0840060716146424E-3</v>
      </c>
    </row>
    <row r="1915" spans="79:107" x14ac:dyDescent="0.3">
      <c r="CA1915" s="23">
        <v>41460</v>
      </c>
      <c r="CB1915">
        <v>2.0889445798956481E-3</v>
      </c>
      <c r="CC1915" t="str">
        <f>IF(COUNT(CB$3:CB1915)=ROUND(COUNT($CB$3:$CB$2493)*0.05,0),CB1915,"")</f>
        <v/>
      </c>
      <c r="CJ1915" s="23">
        <v>41460</v>
      </c>
      <c r="CK1915">
        <v>2.0889445798956481E-3</v>
      </c>
      <c r="CL1915" t="str">
        <f>IF(COUNT(CK$3:CK1915)=ROUND(COUNT($CK$3:$CK$2493)*0.1,0),CK1915,"")</f>
        <v/>
      </c>
      <c r="CS1915" s="23">
        <v>41460</v>
      </c>
      <c r="CT1915">
        <v>2.0889445798956481E-3</v>
      </c>
      <c r="DB1915" s="23">
        <v>41460</v>
      </c>
      <c r="DC1915">
        <v>2.0889445798956481E-3</v>
      </c>
    </row>
    <row r="1916" spans="79:107" x14ac:dyDescent="0.3">
      <c r="CA1916" s="23">
        <v>43031</v>
      </c>
      <c r="CB1916">
        <v>2.0916695446636436E-3</v>
      </c>
      <c r="CC1916" t="str">
        <f>IF(COUNT(CB$3:CB1916)=ROUND(COUNT($CB$3:$CB$2493)*0.05,0),CB1916,"")</f>
        <v/>
      </c>
      <c r="CJ1916" s="23">
        <v>43031</v>
      </c>
      <c r="CK1916">
        <v>2.0916695446636436E-3</v>
      </c>
      <c r="CL1916" t="str">
        <f>IF(COUNT(CK$3:CK1916)=ROUND(COUNT($CK$3:$CK$2493)*0.1,0),CK1916,"")</f>
        <v/>
      </c>
      <c r="CS1916" s="23">
        <v>43031</v>
      </c>
      <c r="CT1916">
        <v>2.0916695446636436E-3</v>
      </c>
      <c r="DB1916" s="23">
        <v>43031</v>
      </c>
      <c r="DC1916">
        <v>2.0916695446636436E-3</v>
      </c>
    </row>
    <row r="1917" spans="79:107" x14ac:dyDescent="0.3">
      <c r="CA1917" s="23">
        <v>44307</v>
      </c>
      <c r="CB1917">
        <v>2.0922339652843522E-3</v>
      </c>
      <c r="CC1917" t="str">
        <f>IF(COUNT(CB$3:CB1917)=ROUND(COUNT($CB$3:$CB$2493)*0.05,0),CB1917,"")</f>
        <v/>
      </c>
      <c r="CJ1917" s="23">
        <v>44307</v>
      </c>
      <c r="CK1917">
        <v>2.0922339652843522E-3</v>
      </c>
      <c r="CL1917" t="str">
        <f>IF(COUNT(CK$3:CK1917)=ROUND(COUNT($CK$3:$CK$2493)*0.1,0),CK1917,"")</f>
        <v/>
      </c>
      <c r="CS1917" s="23">
        <v>44307</v>
      </c>
      <c r="CT1917">
        <v>2.0922339652843522E-3</v>
      </c>
      <c r="DB1917" s="23">
        <v>44307</v>
      </c>
      <c r="DC1917">
        <v>2.0922339652843522E-3</v>
      </c>
    </row>
    <row r="1918" spans="79:107" x14ac:dyDescent="0.3">
      <c r="CA1918" s="23">
        <v>44490</v>
      </c>
      <c r="CB1918">
        <v>2.0945374887758566E-3</v>
      </c>
      <c r="CC1918" t="str">
        <f>IF(COUNT(CB$3:CB1918)=ROUND(COUNT($CB$3:$CB$2493)*0.05,0),CB1918,"")</f>
        <v/>
      </c>
      <c r="CJ1918" s="23">
        <v>44490</v>
      </c>
      <c r="CK1918">
        <v>2.0945374887758566E-3</v>
      </c>
      <c r="CL1918" t="str">
        <f>IF(COUNT(CK$3:CK1918)=ROUND(COUNT($CK$3:$CK$2493)*0.1,0),CK1918,"")</f>
        <v/>
      </c>
      <c r="CS1918" s="23">
        <v>44490</v>
      </c>
      <c r="CT1918">
        <v>2.0945374887758566E-3</v>
      </c>
      <c r="DB1918" s="23">
        <v>44490</v>
      </c>
      <c r="DC1918">
        <v>2.0945374887758566E-3</v>
      </c>
    </row>
    <row r="1919" spans="79:107" x14ac:dyDescent="0.3">
      <c r="CA1919" s="23">
        <v>42583</v>
      </c>
      <c r="CB1919">
        <v>2.0955623942810189E-3</v>
      </c>
      <c r="CC1919" t="str">
        <f>IF(COUNT(CB$3:CB1919)=ROUND(COUNT($CB$3:$CB$2493)*0.05,0),CB1919,"")</f>
        <v/>
      </c>
      <c r="CJ1919" s="23">
        <v>42583</v>
      </c>
      <c r="CK1919">
        <v>2.0955623942810189E-3</v>
      </c>
      <c r="CL1919" t="str">
        <f>IF(COUNT(CK$3:CK1919)=ROUND(COUNT($CK$3:$CK$2493)*0.1,0),CK1919,"")</f>
        <v/>
      </c>
      <c r="CS1919" s="23">
        <v>42583</v>
      </c>
      <c r="CT1919">
        <v>2.0955623942810189E-3</v>
      </c>
      <c r="DB1919" s="23">
        <v>42583</v>
      </c>
      <c r="DC1919">
        <v>2.0955623942810189E-3</v>
      </c>
    </row>
    <row r="1920" spans="79:107" x14ac:dyDescent="0.3">
      <c r="CA1920" s="23">
        <v>44580</v>
      </c>
      <c r="CB1920">
        <v>2.0993512519492628E-3</v>
      </c>
      <c r="CC1920" t="str">
        <f>IF(COUNT(CB$3:CB1920)=ROUND(COUNT($CB$3:$CB$2493)*0.05,0),CB1920,"")</f>
        <v/>
      </c>
      <c r="CJ1920" s="23">
        <v>44580</v>
      </c>
      <c r="CK1920">
        <v>2.0993512519492628E-3</v>
      </c>
      <c r="CL1920" t="str">
        <f>IF(COUNT(CK$3:CK1920)=ROUND(COUNT($CK$3:$CK$2493)*0.1,0),CK1920,"")</f>
        <v/>
      </c>
      <c r="CS1920" s="23">
        <v>44580</v>
      </c>
      <c r="CT1920">
        <v>2.0993512519492628E-3</v>
      </c>
      <c r="DB1920" s="23">
        <v>44580</v>
      </c>
      <c r="DC1920">
        <v>2.0993512519492628E-3</v>
      </c>
    </row>
    <row r="1921" spans="79:107" x14ac:dyDescent="0.3">
      <c r="CA1921" s="23">
        <v>41809</v>
      </c>
      <c r="CB1921">
        <v>2.0998956053022333E-3</v>
      </c>
      <c r="CC1921" t="str">
        <f>IF(COUNT(CB$3:CB1921)=ROUND(COUNT($CB$3:$CB$2493)*0.05,0),CB1921,"")</f>
        <v/>
      </c>
      <c r="CJ1921" s="23">
        <v>41809</v>
      </c>
      <c r="CK1921">
        <v>2.0998956053022333E-3</v>
      </c>
      <c r="CL1921" t="str">
        <f>IF(COUNT(CK$3:CK1921)=ROUND(COUNT($CK$3:$CK$2493)*0.1,0),CK1921,"")</f>
        <v/>
      </c>
      <c r="CS1921" s="23">
        <v>41809</v>
      </c>
      <c r="CT1921">
        <v>2.0998956053022333E-3</v>
      </c>
      <c r="DB1921" s="23">
        <v>41809</v>
      </c>
      <c r="DC1921">
        <v>2.0998956053022333E-3</v>
      </c>
    </row>
    <row r="1922" spans="79:107" x14ac:dyDescent="0.3">
      <c r="CA1922" s="23">
        <v>43434</v>
      </c>
      <c r="CB1922">
        <v>2.1011044670135922E-3</v>
      </c>
      <c r="CC1922" t="str">
        <f>IF(COUNT(CB$3:CB1922)=ROUND(COUNT($CB$3:$CB$2493)*0.05,0),CB1922,"")</f>
        <v/>
      </c>
      <c r="CJ1922" s="23">
        <v>43434</v>
      </c>
      <c r="CK1922">
        <v>2.1011044670135922E-3</v>
      </c>
      <c r="CL1922" t="str">
        <f>IF(COUNT(CK$3:CK1922)=ROUND(COUNT($CK$3:$CK$2493)*0.1,0),CK1922,"")</f>
        <v/>
      </c>
      <c r="CS1922" s="23">
        <v>43434</v>
      </c>
      <c r="CT1922">
        <v>2.1011044670135922E-3</v>
      </c>
      <c r="DB1922" s="23">
        <v>43434</v>
      </c>
      <c r="DC1922">
        <v>2.1011044670135922E-3</v>
      </c>
    </row>
    <row r="1923" spans="79:107" x14ac:dyDescent="0.3">
      <c r="CA1923" s="23">
        <v>43658</v>
      </c>
      <c r="CB1923">
        <v>2.1146082410933901E-3</v>
      </c>
      <c r="CC1923" t="str">
        <f>IF(COUNT(CB$3:CB1923)=ROUND(COUNT($CB$3:$CB$2493)*0.05,0),CB1923,"")</f>
        <v/>
      </c>
      <c r="CJ1923" s="23">
        <v>43658</v>
      </c>
      <c r="CK1923">
        <v>2.1146082410933901E-3</v>
      </c>
      <c r="CL1923" t="str">
        <f>IF(COUNT(CK$3:CK1923)=ROUND(COUNT($CK$3:$CK$2493)*0.1,0),CK1923,"")</f>
        <v/>
      </c>
      <c r="CS1923" s="23">
        <v>43658</v>
      </c>
      <c r="CT1923">
        <v>2.1146082410933901E-3</v>
      </c>
      <c r="DB1923" s="23">
        <v>43658</v>
      </c>
      <c r="DC1923">
        <v>2.1146082410933901E-3</v>
      </c>
    </row>
    <row r="1924" spans="79:107" x14ac:dyDescent="0.3">
      <c r="CA1924" s="23">
        <v>42860</v>
      </c>
      <c r="CB1924">
        <v>2.1191269432958956E-3</v>
      </c>
      <c r="CC1924" t="str">
        <f>IF(COUNT(CB$3:CB1924)=ROUND(COUNT($CB$3:$CB$2493)*0.05,0),CB1924,"")</f>
        <v/>
      </c>
      <c r="CJ1924" s="23">
        <v>42860</v>
      </c>
      <c r="CK1924">
        <v>2.1191269432958956E-3</v>
      </c>
      <c r="CL1924" t="str">
        <f>IF(COUNT(CK$3:CK1924)=ROUND(COUNT($CK$3:$CK$2493)*0.1,0),CK1924,"")</f>
        <v/>
      </c>
      <c r="CS1924" s="23">
        <v>42860</v>
      </c>
      <c r="CT1924">
        <v>2.1191269432958956E-3</v>
      </c>
      <c r="DB1924" s="23">
        <v>42860</v>
      </c>
      <c r="DC1924">
        <v>2.1191269432958956E-3</v>
      </c>
    </row>
    <row r="1925" spans="79:107" x14ac:dyDescent="0.3">
      <c r="CA1925" s="23">
        <v>42870</v>
      </c>
      <c r="CB1925">
        <v>2.1192619112659749E-3</v>
      </c>
      <c r="CC1925" t="str">
        <f>IF(COUNT(CB$3:CB1925)=ROUND(COUNT($CB$3:$CB$2493)*0.05,0),CB1925,"")</f>
        <v/>
      </c>
      <c r="CJ1925" s="23">
        <v>42870</v>
      </c>
      <c r="CK1925">
        <v>2.1192619112659749E-3</v>
      </c>
      <c r="CL1925" t="str">
        <f>IF(COUNT(CK$3:CK1925)=ROUND(COUNT($CK$3:$CK$2493)*0.1,0),CK1925,"")</f>
        <v/>
      </c>
      <c r="CS1925" s="23">
        <v>42870</v>
      </c>
      <c r="CT1925">
        <v>2.1192619112659749E-3</v>
      </c>
      <c r="DB1925" s="23">
        <v>42870</v>
      </c>
      <c r="DC1925">
        <v>2.1192619112659749E-3</v>
      </c>
    </row>
    <row r="1926" spans="79:107" x14ac:dyDescent="0.3">
      <c r="CA1926" s="23">
        <v>43990</v>
      </c>
      <c r="CB1926">
        <v>2.1192850817400759E-3</v>
      </c>
      <c r="CC1926" t="str">
        <f>IF(COUNT(CB$3:CB1926)=ROUND(COUNT($CB$3:$CB$2493)*0.05,0),CB1926,"")</f>
        <v/>
      </c>
      <c r="CJ1926" s="23">
        <v>43990</v>
      </c>
      <c r="CK1926">
        <v>2.1192850817400759E-3</v>
      </c>
      <c r="CL1926" t="str">
        <f>IF(COUNT(CK$3:CK1926)=ROUND(COUNT($CK$3:$CK$2493)*0.1,0),CK1926,"")</f>
        <v/>
      </c>
      <c r="CS1926" s="23">
        <v>43990</v>
      </c>
      <c r="CT1926">
        <v>2.1192850817400759E-3</v>
      </c>
      <c r="DB1926" s="23">
        <v>43990</v>
      </c>
      <c r="DC1926">
        <v>2.1192850817400759E-3</v>
      </c>
    </row>
    <row r="1927" spans="79:107" x14ac:dyDescent="0.3">
      <c r="CA1927" s="23">
        <v>43622</v>
      </c>
      <c r="CB1927">
        <v>2.1204068838983096E-3</v>
      </c>
      <c r="CC1927" t="str">
        <f>IF(COUNT(CB$3:CB1927)=ROUND(COUNT($CB$3:$CB$2493)*0.05,0),CB1927,"")</f>
        <v/>
      </c>
      <c r="CJ1927" s="23">
        <v>43622</v>
      </c>
      <c r="CK1927">
        <v>2.1204068838983096E-3</v>
      </c>
      <c r="CL1927" t="str">
        <f>IF(COUNT(CK$3:CK1927)=ROUND(COUNT($CK$3:$CK$2493)*0.1,0),CK1927,"")</f>
        <v/>
      </c>
      <c r="CS1927" s="23">
        <v>43622</v>
      </c>
      <c r="CT1927">
        <v>2.1204068838983096E-3</v>
      </c>
      <c r="DB1927" s="23">
        <v>43622</v>
      </c>
      <c r="DC1927">
        <v>2.1204068838983096E-3</v>
      </c>
    </row>
    <row r="1928" spans="79:107" x14ac:dyDescent="0.3">
      <c r="CA1928" s="23">
        <v>43068</v>
      </c>
      <c r="CB1928">
        <v>2.1235560382228576E-3</v>
      </c>
      <c r="CC1928" t="str">
        <f>IF(COUNT(CB$3:CB1928)=ROUND(COUNT($CB$3:$CB$2493)*0.05,0),CB1928,"")</f>
        <v/>
      </c>
      <c r="CJ1928" s="23">
        <v>43068</v>
      </c>
      <c r="CK1928">
        <v>2.1235560382228576E-3</v>
      </c>
      <c r="CL1928" t="str">
        <f>IF(COUNT(CK$3:CK1928)=ROUND(COUNT($CK$3:$CK$2493)*0.1,0),CK1928,"")</f>
        <v/>
      </c>
      <c r="CS1928" s="23">
        <v>43068</v>
      </c>
      <c r="CT1928">
        <v>2.1235560382228576E-3</v>
      </c>
      <c r="DB1928" s="23">
        <v>43068</v>
      </c>
      <c r="DC1928">
        <v>2.1235560382228576E-3</v>
      </c>
    </row>
    <row r="1929" spans="79:107" x14ac:dyDescent="0.3">
      <c r="CA1929" s="23">
        <v>41575</v>
      </c>
      <c r="CB1929">
        <v>2.1301772817648077E-3</v>
      </c>
      <c r="CC1929" t="str">
        <f>IF(COUNT(CB$3:CB1929)=ROUND(COUNT($CB$3:$CB$2493)*0.05,0),CB1929,"")</f>
        <v/>
      </c>
      <c r="CJ1929" s="23">
        <v>41575</v>
      </c>
      <c r="CK1929">
        <v>2.1301772817648077E-3</v>
      </c>
      <c r="CL1929" t="str">
        <f>IF(COUNT(CK$3:CK1929)=ROUND(COUNT($CK$3:$CK$2493)*0.1,0),CK1929,"")</f>
        <v/>
      </c>
      <c r="CS1929" s="23">
        <v>41575</v>
      </c>
      <c r="CT1929">
        <v>2.1301772817648077E-3</v>
      </c>
      <c r="DB1929" s="23">
        <v>41575</v>
      </c>
      <c r="DC1929">
        <v>2.1301772817648077E-3</v>
      </c>
    </row>
    <row r="1930" spans="79:107" x14ac:dyDescent="0.3">
      <c r="CA1930" s="23">
        <v>44218</v>
      </c>
      <c r="CB1930">
        <v>2.1353443432834992E-3</v>
      </c>
      <c r="CC1930" t="str">
        <f>IF(COUNT(CB$3:CB1930)=ROUND(COUNT($CB$3:$CB$2493)*0.05,0),CB1930,"")</f>
        <v/>
      </c>
      <c r="CJ1930" s="23">
        <v>44218</v>
      </c>
      <c r="CK1930">
        <v>2.1353443432834992E-3</v>
      </c>
      <c r="CL1930" t="str">
        <f>IF(COUNT(CK$3:CK1930)=ROUND(COUNT($CK$3:$CK$2493)*0.1,0),CK1930,"")</f>
        <v/>
      </c>
      <c r="CS1930" s="23">
        <v>44218</v>
      </c>
      <c r="CT1930">
        <v>2.1353443432834992E-3</v>
      </c>
      <c r="DB1930" s="23">
        <v>44218</v>
      </c>
      <c r="DC1930">
        <v>2.1353443432834992E-3</v>
      </c>
    </row>
    <row r="1931" spans="79:107" x14ac:dyDescent="0.3">
      <c r="CA1931" s="23">
        <v>43616</v>
      </c>
      <c r="CB1931">
        <v>2.1373537845357305E-3</v>
      </c>
      <c r="CC1931" t="str">
        <f>IF(COUNT(CB$3:CB1931)=ROUND(COUNT($CB$3:$CB$2493)*0.05,0),CB1931,"")</f>
        <v/>
      </c>
      <c r="CJ1931" s="23">
        <v>43616</v>
      </c>
      <c r="CK1931">
        <v>2.1373537845357305E-3</v>
      </c>
      <c r="CL1931" t="str">
        <f>IF(COUNT(CK$3:CK1931)=ROUND(COUNT($CK$3:$CK$2493)*0.1,0),CK1931,"")</f>
        <v/>
      </c>
      <c r="CS1931" s="23">
        <v>43616</v>
      </c>
      <c r="CT1931">
        <v>2.1373537845357305E-3</v>
      </c>
      <c r="DB1931" s="23">
        <v>43616</v>
      </c>
      <c r="DC1931">
        <v>2.1373537845357305E-3</v>
      </c>
    </row>
    <row r="1932" spans="79:107" x14ac:dyDescent="0.3">
      <c r="CA1932" s="23">
        <v>43768</v>
      </c>
      <c r="CB1932">
        <v>2.1441889191987631E-3</v>
      </c>
      <c r="CC1932" t="str">
        <f>IF(COUNT(CB$3:CB1932)=ROUND(COUNT($CB$3:$CB$2493)*0.05,0),CB1932,"")</f>
        <v/>
      </c>
      <c r="CJ1932" s="23">
        <v>43768</v>
      </c>
      <c r="CK1932">
        <v>2.1441889191987631E-3</v>
      </c>
      <c r="CL1932" t="str">
        <f>IF(COUNT(CK$3:CK1932)=ROUND(COUNT($CK$3:$CK$2493)*0.1,0),CK1932,"")</f>
        <v/>
      </c>
      <c r="CS1932" s="23">
        <v>43768</v>
      </c>
      <c r="CT1932">
        <v>2.1441889191987631E-3</v>
      </c>
      <c r="DB1932" s="23">
        <v>43768</v>
      </c>
      <c r="DC1932">
        <v>2.1441889191987631E-3</v>
      </c>
    </row>
    <row r="1933" spans="79:107" x14ac:dyDescent="0.3">
      <c r="CA1933" s="23">
        <v>42101</v>
      </c>
      <c r="CB1933">
        <v>2.1585986705828703E-3</v>
      </c>
      <c r="CC1933" t="str">
        <f>IF(COUNT(CB$3:CB1933)=ROUND(COUNT($CB$3:$CB$2493)*0.05,0),CB1933,"")</f>
        <v/>
      </c>
      <c r="CJ1933" s="23">
        <v>42101</v>
      </c>
      <c r="CK1933">
        <v>2.1585986705828703E-3</v>
      </c>
      <c r="CL1933" t="str">
        <f>IF(COUNT(CK$3:CK1933)=ROUND(COUNT($CK$3:$CK$2493)*0.1,0),CK1933,"")</f>
        <v/>
      </c>
      <c r="CS1933" s="23">
        <v>42101</v>
      </c>
      <c r="CT1933">
        <v>2.1585986705828703E-3</v>
      </c>
      <c r="DB1933" s="23">
        <v>42101</v>
      </c>
      <c r="DC1933">
        <v>2.1585986705828703E-3</v>
      </c>
    </row>
    <row r="1934" spans="79:107" x14ac:dyDescent="0.3">
      <c r="CA1934" s="23">
        <v>44102</v>
      </c>
      <c r="CB1934">
        <v>2.159957099843496E-3</v>
      </c>
      <c r="CC1934" t="str">
        <f>IF(COUNT(CB$3:CB1934)=ROUND(COUNT($CB$3:$CB$2493)*0.05,0),CB1934,"")</f>
        <v/>
      </c>
      <c r="CJ1934" s="23">
        <v>44102</v>
      </c>
      <c r="CK1934">
        <v>2.159957099843496E-3</v>
      </c>
      <c r="CL1934" t="str">
        <f>IF(COUNT(CK$3:CK1934)=ROUND(COUNT($CK$3:$CK$2493)*0.1,0),CK1934,"")</f>
        <v/>
      </c>
      <c r="CS1934" s="23">
        <v>44102</v>
      </c>
      <c r="CT1934">
        <v>2.159957099843496E-3</v>
      </c>
      <c r="DB1934" s="23">
        <v>44102</v>
      </c>
      <c r="DC1934">
        <v>2.159957099843496E-3</v>
      </c>
    </row>
    <row r="1935" spans="79:107" x14ac:dyDescent="0.3">
      <c r="CA1935" s="23">
        <v>44421</v>
      </c>
      <c r="CB1935">
        <v>2.1784706409283499E-3</v>
      </c>
      <c r="CC1935" t="str">
        <f>IF(COUNT(CB$3:CB1935)=ROUND(COUNT($CB$3:$CB$2493)*0.05,0),CB1935,"")</f>
        <v/>
      </c>
      <c r="CJ1935" s="23">
        <v>44421</v>
      </c>
      <c r="CK1935">
        <v>2.1784706409283499E-3</v>
      </c>
      <c r="CL1935" t="str">
        <f>IF(COUNT(CK$3:CK1935)=ROUND(COUNT($CK$3:$CK$2493)*0.1,0),CK1935,"")</f>
        <v/>
      </c>
      <c r="CS1935" s="23">
        <v>44421</v>
      </c>
      <c r="CT1935">
        <v>2.1784706409283499E-3</v>
      </c>
      <c r="DB1935" s="23">
        <v>44421</v>
      </c>
      <c r="DC1935">
        <v>2.1784706409283499E-3</v>
      </c>
    </row>
    <row r="1936" spans="79:107" x14ac:dyDescent="0.3">
      <c r="CA1936" s="23">
        <v>42559</v>
      </c>
      <c r="CB1936">
        <v>2.1850339511180093E-3</v>
      </c>
      <c r="CC1936" t="str">
        <f>IF(COUNT(CB$3:CB1936)=ROUND(COUNT($CB$3:$CB$2493)*0.05,0),CB1936,"")</f>
        <v/>
      </c>
      <c r="CJ1936" s="23">
        <v>42559</v>
      </c>
      <c r="CK1936">
        <v>2.1850339511180093E-3</v>
      </c>
      <c r="CL1936" t="str">
        <f>IF(COUNT(CK$3:CK1936)=ROUND(COUNT($CK$3:$CK$2493)*0.1,0),CK1936,"")</f>
        <v/>
      </c>
      <c r="CS1936" s="23">
        <v>42559</v>
      </c>
      <c r="CT1936">
        <v>2.1850339511180093E-3</v>
      </c>
      <c r="DB1936" s="23">
        <v>42559</v>
      </c>
      <c r="DC1936">
        <v>2.1850339511180093E-3</v>
      </c>
    </row>
    <row r="1937" spans="79:107" x14ac:dyDescent="0.3">
      <c r="CA1937" s="23">
        <v>41247</v>
      </c>
      <c r="CB1937">
        <v>2.186685702954435E-3</v>
      </c>
      <c r="CC1937" t="str">
        <f>IF(COUNT(CB$3:CB1937)=ROUND(COUNT($CB$3:$CB$2493)*0.05,0),CB1937,"")</f>
        <v/>
      </c>
      <c r="CJ1937" s="23">
        <v>41247</v>
      </c>
      <c r="CK1937">
        <v>2.186685702954435E-3</v>
      </c>
      <c r="CL1937" t="str">
        <f>IF(COUNT(CK$3:CK1937)=ROUND(COUNT($CK$3:$CK$2493)*0.1,0),CK1937,"")</f>
        <v/>
      </c>
      <c r="CS1937" s="23">
        <v>41247</v>
      </c>
      <c r="CT1937">
        <v>2.186685702954435E-3</v>
      </c>
      <c r="DB1937" s="23">
        <v>41247</v>
      </c>
      <c r="DC1937">
        <v>2.186685702954435E-3</v>
      </c>
    </row>
    <row r="1938" spans="79:107" x14ac:dyDescent="0.3">
      <c r="CA1938" s="23">
        <v>43805</v>
      </c>
      <c r="CB1938">
        <v>2.1870221359159407E-3</v>
      </c>
      <c r="CC1938" t="str">
        <f>IF(COUNT(CB$3:CB1938)=ROUND(COUNT($CB$3:$CB$2493)*0.05,0),CB1938,"")</f>
        <v/>
      </c>
      <c r="CJ1938" s="23">
        <v>43805</v>
      </c>
      <c r="CK1938">
        <v>2.1870221359159407E-3</v>
      </c>
      <c r="CL1938" t="str">
        <f>IF(COUNT(CK$3:CK1938)=ROUND(COUNT($CK$3:$CK$2493)*0.1,0),CK1938,"")</f>
        <v/>
      </c>
      <c r="CS1938" s="23">
        <v>43805</v>
      </c>
      <c r="CT1938">
        <v>2.1870221359159407E-3</v>
      </c>
      <c r="DB1938" s="23">
        <v>43805</v>
      </c>
      <c r="DC1938">
        <v>2.1870221359159407E-3</v>
      </c>
    </row>
    <row r="1939" spans="79:107" x14ac:dyDescent="0.3">
      <c r="CA1939" s="26">
        <v>44896</v>
      </c>
      <c r="CB1939">
        <v>2.1900407726052791E-3</v>
      </c>
      <c r="CC1939" t="str">
        <f>IF(COUNT(CB$3:CB1939)=ROUND(COUNT($CB$3:$CB$2493)*0.05,0),CB1939,"")</f>
        <v/>
      </c>
      <c r="CJ1939" s="26">
        <v>44896</v>
      </c>
      <c r="CK1939">
        <v>2.1900407726052791E-3</v>
      </c>
      <c r="CL1939" t="str">
        <f>IF(COUNT(CK$3:CK1939)=ROUND(COUNT($CK$3:$CK$2493)*0.1,0),CK1939,"")</f>
        <v/>
      </c>
      <c r="CS1939" s="26">
        <v>44896</v>
      </c>
      <c r="CT1939">
        <v>2.1900407726052791E-3</v>
      </c>
      <c r="DB1939" s="26">
        <v>44896</v>
      </c>
      <c r="DC1939">
        <v>2.1900407726052791E-3</v>
      </c>
    </row>
    <row r="1940" spans="79:107" x14ac:dyDescent="0.3">
      <c r="CA1940" s="23">
        <v>43104</v>
      </c>
      <c r="CB1940">
        <v>2.2021589234852978E-3</v>
      </c>
      <c r="CC1940" t="str">
        <f>IF(COUNT(CB$3:CB1940)=ROUND(COUNT($CB$3:$CB$2493)*0.05,0),CB1940,"")</f>
        <v/>
      </c>
      <c r="CJ1940" s="23">
        <v>43104</v>
      </c>
      <c r="CK1940">
        <v>2.2021589234852978E-3</v>
      </c>
      <c r="CL1940" t="str">
        <f>IF(COUNT(CK$3:CK1940)=ROUND(COUNT($CK$3:$CK$2493)*0.1,0),CK1940,"")</f>
        <v/>
      </c>
      <c r="CS1940" s="23">
        <v>43104</v>
      </c>
      <c r="CT1940">
        <v>2.2021589234852978E-3</v>
      </c>
      <c r="DB1940" s="23">
        <v>43104</v>
      </c>
      <c r="DC1940">
        <v>2.2021589234852978E-3</v>
      </c>
    </row>
    <row r="1941" spans="79:107" x14ac:dyDescent="0.3">
      <c r="CA1941" s="23">
        <v>44813</v>
      </c>
      <c r="CB1941">
        <v>2.2084064442221265E-3</v>
      </c>
      <c r="CC1941" t="str">
        <f>IF(COUNT(CB$3:CB1941)=ROUND(COUNT($CB$3:$CB$2493)*0.05,0),CB1941,"")</f>
        <v/>
      </c>
      <c r="CJ1941" s="23">
        <v>44813</v>
      </c>
      <c r="CK1941">
        <v>2.2084064442221265E-3</v>
      </c>
      <c r="CL1941" t="str">
        <f>IF(COUNT(CK$3:CK1941)=ROUND(COUNT($CK$3:$CK$2493)*0.1,0),CK1941,"")</f>
        <v/>
      </c>
      <c r="CS1941" s="23">
        <v>44813</v>
      </c>
      <c r="CT1941">
        <v>2.2084064442221265E-3</v>
      </c>
      <c r="DB1941" s="23">
        <v>44813</v>
      </c>
      <c r="DC1941">
        <v>2.2084064442221265E-3</v>
      </c>
    </row>
    <row r="1942" spans="79:107" x14ac:dyDescent="0.3">
      <c r="CA1942" s="23">
        <v>42432</v>
      </c>
      <c r="CB1942">
        <v>2.2087695893418116E-3</v>
      </c>
      <c r="CC1942" t="str">
        <f>IF(COUNT(CB$3:CB1942)=ROUND(COUNT($CB$3:$CB$2493)*0.05,0),CB1942,"")</f>
        <v/>
      </c>
      <c r="CJ1942" s="23">
        <v>42432</v>
      </c>
      <c r="CK1942">
        <v>2.2087695893418116E-3</v>
      </c>
      <c r="CL1942" t="str">
        <f>IF(COUNT(CK$3:CK1942)=ROUND(COUNT($CK$3:$CK$2493)*0.1,0),CK1942,"")</f>
        <v/>
      </c>
      <c r="CS1942" s="23">
        <v>42432</v>
      </c>
      <c r="CT1942">
        <v>2.2087695893418116E-3</v>
      </c>
      <c r="DB1942" s="23">
        <v>42432</v>
      </c>
      <c r="DC1942">
        <v>2.2087695893418116E-3</v>
      </c>
    </row>
    <row r="1943" spans="79:107" x14ac:dyDescent="0.3">
      <c r="CA1943" s="23">
        <v>41487</v>
      </c>
      <c r="CB1943">
        <v>2.2103788077583531E-3</v>
      </c>
      <c r="CC1943" t="str">
        <f>IF(COUNT(CB$3:CB1943)=ROUND(COUNT($CB$3:$CB$2493)*0.05,0),CB1943,"")</f>
        <v/>
      </c>
      <c r="CJ1943" s="23">
        <v>41487</v>
      </c>
      <c r="CK1943">
        <v>2.2103788077583531E-3</v>
      </c>
      <c r="CL1943" t="str">
        <f>IF(COUNT(CK$3:CK1943)=ROUND(COUNT($CK$3:$CK$2493)*0.1,0),CK1943,"")</f>
        <v/>
      </c>
      <c r="CS1943" s="23">
        <v>41487</v>
      </c>
      <c r="CT1943">
        <v>2.2103788077583531E-3</v>
      </c>
      <c r="DB1943" s="23">
        <v>41487</v>
      </c>
      <c r="DC1943">
        <v>2.2103788077583531E-3</v>
      </c>
    </row>
    <row r="1944" spans="79:107" x14ac:dyDescent="0.3">
      <c r="CA1944" s="23">
        <v>42976</v>
      </c>
      <c r="CB1944">
        <v>2.2226259191086362E-3</v>
      </c>
      <c r="CC1944" t="str">
        <f>IF(COUNT(CB$3:CB1944)=ROUND(COUNT($CB$3:$CB$2493)*0.05,0),CB1944,"")</f>
        <v/>
      </c>
      <c r="CJ1944" s="23">
        <v>42976</v>
      </c>
      <c r="CK1944">
        <v>2.2226259191086362E-3</v>
      </c>
      <c r="CL1944" t="str">
        <f>IF(COUNT(CK$3:CK1944)=ROUND(COUNT($CK$3:$CK$2493)*0.1,0),CK1944,"")</f>
        <v/>
      </c>
      <c r="CS1944" s="23">
        <v>42976</v>
      </c>
      <c r="CT1944">
        <v>2.2226259191086362E-3</v>
      </c>
      <c r="DB1944" s="23">
        <v>42976</v>
      </c>
      <c r="DC1944">
        <v>2.2226259191086362E-3</v>
      </c>
    </row>
    <row r="1945" spans="79:107" x14ac:dyDescent="0.3">
      <c r="CA1945" s="23">
        <v>41284</v>
      </c>
      <c r="CB1945">
        <v>2.2296827473691945E-3</v>
      </c>
      <c r="CC1945" t="str">
        <f>IF(COUNT(CB$3:CB1945)=ROUND(COUNT($CB$3:$CB$2493)*0.05,0),CB1945,"")</f>
        <v/>
      </c>
      <c r="CJ1945" s="23">
        <v>41284</v>
      </c>
      <c r="CK1945">
        <v>2.2296827473691945E-3</v>
      </c>
      <c r="CL1945" t="str">
        <f>IF(COUNT(CK$3:CK1945)=ROUND(COUNT($CK$3:$CK$2493)*0.1,0),CK1945,"")</f>
        <v/>
      </c>
      <c r="CS1945" s="23">
        <v>41284</v>
      </c>
      <c r="CT1945">
        <v>2.2296827473691945E-3</v>
      </c>
      <c r="DB1945" s="23">
        <v>41284</v>
      </c>
      <c r="DC1945">
        <v>2.2296827473691945E-3</v>
      </c>
    </row>
    <row r="1946" spans="79:107" x14ac:dyDescent="0.3">
      <c r="CA1946" s="23">
        <v>42969</v>
      </c>
      <c r="CB1946">
        <v>2.2330344881344752E-3</v>
      </c>
      <c r="CC1946" t="str">
        <f>IF(COUNT(CB$3:CB1946)=ROUND(COUNT($CB$3:$CB$2493)*0.05,0),CB1946,"")</f>
        <v/>
      </c>
      <c r="CJ1946" s="23">
        <v>42969</v>
      </c>
      <c r="CK1946">
        <v>2.2330344881344752E-3</v>
      </c>
      <c r="CL1946" t="str">
        <f>IF(COUNT(CK$3:CK1946)=ROUND(COUNT($CK$3:$CK$2493)*0.1,0),CK1946,"")</f>
        <v/>
      </c>
      <c r="CS1946" s="23">
        <v>42969</v>
      </c>
      <c r="CT1946">
        <v>2.2330344881344752E-3</v>
      </c>
      <c r="DB1946" s="23">
        <v>42969</v>
      </c>
      <c r="DC1946">
        <v>2.2330344881344752E-3</v>
      </c>
    </row>
    <row r="1947" spans="79:107" x14ac:dyDescent="0.3">
      <c r="CA1947" s="23">
        <v>44523</v>
      </c>
      <c r="CB1947">
        <v>2.2348635034915858E-3</v>
      </c>
      <c r="CC1947" t="str">
        <f>IF(COUNT(CB$3:CB1947)=ROUND(COUNT($CB$3:$CB$2493)*0.05,0),CB1947,"")</f>
        <v/>
      </c>
      <c r="CJ1947" s="23">
        <v>44523</v>
      </c>
      <c r="CK1947">
        <v>2.2348635034915858E-3</v>
      </c>
      <c r="CL1947" t="str">
        <f>IF(COUNT(CK$3:CK1947)=ROUND(COUNT($CK$3:$CK$2493)*0.1,0),CK1947,"")</f>
        <v/>
      </c>
      <c r="CS1947" s="23">
        <v>44523</v>
      </c>
      <c r="CT1947">
        <v>2.2348635034915858E-3</v>
      </c>
      <c r="DB1947" s="23">
        <v>44523</v>
      </c>
      <c r="DC1947">
        <v>2.2348635034915858E-3</v>
      </c>
    </row>
    <row r="1948" spans="79:107" x14ac:dyDescent="0.3">
      <c r="CA1948" s="23">
        <v>42914</v>
      </c>
      <c r="CB1948">
        <v>2.2447371042648972E-3</v>
      </c>
      <c r="CC1948" t="str">
        <f>IF(COUNT(CB$3:CB1948)=ROUND(COUNT($CB$3:$CB$2493)*0.05,0),CB1948,"")</f>
        <v/>
      </c>
      <c r="CJ1948" s="23">
        <v>42914</v>
      </c>
      <c r="CK1948">
        <v>2.2447371042648972E-3</v>
      </c>
      <c r="CL1948" t="str">
        <f>IF(COUNT(CK$3:CK1948)=ROUND(COUNT($CK$3:$CK$2493)*0.1,0),CK1948,"")</f>
        <v/>
      </c>
      <c r="CS1948" s="23">
        <v>42914</v>
      </c>
      <c r="CT1948">
        <v>2.2447371042648972E-3</v>
      </c>
      <c r="DB1948" s="23">
        <v>42914</v>
      </c>
      <c r="DC1948">
        <v>2.2447371042648972E-3</v>
      </c>
    </row>
    <row r="1949" spans="79:107" x14ac:dyDescent="0.3">
      <c r="CA1949" s="23">
        <v>43500</v>
      </c>
      <c r="CB1949">
        <v>2.2454185308717401E-3</v>
      </c>
      <c r="CC1949" t="str">
        <f>IF(COUNT(CB$3:CB1949)=ROUND(COUNT($CB$3:$CB$2493)*0.05,0),CB1949,"")</f>
        <v/>
      </c>
      <c r="CJ1949" s="23">
        <v>43500</v>
      </c>
      <c r="CK1949">
        <v>2.2454185308717401E-3</v>
      </c>
      <c r="CL1949" t="str">
        <f>IF(COUNT(CK$3:CK1949)=ROUND(COUNT($CK$3:$CK$2493)*0.1,0),CK1949,"")</f>
        <v/>
      </c>
      <c r="CS1949" s="23">
        <v>43500</v>
      </c>
      <c r="CT1949">
        <v>2.2454185308717401E-3</v>
      </c>
      <c r="DB1949" s="23">
        <v>43500</v>
      </c>
      <c r="DC1949">
        <v>2.2454185308717401E-3</v>
      </c>
    </row>
    <row r="1950" spans="79:107" x14ac:dyDescent="0.3">
      <c r="CA1950" s="23">
        <v>41635</v>
      </c>
      <c r="CB1950">
        <v>2.2481714982229249E-3</v>
      </c>
      <c r="CC1950" t="str">
        <f>IF(COUNT(CB$3:CB1950)=ROUND(COUNT($CB$3:$CB$2493)*0.05,0),CB1950,"")</f>
        <v/>
      </c>
      <c r="CJ1950" s="23">
        <v>41635</v>
      </c>
      <c r="CK1950">
        <v>2.2481714982229249E-3</v>
      </c>
      <c r="CL1950" t="str">
        <f>IF(COUNT(CK$3:CK1950)=ROUND(COUNT($CK$3:$CK$2493)*0.1,0),CK1950,"")</f>
        <v/>
      </c>
      <c r="CS1950" s="23">
        <v>41635</v>
      </c>
      <c r="CT1950">
        <v>2.2481714982229249E-3</v>
      </c>
      <c r="DB1950" s="23">
        <v>41635</v>
      </c>
      <c r="DC1950">
        <v>2.2481714982229249E-3</v>
      </c>
    </row>
    <row r="1951" spans="79:107" x14ac:dyDescent="0.3">
      <c r="CA1951" s="23">
        <v>44034</v>
      </c>
      <c r="CB1951">
        <v>2.2486252118674708E-3</v>
      </c>
      <c r="CC1951" t="str">
        <f>IF(COUNT(CB$3:CB1951)=ROUND(COUNT($CB$3:$CB$2493)*0.05,0),CB1951,"")</f>
        <v/>
      </c>
      <c r="CJ1951" s="23">
        <v>44034</v>
      </c>
      <c r="CK1951">
        <v>2.2486252118674708E-3</v>
      </c>
      <c r="CL1951" t="str">
        <f>IF(COUNT(CK$3:CK1951)=ROUND(COUNT($CK$3:$CK$2493)*0.1,0),CK1951,"")</f>
        <v/>
      </c>
      <c r="CS1951" s="23">
        <v>44034</v>
      </c>
      <c r="CT1951">
        <v>2.2486252118674708E-3</v>
      </c>
      <c r="DB1951" s="23">
        <v>44034</v>
      </c>
      <c r="DC1951">
        <v>2.2486252118674708E-3</v>
      </c>
    </row>
    <row r="1952" spans="79:107" x14ac:dyDescent="0.3">
      <c r="CA1952" s="23">
        <v>41838</v>
      </c>
      <c r="CB1952">
        <v>2.2611098695371119E-3</v>
      </c>
      <c r="CC1952" t="str">
        <f>IF(COUNT(CB$3:CB1952)=ROUND(COUNT($CB$3:$CB$2493)*0.05,0),CB1952,"")</f>
        <v/>
      </c>
      <c r="CJ1952" s="23">
        <v>41838</v>
      </c>
      <c r="CK1952">
        <v>2.2611098695371119E-3</v>
      </c>
      <c r="CL1952" t="str">
        <f>IF(COUNT(CK$3:CK1952)=ROUND(COUNT($CK$3:$CK$2493)*0.1,0),CK1952,"")</f>
        <v/>
      </c>
      <c r="CS1952" s="23">
        <v>41838</v>
      </c>
      <c r="CT1952">
        <v>2.2611098695371119E-3</v>
      </c>
      <c r="DB1952" s="23">
        <v>41838</v>
      </c>
      <c r="DC1952">
        <v>2.2611098695371119E-3</v>
      </c>
    </row>
    <row r="1953" spans="79:107" x14ac:dyDescent="0.3">
      <c r="CA1953" s="23">
        <v>42699</v>
      </c>
      <c r="CB1953">
        <v>2.2635635745068402E-3</v>
      </c>
      <c r="CC1953" t="str">
        <f>IF(COUNT(CB$3:CB1953)=ROUND(COUNT($CB$3:$CB$2493)*0.05,0),CB1953,"")</f>
        <v/>
      </c>
      <c r="CJ1953" s="23">
        <v>42699</v>
      </c>
      <c r="CK1953">
        <v>2.2635635745068402E-3</v>
      </c>
      <c r="CL1953" t="str">
        <f>IF(COUNT(CK$3:CK1953)=ROUND(COUNT($CK$3:$CK$2493)*0.1,0),CK1953,"")</f>
        <v/>
      </c>
      <c r="CS1953" s="23">
        <v>42699</v>
      </c>
      <c r="CT1953">
        <v>2.2635635745068402E-3</v>
      </c>
      <c r="DB1953" s="23">
        <v>42699</v>
      </c>
      <c r="DC1953">
        <v>2.2635635745068402E-3</v>
      </c>
    </row>
    <row r="1954" spans="79:107" x14ac:dyDescent="0.3">
      <c r="CA1954" s="23">
        <v>43984</v>
      </c>
      <c r="CB1954">
        <v>2.2681246752209866E-3</v>
      </c>
      <c r="CC1954" t="str">
        <f>IF(COUNT(CB$3:CB1954)=ROUND(COUNT($CB$3:$CB$2493)*0.05,0),CB1954,"")</f>
        <v/>
      </c>
      <c r="CJ1954" s="23">
        <v>43984</v>
      </c>
      <c r="CK1954">
        <v>2.2681246752209866E-3</v>
      </c>
      <c r="CL1954" t="str">
        <f>IF(COUNT(CK$3:CK1954)=ROUND(COUNT($CK$3:$CK$2493)*0.1,0),CK1954,"")</f>
        <v/>
      </c>
      <c r="CS1954" s="23">
        <v>43984</v>
      </c>
      <c r="CT1954">
        <v>2.2681246752209866E-3</v>
      </c>
      <c r="DB1954" s="23">
        <v>43984</v>
      </c>
      <c r="DC1954">
        <v>2.2681246752209866E-3</v>
      </c>
    </row>
    <row r="1955" spans="79:107" x14ac:dyDescent="0.3">
      <c r="CA1955" s="23">
        <v>44386</v>
      </c>
      <c r="CB1955">
        <v>2.2705367216737881E-3</v>
      </c>
      <c r="CC1955" t="str">
        <f>IF(COUNT(CB$3:CB1955)=ROUND(COUNT($CB$3:$CB$2493)*0.05,0),CB1955,"")</f>
        <v/>
      </c>
      <c r="CJ1955" s="23">
        <v>44386</v>
      </c>
      <c r="CK1955">
        <v>2.2705367216737881E-3</v>
      </c>
      <c r="CL1955" t="str">
        <f>IF(COUNT(CK$3:CK1955)=ROUND(COUNT($CK$3:$CK$2493)*0.1,0),CK1955,"")</f>
        <v/>
      </c>
      <c r="CS1955" s="23">
        <v>44386</v>
      </c>
      <c r="CT1955">
        <v>2.2705367216737881E-3</v>
      </c>
      <c r="DB1955" s="23">
        <v>44386</v>
      </c>
      <c r="DC1955">
        <v>2.2705367216737881E-3</v>
      </c>
    </row>
    <row r="1956" spans="79:107" x14ac:dyDescent="0.3">
      <c r="CA1956" s="23">
        <v>42822</v>
      </c>
      <c r="CB1956">
        <v>2.2706119455114708E-3</v>
      </c>
      <c r="CC1956" t="str">
        <f>IF(COUNT(CB$3:CB1956)=ROUND(COUNT($CB$3:$CB$2493)*0.05,0),CB1956,"")</f>
        <v/>
      </c>
      <c r="CJ1956" s="23">
        <v>42822</v>
      </c>
      <c r="CK1956">
        <v>2.2706119455114708E-3</v>
      </c>
      <c r="CL1956" t="str">
        <f>IF(COUNT(CK$3:CK1956)=ROUND(COUNT($CK$3:$CK$2493)*0.1,0),CK1956,"")</f>
        <v/>
      </c>
      <c r="CS1956" s="23">
        <v>42822</v>
      </c>
      <c r="CT1956">
        <v>2.2706119455114708E-3</v>
      </c>
      <c r="DB1956" s="23">
        <v>42822</v>
      </c>
      <c r="DC1956">
        <v>2.2706119455114708E-3</v>
      </c>
    </row>
    <row r="1957" spans="79:107" x14ac:dyDescent="0.3">
      <c r="CA1957" s="23">
        <v>43187</v>
      </c>
      <c r="CB1957">
        <v>2.2731606029316579E-3</v>
      </c>
      <c r="CC1957" t="str">
        <f>IF(COUNT(CB$3:CB1957)=ROUND(COUNT($CB$3:$CB$2493)*0.05,0),CB1957,"")</f>
        <v/>
      </c>
      <c r="CJ1957" s="23">
        <v>43187</v>
      </c>
      <c r="CK1957">
        <v>2.2731606029316579E-3</v>
      </c>
      <c r="CL1957" t="str">
        <f>IF(COUNT(CK$3:CK1957)=ROUND(COUNT($CK$3:$CK$2493)*0.1,0),CK1957,"")</f>
        <v/>
      </c>
      <c r="CS1957" s="23">
        <v>43187</v>
      </c>
      <c r="CT1957">
        <v>2.2731606029316579E-3</v>
      </c>
      <c r="DB1957" s="23">
        <v>43187</v>
      </c>
      <c r="DC1957">
        <v>2.2731606029316579E-3</v>
      </c>
    </row>
    <row r="1958" spans="79:107" x14ac:dyDescent="0.3">
      <c r="CA1958" s="23">
        <v>41653</v>
      </c>
      <c r="CB1958">
        <v>2.2735610387933092E-3</v>
      </c>
      <c r="CC1958" t="str">
        <f>IF(COUNT(CB$3:CB1958)=ROUND(COUNT($CB$3:$CB$2493)*0.05,0),CB1958,"")</f>
        <v/>
      </c>
      <c r="CJ1958" s="23">
        <v>41653</v>
      </c>
      <c r="CK1958">
        <v>2.2735610387933092E-3</v>
      </c>
      <c r="CL1958" t="str">
        <f>IF(COUNT(CK$3:CK1958)=ROUND(COUNT($CK$3:$CK$2493)*0.1,0),CK1958,"")</f>
        <v/>
      </c>
      <c r="CS1958" s="23">
        <v>41653</v>
      </c>
      <c r="CT1958">
        <v>2.2735610387933092E-3</v>
      </c>
      <c r="DB1958" s="23">
        <v>41653</v>
      </c>
      <c r="DC1958">
        <v>2.2735610387933092E-3</v>
      </c>
    </row>
    <row r="1959" spans="79:107" x14ac:dyDescent="0.3">
      <c r="CA1959" s="23">
        <v>43607</v>
      </c>
      <c r="CB1959">
        <v>2.2766160155897612E-3</v>
      </c>
      <c r="CC1959" t="str">
        <f>IF(COUNT(CB$3:CB1959)=ROUND(COUNT($CB$3:$CB$2493)*0.05,0),CB1959,"")</f>
        <v/>
      </c>
      <c r="CJ1959" s="23">
        <v>43607</v>
      </c>
      <c r="CK1959">
        <v>2.2766160155897612E-3</v>
      </c>
      <c r="CL1959" t="str">
        <f>IF(COUNT(CK$3:CK1959)=ROUND(COUNT($CK$3:$CK$2493)*0.1,0),CK1959,"")</f>
        <v/>
      </c>
      <c r="CS1959" s="23">
        <v>43607</v>
      </c>
      <c r="CT1959">
        <v>2.2766160155897612E-3</v>
      </c>
      <c r="DB1959" s="23">
        <v>43607</v>
      </c>
      <c r="DC1959">
        <v>2.2766160155897612E-3</v>
      </c>
    </row>
    <row r="1960" spans="79:107" x14ac:dyDescent="0.3">
      <c r="CA1960" s="23">
        <v>41327</v>
      </c>
      <c r="CB1960">
        <v>2.2789215334657973E-3</v>
      </c>
      <c r="CC1960" t="str">
        <f>IF(COUNT(CB$3:CB1960)=ROUND(COUNT($CB$3:$CB$2493)*0.05,0),CB1960,"")</f>
        <v/>
      </c>
      <c r="CJ1960" s="23">
        <v>41327</v>
      </c>
      <c r="CK1960">
        <v>2.2789215334657973E-3</v>
      </c>
      <c r="CL1960" t="str">
        <f>IF(COUNT(CK$3:CK1960)=ROUND(COUNT($CK$3:$CK$2493)*0.1,0),CK1960,"")</f>
        <v/>
      </c>
      <c r="CS1960" s="23">
        <v>41327</v>
      </c>
      <c r="CT1960">
        <v>2.2789215334657973E-3</v>
      </c>
      <c r="DB1960" s="23">
        <v>41327</v>
      </c>
      <c r="DC1960">
        <v>2.2789215334657973E-3</v>
      </c>
    </row>
    <row r="1961" spans="79:107" x14ac:dyDescent="0.3">
      <c r="CA1961" s="23">
        <v>44438</v>
      </c>
      <c r="CB1961">
        <v>2.2792637762777614E-3</v>
      </c>
      <c r="CC1961" t="str">
        <f>IF(COUNT(CB$3:CB1961)=ROUND(COUNT($CB$3:$CB$2493)*0.05,0),CB1961,"")</f>
        <v/>
      </c>
      <c r="CJ1961" s="23">
        <v>44438</v>
      </c>
      <c r="CK1961">
        <v>2.2792637762777614E-3</v>
      </c>
      <c r="CL1961" t="str">
        <f>IF(COUNT(CK$3:CK1961)=ROUND(COUNT($CK$3:$CK$2493)*0.1,0),CK1961,"")</f>
        <v/>
      </c>
      <c r="CS1961" s="23">
        <v>44438</v>
      </c>
      <c r="CT1961">
        <v>2.2792637762777614E-3</v>
      </c>
      <c r="DB1961" s="23">
        <v>44438</v>
      </c>
      <c r="DC1961">
        <v>2.2792637762777614E-3</v>
      </c>
    </row>
    <row r="1962" spans="79:107" x14ac:dyDescent="0.3">
      <c r="CA1962" s="23">
        <v>44011</v>
      </c>
      <c r="CB1962">
        <v>2.2818178015220295E-3</v>
      </c>
      <c r="CC1962" t="str">
        <f>IF(COUNT(CB$3:CB1962)=ROUND(COUNT($CB$3:$CB$2493)*0.05,0),CB1962,"")</f>
        <v/>
      </c>
      <c r="CJ1962" s="23">
        <v>44011</v>
      </c>
      <c r="CK1962">
        <v>2.2818178015220295E-3</v>
      </c>
      <c r="CL1962" t="str">
        <f>IF(COUNT(CK$3:CK1962)=ROUND(COUNT($CK$3:$CK$2493)*0.1,0),CK1962,"")</f>
        <v/>
      </c>
      <c r="CS1962" s="23">
        <v>44011</v>
      </c>
      <c r="CT1962">
        <v>2.2818178015220295E-3</v>
      </c>
      <c r="DB1962" s="23">
        <v>44011</v>
      </c>
      <c r="DC1962">
        <v>2.2818178015220295E-3</v>
      </c>
    </row>
    <row r="1963" spans="79:107" x14ac:dyDescent="0.3">
      <c r="CA1963" s="23">
        <v>42809</v>
      </c>
      <c r="CB1963">
        <v>2.2821204412572459E-3</v>
      </c>
      <c r="CC1963" t="str">
        <f>IF(COUNT(CB$3:CB1963)=ROUND(COUNT($CB$3:$CB$2493)*0.05,0),CB1963,"")</f>
        <v/>
      </c>
      <c r="CJ1963" s="23">
        <v>42809</v>
      </c>
      <c r="CK1963">
        <v>2.2821204412572459E-3</v>
      </c>
      <c r="CL1963" t="str">
        <f>IF(COUNT(CK$3:CK1963)=ROUND(COUNT($CK$3:$CK$2493)*0.1,0),CK1963,"")</f>
        <v/>
      </c>
      <c r="CS1963" s="23">
        <v>42809</v>
      </c>
      <c r="CT1963">
        <v>2.2821204412572459E-3</v>
      </c>
      <c r="DB1963" s="23">
        <v>42809</v>
      </c>
      <c r="DC1963">
        <v>2.2821204412572459E-3</v>
      </c>
    </row>
    <row r="1964" spans="79:107" x14ac:dyDescent="0.3">
      <c r="CA1964" s="23">
        <v>43488</v>
      </c>
      <c r="CB1964">
        <v>2.2965811965839755E-3</v>
      </c>
      <c r="CC1964" t="str">
        <f>IF(COUNT(CB$3:CB1964)=ROUND(COUNT($CB$3:$CB$2493)*0.05,0),CB1964,"")</f>
        <v/>
      </c>
      <c r="CJ1964" s="23">
        <v>43488</v>
      </c>
      <c r="CK1964">
        <v>2.2965811965839755E-3</v>
      </c>
      <c r="CL1964" t="str">
        <f>IF(COUNT(CK$3:CK1964)=ROUND(COUNT($CK$3:$CK$2493)*0.1,0),CK1964,"")</f>
        <v/>
      </c>
      <c r="CS1964" s="23">
        <v>43488</v>
      </c>
      <c r="CT1964">
        <v>2.2965811965839755E-3</v>
      </c>
      <c r="DB1964" s="23">
        <v>43488</v>
      </c>
      <c r="DC1964">
        <v>2.2965811965839755E-3</v>
      </c>
    </row>
    <row r="1965" spans="79:107" x14ac:dyDescent="0.3">
      <c r="CA1965" s="23">
        <v>44141</v>
      </c>
      <c r="CB1965">
        <v>2.2974184733153325E-3</v>
      </c>
      <c r="CC1965" t="str">
        <f>IF(COUNT(CB$3:CB1965)=ROUND(COUNT($CB$3:$CB$2493)*0.05,0),CB1965,"")</f>
        <v/>
      </c>
      <c r="CJ1965" s="23">
        <v>44141</v>
      </c>
      <c r="CK1965">
        <v>2.2974184733153325E-3</v>
      </c>
      <c r="CL1965" t="str">
        <f>IF(COUNT(CK$3:CK1965)=ROUND(COUNT($CK$3:$CK$2493)*0.1,0),CK1965,"")</f>
        <v/>
      </c>
      <c r="CS1965" s="23">
        <v>44141</v>
      </c>
      <c r="CT1965">
        <v>2.2974184733153325E-3</v>
      </c>
      <c r="DB1965" s="23">
        <v>44141</v>
      </c>
      <c r="DC1965">
        <v>2.2974184733153325E-3</v>
      </c>
    </row>
    <row r="1966" spans="79:107" x14ac:dyDescent="0.3">
      <c r="CA1966" s="23">
        <v>41869</v>
      </c>
      <c r="CB1966">
        <v>2.2995679420782103E-3</v>
      </c>
      <c r="CC1966" t="str">
        <f>IF(COUNT(CB$3:CB1966)=ROUND(COUNT($CB$3:$CB$2493)*0.05,0),CB1966,"")</f>
        <v/>
      </c>
      <c r="CJ1966" s="23">
        <v>41869</v>
      </c>
      <c r="CK1966">
        <v>2.2995679420782103E-3</v>
      </c>
      <c r="CL1966" t="str">
        <f>IF(COUNT(CK$3:CK1966)=ROUND(COUNT($CK$3:$CK$2493)*0.1,0),CK1966,"")</f>
        <v/>
      </c>
      <c r="CS1966" s="23">
        <v>41869</v>
      </c>
      <c r="CT1966">
        <v>2.2995679420782103E-3</v>
      </c>
      <c r="DB1966" s="23">
        <v>41869</v>
      </c>
      <c r="DC1966">
        <v>2.2995679420782103E-3</v>
      </c>
    </row>
    <row r="1967" spans="79:107" x14ac:dyDescent="0.3">
      <c r="CA1967" s="23">
        <v>44644</v>
      </c>
      <c r="CB1967">
        <v>2.3021640053656799E-3</v>
      </c>
      <c r="CC1967" t="str">
        <f>IF(COUNT(CB$3:CB1967)=ROUND(COUNT($CB$3:$CB$2493)*0.05,0),CB1967,"")</f>
        <v/>
      </c>
      <c r="CJ1967" s="23">
        <v>44644</v>
      </c>
      <c r="CK1967">
        <v>2.3021640053656799E-3</v>
      </c>
      <c r="CL1967" t="str">
        <f>IF(COUNT(CK$3:CK1967)=ROUND(COUNT($CK$3:$CK$2493)*0.1,0),CK1967,"")</f>
        <v/>
      </c>
      <c r="CS1967" s="23">
        <v>44644</v>
      </c>
      <c r="CT1967">
        <v>2.3021640053656799E-3</v>
      </c>
      <c r="DB1967" s="23">
        <v>44644</v>
      </c>
      <c r="DC1967">
        <v>2.3021640053656799E-3</v>
      </c>
    </row>
    <row r="1968" spans="79:107" x14ac:dyDescent="0.3">
      <c r="CA1968" s="23">
        <v>41631</v>
      </c>
      <c r="CB1968">
        <v>2.3036836292572266E-3</v>
      </c>
      <c r="CC1968" t="str">
        <f>IF(COUNT(CB$3:CB1968)=ROUND(COUNT($CB$3:$CB$2493)*0.05,0),CB1968,"")</f>
        <v/>
      </c>
      <c r="CJ1968" s="23">
        <v>41631</v>
      </c>
      <c r="CK1968">
        <v>2.3036836292572266E-3</v>
      </c>
      <c r="CL1968" t="str">
        <f>IF(COUNT(CK$3:CK1968)=ROUND(COUNT($CK$3:$CK$2493)*0.1,0),CK1968,"")</f>
        <v/>
      </c>
      <c r="CS1968" s="23">
        <v>41631</v>
      </c>
      <c r="CT1968">
        <v>2.3036836292572266E-3</v>
      </c>
      <c r="DB1968" s="23">
        <v>41631</v>
      </c>
      <c r="DC1968">
        <v>2.3036836292572266E-3</v>
      </c>
    </row>
    <row r="1969" spans="79:107" x14ac:dyDescent="0.3">
      <c r="CA1969" s="23">
        <v>42136</v>
      </c>
      <c r="CB1969">
        <v>2.3078185290242867E-3</v>
      </c>
      <c r="CC1969" t="str">
        <f>IF(COUNT(CB$3:CB1969)=ROUND(COUNT($CB$3:$CB$2493)*0.05,0),CB1969,"")</f>
        <v/>
      </c>
      <c r="CJ1969" s="23">
        <v>42136</v>
      </c>
      <c r="CK1969">
        <v>2.3078185290242867E-3</v>
      </c>
      <c r="CL1969" t="str">
        <f>IF(COUNT(CK$3:CK1969)=ROUND(COUNT($CK$3:$CK$2493)*0.1,0),CK1969,"")</f>
        <v/>
      </c>
      <c r="CS1969" s="23">
        <v>42136</v>
      </c>
      <c r="CT1969">
        <v>2.3078185290242867E-3</v>
      </c>
      <c r="DB1969" s="23">
        <v>42136</v>
      </c>
      <c r="DC1969">
        <v>2.3078185290242867E-3</v>
      </c>
    </row>
    <row r="1970" spans="79:107" x14ac:dyDescent="0.3">
      <c r="CA1970" s="23">
        <v>42899</v>
      </c>
      <c r="CB1970">
        <v>2.3109522719988508E-3</v>
      </c>
      <c r="CC1970" t="str">
        <f>IF(COUNT(CB$3:CB1970)=ROUND(COUNT($CB$3:$CB$2493)*0.05,0),CB1970,"")</f>
        <v/>
      </c>
      <c r="CJ1970" s="23">
        <v>42899</v>
      </c>
      <c r="CK1970">
        <v>2.3109522719988508E-3</v>
      </c>
      <c r="CL1970" t="str">
        <f>IF(COUNT(CK$3:CK1970)=ROUND(COUNT($CK$3:$CK$2493)*0.1,0),CK1970,"")</f>
        <v/>
      </c>
      <c r="CS1970" s="23">
        <v>42899</v>
      </c>
      <c r="CT1970">
        <v>2.3109522719988508E-3</v>
      </c>
      <c r="DB1970" s="23">
        <v>42899</v>
      </c>
      <c r="DC1970">
        <v>2.3109522719988508E-3</v>
      </c>
    </row>
    <row r="1971" spans="79:107" x14ac:dyDescent="0.3">
      <c r="CA1971" s="23">
        <v>43875</v>
      </c>
      <c r="CB1971">
        <v>2.3132686214320606E-3</v>
      </c>
      <c r="CC1971" t="str">
        <f>IF(COUNT(CB$3:CB1971)=ROUND(COUNT($CB$3:$CB$2493)*0.05,0),CB1971,"")</f>
        <v/>
      </c>
      <c r="CJ1971" s="23">
        <v>43875</v>
      </c>
      <c r="CK1971">
        <v>2.3132686214320606E-3</v>
      </c>
      <c r="CL1971" t="str">
        <f>IF(COUNT(CK$3:CK1971)=ROUND(COUNT($CK$3:$CK$2493)*0.1,0),CK1971,"")</f>
        <v/>
      </c>
      <c r="CS1971" s="23">
        <v>43875</v>
      </c>
      <c r="CT1971">
        <v>2.3132686214320606E-3</v>
      </c>
      <c r="DB1971" s="23">
        <v>43875</v>
      </c>
      <c r="DC1971">
        <v>2.3132686214320606E-3</v>
      </c>
    </row>
    <row r="1972" spans="79:107" x14ac:dyDescent="0.3">
      <c r="CA1972" s="23">
        <v>42444</v>
      </c>
      <c r="CB1972">
        <v>2.315472456462824E-3</v>
      </c>
      <c r="CC1972" t="str">
        <f>IF(COUNT(CB$3:CB1972)=ROUND(COUNT($CB$3:$CB$2493)*0.05,0),CB1972,"")</f>
        <v/>
      </c>
      <c r="CJ1972" s="23">
        <v>42444</v>
      </c>
      <c r="CK1972">
        <v>2.315472456462824E-3</v>
      </c>
      <c r="CL1972" t="str">
        <f>IF(COUNT(CK$3:CK1972)=ROUND(COUNT($CK$3:$CK$2493)*0.1,0),CK1972,"")</f>
        <v/>
      </c>
      <c r="CS1972" s="23">
        <v>42444</v>
      </c>
      <c r="CT1972">
        <v>2.315472456462824E-3</v>
      </c>
      <c r="DB1972" s="23">
        <v>42444</v>
      </c>
      <c r="DC1972">
        <v>2.315472456462824E-3</v>
      </c>
    </row>
    <row r="1973" spans="79:107" x14ac:dyDescent="0.3">
      <c r="CA1973" s="23">
        <v>41478</v>
      </c>
      <c r="CB1973">
        <v>2.3163072183291201E-3</v>
      </c>
      <c r="CC1973" t="str">
        <f>IF(COUNT(CB$3:CB1973)=ROUND(COUNT($CB$3:$CB$2493)*0.05,0),CB1973,"")</f>
        <v/>
      </c>
      <c r="CJ1973" s="23">
        <v>41478</v>
      </c>
      <c r="CK1973">
        <v>2.3163072183291201E-3</v>
      </c>
      <c r="CL1973" t="str">
        <f>IF(COUNT(CK$3:CK1973)=ROUND(COUNT($CK$3:$CK$2493)*0.1,0),CK1973,"")</f>
        <v/>
      </c>
      <c r="CS1973" s="23">
        <v>41478</v>
      </c>
      <c r="CT1973">
        <v>2.3163072183291201E-3</v>
      </c>
      <c r="DB1973" s="23">
        <v>41478</v>
      </c>
      <c r="DC1973">
        <v>2.3163072183291201E-3</v>
      </c>
    </row>
    <row r="1974" spans="79:107" x14ac:dyDescent="0.3">
      <c r="CA1974" s="23">
        <v>42024</v>
      </c>
      <c r="CB1974">
        <v>2.3186153413499323E-3</v>
      </c>
      <c r="CC1974" t="str">
        <f>IF(COUNT(CB$3:CB1974)=ROUND(COUNT($CB$3:$CB$2493)*0.05,0),CB1974,"")</f>
        <v/>
      </c>
      <c r="CJ1974" s="23">
        <v>42024</v>
      </c>
      <c r="CK1974">
        <v>2.3186153413499323E-3</v>
      </c>
      <c r="CL1974" t="str">
        <f>IF(COUNT(CK$3:CK1974)=ROUND(COUNT($CK$3:$CK$2493)*0.1,0),CK1974,"")</f>
        <v/>
      </c>
      <c r="CS1974" s="23">
        <v>42024</v>
      </c>
      <c r="CT1974">
        <v>2.3186153413499323E-3</v>
      </c>
      <c r="DB1974" s="23">
        <v>42024</v>
      </c>
      <c r="DC1974">
        <v>2.3186153413499323E-3</v>
      </c>
    </row>
    <row r="1975" spans="79:107" x14ac:dyDescent="0.3">
      <c r="CA1975" s="23">
        <v>42499</v>
      </c>
      <c r="CB1975">
        <v>2.3206899959079333E-3</v>
      </c>
      <c r="CC1975" t="str">
        <f>IF(COUNT(CB$3:CB1975)=ROUND(COUNT($CB$3:$CB$2493)*0.05,0),CB1975,"")</f>
        <v/>
      </c>
      <c r="CJ1975" s="23">
        <v>42499</v>
      </c>
      <c r="CK1975">
        <v>2.3206899959079333E-3</v>
      </c>
      <c r="CL1975" t="str">
        <f>IF(COUNT(CK$3:CK1975)=ROUND(COUNT($CK$3:$CK$2493)*0.1,0),CK1975,"")</f>
        <v/>
      </c>
      <c r="CS1975" s="23">
        <v>42499</v>
      </c>
      <c r="CT1975">
        <v>2.3206899959079333E-3</v>
      </c>
      <c r="DB1975" s="23">
        <v>42499</v>
      </c>
      <c r="DC1975">
        <v>2.3206899959079333E-3</v>
      </c>
    </row>
    <row r="1976" spans="79:107" x14ac:dyDescent="0.3">
      <c r="CA1976" s="23">
        <v>42510</v>
      </c>
      <c r="CB1976">
        <v>2.3248160934761625E-3</v>
      </c>
      <c r="CC1976" t="str">
        <f>IF(COUNT(CB$3:CB1976)=ROUND(COUNT($CB$3:$CB$2493)*0.05,0),CB1976,"")</f>
        <v/>
      </c>
      <c r="CJ1976" s="23">
        <v>42510</v>
      </c>
      <c r="CK1976">
        <v>2.3248160934761625E-3</v>
      </c>
      <c r="CL1976" t="str">
        <f>IF(COUNT(CK$3:CK1976)=ROUND(COUNT($CK$3:$CK$2493)*0.1,0),CK1976,"")</f>
        <v/>
      </c>
      <c r="CS1976" s="23">
        <v>42510</v>
      </c>
      <c r="CT1976">
        <v>2.3248160934761625E-3</v>
      </c>
      <c r="DB1976" s="23">
        <v>42510</v>
      </c>
      <c r="DC1976">
        <v>2.3248160934761625E-3</v>
      </c>
    </row>
    <row r="1977" spans="79:107" x14ac:dyDescent="0.3">
      <c r="CA1977" s="23">
        <v>42117</v>
      </c>
      <c r="CB1977">
        <v>2.3278263322904823E-3</v>
      </c>
      <c r="CC1977" t="str">
        <f>IF(COUNT(CB$3:CB1977)=ROUND(COUNT($CB$3:$CB$2493)*0.05,0),CB1977,"")</f>
        <v/>
      </c>
      <c r="CJ1977" s="23">
        <v>42117</v>
      </c>
      <c r="CK1977">
        <v>2.3278263322904823E-3</v>
      </c>
      <c r="CL1977" t="str">
        <f>IF(COUNT(CK$3:CK1977)=ROUND(COUNT($CK$3:$CK$2493)*0.1,0),CK1977,"")</f>
        <v/>
      </c>
      <c r="CS1977" s="23">
        <v>42117</v>
      </c>
      <c r="CT1977">
        <v>2.3278263322904823E-3</v>
      </c>
      <c r="DB1977" s="23">
        <v>42117</v>
      </c>
      <c r="DC1977">
        <v>2.3278263322904823E-3</v>
      </c>
    </row>
    <row r="1978" spans="79:107" x14ac:dyDescent="0.3">
      <c r="CA1978" s="23">
        <v>43787</v>
      </c>
      <c r="CB1978">
        <v>2.3330375808689172E-3</v>
      </c>
      <c r="CC1978" t="str">
        <f>IF(COUNT(CB$3:CB1978)=ROUND(COUNT($CB$3:$CB$2493)*0.05,0),CB1978,"")</f>
        <v/>
      </c>
      <c r="CJ1978" s="23">
        <v>43787</v>
      </c>
      <c r="CK1978">
        <v>2.3330375808689172E-3</v>
      </c>
      <c r="CL1978" t="str">
        <f>IF(COUNT(CK$3:CK1978)=ROUND(COUNT($CK$3:$CK$2493)*0.1,0),CK1978,"")</f>
        <v/>
      </c>
      <c r="CS1978" s="23">
        <v>43787</v>
      </c>
      <c r="CT1978">
        <v>2.3330375808689172E-3</v>
      </c>
      <c r="DB1978" s="23">
        <v>43787</v>
      </c>
      <c r="DC1978">
        <v>2.3330375808689172E-3</v>
      </c>
    </row>
    <row r="1979" spans="79:107" x14ac:dyDescent="0.3">
      <c r="CA1979" s="23">
        <v>41759</v>
      </c>
      <c r="CB1979">
        <v>2.3346296450591107E-3</v>
      </c>
      <c r="CC1979" t="str">
        <f>IF(COUNT(CB$3:CB1979)=ROUND(COUNT($CB$3:$CB$2493)*0.05,0),CB1979,"")</f>
        <v/>
      </c>
      <c r="CJ1979" s="23">
        <v>41759</v>
      </c>
      <c r="CK1979">
        <v>2.3346296450591107E-3</v>
      </c>
      <c r="CL1979" t="str">
        <f>IF(COUNT(CK$3:CK1979)=ROUND(COUNT($CK$3:$CK$2493)*0.1,0),CK1979,"")</f>
        <v/>
      </c>
      <c r="CS1979" s="23">
        <v>41759</v>
      </c>
      <c r="CT1979">
        <v>2.3346296450591107E-3</v>
      </c>
      <c r="DB1979" s="23">
        <v>41759</v>
      </c>
      <c r="DC1979">
        <v>2.3346296450591107E-3</v>
      </c>
    </row>
    <row r="1980" spans="79:107" x14ac:dyDescent="0.3">
      <c r="CA1980" s="23">
        <v>41715</v>
      </c>
      <c r="CB1980">
        <v>2.3367685262553049E-3</v>
      </c>
      <c r="CC1980" t="str">
        <f>IF(COUNT(CB$3:CB1980)=ROUND(COUNT($CB$3:$CB$2493)*0.05,0),CB1980,"")</f>
        <v/>
      </c>
      <c r="CJ1980" s="23">
        <v>41715</v>
      </c>
      <c r="CK1980">
        <v>2.3367685262553049E-3</v>
      </c>
      <c r="CL1980" t="str">
        <f>IF(COUNT(CK$3:CK1980)=ROUND(COUNT($CK$3:$CK$2493)*0.1,0),CK1980,"")</f>
        <v/>
      </c>
      <c r="CS1980" s="23">
        <v>41715</v>
      </c>
      <c r="CT1980">
        <v>2.3367685262553049E-3</v>
      </c>
      <c r="DB1980" s="23">
        <v>41715</v>
      </c>
      <c r="DC1980">
        <v>2.3367685262553049E-3</v>
      </c>
    </row>
    <row r="1981" spans="79:107" x14ac:dyDescent="0.3">
      <c r="CA1981" s="23">
        <v>41817</v>
      </c>
      <c r="CB1981">
        <v>2.3408640578651933E-3</v>
      </c>
      <c r="CC1981" t="str">
        <f>IF(COUNT(CB$3:CB1981)=ROUND(COUNT($CB$3:$CB$2493)*0.05,0),CB1981,"")</f>
        <v/>
      </c>
      <c r="CJ1981" s="23">
        <v>41817</v>
      </c>
      <c r="CK1981">
        <v>2.3408640578651933E-3</v>
      </c>
      <c r="CL1981" t="str">
        <f>IF(COUNT(CK$3:CK1981)=ROUND(COUNT($CK$3:$CK$2493)*0.1,0),CK1981,"")</f>
        <v/>
      </c>
      <c r="CS1981" s="23">
        <v>41817</v>
      </c>
      <c r="CT1981">
        <v>2.3408640578651933E-3</v>
      </c>
      <c r="DB1981" s="23">
        <v>41817</v>
      </c>
      <c r="DC1981">
        <v>2.3408640578651933E-3</v>
      </c>
    </row>
    <row r="1982" spans="79:107" x14ac:dyDescent="0.3">
      <c r="CA1982" s="23">
        <v>44823</v>
      </c>
      <c r="CB1982">
        <v>2.3466211371064426E-3</v>
      </c>
      <c r="CC1982" t="str">
        <f>IF(COUNT(CB$3:CB1982)=ROUND(COUNT($CB$3:$CB$2493)*0.05,0),CB1982,"")</f>
        <v/>
      </c>
      <c r="CJ1982" s="23">
        <v>44823</v>
      </c>
      <c r="CK1982">
        <v>2.3466211371064426E-3</v>
      </c>
      <c r="CL1982" t="str">
        <f>IF(COUNT(CK$3:CK1982)=ROUND(COUNT($CK$3:$CK$2493)*0.1,0),CK1982,"")</f>
        <v/>
      </c>
      <c r="CS1982" s="23">
        <v>44823</v>
      </c>
      <c r="CT1982">
        <v>2.3466211371064426E-3</v>
      </c>
      <c r="DB1982" s="23">
        <v>44823</v>
      </c>
      <c r="DC1982">
        <v>2.3466211371064426E-3</v>
      </c>
    </row>
    <row r="1983" spans="79:107" x14ac:dyDescent="0.3">
      <c r="CA1983" s="23">
        <v>44379</v>
      </c>
      <c r="CB1983">
        <v>2.3473513208080682E-3</v>
      </c>
      <c r="CC1983" t="str">
        <f>IF(COUNT(CB$3:CB1983)=ROUND(COUNT($CB$3:$CB$2493)*0.05,0),CB1983,"")</f>
        <v/>
      </c>
      <c r="CJ1983" s="23">
        <v>44379</v>
      </c>
      <c r="CK1983">
        <v>2.3473513208080682E-3</v>
      </c>
      <c r="CL1983" t="str">
        <f>IF(COUNT(CK$3:CK1983)=ROUND(COUNT($CK$3:$CK$2493)*0.1,0),CK1983,"")</f>
        <v/>
      </c>
      <c r="CS1983" s="23">
        <v>44379</v>
      </c>
      <c r="CT1983">
        <v>2.3473513208080682E-3</v>
      </c>
      <c r="DB1983" s="23">
        <v>44379</v>
      </c>
      <c r="DC1983">
        <v>2.3473513208080682E-3</v>
      </c>
    </row>
    <row r="1984" spans="79:107" x14ac:dyDescent="0.3">
      <c r="CA1984" s="23">
        <v>44096</v>
      </c>
      <c r="CB1984">
        <v>2.3478423775019934E-3</v>
      </c>
      <c r="CC1984" t="str">
        <f>IF(COUNT(CB$3:CB1984)=ROUND(COUNT($CB$3:$CB$2493)*0.05,0),CB1984,"")</f>
        <v/>
      </c>
      <c r="CJ1984" s="23">
        <v>44096</v>
      </c>
      <c r="CK1984">
        <v>2.3478423775019934E-3</v>
      </c>
      <c r="CL1984" t="str">
        <f>IF(COUNT(CK$3:CK1984)=ROUND(COUNT($CK$3:$CK$2493)*0.1,0),CK1984,"")</f>
        <v/>
      </c>
      <c r="CS1984" s="23">
        <v>44096</v>
      </c>
      <c r="CT1984">
        <v>2.3478423775019934E-3</v>
      </c>
      <c r="DB1984" s="23">
        <v>44096</v>
      </c>
      <c r="DC1984">
        <v>2.3478423775019934E-3</v>
      </c>
    </row>
    <row r="1985" spans="79:107" x14ac:dyDescent="0.3">
      <c r="CA1985" s="23">
        <v>44274</v>
      </c>
      <c r="CB1985">
        <v>2.3497853378967922E-3</v>
      </c>
      <c r="CC1985" t="str">
        <f>IF(COUNT(CB$3:CB1985)=ROUND(COUNT($CB$3:$CB$2493)*0.05,0),CB1985,"")</f>
        <v/>
      </c>
      <c r="CJ1985" s="23">
        <v>44274</v>
      </c>
      <c r="CK1985">
        <v>2.3497853378967922E-3</v>
      </c>
      <c r="CL1985" t="str">
        <f>IF(COUNT(CK$3:CK1985)=ROUND(COUNT($CK$3:$CK$2493)*0.1,0),CK1985,"")</f>
        <v/>
      </c>
      <c r="CS1985" s="23">
        <v>44274</v>
      </c>
      <c r="CT1985">
        <v>2.3497853378967922E-3</v>
      </c>
      <c r="DB1985" s="23">
        <v>44274</v>
      </c>
      <c r="DC1985">
        <v>2.3497853378967922E-3</v>
      </c>
    </row>
    <row r="1986" spans="79:107" x14ac:dyDescent="0.3">
      <c r="CA1986" s="23">
        <v>43236</v>
      </c>
      <c r="CB1986">
        <v>2.3513597376762481E-3</v>
      </c>
      <c r="CC1986" t="str">
        <f>IF(COUNT(CB$3:CB1986)=ROUND(COUNT($CB$3:$CB$2493)*0.05,0),CB1986,"")</f>
        <v/>
      </c>
      <c r="CJ1986" s="23">
        <v>43236</v>
      </c>
      <c r="CK1986">
        <v>2.3513597376762481E-3</v>
      </c>
      <c r="CL1986" t="str">
        <f>IF(COUNT(CK$3:CK1986)=ROUND(COUNT($CK$3:$CK$2493)*0.1,0),CK1986,"")</f>
        <v/>
      </c>
      <c r="CS1986" s="23">
        <v>43236</v>
      </c>
      <c r="CT1986">
        <v>2.3513597376762481E-3</v>
      </c>
      <c r="DB1986" s="23">
        <v>43236</v>
      </c>
      <c r="DC1986">
        <v>2.3513597376762481E-3</v>
      </c>
    </row>
    <row r="1987" spans="79:107" x14ac:dyDescent="0.3">
      <c r="CA1987" s="23">
        <v>41442</v>
      </c>
      <c r="CB1987">
        <v>2.3561927547211996E-3</v>
      </c>
      <c r="CC1987" t="str">
        <f>IF(COUNT(CB$3:CB1987)=ROUND(COUNT($CB$3:$CB$2493)*0.05,0),CB1987,"")</f>
        <v/>
      </c>
      <c r="CJ1987" s="23">
        <v>41442</v>
      </c>
      <c r="CK1987">
        <v>2.3561927547211996E-3</v>
      </c>
      <c r="CL1987" t="str">
        <f>IF(COUNT(CK$3:CK1987)=ROUND(COUNT($CK$3:$CK$2493)*0.1,0),CK1987,"")</f>
        <v/>
      </c>
      <c r="CS1987" s="23">
        <v>41442</v>
      </c>
      <c r="CT1987">
        <v>2.3561927547211996E-3</v>
      </c>
      <c r="DB1987" s="23">
        <v>41442</v>
      </c>
      <c r="DC1987">
        <v>2.3561927547211996E-3</v>
      </c>
    </row>
    <row r="1988" spans="79:107" x14ac:dyDescent="0.3">
      <c r="CA1988" s="23">
        <v>42459</v>
      </c>
      <c r="CB1988">
        <v>2.3657137507730143E-3</v>
      </c>
      <c r="CC1988" t="str">
        <f>IF(COUNT(CB$3:CB1988)=ROUND(COUNT($CB$3:$CB$2493)*0.05,0),CB1988,"")</f>
        <v/>
      </c>
      <c r="CJ1988" s="23">
        <v>42459</v>
      </c>
      <c r="CK1988">
        <v>2.3657137507730143E-3</v>
      </c>
      <c r="CL1988" t="str">
        <f>IF(COUNT(CK$3:CK1988)=ROUND(COUNT($CK$3:$CK$2493)*0.1,0),CK1988,"")</f>
        <v/>
      </c>
      <c r="CS1988" s="23">
        <v>42459</v>
      </c>
      <c r="CT1988">
        <v>2.3657137507730143E-3</v>
      </c>
      <c r="DB1988" s="23">
        <v>42459</v>
      </c>
      <c r="DC1988">
        <v>2.3657137507730143E-3</v>
      </c>
    </row>
    <row r="1989" spans="79:107" x14ac:dyDescent="0.3">
      <c r="CA1989" s="23">
        <v>42433</v>
      </c>
      <c r="CB1989">
        <v>2.3748000808834638E-3</v>
      </c>
      <c r="CC1989" t="str">
        <f>IF(COUNT(CB$3:CB1989)=ROUND(COUNT($CB$3:$CB$2493)*0.05,0),CB1989,"")</f>
        <v/>
      </c>
      <c r="CJ1989" s="23">
        <v>42433</v>
      </c>
      <c r="CK1989">
        <v>2.3748000808834638E-3</v>
      </c>
      <c r="CL1989" t="str">
        <f>IF(COUNT(CK$3:CK1989)=ROUND(COUNT($CK$3:$CK$2493)*0.1,0),CK1989,"")</f>
        <v/>
      </c>
      <c r="CS1989" s="23">
        <v>42433</v>
      </c>
      <c r="CT1989">
        <v>2.3748000808834638E-3</v>
      </c>
      <c r="DB1989" s="23">
        <v>42433</v>
      </c>
      <c r="DC1989">
        <v>2.3748000808834638E-3</v>
      </c>
    </row>
    <row r="1990" spans="79:107" x14ac:dyDescent="0.3">
      <c r="CA1990" s="23">
        <v>43294</v>
      </c>
      <c r="CB1990">
        <v>2.3755212534065659E-3</v>
      </c>
      <c r="CC1990" t="str">
        <f>IF(COUNT(CB$3:CB1990)=ROUND(COUNT($CB$3:$CB$2493)*0.05,0),CB1990,"")</f>
        <v/>
      </c>
      <c r="CJ1990" s="23">
        <v>43294</v>
      </c>
      <c r="CK1990">
        <v>2.3755212534065659E-3</v>
      </c>
      <c r="CL1990" t="str">
        <f>IF(COUNT(CK$3:CK1990)=ROUND(COUNT($CK$3:$CK$2493)*0.1,0),CK1990,"")</f>
        <v/>
      </c>
      <c r="CS1990" s="23">
        <v>43294</v>
      </c>
      <c r="CT1990">
        <v>2.3755212534065659E-3</v>
      </c>
      <c r="DB1990" s="23">
        <v>43294</v>
      </c>
      <c r="DC1990">
        <v>2.3755212534065659E-3</v>
      </c>
    </row>
    <row r="1991" spans="79:107" x14ac:dyDescent="0.3">
      <c r="CA1991" s="23">
        <v>44474</v>
      </c>
      <c r="CB1991">
        <v>2.3765861111688675E-3</v>
      </c>
      <c r="CC1991" t="str">
        <f>IF(COUNT(CB$3:CB1991)=ROUND(COUNT($CB$3:$CB$2493)*0.05,0),CB1991,"")</f>
        <v/>
      </c>
      <c r="CJ1991" s="23">
        <v>44474</v>
      </c>
      <c r="CK1991">
        <v>2.3765861111688675E-3</v>
      </c>
      <c r="CL1991" t="str">
        <f>IF(COUNT(CK$3:CK1991)=ROUND(COUNT($CK$3:$CK$2493)*0.1,0),CK1991,"")</f>
        <v/>
      </c>
      <c r="CS1991" s="23">
        <v>44474</v>
      </c>
      <c r="CT1991">
        <v>2.3765861111688675E-3</v>
      </c>
      <c r="DB1991" s="23">
        <v>44474</v>
      </c>
      <c r="DC1991">
        <v>2.3765861111688675E-3</v>
      </c>
    </row>
    <row r="1992" spans="79:107" x14ac:dyDescent="0.3">
      <c r="CA1992" s="23">
        <v>42549</v>
      </c>
      <c r="CB1992">
        <v>2.3837483380894082E-3</v>
      </c>
      <c r="CC1992" t="str">
        <f>IF(COUNT(CB$3:CB1992)=ROUND(COUNT($CB$3:$CB$2493)*0.05,0),CB1992,"")</f>
        <v/>
      </c>
      <c r="CJ1992" s="23">
        <v>42549</v>
      </c>
      <c r="CK1992">
        <v>2.3837483380894082E-3</v>
      </c>
      <c r="CL1992" t="str">
        <f>IF(COUNT(CK$3:CK1992)=ROUND(COUNT($CK$3:$CK$2493)*0.1,0),CK1992,"")</f>
        <v/>
      </c>
      <c r="CS1992" s="23">
        <v>42549</v>
      </c>
      <c r="CT1992">
        <v>2.3837483380894082E-3</v>
      </c>
      <c r="DB1992" s="23">
        <v>42549</v>
      </c>
      <c r="DC1992">
        <v>2.3837483380894082E-3</v>
      </c>
    </row>
    <row r="1993" spans="79:107" x14ac:dyDescent="0.3">
      <c r="CA1993" s="23">
        <v>43560</v>
      </c>
      <c r="CB1993">
        <v>2.3844207890346913E-3</v>
      </c>
      <c r="CC1993" t="str">
        <f>IF(COUNT(CB$3:CB1993)=ROUND(COUNT($CB$3:$CB$2493)*0.05,0),CB1993,"")</f>
        <v/>
      </c>
      <c r="CJ1993" s="23">
        <v>43560</v>
      </c>
      <c r="CK1993">
        <v>2.3844207890346913E-3</v>
      </c>
      <c r="CL1993" t="str">
        <f>IF(COUNT(CK$3:CK1993)=ROUND(COUNT($CK$3:$CK$2493)*0.1,0),CK1993,"")</f>
        <v/>
      </c>
      <c r="CS1993" s="23">
        <v>43560</v>
      </c>
      <c r="CT1993">
        <v>2.3844207890346913E-3</v>
      </c>
      <c r="DB1993" s="23">
        <v>43560</v>
      </c>
      <c r="DC1993">
        <v>2.3844207890346913E-3</v>
      </c>
    </row>
    <row r="1994" spans="79:107" x14ac:dyDescent="0.3">
      <c r="CA1994" s="23">
        <v>42746</v>
      </c>
      <c r="CB1994">
        <v>2.3930945889115061E-3</v>
      </c>
      <c r="CC1994" t="str">
        <f>IF(COUNT(CB$3:CB1994)=ROUND(COUNT($CB$3:$CB$2493)*0.05,0),CB1994,"")</f>
        <v/>
      </c>
      <c r="CJ1994" s="23">
        <v>42746</v>
      </c>
      <c r="CK1994">
        <v>2.3930945889115061E-3</v>
      </c>
      <c r="CL1994" t="str">
        <f>IF(COUNT(CK$3:CK1994)=ROUND(COUNT($CK$3:$CK$2493)*0.1,0),CK1994,"")</f>
        <v/>
      </c>
      <c r="CS1994" s="23">
        <v>42746</v>
      </c>
      <c r="CT1994">
        <v>2.3930945889115061E-3</v>
      </c>
      <c r="DB1994" s="23">
        <v>42746</v>
      </c>
      <c r="DC1994">
        <v>2.3930945889115061E-3</v>
      </c>
    </row>
    <row r="1995" spans="79:107" x14ac:dyDescent="0.3">
      <c r="CA1995" s="23">
        <v>42258</v>
      </c>
      <c r="CB1995">
        <v>2.3935804932227653E-3</v>
      </c>
      <c r="CC1995" t="str">
        <f>IF(COUNT(CB$3:CB1995)=ROUND(COUNT($CB$3:$CB$2493)*0.05,0),CB1995,"")</f>
        <v/>
      </c>
      <c r="CJ1995" s="23">
        <v>42258</v>
      </c>
      <c r="CK1995">
        <v>2.3935804932227653E-3</v>
      </c>
      <c r="CL1995" t="str">
        <f>IF(COUNT(CK$3:CK1995)=ROUND(COUNT($CK$3:$CK$2493)*0.1,0),CK1995,"")</f>
        <v/>
      </c>
      <c r="CS1995" s="23">
        <v>42258</v>
      </c>
      <c r="CT1995">
        <v>2.3935804932227653E-3</v>
      </c>
      <c r="DB1995" s="23">
        <v>42258</v>
      </c>
      <c r="DC1995">
        <v>2.3935804932227653E-3</v>
      </c>
    </row>
    <row r="1996" spans="79:107" x14ac:dyDescent="0.3">
      <c r="CA1996" s="23">
        <v>43353</v>
      </c>
      <c r="CB1996">
        <v>2.3962544648599912E-3</v>
      </c>
      <c r="CC1996" t="str">
        <f>IF(COUNT(CB$3:CB1996)=ROUND(COUNT($CB$3:$CB$2493)*0.05,0),CB1996,"")</f>
        <v/>
      </c>
      <c r="CJ1996" s="23">
        <v>43353</v>
      </c>
      <c r="CK1996">
        <v>2.3962544648599912E-3</v>
      </c>
      <c r="CL1996" t="str">
        <f>IF(COUNT(CK$3:CK1996)=ROUND(COUNT($CK$3:$CK$2493)*0.1,0),CK1996,"")</f>
        <v/>
      </c>
      <c r="CS1996" s="23">
        <v>43353</v>
      </c>
      <c r="CT1996">
        <v>2.3962544648599912E-3</v>
      </c>
      <c r="DB1996" s="23">
        <v>43353</v>
      </c>
      <c r="DC1996">
        <v>2.3962544648599912E-3</v>
      </c>
    </row>
    <row r="1997" spans="79:107" x14ac:dyDescent="0.3">
      <c r="CA1997" s="23">
        <v>44629</v>
      </c>
      <c r="CB1997">
        <v>2.4165627679924762E-3</v>
      </c>
      <c r="CC1997" t="str">
        <f>IF(COUNT(CB$3:CB1997)=ROUND(COUNT($CB$3:$CB$2493)*0.05,0),CB1997,"")</f>
        <v/>
      </c>
      <c r="CJ1997" s="23">
        <v>44629</v>
      </c>
      <c r="CK1997">
        <v>2.4165627679924762E-3</v>
      </c>
      <c r="CL1997" t="str">
        <f>IF(COUNT(CK$3:CK1997)=ROUND(COUNT($CK$3:$CK$2493)*0.1,0),CK1997,"")</f>
        <v/>
      </c>
      <c r="CS1997" s="23">
        <v>44629</v>
      </c>
      <c r="CT1997">
        <v>2.4165627679924762E-3</v>
      </c>
      <c r="DB1997" s="23">
        <v>44629</v>
      </c>
      <c r="DC1997">
        <v>2.4165627679924762E-3</v>
      </c>
    </row>
    <row r="1998" spans="79:107" x14ac:dyDescent="0.3">
      <c r="CA1998" s="23">
        <v>41527</v>
      </c>
      <c r="CB1998">
        <v>2.4312043833011809E-3</v>
      </c>
      <c r="CC1998" t="str">
        <f>IF(COUNT(CB$3:CB1998)=ROUND(COUNT($CB$3:$CB$2493)*0.05,0),CB1998,"")</f>
        <v/>
      </c>
      <c r="CJ1998" s="23">
        <v>41527</v>
      </c>
      <c r="CK1998">
        <v>2.4312043833011809E-3</v>
      </c>
      <c r="CL1998" t="str">
        <f>IF(COUNT(CK$3:CK1998)=ROUND(COUNT($CK$3:$CK$2493)*0.1,0),CK1998,"")</f>
        <v/>
      </c>
      <c r="CS1998" s="23">
        <v>41527</v>
      </c>
      <c r="CT1998">
        <v>2.4312043833011809E-3</v>
      </c>
      <c r="DB1998" s="23">
        <v>41527</v>
      </c>
      <c r="DC1998">
        <v>2.4312043833011809E-3</v>
      </c>
    </row>
    <row r="1999" spans="79:107" x14ac:dyDescent="0.3">
      <c r="CA1999" s="23">
        <v>41694</v>
      </c>
      <c r="CB1999">
        <v>2.4326672376331539E-3</v>
      </c>
      <c r="CC1999" t="str">
        <f>IF(COUNT(CB$3:CB1999)=ROUND(COUNT($CB$3:$CB$2493)*0.05,0),CB1999,"")</f>
        <v/>
      </c>
      <c r="CJ1999" s="23">
        <v>41694</v>
      </c>
      <c r="CK1999">
        <v>2.4326672376331539E-3</v>
      </c>
      <c r="CL1999" t="str">
        <f>IF(COUNT(CK$3:CK1999)=ROUND(COUNT($CK$3:$CK$2493)*0.1,0),CK1999,"")</f>
        <v/>
      </c>
      <c r="CS1999" s="23">
        <v>41694</v>
      </c>
      <c r="CT1999">
        <v>2.4326672376331539E-3</v>
      </c>
      <c r="DB1999" s="23">
        <v>41694</v>
      </c>
      <c r="DC1999">
        <v>2.4326672376331539E-3</v>
      </c>
    </row>
    <row r="2000" spans="79:107" x14ac:dyDescent="0.3">
      <c r="CA2000" s="23">
        <v>41586</v>
      </c>
      <c r="CB2000">
        <v>2.4328823367332445E-3</v>
      </c>
      <c r="CC2000" t="str">
        <f>IF(COUNT(CB$3:CB2000)=ROUND(COUNT($CB$3:$CB$2493)*0.05,0),CB2000,"")</f>
        <v/>
      </c>
      <c r="CJ2000" s="23">
        <v>41586</v>
      </c>
      <c r="CK2000">
        <v>2.4328823367332445E-3</v>
      </c>
      <c r="CL2000" t="str">
        <f>IF(COUNT(CK$3:CK2000)=ROUND(COUNT($CK$3:$CK$2493)*0.1,0),CK2000,"")</f>
        <v/>
      </c>
      <c r="CS2000" s="23">
        <v>41586</v>
      </c>
      <c r="CT2000">
        <v>2.4328823367332445E-3</v>
      </c>
      <c r="DB2000" s="23">
        <v>41586</v>
      </c>
      <c r="DC2000">
        <v>2.4328823367332445E-3</v>
      </c>
    </row>
    <row r="2001" spans="79:107" x14ac:dyDescent="0.3">
      <c r="CA2001" s="23">
        <v>42669</v>
      </c>
      <c r="CB2001">
        <v>2.4342118073065072E-3</v>
      </c>
      <c r="CC2001" t="str">
        <f>IF(COUNT(CB$3:CB2001)=ROUND(COUNT($CB$3:$CB$2493)*0.05,0),CB2001,"")</f>
        <v/>
      </c>
      <c r="CJ2001" s="23">
        <v>42669</v>
      </c>
      <c r="CK2001">
        <v>2.4342118073065072E-3</v>
      </c>
      <c r="CL2001" t="str">
        <f>IF(COUNT(CK$3:CK2001)=ROUND(COUNT($CK$3:$CK$2493)*0.1,0),CK2001,"")</f>
        <v/>
      </c>
      <c r="CS2001" s="23">
        <v>42669</v>
      </c>
      <c r="CT2001">
        <v>2.4342118073065072E-3</v>
      </c>
      <c r="DB2001" s="23">
        <v>42669</v>
      </c>
      <c r="DC2001">
        <v>2.4342118073065072E-3</v>
      </c>
    </row>
    <row r="2002" spans="79:107" x14ac:dyDescent="0.3">
      <c r="CA2002" s="23">
        <v>42198</v>
      </c>
      <c r="CB2002">
        <v>2.4383198090663573E-3</v>
      </c>
      <c r="CC2002" t="str">
        <f>IF(COUNT(CB$3:CB2002)=ROUND(COUNT($CB$3:$CB$2493)*0.05,0),CB2002,"")</f>
        <v/>
      </c>
      <c r="CJ2002" s="23">
        <v>42198</v>
      </c>
      <c r="CK2002">
        <v>2.4383198090663573E-3</v>
      </c>
      <c r="CL2002" t="str">
        <f>IF(COUNT(CK$3:CK2002)=ROUND(COUNT($CK$3:$CK$2493)*0.1,0),CK2002,"")</f>
        <v/>
      </c>
      <c r="CS2002" s="23">
        <v>42198</v>
      </c>
      <c r="CT2002">
        <v>2.4383198090663573E-3</v>
      </c>
      <c r="DB2002" s="23">
        <v>42198</v>
      </c>
      <c r="DC2002">
        <v>2.4383198090663573E-3</v>
      </c>
    </row>
    <row r="2003" spans="79:107" x14ac:dyDescent="0.3">
      <c r="CA2003" s="23">
        <v>42591</v>
      </c>
      <c r="CB2003">
        <v>2.4421061489432495E-3</v>
      </c>
      <c r="CC2003" t="str">
        <f>IF(COUNT(CB$3:CB2003)=ROUND(COUNT($CB$3:$CB$2493)*0.05,0),CB2003,"")</f>
        <v/>
      </c>
      <c r="CJ2003" s="23">
        <v>42591</v>
      </c>
      <c r="CK2003">
        <v>2.4421061489432495E-3</v>
      </c>
      <c r="CL2003" t="str">
        <f>IF(COUNT(CK$3:CK2003)=ROUND(COUNT($CK$3:$CK$2493)*0.1,0),CK2003,"")</f>
        <v/>
      </c>
      <c r="CS2003" s="23">
        <v>42591</v>
      </c>
      <c r="CT2003">
        <v>2.4421061489432495E-3</v>
      </c>
      <c r="DB2003" s="23">
        <v>42591</v>
      </c>
      <c r="DC2003">
        <v>2.4421061489432495E-3</v>
      </c>
    </row>
    <row r="2004" spans="79:107" x14ac:dyDescent="0.3">
      <c r="CA2004" s="23">
        <v>42053</v>
      </c>
      <c r="CB2004">
        <v>2.4423944553423641E-3</v>
      </c>
      <c r="CC2004" t="str">
        <f>IF(COUNT(CB$3:CB2004)=ROUND(COUNT($CB$3:$CB$2493)*0.05,0),CB2004,"")</f>
        <v/>
      </c>
      <c r="CJ2004" s="23">
        <v>42053</v>
      </c>
      <c r="CK2004">
        <v>2.4423944553423641E-3</v>
      </c>
      <c r="CL2004" t="str">
        <f>IF(COUNT(CK$3:CK2004)=ROUND(COUNT($CK$3:$CK$2493)*0.1,0),CK2004,"")</f>
        <v/>
      </c>
      <c r="CS2004" s="23">
        <v>42053</v>
      </c>
      <c r="CT2004">
        <v>2.4423944553423641E-3</v>
      </c>
      <c r="DB2004" s="23">
        <v>42053</v>
      </c>
      <c r="DC2004">
        <v>2.4423944553423641E-3</v>
      </c>
    </row>
    <row r="2005" spans="79:107" x14ac:dyDescent="0.3">
      <c r="CA2005" s="23">
        <v>41628</v>
      </c>
      <c r="CB2005">
        <v>2.4537521256438209E-3</v>
      </c>
      <c r="CC2005" t="str">
        <f>IF(COUNT(CB$3:CB2005)=ROUND(COUNT($CB$3:$CB$2493)*0.05,0),CB2005,"")</f>
        <v/>
      </c>
      <c r="CJ2005" s="23">
        <v>41628</v>
      </c>
      <c r="CK2005">
        <v>2.4537521256438209E-3</v>
      </c>
      <c r="CL2005" t="str">
        <f>IF(COUNT(CK$3:CK2005)=ROUND(COUNT($CK$3:$CK$2493)*0.1,0),CK2005,"")</f>
        <v/>
      </c>
      <c r="CS2005" s="23">
        <v>41628</v>
      </c>
      <c r="CT2005">
        <v>2.4537521256438209E-3</v>
      </c>
      <c r="DB2005" s="23">
        <v>41628</v>
      </c>
      <c r="DC2005">
        <v>2.4537521256438209E-3</v>
      </c>
    </row>
    <row r="2006" spans="79:107" x14ac:dyDescent="0.3">
      <c r="CA2006" s="23">
        <v>43816</v>
      </c>
      <c r="CB2006">
        <v>2.4543068977767772E-3</v>
      </c>
      <c r="CC2006" t="str">
        <f>IF(COUNT(CB$3:CB2006)=ROUND(COUNT($CB$3:$CB$2493)*0.05,0),CB2006,"")</f>
        <v/>
      </c>
      <c r="CJ2006" s="23">
        <v>43816</v>
      </c>
      <c r="CK2006">
        <v>2.4543068977767772E-3</v>
      </c>
      <c r="CL2006" t="str">
        <f>IF(COUNT(CK$3:CK2006)=ROUND(COUNT($CK$3:$CK$2493)*0.1,0),CK2006,"")</f>
        <v/>
      </c>
      <c r="CS2006" s="23">
        <v>43816</v>
      </c>
      <c r="CT2006">
        <v>2.4543068977767772E-3</v>
      </c>
      <c r="DB2006" s="23">
        <v>43816</v>
      </c>
      <c r="DC2006">
        <v>2.4543068977767772E-3</v>
      </c>
    </row>
    <row r="2007" spans="79:107" x14ac:dyDescent="0.3">
      <c r="CA2007" s="23">
        <v>44545</v>
      </c>
      <c r="CB2007">
        <v>2.4562453136346071E-3</v>
      </c>
      <c r="CC2007" t="str">
        <f>IF(COUNT(CB$3:CB2007)=ROUND(COUNT($CB$3:$CB$2493)*0.05,0),CB2007,"")</f>
        <v/>
      </c>
      <c r="CJ2007" s="23">
        <v>44545</v>
      </c>
      <c r="CK2007">
        <v>2.4562453136346071E-3</v>
      </c>
      <c r="CL2007" t="str">
        <f>IF(COUNT(CK$3:CK2007)=ROUND(COUNT($CK$3:$CK$2493)*0.1,0),CK2007,"")</f>
        <v/>
      </c>
      <c r="CS2007" s="23">
        <v>44545</v>
      </c>
      <c r="CT2007">
        <v>2.4562453136346071E-3</v>
      </c>
      <c r="DB2007" s="23">
        <v>44545</v>
      </c>
      <c r="DC2007">
        <v>2.4562453136346071E-3</v>
      </c>
    </row>
    <row r="2008" spans="79:107" x14ac:dyDescent="0.3">
      <c r="CA2008" s="23">
        <v>43696</v>
      </c>
      <c r="CB2008">
        <v>2.4564941949391066E-3</v>
      </c>
      <c r="CC2008" t="str">
        <f>IF(COUNT(CB$3:CB2008)=ROUND(COUNT($CB$3:$CB$2493)*0.05,0),CB2008,"")</f>
        <v/>
      </c>
      <c r="CJ2008" s="23">
        <v>43696</v>
      </c>
      <c r="CK2008">
        <v>2.4564941949391066E-3</v>
      </c>
      <c r="CL2008" t="str">
        <f>IF(COUNT(CK$3:CK2008)=ROUND(COUNT($CK$3:$CK$2493)*0.1,0),CK2008,"")</f>
        <v/>
      </c>
      <c r="CS2008" s="23">
        <v>43696</v>
      </c>
      <c r="CT2008">
        <v>2.4564941949391066E-3</v>
      </c>
      <c r="DB2008" s="23">
        <v>43696</v>
      </c>
      <c r="DC2008">
        <v>2.4564941949391066E-3</v>
      </c>
    </row>
    <row r="2009" spans="79:107" x14ac:dyDescent="0.3">
      <c r="CA2009" s="23">
        <v>44536</v>
      </c>
      <c r="CB2009">
        <v>2.4619692037593918E-3</v>
      </c>
      <c r="CC2009" t="str">
        <f>IF(COUNT(CB$3:CB2009)=ROUND(COUNT($CB$3:$CB$2493)*0.05,0),CB2009,"")</f>
        <v/>
      </c>
      <c r="CJ2009" s="23">
        <v>44536</v>
      </c>
      <c r="CK2009">
        <v>2.4619692037593918E-3</v>
      </c>
      <c r="CL2009" t="str">
        <f>IF(COUNT(CK$3:CK2009)=ROUND(COUNT($CK$3:$CK$2493)*0.1,0),CK2009,"")</f>
        <v/>
      </c>
      <c r="CS2009" s="23">
        <v>44536</v>
      </c>
      <c r="CT2009">
        <v>2.4619692037593918E-3</v>
      </c>
      <c r="DB2009" s="23">
        <v>44536</v>
      </c>
      <c r="DC2009">
        <v>2.4619692037593918E-3</v>
      </c>
    </row>
    <row r="2010" spans="79:107" x14ac:dyDescent="0.3">
      <c r="CA2010" s="23">
        <v>42804</v>
      </c>
      <c r="CB2010">
        <v>2.4629301016990653E-3</v>
      </c>
      <c r="CC2010" t="str">
        <f>IF(COUNT(CB$3:CB2010)=ROUND(COUNT($CB$3:$CB$2493)*0.05,0),CB2010,"")</f>
        <v/>
      </c>
      <c r="CJ2010" s="23">
        <v>42804</v>
      </c>
      <c r="CK2010">
        <v>2.4629301016990653E-3</v>
      </c>
      <c r="CL2010" t="str">
        <f>IF(COUNT(CK$3:CK2010)=ROUND(COUNT($CK$3:$CK$2493)*0.1,0),CK2010,"")</f>
        <v/>
      </c>
      <c r="CS2010" s="23">
        <v>42804</v>
      </c>
      <c r="CT2010">
        <v>2.4629301016990653E-3</v>
      </c>
      <c r="DB2010" s="23">
        <v>42804</v>
      </c>
      <c r="DC2010">
        <v>2.4629301016990653E-3</v>
      </c>
    </row>
    <row r="2011" spans="79:107" x14ac:dyDescent="0.3">
      <c r="CA2011" s="23">
        <v>43985</v>
      </c>
      <c r="CB2011">
        <v>2.4670121144100584E-3</v>
      </c>
      <c r="CC2011" t="str">
        <f>IF(COUNT(CB$3:CB2011)=ROUND(COUNT($CB$3:$CB$2493)*0.05,0),CB2011,"")</f>
        <v/>
      </c>
      <c r="CJ2011" s="23">
        <v>43985</v>
      </c>
      <c r="CK2011">
        <v>2.4670121144100584E-3</v>
      </c>
      <c r="CL2011" t="str">
        <f>IF(COUNT(CK$3:CK2011)=ROUND(COUNT($CK$3:$CK$2493)*0.1,0),CK2011,"")</f>
        <v/>
      </c>
      <c r="CS2011" s="23">
        <v>43985</v>
      </c>
      <c r="CT2011">
        <v>2.4670121144100584E-3</v>
      </c>
      <c r="DB2011" s="23">
        <v>43985</v>
      </c>
      <c r="DC2011">
        <v>2.4670121144100584E-3</v>
      </c>
    </row>
    <row r="2012" spans="79:107" x14ac:dyDescent="0.3">
      <c r="CA2012" s="23">
        <v>43385</v>
      </c>
      <c r="CB2012">
        <v>2.4684205483898563E-3</v>
      </c>
      <c r="CC2012" t="str">
        <f>IF(COUNT(CB$3:CB2012)=ROUND(COUNT($CB$3:$CB$2493)*0.05,0),CB2012,"")</f>
        <v/>
      </c>
      <c r="CJ2012" s="23">
        <v>43385</v>
      </c>
      <c r="CK2012">
        <v>2.4684205483898563E-3</v>
      </c>
      <c r="CL2012" t="str">
        <f>IF(COUNT(CK$3:CK2012)=ROUND(COUNT($CK$3:$CK$2493)*0.1,0),CK2012,"")</f>
        <v/>
      </c>
      <c r="CS2012" s="23">
        <v>43385</v>
      </c>
      <c r="CT2012">
        <v>2.4684205483898563E-3</v>
      </c>
      <c r="DB2012" s="23">
        <v>43385</v>
      </c>
      <c r="DC2012">
        <v>2.4684205483898563E-3</v>
      </c>
    </row>
    <row r="2013" spans="79:107" x14ac:dyDescent="0.3">
      <c r="CA2013" s="23">
        <v>42929</v>
      </c>
      <c r="CB2013">
        <v>2.4727017958985765E-3</v>
      </c>
      <c r="CC2013" t="str">
        <f>IF(COUNT(CB$3:CB2013)=ROUND(COUNT($CB$3:$CB$2493)*0.05,0),CB2013,"")</f>
        <v/>
      </c>
      <c r="CJ2013" s="23">
        <v>42929</v>
      </c>
      <c r="CK2013">
        <v>2.4727017958985765E-3</v>
      </c>
      <c r="CL2013" t="str">
        <f>IF(COUNT(CK$3:CK2013)=ROUND(COUNT($CK$3:$CK$2493)*0.1,0),CK2013,"")</f>
        <v/>
      </c>
      <c r="CS2013" s="23">
        <v>42929</v>
      </c>
      <c r="CT2013">
        <v>2.4727017958985765E-3</v>
      </c>
      <c r="DB2013" s="23">
        <v>42929</v>
      </c>
      <c r="DC2013">
        <v>2.4727017958985765E-3</v>
      </c>
    </row>
    <row r="2014" spans="79:107" x14ac:dyDescent="0.3">
      <c r="CA2014" s="23">
        <v>42450</v>
      </c>
      <c r="CB2014">
        <v>2.4829570610752027E-3</v>
      </c>
      <c r="CC2014" t="str">
        <f>IF(COUNT(CB$3:CB2014)=ROUND(COUNT($CB$3:$CB$2493)*0.05,0),CB2014,"")</f>
        <v/>
      </c>
      <c r="CJ2014" s="23">
        <v>42450</v>
      </c>
      <c r="CK2014">
        <v>2.4829570610752027E-3</v>
      </c>
      <c r="CL2014" t="str">
        <f>IF(COUNT(CK$3:CK2014)=ROUND(COUNT($CK$3:$CK$2493)*0.1,0),CK2014,"")</f>
        <v/>
      </c>
      <c r="CS2014" s="23">
        <v>42450</v>
      </c>
      <c r="CT2014">
        <v>2.4829570610752027E-3</v>
      </c>
      <c r="DB2014" s="23">
        <v>42450</v>
      </c>
      <c r="DC2014">
        <v>2.4829570610752027E-3</v>
      </c>
    </row>
    <row r="2015" spans="79:107" x14ac:dyDescent="0.3">
      <c r="CA2015" s="23">
        <v>43948</v>
      </c>
      <c r="CB2015">
        <v>2.4861888737122625E-3</v>
      </c>
      <c r="CC2015" t="str">
        <f>IF(COUNT(CB$3:CB2015)=ROUND(COUNT($CB$3:$CB$2493)*0.05,0),CB2015,"")</f>
        <v/>
      </c>
      <c r="CJ2015" s="23">
        <v>43948</v>
      </c>
      <c r="CK2015">
        <v>2.4861888737122625E-3</v>
      </c>
      <c r="CL2015" t="str">
        <f>IF(COUNT(CK$3:CK2015)=ROUND(COUNT($CK$3:$CK$2493)*0.1,0),CK2015,"")</f>
        <v/>
      </c>
      <c r="CS2015" s="23">
        <v>43948</v>
      </c>
      <c r="CT2015">
        <v>2.4861888737122625E-3</v>
      </c>
      <c r="DB2015" s="23">
        <v>43948</v>
      </c>
      <c r="DC2015">
        <v>2.4861888737122625E-3</v>
      </c>
    </row>
    <row r="2016" spans="79:107" x14ac:dyDescent="0.3">
      <c r="CA2016" s="23">
        <v>43108</v>
      </c>
      <c r="CB2016">
        <v>2.4866636542968034E-3</v>
      </c>
      <c r="CC2016" t="str">
        <f>IF(COUNT(CB$3:CB2016)=ROUND(COUNT($CB$3:$CB$2493)*0.05,0),CB2016,"")</f>
        <v/>
      </c>
      <c r="CJ2016" s="23">
        <v>43108</v>
      </c>
      <c r="CK2016">
        <v>2.4866636542968034E-3</v>
      </c>
      <c r="CL2016" t="str">
        <f>IF(COUNT(CK$3:CK2016)=ROUND(COUNT($CK$3:$CK$2493)*0.1,0),CK2016,"")</f>
        <v/>
      </c>
      <c r="CS2016" s="23">
        <v>43108</v>
      </c>
      <c r="CT2016">
        <v>2.4866636542968034E-3</v>
      </c>
      <c r="DB2016" s="23">
        <v>43108</v>
      </c>
      <c r="DC2016">
        <v>2.4866636542968034E-3</v>
      </c>
    </row>
    <row r="2017" spans="79:107" x14ac:dyDescent="0.3">
      <c r="CA2017" s="23">
        <v>43112</v>
      </c>
      <c r="CB2017">
        <v>2.4897307046102888E-3</v>
      </c>
      <c r="CC2017" t="str">
        <f>IF(COUNT(CB$3:CB2017)=ROUND(COUNT($CB$3:$CB$2493)*0.05,0),CB2017,"")</f>
        <v/>
      </c>
      <c r="CJ2017" s="23">
        <v>43112</v>
      </c>
      <c r="CK2017">
        <v>2.4897307046102888E-3</v>
      </c>
      <c r="CL2017" t="str">
        <f>IF(COUNT(CK$3:CK2017)=ROUND(COUNT($CK$3:$CK$2493)*0.1,0),CK2017,"")</f>
        <v/>
      </c>
      <c r="CS2017" s="23">
        <v>43112</v>
      </c>
      <c r="CT2017">
        <v>2.4897307046102888E-3</v>
      </c>
      <c r="DB2017" s="23">
        <v>43112</v>
      </c>
      <c r="DC2017">
        <v>2.4897307046102888E-3</v>
      </c>
    </row>
    <row r="2018" spans="79:107" x14ac:dyDescent="0.3">
      <c r="CA2018" s="23">
        <v>43550</v>
      </c>
      <c r="CB2018">
        <v>2.4964807538915305E-3</v>
      </c>
      <c r="CC2018" t="str">
        <f>IF(COUNT(CB$3:CB2018)=ROUND(COUNT($CB$3:$CB$2493)*0.05,0),CB2018,"")</f>
        <v/>
      </c>
      <c r="CJ2018" s="23">
        <v>43550</v>
      </c>
      <c r="CK2018">
        <v>2.4964807538915305E-3</v>
      </c>
      <c r="CL2018" t="str">
        <f>IF(COUNT(CK$3:CK2018)=ROUND(COUNT($CK$3:$CK$2493)*0.1,0),CK2018,"")</f>
        <v/>
      </c>
      <c r="CS2018" s="23">
        <v>43550</v>
      </c>
      <c r="CT2018">
        <v>2.4964807538915305E-3</v>
      </c>
      <c r="DB2018" s="23">
        <v>43550</v>
      </c>
      <c r="DC2018">
        <v>2.4964807538915305E-3</v>
      </c>
    </row>
    <row r="2019" spans="79:107" x14ac:dyDescent="0.3">
      <c r="CA2019" s="23">
        <v>41942</v>
      </c>
      <c r="CB2019">
        <v>2.4980181116967298E-3</v>
      </c>
      <c r="CC2019" t="str">
        <f>IF(COUNT(CB$3:CB2019)=ROUND(COUNT($CB$3:$CB$2493)*0.05,0),CB2019,"")</f>
        <v/>
      </c>
      <c r="CJ2019" s="23">
        <v>41942</v>
      </c>
      <c r="CK2019">
        <v>2.4980181116967298E-3</v>
      </c>
      <c r="CL2019" t="str">
        <f>IF(COUNT(CK$3:CK2019)=ROUND(COUNT($CK$3:$CK$2493)*0.1,0),CK2019,"")</f>
        <v/>
      </c>
      <c r="CS2019" s="23">
        <v>41942</v>
      </c>
      <c r="CT2019">
        <v>2.4980181116967298E-3</v>
      </c>
      <c r="DB2019" s="23">
        <v>41942</v>
      </c>
      <c r="DC2019">
        <v>2.4980181116967298E-3</v>
      </c>
    </row>
    <row r="2020" spans="79:107" x14ac:dyDescent="0.3">
      <c r="CA2020" s="23">
        <v>42928</v>
      </c>
      <c r="CB2020">
        <v>2.5007268917215885E-3</v>
      </c>
      <c r="CC2020" t="str">
        <f>IF(COUNT(CB$3:CB2020)=ROUND(COUNT($CB$3:$CB$2493)*0.05,0),CB2020,"")</f>
        <v/>
      </c>
      <c r="CJ2020" s="23">
        <v>42928</v>
      </c>
      <c r="CK2020">
        <v>2.5007268917215885E-3</v>
      </c>
      <c r="CL2020" t="str">
        <f>IF(COUNT(CK$3:CK2020)=ROUND(COUNT($CK$3:$CK$2493)*0.1,0),CK2020,"")</f>
        <v/>
      </c>
      <c r="CS2020" s="23">
        <v>42928</v>
      </c>
      <c r="CT2020">
        <v>2.5007268917215885E-3</v>
      </c>
      <c r="DB2020" s="23">
        <v>42928</v>
      </c>
      <c r="DC2020">
        <v>2.5007268917215885E-3</v>
      </c>
    </row>
    <row r="2021" spans="79:107" x14ac:dyDescent="0.3">
      <c r="CA2021" s="23">
        <v>41789</v>
      </c>
      <c r="CB2021">
        <v>2.5009579695369562E-3</v>
      </c>
      <c r="CC2021" t="str">
        <f>IF(COUNT(CB$3:CB2021)=ROUND(COUNT($CB$3:$CB$2493)*0.05,0),CB2021,"")</f>
        <v/>
      </c>
      <c r="CJ2021" s="23">
        <v>41789</v>
      </c>
      <c r="CK2021">
        <v>2.5009579695369562E-3</v>
      </c>
      <c r="CL2021" t="str">
        <f>IF(COUNT(CK$3:CK2021)=ROUND(COUNT($CK$3:$CK$2493)*0.1,0),CK2021,"")</f>
        <v/>
      </c>
      <c r="CS2021" s="23">
        <v>41789</v>
      </c>
      <c r="CT2021">
        <v>2.5009579695369562E-3</v>
      </c>
      <c r="DB2021" s="23">
        <v>41789</v>
      </c>
      <c r="DC2021">
        <v>2.5009579695369562E-3</v>
      </c>
    </row>
    <row r="2022" spans="79:107" x14ac:dyDescent="0.3">
      <c r="CA2022" s="23">
        <v>42201</v>
      </c>
      <c r="CB2022">
        <v>2.5041415071636653E-3</v>
      </c>
      <c r="CC2022" t="str">
        <f>IF(COUNT(CB$3:CB2022)=ROUND(COUNT($CB$3:$CB$2493)*0.05,0),CB2022,"")</f>
        <v/>
      </c>
      <c r="CJ2022" s="23">
        <v>42201</v>
      </c>
      <c r="CK2022">
        <v>2.5041415071636653E-3</v>
      </c>
      <c r="CL2022" t="str">
        <f>IF(COUNT(CK$3:CK2022)=ROUND(COUNT($CK$3:$CK$2493)*0.1,0),CK2022,"")</f>
        <v/>
      </c>
      <c r="CS2022" s="23">
        <v>42201</v>
      </c>
      <c r="CT2022">
        <v>2.5041415071636653E-3</v>
      </c>
      <c r="DB2022" s="23">
        <v>42201</v>
      </c>
      <c r="DC2022">
        <v>2.5041415071636653E-3</v>
      </c>
    </row>
    <row r="2023" spans="79:107" x14ac:dyDescent="0.3">
      <c r="CA2023" s="23">
        <v>42019</v>
      </c>
      <c r="CB2023">
        <v>2.5083449994190632E-3</v>
      </c>
      <c r="CC2023" t="str">
        <f>IF(COUNT(CB$3:CB2023)=ROUND(COUNT($CB$3:$CB$2493)*0.05,0),CB2023,"")</f>
        <v/>
      </c>
      <c r="CJ2023" s="23">
        <v>42019</v>
      </c>
      <c r="CK2023">
        <v>2.5083449994190632E-3</v>
      </c>
      <c r="CL2023" t="str">
        <f>IF(COUNT(CK$3:CK2023)=ROUND(COUNT($CK$3:$CK$2493)*0.1,0),CK2023,"")</f>
        <v/>
      </c>
      <c r="CS2023" s="23">
        <v>42019</v>
      </c>
      <c r="CT2023">
        <v>2.5083449994190632E-3</v>
      </c>
      <c r="DB2023" s="23">
        <v>42019</v>
      </c>
      <c r="DC2023">
        <v>2.5083449994190632E-3</v>
      </c>
    </row>
    <row r="2024" spans="79:107" x14ac:dyDescent="0.3">
      <c r="CA2024" s="23">
        <v>42759</v>
      </c>
      <c r="CB2024">
        <v>2.5110787295461599E-3</v>
      </c>
      <c r="CC2024" t="str">
        <f>IF(COUNT(CB$3:CB2024)=ROUND(COUNT($CB$3:$CB$2493)*0.05,0),CB2024,"")</f>
        <v/>
      </c>
      <c r="CJ2024" s="23">
        <v>42759</v>
      </c>
      <c r="CK2024">
        <v>2.5110787295461599E-3</v>
      </c>
      <c r="CL2024" t="str">
        <f>IF(COUNT(CK$3:CK2024)=ROUND(COUNT($CK$3:$CK$2493)*0.1,0),CK2024,"")</f>
        <v/>
      </c>
      <c r="CS2024" s="23">
        <v>42759</v>
      </c>
      <c r="CT2024">
        <v>2.5110787295461599E-3</v>
      </c>
      <c r="DB2024" s="23">
        <v>42759</v>
      </c>
      <c r="DC2024">
        <v>2.5110787295461599E-3</v>
      </c>
    </row>
    <row r="2025" spans="79:107" x14ac:dyDescent="0.3">
      <c r="CA2025" s="23">
        <v>42780</v>
      </c>
      <c r="CB2025">
        <v>2.5144572166926199E-3</v>
      </c>
      <c r="CC2025" t="str">
        <f>IF(COUNT(CB$3:CB2025)=ROUND(COUNT($CB$3:$CB$2493)*0.05,0),CB2025,"")</f>
        <v/>
      </c>
      <c r="CJ2025" s="23">
        <v>42780</v>
      </c>
      <c r="CK2025">
        <v>2.5144572166926199E-3</v>
      </c>
      <c r="CL2025" t="str">
        <f>IF(COUNT(CK$3:CK2025)=ROUND(COUNT($CK$3:$CK$2493)*0.1,0),CK2025,"")</f>
        <v/>
      </c>
      <c r="CS2025" s="23">
        <v>42780</v>
      </c>
      <c r="CT2025">
        <v>2.5144572166926199E-3</v>
      </c>
      <c r="DB2025" s="23">
        <v>42780</v>
      </c>
      <c r="DC2025">
        <v>2.5144572166926199E-3</v>
      </c>
    </row>
    <row r="2026" spans="79:107" x14ac:dyDescent="0.3">
      <c r="CA2026" s="23">
        <v>41589</v>
      </c>
      <c r="CB2026">
        <v>2.5160705764893858E-3</v>
      </c>
      <c r="CC2026" t="str">
        <f>IF(COUNT(CB$3:CB2026)=ROUND(COUNT($CB$3:$CB$2493)*0.05,0),CB2026,"")</f>
        <v/>
      </c>
      <c r="CJ2026" s="23">
        <v>41589</v>
      </c>
      <c r="CK2026">
        <v>2.5160705764893858E-3</v>
      </c>
      <c r="CL2026" t="str">
        <f>IF(COUNT(CK$3:CK2026)=ROUND(COUNT($CK$3:$CK$2493)*0.1,0),CK2026,"")</f>
        <v/>
      </c>
      <c r="CS2026" s="23">
        <v>41589</v>
      </c>
      <c r="CT2026">
        <v>2.5160705764893858E-3</v>
      </c>
      <c r="DB2026" s="23">
        <v>41589</v>
      </c>
      <c r="DC2026">
        <v>2.5160705764893858E-3</v>
      </c>
    </row>
    <row r="2027" spans="79:107" x14ac:dyDescent="0.3">
      <c r="CA2027" s="23">
        <v>43860</v>
      </c>
      <c r="CB2027">
        <v>2.5173694555317848E-3</v>
      </c>
      <c r="CC2027" t="str">
        <f>IF(COUNT(CB$3:CB2027)=ROUND(COUNT($CB$3:$CB$2493)*0.05,0),CB2027,"")</f>
        <v/>
      </c>
      <c r="CJ2027" s="23">
        <v>43860</v>
      </c>
      <c r="CK2027">
        <v>2.5173694555317848E-3</v>
      </c>
      <c r="CL2027" t="str">
        <f>IF(COUNT(CK$3:CK2027)=ROUND(COUNT($CK$3:$CK$2493)*0.1,0),CK2027,"")</f>
        <v/>
      </c>
      <c r="CS2027" s="23">
        <v>43860</v>
      </c>
      <c r="CT2027">
        <v>2.5173694555317848E-3</v>
      </c>
      <c r="DB2027" s="23">
        <v>43860</v>
      </c>
      <c r="DC2027">
        <v>2.5173694555317848E-3</v>
      </c>
    </row>
    <row r="2028" spans="79:107" x14ac:dyDescent="0.3">
      <c r="CA2028" s="23">
        <v>43216</v>
      </c>
      <c r="CB2028">
        <v>2.5203718903800791E-3</v>
      </c>
      <c r="CC2028" t="str">
        <f>IF(COUNT(CB$3:CB2028)=ROUND(COUNT($CB$3:$CB$2493)*0.05,0),CB2028,"")</f>
        <v/>
      </c>
      <c r="CJ2028" s="23">
        <v>43216</v>
      </c>
      <c r="CK2028">
        <v>2.5203718903800791E-3</v>
      </c>
      <c r="CL2028" t="str">
        <f>IF(COUNT(CK$3:CK2028)=ROUND(COUNT($CK$3:$CK$2493)*0.1,0),CK2028,"")</f>
        <v/>
      </c>
      <c r="CS2028" s="23">
        <v>43216</v>
      </c>
      <c r="CT2028">
        <v>2.5203718903800791E-3</v>
      </c>
      <c r="DB2028" s="23">
        <v>43216</v>
      </c>
      <c r="DC2028">
        <v>2.5203718903800791E-3</v>
      </c>
    </row>
    <row r="2029" spans="79:107" x14ac:dyDescent="0.3">
      <c r="CA2029" s="23">
        <v>44645</v>
      </c>
      <c r="CB2029">
        <v>2.5230024839342198E-3</v>
      </c>
      <c r="CC2029" t="str">
        <f>IF(COUNT(CB$3:CB2029)=ROUND(COUNT($CB$3:$CB$2493)*0.05,0),CB2029,"")</f>
        <v/>
      </c>
      <c r="CJ2029" s="23">
        <v>44645</v>
      </c>
      <c r="CK2029">
        <v>2.5230024839342198E-3</v>
      </c>
      <c r="CL2029" t="str">
        <f>IF(COUNT(CK$3:CK2029)=ROUND(COUNT($CK$3:$CK$2493)*0.1,0),CK2029,"")</f>
        <v/>
      </c>
      <c r="CS2029" s="23">
        <v>44645</v>
      </c>
      <c r="CT2029">
        <v>2.5230024839342198E-3</v>
      </c>
      <c r="DB2029" s="23">
        <v>44645</v>
      </c>
      <c r="DC2029">
        <v>2.5230024839342198E-3</v>
      </c>
    </row>
    <row r="2030" spans="79:107" x14ac:dyDescent="0.3">
      <c r="CA2030" s="23">
        <v>42710</v>
      </c>
      <c r="CB2030">
        <v>2.5296849769707356E-3</v>
      </c>
      <c r="CC2030" t="str">
        <f>IF(COUNT(CB$3:CB2030)=ROUND(COUNT($CB$3:$CB$2493)*0.05,0),CB2030,"")</f>
        <v/>
      </c>
      <c r="CJ2030" s="23">
        <v>42710</v>
      </c>
      <c r="CK2030">
        <v>2.5296849769707356E-3</v>
      </c>
      <c r="CL2030" t="str">
        <f>IF(COUNT(CK$3:CK2030)=ROUND(COUNT($CK$3:$CK$2493)*0.1,0),CK2030,"")</f>
        <v/>
      </c>
      <c r="CS2030" s="23">
        <v>42710</v>
      </c>
      <c r="CT2030">
        <v>2.5296849769707356E-3</v>
      </c>
      <c r="DB2030" s="23">
        <v>42710</v>
      </c>
      <c r="DC2030">
        <v>2.5296849769707356E-3</v>
      </c>
    </row>
    <row r="2031" spans="79:107" x14ac:dyDescent="0.3">
      <c r="CA2031" s="23">
        <v>44504</v>
      </c>
      <c r="CB2031">
        <v>2.5353125593226187E-3</v>
      </c>
      <c r="CC2031" t="str">
        <f>IF(COUNT(CB$3:CB2031)=ROUND(COUNT($CB$3:$CB$2493)*0.05,0),CB2031,"")</f>
        <v/>
      </c>
      <c r="CJ2031" s="23">
        <v>44504</v>
      </c>
      <c r="CK2031">
        <v>2.5353125593226187E-3</v>
      </c>
      <c r="CL2031" t="str">
        <f>IF(COUNT(CK$3:CK2031)=ROUND(COUNT($CK$3:$CK$2493)*0.1,0),CK2031,"")</f>
        <v/>
      </c>
      <c r="CS2031" s="23">
        <v>44504</v>
      </c>
      <c r="CT2031">
        <v>2.5353125593226187E-3</v>
      </c>
      <c r="DB2031" s="23">
        <v>44504</v>
      </c>
      <c r="DC2031">
        <v>2.5353125593226187E-3</v>
      </c>
    </row>
    <row r="2032" spans="79:107" x14ac:dyDescent="0.3">
      <c r="CA2032" s="23">
        <v>43545</v>
      </c>
      <c r="CB2032">
        <v>2.535785391212689E-3</v>
      </c>
      <c r="CC2032" t="str">
        <f>IF(COUNT(CB$3:CB2032)=ROUND(COUNT($CB$3:$CB$2493)*0.05,0),CB2032,"")</f>
        <v/>
      </c>
      <c r="CJ2032" s="23">
        <v>43545</v>
      </c>
      <c r="CK2032">
        <v>2.535785391212689E-3</v>
      </c>
      <c r="CL2032" t="str">
        <f>IF(COUNT(CK$3:CK2032)=ROUND(COUNT($CK$3:$CK$2493)*0.1,0),CK2032,"")</f>
        <v/>
      </c>
      <c r="CS2032" s="23">
        <v>43545</v>
      </c>
      <c r="CT2032">
        <v>2.535785391212689E-3</v>
      </c>
      <c r="DB2032" s="23">
        <v>43545</v>
      </c>
      <c r="DC2032">
        <v>2.535785391212689E-3</v>
      </c>
    </row>
    <row r="2033" spans="79:107" x14ac:dyDescent="0.3">
      <c r="CA2033" s="23">
        <v>42845</v>
      </c>
      <c r="CB2033">
        <v>2.5428942804821856E-3</v>
      </c>
      <c r="CC2033" t="str">
        <f>IF(COUNT(CB$3:CB2033)=ROUND(COUNT($CB$3:$CB$2493)*0.05,0),CB2033,"")</f>
        <v/>
      </c>
      <c r="CJ2033" s="23">
        <v>42845</v>
      </c>
      <c r="CK2033">
        <v>2.5428942804821856E-3</v>
      </c>
      <c r="CL2033" t="str">
        <f>IF(COUNT(CK$3:CK2033)=ROUND(COUNT($CK$3:$CK$2493)*0.1,0),CK2033,"")</f>
        <v/>
      </c>
      <c r="CS2033" s="23">
        <v>42845</v>
      </c>
      <c r="CT2033">
        <v>2.5428942804821856E-3</v>
      </c>
      <c r="DB2033" s="23">
        <v>42845</v>
      </c>
      <c r="DC2033">
        <v>2.5428942804821856E-3</v>
      </c>
    </row>
    <row r="2034" spans="79:107" x14ac:dyDescent="0.3">
      <c r="CA2034" s="23">
        <v>44050</v>
      </c>
      <c r="CB2034">
        <v>2.5505045425522929E-3</v>
      </c>
      <c r="CC2034" t="str">
        <f>IF(COUNT(CB$3:CB2034)=ROUND(COUNT($CB$3:$CB$2493)*0.05,0),CB2034,"")</f>
        <v/>
      </c>
      <c r="CJ2034" s="23">
        <v>44050</v>
      </c>
      <c r="CK2034">
        <v>2.5505045425522929E-3</v>
      </c>
      <c r="CL2034" t="str">
        <f>IF(COUNT(CK$3:CK2034)=ROUND(COUNT($CK$3:$CK$2493)*0.1,0),CK2034,"")</f>
        <v/>
      </c>
      <c r="CS2034" s="23">
        <v>44050</v>
      </c>
      <c r="CT2034">
        <v>2.5505045425522929E-3</v>
      </c>
      <c r="DB2034" s="23">
        <v>44050</v>
      </c>
      <c r="DC2034">
        <v>2.5505045425522929E-3</v>
      </c>
    </row>
    <row r="2035" spans="79:107" x14ac:dyDescent="0.3">
      <c r="CA2035" s="23">
        <v>42849</v>
      </c>
      <c r="CB2035">
        <v>2.5531585641145613E-3</v>
      </c>
      <c r="CC2035" t="str">
        <f>IF(COUNT(CB$3:CB2035)=ROUND(COUNT($CB$3:$CB$2493)*0.05,0),CB2035,"")</f>
        <v/>
      </c>
      <c r="CJ2035" s="23">
        <v>42849</v>
      </c>
      <c r="CK2035">
        <v>2.5531585641145613E-3</v>
      </c>
      <c r="CL2035" t="str">
        <f>IF(COUNT(CK$3:CK2035)=ROUND(COUNT($CK$3:$CK$2493)*0.1,0),CK2035,"")</f>
        <v/>
      </c>
      <c r="CS2035" s="23">
        <v>42849</v>
      </c>
      <c r="CT2035">
        <v>2.5531585641145613E-3</v>
      </c>
      <c r="DB2035" s="23">
        <v>42849</v>
      </c>
      <c r="DC2035">
        <v>2.5531585641145613E-3</v>
      </c>
    </row>
    <row r="2036" spans="79:107" x14ac:dyDescent="0.3">
      <c r="CA2036" s="23">
        <v>44816</v>
      </c>
      <c r="CB2036">
        <v>2.5742744860091202E-3</v>
      </c>
      <c r="CC2036" t="str">
        <f>IF(COUNT(CB$3:CB2036)=ROUND(COUNT($CB$3:$CB$2493)*0.05,0),CB2036,"")</f>
        <v/>
      </c>
      <c r="CJ2036" s="23">
        <v>44816</v>
      </c>
      <c r="CK2036">
        <v>2.5742744860091202E-3</v>
      </c>
      <c r="CL2036" t="str">
        <f>IF(COUNT(CK$3:CK2036)=ROUND(COUNT($CK$3:$CK$2493)*0.1,0),CK2036,"")</f>
        <v/>
      </c>
      <c r="CS2036" s="23">
        <v>44816</v>
      </c>
      <c r="CT2036">
        <v>2.5742744860091202E-3</v>
      </c>
      <c r="DB2036" s="23">
        <v>44816</v>
      </c>
      <c r="DC2036">
        <v>2.5742744860091202E-3</v>
      </c>
    </row>
    <row r="2037" spans="79:107" x14ac:dyDescent="0.3">
      <c r="CA2037" s="23">
        <v>43392</v>
      </c>
      <c r="CB2037">
        <v>2.5879956159517532E-3</v>
      </c>
      <c r="CC2037" t="str">
        <f>IF(COUNT(CB$3:CB2037)=ROUND(COUNT($CB$3:$CB$2493)*0.05,0),CB2037,"")</f>
        <v/>
      </c>
      <c r="CJ2037" s="23">
        <v>43392</v>
      </c>
      <c r="CK2037">
        <v>2.5879956159517532E-3</v>
      </c>
      <c r="CL2037" t="str">
        <f>IF(COUNT(CK$3:CK2037)=ROUND(COUNT($CK$3:$CK$2493)*0.1,0),CK2037,"")</f>
        <v/>
      </c>
      <c r="CS2037" s="23">
        <v>43392</v>
      </c>
      <c r="CT2037">
        <v>2.5879956159517532E-3</v>
      </c>
      <c r="DB2037" s="23">
        <v>43392</v>
      </c>
      <c r="DC2037">
        <v>2.5879956159517532E-3</v>
      </c>
    </row>
    <row r="2038" spans="79:107" x14ac:dyDescent="0.3">
      <c r="CA2038" s="23">
        <v>41887</v>
      </c>
      <c r="CB2038">
        <v>2.5898350039634081E-3</v>
      </c>
      <c r="CC2038" t="str">
        <f>IF(COUNT(CB$3:CB2038)=ROUND(COUNT($CB$3:$CB$2493)*0.05,0),CB2038,"")</f>
        <v/>
      </c>
      <c r="CJ2038" s="23">
        <v>41887</v>
      </c>
      <c r="CK2038">
        <v>2.5898350039634081E-3</v>
      </c>
      <c r="CL2038" t="str">
        <f>IF(COUNT(CK$3:CK2038)=ROUND(COUNT($CK$3:$CK$2493)*0.1,0),CK2038,"")</f>
        <v/>
      </c>
      <c r="CS2038" s="23">
        <v>41887</v>
      </c>
      <c r="CT2038">
        <v>2.5898350039634081E-3</v>
      </c>
      <c r="DB2038" s="23">
        <v>41887</v>
      </c>
      <c r="DC2038">
        <v>2.5898350039634081E-3</v>
      </c>
    </row>
    <row r="2039" spans="79:107" x14ac:dyDescent="0.3">
      <c r="CA2039" s="23">
        <v>43312</v>
      </c>
      <c r="CB2039">
        <v>2.5939520099325171E-3</v>
      </c>
      <c r="CC2039" t="str">
        <f>IF(COUNT(CB$3:CB2039)=ROUND(COUNT($CB$3:$CB$2493)*0.05,0),CB2039,"")</f>
        <v/>
      </c>
      <c r="CJ2039" s="23">
        <v>43312</v>
      </c>
      <c r="CK2039">
        <v>2.5939520099325171E-3</v>
      </c>
      <c r="CL2039" t="str">
        <f>IF(COUNT(CK$3:CK2039)=ROUND(COUNT($CK$3:$CK$2493)*0.1,0),CK2039,"")</f>
        <v/>
      </c>
      <c r="CS2039" s="23">
        <v>43312</v>
      </c>
      <c r="CT2039">
        <v>2.5939520099325171E-3</v>
      </c>
      <c r="DB2039" s="23">
        <v>43312</v>
      </c>
      <c r="DC2039">
        <v>2.5939520099325171E-3</v>
      </c>
    </row>
    <row r="2040" spans="79:107" x14ac:dyDescent="0.3">
      <c r="CA2040" s="23">
        <v>43775</v>
      </c>
      <c r="CB2040">
        <v>2.5951218853540255E-3</v>
      </c>
      <c r="CC2040" t="str">
        <f>IF(COUNT(CB$3:CB2040)=ROUND(COUNT($CB$3:$CB$2493)*0.05,0),CB2040,"")</f>
        <v/>
      </c>
      <c r="CJ2040" s="23">
        <v>43775</v>
      </c>
      <c r="CK2040">
        <v>2.5951218853540255E-3</v>
      </c>
      <c r="CL2040" t="str">
        <f>IF(COUNT(CK$3:CK2040)=ROUND(COUNT($CK$3:$CK$2493)*0.1,0),CK2040,"")</f>
        <v/>
      </c>
      <c r="CS2040" s="23">
        <v>43775</v>
      </c>
      <c r="CT2040">
        <v>2.5951218853540255E-3</v>
      </c>
      <c r="DB2040" s="23">
        <v>43775</v>
      </c>
      <c r="DC2040">
        <v>2.5951218853540255E-3</v>
      </c>
    </row>
    <row r="2041" spans="79:107" x14ac:dyDescent="0.3">
      <c r="CA2041" s="23">
        <v>41984</v>
      </c>
      <c r="CB2041">
        <v>2.5997642728826237E-3</v>
      </c>
      <c r="CC2041" t="str">
        <f>IF(COUNT(CB$3:CB2041)=ROUND(COUNT($CB$3:$CB$2493)*0.05,0),CB2041,"")</f>
        <v/>
      </c>
      <c r="CJ2041" s="23">
        <v>41984</v>
      </c>
      <c r="CK2041">
        <v>2.5997642728826237E-3</v>
      </c>
      <c r="CL2041" t="str">
        <f>IF(COUNT(CK$3:CK2041)=ROUND(COUNT($CK$3:$CK$2493)*0.1,0),CK2041,"")</f>
        <v/>
      </c>
      <c r="CS2041" s="23">
        <v>41984</v>
      </c>
      <c r="CT2041">
        <v>2.5997642728826237E-3</v>
      </c>
      <c r="DB2041" s="23">
        <v>41984</v>
      </c>
      <c r="DC2041">
        <v>2.5997642728826237E-3</v>
      </c>
    </row>
    <row r="2042" spans="79:107" x14ac:dyDescent="0.3">
      <c r="CA2042" s="23">
        <v>43588</v>
      </c>
      <c r="CB2042">
        <v>2.6013254597716667E-3</v>
      </c>
      <c r="CC2042" t="str">
        <f>IF(COUNT(CB$3:CB2042)=ROUND(COUNT($CB$3:$CB$2493)*0.05,0),CB2042,"")</f>
        <v/>
      </c>
      <c r="CJ2042" s="23">
        <v>43588</v>
      </c>
      <c r="CK2042">
        <v>2.6013254597716667E-3</v>
      </c>
      <c r="CL2042" t="str">
        <f>IF(COUNT(CK$3:CK2042)=ROUND(COUNT($CK$3:$CK$2493)*0.1,0),CK2042,"")</f>
        <v/>
      </c>
      <c r="CS2042" s="23">
        <v>43588</v>
      </c>
      <c r="CT2042">
        <v>2.6013254597716667E-3</v>
      </c>
      <c r="DB2042" s="23">
        <v>43588</v>
      </c>
      <c r="DC2042">
        <v>2.6013254597716667E-3</v>
      </c>
    </row>
    <row r="2043" spans="79:107" x14ac:dyDescent="0.3">
      <c r="CA2043" s="23">
        <v>42990</v>
      </c>
      <c r="CB2043">
        <v>2.6044869949941062E-3</v>
      </c>
      <c r="CC2043" t="str">
        <f>IF(COUNT(CB$3:CB2043)=ROUND(COUNT($CB$3:$CB$2493)*0.05,0),CB2043,"")</f>
        <v/>
      </c>
      <c r="CJ2043" s="23">
        <v>42990</v>
      </c>
      <c r="CK2043">
        <v>2.6044869949941062E-3</v>
      </c>
      <c r="CL2043" t="str">
        <f>IF(COUNT(CK$3:CK2043)=ROUND(COUNT($CK$3:$CK$2493)*0.1,0),CK2043,"")</f>
        <v/>
      </c>
      <c r="CS2043" s="23">
        <v>42990</v>
      </c>
      <c r="CT2043">
        <v>2.6044869949941062E-3</v>
      </c>
      <c r="DB2043" s="23">
        <v>42990</v>
      </c>
      <c r="DC2043">
        <v>2.6044869949941062E-3</v>
      </c>
    </row>
    <row r="2044" spans="79:107" x14ac:dyDescent="0.3">
      <c r="CA2044" s="23">
        <v>42886</v>
      </c>
      <c r="CB2044">
        <v>2.606676752279899E-3</v>
      </c>
      <c r="CC2044" t="str">
        <f>IF(COUNT(CB$3:CB2044)=ROUND(COUNT($CB$3:$CB$2493)*0.05,0),CB2044,"")</f>
        <v/>
      </c>
      <c r="CJ2044" s="23">
        <v>42886</v>
      </c>
      <c r="CK2044">
        <v>2.606676752279899E-3</v>
      </c>
      <c r="CL2044" t="str">
        <f>IF(COUNT(CK$3:CK2044)=ROUND(COUNT($CK$3:$CK$2493)*0.1,0),CK2044,"")</f>
        <v/>
      </c>
      <c r="CS2044" s="23">
        <v>42886</v>
      </c>
      <c r="CT2044">
        <v>2.606676752279899E-3</v>
      </c>
      <c r="DB2044" s="23">
        <v>42886</v>
      </c>
      <c r="DC2044">
        <v>2.606676752279899E-3</v>
      </c>
    </row>
    <row r="2045" spans="79:107" x14ac:dyDescent="0.3">
      <c r="CA2045" s="23">
        <v>41995</v>
      </c>
      <c r="CB2045">
        <v>2.6109044665285591E-3</v>
      </c>
      <c r="CC2045" t="str">
        <f>IF(COUNT(CB$3:CB2045)=ROUND(COUNT($CB$3:$CB$2493)*0.05,0),CB2045,"")</f>
        <v/>
      </c>
      <c r="CJ2045" s="23">
        <v>41995</v>
      </c>
      <c r="CK2045">
        <v>2.6109044665285591E-3</v>
      </c>
      <c r="CL2045" t="str">
        <f>IF(COUNT(CK$3:CK2045)=ROUND(COUNT($CK$3:$CK$2493)*0.1,0),CK2045,"")</f>
        <v/>
      </c>
      <c r="CS2045" s="23">
        <v>41995</v>
      </c>
      <c r="CT2045">
        <v>2.6109044665285591E-3</v>
      </c>
      <c r="DB2045" s="23">
        <v>41995</v>
      </c>
      <c r="DC2045">
        <v>2.6109044665285591E-3</v>
      </c>
    </row>
    <row r="2046" spans="79:107" x14ac:dyDescent="0.3">
      <c r="CA2046" s="23">
        <v>43087</v>
      </c>
      <c r="CB2046">
        <v>2.6154061496399877E-3</v>
      </c>
      <c r="CC2046" t="str">
        <f>IF(COUNT(CB$3:CB2046)=ROUND(COUNT($CB$3:$CB$2493)*0.05,0),CB2046,"")</f>
        <v/>
      </c>
      <c r="CJ2046" s="23">
        <v>43087</v>
      </c>
      <c r="CK2046">
        <v>2.6154061496399877E-3</v>
      </c>
      <c r="CL2046" t="str">
        <f>IF(COUNT(CK$3:CK2046)=ROUND(COUNT($CK$3:$CK$2493)*0.1,0),CK2046,"")</f>
        <v/>
      </c>
      <c r="CS2046" s="23">
        <v>43087</v>
      </c>
      <c r="CT2046">
        <v>2.6154061496399877E-3</v>
      </c>
      <c r="DB2046" s="23">
        <v>43087</v>
      </c>
      <c r="DC2046">
        <v>2.6154061496399877E-3</v>
      </c>
    </row>
    <row r="2047" spans="79:107" x14ac:dyDescent="0.3">
      <c r="CA2047" s="23">
        <v>42661</v>
      </c>
      <c r="CB2047">
        <v>2.6156584220190706E-3</v>
      </c>
      <c r="CC2047" t="str">
        <f>IF(COUNT(CB$3:CB2047)=ROUND(COUNT($CB$3:$CB$2493)*0.05,0),CB2047,"")</f>
        <v/>
      </c>
      <c r="CJ2047" s="23">
        <v>42661</v>
      </c>
      <c r="CK2047">
        <v>2.6156584220190706E-3</v>
      </c>
      <c r="CL2047" t="str">
        <f>IF(COUNT(CK$3:CK2047)=ROUND(COUNT($CK$3:$CK$2493)*0.1,0),CK2047,"")</f>
        <v/>
      </c>
      <c r="CS2047" s="23">
        <v>42661</v>
      </c>
      <c r="CT2047">
        <v>2.6156584220190706E-3</v>
      </c>
      <c r="DB2047" s="23">
        <v>42661</v>
      </c>
      <c r="DC2047">
        <v>2.6156584220190706E-3</v>
      </c>
    </row>
    <row r="2048" spans="79:107" x14ac:dyDescent="0.3">
      <c r="CA2048" s="23">
        <v>44781</v>
      </c>
      <c r="CB2048">
        <v>2.6182153848749844E-3</v>
      </c>
      <c r="CC2048" t="str">
        <f>IF(COUNT(CB$3:CB2048)=ROUND(COUNT($CB$3:$CB$2493)*0.05,0),CB2048,"")</f>
        <v/>
      </c>
      <c r="CJ2048" s="23">
        <v>44781</v>
      </c>
      <c r="CK2048">
        <v>2.6182153848749844E-3</v>
      </c>
      <c r="CL2048" t="str">
        <f>IF(COUNT(CK$3:CK2048)=ROUND(COUNT($CK$3:$CK$2493)*0.1,0),CK2048,"")</f>
        <v/>
      </c>
      <c r="CS2048" s="23">
        <v>44781</v>
      </c>
      <c r="CT2048">
        <v>2.6182153848749844E-3</v>
      </c>
      <c r="DB2048" s="23">
        <v>44781</v>
      </c>
      <c r="DC2048">
        <v>2.6182153848749844E-3</v>
      </c>
    </row>
    <row r="2049" spans="79:107" x14ac:dyDescent="0.3">
      <c r="CA2049" s="23">
        <v>41474</v>
      </c>
      <c r="CB2049">
        <v>2.6200198928335869E-3</v>
      </c>
      <c r="CC2049" t="str">
        <f>IF(COUNT(CB$3:CB2049)=ROUND(COUNT($CB$3:$CB$2493)*0.05,0),CB2049,"")</f>
        <v/>
      </c>
      <c r="CJ2049" s="23">
        <v>41474</v>
      </c>
      <c r="CK2049">
        <v>2.6200198928335869E-3</v>
      </c>
      <c r="CL2049" t="str">
        <f>IF(COUNT(CK$3:CK2049)=ROUND(COUNT($CK$3:$CK$2493)*0.1,0),CK2049,"")</f>
        <v/>
      </c>
      <c r="CS2049" s="23">
        <v>41474</v>
      </c>
      <c r="CT2049">
        <v>2.6200198928335869E-3</v>
      </c>
      <c r="DB2049" s="23">
        <v>41474</v>
      </c>
      <c r="DC2049">
        <v>2.6200198928335869E-3</v>
      </c>
    </row>
    <row r="2050" spans="79:107" x14ac:dyDescent="0.3">
      <c r="CA2050" s="23">
        <v>43276</v>
      </c>
      <c r="CB2050">
        <v>2.6218689435058757E-3</v>
      </c>
      <c r="CC2050" t="str">
        <f>IF(COUNT(CB$3:CB2050)=ROUND(COUNT($CB$3:$CB$2493)*0.05,0),CB2050,"")</f>
        <v/>
      </c>
      <c r="CJ2050" s="23">
        <v>43276</v>
      </c>
      <c r="CK2050">
        <v>2.6218689435058757E-3</v>
      </c>
      <c r="CL2050" t="str">
        <f>IF(COUNT(CK$3:CK2050)=ROUND(COUNT($CK$3:$CK$2493)*0.1,0),CK2050,"")</f>
        <v/>
      </c>
      <c r="CS2050" s="23">
        <v>43276</v>
      </c>
      <c r="CT2050">
        <v>2.6218689435058757E-3</v>
      </c>
      <c r="DB2050" s="23">
        <v>43276</v>
      </c>
      <c r="DC2050">
        <v>2.6218689435058757E-3</v>
      </c>
    </row>
    <row r="2051" spans="79:107" x14ac:dyDescent="0.3">
      <c r="CA2051" s="23">
        <v>42790</v>
      </c>
      <c r="CB2051">
        <v>2.6272630575105882E-3</v>
      </c>
      <c r="CC2051" t="str">
        <f>IF(COUNT(CB$3:CB2051)=ROUND(COUNT($CB$3:$CB$2493)*0.05,0),CB2051,"")</f>
        <v/>
      </c>
      <c r="CJ2051" s="23">
        <v>42790</v>
      </c>
      <c r="CK2051">
        <v>2.6272630575105882E-3</v>
      </c>
      <c r="CL2051" t="str">
        <f>IF(COUNT(CK$3:CK2051)=ROUND(COUNT($CK$3:$CK$2493)*0.1,0),CK2051,"")</f>
        <v/>
      </c>
      <c r="CS2051" s="23">
        <v>42790</v>
      </c>
      <c r="CT2051">
        <v>2.6272630575105882E-3</v>
      </c>
      <c r="DB2051" s="23">
        <v>42790</v>
      </c>
      <c r="DC2051">
        <v>2.6272630575105882E-3</v>
      </c>
    </row>
    <row r="2052" spans="79:107" x14ac:dyDescent="0.3">
      <c r="CA2052" s="23">
        <v>43846</v>
      </c>
      <c r="CB2052">
        <v>2.6272958980779974E-3</v>
      </c>
      <c r="CC2052" t="str">
        <f>IF(COUNT(CB$3:CB2052)=ROUND(COUNT($CB$3:$CB$2493)*0.05,0),CB2052,"")</f>
        <v/>
      </c>
      <c r="CJ2052" s="23">
        <v>43846</v>
      </c>
      <c r="CK2052">
        <v>2.6272958980779974E-3</v>
      </c>
      <c r="CL2052" t="str">
        <f>IF(COUNT(CK$3:CK2052)=ROUND(COUNT($CK$3:$CK$2493)*0.1,0),CK2052,"")</f>
        <v/>
      </c>
      <c r="CS2052" s="23">
        <v>43846</v>
      </c>
      <c r="CT2052">
        <v>2.6272958980779974E-3</v>
      </c>
      <c r="DB2052" s="23">
        <v>43846</v>
      </c>
      <c r="DC2052">
        <v>2.6272958980779974E-3</v>
      </c>
    </row>
    <row r="2053" spans="79:107" x14ac:dyDescent="0.3">
      <c r="CA2053" s="23">
        <v>41306</v>
      </c>
      <c r="CB2053">
        <v>2.6293558010332765E-3</v>
      </c>
      <c r="CC2053" t="str">
        <f>IF(COUNT(CB$3:CB2053)=ROUND(COUNT($CB$3:$CB$2493)*0.05,0),CB2053,"")</f>
        <v/>
      </c>
      <c r="CJ2053" s="23">
        <v>41306</v>
      </c>
      <c r="CK2053">
        <v>2.6293558010332765E-3</v>
      </c>
      <c r="CL2053" t="str">
        <f>IF(COUNT(CK$3:CK2053)=ROUND(COUNT($CK$3:$CK$2493)*0.1,0),CK2053,"")</f>
        <v/>
      </c>
      <c r="CS2053" s="23">
        <v>41306</v>
      </c>
      <c r="CT2053">
        <v>2.6293558010332765E-3</v>
      </c>
      <c r="DB2053" s="23">
        <v>41306</v>
      </c>
      <c r="DC2053">
        <v>2.6293558010332765E-3</v>
      </c>
    </row>
    <row r="2054" spans="79:107" x14ac:dyDescent="0.3">
      <c r="CA2054" s="23">
        <v>44869</v>
      </c>
      <c r="CB2054">
        <v>2.6342336875840992E-3</v>
      </c>
      <c r="CC2054" t="str">
        <f>IF(COUNT(CB$3:CB2054)=ROUND(COUNT($CB$3:$CB$2493)*0.05,0),CB2054,"")</f>
        <v/>
      </c>
      <c r="CJ2054" s="23">
        <v>44869</v>
      </c>
      <c r="CK2054">
        <v>2.6342336875840992E-3</v>
      </c>
      <c r="CL2054" t="str">
        <f>IF(COUNT(CK$3:CK2054)=ROUND(COUNT($CK$3:$CK$2493)*0.1,0),CK2054,"")</f>
        <v/>
      </c>
      <c r="CS2054" s="23">
        <v>44869</v>
      </c>
      <c r="CT2054">
        <v>2.6342336875840992E-3</v>
      </c>
      <c r="DB2054" s="23">
        <v>44869</v>
      </c>
      <c r="DC2054">
        <v>2.6342336875840992E-3</v>
      </c>
    </row>
    <row r="2055" spans="79:107" x14ac:dyDescent="0.3">
      <c r="CA2055" s="23">
        <v>43348</v>
      </c>
      <c r="CB2055">
        <v>2.6355053546543686E-3</v>
      </c>
      <c r="CC2055" t="str">
        <f>IF(COUNT(CB$3:CB2055)=ROUND(COUNT($CB$3:$CB$2493)*0.05,0),CB2055,"")</f>
        <v/>
      </c>
      <c r="CJ2055" s="23">
        <v>43348</v>
      </c>
      <c r="CK2055">
        <v>2.6355053546543686E-3</v>
      </c>
      <c r="CL2055" t="str">
        <f>IF(COUNT(CK$3:CK2055)=ROUND(COUNT($CK$3:$CK$2493)*0.1,0),CK2055,"")</f>
        <v/>
      </c>
      <c r="CS2055" s="23">
        <v>43348</v>
      </c>
      <c r="CT2055">
        <v>2.6355053546543686E-3</v>
      </c>
      <c r="DB2055" s="23">
        <v>43348</v>
      </c>
      <c r="DC2055">
        <v>2.6355053546543686E-3</v>
      </c>
    </row>
    <row r="2056" spans="79:107" x14ac:dyDescent="0.3">
      <c r="CA2056" s="23">
        <v>42263</v>
      </c>
      <c r="CB2056">
        <v>2.6399913335355472E-3</v>
      </c>
      <c r="CC2056" t="str">
        <f>IF(COUNT(CB$3:CB2056)=ROUND(COUNT($CB$3:$CB$2493)*0.05,0),CB2056,"")</f>
        <v/>
      </c>
      <c r="CJ2056" s="23">
        <v>42263</v>
      </c>
      <c r="CK2056">
        <v>2.6399913335355472E-3</v>
      </c>
      <c r="CL2056" t="str">
        <f>IF(COUNT(CK$3:CK2056)=ROUND(COUNT($CK$3:$CK$2493)*0.1,0),CK2056,"")</f>
        <v/>
      </c>
      <c r="CS2056" s="23">
        <v>42263</v>
      </c>
      <c r="CT2056">
        <v>2.6399913335355472E-3</v>
      </c>
      <c r="DB2056" s="23">
        <v>42263</v>
      </c>
      <c r="DC2056">
        <v>2.6399913335355472E-3</v>
      </c>
    </row>
    <row r="2057" spans="79:107" x14ac:dyDescent="0.3">
      <c r="CA2057" s="23">
        <v>41338</v>
      </c>
      <c r="CB2057">
        <v>2.6420766534314892E-3</v>
      </c>
      <c r="CC2057" t="str">
        <f>IF(COUNT(CB$3:CB2057)=ROUND(COUNT($CB$3:$CB$2493)*0.05,0),CB2057,"")</f>
        <v/>
      </c>
      <c r="CJ2057" s="23">
        <v>41338</v>
      </c>
      <c r="CK2057">
        <v>2.6420766534314892E-3</v>
      </c>
      <c r="CL2057" t="str">
        <f>IF(COUNT(CK$3:CK2057)=ROUND(COUNT($CK$3:$CK$2493)*0.1,0),CK2057,"")</f>
        <v/>
      </c>
      <c r="CS2057" s="23">
        <v>41338</v>
      </c>
      <c r="CT2057">
        <v>2.6420766534314892E-3</v>
      </c>
      <c r="DB2057" s="23">
        <v>41338</v>
      </c>
      <c r="DC2057">
        <v>2.6420766534314892E-3</v>
      </c>
    </row>
    <row r="2058" spans="79:107" x14ac:dyDescent="0.3">
      <c r="CA2058" s="23">
        <v>44782</v>
      </c>
      <c r="CB2058">
        <v>2.6426622921501704E-3</v>
      </c>
      <c r="CC2058" t="str">
        <f>IF(COUNT(CB$3:CB2058)=ROUND(COUNT($CB$3:$CB$2493)*0.05,0),CB2058,"")</f>
        <v/>
      </c>
      <c r="CJ2058" s="23">
        <v>44782</v>
      </c>
      <c r="CK2058">
        <v>2.6426622921501704E-3</v>
      </c>
      <c r="CL2058" t="str">
        <f>IF(COUNT(CK$3:CK2058)=ROUND(COUNT($CK$3:$CK$2493)*0.1,0),CK2058,"")</f>
        <v/>
      </c>
      <c r="CS2058" s="23">
        <v>44782</v>
      </c>
      <c r="CT2058">
        <v>2.6426622921501704E-3</v>
      </c>
      <c r="DB2058" s="23">
        <v>44782</v>
      </c>
      <c r="DC2058">
        <v>2.6426622921501704E-3</v>
      </c>
    </row>
    <row r="2059" spans="79:107" x14ac:dyDescent="0.3">
      <c r="CA2059" s="23">
        <v>43207</v>
      </c>
      <c r="CB2059">
        <v>2.6459133936552618E-3</v>
      </c>
      <c r="CC2059" t="str">
        <f>IF(COUNT(CB$3:CB2059)=ROUND(COUNT($CB$3:$CB$2493)*0.05,0),CB2059,"")</f>
        <v/>
      </c>
      <c r="CJ2059" s="23">
        <v>43207</v>
      </c>
      <c r="CK2059">
        <v>2.6459133936552618E-3</v>
      </c>
      <c r="CL2059" t="str">
        <f>IF(COUNT(CK$3:CK2059)=ROUND(COUNT($CK$3:$CK$2493)*0.1,0),CK2059,"")</f>
        <v/>
      </c>
      <c r="CS2059" s="23">
        <v>43207</v>
      </c>
      <c r="CT2059">
        <v>2.6459133936552618E-3</v>
      </c>
      <c r="DB2059" s="23">
        <v>43207</v>
      </c>
      <c r="DC2059">
        <v>2.6459133936552618E-3</v>
      </c>
    </row>
    <row r="2060" spans="79:107" x14ac:dyDescent="0.3">
      <c r="CA2060" s="23">
        <v>42228</v>
      </c>
      <c r="CB2060">
        <v>2.6474557333143567E-3</v>
      </c>
      <c r="CC2060" t="str">
        <f>IF(COUNT(CB$3:CB2060)=ROUND(COUNT($CB$3:$CB$2493)*0.05,0),CB2060,"")</f>
        <v/>
      </c>
      <c r="CJ2060" s="23">
        <v>42228</v>
      </c>
      <c r="CK2060">
        <v>2.6474557333143567E-3</v>
      </c>
      <c r="CL2060" t="str">
        <f>IF(COUNT(CK$3:CK2060)=ROUND(COUNT($CK$3:$CK$2493)*0.1,0),CK2060,"")</f>
        <v/>
      </c>
      <c r="CS2060" s="23">
        <v>42228</v>
      </c>
      <c r="CT2060">
        <v>2.6474557333143567E-3</v>
      </c>
      <c r="DB2060" s="23">
        <v>42228</v>
      </c>
      <c r="DC2060">
        <v>2.6474557333143567E-3</v>
      </c>
    </row>
    <row r="2061" spans="79:107" x14ac:dyDescent="0.3">
      <c r="CA2061" s="23">
        <v>43720</v>
      </c>
      <c r="CB2061">
        <v>2.6480816335353917E-3</v>
      </c>
      <c r="CC2061" t="str">
        <f>IF(COUNT(CB$3:CB2061)=ROUND(COUNT($CB$3:$CB$2493)*0.05,0),CB2061,"")</f>
        <v/>
      </c>
      <c r="CJ2061" s="23">
        <v>43720</v>
      </c>
      <c r="CK2061">
        <v>2.6480816335353917E-3</v>
      </c>
      <c r="CL2061" t="str">
        <f>IF(COUNT(CK$3:CK2061)=ROUND(COUNT($CK$3:$CK$2493)*0.1,0),CK2061,"")</f>
        <v/>
      </c>
      <c r="CS2061" s="23">
        <v>43720</v>
      </c>
      <c r="CT2061">
        <v>2.6480816335353917E-3</v>
      </c>
      <c r="DB2061" s="23">
        <v>43720</v>
      </c>
      <c r="DC2061">
        <v>2.6480816335353917E-3</v>
      </c>
    </row>
    <row r="2062" spans="79:107" x14ac:dyDescent="0.3">
      <c r="CA2062" s="23">
        <v>41683</v>
      </c>
      <c r="CB2062">
        <v>2.6485369173091856E-3</v>
      </c>
      <c r="CC2062" t="str">
        <f>IF(COUNT(CB$3:CB2062)=ROUND(COUNT($CB$3:$CB$2493)*0.05,0),CB2062,"")</f>
        <v/>
      </c>
      <c r="CJ2062" s="23">
        <v>41683</v>
      </c>
      <c r="CK2062">
        <v>2.6485369173091856E-3</v>
      </c>
      <c r="CL2062" t="str">
        <f>IF(COUNT(CK$3:CK2062)=ROUND(COUNT($CK$3:$CK$2493)*0.1,0),CK2062,"")</f>
        <v/>
      </c>
      <c r="CS2062" s="23">
        <v>41683</v>
      </c>
      <c r="CT2062">
        <v>2.6485369173091856E-3</v>
      </c>
      <c r="DB2062" s="23">
        <v>41683</v>
      </c>
      <c r="DC2062">
        <v>2.6485369173091856E-3</v>
      </c>
    </row>
    <row r="2063" spans="79:107" x14ac:dyDescent="0.3">
      <c r="CA2063" s="23">
        <v>43157</v>
      </c>
      <c r="CB2063">
        <v>2.6572644826084787E-3</v>
      </c>
      <c r="CC2063" t="str">
        <f>IF(COUNT(CB$3:CB2063)=ROUND(COUNT($CB$3:$CB$2493)*0.05,0),CB2063,"")</f>
        <v/>
      </c>
      <c r="CJ2063" s="23">
        <v>43157</v>
      </c>
      <c r="CK2063">
        <v>2.6572644826084787E-3</v>
      </c>
      <c r="CL2063" t="str">
        <f>IF(COUNT(CK$3:CK2063)=ROUND(COUNT($CK$3:$CK$2493)*0.1,0),CK2063,"")</f>
        <v/>
      </c>
      <c r="CS2063" s="23">
        <v>43157</v>
      </c>
      <c r="CT2063">
        <v>2.6572644826084787E-3</v>
      </c>
      <c r="DB2063" s="23">
        <v>43157</v>
      </c>
      <c r="DC2063">
        <v>2.6572644826084787E-3</v>
      </c>
    </row>
    <row r="2064" spans="79:107" x14ac:dyDescent="0.3">
      <c r="CA2064" s="23">
        <v>43041</v>
      </c>
      <c r="CB2064">
        <v>2.6581041989321604E-3</v>
      </c>
      <c r="CC2064" t="str">
        <f>IF(COUNT(CB$3:CB2064)=ROUND(COUNT($CB$3:$CB$2493)*0.05,0),CB2064,"")</f>
        <v/>
      </c>
      <c r="CJ2064" s="23">
        <v>43041</v>
      </c>
      <c r="CK2064">
        <v>2.6581041989321604E-3</v>
      </c>
      <c r="CL2064" t="str">
        <f>IF(COUNT(CK$3:CK2064)=ROUND(COUNT($CK$3:$CK$2493)*0.1,0),CK2064,"")</f>
        <v/>
      </c>
      <c r="CS2064" s="23">
        <v>43041</v>
      </c>
      <c r="CT2064">
        <v>2.6581041989321604E-3</v>
      </c>
      <c r="DB2064" s="23">
        <v>43041</v>
      </c>
      <c r="DC2064">
        <v>2.6581041989321604E-3</v>
      </c>
    </row>
    <row r="2065" spans="79:107" x14ac:dyDescent="0.3">
      <c r="CA2065" s="23">
        <v>43755</v>
      </c>
      <c r="CB2065">
        <v>2.6598006392158998E-3</v>
      </c>
      <c r="CC2065" t="str">
        <f>IF(COUNT(CB$3:CB2065)=ROUND(COUNT($CB$3:$CB$2493)*0.05,0),CB2065,"")</f>
        <v/>
      </c>
      <c r="CJ2065" s="23">
        <v>43755</v>
      </c>
      <c r="CK2065">
        <v>2.6598006392158998E-3</v>
      </c>
      <c r="CL2065" t="str">
        <f>IF(COUNT(CK$3:CK2065)=ROUND(COUNT($CK$3:$CK$2493)*0.1,0),CK2065,"")</f>
        <v/>
      </c>
      <c r="CS2065" s="23">
        <v>43755</v>
      </c>
      <c r="CT2065">
        <v>2.6598006392158998E-3</v>
      </c>
      <c r="DB2065" s="23">
        <v>43755</v>
      </c>
      <c r="DC2065">
        <v>2.6598006392158998E-3</v>
      </c>
    </row>
    <row r="2066" spans="79:107" x14ac:dyDescent="0.3">
      <c r="CA2066" s="23">
        <v>44621</v>
      </c>
      <c r="CB2066">
        <v>2.6700586646757497E-3</v>
      </c>
      <c r="CC2066" t="str">
        <f>IF(COUNT(CB$3:CB2066)=ROUND(COUNT($CB$3:$CB$2493)*0.05,0),CB2066,"")</f>
        <v/>
      </c>
      <c r="CJ2066" s="23">
        <v>44621</v>
      </c>
      <c r="CK2066">
        <v>2.6700586646757497E-3</v>
      </c>
      <c r="CL2066" t="str">
        <f>IF(COUNT(CK$3:CK2066)=ROUND(COUNT($CK$3:$CK$2493)*0.1,0),CK2066,"")</f>
        <v/>
      </c>
      <c r="CS2066" s="23">
        <v>44621</v>
      </c>
      <c r="CT2066">
        <v>2.6700586646757497E-3</v>
      </c>
      <c r="DB2066" s="23">
        <v>44621</v>
      </c>
      <c r="DC2066">
        <v>2.6700586646757497E-3</v>
      </c>
    </row>
    <row r="2067" spans="79:107" x14ac:dyDescent="0.3">
      <c r="CA2067" s="23">
        <v>41533</v>
      </c>
      <c r="CB2067">
        <v>2.6722397816999425E-3</v>
      </c>
      <c r="CC2067" t="str">
        <f>IF(COUNT(CB$3:CB2067)=ROUND(COUNT($CB$3:$CB$2493)*0.05,0),CB2067,"")</f>
        <v/>
      </c>
      <c r="CJ2067" s="23">
        <v>41533</v>
      </c>
      <c r="CK2067">
        <v>2.6722397816999425E-3</v>
      </c>
      <c r="CL2067" t="str">
        <f>IF(COUNT(CK$3:CK2067)=ROUND(COUNT($CK$3:$CK$2493)*0.1,0),CK2067,"")</f>
        <v/>
      </c>
      <c r="CS2067" s="23">
        <v>41533</v>
      </c>
      <c r="CT2067">
        <v>2.6722397816999425E-3</v>
      </c>
      <c r="DB2067" s="23">
        <v>41533</v>
      </c>
      <c r="DC2067">
        <v>2.6722397816999425E-3</v>
      </c>
    </row>
    <row r="2068" spans="79:107" x14ac:dyDescent="0.3">
      <c r="CA2068" s="23">
        <v>43748</v>
      </c>
      <c r="CB2068">
        <v>2.676980773275636E-3</v>
      </c>
      <c r="CC2068" t="str">
        <f>IF(COUNT(CB$3:CB2068)=ROUND(COUNT($CB$3:$CB$2493)*0.05,0),CB2068,"")</f>
        <v/>
      </c>
      <c r="CJ2068" s="23">
        <v>43748</v>
      </c>
      <c r="CK2068">
        <v>2.676980773275636E-3</v>
      </c>
      <c r="CL2068" t="str">
        <f>IF(COUNT(CK$3:CK2068)=ROUND(COUNT($CK$3:$CK$2493)*0.1,0),CK2068,"")</f>
        <v/>
      </c>
      <c r="CS2068" s="23">
        <v>43748</v>
      </c>
      <c r="CT2068">
        <v>2.676980773275636E-3</v>
      </c>
      <c r="DB2068" s="23">
        <v>43748</v>
      </c>
      <c r="DC2068">
        <v>2.676980773275636E-3</v>
      </c>
    </row>
    <row r="2069" spans="79:107" x14ac:dyDescent="0.3">
      <c r="CA2069" s="23">
        <v>43252</v>
      </c>
      <c r="CB2069">
        <v>2.6801756538599336E-3</v>
      </c>
      <c r="CC2069" t="str">
        <f>IF(COUNT(CB$3:CB2069)=ROUND(COUNT($CB$3:$CB$2493)*0.05,0),CB2069,"")</f>
        <v/>
      </c>
      <c r="CJ2069" s="23">
        <v>43252</v>
      </c>
      <c r="CK2069">
        <v>2.6801756538599336E-3</v>
      </c>
      <c r="CL2069" t="str">
        <f>IF(COUNT(CK$3:CK2069)=ROUND(COUNT($CK$3:$CK$2493)*0.1,0),CK2069,"")</f>
        <v/>
      </c>
      <c r="CS2069" s="23">
        <v>43252</v>
      </c>
      <c r="CT2069">
        <v>2.6801756538599336E-3</v>
      </c>
      <c r="DB2069" s="23">
        <v>43252</v>
      </c>
      <c r="DC2069">
        <v>2.6801756538599336E-3</v>
      </c>
    </row>
    <row r="2070" spans="79:107" x14ac:dyDescent="0.3">
      <c r="CA2070" s="23">
        <v>43524</v>
      </c>
      <c r="CB2070">
        <v>2.684819368585284E-3</v>
      </c>
      <c r="CC2070" t="str">
        <f>IF(COUNT(CB$3:CB2070)=ROUND(COUNT($CB$3:$CB$2493)*0.05,0),CB2070,"")</f>
        <v/>
      </c>
      <c r="CJ2070" s="23">
        <v>43524</v>
      </c>
      <c r="CK2070">
        <v>2.684819368585284E-3</v>
      </c>
      <c r="CL2070" t="str">
        <f>IF(COUNT(CK$3:CK2070)=ROUND(COUNT($CK$3:$CK$2493)*0.1,0),CK2070,"")</f>
        <v/>
      </c>
      <c r="CS2070" s="23">
        <v>43524</v>
      </c>
      <c r="CT2070">
        <v>2.684819368585284E-3</v>
      </c>
      <c r="DB2070" s="23">
        <v>43524</v>
      </c>
      <c r="DC2070">
        <v>2.684819368585284E-3</v>
      </c>
    </row>
    <row r="2071" spans="79:107" x14ac:dyDescent="0.3">
      <c r="CA2071" s="23">
        <v>42634</v>
      </c>
      <c r="CB2071">
        <v>2.6877332805443329E-3</v>
      </c>
      <c r="CC2071" t="str">
        <f>IF(COUNT(CB$3:CB2071)=ROUND(COUNT($CB$3:$CB$2493)*0.05,0),CB2071,"")</f>
        <v/>
      </c>
      <c r="CJ2071" s="23">
        <v>42634</v>
      </c>
      <c r="CK2071">
        <v>2.6877332805443329E-3</v>
      </c>
      <c r="CL2071" t="str">
        <f>IF(COUNT(CK$3:CK2071)=ROUND(COUNT($CK$3:$CK$2493)*0.1,0),CK2071,"")</f>
        <v/>
      </c>
      <c r="CS2071" s="23">
        <v>42634</v>
      </c>
      <c r="CT2071">
        <v>2.6877332805443329E-3</v>
      </c>
      <c r="DB2071" s="23">
        <v>42634</v>
      </c>
      <c r="DC2071">
        <v>2.6877332805443329E-3</v>
      </c>
    </row>
    <row r="2072" spans="79:107" x14ac:dyDescent="0.3">
      <c r="CA2072" s="23">
        <v>43363</v>
      </c>
      <c r="CB2072">
        <v>2.6978720724017682E-3</v>
      </c>
      <c r="CC2072" t="str">
        <f>IF(COUNT(CB$3:CB2072)=ROUND(COUNT($CB$3:$CB$2493)*0.05,0),CB2072,"")</f>
        <v/>
      </c>
      <c r="CJ2072" s="23">
        <v>43363</v>
      </c>
      <c r="CK2072">
        <v>2.6978720724017682E-3</v>
      </c>
      <c r="CL2072" t="str">
        <f>IF(COUNT(CK$3:CK2072)=ROUND(COUNT($CK$3:$CK$2493)*0.1,0),CK2072,"")</f>
        <v/>
      </c>
      <c r="CS2072" s="23">
        <v>43363</v>
      </c>
      <c r="CT2072">
        <v>2.6978720724017682E-3</v>
      </c>
      <c r="DB2072" s="23">
        <v>43363</v>
      </c>
      <c r="DC2072">
        <v>2.6978720724017682E-3</v>
      </c>
    </row>
    <row r="2073" spans="79:107" x14ac:dyDescent="0.3">
      <c r="CA2073" s="23">
        <v>42250</v>
      </c>
      <c r="CB2073">
        <v>2.7064344669022506E-3</v>
      </c>
      <c r="CC2073" t="str">
        <f>IF(COUNT(CB$3:CB2073)=ROUND(COUNT($CB$3:$CB$2493)*0.05,0),CB2073,"")</f>
        <v/>
      </c>
      <c r="CJ2073" s="23">
        <v>42250</v>
      </c>
      <c r="CK2073">
        <v>2.7064344669022506E-3</v>
      </c>
      <c r="CL2073" t="str">
        <f>IF(COUNT(CK$3:CK2073)=ROUND(COUNT($CK$3:$CK$2493)*0.1,0),CK2073,"")</f>
        <v/>
      </c>
      <c r="CS2073" s="23">
        <v>42250</v>
      </c>
      <c r="CT2073">
        <v>2.7064344669022506E-3</v>
      </c>
      <c r="DB2073" s="23">
        <v>42250</v>
      </c>
      <c r="DC2073">
        <v>2.7064344669022506E-3</v>
      </c>
    </row>
    <row r="2074" spans="79:107" x14ac:dyDescent="0.3">
      <c r="CA2074" s="23">
        <v>43812</v>
      </c>
      <c r="CB2074">
        <v>2.7067220655476276E-3</v>
      </c>
      <c r="CC2074" t="str">
        <f>IF(COUNT(CB$3:CB2074)=ROUND(COUNT($CB$3:$CB$2493)*0.05,0),CB2074,"")</f>
        <v/>
      </c>
      <c r="CJ2074" s="23">
        <v>43812</v>
      </c>
      <c r="CK2074">
        <v>2.7067220655476276E-3</v>
      </c>
      <c r="CL2074" t="str">
        <f>IF(COUNT(CK$3:CK2074)=ROUND(COUNT($CK$3:$CK$2493)*0.1,0),CK2074,"")</f>
        <v/>
      </c>
      <c r="CS2074" s="23">
        <v>43812</v>
      </c>
      <c r="CT2074">
        <v>2.7067220655476276E-3</v>
      </c>
      <c r="DB2074" s="23">
        <v>43812</v>
      </c>
      <c r="DC2074">
        <v>2.7067220655476276E-3</v>
      </c>
    </row>
    <row r="2075" spans="79:107" x14ac:dyDescent="0.3">
      <c r="CA2075" s="23">
        <v>42667</v>
      </c>
      <c r="CB2075">
        <v>2.71194915444898E-3</v>
      </c>
      <c r="CC2075" t="str">
        <f>IF(COUNT(CB$3:CB2075)=ROUND(COUNT($CB$3:$CB$2493)*0.05,0),CB2075,"")</f>
        <v/>
      </c>
      <c r="CJ2075" s="23">
        <v>42667</v>
      </c>
      <c r="CK2075">
        <v>2.71194915444898E-3</v>
      </c>
      <c r="CL2075" t="str">
        <f>IF(COUNT(CK$3:CK2075)=ROUND(COUNT($CK$3:$CK$2493)*0.1,0),CK2075,"")</f>
        <v/>
      </c>
      <c r="CS2075" s="23">
        <v>42667</v>
      </c>
      <c r="CT2075">
        <v>2.71194915444898E-3</v>
      </c>
      <c r="DB2075" s="23">
        <v>42667</v>
      </c>
      <c r="DC2075">
        <v>2.71194915444898E-3</v>
      </c>
    </row>
    <row r="2076" spans="79:107" x14ac:dyDescent="0.3">
      <c r="CA2076" s="23">
        <v>43326</v>
      </c>
      <c r="CB2076">
        <v>2.7236206261531211E-3</v>
      </c>
      <c r="CC2076" t="str">
        <f>IF(COUNT(CB$3:CB2076)=ROUND(COUNT($CB$3:$CB$2493)*0.05,0),CB2076,"")</f>
        <v/>
      </c>
      <c r="CJ2076" s="23">
        <v>43326</v>
      </c>
      <c r="CK2076">
        <v>2.7236206261531211E-3</v>
      </c>
      <c r="CL2076" t="str">
        <f>IF(COUNT(CK$3:CK2076)=ROUND(COUNT($CK$3:$CK$2493)*0.1,0),CK2076,"")</f>
        <v/>
      </c>
      <c r="CS2076" s="23">
        <v>43326</v>
      </c>
      <c r="CT2076">
        <v>2.7236206261531211E-3</v>
      </c>
      <c r="DB2076" s="23">
        <v>43326</v>
      </c>
      <c r="DC2076">
        <v>2.7236206261531211E-3</v>
      </c>
    </row>
    <row r="2077" spans="79:107" x14ac:dyDescent="0.3">
      <c r="CA2077" s="23">
        <v>44757</v>
      </c>
      <c r="CB2077">
        <v>2.7302608802243552E-3</v>
      </c>
      <c r="CC2077" t="str">
        <f>IF(COUNT(CB$3:CB2077)=ROUND(COUNT($CB$3:$CB$2493)*0.05,0),CB2077,"")</f>
        <v/>
      </c>
      <c r="CJ2077" s="23">
        <v>44757</v>
      </c>
      <c r="CK2077">
        <v>2.7302608802243552E-3</v>
      </c>
      <c r="CL2077" t="str">
        <f>IF(COUNT(CK$3:CK2077)=ROUND(COUNT($CK$3:$CK$2493)*0.1,0),CK2077,"")</f>
        <v/>
      </c>
      <c r="CS2077" s="23">
        <v>44757</v>
      </c>
      <c r="CT2077">
        <v>2.7302608802243552E-3</v>
      </c>
      <c r="DB2077" s="23">
        <v>44757</v>
      </c>
      <c r="DC2077">
        <v>2.7302608802243552E-3</v>
      </c>
    </row>
    <row r="2078" spans="79:107" x14ac:dyDescent="0.3">
      <c r="CA2078" s="23">
        <v>43096</v>
      </c>
      <c r="CB2078">
        <v>2.7325312675093769E-3</v>
      </c>
      <c r="CC2078" t="str">
        <f>IF(COUNT(CB$3:CB2078)=ROUND(COUNT($CB$3:$CB$2493)*0.05,0),CB2078,"")</f>
        <v/>
      </c>
      <c r="CJ2078" s="23">
        <v>43096</v>
      </c>
      <c r="CK2078">
        <v>2.7325312675093769E-3</v>
      </c>
      <c r="CL2078" t="str">
        <f>IF(COUNT(CK$3:CK2078)=ROUND(COUNT($CK$3:$CK$2493)*0.1,0),CK2078,"")</f>
        <v/>
      </c>
      <c r="CS2078" s="23">
        <v>43096</v>
      </c>
      <c r="CT2078">
        <v>2.7325312675093769E-3</v>
      </c>
      <c r="DB2078" s="23">
        <v>43096</v>
      </c>
      <c r="DC2078">
        <v>2.7325312675093769E-3</v>
      </c>
    </row>
    <row r="2079" spans="79:107" x14ac:dyDescent="0.3">
      <c r="CA2079" s="23">
        <v>41428</v>
      </c>
      <c r="CB2079">
        <v>2.7336744495144289E-3</v>
      </c>
      <c r="CC2079" t="str">
        <f>IF(COUNT(CB$3:CB2079)=ROUND(COUNT($CB$3:$CB$2493)*0.05,0),CB2079,"")</f>
        <v/>
      </c>
      <c r="CJ2079" s="23">
        <v>41428</v>
      </c>
      <c r="CK2079">
        <v>2.7336744495144289E-3</v>
      </c>
      <c r="CL2079" t="str">
        <f>IF(COUNT(CK$3:CK2079)=ROUND(COUNT($CK$3:$CK$2493)*0.1,0),CK2079,"")</f>
        <v/>
      </c>
      <c r="CS2079" s="23">
        <v>41428</v>
      </c>
      <c r="CT2079">
        <v>2.7336744495144289E-3</v>
      </c>
      <c r="DB2079" s="23">
        <v>41428</v>
      </c>
      <c r="DC2079">
        <v>2.7336744495144289E-3</v>
      </c>
    </row>
    <row r="2080" spans="79:107" x14ac:dyDescent="0.3">
      <c r="CA2080" s="23">
        <v>41676</v>
      </c>
      <c r="CB2080">
        <v>2.7424450829437218E-3</v>
      </c>
      <c r="CC2080" t="str">
        <f>IF(COUNT(CB$3:CB2080)=ROUND(COUNT($CB$3:$CB$2493)*0.05,0),CB2080,"")</f>
        <v/>
      </c>
      <c r="CJ2080" s="23">
        <v>41676</v>
      </c>
      <c r="CK2080">
        <v>2.7424450829437218E-3</v>
      </c>
      <c r="CL2080" t="str">
        <f>IF(COUNT(CK$3:CK2080)=ROUND(COUNT($CK$3:$CK$2493)*0.1,0),CK2080,"")</f>
        <v/>
      </c>
      <c r="CS2080" s="23">
        <v>41676</v>
      </c>
      <c r="CT2080">
        <v>2.7424450829437218E-3</v>
      </c>
      <c r="DB2080" s="23">
        <v>41676</v>
      </c>
      <c r="DC2080">
        <v>2.7424450829437218E-3</v>
      </c>
    </row>
    <row r="2081" spans="79:107" x14ac:dyDescent="0.3">
      <c r="CA2081" s="23">
        <v>41684</v>
      </c>
      <c r="CB2081">
        <v>2.7448235838457066E-3</v>
      </c>
      <c r="CC2081" t="str">
        <f>IF(COUNT(CB$3:CB2081)=ROUND(COUNT($CB$3:$CB$2493)*0.05,0),CB2081,"")</f>
        <v/>
      </c>
      <c r="CJ2081" s="23">
        <v>41684</v>
      </c>
      <c r="CK2081">
        <v>2.7448235838457066E-3</v>
      </c>
      <c r="CL2081" t="str">
        <f>IF(COUNT(CK$3:CK2081)=ROUND(COUNT($CK$3:$CK$2493)*0.1,0),CK2081,"")</f>
        <v/>
      </c>
      <c r="CS2081" s="23">
        <v>41684</v>
      </c>
      <c r="CT2081">
        <v>2.7448235838457066E-3</v>
      </c>
      <c r="DB2081" s="23">
        <v>41684</v>
      </c>
      <c r="DC2081">
        <v>2.7448235838457066E-3</v>
      </c>
    </row>
    <row r="2082" spans="79:107" x14ac:dyDescent="0.3">
      <c r="CA2082" s="23">
        <v>44798</v>
      </c>
      <c r="CB2082">
        <v>2.7481328168723631E-3</v>
      </c>
      <c r="CC2082" t="str">
        <f>IF(COUNT(CB$3:CB2082)=ROUND(COUNT($CB$3:$CB$2493)*0.05,0),CB2082,"")</f>
        <v/>
      </c>
      <c r="CJ2082" s="23">
        <v>44798</v>
      </c>
      <c r="CK2082">
        <v>2.7481328168723631E-3</v>
      </c>
      <c r="CL2082" t="str">
        <f>IF(COUNT(CK$3:CK2082)=ROUND(COUNT($CK$3:$CK$2493)*0.1,0),CK2082,"")</f>
        <v/>
      </c>
      <c r="CS2082" s="23">
        <v>44798</v>
      </c>
      <c r="CT2082">
        <v>2.7481328168723631E-3</v>
      </c>
      <c r="DB2082" s="23">
        <v>44798</v>
      </c>
      <c r="DC2082">
        <v>2.7481328168723631E-3</v>
      </c>
    </row>
    <row r="2083" spans="79:107" x14ac:dyDescent="0.3">
      <c r="CA2083" s="23">
        <v>41372</v>
      </c>
      <c r="CB2083">
        <v>2.7618388570222183E-3</v>
      </c>
      <c r="CC2083" t="str">
        <f>IF(COUNT(CB$3:CB2083)=ROUND(COUNT($CB$3:$CB$2493)*0.05,0),CB2083,"")</f>
        <v/>
      </c>
      <c r="CJ2083" s="23">
        <v>41372</v>
      </c>
      <c r="CK2083">
        <v>2.7618388570222183E-3</v>
      </c>
      <c r="CL2083" t="str">
        <f>IF(COUNT(CK$3:CK2083)=ROUND(COUNT($CK$3:$CK$2493)*0.1,0),CK2083,"")</f>
        <v/>
      </c>
      <c r="CS2083" s="23">
        <v>41372</v>
      </c>
      <c r="CT2083">
        <v>2.7618388570222183E-3</v>
      </c>
      <c r="DB2083" s="23">
        <v>41372</v>
      </c>
      <c r="DC2083">
        <v>2.7618388570222183E-3</v>
      </c>
    </row>
    <row r="2084" spans="79:107" x14ac:dyDescent="0.3">
      <c r="CA2084" s="23">
        <v>44229</v>
      </c>
      <c r="CB2084">
        <v>2.7671484838864098E-3</v>
      </c>
      <c r="CC2084" t="str">
        <f>IF(COUNT(CB$3:CB2084)=ROUND(COUNT($CB$3:$CB$2493)*0.05,0),CB2084,"")</f>
        <v/>
      </c>
      <c r="CJ2084" s="23">
        <v>44229</v>
      </c>
      <c r="CK2084">
        <v>2.7671484838864098E-3</v>
      </c>
      <c r="CL2084" t="str">
        <f>IF(COUNT(CK$3:CK2084)=ROUND(COUNT($CK$3:$CK$2493)*0.1,0),CK2084,"")</f>
        <v/>
      </c>
      <c r="CS2084" s="23">
        <v>44229</v>
      </c>
      <c r="CT2084">
        <v>2.7671484838864098E-3</v>
      </c>
      <c r="DB2084" s="23">
        <v>44229</v>
      </c>
      <c r="DC2084">
        <v>2.7671484838864098E-3</v>
      </c>
    </row>
    <row r="2085" spans="79:107" x14ac:dyDescent="0.3">
      <c r="CA2085" s="23">
        <v>44104</v>
      </c>
      <c r="CB2085">
        <v>2.7674011611089856E-3</v>
      </c>
      <c r="CC2085" t="str">
        <f>IF(COUNT(CB$3:CB2085)=ROUND(COUNT($CB$3:$CB$2493)*0.05,0),CB2085,"")</f>
        <v/>
      </c>
      <c r="CJ2085" s="23">
        <v>44104</v>
      </c>
      <c r="CK2085">
        <v>2.7674011611089856E-3</v>
      </c>
      <c r="CL2085" t="str">
        <f>IF(COUNT(CK$3:CK2085)=ROUND(COUNT($CK$3:$CK$2493)*0.1,0),CK2085,"")</f>
        <v/>
      </c>
      <c r="CS2085" s="23">
        <v>44104</v>
      </c>
      <c r="CT2085">
        <v>2.7674011611089856E-3</v>
      </c>
      <c r="DB2085" s="23">
        <v>44104</v>
      </c>
      <c r="DC2085">
        <v>2.7674011611089856E-3</v>
      </c>
    </row>
    <row r="2086" spans="79:107" x14ac:dyDescent="0.3">
      <c r="CA2086" s="23">
        <v>41456</v>
      </c>
      <c r="CB2086">
        <v>2.7729243072634364E-3</v>
      </c>
      <c r="CC2086" t="str">
        <f>IF(COUNT(CB$3:CB2086)=ROUND(COUNT($CB$3:$CB$2493)*0.05,0),CB2086,"")</f>
        <v/>
      </c>
      <c r="CJ2086" s="23">
        <v>41456</v>
      </c>
      <c r="CK2086">
        <v>2.7729243072634364E-3</v>
      </c>
      <c r="CL2086" t="str">
        <f>IF(COUNT(CK$3:CK2086)=ROUND(COUNT($CK$3:$CK$2493)*0.1,0),CK2086,"")</f>
        <v/>
      </c>
      <c r="CS2086" s="23">
        <v>41456</v>
      </c>
      <c r="CT2086">
        <v>2.7729243072634364E-3</v>
      </c>
      <c r="DB2086" s="23">
        <v>41456</v>
      </c>
      <c r="DC2086">
        <v>2.7729243072634364E-3</v>
      </c>
    </row>
    <row r="2087" spans="79:107" x14ac:dyDescent="0.3">
      <c r="CA2087" s="23">
        <v>41967</v>
      </c>
      <c r="CB2087">
        <v>2.7769417453530395E-3</v>
      </c>
      <c r="CC2087" t="str">
        <f>IF(COUNT(CB$3:CB2087)=ROUND(COUNT($CB$3:$CB$2493)*0.05,0),CB2087,"")</f>
        <v/>
      </c>
      <c r="CJ2087" s="23">
        <v>41967</v>
      </c>
      <c r="CK2087">
        <v>2.7769417453530395E-3</v>
      </c>
      <c r="CL2087" t="str">
        <f>IF(COUNT(CK$3:CK2087)=ROUND(COUNT($CK$3:$CK$2493)*0.1,0),CK2087,"")</f>
        <v/>
      </c>
      <c r="CS2087" s="23">
        <v>41967</v>
      </c>
      <c r="CT2087">
        <v>2.7769417453530395E-3</v>
      </c>
      <c r="DB2087" s="23">
        <v>41967</v>
      </c>
      <c r="DC2087">
        <v>2.7769417453530395E-3</v>
      </c>
    </row>
    <row r="2088" spans="79:107" x14ac:dyDescent="0.3">
      <c r="CA2088" s="23">
        <v>42423</v>
      </c>
      <c r="CB2088">
        <v>2.7772028386467591E-3</v>
      </c>
      <c r="CC2088" t="str">
        <f>IF(COUNT(CB$3:CB2088)=ROUND(COUNT($CB$3:$CB$2493)*0.05,0),CB2088,"")</f>
        <v/>
      </c>
      <c r="CJ2088" s="23">
        <v>42423</v>
      </c>
      <c r="CK2088">
        <v>2.7772028386467591E-3</v>
      </c>
      <c r="CL2088" t="str">
        <f>IF(COUNT(CK$3:CK2088)=ROUND(COUNT($CK$3:$CK$2493)*0.1,0),CK2088,"")</f>
        <v/>
      </c>
      <c r="CS2088" s="23">
        <v>42423</v>
      </c>
      <c r="CT2088">
        <v>2.7772028386467591E-3</v>
      </c>
      <c r="DB2088" s="23">
        <v>42423</v>
      </c>
      <c r="DC2088">
        <v>2.7772028386467591E-3</v>
      </c>
    </row>
    <row r="2089" spans="79:107" x14ac:dyDescent="0.3">
      <c r="CA2089" s="23">
        <v>44021</v>
      </c>
      <c r="CB2089">
        <v>2.7886479979024534E-3</v>
      </c>
      <c r="CC2089" t="str">
        <f>IF(COUNT(CB$3:CB2089)=ROUND(COUNT($CB$3:$CB$2493)*0.05,0),CB2089,"")</f>
        <v/>
      </c>
      <c r="CJ2089" s="23">
        <v>44021</v>
      </c>
      <c r="CK2089">
        <v>2.7886479979024534E-3</v>
      </c>
      <c r="CL2089" t="str">
        <f>IF(COUNT(CK$3:CK2089)=ROUND(COUNT($CK$3:$CK$2493)*0.1,0),CK2089,"")</f>
        <v/>
      </c>
      <c r="CS2089" s="23">
        <v>44021</v>
      </c>
      <c r="CT2089">
        <v>2.7886479979024534E-3</v>
      </c>
      <c r="DB2089" s="23">
        <v>44021</v>
      </c>
      <c r="DC2089">
        <v>2.7886479979024534E-3</v>
      </c>
    </row>
    <row r="2090" spans="79:107" x14ac:dyDescent="0.3">
      <c r="CA2090" s="23">
        <v>42417</v>
      </c>
      <c r="CB2090">
        <v>2.7919931973501779E-3</v>
      </c>
      <c r="CC2090" t="str">
        <f>IF(COUNT(CB$3:CB2090)=ROUND(COUNT($CB$3:$CB$2493)*0.05,0),CB2090,"")</f>
        <v/>
      </c>
      <c r="CJ2090" s="23">
        <v>42417</v>
      </c>
      <c r="CK2090">
        <v>2.7919931973501779E-3</v>
      </c>
      <c r="CL2090" t="str">
        <f>IF(COUNT(CK$3:CK2090)=ROUND(COUNT($CK$3:$CK$2493)*0.1,0),CK2090,"")</f>
        <v/>
      </c>
      <c r="CS2090" s="23">
        <v>42417</v>
      </c>
      <c r="CT2090">
        <v>2.7919931973501779E-3</v>
      </c>
      <c r="DB2090" s="23">
        <v>42417</v>
      </c>
      <c r="DC2090">
        <v>2.7919931973501779E-3</v>
      </c>
    </row>
    <row r="2091" spans="79:107" x14ac:dyDescent="0.3">
      <c r="CA2091" s="23">
        <v>42173</v>
      </c>
      <c r="CB2091">
        <v>2.7927423338281318E-3</v>
      </c>
      <c r="CC2091" t="str">
        <f>IF(COUNT(CB$3:CB2091)=ROUND(COUNT($CB$3:$CB$2493)*0.05,0),CB2091,"")</f>
        <v/>
      </c>
      <c r="CJ2091" s="23">
        <v>42173</v>
      </c>
      <c r="CK2091">
        <v>2.7927423338281318E-3</v>
      </c>
      <c r="CL2091" t="str">
        <f>IF(COUNT(CK$3:CK2091)=ROUND(COUNT($CK$3:$CK$2493)*0.1,0),CK2091,"")</f>
        <v/>
      </c>
      <c r="CS2091" s="23">
        <v>42173</v>
      </c>
      <c r="CT2091">
        <v>2.7927423338281318E-3</v>
      </c>
      <c r="DB2091" s="23">
        <v>42173</v>
      </c>
      <c r="DC2091">
        <v>2.7927423338281318E-3</v>
      </c>
    </row>
    <row r="2092" spans="79:107" x14ac:dyDescent="0.3">
      <c r="CA2092" s="23">
        <v>43111</v>
      </c>
      <c r="CB2092">
        <v>2.79779112375044E-3</v>
      </c>
      <c r="CC2092" t="str">
        <f>IF(COUNT(CB$3:CB2092)=ROUND(COUNT($CB$3:$CB$2493)*0.05,0),CB2092,"")</f>
        <v/>
      </c>
      <c r="CJ2092" s="23">
        <v>43111</v>
      </c>
      <c r="CK2092">
        <v>2.79779112375044E-3</v>
      </c>
      <c r="CL2092" t="str">
        <f>IF(COUNT(CK$3:CK2092)=ROUND(COUNT($CK$3:$CK$2493)*0.1,0),CK2092,"")</f>
        <v/>
      </c>
      <c r="CS2092" s="23">
        <v>43111</v>
      </c>
      <c r="CT2092">
        <v>2.79779112375044E-3</v>
      </c>
      <c r="DB2092" s="23">
        <v>43111</v>
      </c>
      <c r="DC2092">
        <v>2.79779112375044E-3</v>
      </c>
    </row>
    <row r="2093" spans="79:107" x14ac:dyDescent="0.3">
      <c r="CA2093" s="23">
        <v>41915</v>
      </c>
      <c r="CB2093">
        <v>2.8005139512653457E-3</v>
      </c>
      <c r="CC2093" t="str">
        <f>IF(COUNT(CB$3:CB2093)=ROUND(COUNT($CB$3:$CB$2493)*0.05,0),CB2093,"")</f>
        <v/>
      </c>
      <c r="CJ2093" s="23">
        <v>41915</v>
      </c>
      <c r="CK2093">
        <v>2.8005139512653457E-3</v>
      </c>
      <c r="CL2093" t="str">
        <f>IF(COUNT(CK$3:CK2093)=ROUND(COUNT($CK$3:$CK$2493)*0.1,0),CK2093,"")</f>
        <v/>
      </c>
      <c r="CS2093" s="23">
        <v>41915</v>
      </c>
      <c r="CT2093">
        <v>2.8005139512653457E-3</v>
      </c>
      <c r="DB2093" s="23">
        <v>41915</v>
      </c>
      <c r="DC2093">
        <v>2.8005139512653457E-3</v>
      </c>
    </row>
    <row r="2094" spans="79:107" x14ac:dyDescent="0.3">
      <c r="CA2094" s="23">
        <v>44301</v>
      </c>
      <c r="CB2094">
        <v>2.8301980593177676E-3</v>
      </c>
      <c r="CC2094" t="str">
        <f>IF(COUNT(CB$3:CB2094)=ROUND(COUNT($CB$3:$CB$2493)*0.05,0),CB2094,"")</f>
        <v/>
      </c>
      <c r="CJ2094" s="23">
        <v>44301</v>
      </c>
      <c r="CK2094">
        <v>2.8301980593177676E-3</v>
      </c>
      <c r="CL2094" t="str">
        <f>IF(COUNT(CK$3:CK2094)=ROUND(COUNT($CK$3:$CK$2493)*0.1,0),CK2094,"")</f>
        <v/>
      </c>
      <c r="CS2094" s="23">
        <v>44301</v>
      </c>
      <c r="CT2094">
        <v>2.8301980593177676E-3</v>
      </c>
      <c r="DB2094" s="23">
        <v>44301</v>
      </c>
      <c r="DC2094">
        <v>2.8301980593177676E-3</v>
      </c>
    </row>
    <row r="2095" spans="79:107" x14ac:dyDescent="0.3">
      <c r="CA2095" s="23">
        <v>41932</v>
      </c>
      <c r="CB2095">
        <v>2.8383427308663256E-3</v>
      </c>
      <c r="CC2095" t="str">
        <f>IF(COUNT(CB$3:CB2095)=ROUND(COUNT($CB$3:$CB$2493)*0.05,0),CB2095,"")</f>
        <v/>
      </c>
      <c r="CJ2095" s="23">
        <v>41932</v>
      </c>
      <c r="CK2095">
        <v>2.8383427308663256E-3</v>
      </c>
      <c r="CL2095" t="str">
        <f>IF(COUNT(CK$3:CK2095)=ROUND(COUNT($CK$3:$CK$2493)*0.1,0),CK2095,"")</f>
        <v/>
      </c>
      <c r="CS2095" s="23">
        <v>41932</v>
      </c>
      <c r="CT2095">
        <v>2.8383427308663256E-3</v>
      </c>
      <c r="DB2095" s="23">
        <v>41932</v>
      </c>
      <c r="DC2095">
        <v>2.8383427308663256E-3</v>
      </c>
    </row>
    <row r="2096" spans="79:107" x14ac:dyDescent="0.3">
      <c r="CA2096" s="23">
        <v>41614</v>
      </c>
      <c r="CB2096">
        <v>2.8415253871170616E-3</v>
      </c>
      <c r="CC2096" t="str">
        <f>IF(COUNT(CB$3:CB2096)=ROUND(COUNT($CB$3:$CB$2493)*0.05,0),CB2096,"")</f>
        <v/>
      </c>
      <c r="CJ2096" s="23">
        <v>41614</v>
      </c>
      <c r="CK2096">
        <v>2.8415253871170616E-3</v>
      </c>
      <c r="CL2096" t="str">
        <f>IF(COUNT(CK$3:CK2096)=ROUND(COUNT($CK$3:$CK$2493)*0.1,0),CK2096,"")</f>
        <v/>
      </c>
      <c r="CS2096" s="23">
        <v>41614</v>
      </c>
      <c r="CT2096">
        <v>2.8415253871170616E-3</v>
      </c>
      <c r="DB2096" s="23">
        <v>41614</v>
      </c>
      <c r="DC2096">
        <v>2.8415253871170616E-3</v>
      </c>
    </row>
    <row r="2097" spans="79:107" x14ac:dyDescent="0.3">
      <c r="CA2097" s="23">
        <v>43381</v>
      </c>
      <c r="CB2097">
        <v>2.841732817143497E-3</v>
      </c>
      <c r="CC2097" t="str">
        <f>IF(COUNT(CB$3:CB2097)=ROUND(COUNT($CB$3:$CB$2493)*0.05,0),CB2097,"")</f>
        <v/>
      </c>
      <c r="CJ2097" s="23">
        <v>43381</v>
      </c>
      <c r="CK2097">
        <v>2.841732817143497E-3</v>
      </c>
      <c r="CL2097" t="str">
        <f>IF(COUNT(CK$3:CK2097)=ROUND(COUNT($CK$3:$CK$2493)*0.1,0),CK2097,"")</f>
        <v/>
      </c>
      <c r="CS2097" s="23">
        <v>43381</v>
      </c>
      <c r="CT2097">
        <v>2.841732817143497E-3</v>
      </c>
      <c r="DB2097" s="23">
        <v>43381</v>
      </c>
      <c r="DC2097">
        <v>2.841732817143497E-3</v>
      </c>
    </row>
    <row r="2098" spans="79:107" x14ac:dyDescent="0.3">
      <c r="CA2098" s="23">
        <v>41696</v>
      </c>
      <c r="CB2098">
        <v>2.8427737588318258E-3</v>
      </c>
      <c r="CC2098" t="str">
        <f>IF(COUNT(CB$3:CB2098)=ROUND(COUNT($CB$3:$CB$2493)*0.05,0),CB2098,"")</f>
        <v/>
      </c>
      <c r="CJ2098" s="23">
        <v>41696</v>
      </c>
      <c r="CK2098">
        <v>2.8427737588318258E-3</v>
      </c>
      <c r="CL2098" t="str">
        <f>IF(COUNT(CK$3:CK2098)=ROUND(COUNT($CK$3:$CK$2493)*0.1,0),CK2098,"")</f>
        <v/>
      </c>
      <c r="CS2098" s="23">
        <v>41696</v>
      </c>
      <c r="CT2098">
        <v>2.8427737588318258E-3</v>
      </c>
      <c r="DB2098" s="23">
        <v>41696</v>
      </c>
      <c r="DC2098">
        <v>2.8427737588318258E-3</v>
      </c>
    </row>
    <row r="2099" spans="79:107" x14ac:dyDescent="0.3">
      <c r="CA2099" s="23">
        <v>42380</v>
      </c>
      <c r="CB2099">
        <v>2.8453376040695234E-3</v>
      </c>
      <c r="CC2099" t="str">
        <f>IF(COUNT(CB$3:CB2099)=ROUND(COUNT($CB$3:$CB$2493)*0.05,0),CB2099,"")</f>
        <v/>
      </c>
      <c r="CJ2099" s="23">
        <v>42380</v>
      </c>
      <c r="CK2099">
        <v>2.8453376040695234E-3</v>
      </c>
      <c r="CL2099" t="str">
        <f>IF(COUNT(CK$3:CK2099)=ROUND(COUNT($CK$3:$CK$2493)*0.1,0),CK2099,"")</f>
        <v/>
      </c>
      <c r="CS2099" s="23">
        <v>42380</v>
      </c>
      <c r="CT2099">
        <v>2.8453376040695234E-3</v>
      </c>
      <c r="DB2099" s="23">
        <v>42380</v>
      </c>
      <c r="DC2099">
        <v>2.8453376040695234E-3</v>
      </c>
    </row>
    <row r="2100" spans="79:107" x14ac:dyDescent="0.3">
      <c r="CA2100" s="23">
        <v>43206</v>
      </c>
      <c r="CB2100">
        <v>2.845859219475025E-3</v>
      </c>
      <c r="CC2100" t="str">
        <f>IF(COUNT(CB$3:CB2100)=ROUND(COUNT($CB$3:$CB$2493)*0.05,0),CB2100,"")</f>
        <v/>
      </c>
      <c r="CJ2100" s="23">
        <v>43206</v>
      </c>
      <c r="CK2100">
        <v>2.845859219475025E-3</v>
      </c>
      <c r="CL2100" t="str">
        <f>IF(COUNT(CK$3:CK2100)=ROUND(COUNT($CK$3:$CK$2493)*0.1,0),CK2100,"")</f>
        <v/>
      </c>
      <c r="CS2100" s="23">
        <v>43206</v>
      </c>
      <c r="CT2100">
        <v>2.845859219475025E-3</v>
      </c>
      <c r="DB2100" s="23">
        <v>43206</v>
      </c>
      <c r="DC2100">
        <v>2.845859219475025E-3</v>
      </c>
    </row>
    <row r="2101" spans="79:107" x14ac:dyDescent="0.3">
      <c r="CA2101" s="23">
        <v>43628</v>
      </c>
      <c r="CB2101">
        <v>2.8466734439455141E-3</v>
      </c>
      <c r="CC2101" t="str">
        <f>IF(COUNT(CB$3:CB2101)=ROUND(COUNT($CB$3:$CB$2493)*0.05,0),CB2101,"")</f>
        <v/>
      </c>
      <c r="CJ2101" s="23">
        <v>43628</v>
      </c>
      <c r="CK2101">
        <v>2.8466734439455141E-3</v>
      </c>
      <c r="CL2101" t="str">
        <f>IF(COUNT(CK$3:CK2101)=ROUND(COUNT($CK$3:$CK$2493)*0.1,0),CK2101,"")</f>
        <v/>
      </c>
      <c r="CS2101" s="23">
        <v>43628</v>
      </c>
      <c r="CT2101">
        <v>2.8466734439455141E-3</v>
      </c>
      <c r="DB2101" s="23">
        <v>43628</v>
      </c>
      <c r="DC2101">
        <v>2.8466734439455141E-3</v>
      </c>
    </row>
    <row r="2102" spans="79:107" x14ac:dyDescent="0.3">
      <c r="CA2102" s="23">
        <v>44180</v>
      </c>
      <c r="CB2102">
        <v>2.8523297176071549E-3</v>
      </c>
      <c r="CC2102" t="str">
        <f>IF(COUNT(CB$3:CB2102)=ROUND(COUNT($CB$3:$CB$2493)*0.05,0),CB2102,"")</f>
        <v/>
      </c>
      <c r="CJ2102" s="23">
        <v>44180</v>
      </c>
      <c r="CK2102">
        <v>2.8523297176071549E-3</v>
      </c>
      <c r="CL2102" t="str">
        <f>IF(COUNT(CK$3:CK2102)=ROUND(COUNT($CK$3:$CK$2493)*0.1,0),CK2102,"")</f>
        <v/>
      </c>
      <c r="CS2102" s="23">
        <v>44180</v>
      </c>
      <c r="CT2102">
        <v>2.8523297176071549E-3</v>
      </c>
      <c r="DB2102" s="23">
        <v>44180</v>
      </c>
      <c r="DC2102">
        <v>2.8523297176071549E-3</v>
      </c>
    </row>
    <row r="2103" spans="79:107" x14ac:dyDescent="0.3">
      <c r="CA2103" s="23">
        <v>43138</v>
      </c>
      <c r="CB2103">
        <v>2.8546262251354913E-3</v>
      </c>
      <c r="CC2103" t="str">
        <f>IF(COUNT(CB$3:CB2103)=ROUND(COUNT($CB$3:$CB$2493)*0.05,0),CB2103,"")</f>
        <v/>
      </c>
      <c r="CJ2103" s="23">
        <v>43138</v>
      </c>
      <c r="CK2103">
        <v>2.8546262251354913E-3</v>
      </c>
      <c r="CL2103" t="str">
        <f>IF(COUNT(CK$3:CK2103)=ROUND(COUNT($CK$3:$CK$2493)*0.1,0),CK2103,"")</f>
        <v/>
      </c>
      <c r="CS2103" s="23">
        <v>43138</v>
      </c>
      <c r="CT2103">
        <v>2.8546262251354913E-3</v>
      </c>
      <c r="DB2103" s="23">
        <v>43138</v>
      </c>
      <c r="DC2103">
        <v>2.8546262251354913E-3</v>
      </c>
    </row>
    <row r="2104" spans="79:107" x14ac:dyDescent="0.3">
      <c r="CA2104" s="23">
        <v>44413</v>
      </c>
      <c r="CB2104">
        <v>2.8547531953143942E-3</v>
      </c>
      <c r="CC2104" t="str">
        <f>IF(COUNT(CB$3:CB2104)=ROUND(COUNT($CB$3:$CB$2493)*0.05,0),CB2104,"")</f>
        <v/>
      </c>
      <c r="CJ2104" s="23">
        <v>44413</v>
      </c>
      <c r="CK2104">
        <v>2.8547531953143942E-3</v>
      </c>
      <c r="CL2104" t="str">
        <f>IF(COUNT(CK$3:CK2104)=ROUND(COUNT($CK$3:$CK$2493)*0.1,0),CK2104,"")</f>
        <v/>
      </c>
      <c r="CS2104" s="23">
        <v>44413</v>
      </c>
      <c r="CT2104">
        <v>2.8547531953143942E-3</v>
      </c>
      <c r="DB2104" s="23">
        <v>44413</v>
      </c>
      <c r="DC2104">
        <v>2.8547531953143942E-3</v>
      </c>
    </row>
    <row r="2105" spans="79:107" x14ac:dyDescent="0.3">
      <c r="CA2105" s="23">
        <v>42040</v>
      </c>
      <c r="CB2105">
        <v>2.8575484218856264E-3</v>
      </c>
      <c r="CC2105" t="str">
        <f>IF(COUNT(CB$3:CB2105)=ROUND(COUNT($CB$3:$CB$2493)*0.05,0),CB2105,"")</f>
        <v/>
      </c>
      <c r="CJ2105" s="23">
        <v>42040</v>
      </c>
      <c r="CK2105">
        <v>2.8575484218856264E-3</v>
      </c>
      <c r="CL2105" t="str">
        <f>IF(COUNT(CK$3:CK2105)=ROUND(COUNT($CK$3:$CK$2493)*0.1,0),CK2105,"")</f>
        <v/>
      </c>
      <c r="CS2105" s="23">
        <v>42040</v>
      </c>
      <c r="CT2105">
        <v>2.8575484218856264E-3</v>
      </c>
      <c r="DB2105" s="23">
        <v>42040</v>
      </c>
      <c r="DC2105">
        <v>2.8575484218856264E-3</v>
      </c>
    </row>
    <row r="2106" spans="79:107" x14ac:dyDescent="0.3">
      <c r="CA2106" s="23">
        <v>42310</v>
      </c>
      <c r="CB2106">
        <v>2.8598778305512717E-3</v>
      </c>
      <c r="CC2106" t="str">
        <f>IF(COUNT(CB$3:CB2106)=ROUND(COUNT($CB$3:$CB$2493)*0.05,0),CB2106,"")</f>
        <v/>
      </c>
      <c r="CJ2106" s="23">
        <v>42310</v>
      </c>
      <c r="CK2106">
        <v>2.8598778305512717E-3</v>
      </c>
      <c r="CL2106" t="str">
        <f>IF(COUNT(CK$3:CK2106)=ROUND(COUNT($CK$3:$CK$2493)*0.1,0),CK2106,"")</f>
        <v/>
      </c>
      <c r="CS2106" s="23">
        <v>42310</v>
      </c>
      <c r="CT2106">
        <v>2.8598778305512717E-3</v>
      </c>
      <c r="DB2106" s="23">
        <v>42310</v>
      </c>
      <c r="DC2106">
        <v>2.8598778305512717E-3</v>
      </c>
    </row>
    <row r="2107" spans="79:107" x14ac:dyDescent="0.3">
      <c r="CA2107" s="23">
        <v>42628</v>
      </c>
      <c r="CB2107">
        <v>2.8634774772029344E-3</v>
      </c>
      <c r="CC2107" t="str">
        <f>IF(COUNT(CB$3:CB2107)=ROUND(COUNT($CB$3:$CB$2493)*0.05,0),CB2107,"")</f>
        <v/>
      </c>
      <c r="CJ2107" s="23">
        <v>42628</v>
      </c>
      <c r="CK2107">
        <v>2.8634774772029344E-3</v>
      </c>
      <c r="CL2107" t="str">
        <f>IF(COUNT(CK$3:CK2107)=ROUND(COUNT($CK$3:$CK$2493)*0.1,0),CK2107,"")</f>
        <v/>
      </c>
      <c r="CS2107" s="23">
        <v>42628</v>
      </c>
      <c r="CT2107">
        <v>2.8634774772029344E-3</v>
      </c>
      <c r="DB2107" s="23">
        <v>42628</v>
      </c>
      <c r="DC2107">
        <v>2.8634774772029344E-3</v>
      </c>
    </row>
    <row r="2108" spans="79:107" x14ac:dyDescent="0.3">
      <c r="CA2108" s="23">
        <v>42165</v>
      </c>
      <c r="CB2108">
        <v>2.8635054931199686E-3</v>
      </c>
      <c r="CC2108" t="str">
        <f>IF(COUNT(CB$3:CB2108)=ROUND(COUNT($CB$3:$CB$2493)*0.05,0),CB2108,"")</f>
        <v/>
      </c>
      <c r="CJ2108" s="23">
        <v>42165</v>
      </c>
      <c r="CK2108">
        <v>2.8635054931199686E-3</v>
      </c>
      <c r="CL2108" t="str">
        <f>IF(COUNT(CK$3:CK2108)=ROUND(COUNT($CK$3:$CK$2493)*0.1,0),CK2108,"")</f>
        <v/>
      </c>
      <c r="CS2108" s="23">
        <v>42165</v>
      </c>
      <c r="CT2108">
        <v>2.8635054931199686E-3</v>
      </c>
      <c r="DB2108" s="23">
        <v>42165</v>
      </c>
      <c r="DC2108">
        <v>2.8635054931199686E-3</v>
      </c>
    </row>
    <row r="2109" spans="79:107" x14ac:dyDescent="0.3">
      <c r="CA2109" s="23">
        <v>43882</v>
      </c>
      <c r="CB2109">
        <v>2.8671348646434809E-3</v>
      </c>
      <c r="CC2109" t="str">
        <f>IF(COUNT(CB$3:CB2109)=ROUND(COUNT($CB$3:$CB$2493)*0.05,0),CB2109,"")</f>
        <v/>
      </c>
      <c r="CJ2109" s="23">
        <v>43882</v>
      </c>
      <c r="CK2109">
        <v>2.8671348646434809E-3</v>
      </c>
      <c r="CL2109" t="str">
        <f>IF(COUNT(CK$3:CK2109)=ROUND(COUNT($CK$3:$CK$2493)*0.1,0),CK2109,"")</f>
        <v/>
      </c>
      <c r="CS2109" s="23">
        <v>43882</v>
      </c>
      <c r="CT2109">
        <v>2.8671348646434809E-3</v>
      </c>
      <c r="DB2109" s="23">
        <v>43882</v>
      </c>
      <c r="DC2109">
        <v>2.8671348646434809E-3</v>
      </c>
    </row>
    <row r="2110" spans="79:107" x14ac:dyDescent="0.3">
      <c r="CA2110" s="23">
        <v>42395</v>
      </c>
      <c r="CB2110">
        <v>2.8791187512017691E-3</v>
      </c>
      <c r="CC2110" t="str">
        <f>IF(COUNT(CB$3:CB2110)=ROUND(COUNT($CB$3:$CB$2493)*0.05,0),CB2110,"")</f>
        <v/>
      </c>
      <c r="CJ2110" s="23">
        <v>42395</v>
      </c>
      <c r="CK2110">
        <v>2.8791187512017691E-3</v>
      </c>
      <c r="CL2110" t="str">
        <f>IF(COUNT(CK$3:CK2110)=ROUND(COUNT($CK$3:$CK$2493)*0.1,0),CK2110,"")</f>
        <v/>
      </c>
      <c r="CS2110" s="23">
        <v>42395</v>
      </c>
      <c r="CT2110">
        <v>2.8791187512017691E-3</v>
      </c>
      <c r="DB2110" s="23">
        <v>42395</v>
      </c>
      <c r="DC2110">
        <v>2.8791187512017691E-3</v>
      </c>
    </row>
    <row r="2111" spans="79:107" x14ac:dyDescent="0.3">
      <c r="CA2111" s="23">
        <v>42284</v>
      </c>
      <c r="CB2111">
        <v>2.879246936681915E-3</v>
      </c>
      <c r="CC2111" t="str">
        <f>IF(COUNT(CB$3:CB2111)=ROUND(COUNT($CB$3:$CB$2493)*0.05,0),CB2111,"")</f>
        <v/>
      </c>
      <c r="CJ2111" s="23">
        <v>42284</v>
      </c>
      <c r="CK2111">
        <v>2.879246936681915E-3</v>
      </c>
      <c r="CL2111" t="str">
        <f>IF(COUNT(CK$3:CK2111)=ROUND(COUNT($CK$3:$CK$2493)*0.1,0),CK2111,"")</f>
        <v/>
      </c>
      <c r="CS2111" s="23">
        <v>42284</v>
      </c>
      <c r="CT2111">
        <v>2.879246936681915E-3</v>
      </c>
      <c r="DB2111" s="23">
        <v>42284</v>
      </c>
      <c r="DC2111">
        <v>2.879246936681915E-3</v>
      </c>
    </row>
    <row r="2112" spans="79:107" x14ac:dyDescent="0.3">
      <c r="CA2112" s="23">
        <v>44151</v>
      </c>
      <c r="CB2112">
        <v>2.8813326129890323E-3</v>
      </c>
      <c r="CC2112" t="str">
        <f>IF(COUNT(CB$3:CB2112)=ROUND(COUNT($CB$3:$CB$2493)*0.05,0),CB2112,"")</f>
        <v/>
      </c>
      <c r="CJ2112" s="23">
        <v>44151</v>
      </c>
      <c r="CK2112">
        <v>2.8813326129890323E-3</v>
      </c>
      <c r="CL2112" t="str">
        <f>IF(COUNT(CK$3:CK2112)=ROUND(COUNT($CK$3:$CK$2493)*0.1,0),CK2112,"")</f>
        <v/>
      </c>
      <c r="CS2112" s="23">
        <v>44151</v>
      </c>
      <c r="CT2112">
        <v>2.8813326129890323E-3</v>
      </c>
      <c r="DB2112" s="23">
        <v>44151</v>
      </c>
      <c r="DC2112">
        <v>2.8813326129890323E-3</v>
      </c>
    </row>
    <row r="2113" spans="79:107" x14ac:dyDescent="0.3">
      <c r="CA2113" s="23">
        <v>43567</v>
      </c>
      <c r="CB2113">
        <v>2.8824617245892569E-3</v>
      </c>
      <c r="CC2113" t="str">
        <f>IF(COUNT(CB$3:CB2113)=ROUND(COUNT($CB$3:$CB$2493)*0.05,0),CB2113,"")</f>
        <v/>
      </c>
      <c r="CJ2113" s="23">
        <v>43567</v>
      </c>
      <c r="CK2113">
        <v>2.8824617245892569E-3</v>
      </c>
      <c r="CL2113" t="str">
        <f>IF(COUNT(CK$3:CK2113)=ROUND(COUNT($CK$3:$CK$2493)*0.1,0),CK2113,"")</f>
        <v/>
      </c>
      <c r="CS2113" s="23">
        <v>43567</v>
      </c>
      <c r="CT2113">
        <v>2.8824617245892569E-3</v>
      </c>
      <c r="DB2113" s="23">
        <v>43567</v>
      </c>
      <c r="DC2113">
        <v>2.8824617245892569E-3</v>
      </c>
    </row>
    <row r="2114" spans="79:107" x14ac:dyDescent="0.3">
      <c r="CA2114" s="23">
        <v>41857</v>
      </c>
      <c r="CB2114">
        <v>2.8902569097528732E-3</v>
      </c>
      <c r="CC2114" t="str">
        <f>IF(COUNT(CB$3:CB2114)=ROUND(COUNT($CB$3:$CB$2493)*0.05,0),CB2114,"")</f>
        <v/>
      </c>
      <c r="CJ2114" s="23">
        <v>41857</v>
      </c>
      <c r="CK2114">
        <v>2.8902569097528732E-3</v>
      </c>
      <c r="CL2114" t="str">
        <f>IF(COUNT(CK$3:CK2114)=ROUND(COUNT($CK$3:$CK$2493)*0.1,0),CK2114,"")</f>
        <v/>
      </c>
      <c r="CS2114" s="23">
        <v>41857</v>
      </c>
      <c r="CT2114">
        <v>2.8902569097528732E-3</v>
      </c>
      <c r="DB2114" s="23">
        <v>41857</v>
      </c>
      <c r="DC2114">
        <v>2.8902569097528732E-3</v>
      </c>
    </row>
    <row r="2115" spans="79:107" x14ac:dyDescent="0.3">
      <c r="CA2115" s="23">
        <v>43273</v>
      </c>
      <c r="CB2115">
        <v>2.8914540435045826E-3</v>
      </c>
      <c r="CC2115" t="str">
        <f>IF(COUNT(CB$3:CB2115)=ROUND(COUNT($CB$3:$CB$2493)*0.05,0),CB2115,"")</f>
        <v/>
      </c>
      <c r="CJ2115" s="23">
        <v>43273</v>
      </c>
      <c r="CK2115">
        <v>2.8914540435045826E-3</v>
      </c>
      <c r="CL2115" t="str">
        <f>IF(COUNT(CK$3:CK2115)=ROUND(COUNT($CK$3:$CK$2493)*0.1,0),CK2115,"")</f>
        <v/>
      </c>
      <c r="CS2115" s="23">
        <v>43273</v>
      </c>
      <c r="CT2115">
        <v>2.8914540435045826E-3</v>
      </c>
      <c r="DB2115" s="23">
        <v>43273</v>
      </c>
      <c r="DC2115">
        <v>2.8914540435045826E-3</v>
      </c>
    </row>
    <row r="2116" spans="79:107" x14ac:dyDescent="0.3">
      <c r="CA2116" s="23">
        <v>42674</v>
      </c>
      <c r="CB2116">
        <v>2.8932785385763033E-3</v>
      </c>
      <c r="CC2116" t="str">
        <f>IF(COUNT(CB$3:CB2116)=ROUND(COUNT($CB$3:$CB$2493)*0.05,0),CB2116,"")</f>
        <v/>
      </c>
      <c r="CJ2116" s="23">
        <v>42674</v>
      </c>
      <c r="CK2116">
        <v>2.8932785385763033E-3</v>
      </c>
      <c r="CL2116" t="str">
        <f>IF(COUNT(CK$3:CK2116)=ROUND(COUNT($CK$3:$CK$2493)*0.1,0),CK2116,"")</f>
        <v/>
      </c>
      <c r="CS2116" s="23">
        <v>42674</v>
      </c>
      <c r="CT2116">
        <v>2.8932785385763033E-3</v>
      </c>
      <c r="DB2116" s="23">
        <v>42674</v>
      </c>
      <c r="DC2116">
        <v>2.8932785385763033E-3</v>
      </c>
    </row>
    <row r="2117" spans="79:107" x14ac:dyDescent="0.3">
      <c r="CA2117" s="23">
        <v>44146</v>
      </c>
      <c r="CB2117">
        <v>2.9058304231667758E-3</v>
      </c>
      <c r="CC2117" t="str">
        <f>IF(COUNT(CB$3:CB2117)=ROUND(COUNT($CB$3:$CB$2493)*0.05,0),CB2117,"")</f>
        <v/>
      </c>
      <c r="CJ2117" s="23">
        <v>44146</v>
      </c>
      <c r="CK2117">
        <v>2.9058304231667758E-3</v>
      </c>
      <c r="CL2117" t="str">
        <f>IF(COUNT(CK$3:CK2117)=ROUND(COUNT($CK$3:$CK$2493)*0.1,0),CK2117,"")</f>
        <v/>
      </c>
      <c r="CS2117" s="23">
        <v>44146</v>
      </c>
      <c r="CT2117">
        <v>2.9058304231667758E-3</v>
      </c>
      <c r="DB2117" s="23">
        <v>44146</v>
      </c>
      <c r="DC2117">
        <v>2.9058304231667758E-3</v>
      </c>
    </row>
    <row r="2118" spans="79:107" x14ac:dyDescent="0.3">
      <c r="CA2118" s="23">
        <v>43623</v>
      </c>
      <c r="CB2118">
        <v>2.906620808941936E-3</v>
      </c>
      <c r="CC2118" t="str">
        <f>IF(COUNT(CB$3:CB2118)=ROUND(COUNT($CB$3:$CB$2493)*0.05,0),CB2118,"")</f>
        <v/>
      </c>
      <c r="CJ2118" s="23">
        <v>43623</v>
      </c>
      <c r="CK2118">
        <v>2.906620808941936E-3</v>
      </c>
      <c r="CL2118" t="str">
        <f>IF(COUNT(CK$3:CK2118)=ROUND(COUNT($CK$3:$CK$2493)*0.1,0),CK2118,"")</f>
        <v/>
      </c>
      <c r="CS2118" s="23">
        <v>43623</v>
      </c>
      <c r="CT2118">
        <v>2.906620808941936E-3</v>
      </c>
      <c r="DB2118" s="23">
        <v>43623</v>
      </c>
      <c r="DC2118">
        <v>2.906620808941936E-3</v>
      </c>
    </row>
    <row r="2119" spans="79:107" x14ac:dyDescent="0.3">
      <c r="CA2119" s="23">
        <v>43011</v>
      </c>
      <c r="CB2119">
        <v>2.9111310207643568E-3</v>
      </c>
      <c r="CC2119" t="str">
        <f>IF(COUNT(CB$3:CB2119)=ROUND(COUNT($CB$3:$CB$2493)*0.05,0),CB2119,"")</f>
        <v/>
      </c>
      <c r="CJ2119" s="23">
        <v>43011</v>
      </c>
      <c r="CK2119">
        <v>2.9111310207643568E-3</v>
      </c>
      <c r="CL2119" t="str">
        <f>IF(COUNT(CK$3:CK2119)=ROUND(COUNT($CK$3:$CK$2493)*0.1,0),CK2119,"")</f>
        <v/>
      </c>
      <c r="CS2119" s="23">
        <v>43011</v>
      </c>
      <c r="CT2119">
        <v>2.9111310207643568E-3</v>
      </c>
      <c r="DB2119" s="23">
        <v>43011</v>
      </c>
      <c r="DC2119">
        <v>2.9111310207643568E-3</v>
      </c>
    </row>
    <row r="2120" spans="79:107" x14ac:dyDescent="0.3">
      <c r="CA2120" s="26">
        <v>44888</v>
      </c>
      <c r="CB2120">
        <v>2.9176230037660624E-3</v>
      </c>
      <c r="CC2120" t="str">
        <f>IF(COUNT(CB$3:CB2120)=ROUND(COUNT($CB$3:$CB$2493)*0.05,0),CB2120,"")</f>
        <v/>
      </c>
      <c r="CJ2120" s="26">
        <v>44888</v>
      </c>
      <c r="CK2120">
        <v>2.9176230037660624E-3</v>
      </c>
      <c r="CL2120" t="str">
        <f>IF(COUNT(CK$3:CK2120)=ROUND(COUNT($CK$3:$CK$2493)*0.1,0),CK2120,"")</f>
        <v/>
      </c>
      <c r="CS2120" s="26">
        <v>44888</v>
      </c>
      <c r="CT2120">
        <v>2.9176230037660624E-3</v>
      </c>
      <c r="DB2120" s="26">
        <v>44888</v>
      </c>
      <c r="DC2120">
        <v>2.9176230037660624E-3</v>
      </c>
    </row>
    <row r="2121" spans="79:107" x14ac:dyDescent="0.3">
      <c r="CA2121" s="23">
        <v>43028</v>
      </c>
      <c r="CB2121">
        <v>2.9258412618697973E-3</v>
      </c>
      <c r="CC2121" t="str">
        <f>IF(COUNT(CB$3:CB2121)=ROUND(COUNT($CB$3:$CB$2493)*0.05,0),CB2121,"")</f>
        <v/>
      </c>
      <c r="CJ2121" s="23">
        <v>43028</v>
      </c>
      <c r="CK2121">
        <v>2.9258412618697973E-3</v>
      </c>
      <c r="CL2121" t="str">
        <f>IF(COUNT(CK$3:CK2121)=ROUND(COUNT($CK$3:$CK$2493)*0.1,0),CK2121,"")</f>
        <v/>
      </c>
      <c r="CS2121" s="23">
        <v>43028</v>
      </c>
      <c r="CT2121">
        <v>2.9258412618697973E-3</v>
      </c>
      <c r="DB2121" s="23">
        <v>43028</v>
      </c>
      <c r="DC2121">
        <v>2.9258412618697973E-3</v>
      </c>
    </row>
    <row r="2122" spans="79:107" x14ac:dyDescent="0.3">
      <c r="CA2122" s="23">
        <v>44872</v>
      </c>
      <c r="CB2122">
        <v>2.9279758714152691E-3</v>
      </c>
      <c r="CC2122" t="str">
        <f>IF(COUNT(CB$3:CB2122)=ROUND(COUNT($CB$3:$CB$2493)*0.05,0),CB2122,"")</f>
        <v/>
      </c>
      <c r="CJ2122" s="23">
        <v>44872</v>
      </c>
      <c r="CK2122">
        <v>2.9279758714152691E-3</v>
      </c>
      <c r="CL2122" t="str">
        <f>IF(COUNT(CK$3:CK2122)=ROUND(COUNT($CK$3:$CK$2493)*0.1,0),CK2122,"")</f>
        <v/>
      </c>
      <c r="CS2122" s="23">
        <v>44872</v>
      </c>
      <c r="CT2122">
        <v>2.9279758714152691E-3</v>
      </c>
      <c r="DB2122" s="23">
        <v>44872</v>
      </c>
      <c r="DC2122">
        <v>2.9279758714152691E-3</v>
      </c>
    </row>
    <row r="2123" spans="79:107" x14ac:dyDescent="0.3">
      <c r="CA2123" s="23">
        <v>41296</v>
      </c>
      <c r="CB2123">
        <v>2.9344069360716157E-3</v>
      </c>
      <c r="CC2123" t="str">
        <f>IF(COUNT(CB$3:CB2123)=ROUND(COUNT($CB$3:$CB$2493)*0.05,0),CB2123,"")</f>
        <v/>
      </c>
      <c r="CJ2123" s="23">
        <v>41296</v>
      </c>
      <c r="CK2123">
        <v>2.9344069360716157E-3</v>
      </c>
      <c r="CL2123" t="str">
        <f>IF(COUNT(CK$3:CK2123)=ROUND(COUNT($CK$3:$CK$2493)*0.1,0),CK2123,"")</f>
        <v/>
      </c>
      <c r="CS2123" s="23">
        <v>41296</v>
      </c>
      <c r="CT2123">
        <v>2.9344069360716157E-3</v>
      </c>
      <c r="DB2123" s="23">
        <v>41296</v>
      </c>
      <c r="DC2123">
        <v>2.9344069360716157E-3</v>
      </c>
    </row>
    <row r="2124" spans="79:107" x14ac:dyDescent="0.3">
      <c r="CA2124" s="23">
        <v>43164</v>
      </c>
      <c r="CB2124">
        <v>2.9348621380502495E-3</v>
      </c>
      <c r="CC2124" t="str">
        <f>IF(COUNT(CB$3:CB2124)=ROUND(COUNT($CB$3:$CB$2493)*0.05,0),CB2124,"")</f>
        <v/>
      </c>
      <c r="CJ2124" s="23">
        <v>43164</v>
      </c>
      <c r="CK2124">
        <v>2.9348621380502495E-3</v>
      </c>
      <c r="CL2124" t="str">
        <f>IF(COUNT(CK$3:CK2124)=ROUND(COUNT($CK$3:$CK$2493)*0.1,0),CK2124,"")</f>
        <v/>
      </c>
      <c r="CS2124" s="23">
        <v>43164</v>
      </c>
      <c r="CT2124">
        <v>2.9348621380502495E-3</v>
      </c>
      <c r="DB2124" s="23">
        <v>43164</v>
      </c>
      <c r="DC2124">
        <v>2.9348621380502495E-3</v>
      </c>
    </row>
    <row r="2125" spans="79:107" x14ac:dyDescent="0.3">
      <c r="CA2125" s="23">
        <v>43537</v>
      </c>
      <c r="CB2125">
        <v>2.9493815330563669E-3</v>
      </c>
      <c r="CC2125" t="str">
        <f>IF(COUNT(CB$3:CB2125)=ROUND(COUNT($CB$3:$CB$2493)*0.05,0),CB2125,"")</f>
        <v/>
      </c>
      <c r="CJ2125" s="23">
        <v>43537</v>
      </c>
      <c r="CK2125">
        <v>2.9493815330563669E-3</v>
      </c>
      <c r="CL2125" t="str">
        <f>IF(COUNT(CK$3:CK2125)=ROUND(COUNT($CK$3:$CK$2493)*0.1,0),CK2125,"")</f>
        <v/>
      </c>
      <c r="CS2125" s="23">
        <v>43537</v>
      </c>
      <c r="CT2125">
        <v>2.9493815330563669E-3</v>
      </c>
      <c r="DB2125" s="23">
        <v>43537</v>
      </c>
      <c r="DC2125">
        <v>2.9493815330563669E-3</v>
      </c>
    </row>
    <row r="2126" spans="79:107" x14ac:dyDescent="0.3">
      <c r="CA2126" s="23">
        <v>42824</v>
      </c>
      <c r="CB2126">
        <v>2.9658364427988171E-3</v>
      </c>
      <c r="CC2126" t="str">
        <f>IF(COUNT(CB$3:CB2126)=ROUND(COUNT($CB$3:$CB$2493)*0.05,0),CB2126,"")</f>
        <v/>
      </c>
      <c r="CJ2126" s="23">
        <v>42824</v>
      </c>
      <c r="CK2126">
        <v>2.9658364427988171E-3</v>
      </c>
      <c r="CL2126" t="str">
        <f>IF(COUNT(CK$3:CK2126)=ROUND(COUNT($CK$3:$CK$2493)*0.1,0),CK2126,"")</f>
        <v/>
      </c>
      <c r="CS2126" s="23">
        <v>42824</v>
      </c>
      <c r="CT2126">
        <v>2.9658364427988171E-3</v>
      </c>
      <c r="DB2126" s="23">
        <v>42824</v>
      </c>
      <c r="DC2126">
        <v>2.9658364427988171E-3</v>
      </c>
    </row>
    <row r="2127" spans="79:107" x14ac:dyDescent="0.3">
      <c r="CA2127" s="23">
        <v>44182</v>
      </c>
      <c r="CB2127">
        <v>2.9664829739617263E-3</v>
      </c>
      <c r="CC2127" t="str">
        <f>IF(COUNT(CB$3:CB2127)=ROUND(COUNT($CB$3:$CB$2493)*0.05,0),CB2127,"")</f>
        <v/>
      </c>
      <c r="CJ2127" s="23">
        <v>44182</v>
      </c>
      <c r="CK2127">
        <v>2.9664829739617263E-3</v>
      </c>
      <c r="CL2127" t="str">
        <f>IF(COUNT(CK$3:CK2127)=ROUND(COUNT($CK$3:$CK$2493)*0.1,0),CK2127,"")</f>
        <v/>
      </c>
      <c r="CS2127" s="23">
        <v>44182</v>
      </c>
      <c r="CT2127">
        <v>2.9664829739617263E-3</v>
      </c>
      <c r="DB2127" s="23">
        <v>44182</v>
      </c>
      <c r="DC2127">
        <v>2.9664829739617263E-3</v>
      </c>
    </row>
    <row r="2128" spans="79:107" x14ac:dyDescent="0.3">
      <c r="CA2128" s="23">
        <v>44637</v>
      </c>
      <c r="CB2128">
        <v>2.9693901247802306E-3</v>
      </c>
      <c r="CC2128" t="str">
        <f>IF(COUNT(CB$3:CB2128)=ROUND(COUNT($CB$3:$CB$2493)*0.05,0),CB2128,"")</f>
        <v/>
      </c>
      <c r="CJ2128" s="23">
        <v>44637</v>
      </c>
      <c r="CK2128">
        <v>2.9693901247802306E-3</v>
      </c>
      <c r="CL2128" t="str">
        <f>IF(COUNT(CK$3:CK2128)=ROUND(COUNT($CK$3:$CK$2493)*0.1,0),CK2128,"")</f>
        <v/>
      </c>
      <c r="CS2128" s="23">
        <v>44637</v>
      </c>
      <c r="CT2128">
        <v>2.9693901247802306E-3</v>
      </c>
      <c r="DB2128" s="23">
        <v>44637</v>
      </c>
      <c r="DC2128">
        <v>2.9693901247802306E-3</v>
      </c>
    </row>
    <row r="2129" spans="79:107" x14ac:dyDescent="0.3">
      <c r="CA2129" s="23">
        <v>41443</v>
      </c>
      <c r="CB2129">
        <v>2.970262198739883E-3</v>
      </c>
      <c r="CC2129" t="str">
        <f>IF(COUNT(CB$3:CB2129)=ROUND(COUNT($CB$3:$CB$2493)*0.05,0),CB2129,"")</f>
        <v/>
      </c>
      <c r="CJ2129" s="23">
        <v>41443</v>
      </c>
      <c r="CK2129">
        <v>2.970262198739883E-3</v>
      </c>
      <c r="CL2129" t="str">
        <f>IF(COUNT(CK$3:CK2129)=ROUND(COUNT($CK$3:$CK$2493)*0.1,0),CK2129,"")</f>
        <v/>
      </c>
      <c r="CS2129" s="23">
        <v>41443</v>
      </c>
      <c r="CT2129">
        <v>2.970262198739883E-3</v>
      </c>
      <c r="DB2129" s="23">
        <v>41443</v>
      </c>
      <c r="DC2129">
        <v>2.970262198739883E-3</v>
      </c>
    </row>
    <row r="2130" spans="79:107" x14ac:dyDescent="0.3">
      <c r="CA2130" s="23">
        <v>42774</v>
      </c>
      <c r="CB2130">
        <v>2.9768399434472398E-3</v>
      </c>
      <c r="CC2130" t="str">
        <f>IF(COUNT(CB$3:CB2130)=ROUND(COUNT($CB$3:$CB$2493)*0.05,0),CB2130,"")</f>
        <v/>
      </c>
      <c r="CJ2130" s="23">
        <v>42774</v>
      </c>
      <c r="CK2130">
        <v>2.9768399434472398E-3</v>
      </c>
      <c r="CL2130" t="str">
        <f>IF(COUNT(CK$3:CK2130)=ROUND(COUNT($CK$3:$CK$2493)*0.1,0),CK2130,"")</f>
        <v/>
      </c>
      <c r="CS2130" s="23">
        <v>42774</v>
      </c>
      <c r="CT2130">
        <v>2.9768399434472398E-3</v>
      </c>
      <c r="DB2130" s="23">
        <v>42774</v>
      </c>
      <c r="DC2130">
        <v>2.9768399434472398E-3</v>
      </c>
    </row>
    <row r="2131" spans="79:107" x14ac:dyDescent="0.3">
      <c r="CA2131" s="23">
        <v>43627</v>
      </c>
      <c r="CB2131">
        <v>2.9818807627011242E-3</v>
      </c>
      <c r="CC2131" t="str">
        <f>IF(COUNT(CB$3:CB2131)=ROUND(COUNT($CB$3:$CB$2493)*0.05,0),CB2131,"")</f>
        <v/>
      </c>
      <c r="CJ2131" s="23">
        <v>43627</v>
      </c>
      <c r="CK2131">
        <v>2.9818807627011242E-3</v>
      </c>
      <c r="CL2131" t="str">
        <f>IF(COUNT(CK$3:CK2131)=ROUND(COUNT($CK$3:$CK$2493)*0.1,0),CK2131,"")</f>
        <v/>
      </c>
      <c r="CS2131" s="23">
        <v>43627</v>
      </c>
      <c r="CT2131">
        <v>2.9818807627011242E-3</v>
      </c>
      <c r="DB2131" s="23">
        <v>43627</v>
      </c>
      <c r="DC2131">
        <v>2.9818807627011242E-3</v>
      </c>
    </row>
    <row r="2132" spans="79:107" x14ac:dyDescent="0.3">
      <c r="CA2132" s="23">
        <v>44124</v>
      </c>
      <c r="CB2132">
        <v>2.982900556728881E-3</v>
      </c>
      <c r="CC2132" t="str">
        <f>IF(COUNT(CB$3:CB2132)=ROUND(COUNT($CB$3:$CB$2493)*0.05,0),CB2132,"")</f>
        <v/>
      </c>
      <c r="CJ2132" s="23">
        <v>44124</v>
      </c>
      <c r="CK2132">
        <v>2.982900556728881E-3</v>
      </c>
      <c r="CL2132" t="str">
        <f>IF(COUNT(CK$3:CK2132)=ROUND(COUNT($CK$3:$CK$2493)*0.1,0),CK2132,"")</f>
        <v/>
      </c>
      <c r="CS2132" s="23">
        <v>44124</v>
      </c>
      <c r="CT2132">
        <v>2.982900556728881E-3</v>
      </c>
      <c r="DB2132" s="23">
        <v>44124</v>
      </c>
      <c r="DC2132">
        <v>2.982900556728881E-3</v>
      </c>
    </row>
    <row r="2133" spans="79:107" x14ac:dyDescent="0.3">
      <c r="CA2133" s="23">
        <v>42081</v>
      </c>
      <c r="CB2133">
        <v>2.9888257164708497E-3</v>
      </c>
      <c r="CC2133" t="str">
        <f>IF(COUNT(CB$3:CB2133)=ROUND(COUNT($CB$3:$CB$2493)*0.05,0),CB2133,"")</f>
        <v/>
      </c>
      <c r="CJ2133" s="23">
        <v>42081</v>
      </c>
      <c r="CK2133">
        <v>2.9888257164708497E-3</v>
      </c>
      <c r="CL2133" t="str">
        <f>IF(COUNT(CK$3:CK2133)=ROUND(COUNT($CK$3:$CK$2493)*0.1,0),CK2133,"")</f>
        <v/>
      </c>
      <c r="CS2133" s="23">
        <v>42081</v>
      </c>
      <c r="CT2133">
        <v>2.9888257164708497E-3</v>
      </c>
      <c r="DB2133" s="23">
        <v>42081</v>
      </c>
      <c r="DC2133">
        <v>2.9888257164708497E-3</v>
      </c>
    </row>
    <row r="2134" spans="79:107" x14ac:dyDescent="0.3">
      <c r="CA2134" s="23">
        <v>43747</v>
      </c>
      <c r="CB2134">
        <v>2.9973457614209677E-3</v>
      </c>
      <c r="CC2134" t="str">
        <f>IF(COUNT(CB$3:CB2134)=ROUND(COUNT($CB$3:$CB$2493)*0.05,0),CB2134,"")</f>
        <v/>
      </c>
      <c r="CJ2134" s="23">
        <v>43747</v>
      </c>
      <c r="CK2134">
        <v>2.9973457614209677E-3</v>
      </c>
      <c r="CL2134" t="str">
        <f>IF(COUNT(CK$3:CK2134)=ROUND(COUNT($CK$3:$CK$2493)*0.1,0),CK2134,"")</f>
        <v/>
      </c>
      <c r="CS2134" s="23">
        <v>43747</v>
      </c>
      <c r="CT2134">
        <v>2.9973457614209677E-3</v>
      </c>
      <c r="DB2134" s="23">
        <v>43747</v>
      </c>
      <c r="DC2134">
        <v>2.9973457614209677E-3</v>
      </c>
    </row>
    <row r="2135" spans="79:107" x14ac:dyDescent="0.3">
      <c r="CA2135" s="23">
        <v>44315</v>
      </c>
      <c r="CB2135">
        <v>2.9993510048780129E-3</v>
      </c>
      <c r="CC2135" t="str">
        <f>IF(COUNT(CB$3:CB2135)=ROUND(COUNT($CB$3:$CB$2493)*0.05,0),CB2135,"")</f>
        <v/>
      </c>
      <c r="CJ2135" s="23">
        <v>44315</v>
      </c>
      <c r="CK2135">
        <v>2.9993510048780129E-3</v>
      </c>
      <c r="CL2135" t="str">
        <f>IF(COUNT(CK$3:CK2135)=ROUND(COUNT($CK$3:$CK$2493)*0.1,0),CK2135,"")</f>
        <v/>
      </c>
      <c r="CS2135" s="23">
        <v>44315</v>
      </c>
      <c r="CT2135">
        <v>2.9993510048780129E-3</v>
      </c>
      <c r="DB2135" s="23">
        <v>44315</v>
      </c>
      <c r="DC2135">
        <v>2.9993510048780129E-3</v>
      </c>
    </row>
    <row r="2136" spans="79:107" x14ac:dyDescent="0.3">
      <c r="CA2136" s="23">
        <v>43144</v>
      </c>
      <c r="CB2136">
        <v>3.0027317860504689E-3</v>
      </c>
      <c r="CC2136" t="str">
        <f>IF(COUNT(CB$3:CB2136)=ROUND(COUNT($CB$3:$CB$2493)*0.05,0),CB2136,"")</f>
        <v/>
      </c>
      <c r="CJ2136" s="23">
        <v>43144</v>
      </c>
      <c r="CK2136">
        <v>3.0027317860504689E-3</v>
      </c>
      <c r="CL2136" t="str">
        <f>IF(COUNT(CK$3:CK2136)=ROUND(COUNT($CK$3:$CK$2493)*0.1,0),CK2136,"")</f>
        <v/>
      </c>
      <c r="CS2136" s="23">
        <v>43144</v>
      </c>
      <c r="CT2136">
        <v>3.0027317860504689E-3</v>
      </c>
      <c r="DB2136" s="23">
        <v>43144</v>
      </c>
      <c r="DC2136">
        <v>3.0027317860504689E-3</v>
      </c>
    </row>
    <row r="2137" spans="79:107" x14ac:dyDescent="0.3">
      <c r="CA2137" s="23">
        <v>42783</v>
      </c>
      <c r="CB2137">
        <v>3.0044414087761371E-3</v>
      </c>
      <c r="CC2137" t="str">
        <f>IF(COUNT(CB$3:CB2137)=ROUND(COUNT($CB$3:$CB$2493)*0.05,0),CB2137,"")</f>
        <v/>
      </c>
      <c r="CJ2137" s="23">
        <v>42783</v>
      </c>
      <c r="CK2137">
        <v>3.0044414087761371E-3</v>
      </c>
      <c r="CL2137" t="str">
        <f>IF(COUNT(CK$3:CK2137)=ROUND(COUNT($CK$3:$CK$2493)*0.1,0),CK2137,"")</f>
        <v/>
      </c>
      <c r="CS2137" s="23">
        <v>42783</v>
      </c>
      <c r="CT2137">
        <v>3.0044414087761371E-3</v>
      </c>
      <c r="DB2137" s="23">
        <v>42783</v>
      </c>
      <c r="DC2137">
        <v>3.0044414087761371E-3</v>
      </c>
    </row>
    <row r="2138" spans="79:107" x14ac:dyDescent="0.3">
      <c r="CA2138" s="23">
        <v>41669</v>
      </c>
      <c r="CB2138">
        <v>3.0230581761978986E-3</v>
      </c>
      <c r="CC2138" t="str">
        <f>IF(COUNT(CB$3:CB2138)=ROUND(COUNT($CB$3:$CB$2493)*0.05,0),CB2138,"")</f>
        <v/>
      </c>
      <c r="CJ2138" s="23">
        <v>41669</v>
      </c>
      <c r="CK2138">
        <v>3.0230581761978986E-3</v>
      </c>
      <c r="CL2138" t="str">
        <f>IF(COUNT(CK$3:CK2138)=ROUND(COUNT($CK$3:$CK$2493)*0.1,0),CK2138,"")</f>
        <v/>
      </c>
      <c r="CS2138" s="23">
        <v>41669</v>
      </c>
      <c r="CT2138">
        <v>3.0230581761978986E-3</v>
      </c>
      <c r="DB2138" s="23">
        <v>41669</v>
      </c>
      <c r="DC2138">
        <v>3.0230581761978986E-3</v>
      </c>
    </row>
    <row r="2139" spans="79:107" x14ac:dyDescent="0.3">
      <c r="CA2139" s="23">
        <v>42359</v>
      </c>
      <c r="CB2139">
        <v>3.039908570171277E-3</v>
      </c>
      <c r="CC2139" t="str">
        <f>IF(COUNT(CB$3:CB2139)=ROUND(COUNT($CB$3:$CB$2493)*0.05,0),CB2139,"")</f>
        <v/>
      </c>
      <c r="CJ2139" s="23">
        <v>42359</v>
      </c>
      <c r="CK2139">
        <v>3.039908570171277E-3</v>
      </c>
      <c r="CL2139" t="str">
        <f>IF(COUNT(CK$3:CK2139)=ROUND(COUNT($CK$3:$CK$2493)*0.1,0),CK2139,"")</f>
        <v/>
      </c>
      <c r="CS2139" s="23">
        <v>42359</v>
      </c>
      <c r="CT2139">
        <v>3.039908570171277E-3</v>
      </c>
      <c r="DB2139" s="23">
        <v>42359</v>
      </c>
      <c r="DC2139">
        <v>3.039908570171277E-3</v>
      </c>
    </row>
    <row r="2140" spans="79:107" x14ac:dyDescent="0.3">
      <c r="CA2140" s="23">
        <v>44400</v>
      </c>
      <c r="CB2140">
        <v>3.0423258801155454E-3</v>
      </c>
      <c r="CC2140" t="str">
        <f>IF(COUNT(CB$3:CB2140)=ROUND(COUNT($CB$3:$CB$2493)*0.05,0),CB2140,"")</f>
        <v/>
      </c>
      <c r="CJ2140" s="23">
        <v>44400</v>
      </c>
      <c r="CK2140">
        <v>3.0423258801155454E-3</v>
      </c>
      <c r="CL2140" t="str">
        <f>IF(COUNT(CK$3:CK2140)=ROUND(COUNT($CK$3:$CK$2493)*0.1,0),CK2140,"")</f>
        <v/>
      </c>
      <c r="CS2140" s="23">
        <v>44400</v>
      </c>
      <c r="CT2140">
        <v>3.0423258801155454E-3</v>
      </c>
      <c r="DB2140" s="23">
        <v>44400</v>
      </c>
      <c r="DC2140">
        <v>3.0423258801155454E-3</v>
      </c>
    </row>
    <row r="2141" spans="79:107" x14ac:dyDescent="0.3">
      <c r="CA2141" s="23">
        <v>44743</v>
      </c>
      <c r="CB2141">
        <v>3.0518359341052334E-3</v>
      </c>
      <c r="CC2141" t="str">
        <f>IF(COUNT(CB$3:CB2141)=ROUND(COUNT($CB$3:$CB$2493)*0.05,0),CB2141,"")</f>
        <v/>
      </c>
      <c r="CJ2141" s="23">
        <v>44743</v>
      </c>
      <c r="CK2141">
        <v>3.0518359341052334E-3</v>
      </c>
      <c r="CL2141" t="str">
        <f>IF(COUNT(CK$3:CK2141)=ROUND(COUNT($CK$3:$CK$2493)*0.1,0),CK2141,"")</f>
        <v/>
      </c>
      <c r="CS2141" s="23">
        <v>44743</v>
      </c>
      <c r="CT2141">
        <v>3.0518359341052334E-3</v>
      </c>
      <c r="DB2141" s="23">
        <v>44743</v>
      </c>
      <c r="DC2141">
        <v>3.0518359341052334E-3</v>
      </c>
    </row>
    <row r="2142" spans="79:107" x14ac:dyDescent="0.3">
      <c r="CA2142" s="23">
        <v>41592</v>
      </c>
      <c r="CB2142">
        <v>3.0549448713849937E-3</v>
      </c>
      <c r="CC2142" t="str">
        <f>IF(COUNT(CB$3:CB2142)=ROUND(COUNT($CB$3:$CB$2493)*0.05,0),CB2142,"")</f>
        <v/>
      </c>
      <c r="CJ2142" s="23">
        <v>41592</v>
      </c>
      <c r="CK2142">
        <v>3.0549448713849937E-3</v>
      </c>
      <c r="CL2142" t="str">
        <f>IF(COUNT(CK$3:CK2142)=ROUND(COUNT($CK$3:$CK$2493)*0.1,0),CK2142,"")</f>
        <v/>
      </c>
      <c r="CS2142" s="23">
        <v>41592</v>
      </c>
      <c r="CT2142">
        <v>3.0549448713849937E-3</v>
      </c>
      <c r="DB2142" s="23">
        <v>41592</v>
      </c>
      <c r="DC2142">
        <v>3.0549448713849937E-3</v>
      </c>
    </row>
    <row r="2143" spans="79:107" x14ac:dyDescent="0.3">
      <c r="CA2143" s="23">
        <v>42619</v>
      </c>
      <c r="CB2143">
        <v>3.0596251409469736E-3</v>
      </c>
      <c r="CC2143" t="str">
        <f>IF(COUNT(CB$3:CB2143)=ROUND(COUNT($CB$3:$CB$2493)*0.05,0),CB2143,"")</f>
        <v/>
      </c>
      <c r="CJ2143" s="23">
        <v>42619</v>
      </c>
      <c r="CK2143">
        <v>3.0596251409469736E-3</v>
      </c>
      <c r="CL2143" t="str">
        <f>IF(COUNT(CK$3:CK2143)=ROUND(COUNT($CK$3:$CK$2493)*0.1,0),CK2143,"")</f>
        <v/>
      </c>
      <c r="CS2143" s="23">
        <v>42619</v>
      </c>
      <c r="CT2143">
        <v>3.0596251409469736E-3</v>
      </c>
      <c r="DB2143" s="23">
        <v>42619</v>
      </c>
      <c r="DC2143">
        <v>3.0596251409469736E-3</v>
      </c>
    </row>
    <row r="2144" spans="79:107" x14ac:dyDescent="0.3">
      <c r="CA2144" s="23">
        <v>42943</v>
      </c>
      <c r="CB2144">
        <v>3.0640463753524977E-3</v>
      </c>
      <c r="CC2144" t="str">
        <f>IF(COUNT(CB$3:CB2144)=ROUND(COUNT($CB$3:$CB$2493)*0.05,0),CB2144,"")</f>
        <v/>
      </c>
      <c r="CJ2144" s="23">
        <v>42943</v>
      </c>
      <c r="CK2144">
        <v>3.0640463753524977E-3</v>
      </c>
      <c r="CL2144" t="str">
        <f>IF(COUNT(CK$3:CK2144)=ROUND(COUNT($CK$3:$CK$2493)*0.1,0),CK2144,"")</f>
        <v/>
      </c>
      <c r="CS2144" s="23">
        <v>42943</v>
      </c>
      <c r="CT2144">
        <v>3.0640463753524977E-3</v>
      </c>
      <c r="DB2144" s="23">
        <v>42943</v>
      </c>
      <c r="DC2144">
        <v>3.0640463753524977E-3</v>
      </c>
    </row>
    <row r="2145" spans="79:107" x14ac:dyDescent="0.3">
      <c r="CA2145" s="23">
        <v>41243</v>
      </c>
      <c r="CB2145">
        <v>3.0646495624971743E-3</v>
      </c>
      <c r="CC2145" t="str">
        <f>IF(COUNT(CB$3:CB2145)=ROUND(COUNT($CB$3:$CB$2493)*0.05,0),CB2145,"")</f>
        <v/>
      </c>
      <c r="CJ2145" s="23">
        <v>41243</v>
      </c>
      <c r="CK2145">
        <v>3.0646495624971743E-3</v>
      </c>
      <c r="CL2145" t="str">
        <f>IF(COUNT(CK$3:CK2145)=ROUND(COUNT($CK$3:$CK$2493)*0.1,0),CK2145,"")</f>
        <v/>
      </c>
      <c r="CS2145" s="23">
        <v>41243</v>
      </c>
      <c r="CT2145">
        <v>3.0646495624971743E-3</v>
      </c>
      <c r="DB2145" s="23">
        <v>41243</v>
      </c>
      <c r="DC2145">
        <v>3.0646495624971743E-3</v>
      </c>
    </row>
    <row r="2146" spans="79:107" x14ac:dyDescent="0.3">
      <c r="CA2146" s="23">
        <v>43472</v>
      </c>
      <c r="CB2146">
        <v>3.0720719106953958E-3</v>
      </c>
      <c r="CC2146" t="str">
        <f>IF(COUNT(CB$3:CB2146)=ROUND(COUNT($CB$3:$CB$2493)*0.05,0),CB2146,"")</f>
        <v/>
      </c>
      <c r="CJ2146" s="23">
        <v>43472</v>
      </c>
      <c r="CK2146">
        <v>3.0720719106953958E-3</v>
      </c>
      <c r="CL2146" t="str">
        <f>IF(COUNT(CK$3:CK2146)=ROUND(COUNT($CK$3:$CK$2493)*0.1,0),CK2146,"")</f>
        <v/>
      </c>
      <c r="CS2146" s="23">
        <v>43472</v>
      </c>
      <c r="CT2146">
        <v>3.0720719106953958E-3</v>
      </c>
      <c r="DB2146" s="23">
        <v>43472</v>
      </c>
      <c r="DC2146">
        <v>3.0720719106953958E-3</v>
      </c>
    </row>
    <row r="2147" spans="79:107" x14ac:dyDescent="0.3">
      <c r="CA2147" s="23">
        <v>43672</v>
      </c>
      <c r="CB2147">
        <v>3.0728065600251681E-3</v>
      </c>
      <c r="CC2147" t="str">
        <f>IF(COUNT(CB$3:CB2147)=ROUND(COUNT($CB$3:$CB$2493)*0.05,0),CB2147,"")</f>
        <v/>
      </c>
      <c r="CJ2147" s="23">
        <v>43672</v>
      </c>
      <c r="CK2147">
        <v>3.0728065600251681E-3</v>
      </c>
      <c r="CL2147" t="str">
        <f>IF(COUNT(CK$3:CK2147)=ROUND(COUNT($CK$3:$CK$2493)*0.1,0),CK2147,"")</f>
        <v/>
      </c>
      <c r="CS2147" s="23">
        <v>43672</v>
      </c>
      <c r="CT2147">
        <v>3.0728065600251681E-3</v>
      </c>
      <c r="DB2147" s="23">
        <v>43672</v>
      </c>
      <c r="DC2147">
        <v>3.0728065600251681E-3</v>
      </c>
    </row>
    <row r="2148" spans="79:107" x14ac:dyDescent="0.3">
      <c r="CA2148" s="23">
        <v>43826</v>
      </c>
      <c r="CB2148">
        <v>3.0746109696141249E-3</v>
      </c>
      <c r="CC2148" t="str">
        <f>IF(COUNT(CB$3:CB2148)=ROUND(COUNT($CB$3:$CB$2493)*0.05,0),CB2148,"")</f>
        <v/>
      </c>
      <c r="CJ2148" s="23">
        <v>43826</v>
      </c>
      <c r="CK2148">
        <v>3.0746109696141249E-3</v>
      </c>
      <c r="CL2148" t="str">
        <f>IF(COUNT(CK$3:CK2148)=ROUND(COUNT($CK$3:$CK$2493)*0.1,0),CK2148,"")</f>
        <v/>
      </c>
      <c r="CS2148" s="23">
        <v>43826</v>
      </c>
      <c r="CT2148">
        <v>3.0746109696141249E-3</v>
      </c>
      <c r="DB2148" s="23">
        <v>43826</v>
      </c>
      <c r="DC2148">
        <v>3.0746109696141249E-3</v>
      </c>
    </row>
    <row r="2149" spans="79:107" x14ac:dyDescent="0.3">
      <c r="CA2149" s="23">
        <v>43223</v>
      </c>
      <c r="CB2149">
        <v>3.0747677578814659E-3</v>
      </c>
      <c r="CC2149" t="str">
        <f>IF(COUNT(CB$3:CB2149)=ROUND(COUNT($CB$3:$CB$2493)*0.05,0),CB2149,"")</f>
        <v/>
      </c>
      <c r="CJ2149" s="23">
        <v>43223</v>
      </c>
      <c r="CK2149">
        <v>3.0747677578814659E-3</v>
      </c>
      <c r="CL2149" t="str">
        <f>IF(COUNT(CK$3:CK2149)=ROUND(COUNT($CK$3:$CK$2493)*0.1,0),CK2149,"")</f>
        <v/>
      </c>
      <c r="CS2149" s="23">
        <v>43223</v>
      </c>
      <c r="CT2149">
        <v>3.0747677578814659E-3</v>
      </c>
      <c r="DB2149" s="23">
        <v>43223</v>
      </c>
      <c r="DC2149">
        <v>3.0747677578814659E-3</v>
      </c>
    </row>
    <row r="2150" spans="79:107" x14ac:dyDescent="0.3">
      <c r="CA2150" s="23">
        <v>43649</v>
      </c>
      <c r="CB2150">
        <v>3.0839395500165132E-3</v>
      </c>
      <c r="CC2150" t="str">
        <f>IF(COUNT(CB$3:CB2150)=ROUND(COUNT($CB$3:$CB$2493)*0.05,0),CB2150,"")</f>
        <v/>
      </c>
      <c r="CJ2150" s="23">
        <v>43649</v>
      </c>
      <c r="CK2150">
        <v>3.0839395500165132E-3</v>
      </c>
      <c r="CL2150" t="str">
        <f>IF(COUNT(CK$3:CK2150)=ROUND(COUNT($CK$3:$CK$2493)*0.1,0),CK2150,"")</f>
        <v/>
      </c>
      <c r="CS2150" s="23">
        <v>43649</v>
      </c>
      <c r="CT2150">
        <v>3.0839395500165132E-3</v>
      </c>
      <c r="DB2150" s="23">
        <v>43649</v>
      </c>
      <c r="DC2150">
        <v>3.0839395500165132E-3</v>
      </c>
    </row>
    <row r="2151" spans="79:107" x14ac:dyDescent="0.3">
      <c r="CA2151" s="26">
        <v>44895</v>
      </c>
      <c r="CB2151">
        <v>3.0907453389767072E-3</v>
      </c>
      <c r="CC2151" t="str">
        <f>IF(COUNT(CB$3:CB2151)=ROUND(COUNT($CB$3:$CB$2493)*0.05,0),CB2151,"")</f>
        <v/>
      </c>
      <c r="CJ2151" s="26">
        <v>44895</v>
      </c>
      <c r="CK2151">
        <v>3.0907453389767072E-3</v>
      </c>
      <c r="CL2151" t="str">
        <f>IF(COUNT(CK$3:CK2151)=ROUND(COUNT($CK$3:$CK$2493)*0.1,0),CK2151,"")</f>
        <v/>
      </c>
      <c r="CS2151" s="26">
        <v>44895</v>
      </c>
      <c r="CT2151">
        <v>3.0907453389767072E-3</v>
      </c>
      <c r="DB2151" s="26">
        <v>44895</v>
      </c>
      <c r="DC2151">
        <v>3.0907453389767072E-3</v>
      </c>
    </row>
    <row r="2152" spans="79:107" x14ac:dyDescent="0.3">
      <c r="CA2152" s="23">
        <v>42478</v>
      </c>
      <c r="CB2152">
        <v>3.0922634301156428E-3</v>
      </c>
      <c r="CC2152" t="str">
        <f>IF(COUNT(CB$3:CB2152)=ROUND(COUNT($CB$3:$CB$2493)*0.05,0),CB2152,"")</f>
        <v/>
      </c>
      <c r="CJ2152" s="23">
        <v>42478</v>
      </c>
      <c r="CK2152">
        <v>3.0922634301156428E-3</v>
      </c>
      <c r="CL2152" t="str">
        <f>IF(COUNT(CK$3:CK2152)=ROUND(COUNT($CK$3:$CK$2493)*0.1,0),CK2152,"")</f>
        <v/>
      </c>
      <c r="CS2152" s="23">
        <v>42478</v>
      </c>
      <c r="CT2152">
        <v>3.0922634301156428E-3</v>
      </c>
      <c r="DB2152" s="23">
        <v>42478</v>
      </c>
      <c r="DC2152">
        <v>3.0922634301156428E-3</v>
      </c>
    </row>
    <row r="2153" spans="79:107" x14ac:dyDescent="0.3">
      <c r="CA2153" s="23">
        <v>43585</v>
      </c>
      <c r="CB2153">
        <v>3.0958572441175448E-3</v>
      </c>
      <c r="CC2153" t="str">
        <f>IF(COUNT(CB$3:CB2153)=ROUND(COUNT($CB$3:$CB$2493)*0.05,0),CB2153,"")</f>
        <v/>
      </c>
      <c r="CJ2153" s="23">
        <v>43585</v>
      </c>
      <c r="CK2153">
        <v>3.0958572441175448E-3</v>
      </c>
      <c r="CL2153" t="str">
        <f>IF(COUNT(CK$3:CK2153)=ROUND(COUNT($CK$3:$CK$2493)*0.1,0),CK2153,"")</f>
        <v/>
      </c>
      <c r="CS2153" s="23">
        <v>43585</v>
      </c>
      <c r="CT2153">
        <v>3.0958572441175448E-3</v>
      </c>
      <c r="DB2153" s="23">
        <v>43585</v>
      </c>
      <c r="DC2153">
        <v>3.0958572441175448E-3</v>
      </c>
    </row>
    <row r="2154" spans="79:107" x14ac:dyDescent="0.3">
      <c r="CA2154" s="23">
        <v>41277</v>
      </c>
      <c r="CB2154">
        <v>3.1000659858690231E-3</v>
      </c>
      <c r="CC2154" t="str">
        <f>IF(COUNT(CB$3:CB2154)=ROUND(COUNT($CB$3:$CB$2493)*0.05,0),CB2154,"")</f>
        <v/>
      </c>
      <c r="CJ2154" s="23">
        <v>41277</v>
      </c>
      <c r="CK2154">
        <v>3.1000659858690231E-3</v>
      </c>
      <c r="CL2154" t="str">
        <f>IF(COUNT(CK$3:CK2154)=ROUND(COUNT($CK$3:$CK$2493)*0.1,0),CK2154,"")</f>
        <v/>
      </c>
      <c r="CS2154" s="23">
        <v>41277</v>
      </c>
      <c r="CT2154">
        <v>3.1000659858690231E-3</v>
      </c>
      <c r="DB2154" s="23">
        <v>41277</v>
      </c>
      <c r="DC2154">
        <v>3.1000659858690231E-3</v>
      </c>
    </row>
    <row r="2155" spans="79:107" x14ac:dyDescent="0.3">
      <c r="CA2155" s="23">
        <v>42600</v>
      </c>
      <c r="CB2155">
        <v>3.1019037355728514E-3</v>
      </c>
      <c r="CC2155" t="str">
        <f>IF(COUNT(CB$3:CB2155)=ROUND(COUNT($CB$3:$CB$2493)*0.05,0),CB2155,"")</f>
        <v/>
      </c>
      <c r="CJ2155" s="23">
        <v>42600</v>
      </c>
      <c r="CK2155">
        <v>3.1019037355728514E-3</v>
      </c>
      <c r="CL2155" t="str">
        <f>IF(COUNT(CK$3:CK2155)=ROUND(COUNT($CK$3:$CK$2493)*0.1,0),CK2155,"")</f>
        <v/>
      </c>
      <c r="CS2155" s="23">
        <v>42600</v>
      </c>
      <c r="CT2155">
        <v>3.1019037355728514E-3</v>
      </c>
      <c r="DB2155" s="23">
        <v>42600</v>
      </c>
      <c r="DC2155">
        <v>3.1019037355728514E-3</v>
      </c>
    </row>
    <row r="2156" spans="79:107" x14ac:dyDescent="0.3">
      <c r="CA2156" s="23">
        <v>42436</v>
      </c>
      <c r="CB2156">
        <v>3.1024070208675071E-3</v>
      </c>
      <c r="CC2156" t="str">
        <f>IF(COUNT(CB$3:CB2156)=ROUND(COUNT($CB$3:$CB$2493)*0.05,0),CB2156,"")</f>
        <v/>
      </c>
      <c r="CJ2156" s="23">
        <v>42436</v>
      </c>
      <c r="CK2156">
        <v>3.1024070208675071E-3</v>
      </c>
      <c r="CL2156" t="str">
        <f>IF(COUNT(CK$3:CK2156)=ROUND(COUNT($CK$3:$CK$2493)*0.1,0),CK2156,"")</f>
        <v/>
      </c>
      <c r="CS2156" s="23">
        <v>42436</v>
      </c>
      <c r="CT2156">
        <v>3.1024070208675071E-3</v>
      </c>
      <c r="DB2156" s="23">
        <v>42436</v>
      </c>
      <c r="DC2156">
        <v>3.1024070208675071E-3</v>
      </c>
    </row>
    <row r="2157" spans="79:107" x14ac:dyDescent="0.3">
      <c r="CA2157" s="23">
        <v>43122</v>
      </c>
      <c r="CB2157">
        <v>3.1124197610357413E-3</v>
      </c>
      <c r="CC2157" t="str">
        <f>IF(COUNT(CB$3:CB2157)=ROUND(COUNT($CB$3:$CB$2493)*0.05,0),CB2157,"")</f>
        <v/>
      </c>
      <c r="CJ2157" s="23">
        <v>43122</v>
      </c>
      <c r="CK2157">
        <v>3.1124197610357413E-3</v>
      </c>
      <c r="CL2157" t="str">
        <f>IF(COUNT(CK$3:CK2157)=ROUND(COUNT($CK$3:$CK$2493)*0.1,0),CK2157,"")</f>
        <v/>
      </c>
      <c r="CS2157" s="23">
        <v>43122</v>
      </c>
      <c r="CT2157">
        <v>3.1124197610357413E-3</v>
      </c>
      <c r="DB2157" s="23">
        <v>43122</v>
      </c>
      <c r="DC2157">
        <v>3.1124197610357413E-3</v>
      </c>
    </row>
    <row r="2158" spans="79:107" x14ac:dyDescent="0.3">
      <c r="CA2158" s="23">
        <v>41353</v>
      </c>
      <c r="CB2158">
        <v>3.1156022268319932E-3</v>
      </c>
      <c r="CC2158" t="str">
        <f>IF(COUNT(CB$3:CB2158)=ROUND(COUNT($CB$3:$CB$2493)*0.05,0),CB2158,"")</f>
        <v/>
      </c>
      <c r="CJ2158" s="23">
        <v>41353</v>
      </c>
      <c r="CK2158">
        <v>3.1156022268319932E-3</v>
      </c>
      <c r="CL2158" t="str">
        <f>IF(COUNT(CK$3:CK2158)=ROUND(COUNT($CK$3:$CK$2493)*0.1,0),CK2158,"")</f>
        <v/>
      </c>
      <c r="CS2158" s="23">
        <v>41353</v>
      </c>
      <c r="CT2158">
        <v>3.1156022268319932E-3</v>
      </c>
      <c r="DB2158" s="23">
        <v>41353</v>
      </c>
      <c r="DC2158">
        <v>3.1156022268319932E-3</v>
      </c>
    </row>
    <row r="2159" spans="79:107" x14ac:dyDescent="0.3">
      <c r="CA2159" s="26">
        <v>44887</v>
      </c>
      <c r="CB2159">
        <v>3.1206840632525615E-3</v>
      </c>
      <c r="CC2159" t="str">
        <f>IF(COUNT(CB$3:CB2159)=ROUND(COUNT($CB$3:$CB$2493)*0.05,0),CB2159,"")</f>
        <v/>
      </c>
      <c r="CJ2159" s="26">
        <v>44887</v>
      </c>
      <c r="CK2159">
        <v>3.1206840632525615E-3</v>
      </c>
      <c r="CL2159" t="str">
        <f>IF(COUNT(CK$3:CK2159)=ROUND(COUNT($CK$3:$CK$2493)*0.1,0),CK2159,"")</f>
        <v/>
      </c>
      <c r="CS2159" s="26">
        <v>44887</v>
      </c>
      <c r="CT2159">
        <v>3.1206840632525615E-3</v>
      </c>
      <c r="DB2159" s="26">
        <v>44887</v>
      </c>
      <c r="DC2159">
        <v>3.1206840632525615E-3</v>
      </c>
    </row>
    <row r="2160" spans="79:107" x14ac:dyDescent="0.3">
      <c r="CA2160" s="23">
        <v>43542</v>
      </c>
      <c r="CB2160">
        <v>3.120844711246296E-3</v>
      </c>
      <c r="CC2160" t="str">
        <f>IF(COUNT(CB$3:CB2160)=ROUND(COUNT($CB$3:$CB$2493)*0.05,0),CB2160,"")</f>
        <v/>
      </c>
      <c r="CJ2160" s="23">
        <v>43542</v>
      </c>
      <c r="CK2160">
        <v>3.120844711246296E-3</v>
      </c>
      <c r="CL2160" t="str">
        <f>IF(COUNT(CK$3:CK2160)=ROUND(COUNT($CK$3:$CK$2493)*0.1,0),CK2160,"")</f>
        <v/>
      </c>
      <c r="CS2160" s="23">
        <v>43542</v>
      </c>
      <c r="CT2160">
        <v>3.120844711246296E-3</v>
      </c>
      <c r="DB2160" s="23">
        <v>43542</v>
      </c>
      <c r="DC2160">
        <v>3.120844711246296E-3</v>
      </c>
    </row>
    <row r="2161" spans="79:107" x14ac:dyDescent="0.3">
      <c r="CA2161" s="23">
        <v>42376</v>
      </c>
      <c r="CB2161">
        <v>3.1279705225542719E-3</v>
      </c>
      <c r="CC2161" t="str">
        <f>IF(COUNT(CB$3:CB2161)=ROUND(COUNT($CB$3:$CB$2493)*0.05,0),CB2161,"")</f>
        <v/>
      </c>
      <c r="CJ2161" s="23">
        <v>42376</v>
      </c>
      <c r="CK2161">
        <v>3.1279705225542719E-3</v>
      </c>
      <c r="CL2161" t="str">
        <f>IF(COUNT(CK$3:CK2161)=ROUND(COUNT($CK$3:$CK$2493)*0.1,0),CK2161,"")</f>
        <v/>
      </c>
      <c r="CS2161" s="23">
        <v>42376</v>
      </c>
      <c r="CT2161">
        <v>3.1279705225542719E-3</v>
      </c>
      <c r="DB2161" s="23">
        <v>42376</v>
      </c>
      <c r="DC2161">
        <v>3.1279705225542719E-3</v>
      </c>
    </row>
    <row r="2162" spans="79:107" x14ac:dyDescent="0.3">
      <c r="CA2162" s="23">
        <v>42544</v>
      </c>
      <c r="CB2162">
        <v>3.132006721553145E-3</v>
      </c>
      <c r="CC2162" t="str">
        <f>IF(COUNT(CB$3:CB2162)=ROUND(COUNT($CB$3:$CB$2493)*0.05,0),CB2162,"")</f>
        <v/>
      </c>
      <c r="CJ2162" s="23">
        <v>42544</v>
      </c>
      <c r="CK2162">
        <v>3.132006721553145E-3</v>
      </c>
      <c r="CL2162" t="str">
        <f>IF(COUNT(CK$3:CK2162)=ROUND(COUNT($CK$3:$CK$2493)*0.1,0),CK2162,"")</f>
        <v/>
      </c>
      <c r="CS2162" s="23">
        <v>42544</v>
      </c>
      <c r="CT2162">
        <v>3.132006721553145E-3</v>
      </c>
      <c r="DB2162" s="23">
        <v>42544</v>
      </c>
      <c r="DC2162">
        <v>3.132006721553145E-3</v>
      </c>
    </row>
    <row r="2163" spans="79:107" x14ac:dyDescent="0.3">
      <c r="CA2163" s="23">
        <v>44372</v>
      </c>
      <c r="CB2163">
        <v>3.1438025681115888E-3</v>
      </c>
      <c r="CC2163" t="str">
        <f>IF(COUNT(CB$3:CB2163)=ROUND(COUNT($CB$3:$CB$2493)*0.05,0),CB2163,"")</f>
        <v/>
      </c>
      <c r="CJ2163" s="23">
        <v>44372</v>
      </c>
      <c r="CK2163">
        <v>3.1438025681115888E-3</v>
      </c>
      <c r="CL2163" t="str">
        <f>IF(COUNT(CK$3:CK2163)=ROUND(COUNT($CK$3:$CK$2493)*0.1,0),CK2163,"")</f>
        <v/>
      </c>
      <c r="CS2163" s="23">
        <v>44372</v>
      </c>
      <c r="CT2163">
        <v>3.1438025681115888E-3</v>
      </c>
      <c r="DB2163" s="23">
        <v>44372</v>
      </c>
      <c r="DC2163">
        <v>3.1438025681115888E-3</v>
      </c>
    </row>
    <row r="2164" spans="79:107" x14ac:dyDescent="0.3">
      <c r="CA2164" s="23">
        <v>41849</v>
      </c>
      <c r="CB2164">
        <v>3.1474397060506751E-3</v>
      </c>
      <c r="CC2164" t="str">
        <f>IF(COUNT(CB$3:CB2164)=ROUND(COUNT($CB$3:$CB$2493)*0.05,0),CB2164,"")</f>
        <v/>
      </c>
      <c r="CJ2164" s="23">
        <v>41849</v>
      </c>
      <c r="CK2164">
        <v>3.1474397060506751E-3</v>
      </c>
      <c r="CL2164" t="str">
        <f>IF(COUNT(CK$3:CK2164)=ROUND(COUNT($CK$3:$CK$2493)*0.1,0),CK2164,"")</f>
        <v/>
      </c>
      <c r="CS2164" s="23">
        <v>41849</v>
      </c>
      <c r="CT2164">
        <v>3.1474397060506751E-3</v>
      </c>
      <c r="DB2164" s="23">
        <v>41849</v>
      </c>
      <c r="DC2164">
        <v>3.1474397060506751E-3</v>
      </c>
    </row>
    <row r="2165" spans="79:107" x14ac:dyDescent="0.3">
      <c r="CA2165" s="23">
        <v>43480</v>
      </c>
      <c r="CB2165">
        <v>3.151193762044082E-3</v>
      </c>
      <c r="CC2165" t="str">
        <f>IF(COUNT(CB$3:CB2165)=ROUND(COUNT($CB$3:$CB$2493)*0.05,0),CB2165,"")</f>
        <v/>
      </c>
      <c r="CJ2165" s="23">
        <v>43480</v>
      </c>
      <c r="CK2165">
        <v>3.151193762044082E-3</v>
      </c>
      <c r="CL2165" t="str">
        <f>IF(COUNT(CK$3:CK2165)=ROUND(COUNT($CK$3:$CK$2493)*0.1,0),CK2165,"")</f>
        <v/>
      </c>
      <c r="CS2165" s="23">
        <v>43480</v>
      </c>
      <c r="CT2165">
        <v>3.151193762044082E-3</v>
      </c>
      <c r="DB2165" s="23">
        <v>43480</v>
      </c>
      <c r="DC2165">
        <v>3.151193762044082E-3</v>
      </c>
    </row>
    <row r="2166" spans="79:107" x14ac:dyDescent="0.3">
      <c r="CA2166" s="23">
        <v>43684</v>
      </c>
      <c r="CB2166">
        <v>3.1532549214387784E-3</v>
      </c>
      <c r="CC2166" t="str">
        <f>IF(COUNT(CB$3:CB2166)=ROUND(COUNT($CB$3:$CB$2493)*0.05,0),CB2166,"")</f>
        <v/>
      </c>
      <c r="CJ2166" s="23">
        <v>43684</v>
      </c>
      <c r="CK2166">
        <v>3.1532549214387784E-3</v>
      </c>
      <c r="CL2166" t="str">
        <f>IF(COUNT(CK$3:CK2166)=ROUND(COUNT($CK$3:$CK$2493)*0.1,0),CK2166,"")</f>
        <v/>
      </c>
      <c r="CS2166" s="23">
        <v>43684</v>
      </c>
      <c r="CT2166">
        <v>3.1532549214387784E-3</v>
      </c>
      <c r="DB2166" s="23">
        <v>43684</v>
      </c>
      <c r="DC2166">
        <v>3.1532549214387784E-3</v>
      </c>
    </row>
    <row r="2167" spans="79:107" x14ac:dyDescent="0.3">
      <c r="CA2167" s="23">
        <v>43175</v>
      </c>
      <c r="CB2167">
        <v>3.1539642307087321E-3</v>
      </c>
      <c r="CC2167" t="str">
        <f>IF(COUNT(CB$3:CB2167)=ROUND(COUNT($CB$3:$CB$2493)*0.05,0),CB2167,"")</f>
        <v/>
      </c>
      <c r="CJ2167" s="23">
        <v>43175</v>
      </c>
      <c r="CK2167">
        <v>3.1539642307087321E-3</v>
      </c>
      <c r="CL2167" t="str">
        <f>IF(COUNT(CK$3:CK2167)=ROUND(COUNT($CK$3:$CK$2493)*0.1,0),CK2167,"")</f>
        <v/>
      </c>
      <c r="CS2167" s="23">
        <v>43175</v>
      </c>
      <c r="CT2167">
        <v>3.1539642307087321E-3</v>
      </c>
      <c r="DB2167" s="23">
        <v>43175</v>
      </c>
      <c r="DC2167">
        <v>3.1539642307087321E-3</v>
      </c>
    </row>
    <row r="2168" spans="79:107" x14ac:dyDescent="0.3">
      <c r="CA2168" s="23">
        <v>41373</v>
      </c>
      <c r="CB2168">
        <v>3.155585012697049E-3</v>
      </c>
      <c r="CC2168" t="str">
        <f>IF(COUNT(CB$3:CB2168)=ROUND(COUNT($CB$3:$CB$2493)*0.05,0),CB2168,"")</f>
        <v/>
      </c>
      <c r="CJ2168" s="23">
        <v>41373</v>
      </c>
      <c r="CK2168">
        <v>3.155585012697049E-3</v>
      </c>
      <c r="CL2168" t="str">
        <f>IF(COUNT(CK$3:CK2168)=ROUND(COUNT($CK$3:$CK$2493)*0.1,0),CK2168,"")</f>
        <v/>
      </c>
      <c r="CS2168" s="23">
        <v>41373</v>
      </c>
      <c r="CT2168">
        <v>3.155585012697049E-3</v>
      </c>
      <c r="DB2168" s="23">
        <v>41373</v>
      </c>
      <c r="DC2168">
        <v>3.155585012697049E-3</v>
      </c>
    </row>
    <row r="2169" spans="79:107" x14ac:dyDescent="0.3">
      <c r="CA2169" s="23">
        <v>42458</v>
      </c>
      <c r="CB2169">
        <v>3.1581246829160609E-3</v>
      </c>
      <c r="CC2169" t="str">
        <f>IF(COUNT(CB$3:CB2169)=ROUND(COUNT($CB$3:$CB$2493)*0.05,0),CB2169,"")</f>
        <v/>
      </c>
      <c r="CJ2169" s="23">
        <v>42458</v>
      </c>
      <c r="CK2169">
        <v>3.1581246829160609E-3</v>
      </c>
      <c r="CL2169" t="str">
        <f>IF(COUNT(CK$3:CK2169)=ROUND(COUNT($CK$3:$CK$2493)*0.1,0),CK2169,"")</f>
        <v/>
      </c>
      <c r="CS2169" s="23">
        <v>42458</v>
      </c>
      <c r="CT2169">
        <v>3.1581246829160609E-3</v>
      </c>
      <c r="DB2169" s="23">
        <v>42458</v>
      </c>
      <c r="DC2169">
        <v>3.1581246829160609E-3</v>
      </c>
    </row>
    <row r="2170" spans="79:107" x14ac:dyDescent="0.3">
      <c r="CA2170" s="23">
        <v>42055</v>
      </c>
      <c r="CB2170">
        <v>3.1651395967291817E-3</v>
      </c>
      <c r="CC2170" t="str">
        <f>IF(COUNT(CB$3:CB2170)=ROUND(COUNT($CB$3:$CB$2493)*0.05,0),CB2170,"")</f>
        <v/>
      </c>
      <c r="CJ2170" s="23">
        <v>42055</v>
      </c>
      <c r="CK2170">
        <v>3.1651395967291817E-3</v>
      </c>
      <c r="CL2170" t="str">
        <f>IF(COUNT(CK$3:CK2170)=ROUND(COUNT($CK$3:$CK$2493)*0.1,0),CK2170,"")</f>
        <v/>
      </c>
      <c r="CS2170" s="23">
        <v>42055</v>
      </c>
      <c r="CT2170">
        <v>3.1651395967291817E-3</v>
      </c>
      <c r="DB2170" s="23">
        <v>42055</v>
      </c>
      <c r="DC2170">
        <v>3.1651395967291817E-3</v>
      </c>
    </row>
    <row r="2171" spans="79:107" x14ac:dyDescent="0.3">
      <c r="CA2171" s="23">
        <v>43082</v>
      </c>
      <c r="CB2171">
        <v>3.168798792416942E-3</v>
      </c>
      <c r="CC2171" t="str">
        <f>IF(COUNT(CB$3:CB2171)=ROUND(COUNT($CB$3:$CB$2493)*0.05,0),CB2171,"")</f>
        <v/>
      </c>
      <c r="CJ2171" s="23">
        <v>43082</v>
      </c>
      <c r="CK2171">
        <v>3.168798792416942E-3</v>
      </c>
      <c r="CL2171" t="str">
        <f>IF(COUNT(CK$3:CK2171)=ROUND(COUNT($CK$3:$CK$2493)*0.1,0),CK2171,"")</f>
        <v/>
      </c>
      <c r="CS2171" s="23">
        <v>43082</v>
      </c>
      <c r="CT2171">
        <v>3.168798792416942E-3</v>
      </c>
      <c r="DB2171" s="23">
        <v>43082</v>
      </c>
      <c r="DC2171">
        <v>3.168798792416942E-3</v>
      </c>
    </row>
    <row r="2172" spans="79:107" x14ac:dyDescent="0.3">
      <c r="CA2172" s="23">
        <v>42375</v>
      </c>
      <c r="CB2172">
        <v>3.177015966557695E-3</v>
      </c>
      <c r="CC2172" t="str">
        <f>IF(COUNT(CB$3:CB2172)=ROUND(COUNT($CB$3:$CB$2493)*0.05,0),CB2172,"")</f>
        <v/>
      </c>
      <c r="CJ2172" s="23">
        <v>42375</v>
      </c>
      <c r="CK2172">
        <v>3.177015966557695E-3</v>
      </c>
      <c r="CL2172" t="str">
        <f>IF(COUNT(CK$3:CK2172)=ROUND(COUNT($CK$3:$CK$2493)*0.1,0),CK2172,"")</f>
        <v/>
      </c>
      <c r="CS2172" s="23">
        <v>42375</v>
      </c>
      <c r="CT2172">
        <v>3.177015966557695E-3</v>
      </c>
      <c r="DB2172" s="23">
        <v>42375</v>
      </c>
      <c r="DC2172">
        <v>3.177015966557695E-3</v>
      </c>
    </row>
    <row r="2173" spans="79:107" x14ac:dyDescent="0.3">
      <c r="CA2173" s="23">
        <v>44336</v>
      </c>
      <c r="CB2173">
        <v>3.1812005524704092E-3</v>
      </c>
      <c r="CC2173" t="str">
        <f>IF(COUNT(CB$3:CB2173)=ROUND(COUNT($CB$3:$CB$2493)*0.05,0),CB2173,"")</f>
        <v/>
      </c>
      <c r="CJ2173" s="23">
        <v>44336</v>
      </c>
      <c r="CK2173">
        <v>3.1812005524704092E-3</v>
      </c>
      <c r="CL2173" t="str">
        <f>IF(COUNT(CK$3:CK2173)=ROUND(COUNT($CK$3:$CK$2493)*0.1,0),CK2173,"")</f>
        <v/>
      </c>
      <c r="CS2173" s="23">
        <v>44336</v>
      </c>
      <c r="CT2173">
        <v>3.1812005524704092E-3</v>
      </c>
      <c r="DB2173" s="23">
        <v>44336</v>
      </c>
      <c r="DC2173">
        <v>3.1812005524704092E-3</v>
      </c>
    </row>
    <row r="2174" spans="79:107" x14ac:dyDescent="0.3">
      <c r="CA2174" s="23">
        <v>43468</v>
      </c>
      <c r="CB2174">
        <v>3.1830872836418967E-3</v>
      </c>
      <c r="CC2174" t="str">
        <f>IF(COUNT(CB$3:CB2174)=ROUND(COUNT($CB$3:$CB$2493)*0.05,0),CB2174,"")</f>
        <v/>
      </c>
      <c r="CJ2174" s="23">
        <v>43468</v>
      </c>
      <c r="CK2174">
        <v>3.1830872836418967E-3</v>
      </c>
      <c r="CL2174" t="str">
        <f>IF(COUNT(CK$3:CK2174)=ROUND(COUNT($CK$3:$CK$2493)*0.1,0),CK2174,"")</f>
        <v/>
      </c>
      <c r="CS2174" s="23">
        <v>43468</v>
      </c>
      <c r="CT2174">
        <v>3.1830872836418967E-3</v>
      </c>
      <c r="DB2174" s="23">
        <v>43468</v>
      </c>
      <c r="DC2174">
        <v>3.1830872836418967E-3</v>
      </c>
    </row>
    <row r="2175" spans="79:107" x14ac:dyDescent="0.3">
      <c r="CA2175" s="23">
        <v>43971</v>
      </c>
      <c r="CB2175">
        <v>3.1918422398550445E-3</v>
      </c>
      <c r="CC2175" t="str">
        <f>IF(COUNT(CB$3:CB2175)=ROUND(COUNT($CB$3:$CB$2493)*0.05,0),CB2175,"")</f>
        <v/>
      </c>
      <c r="CJ2175" s="23">
        <v>43971</v>
      </c>
      <c r="CK2175">
        <v>3.1918422398550445E-3</v>
      </c>
      <c r="CL2175" t="str">
        <f>IF(COUNT(CK$3:CK2175)=ROUND(COUNT($CK$3:$CK$2493)*0.1,0),CK2175,"")</f>
        <v/>
      </c>
      <c r="CS2175" s="23">
        <v>43971</v>
      </c>
      <c r="CT2175">
        <v>3.1918422398550445E-3</v>
      </c>
      <c r="DB2175" s="23">
        <v>43971</v>
      </c>
      <c r="DC2175">
        <v>3.1918422398550445E-3</v>
      </c>
    </row>
    <row r="2176" spans="79:107" x14ac:dyDescent="0.3">
      <c r="CA2176" s="23">
        <v>42186</v>
      </c>
      <c r="CB2176">
        <v>3.1926883379742349E-3</v>
      </c>
      <c r="CC2176" t="str">
        <f>IF(COUNT(CB$3:CB2176)=ROUND(COUNT($CB$3:$CB$2493)*0.05,0),CB2176,"")</f>
        <v/>
      </c>
      <c r="CJ2176" s="23">
        <v>42186</v>
      </c>
      <c r="CK2176">
        <v>3.1926883379742349E-3</v>
      </c>
      <c r="CL2176" t="str">
        <f>IF(COUNT(CK$3:CK2176)=ROUND(COUNT($CK$3:$CK$2493)*0.1,0),CK2176,"")</f>
        <v/>
      </c>
      <c r="CS2176" s="23">
        <v>42186</v>
      </c>
      <c r="CT2176">
        <v>3.1926883379742349E-3</v>
      </c>
      <c r="DB2176" s="23">
        <v>42186</v>
      </c>
      <c r="DC2176">
        <v>3.1926883379742349E-3</v>
      </c>
    </row>
    <row r="2177" spans="79:107" x14ac:dyDescent="0.3">
      <c r="CA2177" s="23">
        <v>44033</v>
      </c>
      <c r="CB2177">
        <v>3.2019345410666915E-3</v>
      </c>
      <c r="CC2177" t="str">
        <f>IF(COUNT(CB$3:CB2177)=ROUND(COUNT($CB$3:$CB$2493)*0.05,0),CB2177,"")</f>
        <v/>
      </c>
      <c r="CJ2177" s="23">
        <v>44033</v>
      </c>
      <c r="CK2177">
        <v>3.2019345410666915E-3</v>
      </c>
      <c r="CL2177" t="str">
        <f>IF(COUNT(CK$3:CK2177)=ROUND(COUNT($CK$3:$CK$2493)*0.1,0),CK2177,"")</f>
        <v/>
      </c>
      <c r="CS2177" s="23">
        <v>44033</v>
      </c>
      <c r="CT2177">
        <v>3.2019345410666915E-3</v>
      </c>
      <c r="DB2177" s="23">
        <v>44033</v>
      </c>
      <c r="DC2177">
        <v>3.2019345410666915E-3</v>
      </c>
    </row>
    <row r="2178" spans="79:107" x14ac:dyDescent="0.3">
      <c r="CA2178" s="23">
        <v>41935</v>
      </c>
      <c r="CB2178">
        <v>3.2067861814279405E-3</v>
      </c>
      <c r="CC2178" t="str">
        <f>IF(COUNT(CB$3:CB2178)=ROUND(COUNT($CB$3:$CB$2493)*0.05,0),CB2178,"")</f>
        <v/>
      </c>
      <c r="CJ2178" s="23">
        <v>41935</v>
      </c>
      <c r="CK2178">
        <v>3.2067861814279405E-3</v>
      </c>
      <c r="CL2178" t="str">
        <f>IF(COUNT(CK$3:CK2178)=ROUND(COUNT($CK$3:$CK$2493)*0.1,0),CK2178,"")</f>
        <v/>
      </c>
      <c r="CS2178" s="23">
        <v>41935</v>
      </c>
      <c r="CT2178">
        <v>3.2067861814279405E-3</v>
      </c>
      <c r="DB2178" s="23">
        <v>41935</v>
      </c>
      <c r="DC2178">
        <v>3.2067861814279405E-3</v>
      </c>
    </row>
    <row r="2179" spans="79:107" x14ac:dyDescent="0.3">
      <c r="CA2179" s="23">
        <v>43703</v>
      </c>
      <c r="CB2179">
        <v>3.2237246602304509E-3</v>
      </c>
      <c r="CC2179" t="str">
        <f>IF(COUNT(CB$3:CB2179)=ROUND(COUNT($CB$3:$CB$2493)*0.05,0),CB2179,"")</f>
        <v/>
      </c>
      <c r="CJ2179" s="23">
        <v>43703</v>
      </c>
      <c r="CK2179">
        <v>3.2237246602304509E-3</v>
      </c>
      <c r="CL2179" t="str">
        <f>IF(COUNT(CK$3:CK2179)=ROUND(COUNT($CK$3:$CK$2493)*0.1,0),CK2179,"")</f>
        <v/>
      </c>
      <c r="CS2179" s="23">
        <v>43703</v>
      </c>
      <c r="CT2179">
        <v>3.2237246602304509E-3</v>
      </c>
      <c r="DB2179" s="23">
        <v>43703</v>
      </c>
      <c r="DC2179">
        <v>3.2237246602304509E-3</v>
      </c>
    </row>
    <row r="2180" spans="79:107" x14ac:dyDescent="0.3">
      <c r="CA2180" s="23">
        <v>41626</v>
      </c>
      <c r="CB2180">
        <v>3.2256501933245088E-3</v>
      </c>
      <c r="CC2180" t="str">
        <f>IF(COUNT(CB$3:CB2180)=ROUND(COUNT($CB$3:$CB$2493)*0.05,0),CB2180,"")</f>
        <v/>
      </c>
      <c r="CJ2180" s="23">
        <v>41626</v>
      </c>
      <c r="CK2180">
        <v>3.2256501933245088E-3</v>
      </c>
      <c r="CL2180" t="str">
        <f>IF(COUNT(CK$3:CK2180)=ROUND(COUNT($CK$3:$CK$2493)*0.1,0),CK2180,"")</f>
        <v/>
      </c>
      <c r="CS2180" s="23">
        <v>41626</v>
      </c>
      <c r="CT2180">
        <v>3.2256501933245088E-3</v>
      </c>
      <c r="DB2180" s="23">
        <v>41626</v>
      </c>
      <c r="DC2180">
        <v>3.2256501933245088E-3</v>
      </c>
    </row>
    <row r="2181" spans="79:107" x14ac:dyDescent="0.3">
      <c r="CA2181" s="23">
        <v>44277</v>
      </c>
      <c r="CB2181">
        <v>3.2288706729293789E-3</v>
      </c>
      <c r="CC2181" t="str">
        <f>IF(COUNT(CB$3:CB2181)=ROUND(COUNT($CB$3:$CB$2493)*0.05,0),CB2181,"")</f>
        <v/>
      </c>
      <c r="CJ2181" s="23">
        <v>44277</v>
      </c>
      <c r="CK2181">
        <v>3.2288706729293789E-3</v>
      </c>
      <c r="CL2181" t="str">
        <f>IF(COUNT(CK$3:CK2181)=ROUND(COUNT($CK$3:$CK$2493)*0.1,0),CK2181,"")</f>
        <v/>
      </c>
      <c r="CS2181" s="23">
        <v>44277</v>
      </c>
      <c r="CT2181">
        <v>3.2288706729293789E-3</v>
      </c>
      <c r="DB2181" s="23">
        <v>44277</v>
      </c>
      <c r="DC2181">
        <v>3.2288706729293789E-3</v>
      </c>
    </row>
    <row r="2182" spans="79:107" x14ac:dyDescent="0.3">
      <c r="CA2182" s="23">
        <v>43153</v>
      </c>
      <c r="CB2182">
        <v>3.2305324050697585E-3</v>
      </c>
      <c r="CC2182" t="str">
        <f>IF(COUNT(CB$3:CB2182)=ROUND(COUNT($CB$3:$CB$2493)*0.05,0),CB2182,"")</f>
        <v/>
      </c>
      <c r="CJ2182" s="23">
        <v>43153</v>
      </c>
      <c r="CK2182">
        <v>3.2305324050697585E-3</v>
      </c>
      <c r="CL2182" t="str">
        <f>IF(COUNT(CK$3:CK2182)=ROUND(COUNT($CK$3:$CK$2493)*0.1,0),CK2182,"")</f>
        <v/>
      </c>
      <c r="CS2182" s="23">
        <v>43153</v>
      </c>
      <c r="CT2182">
        <v>3.2305324050697585E-3</v>
      </c>
      <c r="DB2182" s="23">
        <v>43153</v>
      </c>
      <c r="DC2182">
        <v>3.2305324050697585E-3</v>
      </c>
    </row>
    <row r="2183" spans="79:107" x14ac:dyDescent="0.3">
      <c r="CA2183" s="23">
        <v>42874</v>
      </c>
      <c r="CB2183">
        <v>3.2308237473120905E-3</v>
      </c>
      <c r="CC2183" t="str">
        <f>IF(COUNT(CB$3:CB2183)=ROUND(COUNT($CB$3:$CB$2493)*0.05,0),CB2183,"")</f>
        <v/>
      </c>
      <c r="CJ2183" s="23">
        <v>42874</v>
      </c>
      <c r="CK2183">
        <v>3.2308237473120905E-3</v>
      </c>
      <c r="CL2183" t="str">
        <f>IF(COUNT(CK$3:CK2183)=ROUND(COUNT($CK$3:$CK$2493)*0.1,0),CK2183,"")</f>
        <v/>
      </c>
      <c r="CS2183" s="23">
        <v>42874</v>
      </c>
      <c r="CT2183">
        <v>3.2308237473120905E-3</v>
      </c>
      <c r="DB2183" s="23">
        <v>42874</v>
      </c>
      <c r="DC2183">
        <v>3.2308237473120905E-3</v>
      </c>
    </row>
    <row r="2184" spans="79:107" x14ac:dyDescent="0.3">
      <c r="CA2184" s="23">
        <v>43047</v>
      </c>
      <c r="CB2184">
        <v>3.2320641228747843E-3</v>
      </c>
      <c r="CC2184" t="str">
        <f>IF(COUNT(CB$3:CB2184)=ROUND(COUNT($CB$3:$CB$2493)*0.05,0),CB2184,"")</f>
        <v/>
      </c>
      <c r="CJ2184" s="23">
        <v>43047</v>
      </c>
      <c r="CK2184">
        <v>3.2320641228747843E-3</v>
      </c>
      <c r="CL2184" t="str">
        <f>IF(COUNT(CK$3:CK2184)=ROUND(COUNT($CK$3:$CK$2493)*0.1,0),CK2184,"")</f>
        <v/>
      </c>
      <c r="CS2184" s="23">
        <v>43047</v>
      </c>
      <c r="CT2184">
        <v>3.2320641228747843E-3</v>
      </c>
      <c r="DB2184" s="23">
        <v>43047</v>
      </c>
      <c r="DC2184">
        <v>3.2320641228747843E-3</v>
      </c>
    </row>
    <row r="2185" spans="79:107" x14ac:dyDescent="0.3">
      <c r="CA2185" s="23">
        <v>43402</v>
      </c>
      <c r="CB2185">
        <v>3.2375934622465531E-3</v>
      </c>
      <c r="CC2185" t="str">
        <f>IF(COUNT(CB$3:CB2185)=ROUND(COUNT($CB$3:$CB$2493)*0.05,0),CB2185,"")</f>
        <v/>
      </c>
      <c r="CJ2185" s="23">
        <v>43402</v>
      </c>
      <c r="CK2185">
        <v>3.2375934622465531E-3</v>
      </c>
      <c r="CL2185" t="str">
        <f>IF(COUNT(CK$3:CK2185)=ROUND(COUNT($CK$3:$CK$2493)*0.1,0),CK2185,"")</f>
        <v/>
      </c>
      <c r="CS2185" s="23">
        <v>43402</v>
      </c>
      <c r="CT2185">
        <v>3.2375934622465531E-3</v>
      </c>
      <c r="DB2185" s="23">
        <v>43402</v>
      </c>
      <c r="DC2185">
        <v>3.2375934622465531E-3</v>
      </c>
    </row>
    <row r="2186" spans="79:107" x14ac:dyDescent="0.3">
      <c r="CA2186" s="23">
        <v>41584</v>
      </c>
      <c r="CB2186">
        <v>3.2395898505281646E-3</v>
      </c>
      <c r="CC2186" t="str">
        <f>IF(COUNT(CB$3:CB2186)=ROUND(COUNT($CB$3:$CB$2493)*0.05,0),CB2186,"")</f>
        <v/>
      </c>
      <c r="CJ2186" s="23">
        <v>41584</v>
      </c>
      <c r="CK2186">
        <v>3.2395898505281646E-3</v>
      </c>
      <c r="CL2186" t="str">
        <f>IF(COUNT(CK$3:CK2186)=ROUND(COUNT($CK$3:$CK$2493)*0.1,0),CK2186,"")</f>
        <v/>
      </c>
      <c r="CS2186" s="23">
        <v>41584</v>
      </c>
      <c r="CT2186">
        <v>3.2395898505281646E-3</v>
      </c>
      <c r="DB2186" s="23">
        <v>41584</v>
      </c>
      <c r="DC2186">
        <v>3.2395898505281646E-3</v>
      </c>
    </row>
    <row r="2187" spans="79:107" x14ac:dyDescent="0.3">
      <c r="CA2187" s="23">
        <v>41250</v>
      </c>
      <c r="CB2187">
        <v>3.2418569034794085E-3</v>
      </c>
      <c r="CC2187" t="str">
        <f>IF(COUNT(CB$3:CB2187)=ROUND(COUNT($CB$3:$CB$2493)*0.05,0),CB2187,"")</f>
        <v/>
      </c>
      <c r="CJ2187" s="23">
        <v>41250</v>
      </c>
      <c r="CK2187">
        <v>3.2418569034794085E-3</v>
      </c>
      <c r="CL2187" t="str">
        <f>IF(COUNT(CK$3:CK2187)=ROUND(COUNT($CK$3:$CK$2493)*0.1,0),CK2187,"")</f>
        <v/>
      </c>
      <c r="CS2187" s="23">
        <v>41250</v>
      </c>
      <c r="CT2187">
        <v>3.2418569034794085E-3</v>
      </c>
      <c r="DB2187" s="23">
        <v>41250</v>
      </c>
      <c r="DC2187">
        <v>3.2418569034794085E-3</v>
      </c>
    </row>
    <row r="2188" spans="79:107" x14ac:dyDescent="0.3">
      <c r="CA2188" s="23">
        <v>41409</v>
      </c>
      <c r="CB2188">
        <v>3.2531868594134488E-3</v>
      </c>
      <c r="CC2188" t="str">
        <f>IF(COUNT(CB$3:CB2188)=ROUND(COUNT($CB$3:$CB$2493)*0.05,0),CB2188,"")</f>
        <v/>
      </c>
      <c r="CJ2188" s="23">
        <v>41409</v>
      </c>
      <c r="CK2188">
        <v>3.2531868594134488E-3</v>
      </c>
      <c r="CL2188" t="str">
        <f>IF(COUNT(CK$3:CK2188)=ROUND(COUNT($CK$3:$CK$2493)*0.1,0),CK2188,"")</f>
        <v/>
      </c>
      <c r="CS2188" s="23">
        <v>41409</v>
      </c>
      <c r="CT2188">
        <v>3.2531868594134488E-3</v>
      </c>
      <c r="DB2188" s="23">
        <v>41409</v>
      </c>
      <c r="DC2188">
        <v>3.2531868594134488E-3</v>
      </c>
    </row>
    <row r="2189" spans="79:107" x14ac:dyDescent="0.3">
      <c r="CA2189" s="23">
        <v>41990</v>
      </c>
      <c r="CB2189">
        <v>3.2631039244343466E-3</v>
      </c>
      <c r="CC2189" t="str">
        <f>IF(COUNT(CB$3:CB2189)=ROUND(COUNT($CB$3:$CB$2493)*0.05,0),CB2189,"")</f>
        <v/>
      </c>
      <c r="CJ2189" s="23">
        <v>41990</v>
      </c>
      <c r="CK2189">
        <v>3.2631039244343466E-3</v>
      </c>
      <c r="CL2189" t="str">
        <f>IF(COUNT(CK$3:CK2189)=ROUND(COUNT($CK$3:$CK$2493)*0.1,0),CK2189,"")</f>
        <v/>
      </c>
      <c r="CS2189" s="23">
        <v>41990</v>
      </c>
      <c r="CT2189">
        <v>3.2631039244343466E-3</v>
      </c>
      <c r="DB2189" s="23">
        <v>41990</v>
      </c>
      <c r="DC2189">
        <v>3.2631039244343466E-3</v>
      </c>
    </row>
    <row r="2190" spans="79:107" x14ac:dyDescent="0.3">
      <c r="CA2190" s="23">
        <v>42723</v>
      </c>
      <c r="CB2190">
        <v>3.2636752784690514E-3</v>
      </c>
      <c r="CC2190" t="str">
        <f>IF(COUNT(CB$3:CB2190)=ROUND(COUNT($CB$3:$CB$2493)*0.05,0),CB2190,"")</f>
        <v/>
      </c>
      <c r="CJ2190" s="23">
        <v>42723</v>
      </c>
      <c r="CK2190">
        <v>3.2636752784690514E-3</v>
      </c>
      <c r="CL2190" t="str">
        <f>IF(COUNT(CK$3:CK2190)=ROUND(COUNT($CK$3:$CK$2493)*0.1,0),CK2190,"")</f>
        <v/>
      </c>
      <c r="CS2190" s="23">
        <v>42723</v>
      </c>
      <c r="CT2190">
        <v>3.2636752784690514E-3</v>
      </c>
      <c r="DB2190" s="23">
        <v>42723</v>
      </c>
      <c r="DC2190">
        <v>3.2636752784690514E-3</v>
      </c>
    </row>
    <row r="2191" spans="79:107" x14ac:dyDescent="0.3">
      <c r="CA2191" s="23">
        <v>42514</v>
      </c>
      <c r="CB2191">
        <v>3.2664029721847583E-3</v>
      </c>
      <c r="CC2191" t="str">
        <f>IF(COUNT(CB$3:CB2191)=ROUND(COUNT($CB$3:$CB$2493)*0.05,0),CB2191,"")</f>
        <v/>
      </c>
      <c r="CJ2191" s="23">
        <v>42514</v>
      </c>
      <c r="CK2191">
        <v>3.2664029721847583E-3</v>
      </c>
      <c r="CL2191" t="str">
        <f>IF(COUNT(CK$3:CK2191)=ROUND(COUNT($CK$3:$CK$2493)*0.1,0),CK2191,"")</f>
        <v/>
      </c>
      <c r="CS2191" s="23">
        <v>42514</v>
      </c>
      <c r="CT2191">
        <v>3.2664029721847583E-3</v>
      </c>
      <c r="DB2191" s="23">
        <v>42514</v>
      </c>
      <c r="DC2191">
        <v>3.2664029721847583E-3</v>
      </c>
    </row>
    <row r="2192" spans="79:107" x14ac:dyDescent="0.3">
      <c r="CA2192" s="23">
        <v>42752</v>
      </c>
      <c r="CB2192">
        <v>3.2797054170235901E-3</v>
      </c>
      <c r="CC2192" t="str">
        <f>IF(COUNT(CB$3:CB2192)=ROUND(COUNT($CB$3:$CB$2493)*0.05,0),CB2192,"")</f>
        <v/>
      </c>
      <c r="CJ2192" s="23">
        <v>42752</v>
      </c>
      <c r="CK2192">
        <v>3.2797054170235901E-3</v>
      </c>
      <c r="CL2192" t="str">
        <f>IF(COUNT(CK$3:CK2192)=ROUND(COUNT($CK$3:$CK$2493)*0.1,0),CK2192,"")</f>
        <v/>
      </c>
      <c r="CS2192" s="23">
        <v>42752</v>
      </c>
      <c r="CT2192">
        <v>3.2797054170235901E-3</v>
      </c>
      <c r="DB2192" s="23">
        <v>42752</v>
      </c>
      <c r="DC2192">
        <v>3.2797054170235901E-3</v>
      </c>
    </row>
    <row r="2193" spans="79:107" x14ac:dyDescent="0.3">
      <c r="CA2193" s="23">
        <v>42038</v>
      </c>
      <c r="CB2193">
        <v>3.2804219469840471E-3</v>
      </c>
      <c r="CC2193" t="str">
        <f>IF(COUNT(CB$3:CB2193)=ROUND(COUNT($CB$3:$CB$2493)*0.05,0),CB2193,"")</f>
        <v/>
      </c>
      <c r="CJ2193" s="23">
        <v>42038</v>
      </c>
      <c r="CK2193">
        <v>3.2804219469840471E-3</v>
      </c>
      <c r="CL2193" t="str">
        <f>IF(COUNT(CK$3:CK2193)=ROUND(COUNT($CK$3:$CK$2493)*0.1,0),CK2193,"")</f>
        <v/>
      </c>
      <c r="CS2193" s="23">
        <v>42038</v>
      </c>
      <c r="CT2193">
        <v>3.2804219469840471E-3</v>
      </c>
      <c r="DB2193" s="23">
        <v>42038</v>
      </c>
      <c r="DC2193">
        <v>3.2804219469840471E-3</v>
      </c>
    </row>
    <row r="2194" spans="79:107" x14ac:dyDescent="0.3">
      <c r="CA2194" s="23">
        <v>44391</v>
      </c>
      <c r="CB2194">
        <v>3.2836122309366804E-3</v>
      </c>
      <c r="CC2194" t="str">
        <f>IF(COUNT(CB$3:CB2194)=ROUND(COUNT($CB$3:$CB$2493)*0.05,0),CB2194,"")</f>
        <v/>
      </c>
      <c r="CJ2194" s="23">
        <v>44391</v>
      </c>
      <c r="CK2194">
        <v>3.2836122309366804E-3</v>
      </c>
      <c r="CL2194" t="str">
        <f>IF(COUNT(CK$3:CK2194)=ROUND(COUNT($CK$3:$CK$2493)*0.1,0),CK2194,"")</f>
        <v/>
      </c>
      <c r="CS2194" s="23">
        <v>44391</v>
      </c>
      <c r="CT2194">
        <v>3.2836122309366804E-3</v>
      </c>
      <c r="DB2194" s="23">
        <v>44391</v>
      </c>
      <c r="DC2194">
        <v>3.2836122309366804E-3</v>
      </c>
    </row>
    <row r="2195" spans="79:107" x14ac:dyDescent="0.3">
      <c r="CA2195" s="23">
        <v>42425</v>
      </c>
      <c r="CB2195">
        <v>3.2924283321343123E-3</v>
      </c>
      <c r="CC2195" t="str">
        <f>IF(COUNT(CB$3:CB2195)=ROUND(COUNT($CB$3:$CB$2493)*0.05,0),CB2195,"")</f>
        <v/>
      </c>
      <c r="CJ2195" s="23">
        <v>42425</v>
      </c>
      <c r="CK2195">
        <v>3.2924283321343123E-3</v>
      </c>
      <c r="CL2195" t="str">
        <f>IF(COUNT(CK$3:CK2195)=ROUND(COUNT($CK$3:$CK$2493)*0.1,0),CK2195,"")</f>
        <v/>
      </c>
      <c r="CS2195" s="23">
        <v>42425</v>
      </c>
      <c r="CT2195">
        <v>3.2924283321343123E-3</v>
      </c>
      <c r="DB2195" s="23">
        <v>42425</v>
      </c>
      <c r="DC2195">
        <v>3.2924283321343123E-3</v>
      </c>
    </row>
    <row r="2196" spans="79:107" x14ac:dyDescent="0.3">
      <c r="CA2196" s="23">
        <v>44428</v>
      </c>
      <c r="CB2196">
        <v>3.2943728498427772E-3</v>
      </c>
      <c r="CC2196" t="str">
        <f>IF(COUNT(CB$3:CB2196)=ROUND(COUNT($CB$3:$CB$2493)*0.05,0),CB2196,"")</f>
        <v/>
      </c>
      <c r="CJ2196" s="23">
        <v>44428</v>
      </c>
      <c r="CK2196">
        <v>3.2943728498427772E-3</v>
      </c>
      <c r="CL2196" t="str">
        <f>IF(COUNT(CK$3:CK2196)=ROUND(COUNT($CK$3:$CK$2493)*0.1,0),CK2196,"")</f>
        <v/>
      </c>
      <c r="CS2196" s="23">
        <v>44428</v>
      </c>
      <c r="CT2196">
        <v>3.2943728498427772E-3</v>
      </c>
      <c r="DB2196" s="23">
        <v>44428</v>
      </c>
      <c r="DC2196">
        <v>3.2943728498427772E-3</v>
      </c>
    </row>
    <row r="2197" spans="79:107" x14ac:dyDescent="0.3">
      <c r="CA2197" s="26">
        <v>44907</v>
      </c>
      <c r="CB2197">
        <v>3.3033098328736888E-3</v>
      </c>
      <c r="CC2197" t="str">
        <f>IF(COUNT(CB$3:CB2197)=ROUND(COUNT($CB$3:$CB$2493)*0.05,0),CB2197,"")</f>
        <v/>
      </c>
      <c r="CJ2197" s="26">
        <v>44907</v>
      </c>
      <c r="CK2197">
        <v>3.3033098328736888E-3</v>
      </c>
      <c r="CL2197" t="str">
        <f>IF(COUNT(CK$3:CK2197)=ROUND(COUNT($CK$3:$CK$2493)*0.1,0),CK2197,"")</f>
        <v/>
      </c>
      <c r="CS2197" s="26">
        <v>44907</v>
      </c>
      <c r="CT2197">
        <v>3.3033098328736888E-3</v>
      </c>
      <c r="DB2197" s="26">
        <v>44907</v>
      </c>
      <c r="DC2197">
        <v>3.3033098328736888E-3</v>
      </c>
    </row>
    <row r="2198" spans="79:107" x14ac:dyDescent="0.3">
      <c r="CA2198" s="23">
        <v>41451</v>
      </c>
      <c r="CB2198">
        <v>3.3210075221775997E-3</v>
      </c>
      <c r="CC2198" t="str">
        <f>IF(COUNT(CB$3:CB2198)=ROUND(COUNT($CB$3:$CB$2493)*0.05,0),CB2198,"")</f>
        <v/>
      </c>
      <c r="CJ2198" s="23">
        <v>41451</v>
      </c>
      <c r="CK2198">
        <v>3.3210075221775997E-3</v>
      </c>
      <c r="CL2198" t="str">
        <f>IF(COUNT(CK$3:CK2198)=ROUND(COUNT($CK$3:$CK$2493)*0.1,0),CK2198,"")</f>
        <v/>
      </c>
      <c r="CS2198" s="23">
        <v>41451</v>
      </c>
      <c r="CT2198">
        <v>3.3210075221775997E-3</v>
      </c>
      <c r="DB2198" s="23">
        <v>41451</v>
      </c>
      <c r="DC2198">
        <v>3.3210075221775997E-3</v>
      </c>
    </row>
    <row r="2199" spans="79:107" x14ac:dyDescent="0.3">
      <c r="CA2199" s="23">
        <v>41464</v>
      </c>
      <c r="CB2199">
        <v>3.3258072782880186E-3</v>
      </c>
      <c r="CC2199" t="str">
        <f>IF(COUNT(CB$3:CB2199)=ROUND(COUNT($CB$3:$CB$2493)*0.05,0),CB2199,"")</f>
        <v/>
      </c>
      <c r="CJ2199" s="23">
        <v>41464</v>
      </c>
      <c r="CK2199">
        <v>3.3258072782880186E-3</v>
      </c>
      <c r="CL2199" t="str">
        <f>IF(COUNT(CK$3:CK2199)=ROUND(COUNT($CK$3:$CK$2493)*0.1,0),CK2199,"")</f>
        <v/>
      </c>
      <c r="CS2199" s="23">
        <v>41464</v>
      </c>
      <c r="CT2199">
        <v>3.3258072782880186E-3</v>
      </c>
      <c r="DB2199" s="23">
        <v>41464</v>
      </c>
      <c r="DC2199">
        <v>3.3258072782880186E-3</v>
      </c>
    </row>
    <row r="2200" spans="79:107" x14ac:dyDescent="0.3">
      <c r="CA2200" s="23">
        <v>44859</v>
      </c>
      <c r="CB2200">
        <v>3.3296411149174032E-3</v>
      </c>
      <c r="CC2200" t="str">
        <f>IF(COUNT(CB$3:CB2200)=ROUND(COUNT($CB$3:$CB$2493)*0.05,0),CB2200,"")</f>
        <v/>
      </c>
      <c r="CJ2200" s="23">
        <v>44859</v>
      </c>
      <c r="CK2200">
        <v>3.3296411149174032E-3</v>
      </c>
      <c r="CL2200" t="str">
        <f>IF(COUNT(CK$3:CK2200)=ROUND(COUNT($CK$3:$CK$2493)*0.1,0),CK2200,"")</f>
        <v/>
      </c>
      <c r="CS2200" s="23">
        <v>44859</v>
      </c>
      <c r="CT2200">
        <v>3.3296411149174032E-3</v>
      </c>
      <c r="DB2200" s="23">
        <v>44859</v>
      </c>
      <c r="DC2200">
        <v>3.3296411149174032E-3</v>
      </c>
    </row>
    <row r="2201" spans="79:107" x14ac:dyDescent="0.3">
      <c r="CA2201" s="23">
        <v>43473</v>
      </c>
      <c r="CB2201">
        <v>3.3363239101741951E-3</v>
      </c>
      <c r="CC2201" t="str">
        <f>IF(COUNT(CB$3:CB2201)=ROUND(COUNT($CB$3:$CB$2493)*0.05,0),CB2201,"")</f>
        <v/>
      </c>
      <c r="CJ2201" s="23">
        <v>43473</v>
      </c>
      <c r="CK2201">
        <v>3.3363239101741951E-3</v>
      </c>
      <c r="CL2201" t="str">
        <f>IF(COUNT(CK$3:CK2201)=ROUND(COUNT($CK$3:$CK$2493)*0.1,0),CK2201,"")</f>
        <v/>
      </c>
      <c r="CS2201" s="23">
        <v>43473</v>
      </c>
      <c r="CT2201">
        <v>3.3363239101741951E-3</v>
      </c>
      <c r="DB2201" s="23">
        <v>43473</v>
      </c>
      <c r="DC2201">
        <v>3.3363239101741951E-3</v>
      </c>
    </row>
    <row r="2202" spans="79:107" x14ac:dyDescent="0.3">
      <c r="CA2202" s="23">
        <v>41743</v>
      </c>
      <c r="CB2202">
        <v>3.3393490727823619E-3</v>
      </c>
      <c r="CC2202" t="str">
        <f>IF(COUNT(CB$3:CB2202)=ROUND(COUNT($CB$3:$CB$2493)*0.05,0),CB2202,"")</f>
        <v/>
      </c>
      <c r="CJ2202" s="23">
        <v>41743</v>
      </c>
      <c r="CK2202">
        <v>3.3393490727823619E-3</v>
      </c>
      <c r="CL2202" t="str">
        <f>IF(COUNT(CK$3:CK2202)=ROUND(COUNT($CK$3:$CK$2493)*0.1,0),CK2202,"")</f>
        <v/>
      </c>
      <c r="CS2202" s="23">
        <v>41743</v>
      </c>
      <c r="CT2202">
        <v>3.3393490727823619E-3</v>
      </c>
      <c r="DB2202" s="23">
        <v>41743</v>
      </c>
      <c r="DC2202">
        <v>3.3393490727823619E-3</v>
      </c>
    </row>
    <row r="2203" spans="79:107" x14ac:dyDescent="0.3">
      <c r="CA2203" s="23">
        <v>42138</v>
      </c>
      <c r="CB2203">
        <v>3.3421248223773486E-3</v>
      </c>
      <c r="CC2203" t="str">
        <f>IF(COUNT(CB$3:CB2203)=ROUND(COUNT($CB$3:$CB$2493)*0.05,0),CB2203,"")</f>
        <v/>
      </c>
      <c r="CJ2203" s="23">
        <v>42138</v>
      </c>
      <c r="CK2203">
        <v>3.3421248223773486E-3</v>
      </c>
      <c r="CL2203" t="str">
        <f>IF(COUNT(CK$3:CK2203)=ROUND(COUNT($CK$3:$CK$2493)*0.1,0),CK2203,"")</f>
        <v/>
      </c>
      <c r="CS2203" s="23">
        <v>42138</v>
      </c>
      <c r="CT2203">
        <v>3.3421248223773486E-3</v>
      </c>
      <c r="DB2203" s="23">
        <v>42138</v>
      </c>
      <c r="DC2203">
        <v>3.3421248223773486E-3</v>
      </c>
    </row>
    <row r="2204" spans="79:107" x14ac:dyDescent="0.3">
      <c r="CA2204" s="26">
        <v>44883</v>
      </c>
      <c r="CB2204">
        <v>3.3426964836142112E-3</v>
      </c>
      <c r="CC2204" t="str">
        <f>IF(COUNT(CB$3:CB2204)=ROUND(COUNT($CB$3:$CB$2493)*0.05,0),CB2204,"")</f>
        <v/>
      </c>
      <c r="CJ2204" s="26">
        <v>44883</v>
      </c>
      <c r="CK2204">
        <v>3.3426964836142112E-3</v>
      </c>
      <c r="CL2204" t="str">
        <f>IF(COUNT(CK$3:CK2204)=ROUND(COUNT($CK$3:$CK$2493)*0.1,0),CK2204,"")</f>
        <v/>
      </c>
      <c r="CS2204" s="26">
        <v>44883</v>
      </c>
      <c r="CT2204">
        <v>3.3426964836142112E-3</v>
      </c>
      <c r="DB2204" s="26">
        <v>44883</v>
      </c>
      <c r="DC2204">
        <v>3.3426964836142112E-3</v>
      </c>
    </row>
    <row r="2205" spans="79:107" x14ac:dyDescent="0.3">
      <c r="CA2205" s="23">
        <v>41698</v>
      </c>
      <c r="CB2205">
        <v>3.3434091329478774E-3</v>
      </c>
      <c r="CC2205" t="str">
        <f>IF(COUNT(CB$3:CB2205)=ROUND(COUNT($CB$3:$CB$2493)*0.05,0),CB2205,"")</f>
        <v/>
      </c>
      <c r="CJ2205" s="23">
        <v>41698</v>
      </c>
      <c r="CK2205">
        <v>3.3434091329478774E-3</v>
      </c>
      <c r="CL2205" t="str">
        <f>IF(COUNT(CK$3:CK2205)=ROUND(COUNT($CK$3:$CK$2493)*0.1,0),CK2205,"")</f>
        <v/>
      </c>
      <c r="CS2205" s="23">
        <v>41698</v>
      </c>
      <c r="CT2205">
        <v>3.3434091329478774E-3</v>
      </c>
      <c r="DB2205" s="23">
        <v>41698</v>
      </c>
      <c r="DC2205">
        <v>3.3434091329478774E-3</v>
      </c>
    </row>
    <row r="2206" spans="79:107" x14ac:dyDescent="0.3">
      <c r="CA2206" s="23">
        <v>41397</v>
      </c>
      <c r="CB2206">
        <v>3.3487536408579855E-3</v>
      </c>
      <c r="CC2206" t="str">
        <f>IF(COUNT(CB$3:CB2206)=ROUND(COUNT($CB$3:$CB$2493)*0.05,0),CB2206,"")</f>
        <v/>
      </c>
      <c r="CJ2206" s="23">
        <v>41397</v>
      </c>
      <c r="CK2206">
        <v>3.3487536408579855E-3</v>
      </c>
      <c r="CL2206" t="str">
        <f>IF(COUNT(CK$3:CK2206)=ROUND(COUNT($CK$3:$CK$2493)*0.1,0),CK2206,"")</f>
        <v/>
      </c>
      <c r="CS2206" s="23">
        <v>41397</v>
      </c>
      <c r="CT2206">
        <v>3.3487536408579855E-3</v>
      </c>
      <c r="DB2206" s="23">
        <v>41397</v>
      </c>
      <c r="DC2206">
        <v>3.3487536408579855E-3</v>
      </c>
    </row>
    <row r="2207" spans="79:107" x14ac:dyDescent="0.3">
      <c r="CA2207" s="23">
        <v>41387</v>
      </c>
      <c r="CB2207">
        <v>3.3650676260175809E-3</v>
      </c>
      <c r="CC2207" t="str">
        <f>IF(COUNT(CB$3:CB2207)=ROUND(COUNT($CB$3:$CB$2493)*0.05,0),CB2207,"")</f>
        <v/>
      </c>
      <c r="CJ2207" s="23">
        <v>41387</v>
      </c>
      <c r="CK2207">
        <v>3.3650676260175809E-3</v>
      </c>
      <c r="CL2207" t="str">
        <f>IF(COUNT(CK$3:CK2207)=ROUND(COUNT($CK$3:$CK$2493)*0.1,0),CK2207,"")</f>
        <v/>
      </c>
      <c r="CS2207" s="23">
        <v>41387</v>
      </c>
      <c r="CT2207">
        <v>3.3650676260175809E-3</v>
      </c>
      <c r="DB2207" s="23">
        <v>41387</v>
      </c>
      <c r="DC2207">
        <v>3.3650676260175809E-3</v>
      </c>
    </row>
    <row r="2208" spans="79:107" x14ac:dyDescent="0.3">
      <c r="CA2208" s="23">
        <v>44497</v>
      </c>
      <c r="CB2208">
        <v>3.3671588350993797E-3</v>
      </c>
      <c r="CC2208" t="str">
        <f>IF(COUNT(CB$3:CB2208)=ROUND(COUNT($CB$3:$CB$2493)*0.05,0),CB2208,"")</f>
        <v/>
      </c>
      <c r="CJ2208" s="23">
        <v>44497</v>
      </c>
      <c r="CK2208">
        <v>3.3671588350993797E-3</v>
      </c>
      <c r="CL2208" t="str">
        <f>IF(COUNT(CK$3:CK2208)=ROUND(COUNT($CK$3:$CK$2493)*0.1,0),CK2208,"")</f>
        <v/>
      </c>
      <c r="CS2208" s="23">
        <v>44497</v>
      </c>
      <c r="CT2208">
        <v>3.3671588350993797E-3</v>
      </c>
      <c r="DB2208" s="23">
        <v>44497</v>
      </c>
      <c r="DC2208">
        <v>3.3671588350993797E-3</v>
      </c>
    </row>
    <row r="2209" spans="79:107" x14ac:dyDescent="0.3">
      <c r="CA2209" s="23">
        <v>41248</v>
      </c>
      <c r="CB2209">
        <v>3.3818967266939603E-3</v>
      </c>
      <c r="CC2209" t="str">
        <f>IF(COUNT(CB$3:CB2209)=ROUND(COUNT($CB$3:$CB$2493)*0.05,0),CB2209,"")</f>
        <v/>
      </c>
      <c r="CJ2209" s="23">
        <v>41248</v>
      </c>
      <c r="CK2209">
        <v>3.3818967266939603E-3</v>
      </c>
      <c r="CL2209" t="str">
        <f>IF(COUNT(CK$3:CK2209)=ROUND(COUNT($CK$3:$CK$2493)*0.1,0),CK2209,"")</f>
        <v/>
      </c>
      <c r="CS2209" s="23">
        <v>41248</v>
      </c>
      <c r="CT2209">
        <v>3.3818967266939603E-3</v>
      </c>
      <c r="DB2209" s="23">
        <v>41248</v>
      </c>
      <c r="DC2209">
        <v>3.3818967266939603E-3</v>
      </c>
    </row>
    <row r="2210" spans="79:107" x14ac:dyDescent="0.3">
      <c r="CA2210" s="23">
        <v>42488</v>
      </c>
      <c r="CB2210">
        <v>3.3844750560189782E-3</v>
      </c>
      <c r="CC2210" t="str">
        <f>IF(COUNT(CB$3:CB2210)=ROUND(COUNT($CB$3:$CB$2493)*0.05,0),CB2210,"")</f>
        <v/>
      </c>
      <c r="CJ2210" s="23">
        <v>42488</v>
      </c>
      <c r="CK2210">
        <v>3.3844750560189782E-3</v>
      </c>
      <c r="CL2210" t="str">
        <f>IF(COUNT(CK$3:CK2210)=ROUND(COUNT($CK$3:$CK$2493)*0.1,0),CK2210,"")</f>
        <v/>
      </c>
      <c r="CS2210" s="23">
        <v>42488</v>
      </c>
      <c r="CT2210">
        <v>3.3844750560189782E-3</v>
      </c>
      <c r="DB2210" s="23">
        <v>42488</v>
      </c>
      <c r="DC2210">
        <v>3.3844750560189782E-3</v>
      </c>
    </row>
    <row r="2211" spans="79:107" x14ac:dyDescent="0.3">
      <c r="CA2211" s="23">
        <v>42132</v>
      </c>
      <c r="CB2211">
        <v>3.396452985831638E-3</v>
      </c>
      <c r="CC2211" t="str">
        <f>IF(COUNT(CB$3:CB2211)=ROUND(COUNT($CB$3:$CB$2493)*0.05,0),CB2211,"")</f>
        <v/>
      </c>
      <c r="CJ2211" s="23">
        <v>42132</v>
      </c>
      <c r="CK2211">
        <v>3.396452985831638E-3</v>
      </c>
      <c r="CL2211" t="str">
        <f>IF(COUNT(CK$3:CK2211)=ROUND(COUNT($CK$3:$CK$2493)*0.1,0),CK2211,"")</f>
        <v/>
      </c>
      <c r="CS2211" s="23">
        <v>42132</v>
      </c>
      <c r="CT2211">
        <v>3.396452985831638E-3</v>
      </c>
      <c r="DB2211" s="23">
        <v>42132</v>
      </c>
      <c r="DC2211">
        <v>3.396452985831638E-3</v>
      </c>
    </row>
    <row r="2212" spans="79:107" x14ac:dyDescent="0.3">
      <c r="CA2212" s="23">
        <v>44099</v>
      </c>
      <c r="CB2212">
        <v>3.3964898672941401E-3</v>
      </c>
      <c r="CC2212" t="str">
        <f>IF(COUNT(CB$3:CB2212)=ROUND(COUNT($CB$3:$CB$2493)*0.05,0),CB2212,"")</f>
        <v/>
      </c>
      <c r="CJ2212" s="23">
        <v>44099</v>
      </c>
      <c r="CK2212">
        <v>3.3964898672941401E-3</v>
      </c>
      <c r="CL2212" t="str">
        <f>IF(COUNT(CK$3:CK2212)=ROUND(COUNT($CK$3:$CK$2493)*0.1,0),CK2212,"")</f>
        <v/>
      </c>
      <c r="CS2212" s="23">
        <v>44099</v>
      </c>
      <c r="CT2212">
        <v>3.3964898672941401E-3</v>
      </c>
      <c r="DB2212" s="23">
        <v>44099</v>
      </c>
      <c r="DC2212">
        <v>3.3964898672941401E-3</v>
      </c>
    </row>
    <row r="2213" spans="79:107" x14ac:dyDescent="0.3">
      <c r="CA2213" s="23">
        <v>43103</v>
      </c>
      <c r="CB2213">
        <v>3.4026528293039896E-3</v>
      </c>
      <c r="CC2213" t="str">
        <f>IF(COUNT(CB$3:CB2213)=ROUND(COUNT($CB$3:$CB$2493)*0.05,0),CB2213,"")</f>
        <v/>
      </c>
      <c r="CJ2213" s="23">
        <v>43103</v>
      </c>
      <c r="CK2213">
        <v>3.4026528293039896E-3</v>
      </c>
      <c r="CL2213" t="str">
        <f>IF(COUNT(CK$3:CK2213)=ROUND(COUNT($CK$3:$CK$2493)*0.1,0),CK2213,"")</f>
        <v/>
      </c>
      <c r="CS2213" s="23">
        <v>43103</v>
      </c>
      <c r="CT2213">
        <v>3.4026528293039896E-3</v>
      </c>
      <c r="DB2213" s="23">
        <v>43103</v>
      </c>
      <c r="DC2213">
        <v>3.4026528293039896E-3</v>
      </c>
    </row>
    <row r="2214" spans="79:107" x14ac:dyDescent="0.3">
      <c r="CA2214" s="23">
        <v>41332</v>
      </c>
      <c r="CB2214">
        <v>3.404330896208306E-3</v>
      </c>
      <c r="CC2214" t="str">
        <f>IF(COUNT(CB$3:CB2214)=ROUND(COUNT($CB$3:$CB$2493)*0.05,0),CB2214,"")</f>
        <v/>
      </c>
      <c r="CJ2214" s="23">
        <v>41332</v>
      </c>
      <c r="CK2214">
        <v>3.404330896208306E-3</v>
      </c>
      <c r="CL2214" t="str">
        <f>IF(COUNT(CK$3:CK2214)=ROUND(COUNT($CK$3:$CK$2493)*0.1,0),CK2214,"")</f>
        <v/>
      </c>
      <c r="CS2214" s="23">
        <v>41332</v>
      </c>
      <c r="CT2214">
        <v>3.404330896208306E-3</v>
      </c>
      <c r="DB2214" s="23">
        <v>41332</v>
      </c>
      <c r="DC2214">
        <v>3.404330896208306E-3</v>
      </c>
    </row>
    <row r="2215" spans="79:107" x14ac:dyDescent="0.3">
      <c r="CA2215" s="23">
        <v>42249</v>
      </c>
      <c r="CB2215">
        <v>3.4061002661855779E-3</v>
      </c>
      <c r="CC2215" t="str">
        <f>IF(COUNT(CB$3:CB2215)=ROUND(COUNT($CB$3:$CB$2493)*0.05,0),CB2215,"")</f>
        <v/>
      </c>
      <c r="CJ2215" s="23">
        <v>42249</v>
      </c>
      <c r="CK2215">
        <v>3.4061002661855779E-3</v>
      </c>
      <c r="CL2215" t="str">
        <f>IF(COUNT(CK$3:CK2215)=ROUND(COUNT($CK$3:$CK$2493)*0.1,0),CK2215,"")</f>
        <v/>
      </c>
      <c r="CS2215" s="23">
        <v>42249</v>
      </c>
      <c r="CT2215">
        <v>3.4061002661855779E-3</v>
      </c>
      <c r="DB2215" s="23">
        <v>42249</v>
      </c>
      <c r="DC2215">
        <v>3.4061002661855779E-3</v>
      </c>
    </row>
    <row r="2216" spans="79:107" x14ac:dyDescent="0.3">
      <c r="CA2216" s="23">
        <v>43706</v>
      </c>
      <c r="CB2216">
        <v>3.4087859145351634E-3</v>
      </c>
      <c r="CC2216" t="str">
        <f>IF(COUNT(CB$3:CB2216)=ROUND(COUNT($CB$3:$CB$2493)*0.05,0),CB2216,"")</f>
        <v/>
      </c>
      <c r="CJ2216" s="23">
        <v>43706</v>
      </c>
      <c r="CK2216">
        <v>3.4087859145351634E-3</v>
      </c>
      <c r="CL2216" t="str">
        <f>IF(COUNT(CK$3:CK2216)=ROUND(COUNT($CK$3:$CK$2493)*0.1,0),CK2216,"")</f>
        <v/>
      </c>
      <c r="CS2216" s="23">
        <v>43706</v>
      </c>
      <c r="CT2216">
        <v>3.4087859145351634E-3</v>
      </c>
      <c r="DB2216" s="23">
        <v>43706</v>
      </c>
      <c r="DC2216">
        <v>3.4087859145351634E-3</v>
      </c>
    </row>
    <row r="2217" spans="79:107" x14ac:dyDescent="0.3">
      <c r="CA2217" s="23">
        <v>41302</v>
      </c>
      <c r="CB2217">
        <v>3.4101392522583674E-3</v>
      </c>
      <c r="CC2217" t="str">
        <f>IF(COUNT(CB$3:CB2217)=ROUND(COUNT($CB$3:$CB$2493)*0.05,0),CB2217,"")</f>
        <v/>
      </c>
      <c r="CJ2217" s="23">
        <v>41302</v>
      </c>
      <c r="CK2217">
        <v>3.4101392522583674E-3</v>
      </c>
      <c r="CL2217" t="str">
        <f>IF(COUNT(CK$3:CK2217)=ROUND(COUNT($CK$3:$CK$2493)*0.1,0),CK2217,"")</f>
        <v/>
      </c>
      <c r="CS2217" s="23">
        <v>41302</v>
      </c>
      <c r="CT2217">
        <v>3.4101392522583674E-3</v>
      </c>
      <c r="DB2217" s="23">
        <v>41302</v>
      </c>
      <c r="DC2217">
        <v>3.4101392522583674E-3</v>
      </c>
    </row>
    <row r="2218" spans="79:107" x14ac:dyDescent="0.3">
      <c r="CA2218" s="23">
        <v>44557</v>
      </c>
      <c r="CB2218">
        <v>3.4228711660131928E-3</v>
      </c>
      <c r="CC2218" t="str">
        <f>IF(COUNT(CB$3:CB2218)=ROUND(COUNT($CB$3:$CB$2493)*0.05,0),CB2218,"")</f>
        <v/>
      </c>
      <c r="CJ2218" s="23">
        <v>44557</v>
      </c>
      <c r="CK2218">
        <v>3.4228711660131928E-3</v>
      </c>
      <c r="CL2218" t="str">
        <f>IF(COUNT(CK$3:CK2218)=ROUND(COUNT($CK$3:$CK$2493)*0.1,0),CK2218,"")</f>
        <v/>
      </c>
      <c r="CS2218" s="23">
        <v>44557</v>
      </c>
      <c r="CT2218">
        <v>3.4228711660131928E-3</v>
      </c>
      <c r="DB2218" s="23">
        <v>44557</v>
      </c>
      <c r="DC2218">
        <v>3.4228711660131928E-3</v>
      </c>
    </row>
    <row r="2219" spans="79:107" x14ac:dyDescent="0.3">
      <c r="CA2219" s="23">
        <v>43496</v>
      </c>
      <c r="CB2219">
        <v>3.4280856418094207E-3</v>
      </c>
      <c r="CC2219" t="str">
        <f>IF(COUNT(CB$3:CB2219)=ROUND(COUNT($CB$3:$CB$2493)*0.05,0),CB2219,"")</f>
        <v/>
      </c>
      <c r="CJ2219" s="23">
        <v>43496</v>
      </c>
      <c r="CK2219">
        <v>3.4280856418094207E-3</v>
      </c>
      <c r="CL2219" t="str">
        <f>IF(COUNT(CK$3:CK2219)=ROUND(COUNT($CK$3:$CK$2493)*0.1,0),CK2219,"")</f>
        <v/>
      </c>
      <c r="CS2219" s="23">
        <v>43496</v>
      </c>
      <c r="CT2219">
        <v>3.4280856418094207E-3</v>
      </c>
      <c r="DB2219" s="23">
        <v>43496</v>
      </c>
      <c r="DC2219">
        <v>3.4280856418094207E-3</v>
      </c>
    </row>
    <row r="2220" spans="79:107" x14ac:dyDescent="0.3">
      <c r="CA2220" s="23">
        <v>43648</v>
      </c>
      <c r="CB2220">
        <v>3.4327600787521827E-3</v>
      </c>
      <c r="CC2220" t="str">
        <f>IF(COUNT(CB$3:CB2220)=ROUND(COUNT($CB$3:$CB$2493)*0.05,0),CB2220,"")</f>
        <v/>
      </c>
      <c r="CJ2220" s="23">
        <v>43648</v>
      </c>
      <c r="CK2220">
        <v>3.4327600787521827E-3</v>
      </c>
      <c r="CL2220" t="str">
        <f>IF(COUNT(CK$3:CK2220)=ROUND(COUNT($CK$3:$CK$2493)*0.1,0),CK2220,"")</f>
        <v/>
      </c>
      <c r="CS2220" s="23">
        <v>43648</v>
      </c>
      <c r="CT2220">
        <v>3.4327600787521827E-3</v>
      </c>
      <c r="DB2220" s="23">
        <v>43648</v>
      </c>
      <c r="DC2220">
        <v>3.4327600787521827E-3</v>
      </c>
    </row>
    <row r="2221" spans="79:107" x14ac:dyDescent="0.3">
      <c r="CA2221" s="23">
        <v>44202</v>
      </c>
      <c r="CB2221">
        <v>3.450405172780426E-3</v>
      </c>
      <c r="CC2221" t="str">
        <f>IF(COUNT(CB$3:CB2221)=ROUND(COUNT($CB$3:$CB$2493)*0.05,0),CB2221,"")</f>
        <v/>
      </c>
      <c r="CJ2221" s="23">
        <v>44202</v>
      </c>
      <c r="CK2221">
        <v>3.450405172780426E-3</v>
      </c>
      <c r="CL2221" t="str">
        <f>IF(COUNT(CK$3:CK2221)=ROUND(COUNT($CK$3:$CK$2493)*0.1,0),CK2221,"")</f>
        <v/>
      </c>
      <c r="CS2221" s="23">
        <v>44202</v>
      </c>
      <c r="CT2221">
        <v>3.450405172780426E-3</v>
      </c>
      <c r="DB2221" s="23">
        <v>44202</v>
      </c>
      <c r="DC2221">
        <v>3.450405172780426E-3</v>
      </c>
    </row>
    <row r="2222" spans="79:107" x14ac:dyDescent="0.3">
      <c r="CA2222" s="23">
        <v>41380</v>
      </c>
      <c r="CB2222">
        <v>3.4684438915320438E-3</v>
      </c>
      <c r="CC2222" t="str">
        <f>IF(COUNT(CB$3:CB2222)=ROUND(COUNT($CB$3:$CB$2493)*0.05,0),CB2222,"")</f>
        <v/>
      </c>
      <c r="CJ2222" s="23">
        <v>41380</v>
      </c>
      <c r="CK2222">
        <v>3.4684438915320438E-3</v>
      </c>
      <c r="CL2222" t="str">
        <f>IF(COUNT(CK$3:CK2222)=ROUND(COUNT($CK$3:$CK$2493)*0.1,0),CK2222,"")</f>
        <v/>
      </c>
      <c r="CS2222" s="23">
        <v>41380</v>
      </c>
      <c r="CT2222">
        <v>3.4684438915320438E-3</v>
      </c>
      <c r="DB2222" s="23">
        <v>41380</v>
      </c>
      <c r="DC2222">
        <v>3.4684438915320438E-3</v>
      </c>
    </row>
    <row r="2223" spans="79:107" x14ac:dyDescent="0.3">
      <c r="CA2223" s="23">
        <v>41702</v>
      </c>
      <c r="CB2223">
        <v>3.4735936791120527E-3</v>
      </c>
      <c r="CC2223" t="str">
        <f>IF(COUNT(CB$3:CB2223)=ROUND(COUNT($CB$3:$CB$2493)*0.05,0),CB2223,"")</f>
        <v/>
      </c>
      <c r="CJ2223" s="23">
        <v>41702</v>
      </c>
      <c r="CK2223">
        <v>3.4735936791120527E-3</v>
      </c>
      <c r="CL2223" t="str">
        <f>IF(COUNT(CK$3:CK2223)=ROUND(COUNT($CK$3:$CK$2493)*0.1,0),CK2223,"")</f>
        <v/>
      </c>
      <c r="CS2223" s="23">
        <v>41702</v>
      </c>
      <c r="CT2223">
        <v>3.4735936791120527E-3</v>
      </c>
      <c r="DB2223" s="23">
        <v>41702</v>
      </c>
      <c r="DC2223">
        <v>3.4735936791120527E-3</v>
      </c>
    </row>
    <row r="2224" spans="79:107" x14ac:dyDescent="0.3">
      <c r="CA2224" s="23">
        <v>44677</v>
      </c>
      <c r="CB2224">
        <v>3.4782172455706216E-3</v>
      </c>
      <c r="CC2224" t="str">
        <f>IF(COUNT(CB$3:CB2224)=ROUND(COUNT($CB$3:$CB$2493)*0.05,0),CB2224,"")</f>
        <v/>
      </c>
      <c r="CJ2224" s="23">
        <v>44677</v>
      </c>
      <c r="CK2224">
        <v>3.4782172455706216E-3</v>
      </c>
      <c r="CL2224" t="str">
        <f>IF(COUNT(CK$3:CK2224)=ROUND(COUNT($CK$3:$CK$2493)*0.1,0),CK2224,"")</f>
        <v/>
      </c>
      <c r="CS2224" s="23">
        <v>44677</v>
      </c>
      <c r="CT2224">
        <v>3.4782172455706216E-3</v>
      </c>
      <c r="DB2224" s="23">
        <v>44677</v>
      </c>
      <c r="DC2224">
        <v>3.4782172455706216E-3</v>
      </c>
    </row>
    <row r="2225" spans="79:107" x14ac:dyDescent="0.3">
      <c r="CA2225" s="23">
        <v>44648</v>
      </c>
      <c r="CB2225">
        <v>3.4786078566394212E-3</v>
      </c>
      <c r="CC2225" t="str">
        <f>IF(COUNT(CB$3:CB2225)=ROUND(COUNT($CB$3:$CB$2493)*0.05,0),CB2225,"")</f>
        <v/>
      </c>
      <c r="CJ2225" s="23">
        <v>44648</v>
      </c>
      <c r="CK2225">
        <v>3.4786078566394212E-3</v>
      </c>
      <c r="CL2225" t="str">
        <f>IF(COUNT(CK$3:CK2225)=ROUND(COUNT($CK$3:$CK$2493)*0.1,0),CK2225,"")</f>
        <v/>
      </c>
      <c r="CS2225" s="23">
        <v>44648</v>
      </c>
      <c r="CT2225">
        <v>3.4786078566394212E-3</v>
      </c>
      <c r="DB2225" s="23">
        <v>44648</v>
      </c>
      <c r="DC2225">
        <v>3.4786078566394212E-3</v>
      </c>
    </row>
    <row r="2226" spans="79:107" x14ac:dyDescent="0.3">
      <c r="CA2226" s="23">
        <v>41753</v>
      </c>
      <c r="CB2226">
        <v>3.4793650064857285E-3</v>
      </c>
      <c r="CC2226" t="str">
        <f>IF(COUNT(CB$3:CB2226)=ROUND(COUNT($CB$3:$CB$2493)*0.05,0),CB2226,"")</f>
        <v/>
      </c>
      <c r="CJ2226" s="23">
        <v>41753</v>
      </c>
      <c r="CK2226">
        <v>3.4793650064857285E-3</v>
      </c>
      <c r="CL2226" t="str">
        <f>IF(COUNT(CK$3:CK2226)=ROUND(COUNT($CK$3:$CK$2493)*0.1,0),CK2226,"")</f>
        <v/>
      </c>
      <c r="CS2226" s="23">
        <v>41753</v>
      </c>
      <c r="CT2226">
        <v>3.4793650064857285E-3</v>
      </c>
      <c r="DB2226" s="23">
        <v>41753</v>
      </c>
      <c r="DC2226">
        <v>3.4793650064857285E-3</v>
      </c>
    </row>
    <row r="2227" spans="79:107" x14ac:dyDescent="0.3">
      <c r="CA2227" s="23">
        <v>44873</v>
      </c>
      <c r="CB2227">
        <v>3.4822615653004852E-3</v>
      </c>
      <c r="CC2227" t="str">
        <f>IF(COUNT(CB$3:CB2227)=ROUND(COUNT($CB$3:$CB$2493)*0.05,0),CB2227,"")</f>
        <v/>
      </c>
      <c r="CJ2227" s="23">
        <v>44873</v>
      </c>
      <c r="CK2227">
        <v>3.4822615653004852E-3</v>
      </c>
      <c r="CL2227" t="str">
        <f>IF(COUNT(CK$3:CK2227)=ROUND(COUNT($CK$3:$CK$2493)*0.1,0),CK2227,"")</f>
        <v/>
      </c>
      <c r="CS2227" s="23">
        <v>44873</v>
      </c>
      <c r="CT2227">
        <v>3.4822615653004852E-3</v>
      </c>
      <c r="DB2227" s="23">
        <v>44873</v>
      </c>
      <c r="DC2227">
        <v>3.4822615653004852E-3</v>
      </c>
    </row>
    <row r="2228" spans="79:107" x14ac:dyDescent="0.3">
      <c r="CA2228" s="23">
        <v>42361</v>
      </c>
      <c r="CB2228">
        <v>3.4844100948123093E-3</v>
      </c>
      <c r="CC2228" t="str">
        <f>IF(COUNT(CB$3:CB2228)=ROUND(COUNT($CB$3:$CB$2493)*0.05,0),CB2228,"")</f>
        <v/>
      </c>
      <c r="CJ2228" s="23">
        <v>42361</v>
      </c>
      <c r="CK2228">
        <v>3.4844100948123093E-3</v>
      </c>
      <c r="CL2228" t="str">
        <f>IF(COUNT(CK$3:CK2228)=ROUND(COUNT($CK$3:$CK$2493)*0.1,0),CK2228,"")</f>
        <v/>
      </c>
      <c r="CS2228" s="23">
        <v>42361</v>
      </c>
      <c r="CT2228">
        <v>3.4844100948123093E-3</v>
      </c>
      <c r="DB2228" s="23">
        <v>42361</v>
      </c>
      <c r="DC2228">
        <v>3.4844100948123093E-3</v>
      </c>
    </row>
    <row r="2229" spans="79:107" x14ac:dyDescent="0.3">
      <c r="CA2229" s="23">
        <v>44489</v>
      </c>
      <c r="CB2229">
        <v>3.4845556599071379E-3</v>
      </c>
      <c r="CC2229" t="str">
        <f>IF(COUNT(CB$3:CB2229)=ROUND(COUNT($CB$3:$CB$2493)*0.05,0),CB2229,"")</f>
        <v/>
      </c>
      <c r="CJ2229" s="23">
        <v>44489</v>
      </c>
      <c r="CK2229">
        <v>3.4845556599071379E-3</v>
      </c>
      <c r="CL2229" t="str">
        <f>IF(COUNT(CK$3:CK2229)=ROUND(COUNT($CK$3:$CK$2493)*0.1,0),CK2229,"")</f>
        <v/>
      </c>
      <c r="CS2229" s="23">
        <v>44489</v>
      </c>
      <c r="CT2229">
        <v>3.4845556599071379E-3</v>
      </c>
      <c r="DB2229" s="23">
        <v>44489</v>
      </c>
      <c r="DC2229">
        <v>3.4845556599071379E-3</v>
      </c>
    </row>
    <row r="2230" spans="79:107" x14ac:dyDescent="0.3">
      <c r="CA2230" s="23">
        <v>41971</v>
      </c>
      <c r="CB2230">
        <v>3.4937207641610457E-3</v>
      </c>
      <c r="CC2230" t="str">
        <f>IF(COUNT(CB$3:CB2230)=ROUND(COUNT($CB$3:$CB$2493)*0.05,0),CB2230,"")</f>
        <v/>
      </c>
      <c r="CJ2230" s="23">
        <v>41971</v>
      </c>
      <c r="CK2230">
        <v>3.4937207641610457E-3</v>
      </c>
      <c r="CL2230" t="str">
        <f>IF(COUNT(CK$3:CK2230)=ROUND(COUNT($CK$3:$CK$2493)*0.1,0),CK2230,"")</f>
        <v/>
      </c>
      <c r="CS2230" s="23">
        <v>41971</v>
      </c>
      <c r="CT2230">
        <v>3.4937207641610457E-3</v>
      </c>
      <c r="DB2230" s="23">
        <v>41971</v>
      </c>
      <c r="DC2230">
        <v>3.4937207641610457E-3</v>
      </c>
    </row>
    <row r="2231" spans="79:107" x14ac:dyDescent="0.3">
      <c r="CA2231" s="23">
        <v>43977</v>
      </c>
      <c r="CB2231">
        <v>3.4951773722751408E-3</v>
      </c>
      <c r="CC2231" t="str">
        <f>IF(COUNT(CB$3:CB2231)=ROUND(COUNT($CB$3:$CB$2493)*0.05,0),CB2231,"")</f>
        <v/>
      </c>
      <c r="CJ2231" s="23">
        <v>43977</v>
      </c>
      <c r="CK2231">
        <v>3.4951773722751408E-3</v>
      </c>
      <c r="CL2231" t="str">
        <f>IF(COUNT(CK$3:CK2231)=ROUND(COUNT($CK$3:$CK$2493)*0.1,0),CK2231,"")</f>
        <v/>
      </c>
      <c r="CS2231" s="23">
        <v>43977</v>
      </c>
      <c r="CT2231">
        <v>3.4951773722751408E-3</v>
      </c>
      <c r="DB2231" s="23">
        <v>43977</v>
      </c>
      <c r="DC2231">
        <v>3.4951773722751408E-3</v>
      </c>
    </row>
    <row r="2232" spans="79:107" x14ac:dyDescent="0.3">
      <c r="CA2232" s="23">
        <v>44109</v>
      </c>
      <c r="CB2232">
        <v>3.5012376616159785E-3</v>
      </c>
      <c r="CC2232" t="str">
        <f>IF(COUNT(CB$3:CB2232)=ROUND(COUNT($CB$3:$CB$2493)*0.05,0),CB2232,"")</f>
        <v/>
      </c>
      <c r="CJ2232" s="23">
        <v>44109</v>
      </c>
      <c r="CK2232">
        <v>3.5012376616159785E-3</v>
      </c>
      <c r="CL2232" t="str">
        <f>IF(COUNT(CK$3:CK2232)=ROUND(COUNT($CK$3:$CK$2493)*0.1,0),CK2232,"")</f>
        <v/>
      </c>
      <c r="CS2232" s="23">
        <v>44109</v>
      </c>
      <c r="CT2232">
        <v>3.5012376616159785E-3</v>
      </c>
      <c r="DB2232" s="23">
        <v>44109</v>
      </c>
      <c r="DC2232">
        <v>3.5012376616159785E-3</v>
      </c>
    </row>
    <row r="2233" spans="79:107" x14ac:dyDescent="0.3">
      <c r="CA2233" s="23">
        <v>43879</v>
      </c>
      <c r="CB2233">
        <v>3.5041650447201274E-3</v>
      </c>
      <c r="CC2233" t="str">
        <f>IF(COUNT(CB$3:CB2233)=ROUND(COUNT($CB$3:$CB$2493)*0.05,0),CB2233,"")</f>
        <v/>
      </c>
      <c r="CJ2233" s="23">
        <v>43879</v>
      </c>
      <c r="CK2233">
        <v>3.5041650447201274E-3</v>
      </c>
      <c r="CL2233" t="str">
        <f>IF(COUNT(CK$3:CK2233)=ROUND(COUNT($CK$3:$CK$2493)*0.1,0),CK2233,"")</f>
        <v/>
      </c>
      <c r="CS2233" s="23">
        <v>43879</v>
      </c>
      <c r="CT2233">
        <v>3.5041650447201274E-3</v>
      </c>
      <c r="DB2233" s="23">
        <v>43879</v>
      </c>
      <c r="DC2233">
        <v>3.5041650447201274E-3</v>
      </c>
    </row>
    <row r="2234" spans="79:107" x14ac:dyDescent="0.3">
      <c r="CA2234" s="23">
        <v>44589</v>
      </c>
      <c r="CB2234">
        <v>3.5108214974513613E-3</v>
      </c>
      <c r="CC2234" t="str">
        <f>IF(COUNT(CB$3:CB2234)=ROUND(COUNT($CB$3:$CB$2493)*0.05,0),CB2234,"")</f>
        <v/>
      </c>
      <c r="CJ2234" s="23">
        <v>44589</v>
      </c>
      <c r="CK2234">
        <v>3.5108214974513613E-3</v>
      </c>
      <c r="CL2234" t="str">
        <f>IF(COUNT(CK$3:CK2234)=ROUND(COUNT($CK$3:$CK$2493)*0.1,0),CK2234,"")</f>
        <v/>
      </c>
      <c r="CS2234" s="23">
        <v>44589</v>
      </c>
      <c r="CT2234">
        <v>3.5108214974513613E-3</v>
      </c>
      <c r="DB2234" s="23">
        <v>44589</v>
      </c>
      <c r="DC2234">
        <v>3.5108214974513613E-3</v>
      </c>
    </row>
    <row r="2235" spans="79:107" x14ac:dyDescent="0.3">
      <c r="CA2235" s="23">
        <v>44671</v>
      </c>
      <c r="CB2235">
        <v>3.5125590465682425E-3</v>
      </c>
      <c r="CC2235" t="str">
        <f>IF(COUNT(CB$3:CB2235)=ROUND(COUNT($CB$3:$CB$2493)*0.05,0),CB2235,"")</f>
        <v/>
      </c>
      <c r="CJ2235" s="23">
        <v>44671</v>
      </c>
      <c r="CK2235">
        <v>3.5125590465682425E-3</v>
      </c>
      <c r="CL2235" t="str">
        <f>IF(COUNT(CK$3:CK2235)=ROUND(COUNT($CK$3:$CK$2493)*0.1,0),CK2235,"")</f>
        <v/>
      </c>
      <c r="CS2235" s="23">
        <v>44671</v>
      </c>
      <c r="CT2235">
        <v>3.5125590465682425E-3</v>
      </c>
      <c r="DB2235" s="23">
        <v>44671</v>
      </c>
      <c r="DC2235">
        <v>3.5125590465682425E-3</v>
      </c>
    </row>
    <row r="2236" spans="79:107" x14ac:dyDescent="0.3">
      <c r="CA2236" s="23">
        <v>43795</v>
      </c>
      <c r="CB2236">
        <v>3.5250674588140529E-3</v>
      </c>
      <c r="CC2236" t="str">
        <f>IF(COUNT(CB$3:CB2236)=ROUND(COUNT($CB$3:$CB$2493)*0.05,0),CB2236,"")</f>
        <v/>
      </c>
      <c r="CJ2236" s="23">
        <v>43795</v>
      </c>
      <c r="CK2236">
        <v>3.5250674588140529E-3</v>
      </c>
      <c r="CL2236" t="str">
        <f>IF(COUNT(CK$3:CK2236)=ROUND(COUNT($CK$3:$CK$2493)*0.1,0),CK2236,"")</f>
        <v/>
      </c>
      <c r="CS2236" s="23">
        <v>43795</v>
      </c>
      <c r="CT2236">
        <v>3.5250674588140529E-3</v>
      </c>
      <c r="DB2236" s="23">
        <v>43795</v>
      </c>
      <c r="DC2236">
        <v>3.5250674588140529E-3</v>
      </c>
    </row>
    <row r="2237" spans="79:107" x14ac:dyDescent="0.3">
      <c r="CA2237" s="23">
        <v>43725</v>
      </c>
      <c r="CB2237">
        <v>3.5539853389199572E-3</v>
      </c>
      <c r="CC2237" t="str">
        <f>IF(COUNT(CB$3:CB2237)=ROUND(COUNT($CB$3:$CB$2493)*0.05,0),CB2237,"")</f>
        <v/>
      </c>
      <c r="CJ2237" s="23">
        <v>43725</v>
      </c>
      <c r="CK2237">
        <v>3.5539853389199572E-3</v>
      </c>
      <c r="CL2237" t="str">
        <f>IF(COUNT(CK$3:CK2237)=ROUND(COUNT($CK$3:$CK$2493)*0.1,0),CK2237,"")</f>
        <v/>
      </c>
      <c r="CS2237" s="23">
        <v>43725</v>
      </c>
      <c r="CT2237">
        <v>3.5539853389199572E-3</v>
      </c>
      <c r="DB2237" s="23">
        <v>43725</v>
      </c>
      <c r="DC2237">
        <v>3.5539853389199572E-3</v>
      </c>
    </row>
    <row r="2238" spans="79:107" x14ac:dyDescent="0.3">
      <c r="CA2238" s="23">
        <v>42711</v>
      </c>
      <c r="CB2238">
        <v>3.5617621670305175E-3</v>
      </c>
      <c r="CC2238" t="str">
        <f>IF(COUNT(CB$3:CB2238)=ROUND(COUNT($CB$3:$CB$2493)*0.05,0),CB2238,"")</f>
        <v/>
      </c>
      <c r="CJ2238" s="23">
        <v>42711</v>
      </c>
      <c r="CK2238">
        <v>3.5617621670305175E-3</v>
      </c>
      <c r="CL2238" t="str">
        <f>IF(COUNT(CK$3:CK2238)=ROUND(COUNT($CK$3:$CK$2493)*0.1,0),CK2238,"")</f>
        <v/>
      </c>
      <c r="CS2238" s="23">
        <v>42711</v>
      </c>
      <c r="CT2238">
        <v>3.5617621670305175E-3</v>
      </c>
      <c r="DB2238" s="23">
        <v>42711</v>
      </c>
      <c r="DC2238">
        <v>3.5617621670305175E-3</v>
      </c>
    </row>
    <row r="2239" spans="79:107" x14ac:dyDescent="0.3">
      <c r="CA2239" s="23">
        <v>44280</v>
      </c>
      <c r="CB2239">
        <v>3.5666697111476709E-3</v>
      </c>
      <c r="CC2239" t="str">
        <f>IF(COUNT(CB$3:CB2239)=ROUND(COUNT($CB$3:$CB$2493)*0.05,0),CB2239,"")</f>
        <v/>
      </c>
      <c r="CJ2239" s="23">
        <v>44280</v>
      </c>
      <c r="CK2239">
        <v>3.5666697111476709E-3</v>
      </c>
      <c r="CL2239" t="str">
        <f>IF(COUNT(CK$3:CK2239)=ROUND(COUNT($CK$3:$CK$2493)*0.1,0),CK2239,"")</f>
        <v/>
      </c>
      <c r="CS2239" s="23">
        <v>44280</v>
      </c>
      <c r="CT2239">
        <v>3.5666697111476709E-3</v>
      </c>
      <c r="DB2239" s="23">
        <v>44280</v>
      </c>
      <c r="DC2239">
        <v>3.5666697111476709E-3</v>
      </c>
    </row>
    <row r="2240" spans="79:107" x14ac:dyDescent="0.3">
      <c r="CA2240" s="23">
        <v>41745</v>
      </c>
      <c r="CB2240">
        <v>3.5698266376018848E-3</v>
      </c>
      <c r="CC2240" t="str">
        <f>IF(COUNT(CB$3:CB2240)=ROUND(COUNT($CB$3:$CB$2493)*0.05,0),CB2240,"")</f>
        <v/>
      </c>
      <c r="CJ2240" s="23">
        <v>41745</v>
      </c>
      <c r="CK2240">
        <v>3.5698266376018848E-3</v>
      </c>
      <c r="CL2240" t="str">
        <f>IF(COUNT(CK$3:CK2240)=ROUND(COUNT($CK$3:$CK$2493)*0.1,0),CK2240,"")</f>
        <v/>
      </c>
      <c r="CS2240" s="23">
        <v>41745</v>
      </c>
      <c r="CT2240">
        <v>3.5698266376018848E-3</v>
      </c>
      <c r="DB2240" s="23">
        <v>41745</v>
      </c>
      <c r="DC2240">
        <v>3.5698266376018848E-3</v>
      </c>
    </row>
    <row r="2241" spans="79:107" x14ac:dyDescent="0.3">
      <c r="CA2241" s="23">
        <v>41929</v>
      </c>
      <c r="CB2241">
        <v>3.5731870694697089E-3</v>
      </c>
      <c r="CC2241" t="str">
        <f>IF(COUNT(CB$3:CB2241)=ROUND(COUNT($CB$3:$CB$2493)*0.05,0),CB2241,"")</f>
        <v/>
      </c>
      <c r="CJ2241" s="23">
        <v>41929</v>
      </c>
      <c r="CK2241">
        <v>3.5731870694697089E-3</v>
      </c>
      <c r="CL2241" t="str">
        <f>IF(COUNT(CK$3:CK2241)=ROUND(COUNT($CK$3:$CK$2493)*0.1,0),CK2241,"")</f>
        <v/>
      </c>
      <c r="CS2241" s="23">
        <v>41929</v>
      </c>
      <c r="CT2241">
        <v>3.5731870694697089E-3</v>
      </c>
      <c r="DB2241" s="23">
        <v>41929</v>
      </c>
      <c r="DC2241">
        <v>3.5731870694697089E-3</v>
      </c>
    </row>
    <row r="2242" spans="79:107" x14ac:dyDescent="0.3">
      <c r="CA2242" s="23">
        <v>42775</v>
      </c>
      <c r="CB2242">
        <v>3.5749272142176752E-3</v>
      </c>
      <c r="CC2242" t="str">
        <f>IF(COUNT(CB$3:CB2242)=ROUND(COUNT($CB$3:$CB$2493)*0.05,0),CB2242,"")</f>
        <v/>
      </c>
      <c r="CJ2242" s="23">
        <v>42775</v>
      </c>
      <c r="CK2242">
        <v>3.5749272142176752E-3</v>
      </c>
      <c r="CL2242" t="str">
        <f>IF(COUNT(CK$3:CK2242)=ROUND(COUNT($CK$3:$CK$2493)*0.1,0),CK2242,"")</f>
        <v/>
      </c>
      <c r="CS2242" s="23">
        <v>42775</v>
      </c>
      <c r="CT2242">
        <v>3.5749272142176752E-3</v>
      </c>
      <c r="DB2242" s="23">
        <v>42775</v>
      </c>
      <c r="DC2242">
        <v>3.5749272142176752E-3</v>
      </c>
    </row>
    <row r="2243" spans="79:107" x14ac:dyDescent="0.3">
      <c r="CA2243" s="23">
        <v>44558</v>
      </c>
      <c r="CB2243">
        <v>3.6046749510116579E-3</v>
      </c>
      <c r="CC2243" t="str">
        <f>IF(COUNT(CB$3:CB2243)=ROUND(COUNT($CB$3:$CB$2493)*0.05,0),CB2243,"")</f>
        <v/>
      </c>
      <c r="CJ2243" s="23">
        <v>44558</v>
      </c>
      <c r="CK2243">
        <v>3.6046749510116579E-3</v>
      </c>
      <c r="CL2243" t="str">
        <f>IF(COUNT(CK$3:CK2243)=ROUND(COUNT($CK$3:$CK$2493)*0.1,0),CK2243,"")</f>
        <v/>
      </c>
      <c r="CS2243" s="23">
        <v>44558</v>
      </c>
      <c r="CT2243">
        <v>3.6046749510116579E-3</v>
      </c>
      <c r="DB2243" s="23">
        <v>44558</v>
      </c>
      <c r="DC2243">
        <v>3.6046749510116579E-3</v>
      </c>
    </row>
    <row r="2244" spans="79:107" x14ac:dyDescent="0.3">
      <c r="CA2244" s="23">
        <v>42472</v>
      </c>
      <c r="CB2244">
        <v>3.6177975308015029E-3</v>
      </c>
      <c r="CC2244" t="str">
        <f>IF(COUNT(CB$3:CB2244)=ROUND(COUNT($CB$3:$CB$2493)*0.05,0),CB2244,"")</f>
        <v/>
      </c>
      <c r="CJ2244" s="23">
        <v>42472</v>
      </c>
      <c r="CK2244">
        <v>3.6177975308015029E-3</v>
      </c>
      <c r="CL2244" t="str">
        <f>IF(COUNT(CK$3:CK2244)=ROUND(COUNT($CK$3:$CK$2493)*0.1,0),CK2244,"")</f>
        <v/>
      </c>
      <c r="CS2244" s="23">
        <v>42472</v>
      </c>
      <c r="CT2244">
        <v>3.6177975308015029E-3</v>
      </c>
      <c r="DB2244" s="23">
        <v>42472</v>
      </c>
      <c r="DC2244">
        <v>3.6177975308015029E-3</v>
      </c>
    </row>
    <row r="2245" spans="79:107" x14ac:dyDescent="0.3">
      <c r="CA2245" s="23">
        <v>42592</v>
      </c>
      <c r="CB2245">
        <v>3.6198846546367396E-3</v>
      </c>
      <c r="CC2245" t="str">
        <f>IF(COUNT(CB$3:CB2245)=ROUND(COUNT($CB$3:$CB$2493)*0.05,0),CB2245,"")</f>
        <v/>
      </c>
      <c r="CJ2245" s="23">
        <v>42592</v>
      </c>
      <c r="CK2245">
        <v>3.6198846546367396E-3</v>
      </c>
      <c r="CL2245" t="str">
        <f>IF(COUNT(CK$3:CK2245)=ROUND(COUNT($CK$3:$CK$2493)*0.1,0),CK2245,"")</f>
        <v/>
      </c>
      <c r="CS2245" s="23">
        <v>42592</v>
      </c>
      <c r="CT2245">
        <v>3.6198846546367396E-3</v>
      </c>
      <c r="DB2245" s="23">
        <v>42592</v>
      </c>
      <c r="DC2245">
        <v>3.6198846546367396E-3</v>
      </c>
    </row>
    <row r="2246" spans="79:107" x14ac:dyDescent="0.3">
      <c r="CA2246" s="23">
        <v>44659</v>
      </c>
      <c r="CB2246">
        <v>3.6233945039119376E-3</v>
      </c>
      <c r="CC2246" t="str">
        <f>IF(COUNT(CB$3:CB2246)=ROUND(COUNT($CB$3:$CB$2493)*0.05,0),CB2246,"")</f>
        <v/>
      </c>
      <c r="CJ2246" s="23">
        <v>44659</v>
      </c>
      <c r="CK2246">
        <v>3.6233945039119376E-3</v>
      </c>
      <c r="CL2246" t="str">
        <f>IF(COUNT(CK$3:CK2246)=ROUND(COUNT($CK$3:$CK$2493)*0.1,0),CK2246,"")</f>
        <v/>
      </c>
      <c r="CS2246" s="23">
        <v>44659</v>
      </c>
      <c r="CT2246">
        <v>3.6233945039119376E-3</v>
      </c>
      <c r="DB2246" s="23">
        <v>44659</v>
      </c>
      <c r="DC2246">
        <v>3.6233945039119376E-3</v>
      </c>
    </row>
    <row r="2247" spans="79:107" x14ac:dyDescent="0.3">
      <c r="CA2247" s="23">
        <v>43483</v>
      </c>
      <c r="CB2247">
        <v>3.6321815228161167E-3</v>
      </c>
      <c r="CC2247" t="str">
        <f>IF(COUNT(CB$3:CB2247)=ROUND(COUNT($CB$3:$CB$2493)*0.05,0),CB2247,"")</f>
        <v/>
      </c>
      <c r="CJ2247" s="23">
        <v>43483</v>
      </c>
      <c r="CK2247">
        <v>3.6321815228161167E-3</v>
      </c>
      <c r="CL2247" t="str">
        <f>IF(COUNT(CK$3:CK2247)=ROUND(COUNT($CK$3:$CK$2493)*0.1,0),CK2247,"")</f>
        <v/>
      </c>
      <c r="CS2247" s="23">
        <v>43483</v>
      </c>
      <c r="CT2247">
        <v>3.6321815228161167E-3</v>
      </c>
      <c r="DB2247" s="23">
        <v>43483</v>
      </c>
      <c r="DC2247">
        <v>3.6321815228161167E-3</v>
      </c>
    </row>
    <row r="2248" spans="79:107" x14ac:dyDescent="0.3">
      <c r="CA2248" s="23">
        <v>41331</v>
      </c>
      <c r="CB2248">
        <v>3.6322954704269298E-3</v>
      </c>
      <c r="CC2248" t="str">
        <f>IF(COUNT(CB$3:CB2248)=ROUND(COUNT($CB$3:$CB$2493)*0.05,0),CB2248,"")</f>
        <v/>
      </c>
      <c r="CJ2248" s="23">
        <v>41331</v>
      </c>
      <c r="CK2248">
        <v>3.6322954704269298E-3</v>
      </c>
      <c r="CL2248" t="str">
        <f>IF(COUNT(CK$3:CK2248)=ROUND(COUNT($CK$3:$CK$2493)*0.1,0),CK2248,"")</f>
        <v/>
      </c>
      <c r="CS2248" s="23">
        <v>41331</v>
      </c>
      <c r="CT2248">
        <v>3.6322954704269298E-3</v>
      </c>
      <c r="DB2248" s="23">
        <v>41331</v>
      </c>
      <c r="DC2248">
        <v>3.6322954704269298E-3</v>
      </c>
    </row>
    <row r="2249" spans="79:107" x14ac:dyDescent="0.3">
      <c r="CA2249" s="23">
        <v>44216</v>
      </c>
      <c r="CB2249">
        <v>3.6584797374528987E-3</v>
      </c>
      <c r="CC2249" t="str">
        <f>IF(COUNT(CB$3:CB2249)=ROUND(COUNT($CB$3:$CB$2493)*0.05,0),CB2249,"")</f>
        <v/>
      </c>
      <c r="CJ2249" s="23">
        <v>44216</v>
      </c>
      <c r="CK2249">
        <v>3.6584797374528987E-3</v>
      </c>
      <c r="CL2249" t="str">
        <f>IF(COUNT(CK$3:CK2249)=ROUND(COUNT($CK$3:$CK$2493)*0.1,0),CK2249,"")</f>
        <v/>
      </c>
      <c r="CS2249" s="23">
        <v>44216</v>
      </c>
      <c r="CT2249">
        <v>3.6584797374528987E-3</v>
      </c>
      <c r="DB2249" s="23">
        <v>44216</v>
      </c>
      <c r="DC2249">
        <v>3.6584797374528987E-3</v>
      </c>
    </row>
    <row r="2250" spans="79:107" x14ac:dyDescent="0.3">
      <c r="CA2250" s="23">
        <v>44334</v>
      </c>
      <c r="CB2250">
        <v>3.6665836604505798E-3</v>
      </c>
      <c r="CC2250" t="str">
        <f>IF(COUNT(CB$3:CB2250)=ROUND(COUNT($CB$3:$CB$2493)*0.05,0),CB2250,"")</f>
        <v/>
      </c>
      <c r="CJ2250" s="23">
        <v>44334</v>
      </c>
      <c r="CK2250">
        <v>3.6665836604505798E-3</v>
      </c>
      <c r="CL2250" t="str">
        <f>IF(COUNT(CK$3:CK2250)=ROUND(COUNT($CK$3:$CK$2493)*0.1,0),CK2250,"")</f>
        <v/>
      </c>
      <c r="CS2250" s="23">
        <v>44334</v>
      </c>
      <c r="CT2250">
        <v>3.6665836604505798E-3</v>
      </c>
      <c r="DB2250" s="23">
        <v>44334</v>
      </c>
      <c r="DC2250">
        <v>3.6665836604505798E-3</v>
      </c>
    </row>
    <row r="2251" spans="79:107" x14ac:dyDescent="0.3">
      <c r="CA2251" s="23">
        <v>44424</v>
      </c>
      <c r="CB2251">
        <v>3.667916041796824E-3</v>
      </c>
      <c r="CC2251" t="str">
        <f>IF(COUNT(CB$3:CB2251)=ROUND(COUNT($CB$3:$CB$2493)*0.05,0),CB2251,"")</f>
        <v/>
      </c>
      <c r="CJ2251" s="23">
        <v>44424</v>
      </c>
      <c r="CK2251">
        <v>3.667916041796824E-3</v>
      </c>
      <c r="CL2251" t="str">
        <f>IF(COUNT(CK$3:CK2251)=ROUND(COUNT($CK$3:$CK$2493)*0.1,0),CK2251,"")</f>
        <v/>
      </c>
      <c r="CS2251" s="23">
        <v>44424</v>
      </c>
      <c r="CT2251">
        <v>3.667916041796824E-3</v>
      </c>
      <c r="DB2251" s="23">
        <v>44424</v>
      </c>
      <c r="DC2251">
        <v>3.667916041796824E-3</v>
      </c>
    </row>
    <row r="2252" spans="79:107" x14ac:dyDescent="0.3">
      <c r="CA2252" s="23">
        <v>44418</v>
      </c>
      <c r="CB2252">
        <v>3.6735225231626528E-3</v>
      </c>
      <c r="CC2252" t="str">
        <f>IF(COUNT(CB$3:CB2252)=ROUND(COUNT($CB$3:$CB$2493)*0.05,0),CB2252,"")</f>
        <v/>
      </c>
      <c r="CJ2252" s="23">
        <v>44418</v>
      </c>
      <c r="CK2252">
        <v>3.6735225231626528E-3</v>
      </c>
      <c r="CL2252" t="str">
        <f>IF(COUNT(CK$3:CK2252)=ROUND(COUNT($CK$3:$CK$2493)*0.1,0),CK2252,"")</f>
        <v/>
      </c>
      <c r="CS2252" s="23">
        <v>44418</v>
      </c>
      <c r="CT2252">
        <v>3.6735225231626528E-3</v>
      </c>
      <c r="DB2252" s="23">
        <v>44418</v>
      </c>
      <c r="DC2252">
        <v>3.6735225231626528E-3</v>
      </c>
    </row>
    <row r="2253" spans="79:107" x14ac:dyDescent="0.3">
      <c r="CA2253" s="23">
        <v>41600</v>
      </c>
      <c r="CB2253">
        <v>3.6812188216497296E-3</v>
      </c>
      <c r="CC2253" t="str">
        <f>IF(COUNT(CB$3:CB2253)=ROUND(COUNT($CB$3:$CB$2493)*0.05,0),CB2253,"")</f>
        <v/>
      </c>
      <c r="CJ2253" s="23">
        <v>41600</v>
      </c>
      <c r="CK2253">
        <v>3.6812188216497296E-3</v>
      </c>
      <c r="CL2253" t="str">
        <f>IF(COUNT(CK$3:CK2253)=ROUND(COUNT($CK$3:$CK$2493)*0.1,0),CK2253,"")</f>
        <v/>
      </c>
      <c r="CS2253" s="23">
        <v>41600</v>
      </c>
      <c r="CT2253">
        <v>3.6812188216497296E-3</v>
      </c>
      <c r="DB2253" s="23">
        <v>41600</v>
      </c>
      <c r="DC2253">
        <v>3.6812188216497296E-3</v>
      </c>
    </row>
    <row r="2254" spans="79:107" x14ac:dyDescent="0.3">
      <c r="CA2254" s="23">
        <v>43501</v>
      </c>
      <c r="CB2254">
        <v>3.694078860173772E-3</v>
      </c>
      <c r="CC2254" t="str">
        <f>IF(COUNT(CB$3:CB2254)=ROUND(COUNT($CB$3:$CB$2493)*0.05,0),CB2254,"")</f>
        <v/>
      </c>
      <c r="CJ2254" s="23">
        <v>43501</v>
      </c>
      <c r="CK2254">
        <v>3.694078860173772E-3</v>
      </c>
      <c r="CL2254" t="str">
        <f>IF(COUNT(CK$3:CK2254)=ROUND(COUNT($CK$3:$CK$2493)*0.1,0),CK2254,"")</f>
        <v/>
      </c>
      <c r="CS2254" s="23">
        <v>43501</v>
      </c>
      <c r="CT2254">
        <v>3.694078860173772E-3</v>
      </c>
      <c r="DB2254" s="23">
        <v>43501</v>
      </c>
      <c r="DC2254">
        <v>3.694078860173772E-3</v>
      </c>
    </row>
    <row r="2255" spans="79:107" x14ac:dyDescent="0.3">
      <c r="CA2255" s="23">
        <v>41950</v>
      </c>
      <c r="CB2255">
        <v>3.6985058371045211E-3</v>
      </c>
      <c r="CC2255" t="str">
        <f>IF(COUNT(CB$3:CB2255)=ROUND(COUNT($CB$3:$CB$2493)*0.05,0),CB2255,"")</f>
        <v/>
      </c>
      <c r="CJ2255" s="23">
        <v>41950</v>
      </c>
      <c r="CK2255">
        <v>3.6985058371045211E-3</v>
      </c>
      <c r="CL2255" t="str">
        <f>IF(COUNT(CK$3:CK2255)=ROUND(COUNT($CK$3:$CK$2493)*0.1,0),CK2255,"")</f>
        <v/>
      </c>
      <c r="CS2255" s="23">
        <v>41950</v>
      </c>
      <c r="CT2255">
        <v>3.6985058371045211E-3</v>
      </c>
      <c r="DB2255" s="23">
        <v>41950</v>
      </c>
      <c r="DC2255">
        <v>3.6985058371045211E-3</v>
      </c>
    </row>
    <row r="2256" spans="79:107" x14ac:dyDescent="0.3">
      <c r="CA2256" s="23">
        <v>44232</v>
      </c>
      <c r="CB2256">
        <v>3.7069746829387043E-3</v>
      </c>
      <c r="CC2256" t="str">
        <f>IF(COUNT(CB$3:CB2256)=ROUND(COUNT($CB$3:$CB$2493)*0.05,0),CB2256,"")</f>
        <v/>
      </c>
      <c r="CJ2256" s="23">
        <v>44232</v>
      </c>
      <c r="CK2256">
        <v>3.7069746829387043E-3</v>
      </c>
      <c r="CL2256" t="str">
        <f>IF(COUNT(CK$3:CK2256)=ROUND(COUNT($CK$3:$CK$2493)*0.1,0),CK2256,"")</f>
        <v/>
      </c>
      <c r="CS2256" s="23">
        <v>44232</v>
      </c>
      <c r="CT2256">
        <v>3.7069746829387043E-3</v>
      </c>
      <c r="DB2256" s="23">
        <v>44232</v>
      </c>
      <c r="DC2256">
        <v>3.7069746829387043E-3</v>
      </c>
    </row>
    <row r="2257" spans="79:107" x14ac:dyDescent="0.3">
      <c r="CA2257" s="23">
        <v>44047</v>
      </c>
      <c r="CB2257">
        <v>3.7094721610919832E-3</v>
      </c>
      <c r="CC2257" t="str">
        <f>IF(COUNT(CB$3:CB2257)=ROUND(COUNT($CB$3:$CB$2493)*0.05,0),CB2257,"")</f>
        <v/>
      </c>
      <c r="CJ2257" s="23">
        <v>44047</v>
      </c>
      <c r="CK2257">
        <v>3.7094721610919832E-3</v>
      </c>
      <c r="CL2257" t="str">
        <f>IF(COUNT(CK$3:CK2257)=ROUND(COUNT($CK$3:$CK$2493)*0.1,0),CK2257,"")</f>
        <v/>
      </c>
      <c r="CS2257" s="23">
        <v>44047</v>
      </c>
      <c r="CT2257">
        <v>3.7094721610919832E-3</v>
      </c>
      <c r="DB2257" s="23">
        <v>44047</v>
      </c>
      <c r="DC2257">
        <v>3.7094721610919832E-3</v>
      </c>
    </row>
    <row r="2258" spans="79:107" x14ac:dyDescent="0.3">
      <c r="CA2258" s="23">
        <v>43508</v>
      </c>
      <c r="CB2258">
        <v>3.7095554380851292E-3</v>
      </c>
      <c r="CC2258" t="str">
        <f>IF(COUNT(CB$3:CB2258)=ROUND(COUNT($CB$3:$CB$2493)*0.05,0),CB2258,"")</f>
        <v/>
      </c>
      <c r="CJ2258" s="23">
        <v>43508</v>
      </c>
      <c r="CK2258">
        <v>3.7095554380851292E-3</v>
      </c>
      <c r="CL2258" t="str">
        <f>IF(COUNT(CK$3:CK2258)=ROUND(COUNT($CK$3:$CK$2493)*0.1,0),CK2258,"")</f>
        <v/>
      </c>
      <c r="CS2258" s="23">
        <v>43508</v>
      </c>
      <c r="CT2258">
        <v>3.7095554380851292E-3</v>
      </c>
      <c r="DB2258" s="23">
        <v>43508</v>
      </c>
      <c r="DC2258">
        <v>3.7095554380851292E-3</v>
      </c>
    </row>
    <row r="2259" spans="79:107" x14ac:dyDescent="0.3">
      <c r="CA2259" s="23">
        <v>43782</v>
      </c>
      <c r="CB2259">
        <v>3.7378685436240608E-3</v>
      </c>
      <c r="CC2259" t="str">
        <f>IF(COUNT(CB$3:CB2259)=ROUND(COUNT($CB$3:$CB$2493)*0.05,0),CB2259,"")</f>
        <v/>
      </c>
      <c r="CJ2259" s="23">
        <v>43782</v>
      </c>
      <c r="CK2259">
        <v>3.7378685436240608E-3</v>
      </c>
      <c r="CL2259" t="str">
        <f>IF(COUNT(CK$3:CK2259)=ROUND(COUNT($CK$3:$CK$2493)*0.1,0),CK2259,"")</f>
        <v/>
      </c>
      <c r="CS2259" s="23">
        <v>43782</v>
      </c>
      <c r="CT2259">
        <v>3.7378685436240608E-3</v>
      </c>
      <c r="DB2259" s="23">
        <v>43782</v>
      </c>
      <c r="DC2259">
        <v>3.7378685436240608E-3</v>
      </c>
    </row>
    <row r="2260" spans="79:107" x14ac:dyDescent="0.3">
      <c r="CA2260" s="23">
        <v>44055</v>
      </c>
      <c r="CB2260">
        <v>3.7385378834299769E-3</v>
      </c>
      <c r="CC2260" t="str">
        <f>IF(COUNT(CB$3:CB2260)=ROUND(COUNT($CB$3:$CB$2493)*0.05,0),CB2260,"")</f>
        <v/>
      </c>
      <c r="CJ2260" s="23">
        <v>44055</v>
      </c>
      <c r="CK2260">
        <v>3.7385378834299769E-3</v>
      </c>
      <c r="CL2260" t="str">
        <f>IF(COUNT(CK$3:CK2260)=ROUND(COUNT($CK$3:$CK$2493)*0.1,0),CK2260,"")</f>
        <v/>
      </c>
      <c r="CS2260" s="23">
        <v>44055</v>
      </c>
      <c r="CT2260">
        <v>3.7385378834299769E-3</v>
      </c>
      <c r="DB2260" s="23">
        <v>44055</v>
      </c>
      <c r="DC2260">
        <v>3.7385378834299769E-3</v>
      </c>
    </row>
    <row r="2261" spans="79:107" x14ac:dyDescent="0.3">
      <c r="CA2261" s="23">
        <v>43409</v>
      </c>
      <c r="CB2261">
        <v>3.7591911138197837E-3</v>
      </c>
      <c r="CC2261" t="str">
        <f>IF(COUNT(CB$3:CB2261)=ROUND(COUNT($CB$3:$CB$2493)*0.05,0),CB2261,"")</f>
        <v/>
      </c>
      <c r="CJ2261" s="23">
        <v>43409</v>
      </c>
      <c r="CK2261">
        <v>3.7591911138197837E-3</v>
      </c>
      <c r="CL2261" t="str">
        <f>IF(COUNT(CK$3:CK2261)=ROUND(COUNT($CK$3:$CK$2493)*0.1,0),CK2261,"")</f>
        <v/>
      </c>
      <c r="CS2261" s="23">
        <v>43409</v>
      </c>
      <c r="CT2261">
        <v>3.7591911138197837E-3</v>
      </c>
      <c r="DB2261" s="23">
        <v>43409</v>
      </c>
      <c r="DC2261">
        <v>3.7591911138197837E-3</v>
      </c>
    </row>
    <row r="2262" spans="79:107" x14ac:dyDescent="0.3">
      <c r="CA2262" s="23">
        <v>42430</v>
      </c>
      <c r="CB2262">
        <v>3.7796739841748023E-3</v>
      </c>
      <c r="CC2262" t="str">
        <f>IF(COUNT(CB$3:CB2262)=ROUND(COUNT($CB$3:$CB$2493)*0.05,0),CB2262,"")</f>
        <v/>
      </c>
      <c r="CJ2262" s="23">
        <v>42430</v>
      </c>
      <c r="CK2262">
        <v>3.7796739841748023E-3</v>
      </c>
      <c r="CL2262" t="str">
        <f>IF(COUNT(CK$3:CK2262)=ROUND(COUNT($CK$3:$CK$2493)*0.1,0),CK2262,"")</f>
        <v/>
      </c>
      <c r="CS2262" s="23">
        <v>42430</v>
      </c>
      <c r="CT2262">
        <v>3.7796739841748023E-3</v>
      </c>
      <c r="DB2262" s="23">
        <v>42430</v>
      </c>
      <c r="DC2262">
        <v>3.7796739841748023E-3</v>
      </c>
    </row>
    <row r="2263" spans="79:107" x14ac:dyDescent="0.3">
      <c r="CA2263" s="23">
        <v>43987</v>
      </c>
      <c r="CB2263">
        <v>3.7804595342039752E-3</v>
      </c>
      <c r="CC2263" t="str">
        <f>IF(COUNT(CB$3:CB2263)=ROUND(COUNT($CB$3:$CB$2493)*0.05,0),CB2263,"")</f>
        <v/>
      </c>
      <c r="CJ2263" s="23">
        <v>43987</v>
      </c>
      <c r="CK2263">
        <v>3.7804595342039752E-3</v>
      </c>
      <c r="CL2263" t="str">
        <f>IF(COUNT(CK$3:CK2263)=ROUND(COUNT($CK$3:$CK$2493)*0.1,0),CK2263,"")</f>
        <v/>
      </c>
      <c r="CS2263" s="23">
        <v>43987</v>
      </c>
      <c r="CT2263">
        <v>3.7804595342039752E-3</v>
      </c>
      <c r="DB2263" s="23">
        <v>43987</v>
      </c>
      <c r="DC2263">
        <v>3.7804595342039752E-3</v>
      </c>
    </row>
    <row r="2264" spans="79:107" x14ac:dyDescent="0.3">
      <c r="CA2264" s="23">
        <v>43511</v>
      </c>
      <c r="CB2264">
        <v>3.8015233701828911E-3</v>
      </c>
      <c r="CC2264" t="str">
        <f>IF(COUNT(CB$3:CB2264)=ROUND(COUNT($CB$3:$CB$2493)*0.05,0),CB2264,"")</f>
        <v/>
      </c>
      <c r="CJ2264" s="23">
        <v>43511</v>
      </c>
      <c r="CK2264">
        <v>3.8015233701828911E-3</v>
      </c>
      <c r="CL2264" t="str">
        <f>IF(COUNT(CK$3:CK2264)=ROUND(COUNT($CK$3:$CK$2493)*0.1,0),CK2264,"")</f>
        <v/>
      </c>
      <c r="CS2264" s="23">
        <v>43511</v>
      </c>
      <c r="CT2264">
        <v>3.8015233701828911E-3</v>
      </c>
      <c r="DB2264" s="23">
        <v>43511</v>
      </c>
      <c r="DC2264">
        <v>3.8015233701828911E-3</v>
      </c>
    </row>
    <row r="2265" spans="79:107" x14ac:dyDescent="0.3">
      <c r="CA2265" s="23">
        <v>43601</v>
      </c>
      <c r="CB2265">
        <v>3.8101011252867408E-3</v>
      </c>
      <c r="CC2265" t="str">
        <f>IF(COUNT(CB$3:CB2265)=ROUND(COUNT($CB$3:$CB$2493)*0.05,0),CB2265,"")</f>
        <v/>
      </c>
      <c r="CJ2265" s="23">
        <v>43601</v>
      </c>
      <c r="CK2265">
        <v>3.8101011252867408E-3</v>
      </c>
      <c r="CL2265" t="str">
        <f>IF(COUNT(CK$3:CK2265)=ROUND(COUNT($CK$3:$CK$2493)*0.1,0),CK2265,"")</f>
        <v/>
      </c>
      <c r="CS2265" s="23">
        <v>43601</v>
      </c>
      <c r="CT2265">
        <v>3.8101011252867408E-3</v>
      </c>
      <c r="DB2265" s="23">
        <v>43601</v>
      </c>
      <c r="DC2265">
        <v>3.8101011252867408E-3</v>
      </c>
    </row>
    <row r="2266" spans="79:107" x14ac:dyDescent="0.3">
      <c r="CA2266" s="23">
        <v>42352</v>
      </c>
      <c r="CB2266">
        <v>3.8106408394703662E-3</v>
      </c>
      <c r="CC2266" t="str">
        <f>IF(COUNT(CB$3:CB2266)=ROUND(COUNT($CB$3:$CB$2493)*0.05,0),CB2266,"")</f>
        <v/>
      </c>
      <c r="CJ2266" s="23">
        <v>42352</v>
      </c>
      <c r="CK2266">
        <v>3.8106408394703662E-3</v>
      </c>
      <c r="CL2266" t="str">
        <f>IF(COUNT(CK$3:CK2266)=ROUND(COUNT($CK$3:$CK$2493)*0.1,0),CK2266,"")</f>
        <v/>
      </c>
      <c r="CS2266" s="23">
        <v>42352</v>
      </c>
      <c r="CT2266">
        <v>3.8106408394703662E-3</v>
      </c>
      <c r="DB2266" s="23">
        <v>42352</v>
      </c>
      <c r="DC2266">
        <v>3.8106408394703662E-3</v>
      </c>
    </row>
    <row r="2267" spans="79:107" x14ac:dyDescent="0.3">
      <c r="CA2267" s="23">
        <v>43535</v>
      </c>
      <c r="CB2267">
        <v>3.8499582209363154E-3</v>
      </c>
      <c r="CC2267" t="str">
        <f>IF(COUNT(CB$3:CB2267)=ROUND(COUNT($CB$3:$CB$2493)*0.05,0),CB2267,"")</f>
        <v/>
      </c>
      <c r="CJ2267" s="23">
        <v>43535</v>
      </c>
      <c r="CK2267">
        <v>3.8499582209363154E-3</v>
      </c>
      <c r="CL2267" t="str">
        <f>IF(COUNT(CK$3:CK2267)=ROUND(COUNT($CK$3:$CK$2493)*0.1,0),CK2267,"")</f>
        <v/>
      </c>
      <c r="CS2267" s="23">
        <v>43535</v>
      </c>
      <c r="CT2267">
        <v>3.8499582209363154E-3</v>
      </c>
      <c r="DB2267" s="23">
        <v>43535</v>
      </c>
      <c r="DC2267">
        <v>3.8499582209363154E-3</v>
      </c>
    </row>
    <row r="2268" spans="79:107" x14ac:dyDescent="0.3">
      <c r="CA2268" s="23">
        <v>42695</v>
      </c>
      <c r="CB2268">
        <v>3.8508092048840227E-3</v>
      </c>
      <c r="CC2268" t="str">
        <f>IF(COUNT(CB$3:CB2268)=ROUND(COUNT($CB$3:$CB$2493)*0.05,0),CB2268,"")</f>
        <v/>
      </c>
      <c r="CJ2268" s="23">
        <v>42695</v>
      </c>
      <c r="CK2268">
        <v>3.8508092048840227E-3</v>
      </c>
      <c r="CL2268" t="str">
        <f>IF(COUNT(CK$3:CK2268)=ROUND(COUNT($CK$3:$CK$2493)*0.1,0),CK2268,"")</f>
        <v/>
      </c>
      <c r="CS2268" s="23">
        <v>42695</v>
      </c>
      <c r="CT2268">
        <v>3.8508092048840227E-3</v>
      </c>
      <c r="DB2268" s="23">
        <v>42695</v>
      </c>
      <c r="DC2268">
        <v>3.8508092048840227E-3</v>
      </c>
    </row>
    <row r="2269" spans="79:107" x14ac:dyDescent="0.3">
      <c r="CA2269" s="23">
        <v>42075</v>
      </c>
      <c r="CB2269">
        <v>3.8632004668418584E-3</v>
      </c>
      <c r="CC2269" t="str">
        <f>IF(COUNT(CB$3:CB2269)=ROUND(COUNT($CB$3:$CB$2493)*0.05,0),CB2269,"")</f>
        <v/>
      </c>
      <c r="CJ2269" s="23">
        <v>42075</v>
      </c>
      <c r="CK2269">
        <v>3.8632004668418584E-3</v>
      </c>
      <c r="CL2269" t="str">
        <f>IF(COUNT(CK$3:CK2269)=ROUND(COUNT($CK$3:$CK$2493)*0.1,0),CK2269,"")</f>
        <v/>
      </c>
      <c r="CS2269" s="23">
        <v>42075</v>
      </c>
      <c r="CT2269">
        <v>3.8632004668418584E-3</v>
      </c>
      <c r="DB2269" s="23">
        <v>42075</v>
      </c>
      <c r="DC2269">
        <v>3.8632004668418584E-3</v>
      </c>
    </row>
    <row r="2270" spans="79:107" x14ac:dyDescent="0.3">
      <c r="CA2270" s="23">
        <v>44736</v>
      </c>
      <c r="CB2270">
        <v>3.8689981121498109E-3</v>
      </c>
      <c r="CC2270" t="str">
        <f>IF(COUNT(CB$3:CB2270)=ROUND(COUNT($CB$3:$CB$2493)*0.05,0),CB2270,"")</f>
        <v/>
      </c>
      <c r="CJ2270" s="23">
        <v>44736</v>
      </c>
      <c r="CK2270">
        <v>3.8689981121498109E-3</v>
      </c>
      <c r="CL2270" t="str">
        <f>IF(COUNT(CK$3:CK2270)=ROUND(COUNT($CK$3:$CK$2493)*0.1,0),CK2270,"")</f>
        <v/>
      </c>
      <c r="CS2270" s="23">
        <v>44736</v>
      </c>
      <c r="CT2270">
        <v>3.8689981121498109E-3</v>
      </c>
      <c r="DB2270" s="23">
        <v>44736</v>
      </c>
      <c r="DC2270">
        <v>3.8689981121498109E-3</v>
      </c>
    </row>
    <row r="2271" spans="79:107" x14ac:dyDescent="0.3">
      <c r="CA2271" s="23">
        <v>41737</v>
      </c>
      <c r="CB2271">
        <v>3.8983077920179913E-3</v>
      </c>
      <c r="CC2271" t="str">
        <f>IF(COUNT(CB$3:CB2271)=ROUND(COUNT($CB$3:$CB$2493)*0.05,0),CB2271,"")</f>
        <v/>
      </c>
      <c r="CJ2271" s="23">
        <v>41737</v>
      </c>
      <c r="CK2271">
        <v>3.8983077920179913E-3</v>
      </c>
      <c r="CL2271" t="str">
        <f>IF(COUNT(CK$3:CK2271)=ROUND(COUNT($CK$3:$CK$2493)*0.1,0),CK2271,"")</f>
        <v/>
      </c>
      <c r="CS2271" s="23">
        <v>41737</v>
      </c>
      <c r="CT2271">
        <v>3.8983077920179913E-3</v>
      </c>
      <c r="DB2271" s="23">
        <v>41737</v>
      </c>
      <c r="DC2271">
        <v>3.8983077920179913E-3</v>
      </c>
    </row>
    <row r="2272" spans="79:107" x14ac:dyDescent="0.3">
      <c r="CA2272" s="23">
        <v>42226</v>
      </c>
      <c r="CB2272">
        <v>3.8995654168933235E-3</v>
      </c>
      <c r="CC2272" t="str">
        <f>IF(COUNT(CB$3:CB2272)=ROUND(COUNT($CB$3:$CB$2493)*0.05,0),CB2272,"")</f>
        <v/>
      </c>
      <c r="CJ2272" s="23">
        <v>42226</v>
      </c>
      <c r="CK2272">
        <v>3.8995654168933235E-3</v>
      </c>
      <c r="CL2272" t="str">
        <f>IF(COUNT(CK$3:CK2272)=ROUND(COUNT($CK$3:$CK$2493)*0.1,0),CK2272,"")</f>
        <v/>
      </c>
      <c r="CS2272" s="23">
        <v>42226</v>
      </c>
      <c r="CT2272">
        <v>3.8995654168933235E-3</v>
      </c>
      <c r="DB2272" s="23">
        <v>42226</v>
      </c>
      <c r="DC2272">
        <v>3.8995654168933235E-3</v>
      </c>
    </row>
    <row r="2273" spans="79:107" x14ac:dyDescent="0.3">
      <c r="CA2273" s="23">
        <v>44012</v>
      </c>
      <c r="CB2273">
        <v>3.9018292742446113E-3</v>
      </c>
      <c r="CC2273" t="str">
        <f>IF(COUNT(CB$3:CB2273)=ROUND(COUNT($CB$3:$CB$2493)*0.05,0),CB2273,"")</f>
        <v/>
      </c>
      <c r="CJ2273" s="23">
        <v>44012</v>
      </c>
      <c r="CK2273">
        <v>3.9018292742446113E-3</v>
      </c>
      <c r="CL2273" t="str">
        <f>IF(COUNT(CK$3:CK2273)=ROUND(COUNT($CK$3:$CK$2493)*0.1,0),CK2273,"")</f>
        <v/>
      </c>
      <c r="CS2273" s="23">
        <v>44012</v>
      </c>
      <c r="CT2273">
        <v>3.9018292742446113E-3</v>
      </c>
      <c r="DB2273" s="23">
        <v>44012</v>
      </c>
      <c r="DC2273">
        <v>3.9018292742446113E-3</v>
      </c>
    </row>
    <row r="2274" spans="79:107" x14ac:dyDescent="0.3">
      <c r="CA2274" s="23">
        <v>42401</v>
      </c>
      <c r="CB2274">
        <v>3.9067704493652815E-3</v>
      </c>
      <c r="CC2274" t="str">
        <f>IF(COUNT(CB$3:CB2274)=ROUND(COUNT($CB$3:$CB$2493)*0.05,0),CB2274,"")</f>
        <v/>
      </c>
      <c r="CJ2274" s="23">
        <v>42401</v>
      </c>
      <c r="CK2274">
        <v>3.9067704493652815E-3</v>
      </c>
      <c r="CL2274" t="str">
        <f>IF(COUNT(CK$3:CK2274)=ROUND(COUNT($CK$3:$CK$2493)*0.1,0),CK2274,"")</f>
        <v/>
      </c>
      <c r="CS2274" s="23">
        <v>42401</v>
      </c>
      <c r="CT2274">
        <v>3.9067704493652815E-3</v>
      </c>
      <c r="DB2274" s="23">
        <v>42401</v>
      </c>
      <c r="DC2274">
        <v>3.9067704493652815E-3</v>
      </c>
    </row>
    <row r="2275" spans="79:107" x14ac:dyDescent="0.3">
      <c r="CA2275" s="23">
        <v>44113</v>
      </c>
      <c r="CB2275">
        <v>3.9127413764188067E-3</v>
      </c>
      <c r="CC2275" t="str">
        <f>IF(COUNT(CB$3:CB2275)=ROUND(COUNT($CB$3:$CB$2493)*0.05,0),CB2275,"")</f>
        <v/>
      </c>
      <c r="CJ2275" s="23">
        <v>44113</v>
      </c>
      <c r="CK2275">
        <v>3.9127413764188067E-3</v>
      </c>
      <c r="CL2275" t="str">
        <f>IF(COUNT(CK$3:CK2275)=ROUND(COUNT($CK$3:$CK$2493)*0.1,0),CK2275,"")</f>
        <v/>
      </c>
      <c r="CS2275" s="23">
        <v>44113</v>
      </c>
      <c r="CT2275">
        <v>3.9127413764188067E-3</v>
      </c>
      <c r="DB2275" s="23">
        <v>44113</v>
      </c>
      <c r="DC2275">
        <v>3.9127413764188067E-3</v>
      </c>
    </row>
    <row r="2276" spans="79:107" x14ac:dyDescent="0.3">
      <c r="CA2276" s="23">
        <v>42681</v>
      </c>
      <c r="CB2276">
        <v>3.9139925928688545E-3</v>
      </c>
      <c r="CC2276" t="str">
        <f>IF(COUNT(CB$3:CB2276)=ROUND(COUNT($CB$3:$CB$2493)*0.05,0),CB2276,"")</f>
        <v/>
      </c>
      <c r="CJ2276" s="23">
        <v>42681</v>
      </c>
      <c r="CK2276">
        <v>3.9139925928688545E-3</v>
      </c>
      <c r="CL2276" t="str">
        <f>IF(COUNT(CK$3:CK2276)=ROUND(COUNT($CK$3:$CK$2493)*0.1,0),CK2276,"")</f>
        <v/>
      </c>
      <c r="CS2276" s="23">
        <v>42681</v>
      </c>
      <c r="CT2276">
        <v>3.9139925928688545E-3</v>
      </c>
      <c r="DB2276" s="23">
        <v>42681</v>
      </c>
      <c r="DC2276">
        <v>3.9139925928688545E-3</v>
      </c>
    </row>
    <row r="2277" spans="79:107" x14ac:dyDescent="0.3">
      <c r="CA2277" s="23">
        <v>41241</v>
      </c>
      <c r="CB2277">
        <v>3.9178283011990058E-3</v>
      </c>
      <c r="CC2277" t="str">
        <f>IF(COUNT(CB$3:CB2277)=ROUND(COUNT($CB$3:$CB$2493)*0.05,0),CB2277,"")</f>
        <v/>
      </c>
      <c r="CJ2277" s="23">
        <v>41241</v>
      </c>
      <c r="CK2277">
        <v>3.9178283011990058E-3</v>
      </c>
      <c r="CL2277" t="str">
        <f>IF(COUNT(CK$3:CK2277)=ROUND(COUNT($CK$3:$CK$2493)*0.1,0),CK2277,"")</f>
        <v/>
      </c>
      <c r="CS2277" s="23">
        <v>41241</v>
      </c>
      <c r="CT2277">
        <v>3.9178283011990058E-3</v>
      </c>
      <c r="DB2277" s="23">
        <v>41241</v>
      </c>
      <c r="DC2277">
        <v>3.9178283011990058E-3</v>
      </c>
    </row>
    <row r="2278" spans="79:107" x14ac:dyDescent="0.3">
      <c r="CA2278" s="23">
        <v>44411</v>
      </c>
      <c r="CB2278">
        <v>3.9332241483628896E-3</v>
      </c>
      <c r="CC2278" t="str">
        <f>IF(COUNT(CB$3:CB2278)=ROUND(COUNT($CB$3:$CB$2493)*0.05,0),CB2278,"")</f>
        <v/>
      </c>
      <c r="CJ2278" s="23">
        <v>44411</v>
      </c>
      <c r="CK2278">
        <v>3.9332241483628896E-3</v>
      </c>
      <c r="CL2278" t="str">
        <f>IF(COUNT(CK$3:CK2278)=ROUND(COUNT($CK$3:$CK$2493)*0.1,0),CK2278,"")</f>
        <v/>
      </c>
      <c r="CS2278" s="23">
        <v>44411</v>
      </c>
      <c r="CT2278">
        <v>3.9332241483628896E-3</v>
      </c>
      <c r="DB2278" s="23">
        <v>44411</v>
      </c>
      <c r="DC2278">
        <v>3.9332241483628896E-3</v>
      </c>
    </row>
    <row r="2279" spans="79:107" x14ac:dyDescent="0.3">
      <c r="CA2279" s="23">
        <v>44148</v>
      </c>
      <c r="CB2279">
        <v>3.9376408879841724E-3</v>
      </c>
      <c r="CC2279" t="str">
        <f>IF(COUNT(CB$3:CB2279)=ROUND(COUNT($CB$3:$CB$2493)*0.05,0),CB2279,"")</f>
        <v/>
      </c>
      <c r="CJ2279" s="23">
        <v>44148</v>
      </c>
      <c r="CK2279">
        <v>3.9376408879841724E-3</v>
      </c>
      <c r="CL2279" t="str">
        <f>IF(COUNT(CK$3:CK2279)=ROUND(COUNT($CK$3:$CK$2493)*0.1,0),CK2279,"")</f>
        <v/>
      </c>
      <c r="CS2279" s="23">
        <v>44148</v>
      </c>
      <c r="CT2279">
        <v>3.9376408879841724E-3</v>
      </c>
      <c r="DB2279" s="23">
        <v>44148</v>
      </c>
      <c r="DC2279">
        <v>3.9376408879841724E-3</v>
      </c>
    </row>
    <row r="2280" spans="79:107" x14ac:dyDescent="0.3">
      <c r="CA2280" s="23">
        <v>41274</v>
      </c>
      <c r="CB2280">
        <v>3.9767261745849184E-3</v>
      </c>
      <c r="CC2280" t="str">
        <f>IF(COUNT(CB$3:CB2280)=ROUND(COUNT($CB$3:$CB$2493)*0.05,0),CB2280,"")</f>
        <v/>
      </c>
      <c r="CJ2280" s="23">
        <v>41274</v>
      </c>
      <c r="CK2280">
        <v>3.9767261745849184E-3</v>
      </c>
      <c r="CL2280" t="str">
        <f>IF(COUNT(CK$3:CK2280)=ROUND(COUNT($CK$3:$CK$2493)*0.1,0),CK2280,"")</f>
        <v/>
      </c>
      <c r="CS2280" s="23">
        <v>41274</v>
      </c>
      <c r="CT2280">
        <v>3.9767261745849184E-3</v>
      </c>
      <c r="DB2280" s="23">
        <v>41274</v>
      </c>
      <c r="DC2280">
        <v>3.9767261745849184E-3</v>
      </c>
    </row>
    <row r="2281" spans="79:107" x14ac:dyDescent="0.3">
      <c r="CA2281" s="23">
        <v>44694</v>
      </c>
      <c r="CB2281">
        <v>3.9890320119117398E-3</v>
      </c>
      <c r="CC2281" t="str">
        <f>IF(COUNT(CB$3:CB2281)=ROUND(COUNT($CB$3:$CB$2493)*0.05,0),CB2281,"")</f>
        <v/>
      </c>
      <c r="CJ2281" s="23">
        <v>44694</v>
      </c>
      <c r="CK2281">
        <v>3.9890320119117398E-3</v>
      </c>
      <c r="CL2281" t="str">
        <f>IF(COUNT(CK$3:CK2281)=ROUND(COUNT($CK$3:$CK$2493)*0.1,0),CK2281,"")</f>
        <v/>
      </c>
      <c r="CS2281" s="23">
        <v>44694</v>
      </c>
      <c r="CT2281">
        <v>3.9890320119117398E-3</v>
      </c>
      <c r="DB2281" s="23">
        <v>44694</v>
      </c>
      <c r="DC2281">
        <v>3.9890320119117398E-3</v>
      </c>
    </row>
    <row r="2282" spans="79:107" x14ac:dyDescent="0.3">
      <c r="CA2282" s="23">
        <v>42832</v>
      </c>
      <c r="CB2282">
        <v>3.9892365846156399E-3</v>
      </c>
      <c r="CC2282" t="str">
        <f>IF(COUNT(CB$3:CB2282)=ROUND(COUNT($CB$3:$CB$2493)*0.05,0),CB2282,"")</f>
        <v/>
      </c>
      <c r="CJ2282" s="23">
        <v>42832</v>
      </c>
      <c r="CK2282">
        <v>3.9892365846156399E-3</v>
      </c>
      <c r="CL2282" t="str">
        <f>IF(COUNT(CK$3:CK2282)=ROUND(COUNT($CK$3:$CK$2493)*0.1,0),CK2282,"")</f>
        <v/>
      </c>
      <c r="CS2282" s="23">
        <v>42832</v>
      </c>
      <c r="CT2282">
        <v>3.9892365846156399E-3</v>
      </c>
      <c r="DB2282" s="23">
        <v>42832</v>
      </c>
      <c r="DC2282">
        <v>3.9892365846156399E-3</v>
      </c>
    </row>
    <row r="2283" spans="79:107" x14ac:dyDescent="0.3">
      <c r="CA2283" s="23">
        <v>42093</v>
      </c>
      <c r="CB2283">
        <v>3.9946892180910609E-3</v>
      </c>
      <c r="CC2283" t="str">
        <f>IF(COUNT(CB$3:CB2283)=ROUND(COUNT($CB$3:$CB$2493)*0.05,0),CB2283,"")</f>
        <v/>
      </c>
      <c r="CJ2283" s="23">
        <v>42093</v>
      </c>
      <c r="CK2283">
        <v>3.9946892180910609E-3</v>
      </c>
      <c r="CL2283" t="str">
        <f>IF(COUNT(CK$3:CK2283)=ROUND(COUNT($CK$3:$CK$2493)*0.1,0),CK2283,"")</f>
        <v/>
      </c>
      <c r="CS2283" s="23">
        <v>42093</v>
      </c>
      <c r="CT2283">
        <v>3.9946892180910609E-3</v>
      </c>
      <c r="DB2283" s="23">
        <v>42093</v>
      </c>
      <c r="DC2283">
        <v>3.9946892180910609E-3</v>
      </c>
    </row>
    <row r="2284" spans="79:107" x14ac:dyDescent="0.3">
      <c r="CA2284" s="23">
        <v>42496</v>
      </c>
      <c r="CB2284">
        <v>3.9984788019840943E-3</v>
      </c>
      <c r="CC2284" t="str">
        <f>IF(COUNT(CB$3:CB2284)=ROUND(COUNT($CB$3:$CB$2493)*0.05,0),CB2284,"")</f>
        <v/>
      </c>
      <c r="CJ2284" s="23">
        <v>42496</v>
      </c>
      <c r="CK2284">
        <v>3.9984788019840943E-3</v>
      </c>
      <c r="CL2284" t="str">
        <f>IF(COUNT(CK$3:CK2284)=ROUND(COUNT($CK$3:$CK$2493)*0.1,0),CK2284,"")</f>
        <v/>
      </c>
      <c r="CS2284" s="23">
        <v>42496</v>
      </c>
      <c r="CT2284">
        <v>3.9984788019840943E-3</v>
      </c>
      <c r="DB2284" s="23">
        <v>42496</v>
      </c>
      <c r="DC2284">
        <v>3.9984788019840943E-3</v>
      </c>
    </row>
    <row r="2285" spans="79:107" x14ac:dyDescent="0.3">
      <c r="CA2285" s="23">
        <v>44679</v>
      </c>
      <c r="CB2285">
        <v>4.0058694469411859E-3</v>
      </c>
      <c r="CC2285" t="str">
        <f>IF(COUNT(CB$3:CB2285)=ROUND(COUNT($CB$3:$CB$2493)*0.05,0),CB2285,"")</f>
        <v/>
      </c>
      <c r="CJ2285" s="23">
        <v>44679</v>
      </c>
      <c r="CK2285">
        <v>4.0058694469411859E-3</v>
      </c>
      <c r="CL2285" t="str">
        <f>IF(COUNT(CK$3:CK2285)=ROUND(COUNT($CK$3:$CK$2493)*0.1,0),CK2285,"")</f>
        <v/>
      </c>
      <c r="CS2285" s="23">
        <v>44679</v>
      </c>
      <c r="CT2285">
        <v>4.0058694469411859E-3</v>
      </c>
      <c r="DB2285" s="23">
        <v>44679</v>
      </c>
      <c r="DC2285">
        <v>4.0058694469411859E-3</v>
      </c>
    </row>
    <row r="2286" spans="79:107" x14ac:dyDescent="0.3">
      <c r="CA2286" s="23">
        <v>43565</v>
      </c>
      <c r="CB2286">
        <v>4.0217917471714187E-3</v>
      </c>
      <c r="CC2286" t="str">
        <f>IF(COUNT(CB$3:CB2286)=ROUND(COUNT($CB$3:$CB$2493)*0.05,0),CB2286,"")</f>
        <v/>
      </c>
      <c r="CJ2286" s="23">
        <v>43565</v>
      </c>
      <c r="CK2286">
        <v>4.0217917471714187E-3</v>
      </c>
      <c r="CL2286" t="str">
        <f>IF(COUNT(CK$3:CK2286)=ROUND(COUNT($CK$3:$CK$2493)*0.1,0),CK2286,"")</f>
        <v/>
      </c>
      <c r="CS2286" s="23">
        <v>43565</v>
      </c>
      <c r="CT2286">
        <v>4.0217917471714187E-3</v>
      </c>
      <c r="DB2286" s="23">
        <v>43565</v>
      </c>
      <c r="DC2286">
        <v>4.0217917471714187E-3</v>
      </c>
    </row>
    <row r="2287" spans="79:107" x14ac:dyDescent="0.3">
      <c r="CA2287" s="23">
        <v>44419</v>
      </c>
      <c r="CB2287">
        <v>4.0218273278831819E-3</v>
      </c>
      <c r="CC2287" t="str">
        <f>IF(COUNT(CB$3:CB2287)=ROUND(COUNT($CB$3:$CB$2493)*0.05,0),CB2287,"")</f>
        <v/>
      </c>
      <c r="CJ2287" s="23">
        <v>44419</v>
      </c>
      <c r="CK2287">
        <v>4.0218273278831819E-3</v>
      </c>
      <c r="CL2287" t="str">
        <f>IF(COUNT(CK$3:CK2287)=ROUND(COUNT($CK$3:$CK$2493)*0.1,0),CK2287,"")</f>
        <v/>
      </c>
      <c r="CS2287" s="23">
        <v>44419</v>
      </c>
      <c r="CT2287">
        <v>4.0218273278831819E-3</v>
      </c>
      <c r="DB2287" s="23">
        <v>44419</v>
      </c>
      <c r="DC2287">
        <v>4.0218273278831819E-3</v>
      </c>
    </row>
    <row r="2288" spans="79:107" x14ac:dyDescent="0.3">
      <c r="CA2288" s="23">
        <v>41310</v>
      </c>
      <c r="CB2288">
        <v>4.024559298331949E-3</v>
      </c>
      <c r="CC2288" t="str">
        <f>IF(COUNT(CB$3:CB2288)=ROUND(COUNT($CB$3:$CB$2493)*0.05,0),CB2288,"")</f>
        <v/>
      </c>
      <c r="CJ2288" s="23">
        <v>41310</v>
      </c>
      <c r="CK2288">
        <v>4.024559298331949E-3</v>
      </c>
      <c r="CL2288" t="str">
        <f>IF(COUNT(CK$3:CK2288)=ROUND(COUNT($CK$3:$CK$2493)*0.1,0),CK2288,"")</f>
        <v/>
      </c>
      <c r="CS2288" s="23">
        <v>41310</v>
      </c>
      <c r="CT2288">
        <v>4.024559298331949E-3</v>
      </c>
      <c r="DB2288" s="23">
        <v>41310</v>
      </c>
      <c r="DC2288">
        <v>4.024559298331949E-3</v>
      </c>
    </row>
    <row r="2289" spans="79:107" x14ac:dyDescent="0.3">
      <c r="CA2289" s="23">
        <v>41564</v>
      </c>
      <c r="CB2289">
        <v>4.0329231992767296E-3</v>
      </c>
      <c r="CC2289" t="str">
        <f>IF(COUNT(CB$3:CB2289)=ROUND(COUNT($CB$3:$CB$2493)*0.05,0),CB2289,"")</f>
        <v/>
      </c>
      <c r="CJ2289" s="23">
        <v>41564</v>
      </c>
      <c r="CK2289">
        <v>4.0329231992767296E-3</v>
      </c>
      <c r="CL2289" t="str">
        <f>IF(COUNT(CK$3:CK2289)=ROUND(COUNT($CK$3:$CK$2493)*0.1,0),CK2289,"")</f>
        <v/>
      </c>
      <c r="CS2289" s="23">
        <v>41564</v>
      </c>
      <c r="CT2289">
        <v>4.0329231992767296E-3</v>
      </c>
      <c r="DB2289" s="23">
        <v>41564</v>
      </c>
      <c r="DC2289">
        <v>4.0329231992767296E-3</v>
      </c>
    </row>
    <row r="2290" spans="79:107" x14ac:dyDescent="0.3">
      <c r="CA2290" s="23">
        <v>42614</v>
      </c>
      <c r="CB2290">
        <v>4.0376614178058131E-3</v>
      </c>
      <c r="CC2290" t="str">
        <f>IF(COUNT(CB$3:CB2290)=ROUND(COUNT($CB$3:$CB$2493)*0.05,0),CB2290,"")</f>
        <v/>
      </c>
      <c r="CJ2290" s="23">
        <v>42614</v>
      </c>
      <c r="CK2290">
        <v>4.0376614178058131E-3</v>
      </c>
      <c r="CL2290" t="str">
        <f>IF(COUNT(CK$3:CK2290)=ROUND(COUNT($CK$3:$CK$2493)*0.1,0),CK2290,"")</f>
        <v/>
      </c>
      <c r="CS2290" s="23">
        <v>42614</v>
      </c>
      <c r="CT2290">
        <v>4.0376614178058131E-3</v>
      </c>
      <c r="DB2290" s="23">
        <v>42614</v>
      </c>
      <c r="DC2290">
        <v>4.0376614178058131E-3</v>
      </c>
    </row>
    <row r="2291" spans="79:107" x14ac:dyDescent="0.3">
      <c r="CA2291" s="23">
        <v>44845</v>
      </c>
      <c r="CB2291">
        <v>4.0563995310713167E-3</v>
      </c>
      <c r="CC2291" t="str">
        <f>IF(COUNT(CB$3:CB2291)=ROUND(COUNT($CB$3:$CB$2493)*0.05,0),CB2291,"")</f>
        <v/>
      </c>
      <c r="CJ2291" s="23">
        <v>44845</v>
      </c>
      <c r="CK2291">
        <v>4.0563995310713167E-3</v>
      </c>
      <c r="CL2291" t="str">
        <f>IF(COUNT(CK$3:CK2291)=ROUND(COUNT($CK$3:$CK$2493)*0.1,0),CK2291,"")</f>
        <v/>
      </c>
      <c r="CS2291" s="23">
        <v>44845</v>
      </c>
      <c r="CT2291">
        <v>4.0563995310713167E-3</v>
      </c>
      <c r="DB2291" s="23">
        <v>44845</v>
      </c>
      <c r="DC2291">
        <v>4.0563995310713167E-3</v>
      </c>
    </row>
    <row r="2292" spans="79:107" x14ac:dyDescent="0.3">
      <c r="CA2292" s="23">
        <v>43619</v>
      </c>
      <c r="CB2292">
        <v>4.0613634781385089E-3</v>
      </c>
      <c r="CC2292" t="str">
        <f>IF(COUNT(CB$3:CB2292)=ROUND(COUNT($CB$3:$CB$2493)*0.05,0),CB2292,"")</f>
        <v/>
      </c>
      <c r="CJ2292" s="23">
        <v>43619</v>
      </c>
      <c r="CK2292">
        <v>4.0613634781385089E-3</v>
      </c>
      <c r="CL2292" t="str">
        <f>IF(COUNT(CK$3:CK2292)=ROUND(COUNT($CK$3:$CK$2493)*0.1,0),CK2292,"")</f>
        <v/>
      </c>
      <c r="CS2292" s="23">
        <v>43619</v>
      </c>
      <c r="CT2292">
        <v>4.0613634781385089E-3</v>
      </c>
      <c r="DB2292" s="23">
        <v>43619</v>
      </c>
      <c r="DC2292">
        <v>4.0613634781385089E-3</v>
      </c>
    </row>
    <row r="2293" spans="79:107" x14ac:dyDescent="0.3">
      <c r="CA2293" s="23">
        <v>41526</v>
      </c>
      <c r="CB2293">
        <v>4.0717169859991412E-3</v>
      </c>
      <c r="CC2293" t="str">
        <f>IF(COUNT(CB$3:CB2293)=ROUND(COUNT($CB$3:$CB$2493)*0.05,0),CB2293,"")</f>
        <v/>
      </c>
      <c r="CJ2293" s="23">
        <v>41526</v>
      </c>
      <c r="CK2293">
        <v>4.0717169859991412E-3</v>
      </c>
      <c r="CL2293" t="str">
        <f>IF(COUNT(CK$3:CK2293)=ROUND(COUNT($CK$3:$CK$2493)*0.1,0),CK2293,"")</f>
        <v/>
      </c>
      <c r="CS2293" s="23">
        <v>41526</v>
      </c>
      <c r="CT2293">
        <v>4.0717169859991412E-3</v>
      </c>
      <c r="DB2293" s="23">
        <v>41526</v>
      </c>
      <c r="DC2293">
        <v>4.0717169859991412E-3</v>
      </c>
    </row>
    <row r="2294" spans="79:107" x14ac:dyDescent="0.3">
      <c r="CA2294" s="23">
        <v>43685</v>
      </c>
      <c r="CB2294">
        <v>4.0740776518656818E-3</v>
      </c>
      <c r="CC2294" t="str">
        <f>IF(COUNT(CB$3:CB2294)=ROUND(COUNT($CB$3:$CB$2493)*0.05,0),CB2294,"")</f>
        <v/>
      </c>
      <c r="CJ2294" s="23">
        <v>43685</v>
      </c>
      <c r="CK2294">
        <v>4.0740776518656818E-3</v>
      </c>
      <c r="CL2294" t="str">
        <f>IF(COUNT(CK$3:CK2294)=ROUND(COUNT($CK$3:$CK$2493)*0.1,0),CK2294,"")</f>
        <v/>
      </c>
      <c r="CS2294" s="23">
        <v>43685</v>
      </c>
      <c r="CT2294">
        <v>4.0740776518656818E-3</v>
      </c>
      <c r="DB2294" s="23">
        <v>43685</v>
      </c>
      <c r="DC2294">
        <v>4.0740776518656818E-3</v>
      </c>
    </row>
    <row r="2295" spans="79:107" x14ac:dyDescent="0.3">
      <c r="CA2295" s="23">
        <v>42045</v>
      </c>
      <c r="CB2295">
        <v>4.0797589006938435E-3</v>
      </c>
      <c r="CC2295" t="str">
        <f>IF(COUNT(CB$3:CB2295)=ROUND(COUNT($CB$3:$CB$2493)*0.05,0),CB2295,"")</f>
        <v/>
      </c>
      <c r="CJ2295" s="23">
        <v>42045</v>
      </c>
      <c r="CK2295">
        <v>4.0797589006938435E-3</v>
      </c>
      <c r="CL2295" t="str">
        <f>IF(COUNT(CK$3:CK2295)=ROUND(COUNT($CK$3:$CK$2493)*0.1,0),CK2295,"")</f>
        <v/>
      </c>
      <c r="CS2295" s="23">
        <v>42045</v>
      </c>
      <c r="CT2295">
        <v>4.0797589006938435E-3</v>
      </c>
      <c r="DB2295" s="23">
        <v>42045</v>
      </c>
      <c r="DC2295">
        <v>4.0797589006938435E-3</v>
      </c>
    </row>
    <row r="2296" spans="79:107" x14ac:dyDescent="0.3">
      <c r="CA2296" s="23">
        <v>42128</v>
      </c>
      <c r="CB2296">
        <v>4.0923423784483045E-3</v>
      </c>
      <c r="CC2296" t="str">
        <f>IF(COUNT(CB$3:CB2296)=ROUND(COUNT($CB$3:$CB$2493)*0.05,0),CB2296,"")</f>
        <v/>
      </c>
      <c r="CJ2296" s="23">
        <v>42128</v>
      </c>
      <c r="CK2296">
        <v>4.0923423784483045E-3</v>
      </c>
      <c r="CL2296" t="str">
        <f>IF(COUNT(CK$3:CK2296)=ROUND(COUNT($CK$3:$CK$2493)*0.1,0),CK2296,"")</f>
        <v/>
      </c>
      <c r="CS2296" s="23">
        <v>42128</v>
      </c>
      <c r="CT2296">
        <v>4.0923423784483045E-3</v>
      </c>
      <c r="DB2296" s="23">
        <v>42128</v>
      </c>
      <c r="DC2296">
        <v>4.0923423784483045E-3</v>
      </c>
    </row>
    <row r="2297" spans="79:107" x14ac:dyDescent="0.3">
      <c r="CA2297" s="23">
        <v>44657</v>
      </c>
      <c r="CB2297">
        <v>4.1018808579960132E-3</v>
      </c>
      <c r="CC2297" t="str">
        <f>IF(COUNT(CB$3:CB2297)=ROUND(COUNT($CB$3:$CB$2493)*0.05,0),CB2297,"")</f>
        <v/>
      </c>
      <c r="CJ2297" s="23">
        <v>44657</v>
      </c>
      <c r="CK2297">
        <v>4.1018808579960132E-3</v>
      </c>
      <c r="CL2297" t="str">
        <f>IF(COUNT(CK$3:CK2297)=ROUND(COUNT($CK$3:$CK$2493)*0.1,0),CK2297,"")</f>
        <v/>
      </c>
      <c r="CS2297" s="23">
        <v>44657</v>
      </c>
      <c r="CT2297">
        <v>4.1018808579960132E-3</v>
      </c>
      <c r="DB2297" s="23">
        <v>44657</v>
      </c>
      <c r="DC2297">
        <v>4.1018808579960132E-3</v>
      </c>
    </row>
    <row r="2298" spans="79:107" x14ac:dyDescent="0.3">
      <c r="CA2298" s="23">
        <v>44705</v>
      </c>
      <c r="CB2298">
        <v>4.1019146694524335E-3</v>
      </c>
      <c r="CC2298" t="str">
        <f>IF(COUNT(CB$3:CB2298)=ROUND(COUNT($CB$3:$CB$2493)*0.05,0),CB2298,"")</f>
        <v/>
      </c>
      <c r="CJ2298" s="23">
        <v>44705</v>
      </c>
      <c r="CK2298">
        <v>4.1019146694524335E-3</v>
      </c>
      <c r="CL2298" t="str">
        <f>IF(COUNT(CK$3:CK2298)=ROUND(COUNT($CK$3:$CK$2493)*0.1,0),CK2298,"")</f>
        <v/>
      </c>
      <c r="CS2298" s="23">
        <v>44705</v>
      </c>
      <c r="CT2298">
        <v>4.1019146694524335E-3</v>
      </c>
      <c r="DB2298" s="23">
        <v>44705</v>
      </c>
      <c r="DC2298">
        <v>4.1019146694524335E-3</v>
      </c>
    </row>
    <row r="2299" spans="79:107" x14ac:dyDescent="0.3">
      <c r="CA2299" s="23">
        <v>44658</v>
      </c>
      <c r="CB2299">
        <v>4.1078047044062899E-3</v>
      </c>
      <c r="CC2299" t="str">
        <f>IF(COUNT(CB$3:CB2299)=ROUND(COUNT($CB$3:$CB$2493)*0.05,0),CB2299,"")</f>
        <v/>
      </c>
      <c r="CJ2299" s="23">
        <v>44658</v>
      </c>
      <c r="CK2299">
        <v>4.1078047044062899E-3</v>
      </c>
      <c r="CL2299" t="str">
        <f>IF(COUNT(CK$3:CK2299)=ROUND(COUNT($CK$3:$CK$2493)*0.1,0),CK2299,"")</f>
        <v/>
      </c>
      <c r="CS2299" s="23">
        <v>44658</v>
      </c>
      <c r="CT2299">
        <v>4.1078047044062899E-3</v>
      </c>
      <c r="DB2299" s="23">
        <v>44658</v>
      </c>
      <c r="DC2299">
        <v>4.1078047044062899E-3</v>
      </c>
    </row>
    <row r="2300" spans="79:107" x14ac:dyDescent="0.3">
      <c r="CA2300" s="23">
        <v>43938</v>
      </c>
      <c r="CB2300">
        <v>4.1081857112258563E-3</v>
      </c>
      <c r="CC2300" t="str">
        <f>IF(COUNT(CB$3:CB2300)=ROUND(COUNT($CB$3:$CB$2493)*0.05,0),CB2300,"")</f>
        <v/>
      </c>
      <c r="CJ2300" s="23">
        <v>43938</v>
      </c>
      <c r="CK2300">
        <v>4.1081857112258563E-3</v>
      </c>
      <c r="CL2300" t="str">
        <f>IF(COUNT(CK$3:CK2300)=ROUND(COUNT($CK$3:$CK$2493)*0.1,0),CK2300,"")</f>
        <v/>
      </c>
      <c r="CS2300" s="23">
        <v>43938</v>
      </c>
      <c r="CT2300">
        <v>4.1081857112258563E-3</v>
      </c>
      <c r="DB2300" s="23">
        <v>43938</v>
      </c>
      <c r="DC2300">
        <v>4.1081857112258563E-3</v>
      </c>
    </row>
    <row r="2301" spans="79:107" x14ac:dyDescent="0.3">
      <c r="CA2301" s="23">
        <v>43712</v>
      </c>
      <c r="CB2301">
        <v>4.1127254829992277E-3</v>
      </c>
      <c r="CC2301" t="str">
        <f>IF(COUNT(CB$3:CB2301)=ROUND(COUNT($CB$3:$CB$2493)*0.05,0),CB2301,"")</f>
        <v/>
      </c>
      <c r="CJ2301" s="23">
        <v>43712</v>
      </c>
      <c r="CK2301">
        <v>4.1127254829992277E-3</v>
      </c>
      <c r="CL2301" t="str">
        <f>IF(COUNT(CK$3:CK2301)=ROUND(COUNT($CK$3:$CK$2493)*0.1,0),CK2301,"")</f>
        <v/>
      </c>
      <c r="CS2301" s="23">
        <v>43712</v>
      </c>
      <c r="CT2301">
        <v>4.1127254829992277E-3</v>
      </c>
      <c r="DB2301" s="23">
        <v>43712</v>
      </c>
      <c r="DC2301">
        <v>4.1127254829992277E-3</v>
      </c>
    </row>
    <row r="2302" spans="79:107" x14ac:dyDescent="0.3">
      <c r="CA2302" s="23">
        <v>43117</v>
      </c>
      <c r="CB2302">
        <v>4.1217384375130828E-3</v>
      </c>
      <c r="CC2302" t="str">
        <f>IF(COUNT(CB$3:CB2302)=ROUND(COUNT($CB$3:$CB$2493)*0.05,0),CB2302,"")</f>
        <v/>
      </c>
      <c r="CJ2302" s="23">
        <v>43117</v>
      </c>
      <c r="CK2302">
        <v>4.1217384375130828E-3</v>
      </c>
      <c r="CL2302" t="str">
        <f>IF(COUNT(CK$3:CK2302)=ROUND(COUNT($CK$3:$CK$2493)*0.1,0),CK2302,"")</f>
        <v/>
      </c>
      <c r="CS2302" s="23">
        <v>43117</v>
      </c>
      <c r="CT2302">
        <v>4.1217384375130828E-3</v>
      </c>
      <c r="DB2302" s="23">
        <v>43117</v>
      </c>
      <c r="DC2302">
        <v>4.1217384375130828E-3</v>
      </c>
    </row>
    <row r="2303" spans="79:107" x14ac:dyDescent="0.3">
      <c r="CA2303" s="23">
        <v>42367</v>
      </c>
      <c r="CB2303">
        <v>4.1267557019816839E-3</v>
      </c>
      <c r="CC2303" t="str">
        <f>IF(COUNT(CB$3:CB2303)=ROUND(COUNT($CB$3:$CB$2493)*0.05,0),CB2303,"")</f>
        <v/>
      </c>
      <c r="CJ2303" s="23">
        <v>42367</v>
      </c>
      <c r="CK2303">
        <v>4.1267557019816839E-3</v>
      </c>
      <c r="CL2303" t="str">
        <f>IF(COUNT(CK$3:CK2303)=ROUND(COUNT($CK$3:$CK$2493)*0.1,0),CK2303,"")</f>
        <v/>
      </c>
      <c r="CS2303" s="23">
        <v>42367</v>
      </c>
      <c r="CT2303">
        <v>4.1267557019816839E-3</v>
      </c>
      <c r="DB2303" s="23">
        <v>42367</v>
      </c>
      <c r="DC2303">
        <v>4.1267557019816839E-3</v>
      </c>
    </row>
    <row r="2304" spans="79:107" x14ac:dyDescent="0.3">
      <c r="CA2304" s="23">
        <v>42360</v>
      </c>
      <c r="CB2304">
        <v>4.1349150985419197E-3</v>
      </c>
      <c r="CC2304" t="str">
        <f>IF(COUNT(CB$3:CB2304)=ROUND(COUNT($CB$3:$CB$2493)*0.05,0),CB2304,"")</f>
        <v/>
      </c>
      <c r="CJ2304" s="23">
        <v>42360</v>
      </c>
      <c r="CK2304">
        <v>4.1349150985419197E-3</v>
      </c>
      <c r="CL2304" t="str">
        <f>IF(COUNT(CK$3:CK2304)=ROUND(COUNT($CK$3:$CK$2493)*0.1,0),CK2304,"")</f>
        <v/>
      </c>
      <c r="CS2304" s="23">
        <v>42360</v>
      </c>
      <c r="CT2304">
        <v>4.1349150985419197E-3</v>
      </c>
      <c r="DB2304" s="23">
        <v>42360</v>
      </c>
      <c r="DC2304">
        <v>4.1349150985419197E-3</v>
      </c>
    </row>
    <row r="2305" spans="79:107" x14ac:dyDescent="0.3">
      <c r="CA2305" s="23">
        <v>44622</v>
      </c>
      <c r="CB2305">
        <v>4.1569318055784451E-3</v>
      </c>
      <c r="CC2305" t="str">
        <f>IF(COUNT(CB$3:CB2305)=ROUND(COUNT($CB$3:$CB$2493)*0.05,0),CB2305,"")</f>
        <v/>
      </c>
      <c r="CJ2305" s="23">
        <v>44622</v>
      </c>
      <c r="CK2305">
        <v>4.1569318055784451E-3</v>
      </c>
      <c r="CL2305" t="str">
        <f>IF(COUNT(CK$3:CK2305)=ROUND(COUNT($CK$3:$CK$2493)*0.1,0),CK2305,"")</f>
        <v/>
      </c>
      <c r="CS2305" s="23">
        <v>44622</v>
      </c>
      <c r="CT2305">
        <v>4.1569318055784451E-3</v>
      </c>
      <c r="DB2305" s="23">
        <v>44622</v>
      </c>
      <c r="DC2305">
        <v>4.1569318055784451E-3</v>
      </c>
    </row>
    <row r="2306" spans="79:107" x14ac:dyDescent="0.3">
      <c r="CA2306" s="23">
        <v>42390</v>
      </c>
      <c r="CB2306">
        <v>4.1620426946897158E-3</v>
      </c>
      <c r="CC2306" t="str">
        <f>IF(COUNT(CB$3:CB2306)=ROUND(COUNT($CB$3:$CB$2493)*0.05,0),CB2306,"")</f>
        <v/>
      </c>
      <c r="CJ2306" s="23">
        <v>42390</v>
      </c>
      <c r="CK2306">
        <v>4.1620426946897158E-3</v>
      </c>
      <c r="CL2306" t="str">
        <f>IF(COUNT(CK$3:CK2306)=ROUND(COUNT($CK$3:$CK$2493)*0.1,0),CK2306,"")</f>
        <v/>
      </c>
      <c r="CS2306" s="23">
        <v>42390</v>
      </c>
      <c r="CT2306">
        <v>4.1620426946897158E-3</v>
      </c>
      <c r="DB2306" s="23">
        <v>42390</v>
      </c>
      <c r="DC2306">
        <v>4.1620426946897158E-3</v>
      </c>
    </row>
    <row r="2307" spans="79:107" x14ac:dyDescent="0.3">
      <c r="CA2307" s="23">
        <v>43290</v>
      </c>
      <c r="CB2307">
        <v>4.1752787427753197E-3</v>
      </c>
      <c r="CC2307" t="str">
        <f>IF(COUNT(CB$3:CB2307)=ROUND(COUNT($CB$3:$CB$2493)*0.05,0),CB2307,"")</f>
        <v/>
      </c>
      <c r="CJ2307" s="23">
        <v>43290</v>
      </c>
      <c r="CK2307">
        <v>4.1752787427753197E-3</v>
      </c>
      <c r="CL2307" t="str">
        <f>IF(COUNT(CK$3:CK2307)=ROUND(COUNT($CK$3:$CK$2493)*0.1,0),CK2307,"")</f>
        <v/>
      </c>
      <c r="CS2307" s="23">
        <v>43290</v>
      </c>
      <c r="CT2307">
        <v>4.1752787427753197E-3</v>
      </c>
      <c r="DB2307" s="23">
        <v>43290</v>
      </c>
      <c r="DC2307">
        <v>4.1752787427753197E-3</v>
      </c>
    </row>
    <row r="2308" spans="79:107" x14ac:dyDescent="0.3">
      <c r="CA2308" s="23">
        <v>44634</v>
      </c>
      <c r="CB2308">
        <v>4.188333829639292E-3</v>
      </c>
      <c r="CC2308" t="str">
        <f>IF(COUNT(CB$3:CB2308)=ROUND(COUNT($CB$3:$CB$2493)*0.05,0),CB2308,"")</f>
        <v/>
      </c>
      <c r="CJ2308" s="23">
        <v>44634</v>
      </c>
      <c r="CK2308">
        <v>4.188333829639292E-3</v>
      </c>
      <c r="CL2308" t="str">
        <f>IF(COUNT(CK$3:CK2308)=ROUND(COUNT($CK$3:$CK$2493)*0.1,0),CK2308,"")</f>
        <v/>
      </c>
      <c r="CS2308" s="23">
        <v>44634</v>
      </c>
      <c r="CT2308">
        <v>4.188333829639292E-3</v>
      </c>
      <c r="DB2308" s="23">
        <v>44634</v>
      </c>
      <c r="DC2308">
        <v>4.188333829639292E-3</v>
      </c>
    </row>
    <row r="2309" spans="79:107" x14ac:dyDescent="0.3">
      <c r="CA2309" s="23">
        <v>42192</v>
      </c>
      <c r="CB2309">
        <v>4.1914480733812112E-3</v>
      </c>
      <c r="CC2309" t="str">
        <f>IF(COUNT(CB$3:CB2309)=ROUND(COUNT($CB$3:$CB$2493)*0.05,0),CB2309,"")</f>
        <v/>
      </c>
      <c r="CJ2309" s="23">
        <v>42192</v>
      </c>
      <c r="CK2309">
        <v>4.1914480733812112E-3</v>
      </c>
      <c r="CL2309" t="str">
        <f>IF(COUNT(CK$3:CK2309)=ROUND(COUNT($CK$3:$CK$2493)*0.1,0),CK2309,"")</f>
        <v/>
      </c>
      <c r="CS2309" s="23">
        <v>42192</v>
      </c>
      <c r="CT2309">
        <v>4.1914480733812112E-3</v>
      </c>
      <c r="DB2309" s="23">
        <v>42192</v>
      </c>
      <c r="DC2309">
        <v>4.1914480733812112E-3</v>
      </c>
    </row>
    <row r="2310" spans="79:107" x14ac:dyDescent="0.3">
      <c r="CA2310" s="23">
        <v>43570</v>
      </c>
      <c r="CB2310">
        <v>4.2247188830899342E-3</v>
      </c>
      <c r="CC2310" t="str">
        <f>IF(COUNT(CB$3:CB2310)=ROUND(COUNT($CB$3:$CB$2493)*0.05,0),CB2310,"")</f>
        <v/>
      </c>
      <c r="CJ2310" s="23">
        <v>43570</v>
      </c>
      <c r="CK2310">
        <v>4.2247188830899342E-3</v>
      </c>
      <c r="CL2310" t="str">
        <f>IF(COUNT(CK$3:CK2310)=ROUND(COUNT($CK$3:$CK$2493)*0.1,0),CK2310,"")</f>
        <v/>
      </c>
      <c r="CS2310" s="23">
        <v>43570</v>
      </c>
      <c r="CT2310">
        <v>4.2247188830899342E-3</v>
      </c>
      <c r="DB2310" s="23">
        <v>43570</v>
      </c>
      <c r="DC2310">
        <v>4.2247188830899342E-3</v>
      </c>
    </row>
    <row r="2311" spans="79:107" x14ac:dyDescent="0.3">
      <c r="CA2311" s="23">
        <v>44832</v>
      </c>
      <c r="CB2311">
        <v>4.2249831960759036E-3</v>
      </c>
      <c r="CC2311" t="str">
        <f>IF(COUNT(CB$3:CB2311)=ROUND(COUNT($CB$3:$CB$2493)*0.05,0),CB2311,"")</f>
        <v/>
      </c>
      <c r="CJ2311" s="23">
        <v>44832</v>
      </c>
      <c r="CK2311">
        <v>4.2249831960759036E-3</v>
      </c>
      <c r="CL2311" t="str">
        <f>IF(COUNT(CK$3:CK2311)=ROUND(COUNT($CK$3:$CK$2493)*0.1,0),CK2311,"")</f>
        <v/>
      </c>
      <c r="CS2311" s="23">
        <v>44832</v>
      </c>
      <c r="CT2311">
        <v>4.2249831960759036E-3</v>
      </c>
      <c r="DB2311" s="23">
        <v>44832</v>
      </c>
      <c r="DC2311">
        <v>4.2249831960759036E-3</v>
      </c>
    </row>
    <row r="2312" spans="79:107" x14ac:dyDescent="0.3">
      <c r="CA2312" s="23">
        <v>44154</v>
      </c>
      <c r="CB2312">
        <v>4.2554628461131446E-3</v>
      </c>
      <c r="CC2312" t="str">
        <f>IF(COUNT(CB$3:CB2312)=ROUND(COUNT($CB$3:$CB$2493)*0.05,0),CB2312,"")</f>
        <v/>
      </c>
      <c r="CJ2312" s="23">
        <v>44154</v>
      </c>
      <c r="CK2312">
        <v>4.2554628461131446E-3</v>
      </c>
      <c r="CL2312" t="str">
        <f>IF(COUNT(CK$3:CK2312)=ROUND(COUNT($CK$3:$CK$2493)*0.1,0),CK2312,"")</f>
        <v/>
      </c>
      <c r="CS2312" s="23">
        <v>44154</v>
      </c>
      <c r="CT2312">
        <v>4.2554628461131446E-3</v>
      </c>
      <c r="DB2312" s="23">
        <v>44154</v>
      </c>
      <c r="DC2312">
        <v>4.2554628461131446E-3</v>
      </c>
    </row>
    <row r="2313" spans="79:107" x14ac:dyDescent="0.3">
      <c r="CA2313" s="23">
        <v>41729</v>
      </c>
      <c r="CB2313">
        <v>4.2652712099942244E-3</v>
      </c>
      <c r="CC2313" t="str">
        <f>IF(COUNT(CB$3:CB2313)=ROUND(COUNT($CB$3:$CB$2493)*0.05,0),CB2313,"")</f>
        <v/>
      </c>
      <c r="CJ2313" s="23">
        <v>41729</v>
      </c>
      <c r="CK2313">
        <v>4.2652712099942244E-3</v>
      </c>
      <c r="CL2313" t="str">
        <f>IF(COUNT(CK$3:CK2313)=ROUND(COUNT($CK$3:$CK$2493)*0.1,0),CK2313,"")</f>
        <v/>
      </c>
      <c r="CS2313" s="23">
        <v>41729</v>
      </c>
      <c r="CT2313">
        <v>4.2652712099942244E-3</v>
      </c>
      <c r="DB2313" s="23">
        <v>41729</v>
      </c>
      <c r="DC2313">
        <v>4.2652712099942244E-3</v>
      </c>
    </row>
    <row r="2314" spans="79:107" x14ac:dyDescent="0.3">
      <c r="CA2314" s="23">
        <v>44664</v>
      </c>
      <c r="CB2314">
        <v>4.2676548007620895E-3</v>
      </c>
      <c r="CC2314" t="str">
        <f>IF(COUNT(CB$3:CB2314)=ROUND(COUNT($CB$3:$CB$2493)*0.05,0),CB2314,"")</f>
        <v/>
      </c>
      <c r="CJ2314" s="23">
        <v>44664</v>
      </c>
      <c r="CK2314">
        <v>4.2676548007620895E-3</v>
      </c>
      <c r="CL2314" t="str">
        <f>IF(COUNT(CK$3:CK2314)=ROUND(COUNT($CK$3:$CK$2493)*0.1,0),CK2314,"")</f>
        <v/>
      </c>
      <c r="CS2314" s="23">
        <v>44664</v>
      </c>
      <c r="CT2314">
        <v>4.2676548007620895E-3</v>
      </c>
      <c r="DB2314" s="23">
        <v>44664</v>
      </c>
      <c r="DC2314">
        <v>4.2676548007620895E-3</v>
      </c>
    </row>
    <row r="2315" spans="79:107" x14ac:dyDescent="0.3">
      <c r="CA2315" s="23">
        <v>43636</v>
      </c>
      <c r="CB2315">
        <v>4.3098204091070015E-3</v>
      </c>
      <c r="CC2315" t="str">
        <f>IF(COUNT(CB$3:CB2315)=ROUND(COUNT($CB$3:$CB$2493)*0.05,0),CB2315,"")</f>
        <v/>
      </c>
      <c r="CJ2315" s="23">
        <v>43636</v>
      </c>
      <c r="CK2315">
        <v>4.3098204091070015E-3</v>
      </c>
      <c r="CL2315" t="str">
        <f>IF(COUNT(CK$3:CK2315)=ROUND(COUNT($CK$3:$CK$2493)*0.1,0),CK2315,"")</f>
        <v/>
      </c>
      <c r="CS2315" s="23">
        <v>43636</v>
      </c>
      <c r="CT2315">
        <v>4.3098204091070015E-3</v>
      </c>
      <c r="DB2315" s="23">
        <v>43636</v>
      </c>
      <c r="DC2315">
        <v>4.3098204091070015E-3</v>
      </c>
    </row>
    <row r="2316" spans="79:107" x14ac:dyDescent="0.3">
      <c r="CA2316" s="23">
        <v>42285</v>
      </c>
      <c r="CB2316">
        <v>4.3187293695560961E-3</v>
      </c>
      <c r="CC2316" t="str">
        <f>IF(COUNT(CB$3:CB2316)=ROUND(COUNT($CB$3:$CB$2493)*0.05,0),CB2316,"")</f>
        <v/>
      </c>
      <c r="CJ2316" s="23">
        <v>42285</v>
      </c>
      <c r="CK2316">
        <v>4.3187293695560961E-3</v>
      </c>
      <c r="CL2316" t="str">
        <f>IF(COUNT(CK$3:CK2316)=ROUND(COUNT($CK$3:$CK$2493)*0.1,0),CK2316,"")</f>
        <v/>
      </c>
      <c r="CS2316" s="23">
        <v>42285</v>
      </c>
      <c r="CT2316">
        <v>4.3187293695560961E-3</v>
      </c>
      <c r="DB2316" s="23">
        <v>42285</v>
      </c>
      <c r="DC2316">
        <v>4.3187293695560961E-3</v>
      </c>
    </row>
    <row r="2317" spans="79:107" x14ac:dyDescent="0.3">
      <c r="CA2317" s="23">
        <v>42422</v>
      </c>
      <c r="CB2317">
        <v>4.3267374011285468E-3</v>
      </c>
      <c r="CC2317" t="str">
        <f>IF(COUNT(CB$3:CB2317)=ROUND(COUNT($CB$3:$CB$2493)*0.05,0),CB2317,"")</f>
        <v/>
      </c>
      <c r="CJ2317" s="23">
        <v>42422</v>
      </c>
      <c r="CK2317">
        <v>4.3267374011285468E-3</v>
      </c>
      <c r="CL2317" t="str">
        <f>IF(COUNT(CK$3:CK2317)=ROUND(COUNT($CK$3:$CK$2493)*0.1,0),CK2317,"")</f>
        <v/>
      </c>
      <c r="CS2317" s="23">
        <v>42422</v>
      </c>
      <c r="CT2317">
        <v>4.3267374011285468E-3</v>
      </c>
      <c r="DB2317" s="23">
        <v>42422</v>
      </c>
      <c r="DC2317">
        <v>4.3267374011285468E-3</v>
      </c>
    </row>
    <row r="2318" spans="79:107" x14ac:dyDescent="0.3">
      <c r="CA2318" s="23">
        <v>43019</v>
      </c>
      <c r="CB2318">
        <v>4.3283813593019875E-3</v>
      </c>
      <c r="CC2318" t="str">
        <f>IF(COUNT(CB$3:CB2318)=ROUND(COUNT($CB$3:$CB$2493)*0.05,0),CB2318,"")</f>
        <v/>
      </c>
      <c r="CJ2318" s="23">
        <v>43019</v>
      </c>
      <c r="CK2318">
        <v>4.3283813593019875E-3</v>
      </c>
      <c r="CL2318" t="str">
        <f>IF(COUNT(CK$3:CK2318)=ROUND(COUNT($CK$3:$CK$2493)*0.1,0),CK2318,"")</f>
        <v/>
      </c>
      <c r="CS2318" s="23">
        <v>43019</v>
      </c>
      <c r="CT2318">
        <v>4.3283813593019875E-3</v>
      </c>
      <c r="DB2318" s="23">
        <v>43019</v>
      </c>
      <c r="DC2318">
        <v>4.3283813593019875E-3</v>
      </c>
    </row>
    <row r="2319" spans="79:107" x14ac:dyDescent="0.3">
      <c r="CA2319" s="23">
        <v>44652</v>
      </c>
      <c r="CB2319">
        <v>4.3611474205768348E-3</v>
      </c>
      <c r="CC2319" t="str">
        <f>IF(COUNT(CB$3:CB2319)=ROUND(COUNT($CB$3:$CB$2493)*0.05,0),CB2319,"")</f>
        <v/>
      </c>
      <c r="CJ2319" s="23">
        <v>44652</v>
      </c>
      <c r="CK2319">
        <v>4.3611474205768348E-3</v>
      </c>
      <c r="CL2319" t="str">
        <f>IF(COUNT(CK$3:CK2319)=ROUND(COUNT($CK$3:$CK$2493)*0.1,0),CK2319,"")</f>
        <v/>
      </c>
      <c r="CS2319" s="23">
        <v>44652</v>
      </c>
      <c r="CT2319">
        <v>4.3611474205768348E-3</v>
      </c>
      <c r="DB2319" s="23">
        <v>44652</v>
      </c>
      <c r="DC2319">
        <v>4.3611474205768348E-3</v>
      </c>
    </row>
    <row r="2320" spans="79:107" x14ac:dyDescent="0.3">
      <c r="CA2320" s="23">
        <v>42887</v>
      </c>
      <c r="CB2320">
        <v>4.3816346841947604E-3</v>
      </c>
      <c r="CC2320" t="str">
        <f>IF(COUNT(CB$3:CB2320)=ROUND(COUNT($CB$3:$CB$2493)*0.05,0),CB2320,"")</f>
        <v/>
      </c>
      <c r="CJ2320" s="23">
        <v>42887</v>
      </c>
      <c r="CK2320">
        <v>4.3816346841947604E-3</v>
      </c>
      <c r="CL2320" t="str">
        <f>IF(COUNT(CK$3:CK2320)=ROUND(COUNT($CK$3:$CK$2493)*0.1,0),CK2320,"")</f>
        <v/>
      </c>
      <c r="CS2320" s="23">
        <v>42887</v>
      </c>
      <c r="CT2320">
        <v>4.3816346841947604E-3</v>
      </c>
      <c r="DB2320" s="23">
        <v>42887</v>
      </c>
      <c r="DC2320">
        <v>4.3816346841947604E-3</v>
      </c>
    </row>
    <row r="2321" spans="79:107" x14ac:dyDescent="0.3">
      <c r="CA2321" s="23">
        <v>43515</v>
      </c>
      <c r="CB2321">
        <v>4.3900432547318985E-3</v>
      </c>
      <c r="CC2321" t="str">
        <f>IF(COUNT(CB$3:CB2321)=ROUND(COUNT($CB$3:$CB$2493)*0.05,0),CB2321,"")</f>
        <v/>
      </c>
      <c r="CJ2321" s="23">
        <v>43515</v>
      </c>
      <c r="CK2321">
        <v>4.3900432547318985E-3</v>
      </c>
      <c r="CL2321" t="str">
        <f>IF(COUNT(CK$3:CK2321)=ROUND(COUNT($CK$3:$CK$2493)*0.1,0),CK2321,"")</f>
        <v/>
      </c>
      <c r="CS2321" s="23">
        <v>43515</v>
      </c>
      <c r="CT2321">
        <v>4.3900432547318985E-3</v>
      </c>
      <c r="DB2321" s="23">
        <v>43515</v>
      </c>
      <c r="DC2321">
        <v>4.3900432547318985E-3</v>
      </c>
    </row>
    <row r="2322" spans="79:107" x14ac:dyDescent="0.3">
      <c r="CA2322" s="23">
        <v>43998</v>
      </c>
      <c r="CB2322">
        <v>4.3963552032848102E-3</v>
      </c>
      <c r="CC2322" t="str">
        <f>IF(COUNT(CB$3:CB2322)=ROUND(COUNT($CB$3:$CB$2493)*0.05,0),CB2322,"")</f>
        <v/>
      </c>
      <c r="CJ2322" s="23">
        <v>43998</v>
      </c>
      <c r="CK2322">
        <v>4.3963552032848102E-3</v>
      </c>
      <c r="CL2322" t="str">
        <f>IF(COUNT(CK$3:CK2322)=ROUND(COUNT($CK$3:$CK$2493)*0.1,0),CK2322,"")</f>
        <v/>
      </c>
      <c r="CS2322" s="23">
        <v>43998</v>
      </c>
      <c r="CT2322">
        <v>4.3963552032848102E-3</v>
      </c>
      <c r="DB2322" s="23">
        <v>43998</v>
      </c>
      <c r="DC2322">
        <v>4.3963552032848102E-3</v>
      </c>
    </row>
    <row r="2323" spans="79:107" x14ac:dyDescent="0.3">
      <c r="CA2323" s="23">
        <v>42492</v>
      </c>
      <c r="CB2323">
        <v>4.4155635040424674E-3</v>
      </c>
      <c r="CC2323" t="str">
        <f>IF(COUNT(CB$3:CB2323)=ROUND(COUNT($CB$3:$CB$2493)*0.05,0),CB2323,"")</f>
        <v/>
      </c>
      <c r="CJ2323" s="23">
        <v>42492</v>
      </c>
      <c r="CK2323">
        <v>4.4155635040424674E-3</v>
      </c>
      <c r="CL2323" t="str">
        <f>IF(COUNT(CK$3:CK2323)=ROUND(COUNT($CK$3:$CK$2493)*0.1,0),CK2323,"")</f>
        <v/>
      </c>
      <c r="CS2323" s="23">
        <v>42492</v>
      </c>
      <c r="CT2323">
        <v>4.4155635040424674E-3</v>
      </c>
      <c r="DB2323" s="23">
        <v>42492</v>
      </c>
      <c r="DC2323">
        <v>4.4155635040424674E-3</v>
      </c>
    </row>
    <row r="2324" spans="79:107" x14ac:dyDescent="0.3">
      <c r="CA2324" s="23">
        <v>44105</v>
      </c>
      <c r="CB2324">
        <v>4.4238062787057943E-3</v>
      </c>
      <c r="CC2324" t="str">
        <f>IF(COUNT(CB$3:CB2324)=ROUND(COUNT($CB$3:$CB$2493)*0.05,0),CB2324,"")</f>
        <v/>
      </c>
      <c r="CJ2324" s="23">
        <v>44105</v>
      </c>
      <c r="CK2324">
        <v>4.4238062787057943E-3</v>
      </c>
      <c r="CL2324" t="str">
        <f>IF(COUNT(CK$3:CK2324)=ROUND(COUNT($CK$3:$CK$2493)*0.1,0),CK2324,"")</f>
        <v/>
      </c>
      <c r="CS2324" s="23">
        <v>44105</v>
      </c>
      <c r="CT2324">
        <v>4.4238062787057943E-3</v>
      </c>
      <c r="DB2324" s="23">
        <v>44105</v>
      </c>
      <c r="DC2324">
        <v>4.4238062787057943E-3</v>
      </c>
    </row>
    <row r="2325" spans="79:107" x14ac:dyDescent="0.3">
      <c r="CA2325" s="23">
        <v>42383</v>
      </c>
      <c r="CB2325">
        <v>4.4364012946360642E-3</v>
      </c>
      <c r="CC2325" t="str">
        <f>IF(COUNT(CB$3:CB2325)=ROUND(COUNT($CB$3:$CB$2493)*0.05,0),CB2325,"")</f>
        <v/>
      </c>
      <c r="CJ2325" s="23">
        <v>42383</v>
      </c>
      <c r="CK2325">
        <v>4.4364012946360642E-3</v>
      </c>
      <c r="CL2325" t="str">
        <f>IF(COUNT(CK$3:CK2325)=ROUND(COUNT($CK$3:$CK$2493)*0.1,0),CK2325,"")</f>
        <v/>
      </c>
      <c r="CS2325" s="23">
        <v>42383</v>
      </c>
      <c r="CT2325">
        <v>4.4364012946360642E-3</v>
      </c>
      <c r="DB2325" s="23">
        <v>42383</v>
      </c>
      <c r="DC2325">
        <v>4.4364012946360642E-3</v>
      </c>
    </row>
    <row r="2326" spans="79:107" x14ac:dyDescent="0.3">
      <c r="CA2326" s="23">
        <v>44116</v>
      </c>
      <c r="CB2326">
        <v>4.4395810127066792E-3</v>
      </c>
      <c r="CC2326" t="str">
        <f>IF(COUNT(CB$3:CB2326)=ROUND(COUNT($CB$3:$CB$2493)*0.05,0),CB2326,"")</f>
        <v/>
      </c>
      <c r="CJ2326" s="23">
        <v>44116</v>
      </c>
      <c r="CK2326">
        <v>4.4395810127066792E-3</v>
      </c>
      <c r="CL2326" t="str">
        <f>IF(COUNT(CK$3:CK2326)=ROUND(COUNT($CK$3:$CK$2493)*0.1,0),CK2326,"")</f>
        <v/>
      </c>
      <c r="CS2326" s="23">
        <v>44116</v>
      </c>
      <c r="CT2326">
        <v>4.4395810127066792E-3</v>
      </c>
      <c r="DB2326" s="23">
        <v>44116</v>
      </c>
      <c r="DC2326">
        <v>4.4395810127066792E-3</v>
      </c>
    </row>
    <row r="2327" spans="79:107" x14ac:dyDescent="0.3">
      <c r="CA2327" s="23">
        <v>43224</v>
      </c>
      <c r="CB2327">
        <v>4.4397374017849387E-3</v>
      </c>
      <c r="CC2327" t="str">
        <f>IF(COUNT(CB$3:CB2327)=ROUND(COUNT($CB$3:$CB$2493)*0.05,0),CB2327,"")</f>
        <v/>
      </c>
      <c r="CJ2327" s="23">
        <v>43224</v>
      </c>
      <c r="CK2327">
        <v>4.4397374017849387E-3</v>
      </c>
      <c r="CL2327" t="str">
        <f>IF(COUNT(CK$3:CK2327)=ROUND(COUNT($CK$3:$CK$2493)*0.1,0),CK2327,"")</f>
        <v/>
      </c>
      <c r="CS2327" s="23">
        <v>43224</v>
      </c>
      <c r="CT2327">
        <v>4.4397374017849387E-3</v>
      </c>
      <c r="DB2327" s="23">
        <v>43224</v>
      </c>
      <c r="DC2327">
        <v>4.4397374017849387E-3</v>
      </c>
    </row>
    <row r="2328" spans="79:107" x14ac:dyDescent="0.3">
      <c r="CA2328" s="23">
        <v>43291</v>
      </c>
      <c r="CB2328">
        <v>4.4426609730897799E-3</v>
      </c>
      <c r="CC2328" t="str">
        <f>IF(COUNT(CB$3:CB2328)=ROUND(COUNT($CB$3:$CB$2493)*0.05,0),CB2328,"")</f>
        <v/>
      </c>
      <c r="CJ2328" s="23">
        <v>43291</v>
      </c>
      <c r="CK2328">
        <v>4.4426609730897799E-3</v>
      </c>
      <c r="CL2328" t="str">
        <f>IF(COUNT(CK$3:CK2328)=ROUND(COUNT($CK$3:$CK$2493)*0.1,0),CK2328,"")</f>
        <v/>
      </c>
      <c r="CS2328" s="23">
        <v>43291</v>
      </c>
      <c r="CT2328">
        <v>4.4426609730897799E-3</v>
      </c>
      <c r="DB2328" s="23">
        <v>43291</v>
      </c>
      <c r="DC2328">
        <v>4.4426609730897799E-3</v>
      </c>
    </row>
    <row r="2329" spans="79:107" x14ac:dyDescent="0.3">
      <c r="CA2329" s="23">
        <v>44267</v>
      </c>
      <c r="CB2329">
        <v>4.4616214724204463E-3</v>
      </c>
      <c r="CC2329" t="str">
        <f>IF(COUNT(CB$3:CB2329)=ROUND(COUNT($CB$3:$CB$2493)*0.05,0),CB2329,"")</f>
        <v/>
      </c>
      <c r="CJ2329" s="23">
        <v>44267</v>
      </c>
      <c r="CK2329">
        <v>4.4616214724204463E-3</v>
      </c>
      <c r="CL2329" t="str">
        <f>IF(COUNT(CK$3:CK2329)=ROUND(COUNT($CK$3:$CK$2493)*0.1,0),CK2329,"")</f>
        <v/>
      </c>
      <c r="CS2329" s="23">
        <v>44267</v>
      </c>
      <c r="CT2329">
        <v>4.4616214724204463E-3</v>
      </c>
      <c r="DB2329" s="23">
        <v>44267</v>
      </c>
      <c r="DC2329">
        <v>4.4616214724204463E-3</v>
      </c>
    </row>
    <row r="2330" spans="79:107" x14ac:dyDescent="0.3">
      <c r="CA2330" s="23">
        <v>43147</v>
      </c>
      <c r="CB2330">
        <v>4.4942434471299253E-3</v>
      </c>
      <c r="CC2330" t="str">
        <f>IF(COUNT(CB$3:CB2330)=ROUND(COUNT($CB$3:$CB$2493)*0.05,0),CB2330,"")</f>
        <v/>
      </c>
      <c r="CJ2330" s="23">
        <v>43147</v>
      </c>
      <c r="CK2330">
        <v>4.4942434471299253E-3</v>
      </c>
      <c r="CL2330" t="str">
        <f>IF(COUNT(CK$3:CK2330)=ROUND(COUNT($CK$3:$CK$2493)*0.1,0),CK2330,"")</f>
        <v/>
      </c>
      <c r="CS2330" s="23">
        <v>43147</v>
      </c>
      <c r="CT2330">
        <v>4.4942434471299253E-3</v>
      </c>
      <c r="DB2330" s="23">
        <v>43147</v>
      </c>
      <c r="DC2330">
        <v>4.4942434471299253E-3</v>
      </c>
    </row>
    <row r="2331" spans="79:107" x14ac:dyDescent="0.3">
      <c r="CA2331" s="23">
        <v>42930</v>
      </c>
      <c r="CB2331">
        <v>4.5039212018753629E-3</v>
      </c>
      <c r="CC2331" t="str">
        <f>IF(COUNT(CB$3:CB2331)=ROUND(COUNT($CB$3:$CB$2493)*0.05,0),CB2331,"")</f>
        <v/>
      </c>
      <c r="CJ2331" s="23">
        <v>42930</v>
      </c>
      <c r="CK2331">
        <v>4.5039212018753629E-3</v>
      </c>
      <c r="CL2331" t="str">
        <f>IF(COUNT(CK$3:CK2331)=ROUND(COUNT($CK$3:$CK$2493)*0.1,0),CK2331,"")</f>
        <v/>
      </c>
      <c r="CS2331" s="23">
        <v>42930</v>
      </c>
      <c r="CT2331">
        <v>4.5039212018753629E-3</v>
      </c>
      <c r="DB2331" s="23">
        <v>42930</v>
      </c>
      <c r="DC2331">
        <v>4.5039212018753629E-3</v>
      </c>
    </row>
    <row r="2332" spans="79:107" x14ac:dyDescent="0.3">
      <c r="CA2332" s="23">
        <v>42011</v>
      </c>
      <c r="CB2332">
        <v>4.5242712896976572E-3</v>
      </c>
      <c r="CC2332" t="str">
        <f>IF(COUNT(CB$3:CB2332)=ROUND(COUNT($CB$3:$CB$2493)*0.05,0),CB2332,"")</f>
        <v/>
      </c>
      <c r="CJ2332" s="23">
        <v>42011</v>
      </c>
      <c r="CK2332">
        <v>4.5242712896976572E-3</v>
      </c>
      <c r="CL2332" t="str">
        <f>IF(COUNT(CK$3:CK2332)=ROUND(COUNT($CK$3:$CK$2493)*0.1,0),CK2332,"")</f>
        <v/>
      </c>
      <c r="CS2332" s="23">
        <v>42011</v>
      </c>
      <c r="CT2332">
        <v>4.5242712896976572E-3</v>
      </c>
      <c r="DB2332" s="23">
        <v>42011</v>
      </c>
      <c r="DC2332">
        <v>4.5242712896976572E-3</v>
      </c>
    </row>
    <row r="2333" spans="79:107" x14ac:dyDescent="0.3">
      <c r="CA2333" s="23">
        <v>41681</v>
      </c>
      <c r="CB2333">
        <v>4.5421460990537968E-3</v>
      </c>
      <c r="CC2333" t="str">
        <f>IF(COUNT(CB$3:CB2333)=ROUND(COUNT($CB$3:$CB$2493)*0.05,0),CB2333,"")</f>
        <v/>
      </c>
      <c r="CJ2333" s="23">
        <v>41681</v>
      </c>
      <c r="CK2333">
        <v>4.5421460990537968E-3</v>
      </c>
      <c r="CL2333" t="str">
        <f>IF(COUNT(CK$3:CK2333)=ROUND(COUNT($CK$3:$CK$2493)*0.1,0),CK2333,"")</f>
        <v/>
      </c>
      <c r="CS2333" s="23">
        <v>41681</v>
      </c>
      <c r="CT2333">
        <v>4.5421460990537968E-3</v>
      </c>
      <c r="DB2333" s="23">
        <v>41681</v>
      </c>
      <c r="DC2333">
        <v>4.5421460990537968E-3</v>
      </c>
    </row>
    <row r="2334" spans="79:107" x14ac:dyDescent="0.3">
      <c r="CA2334" s="23">
        <v>41389</v>
      </c>
      <c r="CB2334">
        <v>4.543056088447287E-3</v>
      </c>
      <c r="CC2334" t="str">
        <f>IF(COUNT(CB$3:CB2334)=ROUND(COUNT($CB$3:$CB$2493)*0.05,0),CB2334,"")</f>
        <v/>
      </c>
      <c r="CJ2334" s="23">
        <v>41389</v>
      </c>
      <c r="CK2334">
        <v>4.543056088447287E-3</v>
      </c>
      <c r="CL2334" t="str">
        <f>IF(COUNT(CK$3:CK2334)=ROUND(COUNT($CK$3:$CK$2493)*0.1,0),CK2334,"")</f>
        <v/>
      </c>
      <c r="CS2334" s="23">
        <v>41389</v>
      </c>
      <c r="CT2334">
        <v>4.543056088447287E-3</v>
      </c>
      <c r="DB2334" s="23">
        <v>41389</v>
      </c>
      <c r="DC2334">
        <v>4.543056088447287E-3</v>
      </c>
    </row>
    <row r="2335" spans="79:107" x14ac:dyDescent="0.3">
      <c r="CA2335" s="23">
        <v>42683</v>
      </c>
      <c r="CB2335">
        <v>4.5468039498408807E-3</v>
      </c>
      <c r="CC2335" t="str">
        <f>IF(COUNT(CB$3:CB2335)=ROUND(COUNT($CB$3:$CB$2493)*0.05,0),CB2335,"")</f>
        <v/>
      </c>
      <c r="CJ2335" s="23">
        <v>42683</v>
      </c>
      <c r="CK2335">
        <v>4.5468039498408807E-3</v>
      </c>
      <c r="CL2335" t="str">
        <f>IF(COUNT(CK$3:CK2335)=ROUND(COUNT($CK$3:$CK$2493)*0.1,0),CK2335,"")</f>
        <v/>
      </c>
      <c r="CS2335" s="23">
        <v>42683</v>
      </c>
      <c r="CT2335">
        <v>4.5468039498408807E-3</v>
      </c>
      <c r="DB2335" s="23">
        <v>42683</v>
      </c>
      <c r="DC2335">
        <v>4.5468039498408807E-3</v>
      </c>
    </row>
    <row r="2336" spans="79:107" x14ac:dyDescent="0.3">
      <c r="CA2336" s="23">
        <v>44483</v>
      </c>
      <c r="CB2336">
        <v>4.5537085572055578E-3</v>
      </c>
      <c r="CC2336" t="str">
        <f>IF(COUNT(CB$3:CB2336)=ROUND(COUNT($CB$3:$CB$2493)*0.05,0),CB2336,"")</f>
        <v/>
      </c>
      <c r="CJ2336" s="23">
        <v>44483</v>
      </c>
      <c r="CK2336">
        <v>4.5537085572055578E-3</v>
      </c>
      <c r="CL2336" t="str">
        <f>IF(COUNT(CK$3:CK2336)=ROUND(COUNT($CK$3:$CK$2493)*0.1,0),CK2336,"")</f>
        <v/>
      </c>
      <c r="CS2336" s="23">
        <v>44483</v>
      </c>
      <c r="CT2336">
        <v>4.5537085572055578E-3</v>
      </c>
      <c r="DB2336" s="23">
        <v>44483</v>
      </c>
      <c r="DC2336">
        <v>4.5537085572055578E-3</v>
      </c>
    </row>
    <row r="2337" spans="79:107" x14ac:dyDescent="0.3">
      <c r="CA2337" s="23">
        <v>41463</v>
      </c>
      <c r="CB2337">
        <v>4.5582351568567523E-3</v>
      </c>
      <c r="CC2337" t="str">
        <f>IF(COUNT(CB$3:CB2337)=ROUND(COUNT($CB$3:$CB$2493)*0.05,0),CB2337,"")</f>
        <v/>
      </c>
      <c r="CJ2337" s="23">
        <v>41463</v>
      </c>
      <c r="CK2337">
        <v>4.5582351568567523E-3</v>
      </c>
      <c r="CL2337" t="str">
        <f>IF(COUNT(CK$3:CK2337)=ROUND(COUNT($CK$3:$CK$2493)*0.1,0),CK2337,"")</f>
        <v/>
      </c>
      <c r="CS2337" s="23">
        <v>41463</v>
      </c>
      <c r="CT2337">
        <v>4.5582351568567523E-3</v>
      </c>
      <c r="DB2337" s="23">
        <v>41463</v>
      </c>
      <c r="DC2337">
        <v>4.5582351568567523E-3</v>
      </c>
    </row>
    <row r="2338" spans="79:107" x14ac:dyDescent="0.3">
      <c r="CA2338" s="23">
        <v>44476</v>
      </c>
      <c r="CB2338">
        <v>4.5669437938296656E-3</v>
      </c>
      <c r="CC2338" t="str">
        <f>IF(COUNT(CB$3:CB2338)=ROUND(COUNT($CB$3:$CB$2493)*0.05,0),CB2338,"")</f>
        <v/>
      </c>
      <c r="CJ2338" s="23">
        <v>44476</v>
      </c>
      <c r="CK2338">
        <v>4.5669437938296656E-3</v>
      </c>
      <c r="CL2338" t="str">
        <f>IF(COUNT(CK$3:CK2338)=ROUND(COUNT($CK$3:$CK$2493)*0.1,0),CK2338,"")</f>
        <v/>
      </c>
      <c r="CS2338" s="23">
        <v>44476</v>
      </c>
      <c r="CT2338">
        <v>4.5669437938296656E-3</v>
      </c>
      <c r="DB2338" s="23">
        <v>44476</v>
      </c>
      <c r="DC2338">
        <v>4.5669437938296656E-3</v>
      </c>
    </row>
    <row r="2339" spans="79:107" x14ac:dyDescent="0.3">
      <c r="CA2339" s="23">
        <v>44771</v>
      </c>
      <c r="CB2339">
        <v>4.5706575158064025E-3</v>
      </c>
      <c r="CC2339" t="str">
        <f>IF(COUNT(CB$3:CB2339)=ROUND(COUNT($CB$3:$CB$2493)*0.05,0),CB2339,"")</f>
        <v/>
      </c>
      <c r="CJ2339" s="23">
        <v>44771</v>
      </c>
      <c r="CK2339">
        <v>4.5706575158064025E-3</v>
      </c>
      <c r="CL2339" t="str">
        <f>IF(COUNT(CK$3:CK2339)=ROUND(COUNT($CK$3:$CK$2493)*0.1,0),CK2339,"")</f>
        <v/>
      </c>
      <c r="CS2339" s="23">
        <v>44771</v>
      </c>
      <c r="CT2339">
        <v>4.5706575158064025E-3</v>
      </c>
      <c r="DB2339" s="23">
        <v>44771</v>
      </c>
      <c r="DC2339">
        <v>4.5706575158064025E-3</v>
      </c>
    </row>
    <row r="2340" spans="79:107" x14ac:dyDescent="0.3">
      <c r="CA2340" s="23">
        <v>44281</v>
      </c>
      <c r="CB2340">
        <v>4.5748236865287553E-3</v>
      </c>
      <c r="CC2340" t="str">
        <f>IF(COUNT(CB$3:CB2340)=ROUND(COUNT($CB$3:$CB$2493)*0.05,0),CB2340,"")</f>
        <v/>
      </c>
      <c r="CJ2340" s="23">
        <v>44281</v>
      </c>
      <c r="CK2340">
        <v>4.5748236865287553E-3</v>
      </c>
      <c r="CL2340" t="str">
        <f>IF(COUNT(CK$3:CK2340)=ROUND(COUNT($CK$3:$CK$2493)*0.1,0),CK2340,"")</f>
        <v/>
      </c>
      <c r="CS2340" s="23">
        <v>44281</v>
      </c>
      <c r="CT2340">
        <v>4.5748236865287553E-3</v>
      </c>
      <c r="DB2340" s="23">
        <v>44281</v>
      </c>
      <c r="DC2340">
        <v>4.5748236865287553E-3</v>
      </c>
    </row>
    <row r="2341" spans="79:107" x14ac:dyDescent="0.3">
      <c r="CA2341" s="23">
        <v>43034</v>
      </c>
      <c r="CB2341">
        <v>4.6086745506512504E-3</v>
      </c>
      <c r="CC2341" t="str">
        <f>IF(COUNT(CB$3:CB2341)=ROUND(COUNT($CB$3:$CB$2493)*0.05,0),CB2341,"")</f>
        <v/>
      </c>
      <c r="CJ2341" s="23">
        <v>43034</v>
      </c>
      <c r="CK2341">
        <v>4.6086745506512504E-3</v>
      </c>
      <c r="CL2341" t="str">
        <f>IF(COUNT(CK$3:CK2341)=ROUND(COUNT($CK$3:$CK$2493)*0.1,0),CK2341,"")</f>
        <v/>
      </c>
      <c r="CS2341" s="23">
        <v>43034</v>
      </c>
      <c r="CT2341">
        <v>4.6086745506512504E-3</v>
      </c>
      <c r="DB2341" s="23">
        <v>43034</v>
      </c>
      <c r="DC2341">
        <v>4.6086745506512504E-3</v>
      </c>
    </row>
    <row r="2342" spans="79:107" x14ac:dyDescent="0.3">
      <c r="CA2342" s="23">
        <v>43188</v>
      </c>
      <c r="CB2342">
        <v>4.6380859863226521E-3</v>
      </c>
      <c r="CC2342" t="str">
        <f>IF(COUNT(CB$3:CB2342)=ROUND(COUNT($CB$3:$CB$2493)*0.05,0),CB2342,"")</f>
        <v/>
      </c>
      <c r="CJ2342" s="23">
        <v>43188</v>
      </c>
      <c r="CK2342">
        <v>4.6380859863226521E-3</v>
      </c>
      <c r="CL2342" t="str">
        <f>IF(COUNT(CK$3:CK2342)=ROUND(COUNT($CK$3:$CK$2493)*0.1,0),CK2342,"")</f>
        <v/>
      </c>
      <c r="CS2342" s="23">
        <v>43188</v>
      </c>
      <c r="CT2342">
        <v>4.6380859863226521E-3</v>
      </c>
      <c r="DB2342" s="23">
        <v>43188</v>
      </c>
      <c r="DC2342">
        <v>4.6380859863226521E-3</v>
      </c>
    </row>
    <row r="2343" spans="79:107" x14ac:dyDescent="0.3">
      <c r="CA2343" s="23">
        <v>42279</v>
      </c>
      <c r="CB2343">
        <v>4.6475830531892302E-3</v>
      </c>
      <c r="CC2343" t="str">
        <f>IF(COUNT(CB$3:CB2343)=ROUND(COUNT($CB$3:$CB$2493)*0.05,0),CB2343,"")</f>
        <v/>
      </c>
      <c r="CJ2343" s="23">
        <v>42279</v>
      </c>
      <c r="CK2343">
        <v>4.6475830531892302E-3</v>
      </c>
      <c r="CL2343" t="str">
        <f>IF(COUNT(CK$3:CK2343)=ROUND(COUNT($CK$3:$CK$2493)*0.1,0),CK2343,"")</f>
        <v/>
      </c>
      <c r="CS2343" s="23">
        <v>42279</v>
      </c>
      <c r="CT2343">
        <v>4.6475830531892302E-3</v>
      </c>
      <c r="DB2343" s="23">
        <v>42279</v>
      </c>
      <c r="DC2343">
        <v>4.6475830531892302E-3</v>
      </c>
    </row>
    <row r="2344" spans="79:107" x14ac:dyDescent="0.3">
      <c r="CA2344" s="23">
        <v>41355</v>
      </c>
      <c r="CB2344">
        <v>4.6649164701391766E-3</v>
      </c>
      <c r="CC2344" t="str">
        <f>IF(COUNT(CB$3:CB2344)=ROUND(COUNT($CB$3:$CB$2493)*0.05,0),CB2344,"")</f>
        <v/>
      </c>
      <c r="CJ2344" s="23">
        <v>41355</v>
      </c>
      <c r="CK2344">
        <v>4.6649164701391766E-3</v>
      </c>
      <c r="CL2344" t="str">
        <f>IF(COUNT(CK$3:CK2344)=ROUND(COUNT($CK$3:$CK$2493)*0.1,0),CK2344,"")</f>
        <v/>
      </c>
      <c r="CS2344" s="23">
        <v>41355</v>
      </c>
      <c r="CT2344">
        <v>4.6649164701391766E-3</v>
      </c>
      <c r="DB2344" s="23">
        <v>41355</v>
      </c>
      <c r="DC2344">
        <v>4.6649164701391766E-3</v>
      </c>
    </row>
    <row r="2345" spans="79:107" x14ac:dyDescent="0.3">
      <c r="CA2345" s="23">
        <v>42026</v>
      </c>
      <c r="CB2345">
        <v>4.6703576457351424E-3</v>
      </c>
      <c r="CC2345" t="str">
        <f>IF(COUNT(CB$3:CB2345)=ROUND(COUNT($CB$3:$CB$2493)*0.05,0),CB2345,"")</f>
        <v/>
      </c>
      <c r="CJ2345" s="23">
        <v>42026</v>
      </c>
      <c r="CK2345">
        <v>4.6703576457351424E-3</v>
      </c>
      <c r="CL2345" t="str">
        <f>IF(COUNT(CK$3:CK2345)=ROUND(COUNT($CK$3:$CK$2493)*0.1,0),CK2345,"")</f>
        <v/>
      </c>
      <c r="CS2345" s="23">
        <v>42026</v>
      </c>
      <c r="CT2345">
        <v>4.6703576457351424E-3</v>
      </c>
      <c r="DB2345" s="23">
        <v>42026</v>
      </c>
      <c r="DC2345">
        <v>4.6703576457351424E-3</v>
      </c>
    </row>
    <row r="2346" spans="79:107" x14ac:dyDescent="0.3">
      <c r="CA2346" s="23">
        <v>42374</v>
      </c>
      <c r="CB2346">
        <v>4.7023911946346784E-3</v>
      </c>
      <c r="CC2346" t="str">
        <f>IF(COUNT(CB$3:CB2346)=ROUND(COUNT($CB$3:$CB$2493)*0.05,0),CB2346,"")</f>
        <v/>
      </c>
      <c r="CJ2346" s="23">
        <v>42374</v>
      </c>
      <c r="CK2346">
        <v>4.7023911946346784E-3</v>
      </c>
      <c r="CL2346" t="str">
        <f>IF(COUNT(CK$3:CK2346)=ROUND(COUNT($CK$3:$CK$2493)*0.1,0),CK2346,"")</f>
        <v/>
      </c>
      <c r="CS2346" s="23">
        <v>42374</v>
      </c>
      <c r="CT2346">
        <v>4.7023911946346784E-3</v>
      </c>
      <c r="DB2346" s="23">
        <v>42374</v>
      </c>
      <c r="DC2346">
        <v>4.7023911946346784E-3</v>
      </c>
    </row>
    <row r="2347" spans="79:107" x14ac:dyDescent="0.3">
      <c r="CA2347" s="23">
        <v>41757</v>
      </c>
      <c r="CB2347">
        <v>4.7072630831129147E-3</v>
      </c>
      <c r="CC2347" t="str">
        <f>IF(COUNT(CB$3:CB2347)=ROUND(COUNT($CB$3:$CB$2493)*0.05,0),CB2347,"")</f>
        <v/>
      </c>
      <c r="CJ2347" s="23">
        <v>41757</v>
      </c>
      <c r="CK2347">
        <v>4.7072630831129147E-3</v>
      </c>
      <c r="CL2347" t="str">
        <f>IF(COUNT(CK$3:CK2347)=ROUND(COUNT($CK$3:$CK$2493)*0.1,0),CK2347,"")</f>
        <v/>
      </c>
      <c r="CS2347" s="23">
        <v>41757</v>
      </c>
      <c r="CT2347">
        <v>4.7072630831129147E-3</v>
      </c>
      <c r="DB2347" s="23">
        <v>41757</v>
      </c>
      <c r="DC2347">
        <v>4.7072630831129147E-3</v>
      </c>
    </row>
    <row r="2348" spans="79:107" x14ac:dyDescent="0.3">
      <c r="CA2348" s="23">
        <v>42643</v>
      </c>
      <c r="CB2348">
        <v>4.7203263040416638E-3</v>
      </c>
      <c r="CC2348" t="str">
        <f>IF(COUNT(CB$3:CB2348)=ROUND(COUNT($CB$3:$CB$2493)*0.05,0),CB2348,"")</f>
        <v/>
      </c>
      <c r="CJ2348" s="23">
        <v>42643</v>
      </c>
      <c r="CK2348">
        <v>4.7203263040416638E-3</v>
      </c>
      <c r="CL2348" t="str">
        <f>IF(COUNT(CK$3:CK2348)=ROUND(COUNT($CK$3:$CK$2493)*0.1,0),CK2348,"")</f>
        <v/>
      </c>
      <c r="CS2348" s="23">
        <v>42643</v>
      </c>
      <c r="CT2348">
        <v>4.7203263040416638E-3</v>
      </c>
      <c r="DB2348" s="23">
        <v>42643</v>
      </c>
      <c r="DC2348">
        <v>4.7203263040416638E-3</v>
      </c>
    </row>
    <row r="2349" spans="79:107" x14ac:dyDescent="0.3">
      <c r="CA2349" s="23">
        <v>41933</v>
      </c>
      <c r="CB2349">
        <v>4.7479738589936071E-3</v>
      </c>
      <c r="CC2349" t="str">
        <f>IF(COUNT(CB$3:CB2349)=ROUND(COUNT($CB$3:$CB$2493)*0.05,0),CB2349,"")</f>
        <v/>
      </c>
      <c r="CJ2349" s="23">
        <v>41933</v>
      </c>
      <c r="CK2349">
        <v>4.7479738589936071E-3</v>
      </c>
      <c r="CL2349" t="str">
        <f>IF(COUNT(CK$3:CK2349)=ROUND(COUNT($CK$3:$CK$2493)*0.1,0),CK2349,"")</f>
        <v/>
      </c>
      <c r="CS2349" s="23">
        <v>41933</v>
      </c>
      <c r="CT2349">
        <v>4.7479738589936071E-3</v>
      </c>
      <c r="DB2349" s="23">
        <v>41933</v>
      </c>
      <c r="DC2349">
        <v>4.7479738589936071E-3</v>
      </c>
    </row>
    <row r="2350" spans="79:107" x14ac:dyDescent="0.3">
      <c r="CA2350" s="23">
        <v>44088</v>
      </c>
      <c r="CB2350">
        <v>4.7544680145955786E-3</v>
      </c>
      <c r="CC2350" t="str">
        <f>IF(COUNT(CB$3:CB2350)=ROUND(COUNT($CB$3:$CB$2493)*0.05,0),CB2350,"")</f>
        <v/>
      </c>
      <c r="CJ2350" s="23">
        <v>44088</v>
      </c>
      <c r="CK2350">
        <v>4.7544680145955786E-3</v>
      </c>
      <c r="CL2350" t="str">
        <f>IF(COUNT(CK$3:CK2350)=ROUND(COUNT($CK$3:$CK$2493)*0.1,0),CK2350,"")</f>
        <v/>
      </c>
      <c r="CS2350" s="23">
        <v>44088</v>
      </c>
      <c r="CT2350">
        <v>4.7544680145955786E-3</v>
      </c>
      <c r="DB2350" s="23">
        <v>44088</v>
      </c>
      <c r="DC2350">
        <v>4.7544680145955786E-3</v>
      </c>
    </row>
    <row r="2351" spans="79:107" x14ac:dyDescent="0.3">
      <c r="CA2351" s="23">
        <v>42941</v>
      </c>
      <c r="CB2351">
        <v>4.7556969575236491E-3</v>
      </c>
      <c r="CC2351" t="str">
        <f>IF(COUNT(CB$3:CB2351)=ROUND(COUNT($CB$3:$CB$2493)*0.05,0),CB2351,"")</f>
        <v/>
      </c>
      <c r="CJ2351" s="23">
        <v>42941</v>
      </c>
      <c r="CK2351">
        <v>4.7556969575236491E-3</v>
      </c>
      <c r="CL2351" t="str">
        <f>IF(COUNT(CK$3:CK2351)=ROUND(COUNT($CK$3:$CK$2493)*0.1,0),CK2351,"")</f>
        <v/>
      </c>
      <c r="CS2351" s="23">
        <v>42941</v>
      </c>
      <c r="CT2351">
        <v>4.7556969575236491E-3</v>
      </c>
      <c r="DB2351" s="23">
        <v>42941</v>
      </c>
      <c r="DC2351">
        <v>4.7556969575236491E-3</v>
      </c>
    </row>
    <row r="2352" spans="79:107" x14ac:dyDescent="0.3">
      <c r="CA2352" s="23">
        <v>42388</v>
      </c>
      <c r="CB2352">
        <v>4.806836237268736E-3</v>
      </c>
      <c r="CC2352" t="str">
        <f>IF(COUNT(CB$3:CB2352)=ROUND(COUNT($CB$3:$CB$2493)*0.05,0),CB2352,"")</f>
        <v/>
      </c>
      <c r="CJ2352" s="23">
        <v>42388</v>
      </c>
      <c r="CK2352">
        <v>4.806836237268736E-3</v>
      </c>
      <c r="CL2352" t="str">
        <f>IF(COUNT(CK$3:CK2352)=ROUND(COUNT($CK$3:$CK$2493)*0.1,0),CK2352,"")</f>
        <v/>
      </c>
      <c r="CS2352" s="23">
        <v>42388</v>
      </c>
      <c r="CT2352">
        <v>4.806836237268736E-3</v>
      </c>
      <c r="DB2352" s="23">
        <v>42388</v>
      </c>
      <c r="DC2352">
        <v>4.806836237268736E-3</v>
      </c>
    </row>
    <row r="2353" spans="79:107" x14ac:dyDescent="0.3">
      <c r="CA2353" s="23">
        <v>43017</v>
      </c>
      <c r="CB2353">
        <v>4.8211712479684227E-3</v>
      </c>
      <c r="CC2353" t="str">
        <f>IF(COUNT(CB$3:CB2353)=ROUND(COUNT($CB$3:$CB$2493)*0.05,0),CB2353,"")</f>
        <v/>
      </c>
      <c r="CJ2353" s="23">
        <v>43017</v>
      </c>
      <c r="CK2353">
        <v>4.8211712479684227E-3</v>
      </c>
      <c r="CL2353" t="str">
        <f>IF(COUNT(CK$3:CK2353)=ROUND(COUNT($CK$3:$CK$2493)*0.1,0),CK2353,"")</f>
        <v/>
      </c>
      <c r="CS2353" s="23">
        <v>43017</v>
      </c>
      <c r="CT2353">
        <v>4.8211712479684227E-3</v>
      </c>
      <c r="DB2353" s="23">
        <v>43017</v>
      </c>
      <c r="DC2353">
        <v>4.8211712479684227E-3</v>
      </c>
    </row>
    <row r="2354" spans="79:107" x14ac:dyDescent="0.3">
      <c r="CA2354" s="23">
        <v>43742</v>
      </c>
      <c r="CB2354">
        <v>4.82311137083705E-3</v>
      </c>
      <c r="CC2354" t="str">
        <f>IF(COUNT(CB$3:CB2354)=ROUND(COUNT($CB$3:$CB$2493)*0.05,0),CB2354,"")</f>
        <v/>
      </c>
      <c r="CJ2354" s="23">
        <v>43742</v>
      </c>
      <c r="CK2354">
        <v>4.82311137083705E-3</v>
      </c>
      <c r="CL2354" t="str">
        <f>IF(COUNT(CK$3:CK2354)=ROUND(COUNT($CK$3:$CK$2493)*0.1,0),CK2354,"")</f>
        <v/>
      </c>
      <c r="CS2354" s="23">
        <v>43742</v>
      </c>
      <c r="CT2354">
        <v>4.82311137083705E-3</v>
      </c>
      <c r="DB2354" s="23">
        <v>43742</v>
      </c>
      <c r="DC2354">
        <v>4.82311137083705E-3</v>
      </c>
    </row>
    <row r="2355" spans="79:107" x14ac:dyDescent="0.3">
      <c r="CA2355" s="23">
        <v>41906</v>
      </c>
      <c r="CB2355">
        <v>4.8425318322777525E-3</v>
      </c>
      <c r="CC2355" t="str">
        <f>IF(COUNT(CB$3:CB2355)=ROUND(COUNT($CB$3:$CB$2493)*0.05,0),CB2355,"")</f>
        <v/>
      </c>
      <c r="CJ2355" s="23">
        <v>41906</v>
      </c>
      <c r="CK2355">
        <v>4.8425318322777525E-3</v>
      </c>
      <c r="CL2355" t="str">
        <f>IF(COUNT(CK$3:CK2355)=ROUND(COUNT($CK$3:$CK$2493)*0.1,0),CK2355,"")</f>
        <v/>
      </c>
      <c r="CS2355" s="23">
        <v>41906</v>
      </c>
      <c r="CT2355">
        <v>4.8425318322777525E-3</v>
      </c>
      <c r="DB2355" s="23">
        <v>41906</v>
      </c>
      <c r="DC2355">
        <v>4.8425318322777525E-3</v>
      </c>
    </row>
    <row r="2356" spans="79:107" x14ac:dyDescent="0.3">
      <c r="CA2356" s="23">
        <v>43866</v>
      </c>
      <c r="CB2356">
        <v>4.8875499677902617E-3</v>
      </c>
      <c r="CC2356" t="str">
        <f>IF(COUNT(CB$3:CB2356)=ROUND(COUNT($CB$3:$CB$2493)*0.05,0),CB2356,"")</f>
        <v/>
      </c>
      <c r="CJ2356" s="23">
        <v>43866</v>
      </c>
      <c r="CK2356">
        <v>4.8875499677902617E-3</v>
      </c>
      <c r="CL2356" t="str">
        <f>IF(COUNT(CK$3:CK2356)=ROUND(COUNT($CK$3:$CK$2493)*0.1,0),CK2356,"")</f>
        <v/>
      </c>
      <c r="CS2356" s="23">
        <v>43866</v>
      </c>
      <c r="CT2356">
        <v>4.8875499677902617E-3</v>
      </c>
      <c r="DB2356" s="23">
        <v>43866</v>
      </c>
      <c r="DC2356">
        <v>4.8875499677902617E-3</v>
      </c>
    </row>
    <row r="2357" spans="79:107" x14ac:dyDescent="0.3">
      <c r="CA2357" s="23">
        <v>44256</v>
      </c>
      <c r="CB2357">
        <v>4.9136280087297346E-3</v>
      </c>
      <c r="CC2357" t="str">
        <f>IF(COUNT(CB$3:CB2357)=ROUND(COUNT($CB$3:$CB$2493)*0.05,0),CB2357,"")</f>
        <v/>
      </c>
      <c r="CJ2357" s="23">
        <v>44256</v>
      </c>
      <c r="CK2357">
        <v>4.9136280087297346E-3</v>
      </c>
      <c r="CL2357" t="str">
        <f>IF(COUNT(CK$3:CK2357)=ROUND(COUNT($CK$3:$CK$2493)*0.1,0),CK2357,"")</f>
        <v/>
      </c>
      <c r="CS2357" s="23">
        <v>44256</v>
      </c>
      <c r="CT2357">
        <v>4.9136280087297346E-3</v>
      </c>
      <c r="DB2357" s="23">
        <v>44256</v>
      </c>
      <c r="DC2357">
        <v>4.9136280087297346E-3</v>
      </c>
    </row>
    <row r="2358" spans="79:107" x14ac:dyDescent="0.3">
      <c r="CA2358" s="23">
        <v>42354</v>
      </c>
      <c r="CB2358">
        <v>4.9168381382599232E-3</v>
      </c>
      <c r="CC2358" t="str">
        <f>IF(COUNT(CB$3:CB2358)=ROUND(COUNT($CB$3:$CB$2493)*0.05,0),CB2358,"")</f>
        <v/>
      </c>
      <c r="CJ2358" s="23">
        <v>42354</v>
      </c>
      <c r="CK2358">
        <v>4.9168381382599232E-3</v>
      </c>
      <c r="CL2358" t="str">
        <f>IF(COUNT(CK$3:CK2358)=ROUND(COUNT($CK$3:$CK$2493)*0.1,0),CK2358,"")</f>
        <v/>
      </c>
      <c r="CS2358" s="23">
        <v>42354</v>
      </c>
      <c r="CT2358">
        <v>4.9168381382599232E-3</v>
      </c>
      <c r="DB2358" s="23">
        <v>42354</v>
      </c>
      <c r="DC2358">
        <v>4.9168381382599232E-3</v>
      </c>
    </row>
    <row r="2359" spans="79:107" x14ac:dyDescent="0.3">
      <c r="CA2359" s="23">
        <v>42213</v>
      </c>
      <c r="CB2359">
        <v>4.9171152353739761E-3</v>
      </c>
      <c r="CC2359" t="str">
        <f>IF(COUNT(CB$3:CB2359)=ROUND(COUNT($CB$3:$CB$2493)*0.05,0),CB2359,"")</f>
        <v/>
      </c>
      <c r="CJ2359" s="23">
        <v>42213</v>
      </c>
      <c r="CK2359">
        <v>4.9171152353739761E-3</v>
      </c>
      <c r="CL2359" t="str">
        <f>IF(COUNT(CK$3:CK2359)=ROUND(COUNT($CK$3:$CK$2493)*0.1,0),CK2359,"")</f>
        <v/>
      </c>
      <c r="CS2359" s="23">
        <v>42213</v>
      </c>
      <c r="CT2359">
        <v>4.9171152353739761E-3</v>
      </c>
      <c r="DB2359" s="23">
        <v>42213</v>
      </c>
      <c r="DC2359">
        <v>4.9171152353739761E-3</v>
      </c>
    </row>
    <row r="2360" spans="79:107" x14ac:dyDescent="0.3">
      <c r="CA2360" s="23">
        <v>42277</v>
      </c>
      <c r="CB2360">
        <v>4.9423593347718243E-3</v>
      </c>
      <c r="CC2360" t="str">
        <f>IF(COUNT(CB$3:CB2360)=ROUND(COUNT($CB$3:$CB$2493)*0.05,0),CB2360,"")</f>
        <v/>
      </c>
      <c r="CJ2360" s="23">
        <v>42277</v>
      </c>
      <c r="CK2360">
        <v>4.9423593347718243E-3</v>
      </c>
      <c r="CL2360" t="str">
        <f>IF(COUNT(CK$3:CK2360)=ROUND(COUNT($CK$3:$CK$2493)*0.1,0),CK2360,"")</f>
        <v/>
      </c>
      <c r="CS2360" s="23">
        <v>42277</v>
      </c>
      <c r="CT2360">
        <v>4.9423593347718243E-3</v>
      </c>
      <c r="DB2360" s="23">
        <v>42277</v>
      </c>
      <c r="DC2360">
        <v>4.9423593347718243E-3</v>
      </c>
    </row>
    <row r="2361" spans="79:107" x14ac:dyDescent="0.3">
      <c r="CA2361" s="23">
        <v>42550</v>
      </c>
      <c r="CB2361">
        <v>4.9514076538650521E-3</v>
      </c>
      <c r="CC2361" t="str">
        <f>IF(COUNT(CB$3:CB2361)=ROUND(COUNT($CB$3:$CB$2493)*0.05,0),CB2361,"")</f>
        <v/>
      </c>
      <c r="CJ2361" s="23">
        <v>42550</v>
      </c>
      <c r="CK2361">
        <v>4.9514076538650521E-3</v>
      </c>
      <c r="CL2361" t="str">
        <f>IF(COUNT(CK$3:CK2361)=ROUND(COUNT($CK$3:$CK$2493)*0.1,0),CK2361,"")</f>
        <v/>
      </c>
      <c r="CS2361" s="23">
        <v>42550</v>
      </c>
      <c r="CT2361">
        <v>4.9514076538650521E-3</v>
      </c>
      <c r="DB2361" s="23">
        <v>42550</v>
      </c>
      <c r="DC2361">
        <v>4.9514076538650521E-3</v>
      </c>
    </row>
    <row r="2362" spans="79:107" x14ac:dyDescent="0.3">
      <c r="CA2362" s="23">
        <v>44763</v>
      </c>
      <c r="CB2362">
        <v>4.9563270939107628E-3</v>
      </c>
      <c r="CC2362" t="str">
        <f>IF(COUNT(CB$3:CB2362)=ROUND(COUNT($CB$3:$CB$2493)*0.05,0),CB2362,"")</f>
        <v/>
      </c>
      <c r="CJ2362" s="23">
        <v>44763</v>
      </c>
      <c r="CK2362">
        <v>4.9563270939107628E-3</v>
      </c>
      <c r="CL2362" t="str">
        <f>IF(COUNT(CK$3:CK2362)=ROUND(COUNT($CK$3:$CK$2493)*0.1,0),CK2362,"")</f>
        <v/>
      </c>
      <c r="CS2362" s="23">
        <v>44763</v>
      </c>
      <c r="CT2362">
        <v>4.9563270939107628E-3</v>
      </c>
      <c r="DB2362" s="23">
        <v>44763</v>
      </c>
      <c r="DC2362">
        <v>4.9563270939107628E-3</v>
      </c>
    </row>
    <row r="2363" spans="79:107" x14ac:dyDescent="0.3">
      <c r="CA2363" s="23">
        <v>44623</v>
      </c>
      <c r="CB2363">
        <v>4.9581102170210426E-3</v>
      </c>
      <c r="CC2363" t="str">
        <f>IF(COUNT(CB$3:CB2363)=ROUND(COUNT($CB$3:$CB$2493)*0.05,0),CB2363,"")</f>
        <v/>
      </c>
      <c r="CJ2363" s="23">
        <v>44623</v>
      </c>
      <c r="CK2363">
        <v>4.9581102170210426E-3</v>
      </c>
      <c r="CL2363" t="str">
        <f>IF(COUNT(CK$3:CK2363)=ROUND(COUNT($CK$3:$CK$2493)*0.1,0),CK2363,"")</f>
        <v/>
      </c>
      <c r="CS2363" s="23">
        <v>44623</v>
      </c>
      <c r="CT2363">
        <v>4.9581102170210426E-3</v>
      </c>
      <c r="DB2363" s="23">
        <v>44623</v>
      </c>
      <c r="DC2363">
        <v>4.9581102170210426E-3</v>
      </c>
    </row>
    <row r="2364" spans="79:107" x14ac:dyDescent="0.3">
      <c r="CA2364" s="23">
        <v>44630</v>
      </c>
      <c r="CB2364">
        <v>4.9825091851358194E-3</v>
      </c>
      <c r="CC2364" t="str">
        <f>IF(COUNT(CB$3:CB2364)=ROUND(COUNT($CB$3:$CB$2493)*0.05,0),CB2364,"")</f>
        <v/>
      </c>
      <c r="CJ2364" s="23">
        <v>44630</v>
      </c>
      <c r="CK2364">
        <v>4.9825091851358194E-3</v>
      </c>
      <c r="CL2364" t="str">
        <f>IF(COUNT(CK$3:CK2364)=ROUND(COUNT($CK$3:$CK$2493)*0.1,0),CK2364,"")</f>
        <v/>
      </c>
      <c r="CS2364" s="23">
        <v>44630</v>
      </c>
      <c r="CT2364">
        <v>4.9825091851358194E-3</v>
      </c>
      <c r="DB2364" s="23">
        <v>44630</v>
      </c>
      <c r="DC2364">
        <v>4.9825091851358194E-3</v>
      </c>
    </row>
    <row r="2365" spans="79:107" x14ac:dyDescent="0.3">
      <c r="CA2365" s="23">
        <v>42195</v>
      </c>
      <c r="CB2365">
        <v>4.9893567826333786E-3</v>
      </c>
      <c r="CC2365" t="str">
        <f>IF(COUNT(CB$3:CB2365)=ROUND(COUNT($CB$3:$CB$2493)*0.05,0),CB2365,"")</f>
        <v/>
      </c>
      <c r="CJ2365" s="23">
        <v>42195</v>
      </c>
      <c r="CK2365">
        <v>4.9893567826333786E-3</v>
      </c>
      <c r="CL2365" t="str">
        <f>IF(COUNT(CK$3:CK2365)=ROUND(COUNT($CK$3:$CK$2493)*0.1,0),CK2365,"")</f>
        <v/>
      </c>
      <c r="CS2365" s="23">
        <v>42195</v>
      </c>
      <c r="CT2365">
        <v>4.9893567826333786E-3</v>
      </c>
      <c r="DB2365" s="23">
        <v>42195</v>
      </c>
      <c r="DC2365">
        <v>4.9893567826333786E-3</v>
      </c>
    </row>
    <row r="2366" spans="79:107" x14ac:dyDescent="0.3">
      <c r="CA2366" s="23">
        <v>43411</v>
      </c>
      <c r="CB2366">
        <v>4.9912747053493947E-3</v>
      </c>
      <c r="CC2366" t="str">
        <f>IF(COUNT(CB$3:CB2366)=ROUND(COUNT($CB$3:$CB$2493)*0.05,0),CB2366,"")</f>
        <v/>
      </c>
      <c r="CJ2366" s="23">
        <v>43411</v>
      </c>
      <c r="CK2366">
        <v>4.9912747053493947E-3</v>
      </c>
      <c r="CL2366" t="str">
        <f>IF(COUNT(CK$3:CK2366)=ROUND(COUNT($CK$3:$CK$2493)*0.1,0),CK2366,"")</f>
        <v/>
      </c>
      <c r="CS2366" s="23">
        <v>43411</v>
      </c>
      <c r="CT2366">
        <v>4.9912747053493947E-3</v>
      </c>
      <c r="DB2366" s="23">
        <v>43411</v>
      </c>
      <c r="DC2366">
        <v>4.9912747053493947E-3</v>
      </c>
    </row>
    <row r="2367" spans="79:107" x14ac:dyDescent="0.3">
      <c r="CA2367" s="23">
        <v>44491</v>
      </c>
      <c r="CB2367">
        <v>4.9985872623016982E-3</v>
      </c>
      <c r="CC2367" t="str">
        <f>IF(COUNT(CB$3:CB2367)=ROUND(COUNT($CB$3:$CB$2493)*0.05,0),CB2367,"")</f>
        <v/>
      </c>
      <c r="CJ2367" s="23">
        <v>44491</v>
      </c>
      <c r="CK2367">
        <v>4.9985872623016982E-3</v>
      </c>
      <c r="CL2367" t="str">
        <f>IF(COUNT(CK$3:CK2367)=ROUND(COUNT($CK$3:$CK$2493)*0.1,0),CK2367,"")</f>
        <v/>
      </c>
      <c r="CS2367" s="23">
        <v>44491</v>
      </c>
      <c r="CT2367">
        <v>4.9985872623016982E-3</v>
      </c>
      <c r="DB2367" s="23">
        <v>44491</v>
      </c>
      <c r="DC2367">
        <v>4.9985872623016982E-3</v>
      </c>
    </row>
    <row r="2368" spans="79:107" x14ac:dyDescent="0.3">
      <c r="CA2368" s="23">
        <v>42689</v>
      </c>
      <c r="CB2368">
        <v>5.0154763901735554E-3</v>
      </c>
      <c r="CC2368" t="str">
        <f>IF(COUNT(CB$3:CB2368)=ROUND(COUNT($CB$3:$CB$2493)*0.05,0),CB2368,"")</f>
        <v/>
      </c>
      <c r="CJ2368" s="23">
        <v>42689</v>
      </c>
      <c r="CK2368">
        <v>5.0154763901735554E-3</v>
      </c>
      <c r="CL2368" t="str">
        <f>IF(COUNT(CK$3:CK2368)=ROUND(COUNT($CK$3:$CK$2493)*0.1,0),CK2368,"")</f>
        <v/>
      </c>
      <c r="CS2368" s="23">
        <v>42689</v>
      </c>
      <c r="CT2368">
        <v>5.0154763901735554E-3</v>
      </c>
      <c r="DB2368" s="23">
        <v>42689</v>
      </c>
      <c r="DC2368">
        <v>5.0154763901735554E-3</v>
      </c>
    </row>
    <row r="2369" spans="79:107" x14ac:dyDescent="0.3">
      <c r="CA2369" s="23">
        <v>43168</v>
      </c>
      <c r="CB2369">
        <v>5.0214453996560533E-3</v>
      </c>
      <c r="CC2369" t="str">
        <f>IF(COUNT(CB$3:CB2369)=ROUND(COUNT($CB$3:$CB$2493)*0.05,0),CB2369,"")</f>
        <v/>
      </c>
      <c r="CJ2369" s="23">
        <v>43168</v>
      </c>
      <c r="CK2369">
        <v>5.0214453996560533E-3</v>
      </c>
      <c r="CL2369" t="str">
        <f>IF(COUNT(CK$3:CK2369)=ROUND(COUNT($CK$3:$CK$2493)*0.1,0),CK2369,"")</f>
        <v/>
      </c>
      <c r="CS2369" s="23">
        <v>43168</v>
      </c>
      <c r="CT2369">
        <v>5.0214453996560533E-3</v>
      </c>
      <c r="DB2369" s="23">
        <v>43168</v>
      </c>
      <c r="DC2369">
        <v>5.0214453996560533E-3</v>
      </c>
    </row>
    <row r="2370" spans="79:107" x14ac:dyDescent="0.3">
      <c r="CA2370" s="23">
        <v>42083</v>
      </c>
      <c r="CB2370">
        <v>5.035107619602016E-3</v>
      </c>
      <c r="CC2370" t="str">
        <f>IF(COUNT(CB$3:CB2370)=ROUND(COUNT($CB$3:$CB$2493)*0.05,0),CB2370,"")</f>
        <v/>
      </c>
      <c r="CJ2370" s="23">
        <v>42083</v>
      </c>
      <c r="CK2370">
        <v>5.035107619602016E-3</v>
      </c>
      <c r="CL2370" t="str">
        <f>IF(COUNT(CK$3:CK2370)=ROUND(COUNT($CK$3:$CK$2493)*0.1,0),CK2370,"")</f>
        <v/>
      </c>
      <c r="CS2370" s="23">
        <v>42083</v>
      </c>
      <c r="CT2370">
        <v>5.035107619602016E-3</v>
      </c>
      <c r="DB2370" s="23">
        <v>42083</v>
      </c>
      <c r="DC2370">
        <v>5.035107619602016E-3</v>
      </c>
    </row>
    <row r="2371" spans="79:107" x14ac:dyDescent="0.3">
      <c r="CA2371" s="23">
        <v>41383</v>
      </c>
      <c r="CB2371">
        <v>5.0366491649498262E-3</v>
      </c>
      <c r="CC2371" t="str">
        <f>IF(COUNT(CB$3:CB2371)=ROUND(COUNT($CB$3:$CB$2493)*0.05,0),CB2371,"")</f>
        <v/>
      </c>
      <c r="CJ2371" s="23">
        <v>41383</v>
      </c>
      <c r="CK2371">
        <v>5.0366491649498262E-3</v>
      </c>
      <c r="CL2371" t="str">
        <f>IF(COUNT(CK$3:CK2371)=ROUND(COUNT($CK$3:$CK$2493)*0.1,0),CK2371,"")</f>
        <v/>
      </c>
      <c r="CS2371" s="23">
        <v>41383</v>
      </c>
      <c r="CT2371">
        <v>5.0366491649498262E-3</v>
      </c>
      <c r="DB2371" s="23">
        <v>41383</v>
      </c>
      <c r="DC2371">
        <v>5.0366491649498262E-3</v>
      </c>
    </row>
    <row r="2372" spans="79:107" x14ac:dyDescent="0.3">
      <c r="CA2372" s="23">
        <v>41920</v>
      </c>
      <c r="CB2372">
        <v>5.0716996692875306E-3</v>
      </c>
      <c r="CC2372" t="str">
        <f>IF(COUNT(CB$3:CB2372)=ROUND(COUNT($CB$3:$CB$2493)*0.05,0),CB2372,"")</f>
        <v/>
      </c>
      <c r="CJ2372" s="23">
        <v>41920</v>
      </c>
      <c r="CK2372">
        <v>5.0716996692875306E-3</v>
      </c>
      <c r="CL2372" t="str">
        <f>IF(COUNT(CK$3:CK2372)=ROUND(COUNT($CK$3:$CK$2493)*0.1,0),CK2372,"")</f>
        <v/>
      </c>
      <c r="CS2372" s="23">
        <v>41920</v>
      </c>
      <c r="CT2372">
        <v>5.0716996692875306E-3</v>
      </c>
      <c r="DB2372" s="23">
        <v>41920</v>
      </c>
      <c r="DC2372">
        <v>5.0716996692875306E-3</v>
      </c>
    </row>
    <row r="2373" spans="79:107" x14ac:dyDescent="0.3">
      <c r="CA2373" s="23">
        <v>44368</v>
      </c>
      <c r="CB2373">
        <v>5.0823868540584563E-3</v>
      </c>
      <c r="CC2373" t="str">
        <f>IF(COUNT(CB$3:CB2373)=ROUND(COUNT($CB$3:$CB$2493)*0.05,0),CB2373,"")</f>
        <v/>
      </c>
      <c r="CJ2373" s="23">
        <v>44368</v>
      </c>
      <c r="CK2373">
        <v>5.0823868540584563E-3</v>
      </c>
      <c r="CL2373" t="str">
        <f>IF(COUNT(CK$3:CK2373)=ROUND(COUNT($CK$3:$CK$2493)*0.1,0),CK2373,"")</f>
        <v/>
      </c>
      <c r="CS2373" s="23">
        <v>44368</v>
      </c>
      <c r="CT2373">
        <v>5.0823868540584563E-3</v>
      </c>
      <c r="DB2373" s="23">
        <v>44368</v>
      </c>
      <c r="DC2373">
        <v>5.0823868540584563E-3</v>
      </c>
    </row>
    <row r="2374" spans="79:107" x14ac:dyDescent="0.3">
      <c r="CA2374" s="23">
        <v>41563</v>
      </c>
      <c r="CB2374">
        <v>5.1131494324710893E-3</v>
      </c>
      <c r="CC2374" t="str">
        <f>IF(COUNT(CB$3:CB2374)=ROUND(COUNT($CB$3:$CB$2493)*0.05,0),CB2374,"")</f>
        <v/>
      </c>
      <c r="CJ2374" s="23">
        <v>41563</v>
      </c>
      <c r="CK2374">
        <v>5.1131494324710893E-3</v>
      </c>
      <c r="CL2374" t="str">
        <f>IF(COUNT(CK$3:CK2374)=ROUND(COUNT($CK$3:$CK$2493)*0.1,0),CK2374,"")</f>
        <v/>
      </c>
      <c r="CS2374" s="23">
        <v>41563</v>
      </c>
      <c r="CT2374">
        <v>5.1131494324710893E-3</v>
      </c>
      <c r="DB2374" s="23">
        <v>41563</v>
      </c>
      <c r="DC2374">
        <v>5.1131494324710893E-3</v>
      </c>
    </row>
    <row r="2375" spans="79:107" x14ac:dyDescent="0.3">
      <c r="CA2375" s="23">
        <v>42342</v>
      </c>
      <c r="CB2375">
        <v>5.1179692421844175E-3</v>
      </c>
      <c r="CC2375" t="str">
        <f>IF(COUNT(CB$3:CB2375)=ROUND(COUNT($CB$3:$CB$2493)*0.05,0),CB2375,"")</f>
        <v/>
      </c>
      <c r="CJ2375" s="23">
        <v>42342</v>
      </c>
      <c r="CK2375">
        <v>5.1179692421844175E-3</v>
      </c>
      <c r="CL2375" t="str">
        <f>IF(COUNT(CK$3:CK2375)=ROUND(COUNT($CK$3:$CK$2493)*0.1,0),CK2375,"")</f>
        <v/>
      </c>
      <c r="CS2375" s="23">
        <v>42342</v>
      </c>
      <c r="CT2375">
        <v>5.1179692421844175E-3</v>
      </c>
      <c r="DB2375" s="23">
        <v>42342</v>
      </c>
      <c r="DC2375">
        <v>5.1179692421844175E-3</v>
      </c>
    </row>
    <row r="2376" spans="79:107" x14ac:dyDescent="0.3">
      <c r="CA2376" s="23">
        <v>43126</v>
      </c>
      <c r="CB2376">
        <v>5.1734050862877528E-3</v>
      </c>
      <c r="CC2376" t="str">
        <f>IF(COUNT(CB$3:CB2376)=ROUND(COUNT($CB$3:$CB$2493)*0.05,0),CB2376,"")</f>
        <v/>
      </c>
      <c r="CJ2376" s="23">
        <v>43126</v>
      </c>
      <c r="CK2376">
        <v>5.1734050862877528E-3</v>
      </c>
      <c r="CL2376" t="str">
        <f>IF(COUNT(CK$3:CK2376)=ROUND(COUNT($CK$3:$CK$2493)*0.1,0),CK2376,"")</f>
        <v/>
      </c>
      <c r="CS2376" s="23">
        <v>43126</v>
      </c>
      <c r="CT2376">
        <v>5.1734050862877528E-3</v>
      </c>
      <c r="DB2376" s="23">
        <v>43126</v>
      </c>
      <c r="DC2376">
        <v>5.1734050862877528E-3</v>
      </c>
    </row>
    <row r="2377" spans="79:107" x14ac:dyDescent="0.3">
      <c r="CA2377" s="23">
        <v>44761</v>
      </c>
      <c r="CB2377">
        <v>5.2006049156583583E-3</v>
      </c>
      <c r="CC2377" t="str">
        <f>IF(COUNT(CB$3:CB2377)=ROUND(COUNT($CB$3:$CB$2493)*0.05,0),CB2377,"")</f>
        <v/>
      </c>
      <c r="CJ2377" s="23">
        <v>44761</v>
      </c>
      <c r="CK2377">
        <v>5.2006049156583583E-3</v>
      </c>
      <c r="CL2377" t="str">
        <f>IF(COUNT(CK$3:CK2377)=ROUND(COUNT($CK$3:$CK$2493)*0.1,0),CK2377,"")</f>
        <v/>
      </c>
      <c r="CS2377" s="23">
        <v>44761</v>
      </c>
      <c r="CT2377">
        <v>5.2006049156583583E-3</v>
      </c>
      <c r="DB2377" s="23">
        <v>44761</v>
      </c>
      <c r="DC2377">
        <v>5.2006049156583583E-3</v>
      </c>
    </row>
    <row r="2378" spans="79:107" x14ac:dyDescent="0.3">
      <c r="CA2378" s="23">
        <v>43469</v>
      </c>
      <c r="CB2378">
        <v>5.2116604923503297E-3</v>
      </c>
      <c r="CC2378" t="str">
        <f>IF(COUNT(CB$3:CB2378)=ROUND(COUNT($CB$3:$CB$2493)*0.05,0),CB2378,"")</f>
        <v/>
      </c>
      <c r="CJ2378" s="23">
        <v>43469</v>
      </c>
      <c r="CK2378">
        <v>5.2116604923503297E-3</v>
      </c>
      <c r="CL2378" t="str">
        <f>IF(COUNT(CK$3:CK2378)=ROUND(COUNT($CK$3:$CK$2493)*0.1,0),CK2378,"")</f>
        <v/>
      </c>
      <c r="CS2378" s="23">
        <v>43469</v>
      </c>
      <c r="CT2378">
        <v>5.2116604923503297E-3</v>
      </c>
      <c r="DB2378" s="23">
        <v>43469</v>
      </c>
      <c r="DC2378">
        <v>5.2116604923503297E-3</v>
      </c>
    </row>
    <row r="2379" spans="79:107" x14ac:dyDescent="0.3">
      <c r="CA2379" s="23">
        <v>43929</v>
      </c>
      <c r="CB2379">
        <v>5.2165260100161415E-3</v>
      </c>
      <c r="CC2379" t="str">
        <f>IF(COUNT(CB$3:CB2379)=ROUND(COUNT($CB$3:$CB$2493)*0.05,0),CB2379,"")</f>
        <v/>
      </c>
      <c r="CJ2379" s="23">
        <v>43929</v>
      </c>
      <c r="CK2379">
        <v>5.2165260100161415E-3</v>
      </c>
      <c r="CL2379" t="str">
        <f>IF(COUNT(CK$3:CK2379)=ROUND(COUNT($CK$3:$CK$2493)*0.1,0),CK2379,"")</f>
        <v/>
      </c>
      <c r="CS2379" s="23">
        <v>43929</v>
      </c>
      <c r="CT2379">
        <v>5.2165260100161415E-3</v>
      </c>
      <c r="DB2379" s="23">
        <v>43929</v>
      </c>
      <c r="DC2379">
        <v>5.2165260100161415E-3</v>
      </c>
    </row>
    <row r="2380" spans="79:107" x14ac:dyDescent="0.3">
      <c r="CA2380" s="23">
        <v>44060</v>
      </c>
      <c r="CB2380">
        <v>5.222049120843968E-3</v>
      </c>
      <c r="CC2380" t="str">
        <f>IF(COUNT(CB$3:CB2380)=ROUND(COUNT($CB$3:$CB$2493)*0.05,0),CB2380,"")</f>
        <v/>
      </c>
      <c r="CJ2380" s="23">
        <v>44060</v>
      </c>
      <c r="CK2380">
        <v>5.222049120843968E-3</v>
      </c>
      <c r="CL2380" t="str">
        <f>IF(COUNT(CK$3:CK2380)=ROUND(COUNT($CK$3:$CK$2493)*0.1,0),CK2380,"")</f>
        <v/>
      </c>
      <c r="CS2380" s="23">
        <v>44060</v>
      </c>
      <c r="CT2380">
        <v>5.222049120843968E-3</v>
      </c>
      <c r="DB2380" s="23">
        <v>44060</v>
      </c>
      <c r="DC2380">
        <v>5.222049120843968E-3</v>
      </c>
    </row>
    <row r="2381" spans="79:107" x14ac:dyDescent="0.3">
      <c r="CA2381" s="23">
        <v>43382</v>
      </c>
      <c r="CB2381">
        <v>5.2254408917692249E-3</v>
      </c>
      <c r="CC2381" t="str">
        <f>IF(COUNT(CB$3:CB2381)=ROUND(COUNT($CB$3:$CB$2493)*0.05,0),CB2381,"")</f>
        <v/>
      </c>
      <c r="CJ2381" s="23">
        <v>43382</v>
      </c>
      <c r="CK2381">
        <v>5.2254408917692249E-3</v>
      </c>
      <c r="CL2381" t="str">
        <f>IF(COUNT(CK$3:CK2381)=ROUND(COUNT($CK$3:$CK$2493)*0.1,0),CK2381,"")</f>
        <v/>
      </c>
      <c r="CS2381" s="23">
        <v>43382</v>
      </c>
      <c r="CT2381">
        <v>5.2254408917692249E-3</v>
      </c>
      <c r="DB2381" s="23">
        <v>43382</v>
      </c>
      <c r="DC2381">
        <v>5.2254408917692249E-3</v>
      </c>
    </row>
    <row r="2382" spans="79:107" x14ac:dyDescent="0.3">
      <c r="CA2382" s="23">
        <v>42551</v>
      </c>
      <c r="CB2382">
        <v>5.2607899553574313E-3</v>
      </c>
      <c r="CC2382" t="str">
        <f>IF(COUNT(CB$3:CB2382)=ROUND(COUNT($CB$3:$CB$2493)*0.05,0),CB2382,"")</f>
        <v/>
      </c>
      <c r="CJ2382" s="23">
        <v>42551</v>
      </c>
      <c r="CK2382">
        <v>5.2607899553574313E-3</v>
      </c>
      <c r="CL2382" t="str">
        <f>IF(COUNT(CK$3:CK2382)=ROUND(COUNT($CK$3:$CK$2493)*0.1,0),CK2382,"")</f>
        <v/>
      </c>
      <c r="CS2382" s="23">
        <v>42551</v>
      </c>
      <c r="CT2382">
        <v>5.2607899553574313E-3</v>
      </c>
      <c r="DB2382" s="23">
        <v>42551</v>
      </c>
      <c r="DC2382">
        <v>5.2607899553574313E-3</v>
      </c>
    </row>
    <row r="2383" spans="79:107" x14ac:dyDescent="0.3">
      <c r="CA2383" s="23">
        <v>41232</v>
      </c>
      <c r="CB2383">
        <v>5.262252407095421E-3</v>
      </c>
      <c r="CC2383" t="str">
        <f>IF(COUNT(CB$3:CB2383)=ROUND(COUNT($CB$3:$CB$2493)*0.05,0),CB2383,"")</f>
        <v/>
      </c>
      <c r="CJ2383" s="23">
        <v>41232</v>
      </c>
      <c r="CK2383">
        <v>5.262252407095421E-3</v>
      </c>
      <c r="CL2383" t="str">
        <f>IF(COUNT(CK$3:CK2383)=ROUND(COUNT($CK$3:$CK$2493)*0.1,0),CK2383,"")</f>
        <v/>
      </c>
      <c r="CS2383" s="23">
        <v>41232</v>
      </c>
      <c r="CT2383">
        <v>5.262252407095421E-3</v>
      </c>
      <c r="DB2383" s="23">
        <v>41232</v>
      </c>
      <c r="DC2383">
        <v>5.262252407095421E-3</v>
      </c>
    </row>
    <row r="2384" spans="79:107" x14ac:dyDescent="0.3">
      <c r="CA2384" s="23">
        <v>44377</v>
      </c>
      <c r="CB2384">
        <v>5.2677540905205194E-3</v>
      </c>
      <c r="CC2384" t="str">
        <f>IF(COUNT(CB$3:CB2384)=ROUND(COUNT($CB$3:$CB$2493)*0.05,0),CB2384,"")</f>
        <v/>
      </c>
      <c r="CJ2384" s="23">
        <v>44377</v>
      </c>
      <c r="CK2384">
        <v>5.2677540905205194E-3</v>
      </c>
      <c r="CL2384" t="str">
        <f>IF(COUNT(CK$3:CK2384)=ROUND(COUNT($CK$3:$CK$2493)*0.1,0),CK2384,"")</f>
        <v/>
      </c>
      <c r="CS2384" s="23">
        <v>44377</v>
      </c>
      <c r="CT2384">
        <v>5.2677540905205194E-3</v>
      </c>
      <c r="DB2384" s="23">
        <v>44377</v>
      </c>
      <c r="DC2384">
        <v>5.2677540905205194E-3</v>
      </c>
    </row>
    <row r="2385" spans="79:107" x14ac:dyDescent="0.3">
      <c r="CA2385" s="23">
        <v>44193</v>
      </c>
      <c r="CB2385">
        <v>5.270064724757031E-3</v>
      </c>
      <c r="CC2385" t="str">
        <f>IF(COUNT(CB$3:CB2385)=ROUND(COUNT($CB$3:$CB$2493)*0.05,0),CB2385,"")</f>
        <v/>
      </c>
      <c r="CJ2385" s="23">
        <v>44193</v>
      </c>
      <c r="CK2385">
        <v>5.270064724757031E-3</v>
      </c>
      <c r="CL2385" t="str">
        <f>IF(COUNT(CK$3:CK2385)=ROUND(COUNT($CK$3:$CK$2493)*0.1,0),CK2385,"")</f>
        <v/>
      </c>
      <c r="CS2385" s="23">
        <v>44193</v>
      </c>
      <c r="CT2385">
        <v>5.270064724757031E-3</v>
      </c>
      <c r="DB2385" s="23">
        <v>44193</v>
      </c>
      <c r="DC2385">
        <v>5.270064724757031E-3</v>
      </c>
    </row>
    <row r="2386" spans="79:107" x14ac:dyDescent="0.3">
      <c r="CA2386" s="23">
        <v>41859</v>
      </c>
      <c r="CB2386">
        <v>5.2988459088099682E-3</v>
      </c>
      <c r="CC2386" t="str">
        <f>IF(COUNT(CB$3:CB2386)=ROUND(COUNT($CB$3:$CB$2493)*0.05,0),CB2386,"")</f>
        <v/>
      </c>
      <c r="CJ2386" s="23">
        <v>41859</v>
      </c>
      <c r="CK2386">
        <v>5.2988459088099682E-3</v>
      </c>
      <c r="CL2386" t="str">
        <f>IF(COUNT(CK$3:CK2386)=ROUND(COUNT($CK$3:$CK$2493)*0.1,0),CK2386,"")</f>
        <v/>
      </c>
      <c r="CS2386" s="23">
        <v>41859</v>
      </c>
      <c r="CT2386">
        <v>5.2988459088099682E-3</v>
      </c>
      <c r="DB2386" s="23">
        <v>41859</v>
      </c>
      <c r="DC2386">
        <v>5.2988459088099682E-3</v>
      </c>
    </row>
    <row r="2387" spans="79:107" x14ac:dyDescent="0.3">
      <c r="CA2387" s="23">
        <v>44785</v>
      </c>
      <c r="CB2387">
        <v>5.3260188506775493E-3</v>
      </c>
      <c r="CC2387" t="str">
        <f>IF(COUNT(CB$3:CB2387)=ROUND(COUNT($CB$3:$CB$2493)*0.05,0),CB2387,"")</f>
        <v/>
      </c>
      <c r="CJ2387" s="23">
        <v>44785</v>
      </c>
      <c r="CK2387">
        <v>5.3260188506775493E-3</v>
      </c>
      <c r="CL2387" t="str">
        <f>IF(COUNT(CK$3:CK2387)=ROUND(COUNT($CK$3:$CK$2493)*0.1,0),CK2387,"")</f>
        <v/>
      </c>
      <c r="CS2387" s="23">
        <v>44785</v>
      </c>
      <c r="CT2387">
        <v>5.3260188506775493E-3</v>
      </c>
      <c r="DB2387" s="23">
        <v>44785</v>
      </c>
      <c r="DC2387">
        <v>5.3260188506775493E-3</v>
      </c>
    </row>
    <row r="2388" spans="79:107" x14ac:dyDescent="0.3">
      <c r="CA2388" s="23">
        <v>41337</v>
      </c>
      <c r="CB2388">
        <v>5.3430585481138906E-3</v>
      </c>
      <c r="CC2388" t="str">
        <f>IF(COUNT(CB$3:CB2388)=ROUND(COUNT($CB$3:$CB$2493)*0.05,0),CB2388,"")</f>
        <v/>
      </c>
      <c r="CJ2388" s="23">
        <v>41337</v>
      </c>
      <c r="CK2388">
        <v>5.3430585481138906E-3</v>
      </c>
      <c r="CL2388" t="str">
        <f>IF(COUNT(CK$3:CK2388)=ROUND(COUNT($CK$3:$CK$2493)*0.1,0),CK2388,"")</f>
        <v/>
      </c>
      <c r="CS2388" s="23">
        <v>41337</v>
      </c>
      <c r="CT2388">
        <v>5.3430585481138906E-3</v>
      </c>
      <c r="DB2388" s="23">
        <v>41337</v>
      </c>
      <c r="DC2388">
        <v>5.3430585481138906E-3</v>
      </c>
    </row>
    <row r="2389" spans="79:107" x14ac:dyDescent="0.3">
      <c r="CA2389" s="23">
        <v>44735</v>
      </c>
      <c r="CB2389">
        <v>5.3808803159942752E-3</v>
      </c>
      <c r="CC2389" t="str">
        <f>IF(COUNT(CB$3:CB2389)=ROUND(COUNT($CB$3:$CB$2493)*0.05,0),CB2389,"")</f>
        <v/>
      </c>
      <c r="CJ2389" s="23">
        <v>44735</v>
      </c>
      <c r="CK2389">
        <v>5.3808803159942752E-3</v>
      </c>
      <c r="CL2389" t="str">
        <f>IF(COUNT(CK$3:CK2389)=ROUND(COUNT($CK$3:$CK$2493)*0.1,0),CK2389,"")</f>
        <v/>
      </c>
      <c r="CS2389" s="23">
        <v>44735</v>
      </c>
      <c r="CT2389">
        <v>5.3808803159942752E-3</v>
      </c>
      <c r="DB2389" s="23">
        <v>44735</v>
      </c>
      <c r="DC2389">
        <v>5.3808803159942752E-3</v>
      </c>
    </row>
    <row r="2390" spans="79:107" x14ac:dyDescent="0.3">
      <c r="CA2390" s="23">
        <v>43958</v>
      </c>
      <c r="CB2390">
        <v>5.3904401596965397E-3</v>
      </c>
      <c r="CC2390" t="str">
        <f>IF(COUNT(CB$3:CB2390)=ROUND(COUNT($CB$3:$CB$2493)*0.05,0),CB2390,"")</f>
        <v/>
      </c>
      <c r="CJ2390" s="23">
        <v>43958</v>
      </c>
      <c r="CK2390">
        <v>5.3904401596965397E-3</v>
      </c>
      <c r="CL2390" t="str">
        <f>IF(COUNT(CK$3:CK2390)=ROUND(COUNT($CK$3:$CK$2493)*0.1,0),CK2390,"")</f>
        <v/>
      </c>
      <c r="CS2390" s="23">
        <v>43958</v>
      </c>
      <c r="CT2390">
        <v>5.3904401596965397E-3</v>
      </c>
      <c r="DB2390" s="23">
        <v>43958</v>
      </c>
      <c r="DC2390">
        <v>5.3904401596965397E-3</v>
      </c>
    </row>
    <row r="2391" spans="79:107" x14ac:dyDescent="0.3">
      <c r="CA2391" s="23">
        <v>43690</v>
      </c>
      <c r="CB2391">
        <v>5.4176966990792655E-3</v>
      </c>
      <c r="CC2391" t="str">
        <f>IF(COUNT(CB$3:CB2391)=ROUND(COUNT($CB$3:$CB$2493)*0.05,0),CB2391,"")</f>
        <v/>
      </c>
      <c r="CJ2391" s="23">
        <v>43690</v>
      </c>
      <c r="CK2391">
        <v>5.4176966990792655E-3</v>
      </c>
      <c r="CL2391" t="str">
        <f>IF(COUNT(CK$3:CK2391)=ROUND(COUNT($CK$3:$CK$2493)*0.1,0),CK2391,"")</f>
        <v/>
      </c>
      <c r="CS2391" s="23">
        <v>43690</v>
      </c>
      <c r="CT2391">
        <v>5.4176966990792655E-3</v>
      </c>
      <c r="DB2391" s="23">
        <v>43690</v>
      </c>
      <c r="DC2391">
        <v>5.4176966990792655E-3</v>
      </c>
    </row>
    <row r="2392" spans="79:107" x14ac:dyDescent="0.3">
      <c r="CA2392" s="23">
        <v>43146</v>
      </c>
      <c r="CB2392">
        <v>5.420955749564701E-3</v>
      </c>
      <c r="CC2392" t="str">
        <f>IF(COUNT(CB$3:CB2392)=ROUND(COUNT($CB$3:$CB$2493)*0.05,0),CB2392,"")</f>
        <v/>
      </c>
      <c r="CJ2392" s="23">
        <v>43146</v>
      </c>
      <c r="CK2392">
        <v>5.420955749564701E-3</v>
      </c>
      <c r="CL2392" t="str">
        <f>IF(COUNT(CK$3:CK2392)=ROUND(COUNT($CK$3:$CK$2493)*0.1,0),CK2392,"")</f>
        <v/>
      </c>
      <c r="CS2392" s="23">
        <v>43146</v>
      </c>
      <c r="CT2392">
        <v>5.420955749564701E-3</v>
      </c>
      <c r="DB2392" s="23">
        <v>43146</v>
      </c>
      <c r="DC2392">
        <v>5.420955749564701E-3</v>
      </c>
    </row>
    <row r="2393" spans="79:107" x14ac:dyDescent="0.3">
      <c r="CA2393" s="23">
        <v>44540</v>
      </c>
      <c r="CB2393">
        <v>5.4489310654169641E-3</v>
      </c>
      <c r="CC2393" t="str">
        <f>IF(COUNT(CB$3:CB2393)=ROUND(COUNT($CB$3:$CB$2493)*0.05,0),CB2393,"")</f>
        <v/>
      </c>
      <c r="CJ2393" s="23">
        <v>44540</v>
      </c>
      <c r="CK2393">
        <v>5.4489310654169641E-3</v>
      </c>
      <c r="CL2393" t="str">
        <f>IF(COUNT(CK$3:CK2393)=ROUND(COUNT($CK$3:$CK$2493)*0.1,0),CK2393,"")</f>
        <v/>
      </c>
      <c r="CS2393" s="23">
        <v>44540</v>
      </c>
      <c r="CT2393">
        <v>5.4489310654169641E-3</v>
      </c>
      <c r="DB2393" s="23">
        <v>44540</v>
      </c>
      <c r="DC2393">
        <v>5.4489310654169641E-3</v>
      </c>
    </row>
    <row r="2394" spans="79:107" x14ac:dyDescent="0.3">
      <c r="CA2394" s="23">
        <v>44851</v>
      </c>
      <c r="CB2394">
        <v>5.5259239720608548E-3</v>
      </c>
      <c r="CC2394" t="str">
        <f>IF(COUNT(CB$3:CB2394)=ROUND(COUNT($CB$3:$CB$2493)*0.05,0),CB2394,"")</f>
        <v/>
      </c>
      <c r="CJ2394" s="23">
        <v>44851</v>
      </c>
      <c r="CK2394">
        <v>5.5259239720608548E-3</v>
      </c>
      <c r="CL2394" t="str">
        <f>IF(COUNT(CK$3:CK2394)=ROUND(COUNT($CK$3:$CK$2493)*0.1,0),CK2394,"")</f>
        <v/>
      </c>
      <c r="CS2394" s="23">
        <v>44851</v>
      </c>
      <c r="CT2394">
        <v>5.5259239720608548E-3</v>
      </c>
      <c r="DB2394" s="23">
        <v>44851</v>
      </c>
      <c r="DC2394">
        <v>5.5259239720608548E-3</v>
      </c>
    </row>
    <row r="2395" spans="79:107" x14ac:dyDescent="0.3">
      <c r="CA2395" s="23">
        <v>42716</v>
      </c>
      <c r="CB2395">
        <v>5.549934419258949E-3</v>
      </c>
      <c r="CC2395" t="str">
        <f>IF(COUNT(CB$3:CB2395)=ROUND(COUNT($CB$3:$CB$2493)*0.05,0),CB2395,"")</f>
        <v/>
      </c>
      <c r="CJ2395" s="23">
        <v>42716</v>
      </c>
      <c r="CK2395">
        <v>5.549934419258949E-3</v>
      </c>
      <c r="CL2395" t="str">
        <f>IF(COUNT(CK$3:CK2395)=ROUND(COUNT($CK$3:$CK$2493)*0.1,0),CK2395,"")</f>
        <v/>
      </c>
      <c r="CS2395" s="23">
        <v>42716</v>
      </c>
      <c r="CT2395">
        <v>5.549934419258949E-3</v>
      </c>
      <c r="DB2395" s="23">
        <v>42716</v>
      </c>
      <c r="DC2395">
        <v>5.549934419258949E-3</v>
      </c>
    </row>
    <row r="2396" spans="79:107" x14ac:dyDescent="0.3">
      <c r="CA2396" s="23">
        <v>44714</v>
      </c>
      <c r="CB2396">
        <v>5.5859715769451847E-3</v>
      </c>
      <c r="CC2396" t="str">
        <f>IF(COUNT(CB$3:CB2396)=ROUND(COUNT($CB$3:$CB$2493)*0.05,0),CB2396,"")</f>
        <v/>
      </c>
      <c r="CJ2396" s="23">
        <v>44714</v>
      </c>
      <c r="CK2396">
        <v>5.5859715769451847E-3</v>
      </c>
      <c r="CL2396" t="str">
        <f>IF(COUNT(CK$3:CK2396)=ROUND(COUNT($CK$3:$CK$2493)*0.1,0),CK2396,"")</f>
        <v/>
      </c>
      <c r="CS2396" s="23">
        <v>44714</v>
      </c>
      <c r="CT2396">
        <v>5.5859715769451847E-3</v>
      </c>
      <c r="DB2396" s="23">
        <v>44714</v>
      </c>
      <c r="DC2396">
        <v>5.5859715769451847E-3</v>
      </c>
    </row>
    <row r="2397" spans="79:107" x14ac:dyDescent="0.3">
      <c r="CA2397" s="23">
        <v>43979</v>
      </c>
      <c r="CB2397">
        <v>5.6084862087996401E-3</v>
      </c>
      <c r="CC2397" t="str">
        <f>IF(COUNT(CB$3:CB2397)=ROUND(COUNT($CB$3:$CB$2493)*0.05,0),CB2397,"")</f>
        <v/>
      </c>
      <c r="CJ2397" s="23">
        <v>43979</v>
      </c>
      <c r="CK2397">
        <v>5.6084862087996401E-3</v>
      </c>
      <c r="CL2397" t="str">
        <f>IF(COUNT(CK$3:CK2397)=ROUND(COUNT($CK$3:$CK$2493)*0.1,0),CK2397,"")</f>
        <v/>
      </c>
      <c r="CS2397" s="23">
        <v>43979</v>
      </c>
      <c r="CT2397">
        <v>5.6084862087996401E-3</v>
      </c>
      <c r="DB2397" s="23">
        <v>43979</v>
      </c>
      <c r="DC2397">
        <v>5.6084862087996401E-3</v>
      </c>
    </row>
    <row r="2398" spans="79:107" x14ac:dyDescent="0.3">
      <c r="CA2398" s="23">
        <v>44145</v>
      </c>
      <c r="CB2398">
        <v>5.6245978276362098E-3</v>
      </c>
      <c r="CC2398" t="str">
        <f>IF(COUNT(CB$3:CB2398)=ROUND(COUNT($CB$3:$CB$2493)*0.05,0),CB2398,"")</f>
        <v/>
      </c>
      <c r="CJ2398" s="23">
        <v>44145</v>
      </c>
      <c r="CK2398">
        <v>5.6245978276362098E-3</v>
      </c>
      <c r="CL2398" t="str">
        <f>IF(COUNT(CK$3:CK2398)=ROUND(COUNT($CK$3:$CK$2493)*0.1,0),CK2398,"")</f>
        <v/>
      </c>
      <c r="CS2398" s="23">
        <v>44145</v>
      </c>
      <c r="CT2398">
        <v>5.6245978276362098E-3</v>
      </c>
      <c r="DB2398" s="23">
        <v>44145</v>
      </c>
      <c r="DC2398">
        <v>5.6245978276362098E-3</v>
      </c>
    </row>
    <row r="2399" spans="79:107" x14ac:dyDescent="0.3">
      <c r="CA2399" s="23">
        <v>42873</v>
      </c>
      <c r="CB2399">
        <v>5.6302147887234829E-3</v>
      </c>
      <c r="CC2399" t="str">
        <f>IF(COUNT(CB$3:CB2399)=ROUND(COUNT($CB$3:$CB$2493)*0.05,0),CB2399,"")</f>
        <v/>
      </c>
      <c r="CJ2399" s="23">
        <v>42873</v>
      </c>
      <c r="CK2399">
        <v>5.6302147887234829E-3</v>
      </c>
      <c r="CL2399" t="str">
        <f>IF(COUNT(CK$3:CK2399)=ROUND(COUNT($CK$3:$CK$2493)*0.1,0),CK2399,"")</f>
        <v/>
      </c>
      <c r="CS2399" s="23">
        <v>42873</v>
      </c>
      <c r="CT2399">
        <v>5.6302147887234829E-3</v>
      </c>
      <c r="DB2399" s="23">
        <v>42873</v>
      </c>
      <c r="DC2399">
        <v>5.6302147887234829E-3</v>
      </c>
    </row>
    <row r="2400" spans="79:107" x14ac:dyDescent="0.3">
      <c r="CA2400" s="23">
        <v>43255</v>
      </c>
      <c r="CB2400">
        <v>5.6777254890648526E-3</v>
      </c>
      <c r="CC2400" t="str">
        <f>IF(COUNT(CB$3:CB2400)=ROUND(COUNT($CB$3:$CB$2493)*0.05,0),CB2400,"")</f>
        <v/>
      </c>
      <c r="CJ2400" s="23">
        <v>43255</v>
      </c>
      <c r="CK2400">
        <v>5.6777254890648526E-3</v>
      </c>
      <c r="CL2400" t="str">
        <f>IF(COUNT(CK$3:CK2400)=ROUND(COUNT($CK$3:$CK$2493)*0.1,0),CK2400,"")</f>
        <v/>
      </c>
      <c r="CS2400" s="23">
        <v>43255</v>
      </c>
      <c r="CT2400">
        <v>5.6777254890648526E-3</v>
      </c>
      <c r="DB2400" s="23">
        <v>43255</v>
      </c>
      <c r="DC2400">
        <v>5.6777254890648526E-3</v>
      </c>
    </row>
    <row r="2401" spans="79:107" x14ac:dyDescent="0.3">
      <c r="CA2401" s="23">
        <v>42282</v>
      </c>
      <c r="CB2401">
        <v>5.7051686603779884E-3</v>
      </c>
      <c r="CC2401" t="str">
        <f>IF(COUNT(CB$3:CB2401)=ROUND(COUNT($CB$3:$CB$2493)*0.05,0),CB2401,"")</f>
        <v/>
      </c>
      <c r="CJ2401" s="23">
        <v>42282</v>
      </c>
      <c r="CK2401">
        <v>5.7051686603779884E-3</v>
      </c>
      <c r="CL2401" t="str">
        <f>IF(COUNT(CK$3:CK2401)=ROUND(COUNT($CK$3:$CK$2493)*0.1,0),CK2401,"")</f>
        <v/>
      </c>
      <c r="CS2401" s="23">
        <v>42282</v>
      </c>
      <c r="CT2401">
        <v>5.7051686603779884E-3</v>
      </c>
      <c r="DB2401" s="23">
        <v>42282</v>
      </c>
      <c r="DC2401">
        <v>5.7051686603779884E-3</v>
      </c>
    </row>
    <row r="2402" spans="79:107" x14ac:dyDescent="0.3">
      <c r="CA2402" s="23">
        <v>44260</v>
      </c>
      <c r="CB2402">
        <v>5.740400505575196E-3</v>
      </c>
      <c r="CC2402" t="str">
        <f>IF(COUNT(CB$3:CB2402)=ROUND(COUNT($CB$3:$CB$2493)*0.05,0),CB2402,"")</f>
        <v/>
      </c>
      <c r="CJ2402" s="23">
        <v>44260</v>
      </c>
      <c r="CK2402">
        <v>5.740400505575196E-3</v>
      </c>
      <c r="CL2402" t="str">
        <f>IF(COUNT(CK$3:CK2402)=ROUND(COUNT($CK$3:$CK$2493)*0.1,0),CK2402,"")</f>
        <v/>
      </c>
      <c r="CS2402" s="23">
        <v>44260</v>
      </c>
      <c r="CT2402">
        <v>5.740400505575196E-3</v>
      </c>
      <c r="DB2402" s="23">
        <v>44260</v>
      </c>
      <c r="DC2402">
        <v>5.740400505575196E-3</v>
      </c>
    </row>
    <row r="2403" spans="79:107" x14ac:dyDescent="0.3">
      <c r="CA2403" s="23">
        <v>43900</v>
      </c>
      <c r="CB2403">
        <v>5.7440438482720332E-3</v>
      </c>
      <c r="CC2403" t="str">
        <f>IF(COUNT(CB$3:CB2403)=ROUND(COUNT($CB$3:$CB$2493)*0.05,0),CB2403,"")</f>
        <v/>
      </c>
      <c r="CJ2403" s="23">
        <v>43900</v>
      </c>
      <c r="CK2403">
        <v>5.7440438482720332E-3</v>
      </c>
      <c r="CL2403" t="str">
        <f>IF(COUNT(CK$3:CK2403)=ROUND(COUNT($CK$3:$CK$2493)*0.1,0),CK2403,"")</f>
        <v/>
      </c>
      <c r="CS2403" s="23">
        <v>43900</v>
      </c>
      <c r="CT2403">
        <v>5.7440438482720332E-3</v>
      </c>
      <c r="DB2403" s="23">
        <v>43900</v>
      </c>
      <c r="DC2403">
        <v>5.7440438482720332E-3</v>
      </c>
    </row>
    <row r="2404" spans="79:107" x14ac:dyDescent="0.3">
      <c r="CA2404" s="23">
        <v>44858</v>
      </c>
      <c r="CB2404">
        <v>5.7458839400503633E-3</v>
      </c>
      <c r="CC2404" t="str">
        <f>IF(COUNT(CB$3:CB2404)=ROUND(COUNT($CB$3:$CB$2493)*0.05,0),CB2404,"")</f>
        <v/>
      </c>
      <c r="CJ2404" s="23">
        <v>44858</v>
      </c>
      <c r="CK2404">
        <v>5.7458839400503633E-3</v>
      </c>
      <c r="CL2404" t="str">
        <f>IF(COUNT(CK$3:CK2404)=ROUND(COUNT($CK$3:$CK$2493)*0.1,0),CK2404,"")</f>
        <v/>
      </c>
      <c r="CS2404" s="23">
        <v>44858</v>
      </c>
      <c r="CT2404">
        <v>5.7458839400503633E-3</v>
      </c>
      <c r="DB2404" s="23">
        <v>44858</v>
      </c>
      <c r="DC2404">
        <v>5.7458839400503633E-3</v>
      </c>
    </row>
    <row r="2405" spans="79:107" x14ac:dyDescent="0.3">
      <c r="CA2405" s="23">
        <v>42243</v>
      </c>
      <c r="CB2405">
        <v>5.7460968750319011E-3</v>
      </c>
      <c r="CC2405" t="str">
        <f>IF(COUNT(CB$3:CB2405)=ROUND(COUNT($CB$3:$CB$2493)*0.05,0),CB2405,"")</f>
        <v/>
      </c>
      <c r="CJ2405" s="23">
        <v>42243</v>
      </c>
      <c r="CK2405">
        <v>5.7460968750319011E-3</v>
      </c>
      <c r="CL2405" t="str">
        <f>IF(COUNT(CK$3:CK2405)=ROUND(COUNT($CK$3:$CK$2493)*0.1,0),CK2405,"")</f>
        <v/>
      </c>
      <c r="CS2405" s="23">
        <v>42243</v>
      </c>
      <c r="CT2405">
        <v>5.7460968750319011E-3</v>
      </c>
      <c r="DB2405" s="23">
        <v>42243</v>
      </c>
      <c r="DC2405">
        <v>5.7460968750319011E-3</v>
      </c>
    </row>
    <row r="2406" spans="79:107" x14ac:dyDescent="0.3">
      <c r="CA2406" s="23">
        <v>43683</v>
      </c>
      <c r="CB2406">
        <v>5.7551486488925351E-3</v>
      </c>
      <c r="CC2406" t="str">
        <f>IF(COUNT(CB$3:CB2406)=ROUND(COUNT($CB$3:$CB$2493)*0.05,0),CB2406,"")</f>
        <v/>
      </c>
      <c r="CJ2406" s="23">
        <v>43683</v>
      </c>
      <c r="CK2406">
        <v>5.7551486488925351E-3</v>
      </c>
      <c r="CL2406" t="str">
        <f>IF(COUNT(CK$3:CK2406)=ROUND(COUNT($CK$3:$CK$2493)*0.1,0),CK2406,"")</f>
        <v/>
      </c>
      <c r="CS2406" s="23">
        <v>43683</v>
      </c>
      <c r="CT2406">
        <v>5.7551486488925351E-3</v>
      </c>
      <c r="DB2406" s="23">
        <v>43683</v>
      </c>
      <c r="DC2406">
        <v>5.7551486488925351E-3</v>
      </c>
    </row>
    <row r="2407" spans="79:107" x14ac:dyDescent="0.3">
      <c r="CA2407" s="23">
        <v>42412</v>
      </c>
      <c r="CB2407">
        <v>5.7596623118434066E-3</v>
      </c>
      <c r="CC2407" t="str">
        <f>IF(COUNT(CB$3:CB2407)=ROUND(COUNT($CB$3:$CB$2493)*0.05,0),CB2407,"")</f>
        <v/>
      </c>
      <c r="CJ2407" s="23">
        <v>42412</v>
      </c>
      <c r="CK2407">
        <v>5.7596623118434066E-3</v>
      </c>
      <c r="CL2407" t="str">
        <f>IF(COUNT(CK$3:CK2407)=ROUND(COUNT($CK$3:$CK$2493)*0.1,0),CK2407,"")</f>
        <v/>
      </c>
      <c r="CS2407" s="23">
        <v>42412</v>
      </c>
      <c r="CT2407">
        <v>5.7596623118434066E-3</v>
      </c>
      <c r="DB2407" s="23">
        <v>42412</v>
      </c>
      <c r="DC2407">
        <v>5.7596623118434066E-3</v>
      </c>
    </row>
    <row r="2408" spans="79:107" x14ac:dyDescent="0.3">
      <c r="CA2408" s="23">
        <v>44071</v>
      </c>
      <c r="CB2408">
        <v>5.7803664799764851E-3</v>
      </c>
      <c r="CC2408" t="str">
        <f>IF(COUNT(CB$3:CB2408)=ROUND(COUNT($CB$3:$CB$2493)*0.05,0),CB2408,"")</f>
        <v/>
      </c>
      <c r="CJ2408" s="23">
        <v>44071</v>
      </c>
      <c r="CK2408">
        <v>5.7803664799764851E-3</v>
      </c>
      <c r="CL2408" t="str">
        <f>IF(COUNT(CK$3:CK2408)=ROUND(COUNT($CK$3:$CK$2493)*0.1,0),CK2408,"")</f>
        <v/>
      </c>
      <c r="CS2408" s="23">
        <v>44071</v>
      </c>
      <c r="CT2408">
        <v>5.7803664799764851E-3</v>
      </c>
      <c r="DB2408" s="23">
        <v>44071</v>
      </c>
      <c r="DC2408">
        <v>5.7803664799764851E-3</v>
      </c>
    </row>
    <row r="2409" spans="79:107" x14ac:dyDescent="0.3">
      <c r="CA2409" s="23">
        <v>42242</v>
      </c>
      <c r="CB2409">
        <v>5.8420204734078371E-3</v>
      </c>
      <c r="CC2409" t="str">
        <f>IF(COUNT(CB$3:CB2409)=ROUND(COUNT($CB$3:$CB$2493)*0.05,0),CB2409,"")</f>
        <v/>
      </c>
      <c r="CJ2409" s="23">
        <v>42242</v>
      </c>
      <c r="CK2409">
        <v>5.8420204734078371E-3</v>
      </c>
      <c r="CL2409" t="str">
        <f>IF(COUNT(CK$3:CK2409)=ROUND(COUNT($CK$3:$CK$2493)*0.1,0),CK2409,"")</f>
        <v/>
      </c>
      <c r="CS2409" s="23">
        <v>42242</v>
      </c>
      <c r="CT2409">
        <v>5.8420204734078371E-3</v>
      </c>
      <c r="DB2409" s="23">
        <v>42242</v>
      </c>
      <c r="DC2409">
        <v>5.8420204734078371E-3</v>
      </c>
    </row>
    <row r="2410" spans="79:107" x14ac:dyDescent="0.3">
      <c r="CA2410" s="23">
        <v>42326</v>
      </c>
      <c r="CB2410">
        <v>5.862819165570154E-3</v>
      </c>
      <c r="CC2410" t="str">
        <f>IF(COUNT(CB$3:CB2410)=ROUND(COUNT($CB$3:$CB$2493)*0.05,0),CB2410,"")</f>
        <v/>
      </c>
      <c r="CJ2410" s="23">
        <v>42326</v>
      </c>
      <c r="CK2410">
        <v>5.862819165570154E-3</v>
      </c>
      <c r="CL2410" t="str">
        <f>IF(COUNT(CK$3:CK2410)=ROUND(COUNT($CK$3:$CK$2493)*0.1,0),CK2410,"")</f>
        <v/>
      </c>
      <c r="CS2410" s="23">
        <v>42326</v>
      </c>
      <c r="CT2410">
        <v>5.862819165570154E-3</v>
      </c>
      <c r="DB2410" s="23">
        <v>42326</v>
      </c>
      <c r="DC2410">
        <v>5.862819165570154E-3</v>
      </c>
    </row>
    <row r="2411" spans="79:107" x14ac:dyDescent="0.3">
      <c r="CA2411" s="23">
        <v>44650</v>
      </c>
      <c r="CB2411">
        <v>5.879929227153015E-3</v>
      </c>
      <c r="CC2411" t="str">
        <f>IF(COUNT(CB$3:CB2411)=ROUND(COUNT($CB$3:$CB$2493)*0.05,0),CB2411,"")</f>
        <v/>
      </c>
      <c r="CJ2411" s="23">
        <v>44650</v>
      </c>
      <c r="CK2411">
        <v>5.879929227153015E-3</v>
      </c>
      <c r="CL2411" t="str">
        <f>IF(COUNT(CK$3:CK2411)=ROUND(COUNT($CK$3:$CK$2493)*0.1,0),CK2411,"")</f>
        <v/>
      </c>
      <c r="CS2411" s="23">
        <v>44650</v>
      </c>
      <c r="CT2411">
        <v>5.879929227153015E-3</v>
      </c>
      <c r="DB2411" s="23">
        <v>44650</v>
      </c>
      <c r="DC2411">
        <v>5.879929227153015E-3</v>
      </c>
    </row>
    <row r="2412" spans="79:107" x14ac:dyDescent="0.3">
      <c r="CA2412" s="23">
        <v>42012</v>
      </c>
      <c r="CB2412">
        <v>5.886557729941796E-3</v>
      </c>
      <c r="CC2412" t="str">
        <f>IF(COUNT(CB$3:CB2412)=ROUND(COUNT($CB$3:$CB$2493)*0.05,0),CB2412,"")</f>
        <v/>
      </c>
      <c r="CJ2412" s="23">
        <v>42012</v>
      </c>
      <c r="CK2412">
        <v>5.886557729941796E-3</v>
      </c>
      <c r="CL2412" t="str">
        <f>IF(COUNT(CK$3:CK2412)=ROUND(COUNT($CK$3:$CK$2493)*0.1,0),CK2412,"")</f>
        <v/>
      </c>
      <c r="CS2412" s="23">
        <v>42012</v>
      </c>
      <c r="CT2412">
        <v>5.886557729941796E-3</v>
      </c>
      <c r="DB2412" s="23">
        <v>42012</v>
      </c>
      <c r="DC2412">
        <v>5.886557729941796E-3</v>
      </c>
    </row>
    <row r="2413" spans="79:107" x14ac:dyDescent="0.3">
      <c r="CA2413" s="23">
        <v>44488</v>
      </c>
      <c r="CB2413">
        <v>5.9114577967480002E-3</v>
      </c>
      <c r="CC2413" t="str">
        <f>IF(COUNT(CB$3:CB2413)=ROUND(COUNT($CB$3:$CB$2493)*0.05,0),CB2413,"")</f>
        <v/>
      </c>
      <c r="CJ2413" s="23">
        <v>44488</v>
      </c>
      <c r="CK2413">
        <v>5.9114577967480002E-3</v>
      </c>
      <c r="CL2413" t="str">
        <f>IF(COUNT(CK$3:CK2413)=ROUND(COUNT($CK$3:$CK$2493)*0.1,0),CK2413,"")</f>
        <v/>
      </c>
      <c r="CS2413" s="23">
        <v>44488</v>
      </c>
      <c r="CT2413">
        <v>5.9114577967480002E-3</v>
      </c>
      <c r="DB2413" s="23">
        <v>44488</v>
      </c>
      <c r="DC2413">
        <v>5.9114577967480002E-3</v>
      </c>
    </row>
    <row r="2414" spans="79:107" x14ac:dyDescent="0.3">
      <c r="CA2414" s="23">
        <v>42625</v>
      </c>
      <c r="CB2414">
        <v>5.9138867409826382E-3</v>
      </c>
      <c r="CC2414" t="str">
        <f>IF(COUNT(CB$3:CB2414)=ROUND(COUNT($CB$3:$CB$2493)*0.05,0),CB2414,"")</f>
        <v/>
      </c>
      <c r="CJ2414" s="23">
        <v>42625</v>
      </c>
      <c r="CK2414">
        <v>5.9138867409826382E-3</v>
      </c>
      <c r="CL2414" t="str">
        <f>IF(COUNT(CK$3:CK2414)=ROUND(COUNT($CK$3:$CK$2493)*0.1,0),CK2414,"")</f>
        <v/>
      </c>
      <c r="CS2414" s="23">
        <v>42625</v>
      </c>
      <c r="CT2414">
        <v>5.9138867409826382E-3</v>
      </c>
      <c r="DB2414" s="23">
        <v>42625</v>
      </c>
      <c r="DC2414">
        <v>5.9138867409826382E-3</v>
      </c>
    </row>
    <row r="2415" spans="79:107" x14ac:dyDescent="0.3">
      <c r="CA2415" s="23">
        <v>41569</v>
      </c>
      <c r="CB2415">
        <v>5.9225273578273003E-3</v>
      </c>
      <c r="CC2415" t="str">
        <f>IF(COUNT(CB$3:CB2415)=ROUND(COUNT($CB$3:$CB$2493)*0.05,0),CB2415,"")</f>
        <v/>
      </c>
      <c r="CJ2415" s="23">
        <v>41569</v>
      </c>
      <c r="CK2415">
        <v>5.9225273578273003E-3</v>
      </c>
      <c r="CL2415" t="str">
        <f>IF(COUNT(CK$3:CK2415)=ROUND(COUNT($CK$3:$CK$2493)*0.1,0),CK2415,"")</f>
        <v/>
      </c>
      <c r="CS2415" s="23">
        <v>41569</v>
      </c>
      <c r="CT2415">
        <v>5.9225273578273003E-3</v>
      </c>
      <c r="DB2415" s="23">
        <v>41569</v>
      </c>
      <c r="DC2415">
        <v>5.9225273578273003E-3</v>
      </c>
    </row>
    <row r="2416" spans="79:107" x14ac:dyDescent="0.3">
      <c r="CA2416" s="23">
        <v>44855</v>
      </c>
      <c r="CB2416">
        <v>5.9402727194043927E-3</v>
      </c>
      <c r="CC2416" t="str">
        <f>IF(COUNT(CB$3:CB2416)=ROUND(COUNT($CB$3:$CB$2493)*0.05,0),CB2416,"")</f>
        <v/>
      </c>
      <c r="CJ2416" s="23">
        <v>44855</v>
      </c>
      <c r="CK2416">
        <v>5.9402727194043927E-3</v>
      </c>
      <c r="CL2416" t="str">
        <f>IF(COUNT(CK$3:CK2416)=ROUND(COUNT($CK$3:$CK$2493)*0.1,0),CK2416,"")</f>
        <v/>
      </c>
      <c r="CS2416" s="23">
        <v>44855</v>
      </c>
      <c r="CT2416">
        <v>5.9402727194043927E-3</v>
      </c>
      <c r="DB2416" s="23">
        <v>44855</v>
      </c>
      <c r="DC2416">
        <v>5.9402727194043927E-3</v>
      </c>
    </row>
    <row r="2417" spans="79:107" x14ac:dyDescent="0.3">
      <c r="CA2417" s="23">
        <v>41677</v>
      </c>
      <c r="CB2417">
        <v>5.9433601783291812E-3</v>
      </c>
      <c r="CC2417" t="str">
        <f>IF(COUNT(CB$3:CB2417)=ROUND(COUNT($CB$3:$CB$2493)*0.05,0),CB2417,"")</f>
        <v/>
      </c>
      <c r="CJ2417" s="23">
        <v>41677</v>
      </c>
      <c r="CK2417">
        <v>5.9433601783291812E-3</v>
      </c>
      <c r="CL2417" t="str">
        <f>IF(COUNT(CK$3:CK2417)=ROUND(COUNT($CK$3:$CK$2493)*0.1,0),CK2417,"")</f>
        <v/>
      </c>
      <c r="CS2417" s="23">
        <v>41677</v>
      </c>
      <c r="CT2417">
        <v>5.9433601783291812E-3</v>
      </c>
      <c r="DB2417" s="23">
        <v>41677</v>
      </c>
      <c r="DC2417">
        <v>5.9433601783291812E-3</v>
      </c>
    </row>
    <row r="2418" spans="79:107" x14ac:dyDescent="0.3">
      <c r="CA2418" s="23">
        <v>43145</v>
      </c>
      <c r="CB2418">
        <v>5.970744761081748E-3</v>
      </c>
      <c r="CC2418" t="str">
        <f>IF(COUNT(CB$3:CB2418)=ROUND(COUNT($CB$3:$CB$2493)*0.05,0),CB2418,"")</f>
        <v/>
      </c>
      <c r="CJ2418" s="23">
        <v>43145</v>
      </c>
      <c r="CK2418">
        <v>5.970744761081748E-3</v>
      </c>
      <c r="CL2418" t="str">
        <f>IF(COUNT(CK$3:CK2418)=ROUND(COUNT($CK$3:$CK$2493)*0.1,0),CK2418,"")</f>
        <v/>
      </c>
      <c r="CS2418" s="23">
        <v>43145</v>
      </c>
      <c r="CT2418">
        <v>5.970744761081748E-3</v>
      </c>
      <c r="DB2418" s="23">
        <v>43145</v>
      </c>
      <c r="DC2418">
        <v>5.970744761081748E-3</v>
      </c>
    </row>
    <row r="2419" spans="79:107" x14ac:dyDescent="0.3">
      <c r="CA2419" s="23">
        <v>44592</v>
      </c>
      <c r="CB2419">
        <v>5.9981060581050629E-3</v>
      </c>
      <c r="CC2419" t="str">
        <f>IF(COUNT(CB$3:CB2419)=ROUND(COUNT($CB$3:$CB$2493)*0.05,0),CB2419,"")</f>
        <v/>
      </c>
      <c r="CJ2419" s="23">
        <v>44592</v>
      </c>
      <c r="CK2419">
        <v>5.9981060581050629E-3</v>
      </c>
      <c r="CL2419" t="str">
        <f>IF(COUNT(CK$3:CK2419)=ROUND(COUNT($CK$3:$CK$2493)*0.1,0),CK2419,"")</f>
        <v/>
      </c>
      <c r="CS2419" s="23">
        <v>44592</v>
      </c>
      <c r="CT2419">
        <v>5.9981060581050629E-3</v>
      </c>
      <c r="DB2419" s="23">
        <v>44592</v>
      </c>
      <c r="DC2419">
        <v>5.9981060581050629E-3</v>
      </c>
    </row>
    <row r="2420" spans="79:107" x14ac:dyDescent="0.3">
      <c r="CA2420" s="23">
        <v>44137</v>
      </c>
      <c r="CB2420">
        <v>6.0089181197796847E-3</v>
      </c>
      <c r="CC2420" t="str">
        <f>IF(COUNT(CB$3:CB2420)=ROUND(COUNT($CB$3:$CB$2493)*0.05,0),CB2420,"")</f>
        <v/>
      </c>
      <c r="CJ2420" s="23">
        <v>44137</v>
      </c>
      <c r="CK2420">
        <v>6.0089181197796847E-3</v>
      </c>
      <c r="CL2420" t="str">
        <f>IF(COUNT(CK$3:CK2420)=ROUND(COUNT($CK$3:$CK$2493)*0.1,0),CK2420,"")</f>
        <v/>
      </c>
      <c r="CS2420" s="23">
        <v>44137</v>
      </c>
      <c r="CT2420">
        <v>6.0089181197796847E-3</v>
      </c>
      <c r="DB2420" s="23">
        <v>44137</v>
      </c>
      <c r="DC2420">
        <v>6.0089181197796847E-3</v>
      </c>
    </row>
    <row r="2421" spans="79:107" x14ac:dyDescent="0.3">
      <c r="CA2421" s="23">
        <v>42221</v>
      </c>
      <c r="CB2421">
        <v>6.0444321941867897E-3</v>
      </c>
      <c r="CC2421" t="str">
        <f>IF(COUNT(CB$3:CB2421)=ROUND(COUNT($CB$3:$CB$2493)*0.05,0),CB2421,"")</f>
        <v/>
      </c>
      <c r="CJ2421" s="23">
        <v>42221</v>
      </c>
      <c r="CK2421">
        <v>6.0444321941867897E-3</v>
      </c>
      <c r="CL2421" t="str">
        <f>IF(COUNT(CK$3:CK2421)=ROUND(COUNT($CK$3:$CK$2493)*0.1,0),CK2421,"")</f>
        <v/>
      </c>
      <c r="CS2421" s="23">
        <v>42221</v>
      </c>
      <c r="CT2421">
        <v>6.0444321941867897E-3</v>
      </c>
      <c r="DB2421" s="23">
        <v>42221</v>
      </c>
      <c r="DC2421">
        <v>6.0444321941867897E-3</v>
      </c>
    </row>
    <row r="2422" spans="79:107" x14ac:dyDescent="0.3">
      <c r="CA2422" s="23">
        <v>44004</v>
      </c>
      <c r="CB2422">
        <v>6.07017064200402E-3</v>
      </c>
      <c r="CC2422" t="str">
        <f>IF(COUNT(CB$3:CB2422)=ROUND(COUNT($CB$3:$CB$2493)*0.05,0),CB2422,"")</f>
        <v/>
      </c>
      <c r="CJ2422" s="23">
        <v>44004</v>
      </c>
      <c r="CK2422">
        <v>6.07017064200402E-3</v>
      </c>
      <c r="CL2422" t="str">
        <f>IF(COUNT(CK$3:CK2422)=ROUND(COUNT($CK$3:$CK$2493)*0.1,0),CK2422,"")</f>
        <v/>
      </c>
      <c r="CS2422" s="23">
        <v>44004</v>
      </c>
      <c r="CT2422">
        <v>6.07017064200402E-3</v>
      </c>
      <c r="DB2422" s="23">
        <v>44004</v>
      </c>
      <c r="DC2422">
        <v>6.07017064200402E-3</v>
      </c>
    </row>
    <row r="2423" spans="79:107" x14ac:dyDescent="0.3">
      <c r="CA2423" s="23">
        <v>42391</v>
      </c>
      <c r="CB2423">
        <v>6.1126204103331538E-3</v>
      </c>
      <c r="CC2423" t="str">
        <f>IF(COUNT(CB$3:CB2423)=ROUND(COUNT($CB$3:$CB$2493)*0.05,0),CB2423,"")</f>
        <v/>
      </c>
      <c r="CJ2423" s="23">
        <v>42391</v>
      </c>
      <c r="CK2423">
        <v>6.1126204103331538E-3</v>
      </c>
      <c r="CL2423" t="str">
        <f>IF(COUNT(CK$3:CK2423)=ROUND(COUNT($CK$3:$CK$2493)*0.1,0),CK2423,"")</f>
        <v/>
      </c>
      <c r="CS2423" s="23">
        <v>42391</v>
      </c>
      <c r="CT2423">
        <v>6.1126204103331538E-3</v>
      </c>
      <c r="DB2423" s="23">
        <v>42391</v>
      </c>
      <c r="DC2423">
        <v>6.1126204103331538E-3</v>
      </c>
    </row>
    <row r="2424" spans="79:107" x14ac:dyDescent="0.3">
      <c r="CA2424" s="23">
        <v>43937</v>
      </c>
      <c r="CB2424">
        <v>6.1243887643217584E-3</v>
      </c>
      <c r="CC2424" t="str">
        <f>IF(COUNT(CB$3:CB2424)=ROUND(COUNT($CB$3:$CB$2493)*0.05,0),CB2424,"")</f>
        <v/>
      </c>
      <c r="CJ2424" s="23">
        <v>43937</v>
      </c>
      <c r="CK2424">
        <v>6.1243887643217584E-3</v>
      </c>
      <c r="CL2424" t="str">
        <f>IF(COUNT(CK$3:CK2424)=ROUND(COUNT($CK$3:$CK$2493)*0.1,0),CK2424,"")</f>
        <v/>
      </c>
      <c r="CS2424" s="23">
        <v>43937</v>
      </c>
      <c r="CT2424">
        <v>6.1243887643217584E-3</v>
      </c>
      <c r="DB2424" s="23">
        <v>43937</v>
      </c>
      <c r="DC2424">
        <v>6.1243887643217584E-3</v>
      </c>
    </row>
    <row r="2425" spans="79:107" x14ac:dyDescent="0.3">
      <c r="CA2425" s="23">
        <v>44847</v>
      </c>
      <c r="CB2425">
        <v>6.147416173214456E-3</v>
      </c>
      <c r="CC2425" t="str">
        <f>IF(COUNT(CB$3:CB2425)=ROUND(COUNT($CB$3:$CB$2493)*0.05,0),CB2425,"")</f>
        <v/>
      </c>
      <c r="CJ2425" s="23">
        <v>44847</v>
      </c>
      <c r="CK2425">
        <v>6.147416173214456E-3</v>
      </c>
      <c r="CL2425" t="str">
        <f>IF(COUNT(CK$3:CK2425)=ROUND(COUNT($CK$3:$CK$2493)*0.1,0),CK2425,"")</f>
        <v/>
      </c>
      <c r="CS2425" s="23">
        <v>44847</v>
      </c>
      <c r="CT2425">
        <v>6.147416173214456E-3</v>
      </c>
      <c r="DB2425" s="23">
        <v>44847</v>
      </c>
      <c r="DC2425">
        <v>6.147416173214456E-3</v>
      </c>
    </row>
    <row r="2426" spans="79:107" x14ac:dyDescent="0.3">
      <c r="CA2426" s="23">
        <v>42787</v>
      </c>
      <c r="CB2426">
        <v>6.1541981402475961E-3</v>
      </c>
      <c r="CC2426" t="str">
        <f>IF(COUNT(CB$3:CB2426)=ROUND(COUNT($CB$3:$CB$2493)*0.05,0),CB2426,"")</f>
        <v/>
      </c>
      <c r="CJ2426" s="23">
        <v>42787</v>
      </c>
      <c r="CK2426">
        <v>6.1541981402475961E-3</v>
      </c>
      <c r="CL2426" t="str">
        <f>IF(COUNT(CK$3:CK2426)=ROUND(COUNT($CK$3:$CK$2493)*0.1,0),CK2426,"")</f>
        <v/>
      </c>
      <c r="CS2426" s="23">
        <v>42787</v>
      </c>
      <c r="CT2426">
        <v>6.1541981402475961E-3</v>
      </c>
      <c r="DB2426" s="23">
        <v>42787</v>
      </c>
      <c r="DC2426">
        <v>6.1541981402475961E-3</v>
      </c>
    </row>
    <row r="2427" spans="79:107" x14ac:dyDescent="0.3">
      <c r="CA2427" s="23">
        <v>44083</v>
      </c>
      <c r="CB2427">
        <v>6.2067554480426624E-3</v>
      </c>
      <c r="CC2427" t="str">
        <f>IF(COUNT(CB$3:CB2427)=ROUND(COUNT($CB$3:$CB$2493)*0.05,0),CB2427,"")</f>
        <v/>
      </c>
      <c r="CJ2427" s="23">
        <v>44083</v>
      </c>
      <c r="CK2427">
        <v>6.2067554480426624E-3</v>
      </c>
      <c r="CL2427" t="str">
        <f>IF(COUNT(CK$3:CK2427)=ROUND(COUNT($CK$3:$CK$2493)*0.1,0),CK2427,"")</f>
        <v/>
      </c>
      <c r="CS2427" s="23">
        <v>44083</v>
      </c>
      <c r="CT2427">
        <v>6.2067554480426624E-3</v>
      </c>
      <c r="DB2427" s="23">
        <v>44083</v>
      </c>
      <c r="DC2427">
        <v>6.2067554480426624E-3</v>
      </c>
    </row>
    <row r="2428" spans="79:107" x14ac:dyDescent="0.3">
      <c r="CA2428" s="23">
        <v>44685</v>
      </c>
      <c r="CB2428">
        <v>6.2272373615852783E-3</v>
      </c>
      <c r="CC2428" t="str">
        <f>IF(COUNT(CB$3:CB2428)=ROUND(COUNT($CB$3:$CB$2493)*0.05,0),CB2428,"")</f>
        <v/>
      </c>
      <c r="CJ2428" s="23">
        <v>44685</v>
      </c>
      <c r="CK2428">
        <v>6.2272373615852783E-3</v>
      </c>
      <c r="CL2428" t="str">
        <f>IF(COUNT(CK$3:CK2428)=ROUND(COUNT($CK$3:$CK$2493)*0.1,0),CK2428,"")</f>
        <v/>
      </c>
      <c r="CS2428" s="23">
        <v>44685</v>
      </c>
      <c r="CT2428">
        <v>6.2272373615852783E-3</v>
      </c>
      <c r="DB2428" s="23">
        <v>44685</v>
      </c>
      <c r="DC2428">
        <v>6.2272373615852783E-3</v>
      </c>
    </row>
    <row r="2429" spans="79:107" x14ac:dyDescent="0.3">
      <c r="CA2429" s="23">
        <v>44319</v>
      </c>
      <c r="CB2429">
        <v>6.2326274338685341E-3</v>
      </c>
      <c r="CC2429" t="str">
        <f>IF(COUNT(CB$3:CB2429)=ROUND(COUNT($CB$3:$CB$2493)*0.05,0),CB2429,"")</f>
        <v/>
      </c>
      <c r="CJ2429" s="23">
        <v>44319</v>
      </c>
      <c r="CK2429">
        <v>6.2326274338685341E-3</v>
      </c>
      <c r="CL2429" t="str">
        <f>IF(COUNT(CK$3:CK2429)=ROUND(COUNT($CK$3:$CK$2493)*0.1,0),CK2429,"")</f>
        <v/>
      </c>
      <c r="CS2429" s="23">
        <v>44319</v>
      </c>
      <c r="CT2429">
        <v>6.2326274338685341E-3</v>
      </c>
      <c r="DB2429" s="23">
        <v>44319</v>
      </c>
      <c r="DC2429">
        <v>6.2326274338685341E-3</v>
      </c>
    </row>
    <row r="2430" spans="79:107" x14ac:dyDescent="0.3">
      <c r="CA2430" s="23">
        <v>42325</v>
      </c>
      <c r="CB2430">
        <v>6.2495304092744603E-3</v>
      </c>
      <c r="CC2430" t="str">
        <f>IF(COUNT(CB$3:CB2430)=ROUND(COUNT($CB$3:$CB$2493)*0.05,0),CB2430,"")</f>
        <v/>
      </c>
      <c r="CJ2430" s="23">
        <v>42325</v>
      </c>
      <c r="CK2430">
        <v>6.2495304092744603E-3</v>
      </c>
      <c r="CL2430" t="str">
        <f>IF(COUNT(CK$3:CK2430)=ROUND(COUNT($CK$3:$CK$2493)*0.1,0),CK2430,"")</f>
        <v/>
      </c>
      <c r="CS2430" s="23">
        <v>42325</v>
      </c>
      <c r="CT2430">
        <v>6.2495304092744603E-3</v>
      </c>
      <c r="DB2430" s="23">
        <v>42325</v>
      </c>
      <c r="DC2430">
        <v>6.2495304092744603E-3</v>
      </c>
    </row>
    <row r="2431" spans="79:107" x14ac:dyDescent="0.3">
      <c r="CA2431" s="23">
        <v>41466</v>
      </c>
      <c r="CB2431">
        <v>6.299053634714928E-3</v>
      </c>
      <c r="CC2431" t="str">
        <f>IF(COUNT(CB$3:CB2431)=ROUND(COUNT($CB$3:$CB$2493)*0.05,0),CB2431,"")</f>
        <v/>
      </c>
      <c r="CJ2431" s="23">
        <v>41466</v>
      </c>
      <c r="CK2431">
        <v>6.299053634714928E-3</v>
      </c>
      <c r="CL2431" t="str">
        <f>IF(COUNT(CK$3:CK2431)=ROUND(COUNT($CK$3:$CK$2493)*0.1,0),CK2431,"")</f>
        <v/>
      </c>
      <c r="CS2431" s="23">
        <v>41466</v>
      </c>
      <c r="CT2431">
        <v>6.299053634714928E-3</v>
      </c>
      <c r="DB2431" s="23">
        <v>41466</v>
      </c>
      <c r="DC2431">
        <v>6.299053634714928E-3</v>
      </c>
    </row>
    <row r="2432" spans="79:107" x14ac:dyDescent="0.3">
      <c r="CA2432" s="23">
        <v>42324</v>
      </c>
      <c r="CB2432">
        <v>6.3195479489645302E-3</v>
      </c>
      <c r="CC2432" t="str">
        <f>IF(COUNT(CB$3:CB2432)=ROUND(COUNT($CB$3:$CB$2493)*0.05,0),CB2432,"")</f>
        <v/>
      </c>
      <c r="CJ2432" s="23">
        <v>42324</v>
      </c>
      <c r="CK2432">
        <v>6.3195479489645302E-3</v>
      </c>
      <c r="CL2432" t="str">
        <f>IF(COUNT(CK$3:CK2432)=ROUND(COUNT($CK$3:$CK$2493)*0.1,0),CK2432,"")</f>
        <v/>
      </c>
      <c r="CS2432" s="23">
        <v>42324</v>
      </c>
      <c r="CT2432">
        <v>6.3195479489645302E-3</v>
      </c>
      <c r="DB2432" s="23">
        <v>42324</v>
      </c>
      <c r="DC2432">
        <v>6.3195479489645302E-3</v>
      </c>
    </row>
    <row r="2433" spans="79:107" x14ac:dyDescent="0.3">
      <c r="CA2433" s="23">
        <v>44852</v>
      </c>
      <c r="CB2433">
        <v>6.3952044937852694E-3</v>
      </c>
      <c r="CC2433" t="str">
        <f>IF(COUNT(CB$3:CB2433)=ROUND(COUNT($CB$3:$CB$2493)*0.05,0),CB2433,"")</f>
        <v/>
      </c>
      <c r="CJ2433" s="23">
        <v>44852</v>
      </c>
      <c r="CK2433">
        <v>6.3952044937852694E-3</v>
      </c>
      <c r="CL2433" t="str">
        <f>IF(COUNT(CK$3:CK2433)=ROUND(COUNT($CK$3:$CK$2493)*0.1,0),CK2433,"")</f>
        <v/>
      </c>
      <c r="CS2433" s="23">
        <v>44852</v>
      </c>
      <c r="CT2433">
        <v>6.3952044937852694E-3</v>
      </c>
      <c r="DB2433" s="23">
        <v>44852</v>
      </c>
      <c r="DC2433">
        <v>6.3952044937852694E-3</v>
      </c>
    </row>
    <row r="2434" spans="79:107" x14ac:dyDescent="0.3">
      <c r="CA2434" s="23">
        <v>44022</v>
      </c>
      <c r="CB2434">
        <v>6.4353510970267622E-3</v>
      </c>
      <c r="CC2434" t="str">
        <f>IF(COUNT(CB$3:CB2434)=ROUND(COUNT($CB$3:$CB$2493)*0.05,0),CB2434,"")</f>
        <v/>
      </c>
      <c r="CJ2434" s="23">
        <v>44022</v>
      </c>
      <c r="CK2434">
        <v>6.4353510970267622E-3</v>
      </c>
      <c r="CL2434" t="str">
        <f>IF(COUNT(CK$3:CK2434)=ROUND(COUNT($CK$3:$CK$2493)*0.1,0),CK2434,"")</f>
        <v/>
      </c>
      <c r="CS2434" s="23">
        <v>44022</v>
      </c>
      <c r="CT2434">
        <v>6.4353510970267622E-3</v>
      </c>
      <c r="DB2434" s="23">
        <v>44022</v>
      </c>
      <c r="DC2434">
        <v>6.4353510970267622E-3</v>
      </c>
    </row>
    <row r="2435" spans="79:107" x14ac:dyDescent="0.3">
      <c r="CA2435" s="23">
        <v>42079</v>
      </c>
      <c r="CB2435">
        <v>6.5520752064939089E-3</v>
      </c>
      <c r="CC2435" t="str">
        <f>IF(COUNT(CB$3:CB2435)=ROUND(COUNT($CB$3:$CB$2493)*0.05,0),CB2435,"")</f>
        <v/>
      </c>
      <c r="CJ2435" s="23">
        <v>42079</v>
      </c>
      <c r="CK2435">
        <v>6.5520752064939089E-3</v>
      </c>
      <c r="CL2435" t="str">
        <f>IF(COUNT(CK$3:CK2435)=ROUND(COUNT($CK$3:$CK$2493)*0.1,0),CK2435,"")</f>
        <v/>
      </c>
      <c r="CS2435" s="23">
        <v>42079</v>
      </c>
      <c r="CT2435">
        <v>6.5520752064939089E-3</v>
      </c>
      <c r="DB2435" s="23">
        <v>42079</v>
      </c>
      <c r="DC2435">
        <v>6.5520752064939089E-3</v>
      </c>
    </row>
    <row r="2436" spans="79:107" x14ac:dyDescent="0.3">
      <c r="CA2436" s="23">
        <v>42052</v>
      </c>
      <c r="CB2436">
        <v>6.6114821751890518E-3</v>
      </c>
      <c r="CC2436" t="str">
        <f>IF(COUNT(CB$3:CB2436)=ROUND(COUNT($CB$3:$CB$2493)*0.05,0),CB2436,"")</f>
        <v/>
      </c>
      <c r="CJ2436" s="23">
        <v>42052</v>
      </c>
      <c r="CK2436">
        <v>6.6114821751890518E-3</v>
      </c>
      <c r="CL2436" t="str">
        <f>IF(COUNT(CK$3:CK2436)=ROUND(COUNT($CK$3:$CK$2493)*0.1,0),CK2436,"")</f>
        <v/>
      </c>
      <c r="CS2436" s="23">
        <v>42052</v>
      </c>
      <c r="CT2436">
        <v>6.6114821751890518E-3</v>
      </c>
      <c r="DB2436" s="23">
        <v>42052</v>
      </c>
      <c r="DC2436">
        <v>6.6114821751890518E-3</v>
      </c>
    </row>
    <row r="2437" spans="79:107" x14ac:dyDescent="0.3">
      <c r="CA2437" s="23">
        <v>43621</v>
      </c>
      <c r="CB2437">
        <v>6.6176518283262232E-3</v>
      </c>
      <c r="CC2437" t="str">
        <f>IF(COUNT(CB$3:CB2437)=ROUND(COUNT($CB$3:$CB$2493)*0.05,0),CB2437,"")</f>
        <v/>
      </c>
      <c r="CJ2437" s="23">
        <v>43621</v>
      </c>
      <c r="CK2437">
        <v>6.6176518283262232E-3</v>
      </c>
      <c r="CL2437" t="str">
        <f>IF(COUNT(CK$3:CK2437)=ROUND(COUNT($CK$3:$CK$2493)*0.1,0),CK2437,"")</f>
        <v/>
      </c>
      <c r="CS2437" s="23">
        <v>43621</v>
      </c>
      <c r="CT2437">
        <v>6.6176518283262232E-3</v>
      </c>
      <c r="DB2437" s="23">
        <v>43621</v>
      </c>
      <c r="DC2437">
        <v>6.6176518283262232E-3</v>
      </c>
    </row>
    <row r="2438" spans="79:107" x14ac:dyDescent="0.3">
      <c r="CA2438" s="23">
        <v>41236</v>
      </c>
      <c r="CB2438">
        <v>6.6257945023801895E-3</v>
      </c>
      <c r="CC2438" t="str">
        <f>IF(COUNT(CB$3:CB2438)=ROUND(COUNT($CB$3:$CB$2493)*0.05,0),CB2438,"")</f>
        <v/>
      </c>
      <c r="CJ2438" s="23">
        <v>41236</v>
      </c>
      <c r="CK2438">
        <v>6.6257945023801895E-3</v>
      </c>
      <c r="CL2438" t="str">
        <f>IF(COUNT(CK$3:CK2438)=ROUND(COUNT($CK$3:$CK$2493)*0.1,0),CK2438,"")</f>
        <v/>
      </c>
      <c r="CS2438" s="23">
        <v>41236</v>
      </c>
      <c r="CT2438">
        <v>6.6257945023801895E-3</v>
      </c>
      <c r="DB2438" s="23">
        <v>41236</v>
      </c>
      <c r="DC2438">
        <v>6.6257945023801895E-3</v>
      </c>
    </row>
    <row r="2439" spans="79:107" x14ac:dyDescent="0.3">
      <c r="CA2439" s="23">
        <v>43595</v>
      </c>
      <c r="CB2439">
        <v>6.839571267860378E-3</v>
      </c>
      <c r="CC2439" t="str">
        <f>IF(COUNT(CB$3:CB2439)=ROUND(COUNT($CB$3:$CB$2493)*0.05,0),CB2439,"")</f>
        <v/>
      </c>
      <c r="CJ2439" s="23">
        <v>43595</v>
      </c>
      <c r="CK2439">
        <v>6.839571267860378E-3</v>
      </c>
      <c r="CL2439" t="str">
        <f>IF(COUNT(CK$3:CK2439)=ROUND(COUNT($CK$3:$CK$2493)*0.1,0),CK2439,"")</f>
        <v/>
      </c>
      <c r="CS2439" s="23">
        <v>43595</v>
      </c>
      <c r="CT2439">
        <v>6.839571267860378E-3</v>
      </c>
      <c r="DB2439" s="23">
        <v>43595</v>
      </c>
      <c r="DC2439">
        <v>6.839571267860378E-3</v>
      </c>
    </row>
    <row r="2440" spans="79:107" x14ac:dyDescent="0.3">
      <c r="CA2440" s="23">
        <v>43250</v>
      </c>
      <c r="CB2440">
        <v>6.8681092143766014E-3</v>
      </c>
      <c r="CC2440" t="str">
        <f>IF(COUNT(CB$3:CB2440)=ROUND(COUNT($CB$3:$CB$2493)*0.05,0),CB2440,"")</f>
        <v/>
      </c>
      <c r="CJ2440" s="23">
        <v>43250</v>
      </c>
      <c r="CK2440">
        <v>6.8681092143766014E-3</v>
      </c>
      <c r="CL2440" t="str">
        <f>IF(COUNT(CK$3:CK2440)=ROUND(COUNT($CK$3:$CK$2493)*0.1,0),CK2440,"")</f>
        <v/>
      </c>
      <c r="CS2440" s="23">
        <v>43250</v>
      </c>
      <c r="CT2440">
        <v>6.8681092143766014E-3</v>
      </c>
      <c r="DB2440" s="23">
        <v>43250</v>
      </c>
      <c r="DC2440">
        <v>6.8681092143766014E-3</v>
      </c>
    </row>
    <row r="2441" spans="79:107" x14ac:dyDescent="0.3">
      <c r="CA2441" s="23">
        <v>44026</v>
      </c>
      <c r="CB2441">
        <v>6.9704200429797462E-3</v>
      </c>
      <c r="CC2441" t="str">
        <f>IF(COUNT(CB$3:CB2441)=ROUND(COUNT($CB$3:$CB$2493)*0.05,0),CB2441,"")</f>
        <v/>
      </c>
      <c r="CJ2441" s="23">
        <v>44026</v>
      </c>
      <c r="CK2441">
        <v>6.9704200429797462E-3</v>
      </c>
      <c r="CL2441" t="str">
        <f>IF(COUNT(CK$3:CK2441)=ROUND(COUNT($CK$3:$CK$2493)*0.1,0),CK2441,"")</f>
        <v/>
      </c>
      <c r="CS2441" s="23">
        <v>44026</v>
      </c>
      <c r="CT2441">
        <v>6.9704200429797462E-3</v>
      </c>
      <c r="DB2441" s="23">
        <v>44026</v>
      </c>
      <c r="DC2441">
        <v>6.9704200429797462E-3</v>
      </c>
    </row>
    <row r="2442" spans="79:107" x14ac:dyDescent="0.3">
      <c r="CA2442" s="23">
        <v>44838</v>
      </c>
      <c r="CB2442">
        <v>6.9929608025055033E-3</v>
      </c>
      <c r="CC2442" t="str">
        <f>IF(COUNT(CB$3:CB2442)=ROUND(COUNT($CB$3:$CB$2493)*0.05,0),CB2442,"")</f>
        <v/>
      </c>
      <c r="CJ2442" s="23">
        <v>44838</v>
      </c>
      <c r="CK2442">
        <v>6.9929608025055033E-3</v>
      </c>
      <c r="CL2442" t="str">
        <f>IF(COUNT(CK$3:CK2442)=ROUND(COUNT($CK$3:$CK$2493)*0.1,0),CK2442,"")</f>
        <v/>
      </c>
      <c r="CS2442" s="23">
        <v>44838</v>
      </c>
      <c r="CT2442">
        <v>6.9929608025055033E-3</v>
      </c>
      <c r="DB2442" s="23">
        <v>44838</v>
      </c>
      <c r="DC2442">
        <v>6.9929608025055033E-3</v>
      </c>
    </row>
    <row r="2443" spans="79:107" x14ac:dyDescent="0.3">
      <c r="CA2443" s="23">
        <v>43389</v>
      </c>
      <c r="CB2443">
        <v>7.2343116819019813E-3</v>
      </c>
      <c r="CC2443" t="str">
        <f>IF(COUNT(CB$3:CB2443)=ROUND(COUNT($CB$3:$CB$2493)*0.05,0),CB2443,"")</f>
        <v/>
      </c>
      <c r="CJ2443" s="23">
        <v>43389</v>
      </c>
      <c r="CK2443">
        <v>7.2343116819019813E-3</v>
      </c>
      <c r="CL2443" t="str">
        <f>IF(COUNT(CK$3:CK2443)=ROUND(COUNT($CK$3:$CK$2493)*0.1,0),CK2443,"")</f>
        <v/>
      </c>
      <c r="CS2443" s="23">
        <v>43389</v>
      </c>
      <c r="CT2443">
        <v>7.2343116819019813E-3</v>
      </c>
      <c r="DB2443" s="23">
        <v>43389</v>
      </c>
      <c r="DC2443">
        <v>7.2343116819019813E-3</v>
      </c>
    </row>
    <row r="2444" spans="79:107" x14ac:dyDescent="0.3">
      <c r="CA2444" s="23">
        <v>44811</v>
      </c>
      <c r="CB2444">
        <v>7.2781831090872121E-3</v>
      </c>
      <c r="CC2444" t="str">
        <f>IF(COUNT(CB$3:CB2444)=ROUND(COUNT($CB$3:$CB$2493)*0.05,0),CB2444,"")</f>
        <v/>
      </c>
      <c r="CJ2444" s="23">
        <v>44811</v>
      </c>
      <c r="CK2444">
        <v>7.2781831090872121E-3</v>
      </c>
      <c r="CL2444" t="str">
        <f>IF(COUNT(CK$3:CK2444)=ROUND(COUNT($CK$3:$CK$2493)*0.1,0),CK2444,"")</f>
        <v/>
      </c>
      <c r="CS2444" s="23">
        <v>44811</v>
      </c>
      <c r="CT2444">
        <v>7.2781831090872121E-3</v>
      </c>
      <c r="DB2444" s="23">
        <v>44811</v>
      </c>
      <c r="DC2444">
        <v>7.2781831090872121E-3</v>
      </c>
    </row>
    <row r="2445" spans="79:107" x14ac:dyDescent="0.3">
      <c r="CA2445" s="23">
        <v>43907</v>
      </c>
      <c r="CB2445">
        <v>7.2973581231026707E-3</v>
      </c>
      <c r="CC2445" t="str">
        <f>IF(COUNT(CB$3:CB2445)=ROUND(COUNT($CB$3:$CB$2493)*0.05,0),CB2445,"")</f>
        <v/>
      </c>
      <c r="CJ2445" s="23">
        <v>43907</v>
      </c>
      <c r="CK2445">
        <v>7.2973581231026707E-3</v>
      </c>
      <c r="CL2445" t="str">
        <f>IF(COUNT(CK$3:CK2445)=ROUND(COUNT($CK$3:$CK$2493)*0.1,0),CK2445,"")</f>
        <v/>
      </c>
      <c r="CS2445" s="23">
        <v>43907</v>
      </c>
      <c r="CT2445">
        <v>7.2973581231026707E-3</v>
      </c>
      <c r="DB2445" s="23">
        <v>43907</v>
      </c>
      <c r="DC2445">
        <v>7.2973581231026707E-3</v>
      </c>
    </row>
    <row r="2446" spans="79:107" x14ac:dyDescent="0.3">
      <c r="CA2446" s="23">
        <v>43432</v>
      </c>
      <c r="CB2446">
        <v>7.3311906347824753E-3</v>
      </c>
      <c r="CC2446" t="str">
        <f>IF(COUNT(CB$3:CB2446)=ROUND(COUNT($CB$3:$CB$2493)*0.05,0),CB2446,"")</f>
        <v/>
      </c>
      <c r="CJ2446" s="23">
        <v>43432</v>
      </c>
      <c r="CK2446">
        <v>7.3311906347824753E-3</v>
      </c>
      <c r="CL2446" t="str">
        <f>IF(COUNT(CK$3:CK2446)=ROUND(COUNT($CK$3:$CK$2493)*0.1,0),CK2446,"")</f>
        <v/>
      </c>
      <c r="CS2446" s="23">
        <v>43432</v>
      </c>
      <c r="CT2446">
        <v>7.3311906347824753E-3</v>
      </c>
      <c r="DB2446" s="23">
        <v>43432</v>
      </c>
      <c r="DC2446">
        <v>7.3311906347824753E-3</v>
      </c>
    </row>
    <row r="2447" spans="79:107" x14ac:dyDescent="0.3">
      <c r="CA2447" s="23">
        <v>44609</v>
      </c>
      <c r="CB2447">
        <v>7.3502508296855755E-3</v>
      </c>
      <c r="CC2447" t="str">
        <f>IF(COUNT(CB$3:CB2447)=ROUND(COUNT($CB$3:$CB$2493)*0.05,0),CB2447,"")</f>
        <v/>
      </c>
      <c r="CJ2447" s="23">
        <v>44609</v>
      </c>
      <c r="CK2447">
        <v>7.3502508296855755E-3</v>
      </c>
      <c r="CL2447" t="str">
        <f>IF(COUNT(CK$3:CK2447)=ROUND(COUNT($CK$3:$CK$2493)*0.1,0),CK2447,"")</f>
        <v/>
      </c>
      <c r="CS2447" s="23">
        <v>44609</v>
      </c>
      <c r="CT2447">
        <v>7.3502508296855755E-3</v>
      </c>
      <c r="DB2447" s="23">
        <v>44609</v>
      </c>
      <c r="DC2447">
        <v>7.3502508296855755E-3</v>
      </c>
    </row>
    <row r="2448" spans="79:107" x14ac:dyDescent="0.3">
      <c r="CA2448" s="23">
        <v>41557</v>
      </c>
      <c r="CB2448">
        <v>7.3690822296944136E-3</v>
      </c>
      <c r="CC2448" t="str">
        <f>IF(COUNT(CB$3:CB2448)=ROUND(COUNT($CB$3:$CB$2493)*0.05,0),CB2448,"")</f>
        <v/>
      </c>
      <c r="CJ2448" s="23">
        <v>41557</v>
      </c>
      <c r="CK2448">
        <v>7.3690822296944136E-3</v>
      </c>
      <c r="CL2448" t="str">
        <f>IF(COUNT(CK$3:CK2448)=ROUND(COUNT($CK$3:$CK$2493)*0.1,0),CK2448,"")</f>
        <v/>
      </c>
      <c r="CS2448" s="23">
        <v>41557</v>
      </c>
      <c r="CT2448">
        <v>7.3690822296944136E-3</v>
      </c>
      <c r="DB2448" s="23">
        <v>41557</v>
      </c>
      <c r="DC2448">
        <v>7.3690822296944136E-3</v>
      </c>
    </row>
    <row r="2449" spans="79:107" x14ac:dyDescent="0.3">
      <c r="CA2449" s="23">
        <v>44617</v>
      </c>
      <c r="CB2449">
        <v>7.4575522625941124E-3</v>
      </c>
      <c r="CC2449" t="str">
        <f>IF(COUNT(CB$3:CB2449)=ROUND(COUNT($CB$3:$CB$2493)*0.05,0),CB2449,"")</f>
        <v/>
      </c>
      <c r="CJ2449" s="23">
        <v>44617</v>
      </c>
      <c r="CK2449">
        <v>7.4575522625941124E-3</v>
      </c>
      <c r="CL2449" t="str">
        <f>IF(COUNT(CK$3:CK2449)=ROUND(COUNT($CK$3:$CK$2493)*0.1,0),CK2449,"")</f>
        <v/>
      </c>
      <c r="CS2449" s="23">
        <v>44617</v>
      </c>
      <c r="CT2449">
        <v>7.4575522625941124E-3</v>
      </c>
      <c r="DB2449" s="23">
        <v>44617</v>
      </c>
      <c r="DC2449">
        <v>7.4575522625941124E-3</v>
      </c>
    </row>
    <row r="2450" spans="79:107" x14ac:dyDescent="0.3">
      <c r="CA2450" s="23">
        <v>43185</v>
      </c>
      <c r="CB2450">
        <v>7.4725164287021539E-3</v>
      </c>
      <c r="CC2450" t="str">
        <f>IF(COUNT(CB$3:CB2450)=ROUND(COUNT($CB$3:$CB$2493)*0.05,0),CB2450,"")</f>
        <v/>
      </c>
      <c r="CJ2450" s="23">
        <v>43185</v>
      </c>
      <c r="CK2450">
        <v>7.4725164287021539E-3</v>
      </c>
      <c r="CL2450" t="str">
        <f>IF(COUNT(CK$3:CK2450)=ROUND(COUNT($CK$3:$CK$2493)*0.1,0),CK2450,"")</f>
        <v/>
      </c>
      <c r="CS2450" s="23">
        <v>43185</v>
      </c>
      <c r="CT2450">
        <v>7.4725164287021539E-3</v>
      </c>
      <c r="DB2450" s="23">
        <v>43185</v>
      </c>
      <c r="DC2450">
        <v>7.4725164287021539E-3</v>
      </c>
    </row>
    <row r="2451" spans="79:107" x14ac:dyDescent="0.3">
      <c r="CA2451" s="23">
        <v>43930</v>
      </c>
      <c r="CB2451">
        <v>7.6028266958470892E-3</v>
      </c>
      <c r="CC2451" t="str">
        <f>IF(COUNT(CB$3:CB2451)=ROUND(COUNT($CB$3:$CB$2493)*0.05,0),CB2451,"")</f>
        <v/>
      </c>
      <c r="CJ2451" s="23">
        <v>43930</v>
      </c>
      <c r="CK2451">
        <v>7.6028266958470892E-3</v>
      </c>
      <c r="CL2451" t="str">
        <f>IF(COUNT(CK$3:CK2451)=ROUND(COUNT($CK$3:$CK$2493)*0.1,0),CK2451,"")</f>
        <v/>
      </c>
      <c r="CS2451" s="23">
        <v>43930</v>
      </c>
      <c r="CT2451">
        <v>7.6028266958470892E-3</v>
      </c>
      <c r="DB2451" s="23">
        <v>43930</v>
      </c>
      <c r="DC2451">
        <v>7.6028266958470892E-3</v>
      </c>
    </row>
    <row r="2452" spans="79:107" x14ac:dyDescent="0.3">
      <c r="CA2452" s="23">
        <v>44265</v>
      </c>
      <c r="CB2452">
        <v>7.6035250193046853E-3</v>
      </c>
      <c r="CC2452" t="str">
        <f>IF(COUNT(CB$3:CB2452)=ROUND(COUNT($CB$3:$CB$2493)*0.05,0),CB2452,"")</f>
        <v/>
      </c>
      <c r="CJ2452" s="23">
        <v>44265</v>
      </c>
      <c r="CK2452">
        <v>7.6035250193046853E-3</v>
      </c>
      <c r="CL2452" t="str">
        <f>IF(COUNT(CK$3:CK2452)=ROUND(COUNT($CK$3:$CK$2493)*0.1,0),CK2452,"")</f>
        <v/>
      </c>
      <c r="CS2452" s="23">
        <v>44265</v>
      </c>
      <c r="CT2452">
        <v>7.6035250193046853E-3</v>
      </c>
      <c r="DB2452" s="23">
        <v>44265</v>
      </c>
      <c r="DC2452">
        <v>7.6035250193046853E-3</v>
      </c>
    </row>
    <row r="2453" spans="79:107" x14ac:dyDescent="0.3">
      <c r="CA2453" s="23">
        <v>44070</v>
      </c>
      <c r="CB2453">
        <v>7.7740590083569582E-3</v>
      </c>
      <c r="CC2453" t="str">
        <f>IF(COUNT(CB$3:CB2453)=ROUND(COUNT($CB$3:$CB$2493)*0.05,0),CB2453,"")</f>
        <v/>
      </c>
      <c r="CJ2453" s="23">
        <v>44070</v>
      </c>
      <c r="CK2453">
        <v>7.7740590083569582E-3</v>
      </c>
      <c r="CL2453" t="str">
        <f>IF(COUNT(CK$3:CK2453)=ROUND(COUNT($CK$3:$CK$2493)*0.1,0),CK2453,"")</f>
        <v/>
      </c>
      <c r="CS2453" s="23">
        <v>44070</v>
      </c>
      <c r="CT2453">
        <v>7.7740590083569582E-3</v>
      </c>
      <c r="DB2453" s="23">
        <v>44070</v>
      </c>
      <c r="DC2453">
        <v>7.7740590083569582E-3</v>
      </c>
    </row>
    <row r="2454" spans="79:107" x14ac:dyDescent="0.3">
      <c r="CA2454" s="23">
        <v>43403</v>
      </c>
      <c r="CB2454">
        <v>7.8410883211449157E-3</v>
      </c>
      <c r="CC2454" t="str">
        <f>IF(COUNT(CB$3:CB2454)=ROUND(COUNT($CB$3:$CB$2493)*0.05,0),CB2454,"")</f>
        <v/>
      </c>
      <c r="CJ2454" s="23">
        <v>43403</v>
      </c>
      <c r="CK2454">
        <v>7.8410883211449157E-3</v>
      </c>
      <c r="CL2454" t="str">
        <f>IF(COUNT(CK$3:CK2454)=ROUND(COUNT($CK$3:$CK$2493)*0.1,0),CK2454,"")</f>
        <v/>
      </c>
      <c r="CS2454" s="23">
        <v>43403</v>
      </c>
      <c r="CT2454">
        <v>7.8410883211449157E-3</v>
      </c>
      <c r="DB2454" s="23">
        <v>43403</v>
      </c>
      <c r="DC2454">
        <v>7.8410883211449157E-3</v>
      </c>
    </row>
    <row r="2455" spans="79:107" x14ac:dyDescent="0.3">
      <c r="CA2455" s="23">
        <v>44140</v>
      </c>
      <c r="CB2455">
        <v>7.975796856009713E-3</v>
      </c>
      <c r="CC2455" t="str">
        <f>IF(COUNT(CB$3:CB2455)=ROUND(COUNT($CB$3:$CB$2493)*0.05,0),CB2455,"")</f>
        <v/>
      </c>
      <c r="CJ2455" s="23">
        <v>44140</v>
      </c>
      <c r="CK2455">
        <v>7.975796856009713E-3</v>
      </c>
      <c r="CL2455" t="str">
        <f>IF(COUNT(CK$3:CK2455)=ROUND(COUNT($CK$3:$CK$2493)*0.1,0),CK2455,"")</f>
        <v/>
      </c>
      <c r="CS2455" s="23">
        <v>44140</v>
      </c>
      <c r="CT2455">
        <v>7.975796856009713E-3</v>
      </c>
      <c r="DB2455" s="23">
        <v>44140</v>
      </c>
      <c r="DC2455">
        <v>7.975796856009713E-3</v>
      </c>
    </row>
    <row r="2456" spans="79:107" x14ac:dyDescent="0.3">
      <c r="CA2456" s="23">
        <v>43943</v>
      </c>
      <c r="CB2456">
        <v>8.1790742628913646E-3</v>
      </c>
      <c r="CC2456" t="str">
        <f>IF(COUNT(CB$3:CB2456)=ROUND(COUNT($CB$3:$CB$2493)*0.05,0),CB2456,"")</f>
        <v/>
      </c>
      <c r="CJ2456" s="23">
        <v>43943</v>
      </c>
      <c r="CK2456">
        <v>8.1790742628913646E-3</v>
      </c>
      <c r="CL2456" t="str">
        <f>IF(COUNT(CK$3:CK2456)=ROUND(COUNT($CK$3:$CK$2493)*0.1,0),CK2456,"")</f>
        <v/>
      </c>
      <c r="CS2456" s="23">
        <v>43943</v>
      </c>
      <c r="CT2456">
        <v>8.1790742628913646E-3</v>
      </c>
      <c r="DB2456" s="23">
        <v>43943</v>
      </c>
      <c r="DC2456">
        <v>8.1790742628913646E-3</v>
      </c>
    </row>
    <row r="2457" spans="79:107" x14ac:dyDescent="0.3">
      <c r="CA2457" s="23">
        <v>41991</v>
      </c>
      <c r="CB2457">
        <v>8.2307705916392221E-3</v>
      </c>
      <c r="CC2457" t="str">
        <f>IF(COUNT(CB$3:CB2457)=ROUND(COUNT($CB$3:$CB$2493)*0.05,0),CB2457,"")</f>
        <v/>
      </c>
      <c r="CJ2457" s="23">
        <v>41991</v>
      </c>
      <c r="CK2457">
        <v>8.2307705916392221E-3</v>
      </c>
      <c r="CL2457" t="str">
        <f>IF(COUNT(CK$3:CK2457)=ROUND(COUNT($CK$3:$CK$2493)*0.1,0),CK2457,"")</f>
        <v/>
      </c>
      <c r="CS2457" s="23">
        <v>41991</v>
      </c>
      <c r="CT2457">
        <v>8.2307705916392221E-3</v>
      </c>
      <c r="DB2457" s="23">
        <v>41991</v>
      </c>
      <c r="DC2457">
        <v>8.2307705916392221E-3</v>
      </c>
    </row>
    <row r="2458" spans="79:107" x14ac:dyDescent="0.3">
      <c r="CA2458" s="23">
        <v>44704</v>
      </c>
      <c r="CB2458">
        <v>8.2805164783286336E-3</v>
      </c>
      <c r="CC2458" t="str">
        <f>IF(COUNT(CB$3:CB2458)=ROUND(COUNT($CB$3:$CB$2493)*0.05,0),CB2458,"")</f>
        <v/>
      </c>
      <c r="CJ2458" s="23">
        <v>44704</v>
      </c>
      <c r="CK2458">
        <v>8.2805164783286336E-3</v>
      </c>
      <c r="CL2458" t="str">
        <f>IF(COUNT(CK$3:CK2458)=ROUND(COUNT($CK$3:$CK$2493)*0.1,0),CK2458,"")</f>
        <v/>
      </c>
      <c r="CS2458" s="23">
        <v>44704</v>
      </c>
      <c r="CT2458">
        <v>8.2805164783286336E-3</v>
      </c>
      <c r="DB2458" s="23">
        <v>44704</v>
      </c>
      <c r="DC2458">
        <v>8.2805164783286336E-3</v>
      </c>
    </row>
    <row r="2459" spans="79:107" x14ac:dyDescent="0.3">
      <c r="CA2459" s="23">
        <v>44624</v>
      </c>
      <c r="CB2459">
        <v>8.5620283541854355E-3</v>
      </c>
      <c r="CC2459" t="str">
        <f>IF(COUNT(CB$3:CB2459)=ROUND(COUNT($CB$3:$CB$2493)*0.05,0),CB2459,"")</f>
        <v/>
      </c>
      <c r="CJ2459" s="23">
        <v>44624</v>
      </c>
      <c r="CK2459">
        <v>8.5620283541854355E-3</v>
      </c>
      <c r="CL2459" t="str">
        <f>IF(COUNT(CK$3:CK2459)=ROUND(COUNT($CK$3:$CK$2493)*0.1,0),CK2459,"")</f>
        <v/>
      </c>
      <c r="CS2459" s="23">
        <v>44624</v>
      </c>
      <c r="CT2459">
        <v>8.5620283541854355E-3</v>
      </c>
      <c r="DB2459" s="23">
        <v>44624</v>
      </c>
      <c r="DC2459">
        <v>8.5620283541854355E-3</v>
      </c>
    </row>
    <row r="2460" spans="79:107" x14ac:dyDescent="0.3">
      <c r="CA2460" s="23">
        <v>43018</v>
      </c>
      <c r="CB2460">
        <v>8.5991701713564912E-3</v>
      </c>
      <c r="CC2460" t="str">
        <f>IF(COUNT(CB$3:CB2460)=ROUND(COUNT($CB$3:$CB$2493)*0.05,0),CB2460,"")</f>
        <v/>
      </c>
      <c r="CJ2460" s="23">
        <v>43018</v>
      </c>
      <c r="CK2460">
        <v>8.5991701713564912E-3</v>
      </c>
      <c r="CL2460" t="str">
        <f>IF(COUNT(CK$3:CK2460)=ROUND(COUNT($CK$3:$CK$2493)*0.1,0),CK2460,"")</f>
        <v/>
      </c>
      <c r="CS2460" s="23">
        <v>43018</v>
      </c>
      <c r="CT2460">
        <v>8.5991701713564912E-3</v>
      </c>
      <c r="DB2460" s="23">
        <v>43018</v>
      </c>
      <c r="DC2460">
        <v>8.5991701713564912E-3</v>
      </c>
    </row>
    <row r="2461" spans="79:107" x14ac:dyDescent="0.3">
      <c r="CA2461" s="23">
        <v>44292</v>
      </c>
      <c r="CB2461">
        <v>8.7516916023791837E-3</v>
      </c>
      <c r="CC2461" t="str">
        <f>IF(COUNT(CB$3:CB2461)=ROUND(COUNT($CB$3:$CB$2493)*0.05,0),CB2461,"")</f>
        <v/>
      </c>
      <c r="CJ2461" s="23">
        <v>44292</v>
      </c>
      <c r="CK2461">
        <v>8.7516916023791837E-3</v>
      </c>
      <c r="CL2461" t="str">
        <f>IF(COUNT(CK$3:CK2461)=ROUND(COUNT($CK$3:$CK$2493)*0.1,0),CK2461,"")</f>
        <v/>
      </c>
      <c r="CS2461" s="23">
        <v>44292</v>
      </c>
      <c r="CT2461">
        <v>8.7516916023791837E-3</v>
      </c>
      <c r="DB2461" s="23">
        <v>44292</v>
      </c>
      <c r="DC2461">
        <v>8.7516916023791837E-3</v>
      </c>
    </row>
    <row r="2462" spans="79:107" x14ac:dyDescent="0.3">
      <c r="CA2462" s="23">
        <v>41956</v>
      </c>
      <c r="CB2462">
        <v>8.8718034662139608E-3</v>
      </c>
      <c r="CC2462" t="str">
        <f>IF(COUNT(CB$3:CB2462)=ROUND(COUNT($CB$3:$CB$2493)*0.05,0),CB2462,"")</f>
        <v/>
      </c>
      <c r="CJ2462" s="23">
        <v>41956</v>
      </c>
      <c r="CK2462">
        <v>8.8718034662139608E-3</v>
      </c>
      <c r="CL2462" t="str">
        <f>IF(COUNT(CK$3:CK2462)=ROUND(COUNT($CK$3:$CK$2493)*0.1,0),CK2462,"")</f>
        <v/>
      </c>
      <c r="CS2462" s="23">
        <v>41956</v>
      </c>
      <c r="CT2462">
        <v>8.8718034662139608E-3</v>
      </c>
      <c r="DB2462" s="23">
        <v>41956</v>
      </c>
      <c r="DC2462">
        <v>8.8718034662139608E-3</v>
      </c>
    </row>
    <row r="2463" spans="79:107" x14ac:dyDescent="0.3">
      <c r="CA2463" s="23">
        <v>42398</v>
      </c>
      <c r="CB2463">
        <v>9.0008878145816304E-3</v>
      </c>
      <c r="CC2463" t="str">
        <f>IF(COUNT(CB$3:CB2463)=ROUND(COUNT($CB$3:$CB$2493)*0.05,0),CB2463,"")</f>
        <v/>
      </c>
      <c r="CJ2463" s="23">
        <v>42398</v>
      </c>
      <c r="CK2463">
        <v>9.0008878145816304E-3</v>
      </c>
      <c r="CL2463" t="str">
        <f>IF(COUNT(CK$3:CK2463)=ROUND(COUNT($CK$3:$CK$2493)*0.1,0),CK2463,"")</f>
        <v/>
      </c>
      <c r="CS2463" s="23">
        <v>42398</v>
      </c>
      <c r="CT2463">
        <v>9.0008878145816304E-3</v>
      </c>
      <c r="DB2463" s="23">
        <v>42398</v>
      </c>
      <c r="DC2463">
        <v>9.0008878145816304E-3</v>
      </c>
    </row>
    <row r="2464" spans="79:107" x14ac:dyDescent="0.3">
      <c r="CA2464" s="23">
        <v>41535</v>
      </c>
      <c r="CB2464">
        <v>9.3213925825922448E-3</v>
      </c>
      <c r="CC2464" t="str">
        <f>IF(COUNT(CB$3:CB2464)=ROUND(COUNT($CB$3:$CB$2493)*0.05,0),CB2464,"")</f>
        <v/>
      </c>
      <c r="CJ2464" s="23">
        <v>41535</v>
      </c>
      <c r="CK2464">
        <v>9.3213925825922448E-3</v>
      </c>
      <c r="CL2464" t="str">
        <f>IF(COUNT(CK$3:CK2464)=ROUND(COUNT($CK$3:$CK$2493)*0.1,0),CK2464,"")</f>
        <v/>
      </c>
      <c r="CS2464" s="23">
        <v>41535</v>
      </c>
      <c r="CT2464">
        <v>9.3213925825922448E-3</v>
      </c>
      <c r="DB2464" s="23">
        <v>41535</v>
      </c>
      <c r="DC2464">
        <v>9.3213925825922448E-3</v>
      </c>
    </row>
    <row r="2465" spans="79:107" x14ac:dyDescent="0.3">
      <c r="CA2465" s="23">
        <v>44770</v>
      </c>
      <c r="CB2465">
        <v>9.4440288970625078E-3</v>
      </c>
      <c r="CC2465" t="str">
        <f>IF(COUNT(CB$3:CB2465)=ROUND(COUNT($CB$3:$CB$2493)*0.05,0),CB2465,"")</f>
        <v/>
      </c>
      <c r="CJ2465" s="23">
        <v>44770</v>
      </c>
      <c r="CK2465">
        <v>9.4440288970625078E-3</v>
      </c>
      <c r="CL2465" t="str">
        <f>IF(COUNT(CK$3:CK2465)=ROUND(COUNT($CK$3:$CK$2493)*0.1,0),CK2465,"")</f>
        <v/>
      </c>
      <c r="CS2465" s="23">
        <v>44770</v>
      </c>
      <c r="CT2465">
        <v>9.4440288970625078E-3</v>
      </c>
      <c r="DB2465" s="23">
        <v>44770</v>
      </c>
      <c r="DC2465">
        <v>9.4440288970625078E-3</v>
      </c>
    </row>
    <row r="2466" spans="79:107" x14ac:dyDescent="0.3">
      <c r="CA2466" s="23">
        <v>43920</v>
      </c>
      <c r="CB2466">
        <v>9.4871950870834623E-3</v>
      </c>
      <c r="CC2466" t="str">
        <f>IF(COUNT(CB$3:CB2466)=ROUND(COUNT($CB$3:$CB$2493)*0.05,0),CB2466,"")</f>
        <v/>
      </c>
      <c r="CJ2466" s="23">
        <v>43920</v>
      </c>
      <c r="CK2466">
        <v>9.4871950870834623E-3</v>
      </c>
      <c r="CL2466" t="str">
        <f>IF(COUNT(CK$3:CK2466)=ROUND(COUNT($CK$3:$CK$2493)*0.1,0),CK2466,"")</f>
        <v/>
      </c>
      <c r="CS2466" s="23">
        <v>43920</v>
      </c>
      <c r="CT2466">
        <v>9.4871950870834623E-3</v>
      </c>
      <c r="DB2466" s="23">
        <v>43920</v>
      </c>
      <c r="DC2466">
        <v>9.4871950870834623E-3</v>
      </c>
    </row>
    <row r="2467" spans="79:107" x14ac:dyDescent="0.3">
      <c r="CA2467" s="23">
        <v>43306</v>
      </c>
      <c r="CB2467">
        <v>9.6526033244505854E-3</v>
      </c>
      <c r="CC2467" t="str">
        <f>IF(COUNT(CB$3:CB2467)=ROUND(COUNT($CB$3:$CB$2493)*0.05,0),CB2467,"")</f>
        <v/>
      </c>
      <c r="CJ2467" s="23">
        <v>43306</v>
      </c>
      <c r="CK2467">
        <v>9.6526033244505854E-3</v>
      </c>
      <c r="CL2467" t="str">
        <f>IF(COUNT(CK$3:CK2467)=ROUND(COUNT($CK$3:$CK$2493)*0.1,0),CK2467,"")</f>
        <v/>
      </c>
      <c r="CS2467" s="23">
        <v>43306</v>
      </c>
      <c r="CT2467">
        <v>9.6526033244505854E-3</v>
      </c>
      <c r="DB2467" s="23">
        <v>43306</v>
      </c>
      <c r="DC2467">
        <v>9.6526033244505854E-3</v>
      </c>
    </row>
    <row r="2468" spans="79:107" x14ac:dyDescent="0.3">
      <c r="CA2468" s="23">
        <v>43969</v>
      </c>
      <c r="CB2468">
        <v>9.7626228779927379E-3</v>
      </c>
      <c r="CC2468" t="str">
        <f>IF(COUNT(CB$3:CB2468)=ROUND(COUNT($CB$3:$CB$2493)*0.05,0),CB2468,"")</f>
        <v/>
      </c>
      <c r="CJ2468" s="23">
        <v>43969</v>
      </c>
      <c r="CK2468">
        <v>9.7626228779927379E-3</v>
      </c>
      <c r="CL2468" t="str">
        <f>IF(COUNT(CK$3:CK2468)=ROUND(COUNT($CK$3:$CK$2493)*0.1,0),CK2468,"")</f>
        <v/>
      </c>
      <c r="CS2468" s="23">
        <v>43969</v>
      </c>
      <c r="CT2468">
        <v>9.7626228779927379E-3</v>
      </c>
      <c r="DB2468" s="23">
        <v>43969</v>
      </c>
      <c r="DC2468">
        <v>9.7626228779927379E-3</v>
      </c>
    </row>
    <row r="2469" spans="79:107" x14ac:dyDescent="0.3">
      <c r="CA2469" s="23">
        <v>44138</v>
      </c>
      <c r="CB2469">
        <v>9.8182835041922649E-3</v>
      </c>
      <c r="CC2469" t="str">
        <f>IF(COUNT(CB$3:CB2469)=ROUND(COUNT($CB$3:$CB$2493)*0.05,0),CB2469,"")</f>
        <v/>
      </c>
      <c r="CJ2469" s="23">
        <v>44138</v>
      </c>
      <c r="CK2469">
        <v>9.8182835041922649E-3</v>
      </c>
      <c r="CL2469" t="str">
        <f>IF(COUNT(CK$3:CK2469)=ROUND(COUNT($CK$3:$CK$2493)*0.1,0),CK2469,"")</f>
        <v/>
      </c>
      <c r="CS2469" s="23">
        <v>44138</v>
      </c>
      <c r="CT2469">
        <v>9.8182835041922649E-3</v>
      </c>
      <c r="DB2469" s="23">
        <v>44138</v>
      </c>
      <c r="DC2469">
        <v>9.8182835041922649E-3</v>
      </c>
    </row>
    <row r="2470" spans="79:107" x14ac:dyDescent="0.3">
      <c r="CA2470" s="23">
        <v>44733</v>
      </c>
      <c r="CB2470">
        <v>1.0073099615513333E-2</v>
      </c>
      <c r="CC2470" t="str">
        <f>IF(COUNT(CB$3:CB2470)=ROUND(COUNT($CB$3:$CB$2493)*0.05,0),CB2470,"")</f>
        <v/>
      </c>
      <c r="CJ2470" s="23">
        <v>44733</v>
      </c>
      <c r="CK2470">
        <v>1.0073099615513333E-2</v>
      </c>
      <c r="CL2470" t="str">
        <f>IF(COUNT(CK$3:CK2470)=ROUND(COUNT($CK$3:$CK$2493)*0.1,0),CK2470,"")</f>
        <v/>
      </c>
      <c r="CS2470" s="23">
        <v>44733</v>
      </c>
      <c r="CT2470">
        <v>1.0073099615513333E-2</v>
      </c>
      <c r="DB2470" s="23">
        <v>44733</v>
      </c>
      <c r="DC2470">
        <v>1.0073099615513333E-2</v>
      </c>
    </row>
    <row r="2471" spans="79:107" x14ac:dyDescent="0.3">
      <c r="CA2471" s="23">
        <v>44330</v>
      </c>
      <c r="CB2471">
        <v>1.0196570097402373E-2</v>
      </c>
      <c r="CJ2471" s="23">
        <v>44330</v>
      </c>
      <c r="CK2471">
        <v>1.0196570097402373E-2</v>
      </c>
      <c r="CL2471" t="str">
        <f>IF(COUNT(CK$3:CK2471)=ROUND(COUNT($CK$3:$CK$2493)*0.1,0),CK2471,"")</f>
        <v/>
      </c>
      <c r="CS2471" s="23">
        <v>44330</v>
      </c>
      <c r="CT2471">
        <v>1.0196570097402373E-2</v>
      </c>
      <c r="DB2471" s="23">
        <v>44330</v>
      </c>
      <c r="DC2471">
        <v>1.0196570097402373E-2</v>
      </c>
    </row>
    <row r="2472" spans="79:107" x14ac:dyDescent="0.3">
      <c r="CA2472" s="23">
        <v>42255</v>
      </c>
      <c r="CB2472">
        <v>1.0367979124357527E-2</v>
      </c>
      <c r="CJ2472" s="23">
        <v>42255</v>
      </c>
      <c r="CK2472">
        <v>1.0367979124357527E-2</v>
      </c>
      <c r="CL2472" t="str">
        <f>IF(COUNT(CK$3:CK2472)=ROUND(COUNT($CK$3:$CK$2493)*0.1,0),CK2472,"")</f>
        <v/>
      </c>
      <c r="CS2472" s="23">
        <v>42255</v>
      </c>
      <c r="CT2472">
        <v>1.0367979124357527E-2</v>
      </c>
      <c r="DB2472" s="23">
        <v>42255</v>
      </c>
      <c r="DC2472">
        <v>1.0367979124357527E-2</v>
      </c>
    </row>
    <row r="2473" spans="79:107" x14ac:dyDescent="0.3">
      <c r="CA2473" s="23">
        <v>43461</v>
      </c>
      <c r="CB2473">
        <v>1.0380675738929592E-2</v>
      </c>
      <c r="CJ2473" s="23">
        <v>43461</v>
      </c>
      <c r="CK2473">
        <v>1.0380675738929592E-2</v>
      </c>
      <c r="CL2473" t="str">
        <f>IF(COUNT(CK$3:CK2473)=ROUND(COUNT($CK$3:$CK$2493)*0.1,0),CK2473,"")</f>
        <v/>
      </c>
      <c r="CS2473" s="23">
        <v>43461</v>
      </c>
      <c r="CT2473">
        <v>1.0380675738929592E-2</v>
      </c>
      <c r="DB2473" s="23">
        <v>43461</v>
      </c>
      <c r="DC2473">
        <v>1.0380675738929592E-2</v>
      </c>
    </row>
    <row r="2474" spans="79:107" x14ac:dyDescent="0.3">
      <c r="CA2474" s="23">
        <v>44789</v>
      </c>
      <c r="CB2474">
        <v>1.0849390011184136E-2</v>
      </c>
      <c r="CJ2474" s="23">
        <v>44789</v>
      </c>
      <c r="CK2474">
        <v>1.0849390011184136E-2</v>
      </c>
      <c r="CL2474" t="str">
        <f>IF(COUNT(CK$3:CK2474)=ROUND(COUNT($CK$3:$CK$2493)*0.1,0),CK2474,"")</f>
        <v/>
      </c>
      <c r="CS2474" s="23">
        <v>44789</v>
      </c>
      <c r="CT2474">
        <v>1.0849390011184136E-2</v>
      </c>
      <c r="DB2474" s="23">
        <v>44789</v>
      </c>
      <c r="DC2474">
        <v>1.0849390011184136E-2</v>
      </c>
    </row>
    <row r="2475" spans="79:107" x14ac:dyDescent="0.3">
      <c r="CA2475" s="23">
        <v>44075</v>
      </c>
      <c r="CB2475">
        <v>1.1088425357298927E-2</v>
      </c>
      <c r="CJ2475" s="23">
        <v>44075</v>
      </c>
      <c r="CK2475">
        <v>1.1088425357298927E-2</v>
      </c>
      <c r="CL2475" t="str">
        <f>IF(COUNT(CK$3:CK2475)=ROUND(COUNT($CK$3:$CK$2493)*0.1,0),CK2475,"")</f>
        <v/>
      </c>
      <c r="CS2475" s="23">
        <v>44075</v>
      </c>
      <c r="CT2475">
        <v>1.1088425357298927E-2</v>
      </c>
      <c r="DB2475" s="23">
        <v>44075</v>
      </c>
      <c r="DC2475">
        <v>1.1088425357298927E-2</v>
      </c>
    </row>
    <row r="2476" spans="79:107" x14ac:dyDescent="0.3">
      <c r="CA2476" s="23">
        <v>44019</v>
      </c>
      <c r="CB2476">
        <v>1.1162383923856097E-2</v>
      </c>
      <c r="CJ2476" s="23">
        <v>44019</v>
      </c>
      <c r="CK2476">
        <v>1.1162383923856097E-2</v>
      </c>
      <c r="CL2476" t="str">
        <f>IF(COUNT(CK$3:CK2476)=ROUND(COUNT($CK$3:$CK$2493)*0.1,0),CK2476,"")</f>
        <v/>
      </c>
      <c r="CS2476" s="23">
        <v>44019</v>
      </c>
      <c r="CT2476">
        <v>1.1162383923856097E-2</v>
      </c>
      <c r="DB2476" s="23">
        <v>44019</v>
      </c>
      <c r="DC2476">
        <v>1.1162383923856097E-2</v>
      </c>
    </row>
    <row r="2477" spans="79:107" x14ac:dyDescent="0.3">
      <c r="CA2477" s="23">
        <v>44875</v>
      </c>
      <c r="CB2477">
        <v>1.1263475789063277E-2</v>
      </c>
      <c r="CJ2477" s="23">
        <v>44875</v>
      </c>
      <c r="CK2477">
        <v>1.1263475789063277E-2</v>
      </c>
      <c r="CL2477" t="str">
        <f>IF(COUNT(CK$3:CK2477)=ROUND(COUNT($CK$3:$CK$2493)*0.1,0),CK2477,"")</f>
        <v/>
      </c>
      <c r="CS2477" s="23">
        <v>44875</v>
      </c>
      <c r="CT2477">
        <v>1.1263475789063277E-2</v>
      </c>
      <c r="DB2477" s="23">
        <v>44875</v>
      </c>
      <c r="DC2477">
        <v>1.1263475789063277E-2</v>
      </c>
    </row>
    <row r="2478" spans="79:107" x14ac:dyDescent="0.3">
      <c r="CA2478" s="23">
        <v>44837</v>
      </c>
      <c r="CB2478">
        <v>1.1530911955815326E-2</v>
      </c>
      <c r="CJ2478" s="23">
        <v>44837</v>
      </c>
      <c r="CK2478">
        <v>1.1530911955815326E-2</v>
      </c>
      <c r="CL2478" t="str">
        <f>IF(COUNT(CK$3:CK2478)=ROUND(COUNT($CK$3:$CK$2493)*0.1,0),CK2478,"")</f>
        <v/>
      </c>
      <c r="CS2478" s="23">
        <v>44837</v>
      </c>
      <c r="CT2478">
        <v>1.1530911955815326E-2</v>
      </c>
      <c r="DB2478" s="23">
        <v>44837</v>
      </c>
      <c r="DC2478">
        <v>1.1530911955815326E-2</v>
      </c>
    </row>
    <row r="2479" spans="79:107" x14ac:dyDescent="0.3">
      <c r="CA2479" s="23">
        <v>43914</v>
      </c>
      <c r="CB2479">
        <v>1.2004853574327677E-2</v>
      </c>
      <c r="CJ2479" s="23">
        <v>43914</v>
      </c>
      <c r="CK2479">
        <v>1.2004853574327677E-2</v>
      </c>
      <c r="CL2479" t="str">
        <f>IF(COUNT(CK$3:CK2479)=ROUND(COUNT($CK$3:$CK$2493)*0.1,0),CK2479,"")</f>
        <v/>
      </c>
      <c r="CS2479" s="23">
        <v>43914</v>
      </c>
      <c r="CT2479">
        <v>1.2004853574327677E-2</v>
      </c>
      <c r="DB2479" s="23">
        <v>43914</v>
      </c>
      <c r="DC2479">
        <v>1.2004853574327677E-2</v>
      </c>
    </row>
    <row r="2480" spans="79:107" x14ac:dyDescent="0.3">
      <c r="CA2480" s="23">
        <v>43923</v>
      </c>
      <c r="CB2480">
        <v>1.2183430453264362E-2</v>
      </c>
      <c r="CJ2480" s="23">
        <v>43923</v>
      </c>
      <c r="CK2480">
        <v>1.2183430453264362E-2</v>
      </c>
      <c r="CL2480" t="str">
        <f>IF(COUNT(CK$3:CK2480)=ROUND(COUNT($CK$3:$CK$2493)*0.1,0),CK2480,"")</f>
        <v/>
      </c>
      <c r="CS2480" s="23">
        <v>43923</v>
      </c>
      <c r="CT2480">
        <v>1.2183430453264362E-2</v>
      </c>
      <c r="DB2480" s="23">
        <v>43923</v>
      </c>
      <c r="DC2480">
        <v>1.2183430453264362E-2</v>
      </c>
    </row>
    <row r="2481" spans="79:107" x14ac:dyDescent="0.3">
      <c r="CA2481" s="23">
        <v>43935</v>
      </c>
      <c r="CB2481">
        <v>1.2336037634893941E-2</v>
      </c>
      <c r="CJ2481" s="23">
        <v>43935</v>
      </c>
      <c r="CK2481">
        <v>1.2336037634893941E-2</v>
      </c>
      <c r="CL2481" t="str">
        <f>IF(COUNT(CK$3:CK2481)=ROUND(COUNT($CK$3:$CK$2493)*0.1,0),CK2481,"")</f>
        <v/>
      </c>
      <c r="CS2481" s="23">
        <v>43935</v>
      </c>
      <c r="CT2481">
        <v>1.2336037634893941E-2</v>
      </c>
      <c r="DB2481" s="23">
        <v>43935</v>
      </c>
      <c r="DC2481">
        <v>1.2336037634893941E-2</v>
      </c>
    </row>
    <row r="2482" spans="79:107" x14ac:dyDescent="0.3">
      <c r="CA2482" s="23">
        <v>44708</v>
      </c>
      <c r="CB2482">
        <v>1.2503947918343299E-2</v>
      </c>
      <c r="CJ2482" s="23">
        <v>44708</v>
      </c>
      <c r="CK2482">
        <v>1.2503947918343299E-2</v>
      </c>
      <c r="CL2482" t="str">
        <f>IF(COUNT(CK$3:CK2482)=ROUND(COUNT($CK$3:$CK$2493)*0.1,0),CK2482,"")</f>
        <v/>
      </c>
      <c r="CS2482" s="23">
        <v>44708</v>
      </c>
      <c r="CT2482">
        <v>1.2503947918343299E-2</v>
      </c>
      <c r="DB2482" s="23">
        <v>44708</v>
      </c>
      <c r="DC2482">
        <v>1.2503947918343299E-2</v>
      </c>
    </row>
    <row r="2483" spans="79:107" x14ac:dyDescent="0.3">
      <c r="CA2483" s="23">
        <v>44769</v>
      </c>
      <c r="CB2483">
        <v>1.2676832571784114E-2</v>
      </c>
      <c r="CJ2483" s="23">
        <v>44769</v>
      </c>
      <c r="CK2483">
        <v>1.2676832571784114E-2</v>
      </c>
      <c r="CL2483" t="str">
        <f>IF(COUNT(CK$3:CK2483)=ROUND(COUNT($CK$3:$CK$2493)*0.1,0),CK2483,"")</f>
        <v/>
      </c>
      <c r="CS2483" s="23">
        <v>44769</v>
      </c>
      <c r="CT2483">
        <v>1.2676832571784114E-2</v>
      </c>
      <c r="DB2483" s="23">
        <v>44769</v>
      </c>
      <c r="DC2483">
        <v>1.2676832571784114E-2</v>
      </c>
    </row>
    <row r="2484" spans="79:107" x14ac:dyDescent="0.3">
      <c r="CA2484" s="26">
        <v>44880</v>
      </c>
      <c r="CB2484">
        <v>1.2720463017090382E-2</v>
      </c>
      <c r="CJ2484" s="26">
        <v>44880</v>
      </c>
      <c r="CK2484">
        <v>1.2720463017090382E-2</v>
      </c>
      <c r="CL2484" t="str">
        <f>IF(COUNT(CK$3:CK2484)=ROUND(COUNT($CK$3:$CK$2493)*0.1,0),CK2484,"")</f>
        <v/>
      </c>
      <c r="CS2484" s="26">
        <v>44880</v>
      </c>
      <c r="CT2484">
        <v>1.2720463017090382E-2</v>
      </c>
      <c r="DB2484" s="26">
        <v>44880</v>
      </c>
      <c r="DC2484">
        <v>1.2720463017090382E-2</v>
      </c>
    </row>
    <row r="2485" spans="79:107" x14ac:dyDescent="0.3">
      <c r="CA2485" s="23">
        <v>43916</v>
      </c>
      <c r="CB2485">
        <v>1.2937299609763711E-2</v>
      </c>
      <c r="CJ2485" s="23">
        <v>43916</v>
      </c>
      <c r="CK2485">
        <v>1.2937299609763711E-2</v>
      </c>
      <c r="CL2485" t="str">
        <f>IF(COUNT(CK$3:CK2485)=ROUND(COUNT($CK$3:$CK$2493)*0.1,0),CK2485,"")</f>
        <v/>
      </c>
      <c r="CS2485" s="23">
        <v>43916</v>
      </c>
      <c r="CT2485">
        <v>1.2937299609763711E-2</v>
      </c>
      <c r="DB2485" s="23">
        <v>43916</v>
      </c>
      <c r="DC2485">
        <v>1.2937299609763711E-2</v>
      </c>
    </row>
    <row r="2486" spans="79:107" x14ac:dyDescent="0.3">
      <c r="CA2486" s="23">
        <v>43692</v>
      </c>
      <c r="CB2486">
        <v>1.3368840993677727E-2</v>
      </c>
      <c r="CJ2486" s="23">
        <v>43692</v>
      </c>
      <c r="CK2486">
        <v>1.3368840993677727E-2</v>
      </c>
      <c r="CL2486" t="str">
        <f>IF(COUNT(CK$3:CK2486)=ROUND(COUNT($CK$3:$CK$2493)*0.1,0),CK2486,"")</f>
        <v/>
      </c>
      <c r="CS2486" s="23">
        <v>43692</v>
      </c>
      <c r="CT2486">
        <v>1.3368840993677727E-2</v>
      </c>
      <c r="DB2486" s="23">
        <v>43692</v>
      </c>
      <c r="DC2486">
        <v>1.3368840993677727E-2</v>
      </c>
    </row>
    <row r="2487" spans="79:107" x14ac:dyDescent="0.3">
      <c r="CA2487" s="23">
        <v>43927</v>
      </c>
      <c r="CB2487">
        <v>1.5454845404011076E-2</v>
      </c>
      <c r="CJ2487" s="23">
        <v>43927</v>
      </c>
      <c r="CK2487">
        <v>1.5454845404011076E-2</v>
      </c>
      <c r="CL2487" t="str">
        <f>IF(COUNT(CK$3:CK2487)=ROUND(COUNT($CK$3:$CK$2493)*0.1,0),CK2487,"")</f>
        <v/>
      </c>
      <c r="CS2487" s="23">
        <v>43927</v>
      </c>
      <c r="CT2487">
        <v>1.5454845404011076E-2</v>
      </c>
      <c r="DB2487" s="23">
        <v>43927</v>
      </c>
      <c r="DC2487">
        <v>1.5454845404011076E-2</v>
      </c>
    </row>
    <row r="2488" spans="79:107" x14ac:dyDescent="0.3">
      <c r="CA2488" s="23">
        <v>43894</v>
      </c>
      <c r="CB2488">
        <v>1.6468887963615446E-2</v>
      </c>
      <c r="CJ2488" s="23">
        <v>43894</v>
      </c>
      <c r="CK2488">
        <v>1.6468887963615446E-2</v>
      </c>
      <c r="CL2488" t="str">
        <f>IF(COUNT(CK$3:CK2488)=ROUND(COUNT($CK$3:$CK$2493)*0.1,0),CK2488,"")</f>
        <v/>
      </c>
      <c r="CS2488" s="23">
        <v>43894</v>
      </c>
      <c r="CT2488">
        <v>1.6468887963615446E-2</v>
      </c>
      <c r="DB2488" s="23">
        <v>43894</v>
      </c>
      <c r="DC2488">
        <v>1.6468887963615446E-2</v>
      </c>
    </row>
    <row r="2489" spans="79:107" x14ac:dyDescent="0.3">
      <c r="CA2489" s="23">
        <v>42509</v>
      </c>
      <c r="CB2489">
        <v>1.6908375162105273E-2</v>
      </c>
      <c r="CJ2489" s="23">
        <v>42509</v>
      </c>
      <c r="CK2489">
        <v>1.6908375162105273E-2</v>
      </c>
      <c r="CL2489" t="str">
        <f>IF(COUNT(CK$3:CK2489)=ROUND(COUNT($CK$3:$CK$2493)*0.1,0),CK2489,"")</f>
        <v/>
      </c>
      <c r="CS2489" s="23">
        <v>42509</v>
      </c>
      <c r="CT2489">
        <v>1.6908375162105273E-2</v>
      </c>
      <c r="DB2489" s="23">
        <v>42509</v>
      </c>
      <c r="DC2489">
        <v>1.6908375162105273E-2</v>
      </c>
    </row>
    <row r="2490" spans="79:107" x14ac:dyDescent="0.3">
      <c r="CA2490" s="23">
        <v>43328</v>
      </c>
      <c r="CB2490">
        <v>1.6964716556148368E-2</v>
      </c>
      <c r="CJ2490" s="23">
        <v>43328</v>
      </c>
      <c r="CK2490">
        <v>1.6964716556148368E-2</v>
      </c>
      <c r="CL2490" t="str">
        <f>IF(COUNT(CK$3:CK2490)=ROUND(COUNT($CK$3:$CK$2493)*0.1,0),CK2490,"")</f>
        <v/>
      </c>
      <c r="CS2490" s="23">
        <v>43328</v>
      </c>
      <c r="CT2490">
        <v>1.6964716556148368E-2</v>
      </c>
      <c r="DB2490" s="23">
        <v>43328</v>
      </c>
      <c r="DC2490">
        <v>1.6964716556148368E-2</v>
      </c>
    </row>
    <row r="2491" spans="79:107" x14ac:dyDescent="0.3">
      <c r="CA2491" s="23">
        <v>43055</v>
      </c>
      <c r="CB2491">
        <v>2.0577725047239336E-2</v>
      </c>
      <c r="CJ2491" s="23">
        <v>43055</v>
      </c>
      <c r="CK2491">
        <v>2.0577725047239336E-2</v>
      </c>
      <c r="CL2491" t="str">
        <f>IF(COUNT(CK$3:CK2491)=ROUND(COUNT($CK$3:$CK$2493)*0.1,0),CK2491,"")</f>
        <v/>
      </c>
      <c r="CS2491" s="23">
        <v>43055</v>
      </c>
      <c r="CT2491">
        <v>2.0577725047239336E-2</v>
      </c>
      <c r="DB2491" s="23">
        <v>43055</v>
      </c>
      <c r="DC2491">
        <v>2.0577725047239336E-2</v>
      </c>
    </row>
    <row r="2492" spans="79:107" x14ac:dyDescent="0.3">
      <c r="CA2492" s="23">
        <v>43892</v>
      </c>
      <c r="CB2492">
        <v>2.2799458998383839E-2</v>
      </c>
      <c r="CJ2492" s="23">
        <v>43892</v>
      </c>
      <c r="CK2492">
        <v>2.2799458998383839E-2</v>
      </c>
      <c r="CL2492" t="str">
        <f>IF(COUNT(CK$3:CK2492)=ROUND(COUNT($CK$3:$CK$2493)*0.1,0),CK2492,"")</f>
        <v/>
      </c>
      <c r="CS2492" s="23">
        <v>43892</v>
      </c>
      <c r="CT2492">
        <v>2.2799458998383839E-2</v>
      </c>
      <c r="DB2492" s="23">
        <v>43892</v>
      </c>
      <c r="DC2492">
        <v>2.2799458998383839E-2</v>
      </c>
    </row>
    <row r="2493" spans="79:107" x14ac:dyDescent="0.3">
      <c r="CA2493" s="23">
        <v>43903</v>
      </c>
      <c r="CB2493">
        <v>3.0110370183300209E-2</v>
      </c>
      <c r="CJ2493" s="23">
        <v>43903</v>
      </c>
      <c r="CK2493">
        <v>3.0110370183300209E-2</v>
      </c>
      <c r="CL2493" t="str">
        <f>IF(COUNT(CK$3:CK2493)=ROUND(COUNT($CK$3:$CK$2493)*0.1,0),CK2493,"")</f>
        <v/>
      </c>
      <c r="CS2493" s="23">
        <v>43903</v>
      </c>
      <c r="CT2493">
        <v>3.0110370183300209E-2</v>
      </c>
      <c r="DB2493" s="23">
        <v>43903</v>
      </c>
      <c r="DC2493">
        <v>3.0110370183300209E-2</v>
      </c>
    </row>
  </sheetData>
  <sortState xmlns:xlrd2="http://schemas.microsoft.com/office/spreadsheetml/2017/richdata2" ref="CA3:CB2493">
    <sortCondition ref="CB3:CB2493"/>
  </sortState>
  <mergeCells count="29">
    <mergeCell ref="AN40:AO42"/>
    <mergeCell ref="AR40:AW40"/>
    <mergeCell ref="AZ40:BE40"/>
    <mergeCell ref="BE1:BF2"/>
    <mergeCell ref="T1:U3"/>
    <mergeCell ref="W1:AB1"/>
    <mergeCell ref="AE1:AJ1"/>
    <mergeCell ref="AM1:AN3"/>
    <mergeCell ref="A1:B3"/>
    <mergeCell ref="BK40:BP40"/>
    <mergeCell ref="BS40:BX40"/>
    <mergeCell ref="AP1:AU1"/>
    <mergeCell ref="D1:I1"/>
    <mergeCell ref="L1:Q1"/>
    <mergeCell ref="D40:I40"/>
    <mergeCell ref="L40:Q40"/>
    <mergeCell ref="BG40:BH41"/>
    <mergeCell ref="BI1:BN1"/>
    <mergeCell ref="BQ1:BV1"/>
    <mergeCell ref="AX1:BC1"/>
    <mergeCell ref="A40:B42"/>
    <mergeCell ref="T40:U42"/>
    <mergeCell ref="X40:AC40"/>
    <mergeCell ref="AF40:AK40"/>
    <mergeCell ref="DB1:DG1"/>
    <mergeCell ref="CJ1:CP1"/>
    <mergeCell ref="BX1:BY2"/>
    <mergeCell ref="CA1:CG1"/>
    <mergeCell ref="CS1:CY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194D8-931A-4551-98BE-7E476C554D25}">
  <dimension ref="A1:V2470"/>
  <sheetViews>
    <sheetView zoomScale="115" zoomScaleNormal="115" workbookViewId="0">
      <selection activeCell="A2" sqref="A2"/>
    </sheetView>
  </sheetViews>
  <sheetFormatPr defaultRowHeight="14.4" x14ac:dyDescent="0.3"/>
  <cols>
    <col min="1" max="1" width="10.88671875" bestFit="1" customWidth="1"/>
    <col min="2" max="3" width="8.21875" bestFit="1" customWidth="1"/>
    <col min="4" max="4" width="8.77734375" bestFit="1" customWidth="1"/>
    <col min="5" max="5" width="12.33203125" bestFit="1" customWidth="1"/>
    <col min="6" max="6" width="13.44140625" bestFit="1" customWidth="1"/>
    <col min="7" max="7" width="12.5546875" bestFit="1" customWidth="1"/>
    <col min="8" max="8" width="14.33203125" bestFit="1" customWidth="1"/>
    <col min="11" max="11" width="13.21875" bestFit="1" customWidth="1"/>
    <col min="13" max="13" width="10.88671875" bestFit="1" customWidth="1"/>
    <col min="15" max="15" width="10.88671875" bestFit="1" customWidth="1"/>
    <col min="17" max="17" width="10.88671875" bestFit="1" customWidth="1"/>
    <col min="19" max="19" width="10.88671875" bestFit="1" customWidth="1"/>
    <col min="20" max="20" width="13" bestFit="1" customWidth="1"/>
    <col min="21" max="21" width="10.88671875" bestFit="1" customWidth="1"/>
  </cols>
  <sheetData>
    <row r="1" spans="1:21" x14ac:dyDescent="0.3">
      <c r="B1" s="258"/>
      <c r="C1" s="258"/>
      <c r="D1" s="258"/>
      <c r="E1" s="258"/>
      <c r="F1" s="259" t="s">
        <v>5</v>
      </c>
      <c r="G1" s="260" t="s">
        <v>6</v>
      </c>
      <c r="H1" s="261" t="s">
        <v>41</v>
      </c>
      <c r="K1" s="415" t="s">
        <v>250</v>
      </c>
      <c r="L1" s="415"/>
      <c r="O1" s="415" t="s">
        <v>255</v>
      </c>
      <c r="P1" s="415"/>
      <c r="S1" s="415" t="s">
        <v>256</v>
      </c>
      <c r="T1" s="415"/>
    </row>
    <row r="2" spans="1:21" x14ac:dyDescent="0.3">
      <c r="A2" s="260" t="s">
        <v>10</v>
      </c>
      <c r="B2" s="262" t="s">
        <v>42</v>
      </c>
      <c r="C2" s="260" t="s">
        <v>2</v>
      </c>
      <c r="D2" s="259" t="s">
        <v>3</v>
      </c>
      <c r="E2" s="259" t="s">
        <v>4</v>
      </c>
      <c r="F2" t="s">
        <v>192</v>
      </c>
      <c r="G2" t="s">
        <v>191</v>
      </c>
      <c r="H2" t="s">
        <v>249</v>
      </c>
      <c r="K2" s="260" t="s">
        <v>10</v>
      </c>
      <c r="L2" s="20" t="s">
        <v>19</v>
      </c>
      <c r="M2" s="20"/>
      <c r="O2" s="260" t="s">
        <v>10</v>
      </c>
      <c r="P2" s="20" t="s">
        <v>19</v>
      </c>
      <c r="S2" s="260" t="s">
        <v>10</v>
      </c>
      <c r="T2" s="20" t="s">
        <v>19</v>
      </c>
    </row>
    <row r="3" spans="1:21" x14ac:dyDescent="0.3">
      <c r="A3" s="23">
        <v>41227</v>
      </c>
      <c r="B3" s="24">
        <v>2.3933571851566119E-4</v>
      </c>
      <c r="C3" s="24">
        <v>-2.7442663907855012E-3</v>
      </c>
      <c r="D3" s="24">
        <v>-6.9628576813823241E-3</v>
      </c>
      <c r="E3" s="263">
        <v>-1.489714301705203E-2</v>
      </c>
      <c r="F3" s="264">
        <v>-8.9999999999999802E-5</v>
      </c>
      <c r="G3" s="264">
        <v>-9.0000000000003407E-5</v>
      </c>
      <c r="H3" s="265">
        <v>6.2893081761005907E-5</v>
      </c>
      <c r="K3" s="23">
        <v>41227</v>
      </c>
      <c r="L3" s="19" cm="1">
        <f t="array" ref="L3:L2470">TRANSPOSE(MMULT(TRANSPOSE('Weights and rets'!B4:B10),TRANSPOSE('Historical Rets'!B3:H2470)))</f>
        <v>-3.1849702547468695E-3</v>
      </c>
      <c r="O3" s="23">
        <v>41227</v>
      </c>
      <c r="P3" s="19" cm="1">
        <f t="array" ref="P3:P2470">TRANSPOSE(MMULT(TRANSPOSE('Weights and rets'!B25:B28),TRANSPOSE('Historical Rets'!B3:E2470)))</f>
        <v>-7.9994303538483049E-3</v>
      </c>
      <c r="Q3" t="str" cm="1">
        <f t="array" ref="Q3">IF(P3=MIN($P$3:$P$10000),O3:P3,"")</f>
        <v/>
      </c>
      <c r="S3" s="23">
        <v>41227</v>
      </c>
      <c r="T3" s="19" cm="1">
        <f t="array" ref="T3:T2470">TRANSPOSE(MMULT(TRANSPOSE('Weights and rets'!B4:B7),TRANSPOSE('Historical Rets'!B3:E2470)))</f>
        <v>-3.199772141539322E-3</v>
      </c>
      <c r="U3" t="str" cm="1">
        <f t="array" ref="U3">IF(T3=MIN($T$3:$T$10000),S3:T3,"")</f>
        <v/>
      </c>
    </row>
    <row r="4" spans="1:21" x14ac:dyDescent="0.3">
      <c r="A4" s="23">
        <v>41228</v>
      </c>
      <c r="B4" s="24">
        <v>-6.2821766559899008E-3</v>
      </c>
      <c r="C4" s="24">
        <v>-5.5036362254917287E-3</v>
      </c>
      <c r="D4" s="24">
        <v>-3.632025623675874E-2</v>
      </c>
      <c r="E4" s="263">
        <v>-3.8608432288151102E-3</v>
      </c>
      <c r="F4" s="264">
        <v>3.3000000000000038E-4</v>
      </c>
      <c r="G4" s="264">
        <v>6.8000000000000504E-4</v>
      </c>
      <c r="H4" s="265">
        <v>0</v>
      </c>
      <c r="K4" s="23">
        <v>41228</v>
      </c>
      <c r="L4" s="19">
        <v>-7.594406100986926E-3</v>
      </c>
      <c r="O4" s="23">
        <v>41228</v>
      </c>
      <c r="P4">
        <v>-1.9153515252467317E-2</v>
      </c>
      <c r="Q4" t="str" cm="1">
        <f t="array" ref="Q4">IF(P4=MIN($P$3:$P$10000),O4:P4,"")</f>
        <v/>
      </c>
      <c r="S4" s="23">
        <v>41228</v>
      </c>
      <c r="T4">
        <v>-7.6614061009869262E-3</v>
      </c>
      <c r="U4" t="str" cm="1">
        <f t="array" ref="U4">IF(T4=MIN($T$3:$T$10000),S4:T4,"")</f>
        <v/>
      </c>
    </row>
    <row r="5" spans="1:21" x14ac:dyDescent="0.3">
      <c r="A5" s="23">
        <v>41229</v>
      </c>
      <c r="B5" s="24">
        <v>-1.264320579548947E-3</v>
      </c>
      <c r="C5" s="24">
        <v>-4.9804912489317659E-3</v>
      </c>
      <c r="D5" s="24">
        <v>-1.004090453051016E-2</v>
      </c>
      <c r="E5" s="263">
        <v>1.518087044831834E-2</v>
      </c>
      <c r="F5" s="264">
        <v>-1.000000000000003E-4</v>
      </c>
      <c r="G5" s="264">
        <v>1.7000000000000351E-4</v>
      </c>
      <c r="H5" s="265">
        <v>-1.8987341772151782E-4</v>
      </c>
      <c r="K5" s="23">
        <v>41229</v>
      </c>
      <c r="L5" s="19">
        <v>-4.2698552323713315E-4</v>
      </c>
      <c r="O5" s="23">
        <v>41229</v>
      </c>
      <c r="P5">
        <v>-8.5010621315612534E-4</v>
      </c>
      <c r="Q5" t="str" cm="1">
        <f t="array" ref="Q5">IF(P5=MIN($P$3:$P$10000),O5:P5,"")</f>
        <v/>
      </c>
      <c r="S5" s="23">
        <v>41229</v>
      </c>
      <c r="T5">
        <v>-3.4004248526245027E-4</v>
      </c>
      <c r="U5" t="str" cm="1">
        <f t="array" ref="U5">IF(T5=MIN($T$3:$T$10000),S5:T5,"")</f>
        <v/>
      </c>
    </row>
    <row r="6" spans="1:21" x14ac:dyDescent="0.3">
      <c r="A6" s="23">
        <v>41232</v>
      </c>
      <c r="B6" s="24">
        <v>1.1996563419442731E-2</v>
      </c>
      <c r="C6" s="24">
        <v>2.7252373961654461E-2</v>
      </c>
      <c r="D6" s="24">
        <v>1.455242978883968E-2</v>
      </c>
      <c r="E6" s="263">
        <v>6.0452457813875878E-3</v>
      </c>
      <c r="F6" s="264">
        <v>1.000000000000003E-4</v>
      </c>
      <c r="G6" s="264">
        <v>-6.0000000000002272E-5</v>
      </c>
      <c r="H6" s="265">
        <v>-3.1055900621118041E-4</v>
      </c>
      <c r="K6" s="23">
        <v>41232</v>
      </c>
      <c r="L6" s="19">
        <v>5.262252407095421E-3</v>
      </c>
      <c r="O6" s="23">
        <v>41232</v>
      </c>
      <c r="P6">
        <v>1.348750989972613E-2</v>
      </c>
      <c r="Q6" t="str" cm="1">
        <f t="array" ref="Q6">IF(P6=MIN($P$3:$P$10000),O6:P6,"")</f>
        <v/>
      </c>
      <c r="S6" s="23">
        <v>41232</v>
      </c>
      <c r="T6">
        <v>5.3950039598904525E-3</v>
      </c>
      <c r="U6" t="str" cm="1">
        <f t="array" ref="U6">IF(T6=MIN($T$3:$T$10000),S6:T6,"")</f>
        <v/>
      </c>
    </row>
    <row r="7" spans="1:21" x14ac:dyDescent="0.3">
      <c r="A7" s="23">
        <v>41233</v>
      </c>
      <c r="B7" s="24">
        <v>-2.8593317108277739E-3</v>
      </c>
      <c r="C7" s="24">
        <v>-1.624258462645477E-3</v>
      </c>
      <c r="D7" s="24">
        <v>-2.8986843579374547E-4</v>
      </c>
      <c r="E7" s="263">
        <v>6.3250347289372198E-3</v>
      </c>
      <c r="F7" s="264">
        <v>3.199999999999991E-4</v>
      </c>
      <c r="G7" s="264">
        <v>8.999999999999453E-5</v>
      </c>
      <c r="H7" s="265">
        <v>-1.8072289156626398E-4</v>
      </c>
      <c r="K7" s="23">
        <v>41233</v>
      </c>
      <c r="L7" s="19">
        <v>4.5061174992268646E-4</v>
      </c>
      <c r="O7" s="23">
        <v>41233</v>
      </c>
      <c r="P7">
        <v>1.2385926278187639E-3</v>
      </c>
      <c r="Q7" t="str" cm="1">
        <f t="array" ref="Q7">IF(P7=MIN($P$3:$P$10000),O7:P7,"")</f>
        <v/>
      </c>
      <c r="S7" s="23">
        <v>41233</v>
      </c>
      <c r="T7">
        <v>4.954370511275056E-4</v>
      </c>
      <c r="U7" t="str" cm="1">
        <f t="array" ref="U7">IF(T7=MIN($T$3:$T$10000),S7:T7,"")</f>
        <v/>
      </c>
    </row>
    <row r="8" spans="1:21" x14ac:dyDescent="0.3">
      <c r="A8" s="23">
        <v>41234</v>
      </c>
      <c r="B8" s="24">
        <v>1.0155863612856489E-3</v>
      </c>
      <c r="C8" s="24">
        <v>5.423051786270173E-3</v>
      </c>
      <c r="D8" s="24">
        <v>-1.594004489613784E-3</v>
      </c>
      <c r="E8" s="263">
        <v>9.1136320725964896E-3</v>
      </c>
      <c r="F8" s="264">
        <v>6.0000000000000157E-5</v>
      </c>
      <c r="G8" s="264">
        <v>3.6000000000000485E-4</v>
      </c>
      <c r="H8" s="265">
        <v>0</v>
      </c>
      <c r="K8" s="23">
        <v>41234</v>
      </c>
      <c r="L8" s="19">
        <v>1.1693608295015765E-3</v>
      </c>
      <c r="O8" s="23">
        <v>41234</v>
      </c>
      <c r="P8">
        <v>2.8634020737539406E-3</v>
      </c>
      <c r="Q8" t="str" cm="1">
        <f t="array" ref="Q8">IF(P8=MIN($P$3:$P$10000),O8:P8,"")</f>
        <v/>
      </c>
      <c r="S8" s="23">
        <v>41234</v>
      </c>
      <c r="T8">
        <v>1.1453608295015764E-3</v>
      </c>
      <c r="U8" t="str" cm="1">
        <f t="array" ref="U8">IF(T8=MIN($T$3:$T$10000),S8:T8,"")</f>
        <v/>
      </c>
    </row>
    <row r="9" spans="1:21" x14ac:dyDescent="0.3">
      <c r="A9" s="23">
        <v>41236</v>
      </c>
      <c r="B9" s="24">
        <v>1.223444154015807E-2</v>
      </c>
      <c r="C9" s="24">
        <v>2.8047272249464961E-2</v>
      </c>
      <c r="D9" s="24">
        <v>1.90156273992294E-2</v>
      </c>
      <c r="E9" s="263">
        <v>7.7859231836291311E-3</v>
      </c>
      <c r="F9" s="264">
        <v>7.0000000000000617E-5</v>
      </c>
      <c r="G9" s="264">
        <v>8.0999999999999519E-4</v>
      </c>
      <c r="H9" s="265">
        <v>2.352941176470594E-4</v>
      </c>
      <c r="K9" s="23">
        <v>41236</v>
      </c>
      <c r="L9" s="19">
        <v>6.6257945023801895E-3</v>
      </c>
      <c r="O9" s="23">
        <v>41236</v>
      </c>
      <c r="P9">
        <v>1.618103037359753E-2</v>
      </c>
      <c r="Q9" t="str" cm="1">
        <f t="array" ref="Q9">IF(P9=MIN($P$3:$P$10000),O9:P9,"")</f>
        <v/>
      </c>
      <c r="S9" s="23">
        <v>41236</v>
      </c>
      <c r="T9">
        <v>6.4724121494390127E-3</v>
      </c>
      <c r="U9" t="str" cm="1">
        <f t="array" ref="U9">IF(T9=MIN($T$3:$T$10000),S9:T9,"")</f>
        <v/>
      </c>
    </row>
    <row r="10" spans="1:21" x14ac:dyDescent="0.3">
      <c r="A10" s="23">
        <v>41239</v>
      </c>
      <c r="B10" s="24">
        <v>-1.0613053413048149E-3</v>
      </c>
      <c r="C10" s="24">
        <v>-1.5739799462878589E-3</v>
      </c>
      <c r="D10" s="24">
        <v>-4.1309902686373894E-3</v>
      </c>
      <c r="E10" s="263">
        <v>1.093833052718642E-3</v>
      </c>
      <c r="F10" s="264">
        <v>-1.9999999999999971E-4</v>
      </c>
      <c r="G10" s="264">
        <v>3.0000000000001143E-5</v>
      </c>
      <c r="H10" s="265">
        <v>1.2048192771084474E-4</v>
      </c>
      <c r="K10" s="23">
        <v>41239</v>
      </c>
      <c r="L10" s="19">
        <v>-7.188339234194725E-4</v>
      </c>
      <c r="O10" s="23">
        <v>41239</v>
      </c>
      <c r="P10">
        <v>-1.8863769772233818E-3</v>
      </c>
      <c r="Q10" t="str" cm="1">
        <f t="array" ref="Q10">IF(P10=MIN($P$3:$P$10000),O10:P10,"")</f>
        <v/>
      </c>
      <c r="S10" s="23">
        <v>41239</v>
      </c>
      <c r="T10">
        <v>-7.5455079088935281E-4</v>
      </c>
      <c r="U10" t="str" cm="1">
        <f t="array" ref="U10">IF(T10=MIN($T$3:$T$10000),S10:T10,"")</f>
        <v/>
      </c>
    </row>
    <row r="11" spans="1:21" x14ac:dyDescent="0.3">
      <c r="A11" s="23">
        <v>41240</v>
      </c>
      <c r="B11" s="24">
        <v>-4.2494601295297568E-3</v>
      </c>
      <c r="C11" s="24">
        <v>-2.1019953995474101E-3</v>
      </c>
      <c r="D11" s="24">
        <v>-5.8647303234039463E-3</v>
      </c>
      <c r="E11" s="263">
        <v>-4.0575072324204008E-3</v>
      </c>
      <c r="F11" s="264">
        <v>-6.0000000000000157E-5</v>
      </c>
      <c r="G11" s="264">
        <v>1.200000000000046E-4</v>
      </c>
      <c r="H11" s="265">
        <v>6.0975609756097202E-5</v>
      </c>
      <c r="K11" s="23">
        <v>41240</v>
      </c>
      <c r="L11" s="19">
        <v>-1.8253147923337841E-3</v>
      </c>
      <c r="O11" s="23">
        <v>41240</v>
      </c>
      <c r="P11">
        <v>-4.6318845418100701E-3</v>
      </c>
      <c r="Q11" t="str" cm="1">
        <f t="array" ref="Q11">IF(P11=MIN($P$3:$P$10000),O11:P11,"")</f>
        <v/>
      </c>
      <c r="S11" s="23">
        <v>41240</v>
      </c>
      <c r="T11">
        <v>-1.852753816724028E-3</v>
      </c>
      <c r="U11" t="str" cm="1">
        <f t="array" ref="U11">IF(T11=MIN($T$3:$T$10000),S11:T11,"")</f>
        <v/>
      </c>
    </row>
    <row r="12" spans="1:21" x14ac:dyDescent="0.3">
      <c r="A12" s="23">
        <v>41241</v>
      </c>
      <c r="B12" s="24">
        <v>-1.28030579715404E-2</v>
      </c>
      <c r="C12" s="24">
        <v>-2.1062109355082861E-3</v>
      </c>
      <c r="D12" s="24">
        <v>1.525174063839559E-2</v>
      </c>
      <c r="E12" s="263">
        <v>1.4415301637986889E-2</v>
      </c>
      <c r="F12" s="264">
        <v>-3.8000000000000008E-4</v>
      </c>
      <c r="G12" s="264">
        <v>1.440000000000001E-3</v>
      </c>
      <c r="H12" s="265">
        <v>6.1349693251531252E-5</v>
      </c>
      <c r="K12" s="23">
        <v>41241</v>
      </c>
      <c r="L12" s="19">
        <v>3.9178283011990058E-3</v>
      </c>
      <c r="O12" s="23">
        <v>41241</v>
      </c>
      <c r="P12">
        <v>9.64055234808954E-3</v>
      </c>
      <c r="Q12" t="str" cm="1">
        <f t="array" ref="Q12">IF(P12=MIN($P$3:$P$10000),O12:P12,"")</f>
        <v/>
      </c>
      <c r="S12" s="23">
        <v>41241</v>
      </c>
      <c r="T12">
        <v>3.8562209392358163E-3</v>
      </c>
      <c r="U12" t="str" cm="1">
        <f t="array" ref="U12">IF(T12=MIN($T$3:$T$10000),S12:T12,"")</f>
        <v/>
      </c>
    </row>
    <row r="13" spans="1:21" x14ac:dyDescent="0.3">
      <c r="A13" s="23">
        <v>41242</v>
      </c>
      <c r="B13" s="24">
        <v>3.782587743333708E-3</v>
      </c>
      <c r="C13" s="24">
        <v>6.3323236085669676E-3</v>
      </c>
      <c r="D13" s="24">
        <v>3.826566970505985E-3</v>
      </c>
      <c r="E13" s="263">
        <v>5.8699137174214773E-3</v>
      </c>
      <c r="F13" s="264">
        <v>1.7000000000000001E-4</v>
      </c>
      <c r="G13" s="264">
        <v>2.5999999999999803E-4</v>
      </c>
      <c r="H13" s="265">
        <v>0</v>
      </c>
      <c r="K13" s="23">
        <v>41242</v>
      </c>
      <c r="L13" s="19">
        <v>1.9425400878184151E-3</v>
      </c>
      <c r="O13" s="23">
        <v>41242</v>
      </c>
      <c r="P13">
        <v>4.7813502195460378E-3</v>
      </c>
      <c r="Q13" t="str" cm="1">
        <f t="array" ref="Q13">IF(P13=MIN($P$3:$P$10000),O13:P13,"")</f>
        <v/>
      </c>
      <c r="S13" s="23">
        <v>41242</v>
      </c>
      <c r="T13">
        <v>1.912540087818415E-3</v>
      </c>
      <c r="U13" t="str" cm="1">
        <f t="array" ref="U13">IF(T13=MIN($T$3:$T$10000),S13:T13,"")</f>
        <v/>
      </c>
    </row>
    <row r="14" spans="1:21" x14ac:dyDescent="0.3">
      <c r="A14" s="23">
        <v>41243</v>
      </c>
      <c r="B14" s="24">
        <v>-6.7591221875454464E-3</v>
      </c>
      <c r="C14" s="24">
        <v>4.7195342577850278E-3</v>
      </c>
      <c r="D14" s="24">
        <v>1.6800971235374159E-2</v>
      </c>
      <c r="E14" s="263">
        <v>3.068417084897414E-4</v>
      </c>
      <c r="F14" s="264">
        <v>-1.9000000000000009E-4</v>
      </c>
      <c r="G14" s="264">
        <v>6.4999999999999498E-4</v>
      </c>
      <c r="H14" s="265">
        <v>-6.1728395061725862E-5</v>
      </c>
      <c r="K14" s="23">
        <v>41243</v>
      </c>
      <c r="L14" s="19">
        <v>3.0646495624971743E-3</v>
      </c>
      <c r="O14" s="23">
        <v>41243</v>
      </c>
      <c r="P14">
        <v>7.6973183506873774E-3</v>
      </c>
      <c r="Q14" t="str" cm="1">
        <f t="array" ref="Q14">IF(P14=MIN($P$3:$P$10000),O14:P14,"")</f>
        <v/>
      </c>
      <c r="S14" s="23">
        <v>41243</v>
      </c>
      <c r="T14">
        <v>3.0789273402749514E-3</v>
      </c>
      <c r="U14" t="str" cm="1">
        <f t="array" ref="U14">IF(T14=MIN($T$3:$T$10000),S14:T14,"")</f>
        <v/>
      </c>
    </row>
    <row r="15" spans="1:21" x14ac:dyDescent="0.3">
      <c r="A15" s="23">
        <v>41246</v>
      </c>
      <c r="B15" s="24">
        <v>4.8179463146415881E-4</v>
      </c>
      <c r="C15" s="24">
        <v>7.8289648358592402E-3</v>
      </c>
      <c r="D15" s="24">
        <v>-9.4420232636555704E-3</v>
      </c>
      <c r="E15" s="263">
        <v>-1.5351347039381661E-3</v>
      </c>
      <c r="F15" s="264">
        <v>1.9000000000000009E-4</v>
      </c>
      <c r="G15" s="264">
        <v>6.300000000000061E-4</v>
      </c>
      <c r="H15" s="265">
        <v>6.1349693251531252E-5</v>
      </c>
      <c r="K15" s="23">
        <v>41246</v>
      </c>
      <c r="L15" s="19">
        <v>-1.3758686534340293E-3</v>
      </c>
      <c r="O15" s="23">
        <v>41246</v>
      </c>
      <c r="P15">
        <v>-3.6349400384930466E-3</v>
      </c>
      <c r="Q15" t="str" cm="1">
        <f t="array" ref="Q15">IF(P15=MIN($P$3:$P$10000),O15:P15,"")</f>
        <v/>
      </c>
      <c r="S15" s="23">
        <v>41246</v>
      </c>
      <c r="T15">
        <v>-1.4539760153972185E-3</v>
      </c>
      <c r="U15" t="str" cm="1">
        <f t="array" ref="U15">IF(T15=MIN($T$3:$T$10000),S15:T15,"")</f>
        <v/>
      </c>
    </row>
    <row r="16" spans="1:21" x14ac:dyDescent="0.3">
      <c r="A16" s="23">
        <v>41247</v>
      </c>
      <c r="B16" s="24">
        <v>-1.0293185749317341E-2</v>
      </c>
      <c r="C16" s="24">
        <v>2.589290029901584E-3</v>
      </c>
      <c r="D16" s="24">
        <v>1.093356787471326E-2</v>
      </c>
      <c r="E16" s="263">
        <v>3.3825588709876079E-3</v>
      </c>
      <c r="F16" s="264">
        <v>2.9999999999999648E-5</v>
      </c>
      <c r="G16" s="264">
        <v>3.599999999999959E-4</v>
      </c>
      <c r="H16" s="265">
        <v>1.2345679012345818E-4</v>
      </c>
      <c r="K16" s="23">
        <v>41247</v>
      </c>
      <c r="L16" s="19">
        <v>2.186685702954435E-3</v>
      </c>
      <c r="O16" s="23">
        <v>41247</v>
      </c>
      <c r="P16">
        <v>5.2753253684971971E-3</v>
      </c>
      <c r="Q16" t="str" cm="1">
        <f t="array" ref="Q16">IF(P16=MIN($P$3:$P$10000),O16:P16,"")</f>
        <v/>
      </c>
      <c r="S16" s="23">
        <v>41247</v>
      </c>
      <c r="T16">
        <v>2.1101301473988791E-3</v>
      </c>
      <c r="U16" t="str" cm="1">
        <f t="array" ref="U16">IF(T16=MIN($T$3:$T$10000),S16:T16,"")</f>
        <v/>
      </c>
    </row>
    <row r="17" spans="1:21" x14ac:dyDescent="0.3">
      <c r="A17" s="23">
        <v>41248</v>
      </c>
      <c r="B17" s="24">
        <v>-1.824613816136914E-3</v>
      </c>
      <c r="C17" s="24">
        <v>7.2315795227494394E-3</v>
      </c>
      <c r="D17" s="24">
        <v>-1.0037706088972869E-3</v>
      </c>
      <c r="E17" s="263">
        <v>2.7275545614509761E-2</v>
      </c>
      <c r="F17" s="264">
        <v>-2.5999999999999981E-4</v>
      </c>
      <c r="G17" s="264">
        <v>-6.4999999999999498E-4</v>
      </c>
      <c r="H17" s="265">
        <v>6.2499999999999622E-5</v>
      </c>
      <c r="K17" s="23">
        <v>41248</v>
      </c>
      <c r="L17" s="19">
        <v>3.3818967266939603E-3</v>
      </c>
      <c r="O17" s="23">
        <v>41248</v>
      </c>
      <c r="P17">
        <v>8.5306793167348998E-3</v>
      </c>
      <c r="Q17" t="str" cm="1">
        <f t="array" ref="Q17">IF(P17=MIN($P$3:$P$10000),O17:P17,"")</f>
        <v/>
      </c>
      <c r="S17" s="23">
        <v>41248</v>
      </c>
      <c r="T17">
        <v>3.4122717266939599E-3</v>
      </c>
      <c r="U17" t="str" cm="1">
        <f t="array" ref="U17">IF(T17=MIN($T$3:$T$10000),S17:T17,"")</f>
        <v/>
      </c>
    </row>
    <row r="18" spans="1:21" x14ac:dyDescent="0.3">
      <c r="A18" s="23">
        <v>41249</v>
      </c>
      <c r="B18" s="24">
        <v>2.3154095270354548E-3</v>
      </c>
      <c r="C18" s="24">
        <v>-5.1300497571434673E-4</v>
      </c>
      <c r="D18" s="24">
        <v>-8.3710764984238283E-4</v>
      </c>
      <c r="E18" s="263">
        <v>4.7733116182979334E-3</v>
      </c>
      <c r="F18" s="264">
        <v>-2.5000000000000022E-4</v>
      </c>
      <c r="G18" s="264">
        <v>-6.300000000000061E-4</v>
      </c>
      <c r="H18" s="265">
        <v>-3.1446540880502948E-4</v>
      </c>
      <c r="K18" s="23">
        <v>41249</v>
      </c>
      <c r="L18" s="19">
        <v>2.9122838046515849E-4</v>
      </c>
      <c r="O18" s="23">
        <v>41249</v>
      </c>
      <c r="P18">
        <v>1.2230945360685551E-3</v>
      </c>
      <c r="Q18" t="str" cm="1">
        <f t="array" ref="Q18">IF(P18=MIN($P$3:$P$10000),O18:P18,"")</f>
        <v/>
      </c>
      <c r="S18" s="23">
        <v>41249</v>
      </c>
      <c r="T18">
        <v>4.892378144274221E-4</v>
      </c>
      <c r="U18" t="str" cm="1">
        <f t="array" ref="U18">IF(T18=MIN($T$3:$T$10000),S18:T18,"")</f>
        <v/>
      </c>
    </row>
    <row r="19" spans="1:21" x14ac:dyDescent="0.3">
      <c r="A19" s="23">
        <v>41250</v>
      </c>
      <c r="B19" s="24">
        <v>4.0121823708205873E-3</v>
      </c>
      <c r="C19" s="24">
        <v>-5.6438150999409149E-3</v>
      </c>
      <c r="D19" s="24">
        <v>9.7774557066141465E-3</v>
      </c>
      <c r="E19" s="263">
        <v>1.3064078384470299E-2</v>
      </c>
      <c r="F19" s="264">
        <v>9.000000000000067E-5</v>
      </c>
      <c r="G19" s="264">
        <v>-6.9999999999996728E-5</v>
      </c>
      <c r="H19" s="265">
        <v>6.0975609756097202E-5</v>
      </c>
      <c r="K19" s="23">
        <v>41250</v>
      </c>
      <c r="L19" s="19">
        <v>3.2418569034794085E-3</v>
      </c>
      <c r="O19" s="23">
        <v>41250</v>
      </c>
      <c r="P19">
        <v>8.0222946977229117E-3</v>
      </c>
      <c r="Q19" t="str" cm="1">
        <f t="array" ref="Q19">IF(P19=MIN($P$3:$P$10000),O19:P19,"")</f>
        <v/>
      </c>
      <c r="S19" s="23">
        <v>41250</v>
      </c>
      <c r="T19">
        <v>3.2089178790891647E-3</v>
      </c>
      <c r="U19" t="str" cm="1">
        <f t="array" ref="U19">IF(T19=MIN($T$3:$T$10000),S19:T19,"")</f>
        <v/>
      </c>
    </row>
    <row r="20" spans="1:21" x14ac:dyDescent="0.3">
      <c r="A20" s="23">
        <v>41253</v>
      </c>
      <c r="B20" s="24">
        <v>3.8750241250903421E-3</v>
      </c>
      <c r="C20" s="24">
        <v>1.0319472634202471E-3</v>
      </c>
      <c r="D20" s="24">
        <v>-1.9361883114430269E-3</v>
      </c>
      <c r="E20" s="263">
        <v>6.1549919004297571E-3</v>
      </c>
      <c r="F20" s="264">
        <v>-2.5000000000000071E-4</v>
      </c>
      <c r="G20" s="264">
        <v>-2.7700000000000008E-3</v>
      </c>
      <c r="H20" s="265">
        <v>-1.8404907975460224E-4</v>
      </c>
      <c r="K20" s="23">
        <v>41253</v>
      </c>
      <c r="L20" s="19">
        <v>3.5937681280580152E-4</v>
      </c>
      <c r="O20" s="23">
        <v>41253</v>
      </c>
      <c r="P20">
        <v>1.5142472467384316E-3</v>
      </c>
      <c r="Q20" t="str" cm="1">
        <f t="array" ref="Q20">IF(P20=MIN($P$3:$P$10000),O20:P20,"")</f>
        <v/>
      </c>
      <c r="S20" s="23">
        <v>41253</v>
      </c>
      <c r="T20">
        <v>6.0569889869537268E-4</v>
      </c>
      <c r="U20" t="str" cm="1">
        <f t="array" ref="U20">IF(T20=MIN($T$3:$T$10000),S20:T20,"")</f>
        <v/>
      </c>
    </row>
    <row r="21" spans="1:21" x14ac:dyDescent="0.3">
      <c r="A21" s="23">
        <v>41254</v>
      </c>
      <c r="B21" s="24">
        <v>-9.0475872910576109E-4</v>
      </c>
      <c r="C21" s="24">
        <v>1.030931902852183E-2</v>
      </c>
      <c r="D21" s="24">
        <v>-1.746398223268698E-2</v>
      </c>
      <c r="E21" s="263">
        <v>-9.6129466475920987E-3</v>
      </c>
      <c r="F21" s="264">
        <v>9.0000000000000236E-5</v>
      </c>
      <c r="G21" s="264">
        <v>8.1999999999999846E-4</v>
      </c>
      <c r="H21" s="265">
        <v>-3.6144578313253002E-4</v>
      </c>
      <c r="K21" s="23">
        <v>41254</v>
      </c>
      <c r="L21" s="19">
        <v>-3.9211228958257547E-3</v>
      </c>
      <c r="O21" s="23">
        <v>41254</v>
      </c>
      <c r="P21">
        <v>-9.5211807335402882E-3</v>
      </c>
      <c r="Q21" t="str" cm="1">
        <f t="array" ref="Q21">IF(P21=MIN($P$3:$P$10000),O21:P21,"")</f>
        <v/>
      </c>
      <c r="S21" s="23">
        <v>41254</v>
      </c>
      <c r="T21">
        <v>-3.8084722934161154E-3</v>
      </c>
      <c r="U21" t="str" cm="1">
        <f t="array" ref="U21">IF(T21=MIN($T$3:$T$10000),S21:T21,"")</f>
        <v/>
      </c>
    </row>
    <row r="22" spans="1:21" x14ac:dyDescent="0.3">
      <c r="A22" s="23">
        <v>41255</v>
      </c>
      <c r="B22" s="24">
        <v>7.2447935011701685E-4</v>
      </c>
      <c r="C22" s="24">
        <v>5.101820930744419E-4</v>
      </c>
      <c r="D22" s="24">
        <v>-2.7507462528120259E-2</v>
      </c>
      <c r="E22" s="263">
        <v>-1.470598565669471E-2</v>
      </c>
      <c r="F22" s="264">
        <v>3.4000000000000002E-4</v>
      </c>
      <c r="G22" s="264">
        <v>7.2000000000000059E-4</v>
      </c>
      <c r="H22" s="265">
        <v>-1.1627906976744116E-4</v>
      </c>
      <c r="K22" s="23">
        <v>41255</v>
      </c>
      <c r="L22" s="19">
        <v>-6.7081551395689271E-3</v>
      </c>
      <c r="O22" s="23">
        <v>41255</v>
      </c>
      <c r="P22">
        <v>-1.6814573895433949E-2</v>
      </c>
      <c r="Q22" t="str" cm="1">
        <f t="array" ref="Q22">IF(P22=MIN($P$3:$P$10000),O22:P22,"")</f>
        <v/>
      </c>
      <c r="S22" s="23">
        <v>41255</v>
      </c>
      <c r="T22">
        <v>-6.7258295581735794E-3</v>
      </c>
      <c r="U22" t="str" cm="1">
        <f t="array" ref="U22">IF(T22=MIN($T$3:$T$10000),S22:T22,"")</f>
        <v/>
      </c>
    </row>
    <row r="23" spans="1:21" x14ac:dyDescent="0.3">
      <c r="A23" s="23">
        <v>41256</v>
      </c>
      <c r="B23" s="24">
        <v>-8.4454905363940957E-3</v>
      </c>
      <c r="C23" s="24">
        <v>-1.070884011933792E-2</v>
      </c>
      <c r="D23" s="24">
        <v>1.4504685243566641E-3</v>
      </c>
      <c r="E23" s="263">
        <v>4.1793213748078191E-3</v>
      </c>
      <c r="F23" s="264">
        <v>3.4999999999999962E-4</v>
      </c>
      <c r="G23" s="264">
        <v>3.0000000000000247E-4</v>
      </c>
      <c r="H23" s="265">
        <v>1.1494252873563149E-4</v>
      </c>
      <c r="K23" s="23">
        <v>41256</v>
      </c>
      <c r="L23" s="19">
        <v>-8.0936132479637434E-5</v>
      </c>
      <c r="O23" s="23">
        <v>41256</v>
      </c>
      <c r="P23">
        <v>-4.5665067602667937E-4</v>
      </c>
      <c r="Q23" t="str" cm="1">
        <f t="array" ref="Q23">IF(P23=MIN($P$3:$P$10000),O23:P23,"")</f>
        <v/>
      </c>
      <c r="S23" s="23">
        <v>41256</v>
      </c>
      <c r="T23">
        <v>-1.8266027041067168E-4</v>
      </c>
      <c r="U23" t="str" cm="1">
        <f t="array" ref="U23">IF(T23=MIN($T$3:$T$10000),S23:T23,"")</f>
        <v/>
      </c>
    </row>
    <row r="24" spans="1:21" x14ac:dyDescent="0.3">
      <c r="A24" s="23">
        <v>41257</v>
      </c>
      <c r="B24" s="24">
        <v>-1.4600596659991229E-3</v>
      </c>
      <c r="C24" s="24">
        <v>5.6699281773562064E-3</v>
      </c>
      <c r="D24" s="24">
        <v>-4.2001186253298956E-3</v>
      </c>
      <c r="E24" s="263">
        <v>-2.0807758452844379E-3</v>
      </c>
      <c r="F24" s="264">
        <v>-9.9999999999995925E-6</v>
      </c>
      <c r="G24" s="264">
        <v>5.9999999999999604E-4</v>
      </c>
      <c r="H24" s="265">
        <v>-3.4883720930232553E-4</v>
      </c>
      <c r="K24" s="23">
        <v>41257</v>
      </c>
      <c r="L24" s="19">
        <v>-8.9212285527627837E-4</v>
      </c>
      <c r="O24" s="23">
        <v>41257</v>
      </c>
      <c r="P24">
        <v>-1.9103652777255789E-3</v>
      </c>
      <c r="Q24" t="str" cm="1">
        <f t="array" ref="Q24">IF(P24=MIN($P$3:$P$10000),O24:P24,"")</f>
        <v/>
      </c>
      <c r="S24" s="23">
        <v>41257</v>
      </c>
      <c r="T24">
        <v>-7.6414611109023168E-4</v>
      </c>
      <c r="U24" t="str" cm="1">
        <f t="array" ref="U24">IF(T24=MIN($T$3:$T$10000),S24:T24,"")</f>
        <v/>
      </c>
    </row>
    <row r="25" spans="1:21" x14ac:dyDescent="0.3">
      <c r="A25" s="23">
        <v>41260</v>
      </c>
      <c r="B25" s="24">
        <v>1.8887283894250869E-3</v>
      </c>
      <c r="C25" s="24">
        <v>-1.5375382138853189E-3</v>
      </c>
      <c r="D25" s="24">
        <v>6.5449822535498569E-3</v>
      </c>
      <c r="E25" s="263">
        <v>5.064075364216456E-3</v>
      </c>
      <c r="F25" s="264">
        <v>0</v>
      </c>
      <c r="G25" s="264">
        <v>1.1000000000000121E-4</v>
      </c>
      <c r="H25" s="265">
        <v>-3.3707865168539319E-4</v>
      </c>
      <c r="K25" s="23">
        <v>41260</v>
      </c>
      <c r="L25" s="19">
        <v>1.6505251752194743E-3</v>
      </c>
      <c r="O25" s="23">
        <v>41260</v>
      </c>
      <c r="P25">
        <v>4.491776421194753E-3</v>
      </c>
      <c r="Q25" t="str" cm="1">
        <f t="array" ref="Q25">IF(P25=MIN($P$3:$P$10000),O25:P25,"")</f>
        <v/>
      </c>
      <c r="S25" s="23">
        <v>41260</v>
      </c>
      <c r="T25">
        <v>1.796710568477901E-3</v>
      </c>
      <c r="U25" t="str" cm="1">
        <f t="array" ref="U25">IF(T25=MIN($T$3:$T$10000),S25:T25,"")</f>
        <v/>
      </c>
    </row>
    <row r="26" spans="1:21" x14ac:dyDescent="0.3">
      <c r="A26" s="23">
        <v>41261</v>
      </c>
      <c r="B26" s="24">
        <v>-1.4351739061642591E-2</v>
      </c>
      <c r="C26" s="24">
        <v>1.0266774543495101E-2</v>
      </c>
      <c r="D26" s="24">
        <v>4.3354886025980784E-3</v>
      </c>
      <c r="E26" s="263">
        <v>5.038147725266018E-3</v>
      </c>
      <c r="F26" s="264">
        <v>2.4999999999999941E-4</v>
      </c>
      <c r="G26" s="264">
        <v>1.1800000000000031E-3</v>
      </c>
      <c r="H26" s="265">
        <v>1.0869565217391238E-4</v>
      </c>
      <c r="K26" s="23">
        <v>41261</v>
      </c>
      <c r="L26" s="19">
        <v>1.4909329843512068E-3</v>
      </c>
      <c r="O26" s="23">
        <v>41261</v>
      </c>
      <c r="P26">
        <v>3.3950498521823653E-3</v>
      </c>
      <c r="Q26" t="str" cm="1">
        <f t="array" ref="Q26">IF(P26=MIN($P$3:$P$10000),O26:P26,"")</f>
        <v/>
      </c>
      <c r="S26" s="23">
        <v>41261</v>
      </c>
      <c r="T26">
        <v>1.3580199408729462E-3</v>
      </c>
      <c r="U26" t="str" cm="1">
        <f t="array" ref="U26">IF(T26=MIN($T$3:$T$10000),S26:T26,"")</f>
        <v/>
      </c>
    </row>
    <row r="27" spans="1:21" x14ac:dyDescent="0.3">
      <c r="A27" s="23">
        <v>41262</v>
      </c>
      <c r="B27" s="24">
        <v>-2.4062191213448702E-3</v>
      </c>
      <c r="C27" s="24">
        <v>8.1303470449332338E-3</v>
      </c>
      <c r="D27" s="24">
        <v>-1.410076494451056E-2</v>
      </c>
      <c r="E27" s="263">
        <v>-3.2438683877710579E-3</v>
      </c>
      <c r="F27" s="264">
        <v>8.000000000000021E-5</v>
      </c>
      <c r="G27" s="264">
        <v>5.9000000000000166E-4</v>
      </c>
      <c r="H27" s="265">
        <v>5.4945054945054613E-5</v>
      </c>
      <c r="K27" s="23">
        <v>41262</v>
      </c>
      <c r="L27" s="19">
        <v>-2.5522033728064752E-3</v>
      </c>
      <c r="O27" s="23">
        <v>41262</v>
      </c>
      <c r="P27">
        <v>-6.5360716188293741E-3</v>
      </c>
      <c r="Q27" t="str" cm="1">
        <f t="array" ref="Q27">IF(P27=MIN($P$3:$P$10000),O27:P27,"")</f>
        <v/>
      </c>
      <c r="S27" s="23">
        <v>41262</v>
      </c>
      <c r="T27">
        <v>-2.6144286475317498E-3</v>
      </c>
      <c r="U27" t="str" cm="1">
        <f t="array" ref="U27">IF(T27=MIN($T$3:$T$10000),S27:T27,"")</f>
        <v/>
      </c>
    </row>
    <row r="28" spans="1:21" x14ac:dyDescent="0.3">
      <c r="A28" s="23">
        <v>41263</v>
      </c>
      <c r="B28" s="24">
        <v>-1.212199873681734E-2</v>
      </c>
      <c r="C28" s="24">
        <v>3.0239954632283708E-3</v>
      </c>
      <c r="D28" s="24">
        <v>7.0052261213628753E-3</v>
      </c>
      <c r="E28" s="263">
        <v>6.2132656920140181E-3</v>
      </c>
      <c r="F28" s="264">
        <v>4.0000000000000112E-5</v>
      </c>
      <c r="G28" s="264">
        <v>-2.7000000000000136E-4</v>
      </c>
      <c r="H28" s="265">
        <v>2.2099447513812209E-4</v>
      </c>
      <c r="K28" s="23">
        <v>41263</v>
      </c>
      <c r="L28" s="19">
        <v>1.769625078585791E-3</v>
      </c>
      <c r="O28" s="23">
        <v>41263</v>
      </c>
      <c r="P28">
        <v>4.1991939119340902E-3</v>
      </c>
      <c r="Q28" t="str" cm="1">
        <f t="array" ref="Q28">IF(P28=MIN($P$3:$P$10000),O28:P28,"")</f>
        <v/>
      </c>
      <c r="S28" s="23">
        <v>41263</v>
      </c>
      <c r="T28">
        <v>1.6796775647736359E-3</v>
      </c>
      <c r="U28" t="str" cm="1">
        <f t="array" ref="U28">IF(T28=MIN($T$3:$T$10000),S28:T28,"")</f>
        <v/>
      </c>
    </row>
    <row r="29" spans="1:21" x14ac:dyDescent="0.3">
      <c r="A29" s="23">
        <v>41264</v>
      </c>
      <c r="B29" s="24">
        <v>3.7563764792181401E-3</v>
      </c>
      <c r="C29" s="24">
        <v>-4.0198604740556117E-3</v>
      </c>
      <c r="D29" s="24">
        <v>-5.0721894995207333E-3</v>
      </c>
      <c r="E29" s="263">
        <v>-4.7048002666057239E-3</v>
      </c>
      <c r="F29" s="264">
        <v>-4.9999999999999697E-5</v>
      </c>
      <c r="G29" s="264">
        <v>-5.2999999999999944E-4</v>
      </c>
      <c r="H29" s="265">
        <v>-1.1299435028248518E-4</v>
      </c>
      <c r="K29" s="23">
        <v>41264</v>
      </c>
      <c r="L29" s="19">
        <v>-1.6363707099971538E-3</v>
      </c>
      <c r="O29" s="23">
        <v>41264</v>
      </c>
      <c r="P29">
        <v>-3.8850581309250879E-3</v>
      </c>
      <c r="Q29" t="str" cm="1">
        <f t="array" ref="Q29">IF(P29=MIN($P$3:$P$10000),O29:P29,"")</f>
        <v/>
      </c>
      <c r="S29" s="23">
        <v>41264</v>
      </c>
      <c r="T29">
        <v>-1.5540232523700353E-3</v>
      </c>
      <c r="U29" t="str" cm="1">
        <f t="array" ref="U29">IF(T29=MIN($T$3:$T$10000),S29:T29,"")</f>
        <v/>
      </c>
    </row>
    <row r="30" spans="1:21" x14ac:dyDescent="0.3">
      <c r="A30" s="23">
        <v>41270</v>
      </c>
      <c r="B30" s="24">
        <v>5.1768352126633109E-3</v>
      </c>
      <c r="C30" s="24">
        <v>4.9677445889378469E-3</v>
      </c>
      <c r="D30" s="24">
        <v>-6.7009043057137041E-3</v>
      </c>
      <c r="E30" s="263">
        <v>-4.135474061029939E-3</v>
      </c>
      <c r="F30" s="264">
        <v>-3.2000000000000003E-4</v>
      </c>
      <c r="G30" s="264">
        <v>-6.2000000000000282E-4</v>
      </c>
      <c r="H30" s="265">
        <v>5.7471264367815744E-5</v>
      </c>
      <c r="K30" s="23">
        <v>41270</v>
      </c>
      <c r="L30" s="19">
        <v>-1.2629762721573685E-3</v>
      </c>
      <c r="O30" s="23">
        <v>41270</v>
      </c>
      <c r="P30">
        <v>-3.0645958528072136E-3</v>
      </c>
      <c r="Q30" t="str" cm="1">
        <f t="array" ref="Q30">IF(P30=MIN($P$3:$P$10000),O30:P30,"")</f>
        <v/>
      </c>
      <c r="S30" s="23">
        <v>41270</v>
      </c>
      <c r="T30">
        <v>-1.2258383411228855E-3</v>
      </c>
      <c r="U30" t="str" cm="1">
        <f t="array" ref="U30">IF(T30=MIN($T$3:$T$10000),S30:T30,"")</f>
        <v/>
      </c>
    </row>
    <row r="31" spans="1:21" x14ac:dyDescent="0.3">
      <c r="A31" s="23">
        <v>41271</v>
      </c>
      <c r="B31" s="24">
        <v>-3.8471766233015041E-3</v>
      </c>
      <c r="C31" s="24">
        <v>-1.029886475970818E-2</v>
      </c>
      <c r="D31" s="24">
        <v>-8.5056221134974293E-3</v>
      </c>
      <c r="E31" s="263">
        <v>-7.4163224246136163E-3</v>
      </c>
      <c r="F31" s="264">
        <v>-1.000000000000046E-5</v>
      </c>
      <c r="G31" s="264">
        <v>2.4000000000000022E-4</v>
      </c>
      <c r="H31" s="265">
        <v>-2.8901734104046272E-4</v>
      </c>
      <c r="K31" s="23">
        <v>41271</v>
      </c>
      <c r="L31" s="19">
        <v>-3.29323307005396E-3</v>
      </c>
      <c r="O31" s="23">
        <v>41271</v>
      </c>
      <c r="P31">
        <v>-7.93543816646438E-3</v>
      </c>
      <c r="Q31" t="str" cm="1">
        <f t="array" ref="Q31">IF(P31=MIN($P$3:$P$10000),O31:P31,"")</f>
        <v/>
      </c>
      <c r="S31" s="23">
        <v>41271</v>
      </c>
      <c r="T31">
        <v>-3.1741752665857517E-3</v>
      </c>
      <c r="U31" t="str" cm="1">
        <f t="array" ref="U31">IF(T31=MIN($T$3:$T$10000),S31:T31,"")</f>
        <v/>
      </c>
    </row>
    <row r="32" spans="1:21" x14ac:dyDescent="0.3">
      <c r="A32" s="23">
        <v>41274</v>
      </c>
      <c r="B32" s="24">
        <v>9.2189551795980856E-3</v>
      </c>
      <c r="C32" s="24">
        <v>1.664977879545541E-2</v>
      </c>
      <c r="D32" s="24">
        <v>9.1703692915492147E-3</v>
      </c>
      <c r="E32" s="263">
        <v>8.3683313632011216E-3</v>
      </c>
      <c r="F32" s="264">
        <v>0</v>
      </c>
      <c r="G32" s="264">
        <v>-2.2000000000000242E-4</v>
      </c>
      <c r="H32" s="265">
        <v>0</v>
      </c>
      <c r="K32" s="23">
        <v>41274</v>
      </c>
      <c r="L32" s="19">
        <v>3.9767261745849184E-3</v>
      </c>
      <c r="O32" s="23">
        <v>41274</v>
      </c>
      <c r="P32">
        <v>9.9693154364622963E-3</v>
      </c>
      <c r="Q32" t="str" cm="1">
        <f t="array" ref="Q32">IF(P32=MIN($P$3:$P$10000),O32:P32,"")</f>
        <v/>
      </c>
      <c r="S32" s="23">
        <v>41274</v>
      </c>
      <c r="T32">
        <v>3.9877261745849182E-3</v>
      </c>
      <c r="U32" t="str" cm="1">
        <f t="array" ref="U32">IF(T32=MIN($T$3:$T$10000),S32:T32,"")</f>
        <v/>
      </c>
    </row>
    <row r="33" spans="1:21" x14ac:dyDescent="0.3">
      <c r="A33" s="23">
        <v>41277</v>
      </c>
      <c r="B33" s="24">
        <v>-5.0611466470523231E-3</v>
      </c>
      <c r="C33" s="24">
        <v>7.1644342151436693E-3</v>
      </c>
      <c r="D33" s="24">
        <v>8.3543115591132745E-3</v>
      </c>
      <c r="E33" s="263">
        <v>1.0373267359551181E-2</v>
      </c>
      <c r="F33" s="264">
        <v>3.1000000000000038E-4</v>
      </c>
      <c r="G33" s="264">
        <v>2.8100000000000056E-3</v>
      </c>
      <c r="H33" s="265">
        <v>-5.2083333333333025E-5</v>
      </c>
      <c r="K33" s="23">
        <v>41277</v>
      </c>
      <c r="L33" s="19">
        <v>3.1000659858690231E-3</v>
      </c>
      <c r="O33" s="23">
        <v>41277</v>
      </c>
      <c r="P33">
        <v>7.3800087146725559E-3</v>
      </c>
      <c r="Q33" t="str" cm="1">
        <f t="array" ref="Q33">IF(P33=MIN($P$3:$P$10000),O33:P33,"")</f>
        <v/>
      </c>
      <c r="S33" s="23">
        <v>41277</v>
      </c>
      <c r="T33">
        <v>2.9520034858690225E-3</v>
      </c>
      <c r="U33" t="str" cm="1">
        <f t="array" ref="U33">IF(T33=MIN($T$3:$T$10000),S33:T33,"")</f>
        <v/>
      </c>
    </row>
    <row r="34" spans="1:21" x14ac:dyDescent="0.3">
      <c r="A34" s="23">
        <v>41278</v>
      </c>
      <c r="B34" s="24">
        <v>-4.7146092688823294E-3</v>
      </c>
      <c r="C34" s="24">
        <v>1.067083738675865E-2</v>
      </c>
      <c r="D34" s="24">
        <v>3.7787136376399451E-3</v>
      </c>
      <c r="E34" s="263">
        <v>-2.9299623345631142E-4</v>
      </c>
      <c r="F34" s="264">
        <v>3.8000000000000008E-4</v>
      </c>
      <c r="G34" s="264">
        <v>-1.8000000000000679E-4</v>
      </c>
      <c r="H34" s="265">
        <v>5.1813471502590362E-5</v>
      </c>
      <c r="K34" s="23">
        <v>41278</v>
      </c>
      <c r="L34" s="19">
        <v>1.0981448313302413E-3</v>
      </c>
      <c r="O34" s="23">
        <v>41278</v>
      </c>
      <c r="P34">
        <v>2.6145719228851897E-3</v>
      </c>
      <c r="Q34" t="str" cm="1">
        <f t="array" ref="Q34">IF(P34=MIN($P$3:$P$10000),O34:P34,"")</f>
        <v/>
      </c>
      <c r="S34" s="23">
        <v>41278</v>
      </c>
      <c r="T34">
        <v>1.0458287691540759E-3</v>
      </c>
      <c r="U34" t="str" cm="1">
        <f t="array" ref="U34">IF(T34=MIN($T$3:$T$10000),S34:T34,"")</f>
        <v/>
      </c>
    </row>
    <row r="35" spans="1:21" x14ac:dyDescent="0.3">
      <c r="A35" s="23">
        <v>41281</v>
      </c>
      <c r="B35" s="24">
        <v>-6.2952442496229631E-3</v>
      </c>
      <c r="C35" s="24">
        <v>0</v>
      </c>
      <c r="D35" s="24">
        <v>-9.5567676987023814E-3</v>
      </c>
      <c r="E35" s="263">
        <v>-3.2279819843497128E-3</v>
      </c>
      <c r="F35" s="264">
        <v>-1.6000000000000039E-4</v>
      </c>
      <c r="G35" s="264">
        <v>-8.0000000000000069E-4</v>
      </c>
      <c r="H35" s="265">
        <v>1.5624999999999905E-4</v>
      </c>
      <c r="K35" s="23">
        <v>41281</v>
      </c>
      <c r="L35" s="19">
        <v>-2.382784660839628E-3</v>
      </c>
      <c r="O35" s="23">
        <v>41281</v>
      </c>
      <c r="P35">
        <v>-5.9927429020990687E-3</v>
      </c>
      <c r="Q35" t="str" cm="1">
        <f t="array" ref="Q35">IF(P35=MIN($P$3:$P$10000),O35:P35,"")</f>
        <v/>
      </c>
      <c r="S35" s="23">
        <v>41281</v>
      </c>
      <c r="T35">
        <v>-2.3970971608396276E-3</v>
      </c>
      <c r="U35" t="str" cm="1">
        <f t="array" ref="U35">IF(T35=MIN($T$3:$T$10000),S35:T35,"")</f>
        <v/>
      </c>
    </row>
    <row r="36" spans="1:21" x14ac:dyDescent="0.3">
      <c r="A36" s="23">
        <v>41282</v>
      </c>
      <c r="B36" s="24">
        <v>7.0877817826913618E-3</v>
      </c>
      <c r="C36" s="24">
        <v>-6.5359584687818958E-3</v>
      </c>
      <c r="D36" s="24">
        <v>2.777424973426991E-3</v>
      </c>
      <c r="E36" s="263">
        <v>2.0605994502240041E-3</v>
      </c>
      <c r="F36" s="264">
        <v>1.000000000000003E-4</v>
      </c>
      <c r="G36" s="264">
        <v>5.9000000000000166E-4</v>
      </c>
      <c r="H36" s="265">
        <v>5.2910052910054423E-5</v>
      </c>
      <c r="K36" s="23">
        <v>41282</v>
      </c>
      <c r="L36" s="19">
        <v>7.5496481850990439E-4</v>
      </c>
      <c r="O36" s="23">
        <v>41282</v>
      </c>
      <c r="P36">
        <v>1.729138236750949E-3</v>
      </c>
      <c r="Q36" t="str" cm="1">
        <f t="array" ref="Q36">IF(P36=MIN($P$3:$P$10000),O36:P36,"")</f>
        <v/>
      </c>
      <c r="S36" s="23">
        <v>41282</v>
      </c>
      <c r="T36">
        <v>6.9165529470037977E-4</v>
      </c>
      <c r="U36" t="str" cm="1">
        <f t="array" ref="U36">IF(T36=MIN($T$3:$T$10000),S36:T36,"")</f>
        <v/>
      </c>
    </row>
    <row r="37" spans="1:21" x14ac:dyDescent="0.3">
      <c r="A37" s="23">
        <v>41283</v>
      </c>
      <c r="B37" s="24">
        <v>-4.3593049870373598E-4</v>
      </c>
      <c r="C37" s="24">
        <v>-2.0244375695378691E-3</v>
      </c>
      <c r="D37" s="24">
        <v>-2.91399952800828E-4</v>
      </c>
      <c r="E37" s="263">
        <v>1.556991174556533E-2</v>
      </c>
      <c r="F37" s="264">
        <v>5.7999999999999979E-4</v>
      </c>
      <c r="G37" s="264">
        <v>1.4000000000000229E-4</v>
      </c>
      <c r="H37" s="265">
        <v>-1.5957446808510727E-4</v>
      </c>
      <c r="K37" s="23">
        <v>41283</v>
      </c>
      <c r="L37" s="19">
        <v>1.6776438023062236E-3</v>
      </c>
      <c r="O37" s="23">
        <v>41283</v>
      </c>
      <c r="P37">
        <v>4.2111307823613046E-3</v>
      </c>
      <c r="Q37" t="str" cm="1">
        <f t="array" ref="Q37">IF(P37=MIN($P$3:$P$10000),O37:P37,"")</f>
        <v/>
      </c>
      <c r="S37" s="23">
        <v>41283</v>
      </c>
      <c r="T37">
        <v>1.6844523129445218E-3</v>
      </c>
      <c r="U37" t="str" cm="1">
        <f t="array" ref="U37">IF(T37=MIN($T$3:$T$10000),S37:T37,"")</f>
        <v/>
      </c>
    </row>
    <row r="38" spans="1:21" x14ac:dyDescent="0.3">
      <c r="A38" s="23">
        <v>41284</v>
      </c>
      <c r="B38" s="24">
        <v>9.2840111756492469E-3</v>
      </c>
      <c r="C38" s="24">
        <v>2.1805389758095841E-2</v>
      </c>
      <c r="D38" s="24">
        <v>-3.0625686977262339E-3</v>
      </c>
      <c r="E38" s="263">
        <v>8.3888552890660061E-3</v>
      </c>
      <c r="F38" s="264">
        <v>8.6000000000000052E-4</v>
      </c>
      <c r="G38" s="264">
        <v>1.0200000000000029E-3</v>
      </c>
      <c r="H38" s="265">
        <v>1.0471204188481611E-4</v>
      </c>
      <c r="K38" s="23">
        <v>41284</v>
      </c>
      <c r="L38" s="19">
        <v>2.2296827473691945E-3</v>
      </c>
      <c r="O38" s="23">
        <v>41284</v>
      </c>
      <c r="P38">
        <v>5.1139058213025661E-3</v>
      </c>
      <c r="Q38" t="str" cm="1">
        <f t="array" ref="Q38">IF(P38=MIN($P$3:$P$10000),O38:P38,"")</f>
        <v/>
      </c>
      <c r="S38" s="23">
        <v>41284</v>
      </c>
      <c r="T38">
        <v>2.0455623285210267E-3</v>
      </c>
      <c r="U38" t="str" cm="1">
        <f t="array" ref="U38">IF(T38=MIN($T$3:$T$10000),S38:T38,"")</f>
        <v/>
      </c>
    </row>
    <row r="39" spans="1:21" x14ac:dyDescent="0.3">
      <c r="A39" s="23">
        <v>41285</v>
      </c>
      <c r="B39" s="24">
        <v>-5.6797013379355343E-3</v>
      </c>
      <c r="C39" s="24">
        <v>1.1910685099456701E-2</v>
      </c>
      <c r="D39" s="24">
        <v>3.9494453526285212E-3</v>
      </c>
      <c r="E39" s="263">
        <v>-1.434289539651663E-3</v>
      </c>
      <c r="F39" s="264">
        <v>1.7000000000000001E-4</v>
      </c>
      <c r="G39" s="264">
        <v>5.4999999999999721E-4</v>
      </c>
      <c r="H39" s="265">
        <v>0</v>
      </c>
      <c r="K39" s="23">
        <v>41285</v>
      </c>
      <c r="L39" s="19">
        <v>1.0124208686448978E-3</v>
      </c>
      <c r="O39" s="23">
        <v>41285</v>
      </c>
      <c r="P39">
        <v>2.4198021716122448E-3</v>
      </c>
      <c r="Q39" t="str" cm="1">
        <f t="array" ref="Q39">IF(P39=MIN($P$3:$P$10000),O39:P39,"")</f>
        <v/>
      </c>
      <c r="S39" s="23">
        <v>41285</v>
      </c>
      <c r="T39">
        <v>9.679208686448977E-4</v>
      </c>
      <c r="U39" t="str" cm="1">
        <f t="array" ref="U39">IF(T39=MIN($T$3:$T$10000),S39:T39,"")</f>
        <v/>
      </c>
    </row>
    <row r="40" spans="1:21" x14ac:dyDescent="0.3">
      <c r="A40" s="23">
        <v>41288</v>
      </c>
      <c r="B40" s="24">
        <v>2.9802247979662981E-3</v>
      </c>
      <c r="C40" s="24">
        <v>3.4330463492722148E-3</v>
      </c>
      <c r="D40" s="24">
        <v>-4.8081971022602022E-3</v>
      </c>
      <c r="E40" s="263">
        <v>1.436349680974366E-3</v>
      </c>
      <c r="F40" s="264">
        <v>-3.1000000000000038E-4</v>
      </c>
      <c r="G40" s="264">
        <v>-7.0999999999999731E-4</v>
      </c>
      <c r="H40" s="265">
        <v>1.5873015873015778E-4</v>
      </c>
      <c r="K40" s="23">
        <v>41288</v>
      </c>
      <c r="L40" s="19">
        <v>-3.8458787912614421E-4</v>
      </c>
      <c r="O40" s="23">
        <v>41288</v>
      </c>
      <c r="P40">
        <v>-9.737911263867883E-4</v>
      </c>
      <c r="Q40" t="str" cm="1">
        <f t="array" ref="Q40">IF(P40=MIN($P$3:$P$10000),O40:P40,"")</f>
        <v/>
      </c>
      <c r="S40" s="23">
        <v>41288</v>
      </c>
      <c r="T40">
        <v>-3.895164505547153E-4</v>
      </c>
      <c r="U40" t="str" cm="1">
        <f t="array" ref="U40">IF(T40=MIN($T$3:$T$10000),S40:T40,"")</f>
        <v/>
      </c>
    </row>
    <row r="41" spans="1:21" x14ac:dyDescent="0.3">
      <c r="A41" s="23">
        <v>41289</v>
      </c>
      <c r="B41" s="24">
        <v>6.3142568045053554E-3</v>
      </c>
      <c r="C41" s="24">
        <v>-7.8198694245953018E-3</v>
      </c>
      <c r="D41" s="24">
        <v>9.955965825556962E-3</v>
      </c>
      <c r="E41" s="263">
        <v>1.434289539651663E-3</v>
      </c>
      <c r="F41" s="264">
        <v>2.1000000000000009E-4</v>
      </c>
      <c r="G41" s="264">
        <v>-1.6000000000000009E-4</v>
      </c>
      <c r="H41" s="265">
        <v>1.0752688172043131E-4</v>
      </c>
      <c r="K41" s="23">
        <v>41289</v>
      </c>
      <c r="L41" s="19">
        <v>1.8843541377078128E-3</v>
      </c>
      <c r="O41" s="23">
        <v>41289</v>
      </c>
      <c r="P41">
        <v>4.5574176023340457E-3</v>
      </c>
      <c r="Q41" t="str" cm="1">
        <f t="array" ref="Q41">IF(P41=MIN($P$3:$P$10000),O41:P41,"")</f>
        <v/>
      </c>
      <c r="S41" s="23">
        <v>41289</v>
      </c>
      <c r="T41">
        <v>1.8229670409336187E-3</v>
      </c>
      <c r="U41" t="str" cm="1">
        <f t="array" ref="U41">IF(T41=MIN($T$3:$T$10000),S41:T41,"")</f>
        <v/>
      </c>
    </row>
    <row r="42" spans="1:21" x14ac:dyDescent="0.3">
      <c r="A42" s="23">
        <v>41290</v>
      </c>
      <c r="B42" s="24">
        <v>5.5361713279539464E-4</v>
      </c>
      <c r="C42" s="24">
        <v>-1.9706495571312072E-3</v>
      </c>
      <c r="D42" s="24">
        <v>3.3346594116997201E-3</v>
      </c>
      <c r="E42" s="263">
        <v>1.7186389210866329E-3</v>
      </c>
      <c r="F42" s="264">
        <v>1.100000000000007E-4</v>
      </c>
      <c r="G42" s="264">
        <v>1.1000000000000121E-4</v>
      </c>
      <c r="H42" s="265">
        <v>-2.7173913043478283E-4</v>
      </c>
      <c r="K42" s="23">
        <v>41290</v>
      </c>
      <c r="L42" s="19">
        <v>6.2335396518782061E-4</v>
      </c>
      <c r="O42" s="23">
        <v>41290</v>
      </c>
      <c r="P42">
        <v>1.822841434708682E-3</v>
      </c>
      <c r="Q42" t="str" cm="1">
        <f t="array" ref="Q42">IF(P42=MIN($P$3:$P$10000),O42:P42,"")</f>
        <v/>
      </c>
      <c r="S42" s="23">
        <v>41290</v>
      </c>
      <c r="T42">
        <v>7.2913657388347277E-4</v>
      </c>
      <c r="U42" t="str" cm="1">
        <f t="array" ref="U42">IF(T42=MIN($T$3:$T$10000),S42:T42,"")</f>
        <v/>
      </c>
    </row>
    <row r="43" spans="1:21" x14ac:dyDescent="0.3">
      <c r="A43" s="23">
        <v>41291</v>
      </c>
      <c r="B43" s="24">
        <v>4.3037935802199608E-3</v>
      </c>
      <c r="C43" s="24">
        <v>1.135233255988059E-2</v>
      </c>
      <c r="D43" s="24">
        <v>-5.2018937740972082E-3</v>
      </c>
      <c r="E43" s="263">
        <v>8.578668164260804E-3</v>
      </c>
      <c r="F43" s="264">
        <v>1.09999999999999E-4</v>
      </c>
      <c r="G43" s="264">
        <v>1.6000000000000009E-4</v>
      </c>
      <c r="H43" s="265">
        <v>1.0582010582010517E-4</v>
      </c>
      <c r="K43" s="23">
        <v>41291</v>
      </c>
      <c r="L43" s="19">
        <v>9.5610093165864182E-4</v>
      </c>
      <c r="O43" s="23">
        <v>41291</v>
      </c>
      <c r="P43">
        <v>2.2237047100989861E-3</v>
      </c>
      <c r="Q43" t="str" cm="1">
        <f t="array" ref="Q43">IF(P43=MIN($P$3:$P$10000),O43:P43,"")</f>
        <v/>
      </c>
      <c r="S43" s="23">
        <v>41291</v>
      </c>
      <c r="T43">
        <v>8.8948188403959458E-4</v>
      </c>
      <c r="U43" t="str" cm="1">
        <f t="array" ref="U43">IF(T43=MIN($T$3:$T$10000),S43:T43,"")</f>
        <v/>
      </c>
    </row>
    <row r="44" spans="1:21" x14ac:dyDescent="0.3">
      <c r="A44" s="23">
        <v>41292</v>
      </c>
      <c r="B44" s="24">
        <v>-1.591735478724097E-3</v>
      </c>
      <c r="C44" s="24">
        <v>-2.9280857238599151E-3</v>
      </c>
      <c r="D44" s="24">
        <v>5.083475473440062E-3</v>
      </c>
      <c r="E44" s="263">
        <v>-5.6692488626828522E-4</v>
      </c>
      <c r="F44" s="264">
        <v>2.1999999999999971E-4</v>
      </c>
      <c r="G44" s="264">
        <v>1.4999999999999682E-4</v>
      </c>
      <c r="H44" s="265">
        <v>-1.6042780748663004E-4</v>
      </c>
      <c r="K44" s="23">
        <v>41292</v>
      </c>
      <c r="L44" s="19">
        <v>5.8790147274521444E-4</v>
      </c>
      <c r="O44" s="23">
        <v>41292</v>
      </c>
      <c r="P44">
        <v>1.5764849652854956E-3</v>
      </c>
      <c r="Q44" t="str" cm="1">
        <f t="array" ref="Q44">IF(P44=MIN($P$3:$P$10000),O44:P44,"")</f>
        <v/>
      </c>
      <c r="S44" s="23">
        <v>41292</v>
      </c>
      <c r="T44">
        <v>6.3059398611419815E-4</v>
      </c>
      <c r="U44" t="str" cm="1">
        <f t="array" ref="U44">IF(T44=MIN($T$3:$T$10000),S44:T44,"")</f>
        <v/>
      </c>
    </row>
    <row r="45" spans="1:21" x14ac:dyDescent="0.3">
      <c r="A45" s="23">
        <v>41296</v>
      </c>
      <c r="B45" s="24">
        <v>3.5563309474848409E-3</v>
      </c>
      <c r="C45" s="24">
        <v>1.957853814350854E-3</v>
      </c>
      <c r="D45" s="24">
        <v>5.4916584428493882E-3</v>
      </c>
      <c r="E45" s="263">
        <v>1.418420901686358E-2</v>
      </c>
      <c r="F45" s="264">
        <v>-1.000000000000003E-4</v>
      </c>
      <c r="G45" s="264">
        <v>-3.6000000000000485E-4</v>
      </c>
      <c r="H45" s="265">
        <v>0</v>
      </c>
      <c r="K45" s="23">
        <v>41296</v>
      </c>
      <c r="L45" s="19">
        <v>2.9344069360716157E-3</v>
      </c>
      <c r="O45" s="23">
        <v>41296</v>
      </c>
      <c r="P45">
        <v>7.4060173401790386E-3</v>
      </c>
      <c r="Q45" t="str" cm="1">
        <f t="array" ref="Q45">IF(P45=MIN($P$3:$P$10000),O45:P45,"")</f>
        <v/>
      </c>
      <c r="S45" s="23">
        <v>41296</v>
      </c>
      <c r="T45">
        <v>2.9624069360716159E-3</v>
      </c>
      <c r="U45" t="str" cm="1">
        <f t="array" ref="U45">IF(T45=MIN($T$3:$T$10000),S45:T45,"")</f>
        <v/>
      </c>
    </row>
    <row r="46" spans="1:21" x14ac:dyDescent="0.3">
      <c r="A46" s="23">
        <v>41297</v>
      </c>
      <c r="B46" s="24">
        <v>-2.8104784360051269E-3</v>
      </c>
      <c r="C46" s="24">
        <v>1.4656650031191979E-3</v>
      </c>
      <c r="D46" s="24">
        <v>-1.2936251210231751E-3</v>
      </c>
      <c r="E46" s="263">
        <v>-6.9929155328762021E-3</v>
      </c>
      <c r="F46" s="264">
        <v>-2.0000000000000049E-5</v>
      </c>
      <c r="G46" s="264">
        <v>6.0000000000002272E-5</v>
      </c>
      <c r="H46" s="265">
        <v>-1.0752688172042759E-4</v>
      </c>
      <c r="K46" s="23">
        <v>41297</v>
      </c>
      <c r="L46" s="19">
        <v>-1.159986010375151E-3</v>
      </c>
      <c r="O46" s="23">
        <v>41297</v>
      </c>
      <c r="P46">
        <v>-2.7814972840023966E-3</v>
      </c>
      <c r="Q46" t="str" cm="1">
        <f t="array" ref="Q46">IF(P46=MIN($P$3:$P$10000),O46:P46,"")</f>
        <v/>
      </c>
      <c r="S46" s="23">
        <v>41297</v>
      </c>
      <c r="T46">
        <v>-1.1125989136009588E-3</v>
      </c>
      <c r="U46" t="str" cm="1">
        <f t="array" ref="U46">IF(T46=MIN($T$3:$T$10000),S46:T46,"")</f>
        <v/>
      </c>
    </row>
    <row r="47" spans="1:21" x14ac:dyDescent="0.3">
      <c r="A47" s="23">
        <v>41298</v>
      </c>
      <c r="B47" s="24">
        <v>-1.0967519902134419E-2</v>
      </c>
      <c r="C47" s="24">
        <v>3.9023367075706598E-3</v>
      </c>
      <c r="D47" s="24">
        <v>4.3171978012555724E-3</v>
      </c>
      <c r="E47" s="263">
        <v>5.6346541374608186E-4</v>
      </c>
      <c r="F47" s="264">
        <v>-6.0000000000000157E-5</v>
      </c>
      <c r="G47" s="264">
        <v>4.1000000000000368E-4</v>
      </c>
      <c r="H47" s="265">
        <v>-5.3191489361702183E-4</v>
      </c>
      <c r="K47" s="23">
        <v>41298</v>
      </c>
      <c r="L47" s="19">
        <v>3.8370196070277262E-4</v>
      </c>
      <c r="O47" s="23">
        <v>41298</v>
      </c>
      <c r="P47">
        <v>1.5214091570760809E-3</v>
      </c>
      <c r="Q47" t="str" cm="1">
        <f t="array" ref="Q47">IF(P47=MIN($P$3:$P$10000),O47:P47,"")</f>
        <v/>
      </c>
      <c r="S47" s="23">
        <v>41298</v>
      </c>
      <c r="T47">
        <v>6.0856366283043226E-4</v>
      </c>
      <c r="U47" t="str" cm="1">
        <f t="array" ref="U47">IF(T47=MIN($T$3:$T$10000),S47:T47,"")</f>
        <v/>
      </c>
    </row>
    <row r="48" spans="1:21" x14ac:dyDescent="0.3">
      <c r="A48" s="23">
        <v>41299</v>
      </c>
      <c r="B48" s="24">
        <v>-4.7701896266904931E-3</v>
      </c>
      <c r="C48" s="24">
        <v>1.603512333190665E-2</v>
      </c>
      <c r="D48" s="24">
        <v>-1.131972572419602E-2</v>
      </c>
      <c r="E48" s="263">
        <v>4.785922784636177E-3</v>
      </c>
      <c r="F48" s="264">
        <v>6.6000000000000086E-4</v>
      </c>
      <c r="G48" s="264">
        <v>2.2999999999999692E-4</v>
      </c>
      <c r="H48" s="265">
        <v>-1.0101010101010216E-4</v>
      </c>
      <c r="K48" s="23">
        <v>41299</v>
      </c>
      <c r="L48" s="19">
        <v>-7.7391816687069105E-4</v>
      </c>
      <c r="O48" s="23">
        <v>41299</v>
      </c>
      <c r="P48">
        <v>-2.0149090535403627E-3</v>
      </c>
      <c r="Q48" t="str" cm="1">
        <f t="array" ref="Q48">IF(P48=MIN($P$3:$P$10000),O48:P48,"")</f>
        <v/>
      </c>
      <c r="S48" s="23">
        <v>41299</v>
      </c>
      <c r="T48">
        <v>-8.0596362141614492E-4</v>
      </c>
      <c r="U48" t="str" cm="1">
        <f t="array" ref="U48">IF(T48=MIN($T$3:$T$10000),S48:T48,"")</f>
        <v/>
      </c>
    </row>
    <row r="49" spans="1:21" x14ac:dyDescent="0.3">
      <c r="A49" s="23">
        <v>41302</v>
      </c>
      <c r="B49" s="24">
        <v>-2.2409026669492609E-3</v>
      </c>
      <c r="C49" s="24">
        <v>9.5648635192603886E-4</v>
      </c>
      <c r="D49" s="24">
        <v>5.0728384951773181E-3</v>
      </c>
      <c r="E49" s="263">
        <v>2.1574868756688039E-2</v>
      </c>
      <c r="F49" s="264">
        <v>3.8999999999999972E-4</v>
      </c>
      <c r="G49" s="264">
        <v>-6.7999999999999615E-4</v>
      </c>
      <c r="H49" s="265">
        <v>-1.4999999999999909E-4</v>
      </c>
      <c r="K49" s="23">
        <v>41302</v>
      </c>
      <c r="L49" s="19">
        <v>3.4101392522583674E-3</v>
      </c>
      <c r="O49" s="23">
        <v>41302</v>
      </c>
      <c r="P49">
        <v>8.6815981306459164E-3</v>
      </c>
      <c r="Q49" t="str" cm="1">
        <f t="array" ref="Q49">IF(P49=MIN($P$3:$P$10000),O49:P49,"")</f>
        <v/>
      </c>
      <c r="S49" s="23">
        <v>41302</v>
      </c>
      <c r="T49">
        <v>3.4726392522583666E-3</v>
      </c>
      <c r="U49" t="str" cm="1">
        <f t="array" ref="U49">IF(T49=MIN($T$3:$T$10000),S49:T49,"")</f>
        <v/>
      </c>
    </row>
    <row r="50" spans="1:21" x14ac:dyDescent="0.3">
      <c r="A50" s="23">
        <v>41303</v>
      </c>
      <c r="B50" s="24">
        <v>4.3671597140813824E-3</v>
      </c>
      <c r="C50" s="24">
        <v>6.6886937303942693E-3</v>
      </c>
      <c r="D50" s="24">
        <v>7.7865225209117588E-3</v>
      </c>
      <c r="E50" s="263">
        <v>-4.113800153001934E-3</v>
      </c>
      <c r="F50" s="264">
        <v>-1.2999999999999991E-4</v>
      </c>
      <c r="G50" s="264">
        <v>3.0999999999999691E-4</v>
      </c>
      <c r="H50" s="265">
        <v>0</v>
      </c>
      <c r="K50" s="23">
        <v>41303</v>
      </c>
      <c r="L50" s="19">
        <v>1.4843263223211763E-3</v>
      </c>
      <c r="O50" s="23">
        <v>41303</v>
      </c>
      <c r="P50">
        <v>3.7045658058029417E-3</v>
      </c>
      <c r="Q50" t="str" cm="1">
        <f t="array" ref="Q50">IF(P50=MIN($P$3:$P$10000),O50:P50,"")</f>
        <v/>
      </c>
      <c r="S50" s="23">
        <v>41303</v>
      </c>
      <c r="T50">
        <v>1.4818263223211764E-3</v>
      </c>
      <c r="U50" t="str" cm="1">
        <f t="array" ref="U50">IF(T50=MIN($T$3:$T$10000),S50:T50,"")</f>
        <v/>
      </c>
    </row>
    <row r="51" spans="1:21" x14ac:dyDescent="0.3">
      <c r="A51" s="23">
        <v>41304</v>
      </c>
      <c r="B51" s="24">
        <v>7.453860256728337E-3</v>
      </c>
      <c r="C51" s="24">
        <v>1.0916098976243261E-2</v>
      </c>
      <c r="D51" s="24">
        <v>-2.0032809340589761E-3</v>
      </c>
      <c r="E51" s="263">
        <v>-7.160944469121717E-3</v>
      </c>
      <c r="F51" s="264">
        <v>2.9000000000000033E-4</v>
      </c>
      <c r="G51" s="264">
        <v>-1.1899999999999979E-3</v>
      </c>
      <c r="H51" s="265">
        <v>4.9261083743842069E-5</v>
      </c>
      <c r="K51" s="23">
        <v>41304</v>
      </c>
      <c r="L51" s="19">
        <v>-3.1466837711170383E-4</v>
      </c>
      <c r="O51" s="23">
        <v>41304</v>
      </c>
      <c r="P51">
        <v>-7.6583966199108232E-4</v>
      </c>
      <c r="Q51" t="str" cm="1">
        <f t="array" ref="Q51">IF(P51=MIN($P$3:$P$10000),O51:P51,"")</f>
        <v/>
      </c>
      <c r="S51" s="23">
        <v>41304</v>
      </c>
      <c r="T51">
        <v>-3.0633586479643295E-4</v>
      </c>
      <c r="U51" t="str" cm="1">
        <f t="array" ref="U51">IF(T51=MIN($T$3:$T$10000),S51:T51,"")</f>
        <v/>
      </c>
    </row>
    <row r="52" spans="1:21" x14ac:dyDescent="0.3">
      <c r="A52" s="23">
        <v>41305</v>
      </c>
      <c r="B52" s="24">
        <v>-6.103982907651709E-3</v>
      </c>
      <c r="C52" s="24">
        <v>-5.6337172766243388E-3</v>
      </c>
      <c r="D52" s="24">
        <v>2.8672840267412341E-3</v>
      </c>
      <c r="E52" s="263">
        <v>9.1542662186867418E-3</v>
      </c>
      <c r="F52" s="264">
        <v>-9.9999999999999395E-5</v>
      </c>
      <c r="G52" s="264">
        <v>-1.9000000000000131E-4</v>
      </c>
      <c r="H52" s="265">
        <v>-9.9009900990100141E-5</v>
      </c>
      <c r="K52" s="23">
        <v>41305</v>
      </c>
      <c r="L52" s="19">
        <v>9.8829817278662732E-4</v>
      </c>
      <c r="O52" s="23">
        <v>41305</v>
      </c>
      <c r="P52">
        <v>2.6308815705804304E-3</v>
      </c>
      <c r="Q52" t="str" cm="1">
        <f t="array" ref="Q52">IF(P52=MIN($P$3:$P$10000),O52:P52,"")</f>
        <v/>
      </c>
      <c r="S52" s="23">
        <v>41305</v>
      </c>
      <c r="T52">
        <v>1.0523526282321723E-3</v>
      </c>
      <c r="U52" t="str" cm="1">
        <f t="array" ref="U52">IF(T52=MIN($T$3:$T$10000),S52:T52,"")</f>
        <v/>
      </c>
    </row>
    <row r="53" spans="1:21" x14ac:dyDescent="0.3">
      <c r="A53" s="23">
        <v>41306</v>
      </c>
      <c r="B53" s="24">
        <v>1.5508685152146749E-3</v>
      </c>
      <c r="C53" s="24">
        <v>2.4551253610337609E-2</v>
      </c>
      <c r="D53" s="24">
        <v>7.7197355033162907E-3</v>
      </c>
      <c r="E53" s="263">
        <v>-2.1993418786567542E-3</v>
      </c>
      <c r="F53" s="264">
        <v>-1.799999999999996E-4</v>
      </c>
      <c r="G53" s="264">
        <v>-1.9000000000000131E-4</v>
      </c>
      <c r="H53" s="265">
        <v>1.960784313725495E-4</v>
      </c>
      <c r="K53" s="23">
        <v>41306</v>
      </c>
      <c r="L53" s="19">
        <v>2.6293558010332765E-3</v>
      </c>
      <c r="O53" s="23">
        <v>41306</v>
      </c>
      <c r="P53">
        <v>6.4215512672890721E-3</v>
      </c>
      <c r="Q53" t="str" cm="1">
        <f t="array" ref="Q53">IF(P53=MIN($P$3:$P$10000),O53:P53,"")</f>
        <v/>
      </c>
      <c r="S53" s="23">
        <v>41306</v>
      </c>
      <c r="T53">
        <v>2.568620506915629E-3</v>
      </c>
      <c r="U53" t="str" cm="1">
        <f t="array" ref="U53">IF(T53=MIN($T$3:$T$10000),S53:T53,"")</f>
        <v/>
      </c>
    </row>
    <row r="54" spans="1:21" x14ac:dyDescent="0.3">
      <c r="A54" s="23">
        <v>41309</v>
      </c>
      <c r="B54" s="24">
        <v>3.406646083740738E-3</v>
      </c>
      <c r="C54" s="24">
        <v>-1.9815590931007411E-2</v>
      </c>
      <c r="D54" s="24">
        <v>-1.220002490640114E-2</v>
      </c>
      <c r="E54" s="263">
        <v>-1.0468369063977591E-2</v>
      </c>
      <c r="F54" s="264">
        <v>-1.4000000000000121E-4</v>
      </c>
      <c r="G54" s="264">
        <v>-1.57E-3</v>
      </c>
      <c r="H54" s="265">
        <v>-2.0000000000000052E-4</v>
      </c>
      <c r="K54" s="23">
        <v>41309</v>
      </c>
      <c r="L54" s="19">
        <v>-4.6174449543211656E-3</v>
      </c>
      <c r="O54" s="23">
        <v>41309</v>
      </c>
      <c r="P54">
        <v>-1.1087362385802916E-2</v>
      </c>
      <c r="Q54" t="str" cm="1">
        <f t="array" ref="Q54">IF(P54=MIN($P$3:$P$10000),O54:P54,"")</f>
        <v/>
      </c>
      <c r="S54" s="23">
        <v>41309</v>
      </c>
      <c r="T54">
        <v>-4.4349449543211661E-3</v>
      </c>
      <c r="U54" t="str" cm="1">
        <f t="array" ref="U54">IF(T54=MIN($T$3:$T$10000),S54:T54,"")</f>
        <v/>
      </c>
    </row>
    <row r="55" spans="1:21" x14ac:dyDescent="0.3">
      <c r="A55" s="23">
        <v>41310</v>
      </c>
      <c r="B55" s="24">
        <v>-2.4687037037043029E-4</v>
      </c>
      <c r="C55" s="24">
        <v>1.4104405001115971E-2</v>
      </c>
      <c r="D55" s="24">
        <v>1.637211909717607E-2</v>
      </c>
      <c r="E55" s="263">
        <v>1.391963838069942E-3</v>
      </c>
      <c r="F55" s="264">
        <v>3.0000000000000509E-5</v>
      </c>
      <c r="G55" s="264">
        <v>1.7000000000000351E-4</v>
      </c>
      <c r="H55" s="265">
        <v>1.960784313725495E-4</v>
      </c>
      <c r="K55" s="23">
        <v>41310</v>
      </c>
      <c r="L55" s="19">
        <v>4.024559298331949E-3</v>
      </c>
      <c r="O55" s="23">
        <v>41310</v>
      </c>
      <c r="P55">
        <v>9.812060010535752E-3</v>
      </c>
      <c r="Q55" t="str" cm="1">
        <f t="array" ref="Q55">IF(P55=MIN($P$3:$P$10000),O55:P55,"")</f>
        <v/>
      </c>
      <c r="S55" s="23">
        <v>41310</v>
      </c>
      <c r="T55">
        <v>3.9248240042143012E-3</v>
      </c>
      <c r="U55" t="str" cm="1">
        <f t="array" ref="U55">IF(T55=MIN($T$3:$T$10000),S55:T55,"")</f>
        <v/>
      </c>
    </row>
    <row r="56" spans="1:21" x14ac:dyDescent="0.3">
      <c r="A56" s="23">
        <v>41311</v>
      </c>
      <c r="B56" s="24">
        <v>2.6549270277569119E-3</v>
      </c>
      <c r="C56" s="24">
        <v>-4.6357959200862147E-4</v>
      </c>
      <c r="D56" s="24">
        <v>7.6301644751684498E-3</v>
      </c>
      <c r="E56" s="263">
        <v>3.6139839738786659E-3</v>
      </c>
      <c r="F56" s="264">
        <v>-2.0000000000000049E-5</v>
      </c>
      <c r="G56" s="264">
        <v>-8.7000000000000629E-4</v>
      </c>
      <c r="H56" s="265">
        <v>4.9999999999999697E-5</v>
      </c>
      <c r="K56" s="23">
        <v>41311</v>
      </c>
      <c r="L56" s="19">
        <v>1.8895289151178998E-3</v>
      </c>
      <c r="O56" s="23">
        <v>41311</v>
      </c>
      <c r="P56">
        <v>4.7813222877947509E-3</v>
      </c>
      <c r="Q56" t="str" cm="1">
        <f t="array" ref="Q56">IF(P56=MIN($P$3:$P$10000),O56:P56,"")</f>
        <v/>
      </c>
      <c r="S56" s="23">
        <v>41311</v>
      </c>
      <c r="T56">
        <v>1.9125289151179002E-3</v>
      </c>
      <c r="U56" t="str" cm="1">
        <f t="array" ref="U56">IF(T56=MIN($T$3:$T$10000),S56:T56,"")</f>
        <v/>
      </c>
    </row>
    <row r="57" spans="1:21" x14ac:dyDescent="0.3">
      <c r="A57" s="23">
        <v>41312</v>
      </c>
      <c r="B57" s="24">
        <v>-3.3869265557417449E-3</v>
      </c>
      <c r="C57" s="24">
        <v>-9.7401723916686507E-3</v>
      </c>
      <c r="D57" s="24">
        <v>-1.1215758810092409E-3</v>
      </c>
      <c r="E57" s="263">
        <v>1.246549168019742E-2</v>
      </c>
      <c r="F57" s="264">
        <v>4.0000000000000112E-5</v>
      </c>
      <c r="G57" s="264">
        <v>-2.0999999999999911E-4</v>
      </c>
      <c r="H57" s="265">
        <v>0</v>
      </c>
      <c r="K57" s="23">
        <v>41312</v>
      </c>
      <c r="L57" s="19">
        <v>6.0262664031601612E-4</v>
      </c>
      <c r="O57" s="23">
        <v>41312</v>
      </c>
      <c r="P57">
        <v>1.5228166007900394E-3</v>
      </c>
      <c r="Q57" t="str" cm="1">
        <f t="array" ref="Q57">IF(P57=MIN($P$3:$P$10000),O57:P57,"")</f>
        <v/>
      </c>
      <c r="S57" s="23">
        <v>41312</v>
      </c>
      <c r="T57">
        <v>6.0912664031601612E-4</v>
      </c>
      <c r="U57" t="str" cm="1">
        <f t="array" ref="U57">IF(T57=MIN($T$3:$T$10000),S57:T57,"")</f>
        <v/>
      </c>
    </row>
    <row r="58" spans="1:21" x14ac:dyDescent="0.3">
      <c r="A58" s="23">
        <v>41313</v>
      </c>
      <c r="B58" s="24">
        <v>-1.668246457445597E-3</v>
      </c>
      <c r="C58" s="24">
        <v>5.1521664844428813E-3</v>
      </c>
      <c r="D58" s="24">
        <v>3.5095215019617962E-3</v>
      </c>
      <c r="E58" s="263">
        <v>-6.8398554153517059E-3</v>
      </c>
      <c r="F58" s="264">
        <v>-5.0000000000000572E-5</v>
      </c>
      <c r="G58" s="264">
        <v>9.0000000000003407E-5</v>
      </c>
      <c r="H58" s="265">
        <v>0</v>
      </c>
      <c r="K58" s="23">
        <v>41313</v>
      </c>
      <c r="L58" s="19">
        <v>3.3999243955114476E-5</v>
      </c>
      <c r="O58" s="23">
        <v>41313</v>
      </c>
      <c r="P58">
        <v>8.6248109887786077E-5</v>
      </c>
      <c r="Q58" t="str" cm="1">
        <f t="array" ref="Q58">IF(P58=MIN($P$3:$P$10000),O58:P58,"")</f>
        <v/>
      </c>
      <c r="S58" s="23">
        <v>41313</v>
      </c>
      <c r="T58">
        <v>3.4499243955114366E-5</v>
      </c>
      <c r="U58" t="str" cm="1">
        <f t="array" ref="U58">IF(T58=MIN($T$3:$T$10000),S58:T58,"")</f>
        <v/>
      </c>
    </row>
    <row r="59" spans="1:21" x14ac:dyDescent="0.3">
      <c r="A59" s="23">
        <v>41316</v>
      </c>
      <c r="B59" s="24">
        <v>-1.1573992195222271E-2</v>
      </c>
      <c r="C59" s="24">
        <v>-1.8639207754353501E-2</v>
      </c>
      <c r="D59" s="24">
        <v>-1.1189780015999451E-3</v>
      </c>
      <c r="E59" s="263">
        <v>2.7588923713789339E-4</v>
      </c>
      <c r="F59" s="264">
        <v>-2.300000000000002E-4</v>
      </c>
      <c r="G59" s="264">
        <v>-4.9000000000000378E-4</v>
      </c>
      <c r="H59" s="265">
        <v>-1.5075376884422017E-4</v>
      </c>
      <c r="K59" s="23">
        <v>41316</v>
      </c>
      <c r="L59" s="19">
        <v>-1.8059775182948227E-3</v>
      </c>
      <c r="O59" s="23">
        <v>41316</v>
      </c>
      <c r="P59">
        <v>-4.2265958057873072E-3</v>
      </c>
      <c r="Q59" t="str" cm="1">
        <f t="array" ref="Q59">IF(P59=MIN($P$3:$P$10000),O59:P59,"")</f>
        <v/>
      </c>
      <c r="S59" s="23">
        <v>41316</v>
      </c>
      <c r="T59">
        <v>-1.6906383223149234E-3</v>
      </c>
      <c r="U59" t="str" cm="1">
        <f t="array" ref="U59">IF(T59=MIN($T$3:$T$10000),S59:T59,"")</f>
        <v/>
      </c>
    </row>
    <row r="60" spans="1:21" x14ac:dyDescent="0.3">
      <c r="A60" s="23">
        <v>41317</v>
      </c>
      <c r="B60" s="24">
        <v>1.1897432909782251E-3</v>
      </c>
      <c r="C60" s="24">
        <v>8.0721958465403316E-3</v>
      </c>
      <c r="D60" s="24">
        <v>0</v>
      </c>
      <c r="E60" s="263">
        <v>4.1307934115704719E-3</v>
      </c>
      <c r="F60" s="264">
        <v>3.4000000000000089E-4</v>
      </c>
      <c r="G60" s="264">
        <v>1.1399999999999989E-3</v>
      </c>
      <c r="H60" s="265">
        <v>-1.4851485148514762E-4</v>
      </c>
      <c r="K60" s="23">
        <v>41317</v>
      </c>
      <c r="L60" s="19">
        <v>1.0165181839593095E-3</v>
      </c>
      <c r="O60" s="23">
        <v>41317</v>
      </c>
      <c r="P60">
        <v>2.480874667819064E-3</v>
      </c>
      <c r="Q60" t="str" cm="1">
        <f t="array" ref="Q60">IF(P60=MIN($P$3:$P$10000),O60:P60,"")</f>
        <v/>
      </c>
      <c r="S60" s="23">
        <v>41317</v>
      </c>
      <c r="T60">
        <v>9.9234986712762579E-4</v>
      </c>
      <c r="U60" t="str" cm="1">
        <f t="array" ref="U60">IF(T60=MIN($T$3:$T$10000),S60:T60,"")</f>
        <v/>
      </c>
    </row>
    <row r="61" spans="1:21" x14ac:dyDescent="0.3">
      <c r="A61" s="23">
        <v>41318</v>
      </c>
      <c r="B61" s="24">
        <v>-5.2535868738105701E-3</v>
      </c>
      <c r="C61" s="24">
        <v>1.5072736992537691E-2</v>
      </c>
      <c r="D61" s="24">
        <v>-1.3989609918464599E-4</v>
      </c>
      <c r="E61" s="263">
        <v>4.9367612101410309E-3</v>
      </c>
      <c r="F61" s="264">
        <v>2.9999999999999992E-4</v>
      </c>
      <c r="G61" s="264">
        <v>1.1000000000000031E-3</v>
      </c>
      <c r="H61" s="265">
        <v>2.4390243902438881E-4</v>
      </c>
      <c r="K61" s="23">
        <v>41318</v>
      </c>
      <c r="L61" s="19">
        <v>1.3736293275934206E-3</v>
      </c>
      <c r="O61" s="23">
        <v>41318</v>
      </c>
      <c r="P61">
        <v>2.9471830750811131E-3</v>
      </c>
      <c r="Q61" t="str" cm="1">
        <f t="array" ref="Q61">IF(P61=MIN($P$3:$P$10000),O61:P61,"")</f>
        <v/>
      </c>
      <c r="S61" s="23">
        <v>41318</v>
      </c>
      <c r="T61">
        <v>1.1788732300324453E-3</v>
      </c>
      <c r="U61" t="str" cm="1">
        <f t="array" ref="U61">IF(T61=MIN($T$3:$T$10000),S61:T61,"")</f>
        <v/>
      </c>
    </row>
    <row r="62" spans="1:21" x14ac:dyDescent="0.3">
      <c r="A62" s="23">
        <v>41319</v>
      </c>
      <c r="B62" s="24">
        <v>-4.4011127745781694E-3</v>
      </c>
      <c r="C62" s="24">
        <v>-6.0322496877335654E-3</v>
      </c>
      <c r="D62" s="24">
        <v>-7.9844978313245041E-3</v>
      </c>
      <c r="E62" s="263">
        <v>1.364631526276479E-2</v>
      </c>
      <c r="F62" s="264">
        <v>-1.900000000000009E-4</v>
      </c>
      <c r="G62" s="264">
        <v>4.9999999999998932E-5</v>
      </c>
      <c r="H62" s="265">
        <v>-4.9999999999997963E-5</v>
      </c>
      <c r="K62" s="23">
        <v>41319</v>
      </c>
      <c r="L62" s="19">
        <v>-3.7840098078070923E-4</v>
      </c>
      <c r="O62" s="23">
        <v>41319</v>
      </c>
      <c r="P62">
        <v>-8.4850245195177559E-4</v>
      </c>
      <c r="Q62" t="str" cm="1">
        <f t="array" ref="Q62">IF(P62=MIN($P$3:$P$10000),O62:P62,"")</f>
        <v/>
      </c>
      <c r="S62" s="23">
        <v>41319</v>
      </c>
      <c r="T62">
        <v>-3.3940098078071002E-4</v>
      </c>
      <c r="U62" t="str" cm="1">
        <f t="array" ref="U62">IF(T62=MIN($T$3:$T$10000),S62:T62,"")</f>
        <v/>
      </c>
    </row>
    <row r="63" spans="1:21" x14ac:dyDescent="0.3">
      <c r="A63" s="23">
        <v>41320</v>
      </c>
      <c r="B63" s="24">
        <v>-1.6356241881039169E-2</v>
      </c>
      <c r="C63" s="24">
        <v>-1.4007221161092319E-3</v>
      </c>
      <c r="D63" s="24">
        <v>-2.1462718554225439E-2</v>
      </c>
      <c r="E63" s="263">
        <v>-1.2116258676033871E-2</v>
      </c>
      <c r="F63" s="264">
        <v>4.0000000000000112E-5</v>
      </c>
      <c r="G63" s="264">
        <v>1.2999999999999901E-4</v>
      </c>
      <c r="H63" s="265">
        <v>4.9751243781092506E-5</v>
      </c>
      <c r="K63" s="23">
        <v>41320</v>
      </c>
      <c r="L63" s="19">
        <v>-6.1055449650406152E-3</v>
      </c>
      <c r="O63" s="23">
        <v>41320</v>
      </c>
      <c r="P63">
        <v>-1.5346082561855268E-2</v>
      </c>
      <c r="Q63" t="str" cm="1">
        <f t="array" ref="Q63">IF(P63=MIN($P$3:$P$10000),O63:P63,"")</f>
        <v/>
      </c>
      <c r="S63" s="23">
        <v>41320</v>
      </c>
      <c r="T63">
        <v>-6.1384330247421064E-3</v>
      </c>
      <c r="U63" t="str" cm="1">
        <f t="array" ref="U63">IF(T63=MIN($T$3:$T$10000),S63:T63,"")</f>
        <v/>
      </c>
    </row>
    <row r="64" spans="1:21" x14ac:dyDescent="0.3">
      <c r="A64" s="23">
        <v>41324</v>
      </c>
      <c r="B64" s="24">
        <v>-2.760612569357081E-3</v>
      </c>
      <c r="C64" s="24">
        <v>7.4800581568735484E-3</v>
      </c>
      <c r="D64" s="24">
        <v>-7.7923559114459837E-3</v>
      </c>
      <c r="E64" s="263">
        <v>-1.9079410438468151E-3</v>
      </c>
      <c r="F64" s="264">
        <v>-1.9999999999999188E-5</v>
      </c>
      <c r="G64" s="264">
        <v>-2.9999999999999363E-4</v>
      </c>
      <c r="H64" s="265">
        <v>4.9261083743842069E-5</v>
      </c>
      <c r="K64" s="23">
        <v>41324</v>
      </c>
      <c r="L64" s="19">
        <v>-1.348592572804495E-3</v>
      </c>
      <c r="O64" s="23">
        <v>41324</v>
      </c>
      <c r="P64">
        <v>-3.3844001512230611E-3</v>
      </c>
      <c r="Q64" t="str" cm="1">
        <f t="array" ref="Q64">IF(P64=MIN($P$3:$P$10000),O64:P64,"")</f>
        <v/>
      </c>
      <c r="S64" s="23">
        <v>41324</v>
      </c>
      <c r="T64">
        <v>-1.3537600604892246E-3</v>
      </c>
      <c r="U64" t="str" cm="1">
        <f t="array" ref="U64">IF(T64=MIN($T$3:$T$10000),S64:T64,"")</f>
        <v/>
      </c>
    </row>
    <row r="65" spans="1:21" x14ac:dyDescent="0.3">
      <c r="A65" s="23">
        <v>41325</v>
      </c>
      <c r="B65" s="24">
        <v>-2.5043455545696921E-2</v>
      </c>
      <c r="C65" s="24">
        <v>-6.9605124389516479E-3</v>
      </c>
      <c r="D65" s="24">
        <v>6.5445013628264064E-3</v>
      </c>
      <c r="E65" s="263">
        <v>-2.4574753142163892E-3</v>
      </c>
      <c r="F65" s="264">
        <v>1.6000000000000039E-4</v>
      </c>
      <c r="G65" s="264">
        <v>-1.4000000000000229E-4</v>
      </c>
      <c r="H65" s="265">
        <v>1.4851485148514762E-4</v>
      </c>
      <c r="K65" s="23">
        <v>41325</v>
      </c>
      <c r="L65" s="19">
        <v>-4.6647060975944646E-4</v>
      </c>
      <c r="O65" s="23">
        <v>41325</v>
      </c>
      <c r="P65">
        <v>-1.3557557323194069E-3</v>
      </c>
      <c r="Q65" t="str" cm="1">
        <f t="array" ref="Q65">IF(P65=MIN($P$3:$P$10000),O65:P65,"")</f>
        <v/>
      </c>
      <c r="S65" s="23">
        <v>41325</v>
      </c>
      <c r="T65">
        <v>-5.4230229292776292E-4</v>
      </c>
      <c r="U65" t="str" cm="1">
        <f t="array" ref="U65">IF(T65=MIN($T$3:$T$10000),S65:T65,"")</f>
        <v/>
      </c>
    </row>
    <row r="66" spans="1:21" x14ac:dyDescent="0.3">
      <c r="A66" s="23">
        <v>41326</v>
      </c>
      <c r="B66" s="24">
        <v>7.7918184390937612E-3</v>
      </c>
      <c r="C66" s="24">
        <v>-1.5420632996252379E-2</v>
      </c>
      <c r="D66" s="24">
        <v>1.5171059376166109E-2</v>
      </c>
      <c r="E66" s="263">
        <v>-3.0112109716758069E-3</v>
      </c>
      <c r="F66" s="264">
        <v>-2.3000000000000101E-4</v>
      </c>
      <c r="G66" s="264">
        <v>-6.8000000000000504E-4</v>
      </c>
      <c r="H66" s="265">
        <v>1.005025125628152E-4</v>
      </c>
      <c r="K66" s="23">
        <v>41326</v>
      </c>
      <c r="L66" s="19">
        <v>1.8715056866995684E-3</v>
      </c>
      <c r="O66" s="23">
        <v>41326</v>
      </c>
      <c r="P66">
        <v>4.7081988901157557E-3</v>
      </c>
      <c r="Q66" t="str" cm="1">
        <f t="array" ref="Q66">IF(P66=MIN($P$3:$P$10000),O66:P66,"")</f>
        <v/>
      </c>
      <c r="S66" s="23">
        <v>41326</v>
      </c>
      <c r="T66">
        <v>1.8832795560463017E-3</v>
      </c>
      <c r="U66" t="str" cm="1">
        <f t="array" ref="U66">IF(T66=MIN($T$3:$T$10000),S66:T66,"")</f>
        <v/>
      </c>
    </row>
    <row r="67" spans="1:21" x14ac:dyDescent="0.3">
      <c r="A67" s="23">
        <v>41327</v>
      </c>
      <c r="B67" s="24">
        <v>2.293316809504598E-3</v>
      </c>
      <c r="C67" s="24">
        <v>1.7560724191193491E-2</v>
      </c>
      <c r="D67" s="24">
        <v>1.9930682123280169E-3</v>
      </c>
      <c r="E67" s="263">
        <v>5.2166425557354078E-3</v>
      </c>
      <c r="F67" s="264">
        <v>-9.9999999999995925E-6</v>
      </c>
      <c r="G67" s="264">
        <v>3.3000000000000363E-4</v>
      </c>
      <c r="H67" s="265">
        <v>4.5685279187817338E-4</v>
      </c>
      <c r="K67" s="23">
        <v>41327</v>
      </c>
      <c r="L67" s="19">
        <v>2.2789215334657973E-3</v>
      </c>
      <c r="O67" s="23">
        <v>41327</v>
      </c>
      <c r="P67">
        <v>5.1445944428015486E-3</v>
      </c>
      <c r="Q67" t="str" cm="1">
        <f t="array" ref="Q67">IF(P67=MIN($P$3:$P$10000),O67:P67,"")</f>
        <v/>
      </c>
      <c r="S67" s="23">
        <v>41327</v>
      </c>
      <c r="T67">
        <v>2.0578377771206195E-3</v>
      </c>
      <c r="U67" t="str" cm="1">
        <f t="array" ref="U67">IF(T67=MIN($T$3:$T$10000),S67:T67,"")</f>
        <v/>
      </c>
    </row>
    <row r="68" spans="1:21" x14ac:dyDescent="0.3">
      <c r="A68" s="23">
        <v>41330</v>
      </c>
      <c r="B68" s="24">
        <v>8.9559717006213336E-3</v>
      </c>
      <c r="C68" s="24">
        <v>-3.8246274296562438E-2</v>
      </c>
      <c r="D68" s="24">
        <v>5.6779791588916593E-4</v>
      </c>
      <c r="E68" s="263">
        <v>-7.3749924319842942E-3</v>
      </c>
      <c r="F68" s="264">
        <v>0</v>
      </c>
      <c r="G68" s="264">
        <v>7.3999999999999847E-4</v>
      </c>
      <c r="H68" s="265">
        <v>0</v>
      </c>
      <c r="K68" s="23">
        <v>41330</v>
      </c>
      <c r="L68" s="19">
        <v>-2.482007875770121E-3</v>
      </c>
      <c r="O68" s="23">
        <v>41330</v>
      </c>
      <c r="P68">
        <v>-6.2975196894253013E-3</v>
      </c>
      <c r="Q68" t="str" cm="1">
        <f t="array" ref="Q68">IF(P68=MIN($P$3:$P$10000),O68:P68,"")</f>
        <v/>
      </c>
      <c r="S68" s="23">
        <v>41330</v>
      </c>
      <c r="T68">
        <v>-2.5190078757701207E-3</v>
      </c>
      <c r="U68" t="str" cm="1">
        <f t="array" ref="U68">IF(T68=MIN($T$3:$T$10000),S68:T68,"")</f>
        <v/>
      </c>
    </row>
    <row r="69" spans="1:21" x14ac:dyDescent="0.3">
      <c r="A69" s="23">
        <v>41331</v>
      </c>
      <c r="B69" s="24">
        <v>1.218093202490418E-2</v>
      </c>
      <c r="C69" s="24">
        <v>1.6004016148411609E-2</v>
      </c>
      <c r="D69" s="24">
        <v>9.5112883693969988E-3</v>
      </c>
      <c r="E69" s="263">
        <v>7.1546535466836658E-3</v>
      </c>
      <c r="F69" s="264">
        <v>-4.3000000000000069E-4</v>
      </c>
      <c r="G69" s="264">
        <v>-4.9299999999999934E-3</v>
      </c>
      <c r="H69" s="265">
        <v>-1.5957446808510727E-4</v>
      </c>
      <c r="K69" s="23">
        <v>41331</v>
      </c>
      <c r="L69" s="19">
        <v>3.6322954704269298E-3</v>
      </c>
      <c r="O69" s="23">
        <v>41331</v>
      </c>
      <c r="P69">
        <v>9.9840099526630685E-3</v>
      </c>
      <c r="Q69" t="str" cm="1">
        <f t="array" ref="Q69">IF(P69=MIN($P$3:$P$10000),O69:P69,"")</f>
        <v/>
      </c>
      <c r="S69" s="23">
        <v>41331</v>
      </c>
      <c r="T69">
        <v>3.9936039810652274E-3</v>
      </c>
      <c r="U69" t="str" cm="1">
        <f t="array" ref="U69">IF(T69=MIN($T$3:$T$10000),S69:T69,"")</f>
        <v/>
      </c>
    </row>
    <row r="70" spans="1:21" x14ac:dyDescent="0.3">
      <c r="A70" s="23">
        <v>41332</v>
      </c>
      <c r="B70" s="24">
        <v>-1.056198943437462E-2</v>
      </c>
      <c r="C70" s="24">
        <v>1.6706207196543029E-2</v>
      </c>
      <c r="D70" s="24">
        <v>7.7346239708584313E-3</v>
      </c>
      <c r="E70" s="263">
        <v>1.229526507444377E-2</v>
      </c>
      <c r="F70" s="264">
        <v>-3.4000000000000002E-4</v>
      </c>
      <c r="G70" s="264">
        <v>5.1999999999999605E-4</v>
      </c>
      <c r="H70" s="265">
        <v>1.0471204188481611E-4</v>
      </c>
      <c r="K70" s="23">
        <v>41332</v>
      </c>
      <c r="L70" s="19">
        <v>3.404330896208306E-3</v>
      </c>
      <c r="O70" s="23">
        <v>41332</v>
      </c>
      <c r="P70">
        <v>8.4130261934003466E-3</v>
      </c>
      <c r="Q70" t="str" cm="1">
        <f t="array" ref="Q70">IF(P70=MIN($P$3:$P$10000),O70:P70,"")</f>
        <v/>
      </c>
      <c r="S70" s="23">
        <v>41332</v>
      </c>
      <c r="T70">
        <v>3.3652104773601388E-3</v>
      </c>
      <c r="U70" t="str" cm="1">
        <f t="array" ref="U70">IF(T70=MIN($T$3:$T$10000),S70:T70,"")</f>
        <v/>
      </c>
    </row>
    <row r="71" spans="1:21" x14ac:dyDescent="0.3">
      <c r="A71" s="23">
        <v>41333</v>
      </c>
      <c r="B71" s="24">
        <v>-1.0157255152353091E-2</v>
      </c>
      <c r="C71" s="24">
        <v>-8.9202777492447798E-3</v>
      </c>
      <c r="D71" s="24">
        <v>-1.2280202195701509E-2</v>
      </c>
      <c r="E71" s="263">
        <v>7.2873724222936344E-3</v>
      </c>
      <c r="F71" s="264">
        <v>-4.9999999999999697E-5</v>
      </c>
      <c r="G71" s="264">
        <v>4.8000000000000045E-4</v>
      </c>
      <c r="H71" s="265">
        <v>1.5873015873015778E-4</v>
      </c>
      <c r="K71" s="23">
        <v>41333</v>
      </c>
      <c r="L71" s="19">
        <v>-2.1985522637191393E-3</v>
      </c>
      <c r="O71" s="23">
        <v>41333</v>
      </c>
      <c r="P71">
        <v>-5.7224520878692772E-3</v>
      </c>
      <c r="Q71" t="str" cm="1">
        <f t="array" ref="Q71">IF(P71=MIN($P$3:$P$10000),O71:P71,"")</f>
        <v/>
      </c>
      <c r="S71" s="23">
        <v>41333</v>
      </c>
      <c r="T71">
        <v>-2.2889808351477105E-3</v>
      </c>
      <c r="U71" t="str" cm="1">
        <f t="array" ref="U71">IF(T71=MIN($T$3:$T$10000),S71:T71,"")</f>
        <v/>
      </c>
    </row>
    <row r="72" spans="1:21" x14ac:dyDescent="0.3">
      <c r="A72" s="23">
        <v>41334</v>
      </c>
      <c r="B72" s="24">
        <v>-3.660117647058871E-3</v>
      </c>
      <c r="C72" s="24">
        <v>2.3685306401787592E-3</v>
      </c>
      <c r="D72" s="24">
        <v>1.3563452290497159E-2</v>
      </c>
      <c r="E72" s="263">
        <v>-1.1253957722106011E-2</v>
      </c>
      <c r="F72" s="264">
        <v>0</v>
      </c>
      <c r="G72" s="264">
        <v>-8.0000000000000074E-5</v>
      </c>
      <c r="H72" s="265">
        <v>-1.0752688172042759E-4</v>
      </c>
      <c r="K72" s="23">
        <v>41334</v>
      </c>
      <c r="L72" s="19">
        <v>1.0493753787416257E-3</v>
      </c>
      <c r="O72" s="23">
        <v>41334</v>
      </c>
      <c r="P72">
        <v>2.7544061887895465E-3</v>
      </c>
      <c r="Q72" t="str" cm="1">
        <f t="array" ref="Q72">IF(P72=MIN($P$3:$P$10000),O72:P72,"")</f>
        <v/>
      </c>
      <c r="S72" s="23">
        <v>41334</v>
      </c>
      <c r="T72">
        <v>1.1017624755158182E-3</v>
      </c>
      <c r="U72" t="str" cm="1">
        <f t="array" ref="U72">IF(T72=MIN($T$3:$T$10000),S72:T72,"")</f>
        <v/>
      </c>
    </row>
    <row r="73" spans="1:21" x14ac:dyDescent="0.3">
      <c r="A73" s="23">
        <v>41337</v>
      </c>
      <c r="B73" s="24">
        <v>-9.1838755027036085E-4</v>
      </c>
      <c r="C73" s="24">
        <v>1.134223150886759E-2</v>
      </c>
      <c r="D73" s="24">
        <v>2.118733988736822E-2</v>
      </c>
      <c r="E73" s="263">
        <v>8.1303151790791933E-3</v>
      </c>
      <c r="F73" s="264">
        <v>-1.000000000000046E-5</v>
      </c>
      <c r="G73" s="264">
        <v>-7.8000000000000291E-4</v>
      </c>
      <c r="H73" s="265">
        <v>-1.0638297872340546E-4</v>
      </c>
      <c r="K73" s="23">
        <v>41337</v>
      </c>
      <c r="L73" s="19">
        <v>5.3430585481138906E-3</v>
      </c>
      <c r="O73" s="23">
        <v>41337</v>
      </c>
      <c r="P73">
        <v>1.3577327221348558E-2</v>
      </c>
      <c r="Q73" t="str" cm="1">
        <f t="array" ref="Q73">IF(P73=MIN($P$3:$P$10000),O73:P73,"")</f>
        <v/>
      </c>
      <c r="S73" s="23">
        <v>41337</v>
      </c>
      <c r="T73">
        <v>5.4309308885394231E-3</v>
      </c>
      <c r="U73" t="str" cm="1">
        <f t="array" ref="U73">IF(T73=MIN($T$3:$T$10000),S73:T73,"")</f>
        <v/>
      </c>
    </row>
    <row r="74" spans="1:21" x14ac:dyDescent="0.3">
      <c r="A74" s="23">
        <v>41338</v>
      </c>
      <c r="B74" s="24">
        <v>5.2529217612692664E-4</v>
      </c>
      <c r="C74" s="24">
        <v>9.8131189641596974E-3</v>
      </c>
      <c r="D74" s="24">
        <v>6.2790376882850786E-3</v>
      </c>
      <c r="E74" s="263">
        <v>8.0642706664260603E-3</v>
      </c>
      <c r="F74" s="264">
        <v>2.6000000000000068E-4</v>
      </c>
      <c r="G74" s="264">
        <v>1.120000000000001E-3</v>
      </c>
      <c r="H74" s="265">
        <v>-2.6315789473684232E-4</v>
      </c>
      <c r="K74" s="23">
        <v>41338</v>
      </c>
      <c r="L74" s="19">
        <v>2.6420766534314892E-3</v>
      </c>
      <c r="O74" s="23">
        <v>41338</v>
      </c>
      <c r="P74">
        <v>6.6962442651576706E-3</v>
      </c>
      <c r="Q74" t="str" cm="1">
        <f t="array" ref="Q74">IF(P74=MIN($P$3:$P$10000),O74:P74,"")</f>
        <v/>
      </c>
      <c r="S74" s="23">
        <v>41338</v>
      </c>
      <c r="T74">
        <v>2.678497706063068E-3</v>
      </c>
      <c r="U74" t="str" cm="1">
        <f t="array" ref="U74">IF(T74=MIN($T$3:$T$10000),S74:T74,"")</f>
        <v/>
      </c>
    </row>
    <row r="75" spans="1:21" x14ac:dyDescent="0.3">
      <c r="A75" s="23">
        <v>41339</v>
      </c>
      <c r="B75" s="24">
        <v>5.5781006175973586E-3</v>
      </c>
      <c r="C75" s="24">
        <v>-7.4039075822102222E-3</v>
      </c>
      <c r="D75" s="24">
        <v>-4.6120112817021382E-3</v>
      </c>
      <c r="E75" s="263">
        <v>-7.199856740862689E-3</v>
      </c>
      <c r="F75" s="264">
        <v>2.0000000000000049E-5</v>
      </c>
      <c r="G75" s="264">
        <v>7.0000000000000281E-4</v>
      </c>
      <c r="H75" s="265">
        <v>-2.5641025641025663E-4</v>
      </c>
      <c r="K75" s="23">
        <v>41339</v>
      </c>
      <c r="L75" s="19">
        <v>-1.958097003308186E-3</v>
      </c>
      <c r="O75" s="23">
        <v>41339</v>
      </c>
      <c r="P75">
        <v>-4.6992809698089269E-3</v>
      </c>
      <c r="Q75" t="str" cm="1">
        <f t="array" ref="Q75">IF(P75=MIN($P$3:$P$10000),O75:P75,"")</f>
        <v/>
      </c>
      <c r="S75" s="23">
        <v>41339</v>
      </c>
      <c r="T75">
        <v>-1.8797123879235708E-3</v>
      </c>
      <c r="U75" t="str" cm="1">
        <f t="array" ref="U75">IF(T75=MIN($T$3:$T$10000),S75:T75,"")</f>
        <v/>
      </c>
    </row>
    <row r="76" spans="1:21" x14ac:dyDescent="0.3">
      <c r="A76" s="23">
        <v>41340</v>
      </c>
      <c r="B76" s="24">
        <v>-3.5240750120492542E-3</v>
      </c>
      <c r="C76" s="24">
        <v>9.3240705076751019E-3</v>
      </c>
      <c r="D76" s="24">
        <v>-8.1762646223224988E-4</v>
      </c>
      <c r="E76" s="263">
        <v>-3.119692072713507E-3</v>
      </c>
      <c r="F76" s="264">
        <v>8.000000000000021E-5</v>
      </c>
      <c r="G76" s="264">
        <v>7.5000000000000175E-4</v>
      </c>
      <c r="H76" s="265">
        <v>-2.9999999999999992E-4</v>
      </c>
      <c r="K76" s="23">
        <v>41340</v>
      </c>
      <c r="L76" s="19">
        <v>-2.4592568846594379E-4</v>
      </c>
      <c r="O76" s="23">
        <v>41340</v>
      </c>
      <c r="P76">
        <v>-3.9106422116485964E-4</v>
      </c>
      <c r="Q76" t="str" cm="1">
        <f t="array" ref="Q76">IF(P76=MIN($P$3:$P$10000),O76:P76,"")</f>
        <v/>
      </c>
      <c r="S76" s="23">
        <v>41340</v>
      </c>
      <c r="T76">
        <v>-1.5642568846594392E-4</v>
      </c>
      <c r="U76" t="str" cm="1">
        <f t="array" ref="U76">IF(T76=MIN($T$3:$T$10000),S76:T76,"")</f>
        <v/>
      </c>
    </row>
    <row r="77" spans="1:21" x14ac:dyDescent="0.3">
      <c r="A77" s="23">
        <v>41341</v>
      </c>
      <c r="B77" s="24">
        <v>1.3101709174119741E-4</v>
      </c>
      <c r="C77" s="24">
        <v>-5.5426402533280327E-3</v>
      </c>
      <c r="D77" s="24">
        <v>2.4707323160464809E-3</v>
      </c>
      <c r="E77" s="263">
        <v>4.6259480680714863E-3</v>
      </c>
      <c r="F77" s="264">
        <v>4.0000000000000018E-4</v>
      </c>
      <c r="G77" s="264">
        <v>-6.0000000000002272E-5</v>
      </c>
      <c r="H77" s="265">
        <v>-4.8543689320388062E-5</v>
      </c>
      <c r="K77" s="23">
        <v>41341</v>
      </c>
      <c r="L77" s="19">
        <v>7.19996323166811E-4</v>
      </c>
      <c r="O77" s="23">
        <v>41341</v>
      </c>
      <c r="P77">
        <v>1.7621024584024642E-3</v>
      </c>
      <c r="Q77" t="str" cm="1">
        <f t="array" ref="Q77">IF(P77=MIN($P$3:$P$10000),O77:P77,"")</f>
        <v/>
      </c>
      <c r="S77" s="23">
        <v>41341</v>
      </c>
      <c r="T77">
        <v>7.0484098336098572E-4</v>
      </c>
      <c r="U77" t="str" cm="1">
        <f t="array" ref="U77">IF(T77=MIN($T$3:$T$10000),S77:T77,"")</f>
        <v/>
      </c>
    </row>
    <row r="78" spans="1:21" x14ac:dyDescent="0.3">
      <c r="A78" s="23">
        <v>41344</v>
      </c>
      <c r="B78" s="24">
        <v>1.8335275172897229E-3</v>
      </c>
      <c r="C78" s="24">
        <v>3.2510852965488071E-3</v>
      </c>
      <c r="D78" s="24">
        <v>-6.8444343323723067E-4</v>
      </c>
      <c r="E78" s="263">
        <v>2.1668050829832821E-3</v>
      </c>
      <c r="F78" s="264">
        <v>-1.9000000000000009E-4</v>
      </c>
      <c r="G78" s="264">
        <v>-3.8000000000000262E-4</v>
      </c>
      <c r="H78" s="265">
        <v>1.9323671497584592E-4</v>
      </c>
      <c r="K78" s="23">
        <v>41344</v>
      </c>
      <c r="L78" s="19">
        <v>4.4122803226401904E-4</v>
      </c>
      <c r="O78" s="23">
        <v>41344</v>
      </c>
      <c r="P78">
        <v>9.8067877631222134E-4</v>
      </c>
      <c r="Q78" t="str" cm="1">
        <f t="array" ref="Q78">IF(P78=MIN($P$3:$P$10000),O78:P78,"")</f>
        <v/>
      </c>
      <c r="S78" s="23">
        <v>41344</v>
      </c>
      <c r="T78">
        <v>3.9227151052488856E-4</v>
      </c>
      <c r="U78" t="str" cm="1">
        <f t="array" ref="U78">IF(T78=MIN($T$3:$T$10000),S78:T78,"")</f>
        <v/>
      </c>
    </row>
    <row r="79" spans="1:21" x14ac:dyDescent="0.3">
      <c r="A79" s="23">
        <v>41345</v>
      </c>
      <c r="B79" s="24">
        <v>7.8436300462896014E-3</v>
      </c>
      <c r="C79" s="24">
        <v>-2.7777355139221799E-3</v>
      </c>
      <c r="D79" s="24">
        <v>8.4953298429900643E-3</v>
      </c>
      <c r="E79" s="263">
        <v>-1.081161552165027E-3</v>
      </c>
      <c r="F79" s="264">
        <v>2.5999999999999981E-4</v>
      </c>
      <c r="G79" s="264">
        <v>4.4999999999999928E-4</v>
      </c>
      <c r="H79" s="265">
        <v>-4.9261083743843777E-5</v>
      </c>
      <c r="K79" s="23">
        <v>41345</v>
      </c>
      <c r="L79" s="19">
        <v>1.6243960704290061E-3</v>
      </c>
      <c r="O79" s="23">
        <v>41345</v>
      </c>
      <c r="P79">
        <v>3.9951588952843392E-3</v>
      </c>
      <c r="Q79" t="str" cm="1">
        <f t="array" ref="Q79">IF(P79=MIN($P$3:$P$10000),O79:P79,"")</f>
        <v/>
      </c>
      <c r="S79" s="23">
        <v>41345</v>
      </c>
      <c r="T79">
        <v>1.5980635581137358E-3</v>
      </c>
      <c r="U79" t="str" cm="1">
        <f t="array" ref="U79">IF(T79=MIN($T$3:$T$10000),S79:T79,"")</f>
        <v/>
      </c>
    </row>
    <row r="80" spans="1:21" x14ac:dyDescent="0.3">
      <c r="A80" s="23">
        <v>41346</v>
      </c>
      <c r="B80" s="24">
        <v>-3.4373045795797201E-3</v>
      </c>
      <c r="C80" s="24">
        <v>-6.0352924220658027E-3</v>
      </c>
      <c r="D80" s="24">
        <v>6.7941135728813353E-4</v>
      </c>
      <c r="E80" s="263">
        <v>8.1165907820168262E-3</v>
      </c>
      <c r="F80" s="264">
        <v>2.000000000000005E-4</v>
      </c>
      <c r="G80" s="264">
        <v>-8.0000000000000069E-4</v>
      </c>
      <c r="H80" s="265">
        <v>0</v>
      </c>
      <c r="K80" s="23">
        <v>41346</v>
      </c>
      <c r="L80" s="19">
        <v>5.9887564614198249E-4</v>
      </c>
      <c r="O80" s="23">
        <v>41346</v>
      </c>
      <c r="P80">
        <v>1.5471891153549557E-3</v>
      </c>
      <c r="Q80" t="str" cm="1">
        <f t="array" ref="Q80">IF(P80=MIN($P$3:$P$10000),O80:P80,"")</f>
        <v/>
      </c>
      <c r="S80" s="23">
        <v>41346</v>
      </c>
      <c r="T80">
        <v>6.1887564614198243E-4</v>
      </c>
      <c r="U80" t="str" cm="1">
        <f t="array" ref="U80">IF(T80=MIN($T$3:$T$10000),S80:T80,"")</f>
        <v/>
      </c>
    </row>
    <row r="81" spans="1:21" x14ac:dyDescent="0.3">
      <c r="A81" s="23">
        <v>41347</v>
      </c>
      <c r="B81" s="24">
        <v>1.3008590055750349E-4</v>
      </c>
      <c r="C81" s="24">
        <v>3.7363516387817811E-3</v>
      </c>
      <c r="D81" s="24">
        <v>-5.8383765556874294E-3</v>
      </c>
      <c r="E81" s="263">
        <v>-8.044827775198878E-4</v>
      </c>
      <c r="F81" s="264">
        <v>1.799999999999996E-4</v>
      </c>
      <c r="G81" s="264">
        <v>3.7000000000000813E-4</v>
      </c>
      <c r="H81" s="265">
        <v>1.4705882352941427E-4</v>
      </c>
      <c r="K81" s="23">
        <v>41347</v>
      </c>
      <c r="L81" s="19">
        <v>-8.4719564214102299E-4</v>
      </c>
      <c r="O81" s="23">
        <v>41347</v>
      </c>
      <c r="P81">
        <v>-2.3746802818231496E-3</v>
      </c>
      <c r="Q81" t="str" cm="1">
        <f t="array" ref="Q81">IF(P81=MIN($P$3:$P$10000),O81:P81,"")</f>
        <v/>
      </c>
      <c r="S81" s="23">
        <v>41347</v>
      </c>
      <c r="T81">
        <v>-9.4987211272925978E-4</v>
      </c>
      <c r="U81" t="str" cm="1">
        <f t="array" ref="U81">IF(T81=MIN($T$3:$T$10000),S81:T81,"")</f>
        <v/>
      </c>
    </row>
    <row r="82" spans="1:21" x14ac:dyDescent="0.3">
      <c r="A82" s="23">
        <v>41348</v>
      </c>
      <c r="B82" s="24">
        <v>2.0822944727750211E-3</v>
      </c>
      <c r="C82" s="24">
        <v>1.86170906305517E-3</v>
      </c>
      <c r="D82" s="24">
        <v>-9.8334094778310694E-3</v>
      </c>
      <c r="E82" s="263">
        <v>7.789045123303898E-3</v>
      </c>
      <c r="F82" s="264">
        <v>-4.2999999999999983E-4</v>
      </c>
      <c r="G82" s="264">
        <v>4.1999999999999823E-4</v>
      </c>
      <c r="H82" s="265">
        <v>2.4875621890547121E-4</v>
      </c>
      <c r="K82" s="23">
        <v>41348</v>
      </c>
      <c r="L82" s="19">
        <v>-5.793478016623381E-4</v>
      </c>
      <c r="O82" s="23">
        <v>41348</v>
      </c>
      <c r="P82">
        <v>-1.673220250424501E-3</v>
      </c>
      <c r="Q82" t="str" cm="1">
        <f t="array" ref="Q82">IF(P82=MIN($P$3:$P$10000),O82:P82,"")</f>
        <v/>
      </c>
      <c r="S82" s="23">
        <v>41348</v>
      </c>
      <c r="T82">
        <v>-6.6928810016980017E-4</v>
      </c>
      <c r="U82" t="str" cm="1">
        <f t="array" ref="U82">IF(T82=MIN($T$3:$T$10000),S82:T82,"")</f>
        <v/>
      </c>
    </row>
    <row r="83" spans="1:21" x14ac:dyDescent="0.3">
      <c r="A83" s="23">
        <v>41351</v>
      </c>
      <c r="B83" s="24">
        <v>8.9610714285715022E-3</v>
      </c>
      <c r="C83" s="24">
        <v>-1.9507971328613191E-2</v>
      </c>
      <c r="D83" s="24">
        <v>-3.4483764415619211E-3</v>
      </c>
      <c r="E83" s="263">
        <v>-1.0661108096238351E-3</v>
      </c>
      <c r="F83" s="264">
        <v>-1.7000000000000001E-4</v>
      </c>
      <c r="G83" s="264">
        <v>-4.9000000000000378E-4</v>
      </c>
      <c r="H83" s="265">
        <v>2.0408163265306177E-4</v>
      </c>
      <c r="K83" s="23">
        <v>41351</v>
      </c>
      <c r="L83" s="19">
        <v>-1.407927682023763E-3</v>
      </c>
      <c r="O83" s="23">
        <v>41351</v>
      </c>
      <c r="P83">
        <v>-3.6456610417941013E-3</v>
      </c>
      <c r="Q83" t="str" cm="1">
        <f t="array" ref="Q83">IF(P83=MIN($P$3:$P$10000),O83:P83,"")</f>
        <v/>
      </c>
      <c r="S83" s="23">
        <v>41351</v>
      </c>
      <c r="T83">
        <v>-1.4582644167176406E-3</v>
      </c>
      <c r="U83" t="str" cm="1">
        <f t="array" ref="U83">IF(T83=MIN($T$3:$T$10000),S83:T83,"")</f>
        <v/>
      </c>
    </row>
    <row r="84" spans="1:21" x14ac:dyDescent="0.3">
      <c r="A84" s="23">
        <v>41352</v>
      </c>
      <c r="B84" s="24">
        <v>4.5050648569614623E-3</v>
      </c>
      <c r="C84" s="24">
        <v>-5.2106185495267576E-3</v>
      </c>
      <c r="D84" s="24">
        <v>2.7682026348345729E-3</v>
      </c>
      <c r="E84" s="263">
        <v>-1.6010899310283111E-3</v>
      </c>
      <c r="F84" s="264">
        <v>-3.2000000000000079E-4</v>
      </c>
      <c r="G84" s="264">
        <v>-7.0000000000000281E-4</v>
      </c>
      <c r="H84" s="265">
        <v>-2.0833333333333392E-4</v>
      </c>
      <c r="K84" s="23">
        <v>41352</v>
      </c>
      <c r="L84" s="19">
        <v>5.4233513811812549E-5</v>
      </c>
      <c r="O84" s="23">
        <v>41352</v>
      </c>
      <c r="P84">
        <v>5.3745878452953247E-4</v>
      </c>
      <c r="Q84" t="str" cm="1">
        <f t="array" ref="Q84">IF(P84=MIN($P$3:$P$10000),O84:P84,"")</f>
        <v/>
      </c>
      <c r="S84" s="23">
        <v>41352</v>
      </c>
      <c r="T84">
        <v>2.1498351381181303E-4</v>
      </c>
      <c r="U84" t="str" cm="1">
        <f t="array" ref="U84">IF(T84=MIN($T$3:$T$10000),S84:T84,"")</f>
        <v/>
      </c>
    </row>
    <row r="85" spans="1:21" x14ac:dyDescent="0.3">
      <c r="A85" s="23">
        <v>41353</v>
      </c>
      <c r="B85" s="24">
        <v>-4.5489940472964539E-3</v>
      </c>
      <c r="C85" s="24">
        <v>4.2854617706172644E-3</v>
      </c>
      <c r="D85" s="24">
        <v>7.4536149251078574E-3</v>
      </c>
      <c r="E85" s="263">
        <v>1.36295006374235E-2</v>
      </c>
      <c r="F85" s="264">
        <v>1.4999999999999999E-4</v>
      </c>
      <c r="G85" s="264">
        <v>7.4000000000000736E-4</v>
      </c>
      <c r="H85" s="265">
        <v>5.1020408163264996E-5</v>
      </c>
      <c r="K85" s="23">
        <v>41353</v>
      </c>
      <c r="L85" s="19">
        <v>3.1156022268319932E-3</v>
      </c>
      <c r="O85" s="23">
        <v>41353</v>
      </c>
      <c r="P85">
        <v>7.6016076078963095E-3</v>
      </c>
      <c r="Q85" t="str" cm="1">
        <f t="array" ref="Q85">IF(P85=MIN($P$3:$P$10000),O85:P85,"")</f>
        <v/>
      </c>
      <c r="S85" s="23">
        <v>41353</v>
      </c>
      <c r="T85">
        <v>3.0406430431585236E-3</v>
      </c>
      <c r="U85" t="str" cm="1">
        <f t="array" ref="U85">IF(T85=MIN($T$3:$T$10000),S85:T85,"")</f>
        <v/>
      </c>
    </row>
    <row r="86" spans="1:21" x14ac:dyDescent="0.3">
      <c r="A86" s="23">
        <v>41354</v>
      </c>
      <c r="B86" s="24">
        <v>5.6639314431336067E-3</v>
      </c>
      <c r="C86" s="24">
        <v>-1.2801959449886871E-2</v>
      </c>
      <c r="D86" s="24">
        <v>1.9179756185504031E-3</v>
      </c>
      <c r="E86" s="263">
        <v>-1.3183075110207759E-3</v>
      </c>
      <c r="F86" s="264">
        <v>-9.9999999999995925E-6</v>
      </c>
      <c r="G86" s="264">
        <v>5.6000000000000049E-4</v>
      </c>
      <c r="H86" s="265">
        <v>1.0256410256410372E-4</v>
      </c>
      <c r="K86" s="23">
        <v>41354</v>
      </c>
      <c r="L86" s="19">
        <v>-2.0414840533566087E-4</v>
      </c>
      <c r="O86" s="23">
        <v>41354</v>
      </c>
      <c r="P86">
        <v>-6.9325562872376905E-4</v>
      </c>
      <c r="Q86" t="str" cm="1">
        <f t="array" ref="Q86">IF(P86=MIN($P$3:$P$10000),O86:P86,"")</f>
        <v/>
      </c>
      <c r="S86" s="23">
        <v>41354</v>
      </c>
      <c r="T86">
        <v>-2.773022514895076E-4</v>
      </c>
      <c r="U86" t="str" cm="1">
        <f t="array" ref="U86">IF(T86=MIN($T$3:$T$10000),S86:T86,"")</f>
        <v/>
      </c>
    </row>
    <row r="87" spans="1:21" x14ac:dyDescent="0.3">
      <c r="A87" s="23">
        <v>41355</v>
      </c>
      <c r="B87" s="24">
        <v>-4.4799807999999757E-3</v>
      </c>
      <c r="C87" s="24">
        <v>7.2043746209399283E-3</v>
      </c>
      <c r="D87" s="24">
        <v>1.5725418877908449E-2</v>
      </c>
      <c r="E87" s="263">
        <v>1.293554952218828E-2</v>
      </c>
      <c r="F87" s="264">
        <v>4.0000000000000112E-5</v>
      </c>
      <c r="G87" s="264">
        <v>5.8999999999999287E-4</v>
      </c>
      <c r="H87" s="265">
        <v>0</v>
      </c>
      <c r="K87" s="23">
        <v>41355</v>
      </c>
      <c r="L87" s="19">
        <v>4.6649164701391766E-3</v>
      </c>
      <c r="O87" s="23">
        <v>41355</v>
      </c>
      <c r="P87">
        <v>1.1578541175347942E-2</v>
      </c>
      <c r="Q87" t="str" cm="1">
        <f t="array" ref="Q87">IF(P87=MIN($P$3:$P$10000),O87:P87,"")</f>
        <v/>
      </c>
      <c r="S87" s="23">
        <v>41355</v>
      </c>
      <c r="T87">
        <v>4.6314164701391769E-3</v>
      </c>
      <c r="U87" t="str" cm="1">
        <f t="array" ref="U87">IF(T87=MIN($T$3:$T$10000),S87:T87,"")</f>
        <v/>
      </c>
    </row>
    <row r="88" spans="1:21" x14ac:dyDescent="0.3">
      <c r="A88" s="23">
        <v>41358</v>
      </c>
      <c r="B88" s="24">
        <v>-1.9929154228303511E-3</v>
      </c>
      <c r="C88" s="24">
        <v>-9.5373111309944355E-3</v>
      </c>
      <c r="D88" s="24">
        <v>7.6734088929407054E-3</v>
      </c>
      <c r="E88" s="263">
        <v>2.6040324837158982E-4</v>
      </c>
      <c r="F88" s="264">
        <v>-2.300000000000002E-4</v>
      </c>
      <c r="G88" s="264">
        <v>-3.200000000000003E-4</v>
      </c>
      <c r="H88" s="265">
        <v>5.1813471502590362E-5</v>
      </c>
      <c r="K88" s="23">
        <v>41358</v>
      </c>
      <c r="L88" s="19">
        <v>8.0430063219117428E-4</v>
      </c>
      <c r="O88" s="23">
        <v>41358</v>
      </c>
      <c r="P88">
        <v>2.0499614250375224E-3</v>
      </c>
      <c r="Q88" t="str" cm="1">
        <f t="array" ref="Q88">IF(P88=MIN($P$3:$P$10000),O88:P88,"")</f>
        <v/>
      </c>
      <c r="S88" s="23">
        <v>41358</v>
      </c>
      <c r="T88">
        <v>8.1998457001500867E-4</v>
      </c>
      <c r="U88" t="str" cm="1">
        <f t="array" ref="U88">IF(T88=MIN($T$3:$T$10000),S88:T88,"")</f>
        <v/>
      </c>
    </row>
    <row r="89" spans="1:21" x14ac:dyDescent="0.3">
      <c r="A89" s="23">
        <v>41359</v>
      </c>
      <c r="B89" s="24">
        <v>-3.3496778101752842E-3</v>
      </c>
      <c r="C89" s="24">
        <v>4.8146682121515561E-3</v>
      </c>
      <c r="D89" s="24">
        <v>-1.068666601135452E-3</v>
      </c>
      <c r="E89" s="263">
        <v>6.7745252056723706E-3</v>
      </c>
      <c r="F89" s="264">
        <v>2.3999999999999979E-4</v>
      </c>
      <c r="G89" s="264">
        <v>-2.4000000000000022E-4</v>
      </c>
      <c r="H89" s="265">
        <v>2.6041666666666509E-4</v>
      </c>
      <c r="K89" s="23">
        <v>41359</v>
      </c>
      <c r="L89" s="19">
        <v>8.7192087815769412E-4</v>
      </c>
      <c r="O89" s="23">
        <v>41359</v>
      </c>
      <c r="P89">
        <v>1.8568334453942371E-3</v>
      </c>
      <c r="Q89" t="str" cm="1">
        <f t="array" ref="Q89">IF(P89=MIN($P$3:$P$10000),O89:P89,"")</f>
        <v/>
      </c>
      <c r="S89" s="23">
        <v>41359</v>
      </c>
      <c r="T89">
        <v>7.4273337815769491E-4</v>
      </c>
      <c r="U89" t="str" cm="1">
        <f t="array" ref="U89">IF(T89=MIN($T$3:$T$10000),S89:T89,"")</f>
        <v/>
      </c>
    </row>
    <row r="90" spans="1:21" x14ac:dyDescent="0.3">
      <c r="A90" s="23">
        <v>41360</v>
      </c>
      <c r="B90" s="24">
        <v>4.1365046268324081E-3</v>
      </c>
      <c r="C90" s="24">
        <v>-3.354150148330987E-3</v>
      </c>
      <c r="D90" s="24">
        <v>1.3385847245207241E-4</v>
      </c>
      <c r="E90" s="263">
        <v>-5.1771787164238772E-4</v>
      </c>
      <c r="F90" s="264">
        <v>-1.000000000000003E-4</v>
      </c>
      <c r="G90" s="264">
        <v>-1.7199999999999971E-3</v>
      </c>
      <c r="H90" s="265">
        <v>0</v>
      </c>
      <c r="K90" s="23">
        <v>41360</v>
      </c>
      <c r="L90" s="19">
        <v>-1.4467407643534885E-4</v>
      </c>
      <c r="O90" s="23">
        <v>41360</v>
      </c>
      <c r="P90">
        <v>-1.2168519108837243E-4</v>
      </c>
      <c r="Q90" t="str" cm="1">
        <f t="array" ref="Q90">IF(P90=MIN($P$3:$P$10000),O90:P90,"")</f>
        <v/>
      </c>
      <c r="S90" s="23">
        <v>41360</v>
      </c>
      <c r="T90">
        <v>-4.8674076435348951E-5</v>
      </c>
      <c r="U90" t="str" cm="1">
        <f t="array" ref="U90">IF(T90=MIN($T$3:$T$10000),S90:T90,"")</f>
        <v/>
      </c>
    </row>
    <row r="91" spans="1:21" x14ac:dyDescent="0.3">
      <c r="A91" s="23">
        <v>41361</v>
      </c>
      <c r="B91" s="24">
        <v>-5.8573892516904334E-3</v>
      </c>
      <c r="C91" s="24">
        <v>3.8460533699864702E-3</v>
      </c>
      <c r="D91" s="24">
        <v>6.6875653842443845E-4</v>
      </c>
      <c r="E91" s="263">
        <v>1.5277137598827119E-2</v>
      </c>
      <c r="F91" s="264">
        <v>-1.399999999999995E-4</v>
      </c>
      <c r="G91" s="264">
        <v>1.4999999999999682E-4</v>
      </c>
      <c r="H91" s="265">
        <v>-1.6042780748663004E-4</v>
      </c>
      <c r="K91" s="23">
        <v>41361</v>
      </c>
      <c r="L91" s="19">
        <v>1.8418346501613385E-3</v>
      </c>
      <c r="O91" s="23">
        <v>41361</v>
      </c>
      <c r="P91">
        <v>4.8013179088258057E-3</v>
      </c>
      <c r="Q91" t="str" cm="1">
        <f t="array" ref="Q91">IF(P91=MIN($P$3:$P$10000),O91:P91,"")</f>
        <v/>
      </c>
      <c r="S91" s="23">
        <v>41361</v>
      </c>
      <c r="T91">
        <v>1.9205271635303221E-3</v>
      </c>
      <c r="U91" t="str" cm="1">
        <f t="array" ref="U91">IF(T91=MIN($T$3:$T$10000),S91:T91,"")</f>
        <v/>
      </c>
    </row>
    <row r="92" spans="1:21" x14ac:dyDescent="0.3">
      <c r="A92" s="23">
        <v>41366</v>
      </c>
      <c r="B92" s="24">
        <v>-1.3078692387413901E-2</v>
      </c>
      <c r="C92" s="24">
        <v>6.7050885392625197E-3</v>
      </c>
      <c r="D92" s="24">
        <v>1.5902508158685501E-2</v>
      </c>
      <c r="E92" s="263">
        <v>-1.096649029036802E-2</v>
      </c>
      <c r="F92" s="264">
        <v>-1.9000000000000009E-4</v>
      </c>
      <c r="G92" s="264">
        <v>9.4000000000000301E-4</v>
      </c>
      <c r="H92" s="265">
        <v>2.6595744680850907E-4</v>
      </c>
      <c r="K92" s="23">
        <v>41366</v>
      </c>
      <c r="L92" s="19">
        <v>1.5532579047119021E-3</v>
      </c>
      <c r="O92" s="23">
        <v>41366</v>
      </c>
      <c r="P92">
        <v>3.5139426341201825E-3</v>
      </c>
      <c r="Q92" t="str" cm="1">
        <f t="array" ref="Q92">IF(P92=MIN($P$3:$P$10000),O92:P92,"")</f>
        <v/>
      </c>
      <c r="S92" s="23">
        <v>41366</v>
      </c>
      <c r="T92">
        <v>1.4055770536480728E-3</v>
      </c>
      <c r="U92" t="str" cm="1">
        <f t="array" ref="U92">IF(T92=MIN($T$3:$T$10000),S92:T92,"")</f>
        <v/>
      </c>
    </row>
    <row r="93" spans="1:21" x14ac:dyDescent="0.3">
      <c r="A93" s="23">
        <v>41367</v>
      </c>
      <c r="B93" s="24">
        <v>-1.1152641068480511E-2</v>
      </c>
      <c r="C93" s="24">
        <v>-1.902962136535112E-3</v>
      </c>
      <c r="D93" s="24">
        <v>-2.6302220874462962E-4</v>
      </c>
      <c r="E93" s="263">
        <v>-3.6101673619186362E-3</v>
      </c>
      <c r="F93" s="264">
        <v>-1.6000000000000039E-4</v>
      </c>
      <c r="G93" s="264">
        <v>4.4000000000000484E-4</v>
      </c>
      <c r="H93" s="265">
        <v>2.7322404371584721E-4</v>
      </c>
      <c r="K93" s="23">
        <v>41367</v>
      </c>
      <c r="L93" s="19">
        <v>-9.2809206593849527E-4</v>
      </c>
      <c r="O93" s="23">
        <v>41367</v>
      </c>
      <c r="P93">
        <v>-2.6426072140265672E-3</v>
      </c>
      <c r="Q93" t="str" cm="1">
        <f t="array" ref="Q93">IF(P93=MIN($P$3:$P$10000),O93:P93,"")</f>
        <v/>
      </c>
      <c r="S93" s="23">
        <v>41367</v>
      </c>
      <c r="T93">
        <v>-1.0570428856106269E-3</v>
      </c>
      <c r="U93" t="str" cm="1">
        <f t="array" ref="U93">IF(T93=MIN($T$3:$T$10000),S93:T93,"")</f>
        <v/>
      </c>
    </row>
    <row r="94" spans="1:21" x14ac:dyDescent="0.3">
      <c r="A94" s="23">
        <v>41368</v>
      </c>
      <c r="B94" s="24">
        <v>-2.9191468962819459E-3</v>
      </c>
      <c r="C94" s="24">
        <v>-7.6261739962424956E-3</v>
      </c>
      <c r="D94" s="24">
        <v>2.6313043713568642E-3</v>
      </c>
      <c r="E94" s="263">
        <v>5.4348880316497381E-3</v>
      </c>
      <c r="F94" s="264">
        <v>-1.3999999999999861E-4</v>
      </c>
      <c r="G94" s="264">
        <v>3.2999999999999469E-4</v>
      </c>
      <c r="H94" s="265">
        <v>3.3707865168539319E-4</v>
      </c>
      <c r="K94" s="23">
        <v>41368</v>
      </c>
      <c r="L94" s="19">
        <v>7.414108845625897E-4</v>
      </c>
      <c r="O94" s="23">
        <v>41368</v>
      </c>
      <c r="P94">
        <v>1.4680637282604072E-3</v>
      </c>
      <c r="Q94" t="str" cm="1">
        <f t="array" ref="Q94">IF(P94=MIN($P$3:$P$10000),O94:P94,"")</f>
        <v/>
      </c>
      <c r="S94" s="23">
        <v>41368</v>
      </c>
      <c r="T94">
        <v>5.8722549130416296E-4</v>
      </c>
      <c r="U94" t="str" cm="1">
        <f t="array" ref="U94">IF(T94=MIN($T$3:$T$10000),S94:T94,"")</f>
        <v/>
      </c>
    </row>
    <row r="95" spans="1:21" x14ac:dyDescent="0.3">
      <c r="A95" s="23">
        <v>41369</v>
      </c>
      <c r="B95" s="24">
        <v>1.676761672349002E-2</v>
      </c>
      <c r="C95" s="24">
        <v>4.8034195215296288E-4</v>
      </c>
      <c r="D95" s="24">
        <v>2.493474037422515E-3</v>
      </c>
      <c r="E95" s="263">
        <v>-8.7516963076769462E-3</v>
      </c>
      <c r="F95" s="264">
        <v>-5.100000000000009E-4</v>
      </c>
      <c r="G95" s="264">
        <v>1.4500000000000049E-3</v>
      </c>
      <c r="H95" s="265">
        <v>-2.3255813953488433E-4</v>
      </c>
      <c r="K95" s="23">
        <v>41369</v>
      </c>
      <c r="L95" s="19">
        <v>5.6081216397469802E-5</v>
      </c>
      <c r="O95" s="23">
        <v>41369</v>
      </c>
      <c r="P95">
        <v>3.4808094797041892E-4</v>
      </c>
      <c r="Q95" t="str" cm="1">
        <f t="array" ref="Q95">IF(P95=MIN($P$3:$P$10000),O95:P95,"")</f>
        <v/>
      </c>
      <c r="S95" s="23">
        <v>41369</v>
      </c>
      <c r="T95">
        <v>1.3923237918816761E-4</v>
      </c>
      <c r="U95" t="str" cm="1">
        <f t="array" ref="U95">IF(T95=MIN($T$3:$T$10000),S95:T95,"")</f>
        <v/>
      </c>
    </row>
    <row r="96" spans="1:21" x14ac:dyDescent="0.3">
      <c r="A96" s="23">
        <v>41372</v>
      </c>
      <c r="B96" s="24">
        <v>-4.2536091126708919E-3</v>
      </c>
      <c r="C96" s="24">
        <v>0</v>
      </c>
      <c r="D96" s="24">
        <v>1.178216769648821E-2</v>
      </c>
      <c r="E96" s="263">
        <v>6.231799453740727E-3</v>
      </c>
      <c r="F96" s="264">
        <v>5.0000000000000044E-4</v>
      </c>
      <c r="G96" s="264">
        <v>8.8999999999999529E-4</v>
      </c>
      <c r="H96" s="265">
        <v>-1.1363636363636295E-4</v>
      </c>
      <c r="K96" s="23">
        <v>41372</v>
      </c>
      <c r="L96" s="19">
        <v>2.7618388570222183E-3</v>
      </c>
      <c r="O96" s="23">
        <v>41372</v>
      </c>
      <c r="P96">
        <v>6.7961880516464552E-3</v>
      </c>
      <c r="Q96" t="str" cm="1">
        <f t="array" ref="Q96">IF(P96=MIN($P$3:$P$10000),O96:P96,"")</f>
        <v/>
      </c>
      <c r="S96" s="23">
        <v>41372</v>
      </c>
      <c r="T96">
        <v>2.7184752206585818E-3</v>
      </c>
      <c r="U96" t="str" cm="1">
        <f t="array" ref="U96">IF(T96=MIN($T$3:$T$10000),S96:T96,"")</f>
        <v/>
      </c>
    </row>
    <row r="97" spans="1:21" x14ac:dyDescent="0.3">
      <c r="A97" s="23">
        <v>41373</v>
      </c>
      <c r="B97" s="24">
        <v>7.7549419622782549E-3</v>
      </c>
      <c r="C97" s="24">
        <v>1.0561443627776069E-2</v>
      </c>
      <c r="D97" s="24">
        <v>1.073801079185205E-2</v>
      </c>
      <c r="E97" s="263">
        <v>3.6134158189783622E-3</v>
      </c>
      <c r="F97" s="264">
        <v>1.6999999999999909E-4</v>
      </c>
      <c r="G97" s="264">
        <v>-2.8999999999999924E-4</v>
      </c>
      <c r="H97" s="265">
        <v>-3.3707865168539319E-4</v>
      </c>
      <c r="K97" s="23">
        <v>41373</v>
      </c>
      <c r="L97" s="19">
        <v>3.155585012697049E-3</v>
      </c>
      <c r="O97" s="23">
        <v>41373</v>
      </c>
      <c r="P97">
        <v>8.2619260148886885E-3</v>
      </c>
      <c r="Q97" t="str" cm="1">
        <f t="array" ref="Q97">IF(P97=MIN($P$3:$P$10000),O97:P97,"")</f>
        <v/>
      </c>
      <c r="S97" s="23">
        <v>41373</v>
      </c>
      <c r="T97">
        <v>3.3047704059554757E-3</v>
      </c>
      <c r="U97" t="str" cm="1">
        <f t="array" ref="U97">IF(T97=MIN($T$3:$T$10000),S97:T97,"")</f>
        <v/>
      </c>
    </row>
    <row r="98" spans="1:21" x14ac:dyDescent="0.3">
      <c r="A98" s="23">
        <v>41374</v>
      </c>
      <c r="B98" s="24">
        <v>-1.6890544329999941E-2</v>
      </c>
      <c r="C98" s="24">
        <v>1.472697042887185E-2</v>
      </c>
      <c r="D98" s="24">
        <v>-9.5996964396796933E-3</v>
      </c>
      <c r="E98" s="263">
        <v>1.208521358899978E-2</v>
      </c>
      <c r="F98" s="264">
        <v>2.0000000000000049E-5</v>
      </c>
      <c r="G98" s="264">
        <v>4.9999999999999828E-4</v>
      </c>
      <c r="H98" s="265">
        <v>1.0869565217391238E-4</v>
      </c>
      <c r="K98" s="23">
        <v>41374</v>
      </c>
      <c r="L98" s="19">
        <v>-1.2423260624257361E-4</v>
      </c>
      <c r="O98" s="23">
        <v>41374</v>
      </c>
      <c r="P98">
        <v>-5.0036412430208522E-4</v>
      </c>
      <c r="Q98" t="str" cm="1">
        <f t="array" ref="Q98">IF(P98=MIN($P$3:$P$10000),O98:P98,"")</f>
        <v/>
      </c>
      <c r="S98" s="23">
        <v>41374</v>
      </c>
      <c r="T98">
        <v>-2.0014564972083409E-4</v>
      </c>
      <c r="U98" t="str" cm="1">
        <f t="array" ref="U98">IF(T98=MIN($T$3:$T$10000),S98:T98,"")</f>
        <v/>
      </c>
    </row>
    <row r="99" spans="1:21" x14ac:dyDescent="0.3">
      <c r="A99" s="23">
        <v>41375</v>
      </c>
      <c r="B99" s="24">
        <v>1.990069651741319E-3</v>
      </c>
      <c r="C99" s="24">
        <v>6.5541662097369259E-3</v>
      </c>
      <c r="D99" s="24">
        <v>5.4278055598876579E-3</v>
      </c>
      <c r="E99" s="263">
        <v>-1.5246786432734491E-3</v>
      </c>
      <c r="F99" s="264">
        <v>4.9999999999999697E-5</v>
      </c>
      <c r="G99" s="264">
        <v>-1.9000000000000131E-4</v>
      </c>
      <c r="H99" s="265">
        <v>3.8461538461538413E-4</v>
      </c>
      <c r="K99" s="23">
        <v>41375</v>
      </c>
      <c r="L99" s="19">
        <v>1.4228044485509379E-3</v>
      </c>
      <c r="O99" s="23">
        <v>41375</v>
      </c>
      <c r="P99">
        <v>3.1355688136850378E-3</v>
      </c>
      <c r="Q99" t="str" cm="1">
        <f t="array" ref="Q99">IF(P99=MIN($P$3:$P$10000),O99:P99,"")</f>
        <v/>
      </c>
      <c r="S99" s="23">
        <v>41375</v>
      </c>
      <c r="T99">
        <v>1.2542275254740149E-3</v>
      </c>
      <c r="U99" t="str" cm="1">
        <f t="array" ref="U99">IF(T99=MIN($T$3:$T$10000),S99:T99,"")</f>
        <v/>
      </c>
    </row>
    <row r="100" spans="1:21" x14ac:dyDescent="0.3">
      <c r="A100" s="23">
        <v>41376</v>
      </c>
      <c r="B100" s="24">
        <v>-4.7004341999251777E-2</v>
      </c>
      <c r="C100" s="24">
        <v>-8.8371771530917249E-3</v>
      </c>
      <c r="D100" s="24">
        <v>9.8984242508209103E-3</v>
      </c>
      <c r="E100" s="263">
        <v>-2.2898575402820181E-3</v>
      </c>
      <c r="F100" s="264">
        <v>-1.9999999999999879E-4</v>
      </c>
      <c r="G100" s="264">
        <v>-4.9999999999998932E-5</v>
      </c>
      <c r="H100" s="265">
        <v>1.7142857142857237E-4</v>
      </c>
      <c r="K100" s="23">
        <v>41376</v>
      </c>
      <c r="L100" s="19">
        <v>-8.8599370975892824E-4</v>
      </c>
      <c r="O100" s="23">
        <v>41376</v>
      </c>
      <c r="P100">
        <v>-2.3515914172544659E-3</v>
      </c>
      <c r="Q100" t="str" cm="1">
        <f t="array" ref="Q100">IF(P100=MIN($P$3:$P$10000),O100:P100,"")</f>
        <v/>
      </c>
      <c r="S100" s="23">
        <v>41376</v>
      </c>
      <c r="T100">
        <v>-9.4063656690178605E-4</v>
      </c>
      <c r="U100" t="str" cm="1">
        <f t="array" ref="U100">IF(T100=MIN($T$3:$T$10000),S100:T100,"")</f>
        <v/>
      </c>
    </row>
    <row r="101" spans="1:21" x14ac:dyDescent="0.3">
      <c r="A101" s="23">
        <v>41379</v>
      </c>
      <c r="B101" s="24">
        <v>-8.7808261642408986E-2</v>
      </c>
      <c r="C101" s="24">
        <v>-2.0647475171737751E-2</v>
      </c>
      <c r="D101" s="24">
        <v>-1.1455050529292491E-3</v>
      </c>
      <c r="E101" s="263">
        <v>-1.9892692184999491E-2</v>
      </c>
      <c r="F101" s="264">
        <v>-2.300000000000002E-4</v>
      </c>
      <c r="G101" s="264">
        <v>-6.9999999999996728E-5</v>
      </c>
      <c r="H101" s="265">
        <v>-1.7441860465116377E-4</v>
      </c>
      <c r="K101" s="23">
        <v>41379</v>
      </c>
      <c r="L101" s="19">
        <v>-7.5483601335008315E-3</v>
      </c>
      <c r="O101" s="23">
        <v>41379</v>
      </c>
      <c r="P101">
        <v>-1.8608429403519516E-2</v>
      </c>
      <c r="Q101" t="str" cm="1">
        <f t="array" ref="Q101">IF(P101=MIN($P$3:$P$10000),O101:P101,"")</f>
        <v/>
      </c>
      <c r="S101" s="23">
        <v>41379</v>
      </c>
      <c r="T101">
        <v>-7.4433717614078073E-3</v>
      </c>
      <c r="U101" t="str" cm="1">
        <f t="array" ref="U101">IF(T101=MIN($T$3:$T$10000),S101:T101,"")</f>
        <v/>
      </c>
    </row>
    <row r="102" spans="1:21" x14ac:dyDescent="0.3">
      <c r="A102" s="23">
        <v>41380</v>
      </c>
      <c r="B102" s="24">
        <v>1.1347231914511161E-2</v>
      </c>
      <c r="C102" s="24">
        <v>9.1040680559405385E-3</v>
      </c>
      <c r="D102" s="24">
        <v>2.6762936523160681E-3</v>
      </c>
      <c r="E102" s="263">
        <v>1.6133207896748238E-2</v>
      </c>
      <c r="F102" s="264">
        <v>-4.9999999999999697E-5</v>
      </c>
      <c r="G102" s="264">
        <v>3.0999999999999691E-4</v>
      </c>
      <c r="H102" s="265">
        <v>1.1428571428571557E-4</v>
      </c>
      <c r="K102" s="23">
        <v>41380</v>
      </c>
      <c r="L102" s="19">
        <v>3.4684438915320438E-3</v>
      </c>
      <c r="O102" s="23">
        <v>41380</v>
      </c>
      <c r="P102">
        <v>8.5162883002586794E-3</v>
      </c>
      <c r="Q102" t="str" cm="1">
        <f t="array" ref="Q102">IF(P102=MIN($P$3:$P$10000),O102:P102,"")</f>
        <v/>
      </c>
      <c r="S102" s="23">
        <v>41380</v>
      </c>
      <c r="T102">
        <v>3.4065153201034717E-3</v>
      </c>
      <c r="U102" t="str" cm="1">
        <f t="array" ref="U102">IF(T102=MIN($T$3:$T$10000),S102:T102,"")</f>
        <v/>
      </c>
    </row>
    <row r="103" spans="1:21" x14ac:dyDescent="0.3">
      <c r="A103" s="23">
        <v>41381</v>
      </c>
      <c r="B103" s="24">
        <v>5.2704818086476209E-4</v>
      </c>
      <c r="C103" s="24">
        <v>-2.7065795325192901E-2</v>
      </c>
      <c r="D103" s="24">
        <v>-2.1607645928855761E-3</v>
      </c>
      <c r="E103" s="263">
        <v>-1.6645370979941829E-2</v>
      </c>
      <c r="F103" s="264">
        <v>-2.1000000000000101E-4</v>
      </c>
      <c r="G103" s="264">
        <v>5.7000000000000377E-4</v>
      </c>
      <c r="H103" s="265">
        <v>5.7803468208092138E-5</v>
      </c>
      <c r="K103" s="23">
        <v>41381</v>
      </c>
      <c r="L103" s="19">
        <v>-3.83290159828612E-3</v>
      </c>
      <c r="O103" s="23">
        <v>41381</v>
      </c>
      <c r="P103">
        <v>-9.6660328974494045E-3</v>
      </c>
      <c r="Q103" t="str" cm="1">
        <f t="array" ref="Q103">IF(P103=MIN($P$3:$P$10000),O103:P103,"")</f>
        <v/>
      </c>
      <c r="S103" s="23">
        <v>41381</v>
      </c>
      <c r="T103">
        <v>-3.8664131589797616E-3</v>
      </c>
      <c r="U103" t="str" cm="1">
        <f t="array" ref="U103">IF(T103=MIN($T$3:$T$10000),S103:T103,"")</f>
        <v/>
      </c>
    </row>
    <row r="104" spans="1:21" x14ac:dyDescent="0.3">
      <c r="A104" s="23">
        <v>41382</v>
      </c>
      <c r="B104" s="24">
        <v>1.0762459951925299E-2</v>
      </c>
      <c r="C104" s="24">
        <v>-1.1712918007209579E-2</v>
      </c>
      <c r="D104" s="24">
        <v>-1.71951067444607E-2</v>
      </c>
      <c r="E104" s="263">
        <v>-6.7709625235385417E-3</v>
      </c>
      <c r="F104" s="264">
        <v>4.0000000000000112E-5</v>
      </c>
      <c r="G104" s="264">
        <v>8.0000000000000074E-5</v>
      </c>
      <c r="H104" s="265">
        <v>-5.8139534883720581E-5</v>
      </c>
      <c r="K104" s="23">
        <v>41382</v>
      </c>
      <c r="L104" s="19">
        <v>-4.1624916913410937E-3</v>
      </c>
      <c r="O104" s="23">
        <v>41382</v>
      </c>
      <c r="P104">
        <v>-1.0360822251608545E-2</v>
      </c>
      <c r="Q104" t="str" cm="1">
        <f t="array" ref="Q104">IF(P104=MIN($P$3:$P$10000),O104:P104,"")</f>
        <v/>
      </c>
      <c r="S104" s="23">
        <v>41382</v>
      </c>
      <c r="T104">
        <v>-4.1443289006434184E-3</v>
      </c>
      <c r="U104" t="str" cm="1">
        <f t="array" ref="U104">IF(T104=MIN($T$3:$T$10000),S104:T104,"")</f>
        <v/>
      </c>
    </row>
    <row r="105" spans="1:21" x14ac:dyDescent="0.3">
      <c r="A105" s="23">
        <v>41383</v>
      </c>
      <c r="B105" s="24">
        <v>8.7118240794081918E-3</v>
      </c>
      <c r="C105" s="24">
        <v>3.4567807040486128E-3</v>
      </c>
      <c r="D105" s="24">
        <v>1.46443965689847E-2</v>
      </c>
      <c r="E105" s="263">
        <v>1.4682891029902121E-2</v>
      </c>
      <c r="F105" s="264">
        <v>4.0000000000000112E-5</v>
      </c>
      <c r="G105" s="264">
        <v>2.7000000000000136E-4</v>
      </c>
      <c r="H105" s="265">
        <v>5.7803468208092138E-5</v>
      </c>
      <c r="K105" s="23">
        <v>41383</v>
      </c>
      <c r="L105" s="19">
        <v>5.0366491649498262E-3</v>
      </c>
      <c r="O105" s="23">
        <v>41383</v>
      </c>
      <c r="P105">
        <v>1.2482844010640461E-2</v>
      </c>
      <c r="Q105" t="str" cm="1">
        <f t="array" ref="Q105">IF(P105=MIN($P$3:$P$10000),O105:P105,"")</f>
        <v/>
      </c>
      <c r="S105" s="23">
        <v>41383</v>
      </c>
      <c r="T105">
        <v>4.9931376042561849E-3</v>
      </c>
      <c r="U105" t="str" cm="1">
        <f t="array" ref="U105">IF(T105=MIN($T$3:$T$10000),S105:T105,"")</f>
        <v/>
      </c>
    </row>
    <row r="106" spans="1:21" x14ac:dyDescent="0.3">
      <c r="A106" s="23">
        <v>41386</v>
      </c>
      <c r="B106" s="24">
        <v>1.7937498944877079E-2</v>
      </c>
      <c r="C106" s="24">
        <v>4.9209703248805547E-4</v>
      </c>
      <c r="D106" s="24">
        <v>-4.0870312281725699E-3</v>
      </c>
      <c r="E106" s="263">
        <v>-4.3927926629928503E-3</v>
      </c>
      <c r="F106" s="264">
        <v>-1.9000000000000009E-4</v>
      </c>
      <c r="G106" s="264">
        <v>1.360000000000001E-3</v>
      </c>
      <c r="H106" s="265">
        <v>-1.1627906976744116E-4</v>
      </c>
      <c r="K106" s="23">
        <v>41386</v>
      </c>
      <c r="L106" s="19">
        <v>-4.9208594860796742E-4</v>
      </c>
      <c r="O106" s="23">
        <v>41386</v>
      </c>
      <c r="P106">
        <v>-1.221900918031547E-3</v>
      </c>
      <c r="Q106" t="str" cm="1">
        <f t="array" ref="Q106">IF(P106=MIN($P$3:$P$10000),O106:P106,"")</f>
        <v/>
      </c>
      <c r="S106" s="23">
        <v>41386</v>
      </c>
      <c r="T106">
        <v>-4.887603672126189E-4</v>
      </c>
      <c r="U106" t="str" cm="1">
        <f t="array" ref="U106">IF(T106=MIN($T$3:$T$10000),S106:T106,"")</f>
        <v/>
      </c>
    </row>
    <row r="107" spans="1:21" x14ac:dyDescent="0.3">
      <c r="A107" s="23">
        <v>41387</v>
      </c>
      <c r="B107" s="24">
        <v>-7.3965848033320522E-3</v>
      </c>
      <c r="C107" s="24">
        <v>7.8700662989872397E-3</v>
      </c>
      <c r="D107" s="24">
        <v>1.4364612421498901E-2</v>
      </c>
      <c r="E107" s="263">
        <v>4.412174430458814E-3</v>
      </c>
      <c r="F107" s="264">
        <v>4.0000000000000112E-5</v>
      </c>
      <c r="G107" s="264">
        <v>1.2199999999999941E-3</v>
      </c>
      <c r="H107" s="265">
        <v>5.7471264367815744E-5</v>
      </c>
      <c r="K107" s="23">
        <v>41387</v>
      </c>
      <c r="L107" s="19">
        <v>3.3650676260175809E-3</v>
      </c>
      <c r="O107" s="23">
        <v>41387</v>
      </c>
      <c r="P107">
        <v>8.1855138926301592E-3</v>
      </c>
      <c r="Q107" t="str" cm="1">
        <f t="array" ref="Q107">IF(P107=MIN($P$3:$P$10000),O107:P107,"")</f>
        <v/>
      </c>
      <c r="S107" s="23">
        <v>41387</v>
      </c>
      <c r="T107">
        <v>3.2742055570520638E-3</v>
      </c>
      <c r="U107" t="str" cm="1">
        <f t="array" ref="U107">IF(T107=MIN($T$3:$T$10000),S107:T107,"")</f>
        <v/>
      </c>
    </row>
    <row r="108" spans="1:21" x14ac:dyDescent="0.3">
      <c r="A108" s="23">
        <v>41388</v>
      </c>
      <c r="B108" s="24">
        <v>1.088537365263814E-2</v>
      </c>
      <c r="C108" s="24">
        <v>1.6105685606077121E-2</v>
      </c>
      <c r="D108" s="24">
        <v>-1.340256712124749E-2</v>
      </c>
      <c r="E108" s="263">
        <v>2.196412498230544E-2</v>
      </c>
      <c r="F108" s="264">
        <v>-1.7000000000000001E-4</v>
      </c>
      <c r="G108" s="264">
        <v>-3.6999999999999924E-4</v>
      </c>
      <c r="H108" s="265">
        <v>-5.7803468208092138E-5</v>
      </c>
      <c r="K108" s="23">
        <v>41388</v>
      </c>
      <c r="L108" s="19">
        <v>1.4779321805546176E-3</v>
      </c>
      <c r="O108" s="23">
        <v>41388</v>
      </c>
      <c r="P108">
        <v>3.8486093531206471E-3</v>
      </c>
      <c r="Q108" t="str" cm="1">
        <f t="array" ref="Q108">IF(P108=MIN($P$3:$P$10000),O108:P108,"")</f>
        <v/>
      </c>
      <c r="S108" s="23">
        <v>41388</v>
      </c>
      <c r="T108">
        <v>1.5394437412482591E-3</v>
      </c>
      <c r="U108" t="str" cm="1">
        <f t="array" ref="U108">IF(T108=MIN($T$3:$T$10000),S108:T108,"")</f>
        <v/>
      </c>
    </row>
    <row r="109" spans="1:21" x14ac:dyDescent="0.3">
      <c r="A109" s="23">
        <v>41389</v>
      </c>
      <c r="B109" s="24">
        <v>2.3560093356945071E-2</v>
      </c>
      <c r="C109" s="24">
        <v>1.056657962067184E-2</v>
      </c>
      <c r="D109" s="24">
        <v>7.945825296445698E-3</v>
      </c>
      <c r="E109" s="263">
        <v>1.188315653814221E-2</v>
      </c>
      <c r="F109" s="264">
        <v>1.4000000000000039E-4</v>
      </c>
      <c r="G109" s="264">
        <v>-5.8000000000000271E-4</v>
      </c>
      <c r="H109" s="265">
        <v>2.2988505747126298E-4</v>
      </c>
      <c r="K109" s="23">
        <v>41389</v>
      </c>
      <c r="L109" s="19">
        <v>4.543056088447287E-3</v>
      </c>
      <c r="O109" s="23">
        <v>41389</v>
      </c>
      <c r="P109">
        <v>1.1136519531463045E-2</v>
      </c>
      <c r="Q109" t="str" cm="1">
        <f t="array" ref="Q109">IF(P109=MIN($P$3:$P$10000),O109:P109,"")</f>
        <v/>
      </c>
      <c r="S109" s="23">
        <v>41389</v>
      </c>
      <c r="T109">
        <v>4.4546078125852189E-3</v>
      </c>
      <c r="U109" t="str" cm="1">
        <f t="array" ref="U109">IF(T109=MIN($T$3:$T$10000),S109:T109,"")</f>
        <v/>
      </c>
    </row>
    <row r="110" spans="1:21" x14ac:dyDescent="0.3">
      <c r="A110" s="23">
        <v>41390</v>
      </c>
      <c r="B110" s="24">
        <v>-5.0836755954363254E-3</v>
      </c>
      <c r="C110" s="24">
        <v>9.981023938165412E-3</v>
      </c>
      <c r="D110" s="24">
        <v>4.9583989054257701E-3</v>
      </c>
      <c r="E110" s="263">
        <v>4.2481853490509876E-3</v>
      </c>
      <c r="F110" s="264">
        <v>-2.9000000000000033E-4</v>
      </c>
      <c r="G110" s="264">
        <v>-1.1999999999999571E-4</v>
      </c>
      <c r="H110" s="265">
        <v>0</v>
      </c>
      <c r="K110" s="23">
        <v>41390</v>
      </c>
      <c r="L110" s="19">
        <v>1.7172273982288034E-3</v>
      </c>
      <c r="O110" s="23">
        <v>41390</v>
      </c>
      <c r="P110">
        <v>4.3805684955720075E-3</v>
      </c>
      <c r="Q110" t="str" cm="1">
        <f t="array" ref="Q110">IF(P110=MIN($P$3:$P$10000),O110:P110,"")</f>
        <v/>
      </c>
      <c r="S110" s="23">
        <v>41390</v>
      </c>
      <c r="T110">
        <v>1.7522273982288031E-3</v>
      </c>
      <c r="U110" t="str" cm="1">
        <f t="array" ref="U110">IF(T110=MIN($T$3:$T$10000),S110:T110,"")</f>
        <v/>
      </c>
    </row>
    <row r="111" spans="1:21" x14ac:dyDescent="0.3">
      <c r="A111" s="23">
        <v>41393</v>
      </c>
      <c r="B111" s="24">
        <v>9.8644451106538709E-3</v>
      </c>
      <c r="C111" s="24">
        <v>1.270599732094126E-2</v>
      </c>
      <c r="D111" s="24">
        <v>-8.2233127587630923E-3</v>
      </c>
      <c r="E111" s="263">
        <v>6.9669269686456767E-3</v>
      </c>
      <c r="F111" s="264">
        <v>4.0000000000000112E-5</v>
      </c>
      <c r="G111" s="264">
        <v>1.549999999999998E-3</v>
      </c>
      <c r="H111" s="265">
        <v>0</v>
      </c>
      <c r="K111" s="23">
        <v>41393</v>
      </c>
      <c r="L111" s="19">
        <v>5.3572635442477679E-4</v>
      </c>
      <c r="O111" s="23">
        <v>41393</v>
      </c>
      <c r="P111">
        <v>1.1355658860619415E-3</v>
      </c>
      <c r="Q111" t="str" cm="1">
        <f t="array" ref="Q111">IF(P111=MIN($P$3:$P$10000),O111:P111,"")</f>
        <v/>
      </c>
      <c r="S111" s="23">
        <v>41393</v>
      </c>
      <c r="T111">
        <v>4.5422635442477692E-4</v>
      </c>
      <c r="U111" t="str" cm="1">
        <f t="array" ref="U111">IF(T111=MIN($T$3:$T$10000),S111:T111,"")</f>
        <v/>
      </c>
    </row>
    <row r="112" spans="1:21" x14ac:dyDescent="0.3">
      <c r="A112" s="23">
        <v>41394</v>
      </c>
      <c r="B112" s="24">
        <v>3.302888194598255E-3</v>
      </c>
      <c r="C112" s="24">
        <v>7.8995275737532063E-3</v>
      </c>
      <c r="D112" s="24">
        <v>-8.5471655380101961E-3</v>
      </c>
      <c r="E112" s="263">
        <v>1.260178951162059E-2</v>
      </c>
      <c r="F112" s="264">
        <v>2.0000000000000049E-5</v>
      </c>
      <c r="G112" s="264">
        <v>2.5000000000000358E-4</v>
      </c>
      <c r="H112" s="265">
        <v>2.352941176470594E-4</v>
      </c>
      <c r="K112" s="23">
        <v>41394</v>
      </c>
      <c r="L112" s="19">
        <v>6.4877038125055794E-4</v>
      </c>
      <c r="O112" s="23">
        <v>41394</v>
      </c>
      <c r="P112">
        <v>1.3209700707734516E-3</v>
      </c>
      <c r="Q112" t="str" cm="1">
        <f t="array" ref="Q112">IF(P112=MIN($P$3:$P$10000),O112:P112,"")</f>
        <v/>
      </c>
      <c r="S112" s="23">
        <v>41394</v>
      </c>
      <c r="T112">
        <v>5.2838802830938096E-4</v>
      </c>
      <c r="U112" t="str" cm="1">
        <f t="array" ref="U112">IF(T112=MIN($T$3:$T$10000),S112:T112,"")</f>
        <v/>
      </c>
    </row>
    <row r="113" spans="1:21" x14ac:dyDescent="0.3">
      <c r="A113" s="23">
        <v>41396</v>
      </c>
      <c r="B113" s="24">
        <v>-5.9536735741774413E-3</v>
      </c>
      <c r="C113" s="24">
        <v>-1.337027488483985E-2</v>
      </c>
      <c r="D113" s="24">
        <v>9.521274984357975E-3</v>
      </c>
      <c r="E113" s="263">
        <v>-4.3924845713571026E-3</v>
      </c>
      <c r="F113" s="264">
        <v>-3.7000000000000048E-4</v>
      </c>
      <c r="G113" s="264">
        <v>1.019999999999999E-3</v>
      </c>
      <c r="H113" s="265">
        <v>-7.2289156626506004E-4</v>
      </c>
      <c r="K113" s="23">
        <v>41396</v>
      </c>
      <c r="L113" s="19">
        <v>-9.1485372542266983E-5</v>
      </c>
      <c r="O113" s="23">
        <v>41396</v>
      </c>
      <c r="P113">
        <v>5.4953958069252568E-4</v>
      </c>
      <c r="Q113" t="str" cm="1">
        <f t="array" ref="Q113">IF(P113=MIN($P$3:$P$10000),O113:P113,"")</f>
        <v/>
      </c>
      <c r="S113" s="23">
        <v>41396</v>
      </c>
      <c r="T113">
        <v>2.1981583227701016E-4</v>
      </c>
      <c r="U113" t="str" cm="1">
        <f t="array" ref="U113">IF(T113=MIN($T$3:$T$10000),S113:T113,"")</f>
        <v/>
      </c>
    </row>
    <row r="114" spans="1:21" x14ac:dyDescent="0.3">
      <c r="A114" s="23">
        <v>41397</v>
      </c>
      <c r="B114" s="24">
        <v>1.197843872574047E-3</v>
      </c>
      <c r="C114" s="24">
        <v>1.0280503576174551E-2</v>
      </c>
      <c r="D114" s="24">
        <v>1.006872353623703E-2</v>
      </c>
      <c r="E114" s="263">
        <v>7.8429246147687856E-3</v>
      </c>
      <c r="F114" s="264">
        <v>1.2999999999999991E-4</v>
      </c>
      <c r="G114" s="264">
        <v>-2.3000000000000131E-4</v>
      </c>
      <c r="H114" s="265">
        <v>-1.1235955056179902E-4</v>
      </c>
      <c r="K114" s="23">
        <v>41397</v>
      </c>
      <c r="L114" s="19">
        <v>3.3487536408579855E-3</v>
      </c>
      <c r="O114" s="23">
        <v>41397</v>
      </c>
      <c r="P114">
        <v>8.4945385965269887E-3</v>
      </c>
      <c r="Q114" t="str" cm="1">
        <f t="array" ref="Q114">IF(P114=MIN($P$3:$P$10000),O114:P114,"")</f>
        <v/>
      </c>
      <c r="S114" s="23">
        <v>41397</v>
      </c>
      <c r="T114">
        <v>3.3978154386107955E-3</v>
      </c>
      <c r="U114" t="str" cm="1">
        <f t="array" ref="U114">IF(T114=MIN($T$3:$T$10000),S114:T114,"")</f>
        <v/>
      </c>
    </row>
    <row r="115" spans="1:21" x14ac:dyDescent="0.3">
      <c r="A115" s="23">
        <v>41400</v>
      </c>
      <c r="B115" s="24">
        <v>4.2225351318877428E-4</v>
      </c>
      <c r="C115" s="24">
        <v>0</v>
      </c>
      <c r="D115" s="24">
        <v>-5.2995162481582802E-3</v>
      </c>
      <c r="E115" s="263">
        <v>-7.2899509839344202E-4</v>
      </c>
      <c r="F115" s="264">
        <v>-6.0000000000000157E-5</v>
      </c>
      <c r="G115" s="264">
        <v>-6.5999999999999837E-4</v>
      </c>
      <c r="H115" s="265">
        <v>-1.1111111111111043E-4</v>
      </c>
      <c r="K115" s="23">
        <v>41400</v>
      </c>
      <c r="L115" s="19">
        <v>-1.1258326065623082E-3</v>
      </c>
      <c r="O115" s="23">
        <v>41400</v>
      </c>
      <c r="P115">
        <v>-2.5920815164057719E-3</v>
      </c>
      <c r="Q115" t="str" cm="1">
        <f t="array" ref="Q115">IF(P115=MIN($P$3:$P$10000),O115:P115,"")</f>
        <v/>
      </c>
      <c r="S115" s="23">
        <v>41400</v>
      </c>
      <c r="T115">
        <v>-1.0368326065623087E-3</v>
      </c>
      <c r="U115" t="str" cm="1">
        <f t="array" ref="U115">IF(T115=MIN($T$3:$T$10000),S115:T115,"")</f>
        <v/>
      </c>
    </row>
    <row r="116" spans="1:21" x14ac:dyDescent="0.3">
      <c r="A116" s="23">
        <v>41401</v>
      </c>
      <c r="B116" s="24">
        <v>-1.245155873872201E-2</v>
      </c>
      <c r="C116" s="24">
        <v>5.087702904167467E-3</v>
      </c>
      <c r="D116" s="24">
        <v>0</v>
      </c>
      <c r="E116" s="263">
        <v>8.0308257708155747E-3</v>
      </c>
      <c r="F116" s="264">
        <v>2.6000000000000068E-4</v>
      </c>
      <c r="G116" s="264">
        <v>5.3999999999999838E-4</v>
      </c>
      <c r="H116" s="265">
        <v>5.4945054945054613E-5</v>
      </c>
      <c r="K116" s="23">
        <v>41401</v>
      </c>
      <c r="L116" s="19">
        <v>7.9723170916165846E-4</v>
      </c>
      <c r="O116" s="23">
        <v>41401</v>
      </c>
      <c r="P116">
        <v>1.7987660860909593E-3</v>
      </c>
      <c r="Q116" t="str" cm="1">
        <f t="array" ref="Q116">IF(P116=MIN($P$3:$P$10000),O116:P116,"")</f>
        <v/>
      </c>
      <c r="S116" s="23">
        <v>41401</v>
      </c>
      <c r="T116">
        <v>7.1950643443638386E-4</v>
      </c>
      <c r="U116" t="str" cm="1">
        <f t="array" ref="U116">IF(T116=MIN($T$3:$T$10000),S116:T116,"")</f>
        <v/>
      </c>
    </row>
    <row r="117" spans="1:21" x14ac:dyDescent="0.3">
      <c r="A117" s="23">
        <v>41402</v>
      </c>
      <c r="B117" s="24">
        <v>1.481693920726088E-2</v>
      </c>
      <c r="C117" s="24">
        <v>1.058454670521692E-2</v>
      </c>
      <c r="D117" s="24">
        <v>-1.4037725554508259E-3</v>
      </c>
      <c r="E117" s="263">
        <v>2.6562294145996181E-3</v>
      </c>
      <c r="F117" s="264">
        <v>6.0000000000000157E-5</v>
      </c>
      <c r="G117" s="264">
        <v>2.7000000000000136E-4</v>
      </c>
      <c r="H117" s="265">
        <v>0</v>
      </c>
      <c r="K117" s="23">
        <v>41402</v>
      </c>
      <c r="L117" s="19">
        <v>1.2927824765479065E-3</v>
      </c>
      <c r="O117" s="23">
        <v>41402</v>
      </c>
      <c r="P117">
        <v>3.183206191369766E-3</v>
      </c>
      <c r="Q117" t="str" cm="1">
        <f t="array" ref="Q117">IF(P117=MIN($P$3:$P$10000),O117:P117,"")</f>
        <v/>
      </c>
      <c r="S117" s="23">
        <v>41402</v>
      </c>
      <c r="T117">
        <v>1.2732824765479065E-3</v>
      </c>
      <c r="U117" t="str" cm="1">
        <f t="array" ref="U117">IF(T117=MIN($T$3:$T$10000),S117:T117,"")</f>
        <v/>
      </c>
    </row>
    <row r="118" spans="1:21" x14ac:dyDescent="0.3">
      <c r="A118" s="23">
        <v>41403</v>
      </c>
      <c r="B118" s="24">
        <v>-1.158226111837818E-2</v>
      </c>
      <c r="C118" s="24">
        <v>-6.3752102557149129E-3</v>
      </c>
      <c r="D118" s="24">
        <v>1.917048980828343E-3</v>
      </c>
      <c r="E118" s="263">
        <v>-5.5387332288862248E-3</v>
      </c>
      <c r="F118" s="264">
        <v>-2.400000000000006E-4</v>
      </c>
      <c r="G118" s="264">
        <v>-8.1999999999999846E-4</v>
      </c>
      <c r="H118" s="265">
        <v>-4.9723756906077234E-4</v>
      </c>
      <c r="K118" s="23">
        <v>41403</v>
      </c>
      <c r="L118" s="19">
        <v>-1.4448377875862801E-3</v>
      </c>
      <c r="O118" s="23">
        <v>41403</v>
      </c>
      <c r="P118">
        <v>-2.8902022037723307E-3</v>
      </c>
      <c r="Q118" t="str" cm="1">
        <f t="array" ref="Q118">IF(P118=MIN($P$3:$P$10000),O118:P118,"")</f>
        <v/>
      </c>
      <c r="S118" s="23">
        <v>41403</v>
      </c>
      <c r="T118">
        <v>-1.1560808815089323E-3</v>
      </c>
      <c r="U118" t="str" cm="1">
        <f t="array" ref="U118">IF(T118=MIN($T$3:$T$10000),S118:T118,"")</f>
        <v/>
      </c>
    </row>
    <row r="119" spans="1:21" x14ac:dyDescent="0.3">
      <c r="A119" s="23">
        <v>41404</v>
      </c>
      <c r="B119" s="24">
        <v>-8.5930829996886983E-3</v>
      </c>
      <c r="C119" s="24">
        <v>5.4995780056482611E-3</v>
      </c>
      <c r="D119" s="24">
        <v>6.249746725912244E-3</v>
      </c>
      <c r="E119" s="263">
        <v>-2.1792105086870959E-3</v>
      </c>
      <c r="F119" s="264">
        <v>5.100000000000009E-4</v>
      </c>
      <c r="G119" s="264">
        <v>-2.6000000000000247E-4</v>
      </c>
      <c r="H119" s="265">
        <v>-1.0526315789473621E-4</v>
      </c>
      <c r="K119" s="23">
        <v>41404</v>
      </c>
      <c r="L119" s="19">
        <v>8.1139720965897112E-4</v>
      </c>
      <c r="O119" s="23">
        <v>41404</v>
      </c>
      <c r="P119">
        <v>2.0519140767790061E-3</v>
      </c>
      <c r="Q119" t="str" cm="1">
        <f t="array" ref="Q119">IF(P119=MIN($P$3:$P$10000),O119:P119,"")</f>
        <v/>
      </c>
      <c r="S119" s="23">
        <v>41404</v>
      </c>
      <c r="T119">
        <v>8.2076563071160251E-4</v>
      </c>
      <c r="U119" t="str" cm="1">
        <f t="array" ref="U119">IF(T119=MIN($T$3:$T$10000),S119:T119,"")</f>
        <v/>
      </c>
    </row>
    <row r="120" spans="1:21" x14ac:dyDescent="0.3">
      <c r="A120" s="23">
        <v>41407</v>
      </c>
      <c r="B120" s="24">
        <v>-8.3811815882014456E-3</v>
      </c>
      <c r="C120" s="24">
        <v>-4.1022130729058866E-3</v>
      </c>
      <c r="D120" s="24">
        <v>-4.9431822225527722E-3</v>
      </c>
      <c r="E120" s="263">
        <v>-4.3676056720787747E-3</v>
      </c>
      <c r="F120" s="264">
        <v>-2.3000000000000101E-4</v>
      </c>
      <c r="G120" s="264">
        <v>-6.8000000000000059E-4</v>
      </c>
      <c r="H120" s="265">
        <v>-2.0833333333333392E-4</v>
      </c>
      <c r="K120" s="23">
        <v>41407</v>
      </c>
      <c r="L120" s="19">
        <v>-2.1575274691581284E-3</v>
      </c>
      <c r="O120" s="23">
        <v>41407</v>
      </c>
      <c r="P120">
        <v>-5.0169436728953205E-3</v>
      </c>
      <c r="Q120" t="str" cm="1">
        <f t="array" ref="Q120">IF(P120=MIN($P$3:$P$10000),O120:P120,"")</f>
        <v/>
      </c>
      <c r="S120" s="23">
        <v>41407</v>
      </c>
      <c r="T120">
        <v>-2.0067774691581281E-3</v>
      </c>
      <c r="U120" t="str" cm="1">
        <f t="array" ref="U120">IF(T120=MIN($T$3:$T$10000),S120:T120,"")</f>
        <v/>
      </c>
    </row>
    <row r="121" spans="1:21" x14ac:dyDescent="0.3">
      <c r="A121" s="23">
        <v>41408</v>
      </c>
      <c r="B121" s="24">
        <v>-4.4787620555611007E-3</v>
      </c>
      <c r="C121" s="24">
        <v>-2.7459538468341919E-3</v>
      </c>
      <c r="D121" s="24">
        <v>3.5665326440264241E-3</v>
      </c>
      <c r="E121" s="263">
        <v>1.1454641759544351E-2</v>
      </c>
      <c r="F121" s="264">
        <v>1.7000000000000091E-4</v>
      </c>
      <c r="G121" s="264">
        <v>-3.0000000000000247E-4</v>
      </c>
      <c r="H121" s="265">
        <v>1.0204081632652999E-4</v>
      </c>
      <c r="K121" s="23">
        <v>41408</v>
      </c>
      <c r="L121" s="19">
        <v>1.7322097654006163E-3</v>
      </c>
      <c r="O121" s="23">
        <v>41408</v>
      </c>
      <c r="P121">
        <v>4.2107284951341944E-3</v>
      </c>
      <c r="Q121" t="str" cm="1">
        <f t="array" ref="Q121">IF(P121=MIN($P$3:$P$10000),O121:P121,"")</f>
        <v/>
      </c>
      <c r="S121" s="23">
        <v>41408</v>
      </c>
      <c r="T121">
        <v>1.6842913980536778E-3</v>
      </c>
      <c r="U121" t="str" cm="1">
        <f t="array" ref="U121">IF(T121=MIN($T$3:$T$10000),S121:T121,"")</f>
        <v/>
      </c>
    </row>
    <row r="122" spans="1:21" x14ac:dyDescent="0.3">
      <c r="A122" s="23">
        <v>41409</v>
      </c>
      <c r="B122" s="24">
        <v>-2.307519807089755E-2</v>
      </c>
      <c r="C122" s="24">
        <v>2.753514871588144E-3</v>
      </c>
      <c r="D122" s="24">
        <v>1.3709548057205369E-2</v>
      </c>
      <c r="E122" s="263">
        <v>1.156637562705113E-2</v>
      </c>
      <c r="F122" s="264">
        <v>4.0999999999999977E-4</v>
      </c>
      <c r="G122" s="264">
        <v>-3.6999999999999924E-4</v>
      </c>
      <c r="H122" s="265">
        <v>3.6082474226804086E-4</v>
      </c>
      <c r="K122" s="23">
        <v>41409</v>
      </c>
      <c r="L122" s="19">
        <v>3.2531868594134488E-3</v>
      </c>
      <c r="O122" s="23">
        <v>41409</v>
      </c>
      <c r="P122">
        <v>7.6707893134820761E-3</v>
      </c>
      <c r="Q122" t="str" cm="1">
        <f t="array" ref="Q122">IF(P122=MIN($P$3:$P$10000),O122:P122,"")</f>
        <v/>
      </c>
      <c r="S122" s="23">
        <v>41409</v>
      </c>
      <c r="T122">
        <v>3.0683157253928303E-3</v>
      </c>
      <c r="U122" t="str" cm="1">
        <f t="array" ref="U122">IF(T122=MIN($T$3:$T$10000),S122:T122,"")</f>
        <v/>
      </c>
    </row>
    <row r="123" spans="1:21" x14ac:dyDescent="0.3">
      <c r="A123" s="23">
        <v>41410</v>
      </c>
      <c r="B123" s="24">
        <v>-4.0110597930973681E-3</v>
      </c>
      <c r="C123" s="24">
        <v>-8.2378615405027875E-3</v>
      </c>
      <c r="D123" s="24">
        <v>-1.7029933065973019E-2</v>
      </c>
      <c r="E123" s="263">
        <v>2.3830841621848029E-4</v>
      </c>
      <c r="F123" s="264">
        <v>1.000000000000046E-5</v>
      </c>
      <c r="G123" s="264">
        <v>6.5000000000000387E-4</v>
      </c>
      <c r="H123" s="265">
        <v>-4.2780748663101526E-4</v>
      </c>
      <c r="K123" s="23">
        <v>41410</v>
      </c>
      <c r="L123" s="19">
        <v>-3.8634486821833964E-3</v>
      </c>
      <c r="O123" s="23">
        <v>41410</v>
      </c>
      <c r="P123">
        <v>-9.2610882829986009E-3</v>
      </c>
      <c r="Q123" t="str" cm="1">
        <f t="array" ref="Q123">IF(P123=MIN($P$3:$P$10000),O123:P123,"")</f>
        <v/>
      </c>
      <c r="S123" s="23">
        <v>41410</v>
      </c>
      <c r="T123">
        <v>-3.7044353131994402E-3</v>
      </c>
      <c r="U123" t="str" cm="1">
        <f t="array" ref="U123">IF(T123=MIN($T$3:$T$10000),S123:T123,"")</f>
        <v/>
      </c>
    </row>
    <row r="124" spans="1:21" x14ac:dyDescent="0.3">
      <c r="A124" s="23">
        <v>41411</v>
      </c>
      <c r="B124" s="24">
        <v>-2.2522105228491539E-2</v>
      </c>
      <c r="C124" s="24">
        <v>6.921966744638932E-3</v>
      </c>
      <c r="D124" s="24">
        <v>-8.0253792463438819E-3</v>
      </c>
      <c r="E124" s="263">
        <v>9.5263703440094764E-3</v>
      </c>
      <c r="F124" s="264">
        <v>-3.6000000000000008E-4</v>
      </c>
      <c r="G124" s="264">
        <v>6.9999999999999837E-4</v>
      </c>
      <c r="H124" s="265">
        <v>-1.0256410256410194E-4</v>
      </c>
      <c r="K124" s="23">
        <v>41411</v>
      </c>
      <c r="L124" s="19">
        <v>-9.363930107811133E-4</v>
      </c>
      <c r="O124" s="23">
        <v>41411</v>
      </c>
      <c r="P124">
        <v>-2.2230979115681689E-3</v>
      </c>
      <c r="Q124" t="str" cm="1">
        <f t="array" ref="Q124">IF(P124=MIN($P$3:$P$10000),O124:P124,"")</f>
        <v/>
      </c>
      <c r="S124" s="23">
        <v>41411</v>
      </c>
      <c r="T124">
        <v>-8.8923916462726733E-4</v>
      </c>
      <c r="U124" t="str" cm="1">
        <f t="array" ref="U124">IF(T124=MIN($T$3:$T$10000),S124:T124,"")</f>
        <v/>
      </c>
    </row>
    <row r="125" spans="1:21" x14ac:dyDescent="0.3">
      <c r="A125" s="23">
        <v>41414</v>
      </c>
      <c r="B125" s="24">
        <v>3.0899426136446188E-2</v>
      </c>
      <c r="C125" s="24">
        <v>2.291580845146773E-3</v>
      </c>
      <c r="D125" s="24">
        <v>-6.0360142962884123E-3</v>
      </c>
      <c r="E125" s="263">
        <v>4.7175880790750174E-3</v>
      </c>
      <c r="F125" s="264">
        <v>-1.300000000000008E-4</v>
      </c>
      <c r="G125" s="264">
        <v>3.0000000000001143E-5</v>
      </c>
      <c r="H125" s="265">
        <v>1.5228426395938994E-4</v>
      </c>
      <c r="K125" s="23">
        <v>41414</v>
      </c>
      <c r="L125" s="19">
        <v>9.5212972718346862E-4</v>
      </c>
      <c r="O125" s="23">
        <v>41414</v>
      </c>
      <c r="P125">
        <v>2.2377545210043575E-3</v>
      </c>
      <c r="Q125" t="str" cm="1">
        <f t="array" ref="Q125">IF(P125=MIN($P$3:$P$10000),O125:P125,"")</f>
        <v/>
      </c>
      <c r="S125" s="23">
        <v>41414</v>
      </c>
      <c r="T125">
        <v>8.9510180840174315E-4</v>
      </c>
      <c r="U125" t="str" cm="1">
        <f t="array" ref="U125">IF(T125=MIN($T$3:$T$10000),S125:T125,"")</f>
        <v/>
      </c>
    </row>
    <row r="126" spans="1:21" x14ac:dyDescent="0.3">
      <c r="A126" s="23">
        <v>41415</v>
      </c>
      <c r="B126" s="24">
        <v>-1.6577783325110229E-2</v>
      </c>
      <c r="C126" s="24">
        <v>8.2304462691485964E-3</v>
      </c>
      <c r="D126" s="24">
        <v>-1.2969778479639531E-4</v>
      </c>
      <c r="E126" s="263">
        <v>3.7569430348036899E-3</v>
      </c>
      <c r="F126" s="264">
        <v>2.300000000000002E-4</v>
      </c>
      <c r="G126" s="264">
        <v>-3.5000000000000141E-4</v>
      </c>
      <c r="H126" s="265">
        <v>-4.6391752577319484E-4</v>
      </c>
      <c r="K126" s="23">
        <v>41415</v>
      </c>
      <c r="L126" s="19">
        <v>-2.0462510359114922E-5</v>
      </c>
      <c r="O126" s="23">
        <v>41415</v>
      </c>
      <c r="P126">
        <v>4.5700094059705732E-4</v>
      </c>
      <c r="Q126" t="str" cm="1">
        <f t="array" ref="Q126">IF(P126=MIN($P$3:$P$10000),O126:P126,"")</f>
        <v/>
      </c>
      <c r="S126" s="23">
        <v>41415</v>
      </c>
      <c r="T126">
        <v>1.8280037623882281E-4</v>
      </c>
      <c r="U126" t="str" cm="1">
        <f t="array" ref="U126">IF(T126=MIN($T$3:$T$10000),S126:T126,"")</f>
        <v/>
      </c>
    </row>
    <row r="127" spans="1:21" x14ac:dyDescent="0.3">
      <c r="A127" s="23">
        <v>41416</v>
      </c>
      <c r="B127" s="24">
        <v>-7.0740740866168574E-3</v>
      </c>
      <c r="C127" s="24">
        <v>-1.2698495265423829E-2</v>
      </c>
      <c r="D127" s="24">
        <v>-4.6514220331065267E-3</v>
      </c>
      <c r="E127" s="263">
        <v>-1.0058534163212731E-2</v>
      </c>
      <c r="F127" s="264">
        <v>5.1999999999999963E-4</v>
      </c>
      <c r="G127" s="264">
        <v>1.6999999999999901E-4</v>
      </c>
      <c r="H127" s="265">
        <v>4.9261083743842069E-5</v>
      </c>
      <c r="K127" s="23">
        <v>41416</v>
      </c>
      <c r="L127" s="19">
        <v>-2.9740175069521966E-3</v>
      </c>
      <c r="O127" s="23">
        <v>41416</v>
      </c>
      <c r="P127">
        <v>-7.6417124865923135E-3</v>
      </c>
      <c r="Q127" t="str" cm="1">
        <f t="array" ref="Q127">IF(P127=MIN($P$3:$P$10000),O127:P127,"")</f>
        <v/>
      </c>
      <c r="S127" s="23">
        <v>41416</v>
      </c>
      <c r="T127">
        <v>-3.0566849946369254E-3</v>
      </c>
      <c r="U127" t="str" cm="1">
        <f t="array" ref="U127">IF(T127=MIN($T$3:$T$10000),S127:T127,"")</f>
        <v/>
      </c>
    </row>
    <row r="128" spans="1:21" x14ac:dyDescent="0.3">
      <c r="A128" s="23">
        <v>41417</v>
      </c>
      <c r="B128" s="24">
        <v>2.0236463237282801E-2</v>
      </c>
      <c r="C128" s="24">
        <v>-8.2682533809418784E-3</v>
      </c>
      <c r="D128" s="24">
        <v>-9.0875581672735396E-3</v>
      </c>
      <c r="E128" s="263">
        <v>-4.7281723705191271E-4</v>
      </c>
      <c r="F128" s="264">
        <v>2.9999999999999648E-5</v>
      </c>
      <c r="G128" s="264">
        <v>-1.17E-3</v>
      </c>
      <c r="H128" s="265">
        <v>4.9504950495050931E-5</v>
      </c>
      <c r="K128" s="23">
        <v>41417</v>
      </c>
      <c r="L128" s="19">
        <v>-1.3519003163415845E-3</v>
      </c>
      <c r="O128" s="23">
        <v>41417</v>
      </c>
      <c r="P128">
        <v>-3.2966938601608942E-3</v>
      </c>
      <c r="Q128" t="str" cm="1">
        <f t="array" ref="Q128">IF(P128=MIN($P$3:$P$10000),O128:P128,"")</f>
        <v/>
      </c>
      <c r="S128" s="23">
        <v>41417</v>
      </c>
      <c r="T128">
        <v>-1.3186775440643575E-3</v>
      </c>
      <c r="U128" t="str" cm="1">
        <f t="array" ref="U128">IF(T128=MIN($T$3:$T$10000),S128:T128,"")</f>
        <v/>
      </c>
    </row>
    <row r="129" spans="1:21" x14ac:dyDescent="0.3">
      <c r="A129" s="23">
        <v>41418</v>
      </c>
      <c r="B129" s="24">
        <v>-6.3145828221188964E-3</v>
      </c>
      <c r="C129" s="24">
        <v>-3.2421721443552658E-3</v>
      </c>
      <c r="D129" s="24">
        <v>1.2839326547587061E-2</v>
      </c>
      <c r="E129" s="263">
        <v>1.891838197116268E-3</v>
      </c>
      <c r="F129" s="264">
        <v>-9.9999999999998528E-5</v>
      </c>
      <c r="G129" s="264">
        <v>-1.360000000000001E-3</v>
      </c>
      <c r="H129" s="265">
        <v>4.9751243781092506E-5</v>
      </c>
      <c r="K129" s="23">
        <v>41418</v>
      </c>
      <c r="L129" s="19">
        <v>2.0687820168563231E-3</v>
      </c>
      <c r="O129" s="23">
        <v>41418</v>
      </c>
      <c r="P129">
        <v>5.3109848928870789E-3</v>
      </c>
      <c r="Q129" t="str" cm="1">
        <f t="array" ref="Q129">IF(P129=MIN($P$3:$P$10000),O129:P129,"")</f>
        <v/>
      </c>
      <c r="S129" s="23">
        <v>41418</v>
      </c>
      <c r="T129">
        <v>2.1243939571548315E-3</v>
      </c>
      <c r="U129" t="str" cm="1">
        <f t="array" ref="U129">IF(T129=MIN($T$3:$T$10000),S129:T129,"")</f>
        <v/>
      </c>
    </row>
    <row r="130" spans="1:21" x14ac:dyDescent="0.3">
      <c r="A130" s="23">
        <v>41422</v>
      </c>
      <c r="B130" s="24">
        <v>-2.0184659845419932E-3</v>
      </c>
      <c r="C130" s="24">
        <v>9.2933757440239375E-3</v>
      </c>
      <c r="D130" s="24">
        <v>1.2954683652096E-4</v>
      </c>
      <c r="E130" s="263">
        <v>1.651527736232616E-3</v>
      </c>
      <c r="F130" s="264">
        <v>6.1999999999999902E-4</v>
      </c>
      <c r="G130" s="264">
        <v>1.5300000000000049E-3</v>
      </c>
      <c r="H130" s="265">
        <v>9.3023255813952927E-5</v>
      </c>
      <c r="K130" s="23">
        <v>41422</v>
      </c>
      <c r="L130" s="19">
        <v>8.3106998994360618E-4</v>
      </c>
      <c r="O130" s="23">
        <v>41422</v>
      </c>
      <c r="P130">
        <v>1.6267738120683182E-3</v>
      </c>
      <c r="Q130" t="str" cm="1">
        <f t="array" ref="Q130">IF(P130=MIN($P$3:$P$10000),O130:P130,"")</f>
        <v/>
      </c>
      <c r="S130" s="23">
        <v>41422</v>
      </c>
      <c r="T130">
        <v>6.5070952482732718E-4</v>
      </c>
      <c r="U130" t="str" cm="1">
        <f t="array" ref="U130">IF(T130=MIN($T$3:$T$10000),S130:T130,"")</f>
        <v/>
      </c>
    </row>
    <row r="131" spans="1:21" x14ac:dyDescent="0.3">
      <c r="A131" s="23">
        <v>41423</v>
      </c>
      <c r="B131" s="24">
        <v>1.003818225941344E-2</v>
      </c>
      <c r="C131" s="24">
        <v>-5.0642802315839083E-3</v>
      </c>
      <c r="D131" s="24">
        <v>-1.409751617536772E-2</v>
      </c>
      <c r="E131" s="263">
        <v>-1.2956182562163909E-2</v>
      </c>
      <c r="F131" s="264">
        <v>0</v>
      </c>
      <c r="G131" s="264">
        <v>-1.57E-3</v>
      </c>
      <c r="H131" s="265">
        <v>0</v>
      </c>
      <c r="K131" s="23">
        <v>41423</v>
      </c>
      <c r="L131" s="19">
        <v>-4.0623501575598811E-3</v>
      </c>
      <c r="O131" s="23">
        <v>41423</v>
      </c>
      <c r="P131">
        <v>-9.9596253938997025E-3</v>
      </c>
      <c r="Q131" t="str" cm="1">
        <f t="array" ref="Q131">IF(P131=MIN($P$3:$P$10000),O131:P131,"")</f>
        <v/>
      </c>
      <c r="S131" s="23">
        <v>41423</v>
      </c>
      <c r="T131">
        <v>-3.9838501575598815E-3</v>
      </c>
      <c r="U131" t="str" cm="1">
        <f t="array" ref="U131">IF(T131=MIN($T$3:$T$10000),S131:T131,"")</f>
        <v/>
      </c>
    </row>
    <row r="132" spans="1:21" x14ac:dyDescent="0.3">
      <c r="A132" s="23">
        <v>41424</v>
      </c>
      <c r="B132" s="24">
        <v>1.386927962813491E-2</v>
      </c>
      <c r="C132" s="24">
        <v>1.1105921962748681E-2</v>
      </c>
      <c r="D132" s="24">
        <v>-7.8707168018551169E-3</v>
      </c>
      <c r="E132" s="263">
        <v>5.9664549333265189E-3</v>
      </c>
      <c r="F132" s="264">
        <v>-3.2999999999999962E-4</v>
      </c>
      <c r="G132" s="264">
        <v>7.7999999999999402E-4</v>
      </c>
      <c r="H132" s="265">
        <v>-1.40845070422536E-4</v>
      </c>
      <c r="K132" s="23">
        <v>41424</v>
      </c>
      <c r="L132" s="19">
        <v>4.216509855787778E-4</v>
      </c>
      <c r="O132" s="23">
        <v>41424</v>
      </c>
      <c r="P132">
        <v>1.1975781681722976E-3</v>
      </c>
      <c r="Q132" t="str" cm="1">
        <f t="array" ref="Q132">IF(P132=MIN($P$3:$P$10000),O132:P132,"")</f>
        <v/>
      </c>
      <c r="S132" s="23">
        <v>41424</v>
      </c>
      <c r="T132">
        <v>4.7903126726891922E-4</v>
      </c>
      <c r="U132" t="str" cm="1">
        <f t="array" ref="U132">IF(T132=MIN($T$3:$T$10000),S132:T132,"")</f>
        <v/>
      </c>
    </row>
    <row r="133" spans="1:21" x14ac:dyDescent="0.3">
      <c r="A133" s="23">
        <v>41425</v>
      </c>
      <c r="B133" s="24">
        <v>-2.033649642289315E-2</v>
      </c>
      <c r="C133" s="24">
        <v>-2.608686116453994E-2</v>
      </c>
      <c r="D133" s="24">
        <v>-1.0445615573120509E-2</v>
      </c>
      <c r="E133" s="263">
        <v>-5.2198868155188911E-3</v>
      </c>
      <c r="F133" s="264">
        <v>2.300000000000002E-4</v>
      </c>
      <c r="G133" s="264">
        <v>-4.799999999999915E-4</v>
      </c>
      <c r="H133" s="265">
        <v>1.3888888888888965E-4</v>
      </c>
      <c r="K133" s="23">
        <v>41425</v>
      </c>
      <c r="L133" s="19">
        <v>-4.7724310806613827E-3</v>
      </c>
      <c r="O133" s="23">
        <v>41425</v>
      </c>
      <c r="P133">
        <v>-1.2084827701653457E-2</v>
      </c>
      <c r="Q133" t="str" cm="1">
        <f t="array" ref="Q133">IF(P133=MIN($P$3:$P$10000),O133:P133,"")</f>
        <v/>
      </c>
      <c r="S133" s="23">
        <v>41425</v>
      </c>
      <c r="T133">
        <v>-4.8339310806613835E-3</v>
      </c>
      <c r="U133" t="str" cm="1">
        <f t="array" ref="U133">IF(T133=MIN($T$3:$T$10000),S133:T133,"")</f>
        <v/>
      </c>
    </row>
    <row r="134" spans="1:21" x14ac:dyDescent="0.3">
      <c r="A134" s="23">
        <v>41428</v>
      </c>
      <c r="B134" s="24">
        <v>1.9339882307943371E-2</v>
      </c>
      <c r="C134" s="24">
        <v>1.3627755446502739E-2</v>
      </c>
      <c r="D134" s="24">
        <v>1.1357564722116629E-2</v>
      </c>
      <c r="E134" s="263">
        <v>-7.3932975437434678E-3</v>
      </c>
      <c r="F134" s="264">
        <v>2.0000000000000049E-5</v>
      </c>
      <c r="G134" s="264">
        <v>-6.0000000000002272E-5</v>
      </c>
      <c r="H134" s="265">
        <v>-4.6948356807513086E-5</v>
      </c>
      <c r="K134" s="23">
        <v>41428</v>
      </c>
      <c r="L134" s="19">
        <v>2.7336744495144289E-3</v>
      </c>
      <c r="O134" s="23">
        <v>41428</v>
      </c>
      <c r="P134">
        <v>6.8895030251945244E-3</v>
      </c>
      <c r="Q134" t="str" cm="1">
        <f t="array" ref="Q134">IF(P134=MIN($P$3:$P$10000),O134:P134,"")</f>
        <v/>
      </c>
      <c r="S134" s="23">
        <v>41428</v>
      </c>
      <c r="T134">
        <v>2.7558012100778097E-3</v>
      </c>
      <c r="U134" t="str" cm="1">
        <f t="array" ref="U134">IF(T134=MIN($T$3:$T$10000),S134:T134,"")</f>
        <v/>
      </c>
    </row>
    <row r="135" spans="1:21" x14ac:dyDescent="0.3">
      <c r="A135" s="23">
        <v>41429</v>
      </c>
      <c r="B135" s="24">
        <v>-9.3765954646764411E-3</v>
      </c>
      <c r="C135" s="24">
        <v>-4.6360387272580874E-3</v>
      </c>
      <c r="D135" s="24">
        <v>3.3027940131063688E-3</v>
      </c>
      <c r="E135" s="263">
        <v>3.6043436362010149E-3</v>
      </c>
      <c r="F135" s="264">
        <v>5.100000000000009E-4</v>
      </c>
      <c r="G135" s="264">
        <v>4.8000000000000045E-4</v>
      </c>
      <c r="H135" s="265">
        <v>1.8691588785046777E-4</v>
      </c>
      <c r="K135" s="23">
        <v>41429</v>
      </c>
      <c r="L135" s="19">
        <v>5.4217661281239285E-4</v>
      </c>
      <c r="O135" s="23">
        <v>41429</v>
      </c>
      <c r="P135">
        <v>9.5766115819920553E-4</v>
      </c>
      <c r="Q135" t="str" cm="1">
        <f t="array" ref="Q135">IF(P135=MIN($P$3:$P$10000),O135:P135,"")</f>
        <v/>
      </c>
      <c r="S135" s="23">
        <v>41429</v>
      </c>
      <c r="T135">
        <v>3.8306446327968221E-4</v>
      </c>
      <c r="U135" t="str" cm="1">
        <f t="array" ref="U135">IF(T135=MIN($T$3:$T$10000),S135:T135,"")</f>
        <v/>
      </c>
    </row>
    <row r="136" spans="1:21" x14ac:dyDescent="0.3">
      <c r="A136" s="23">
        <v>41430</v>
      </c>
      <c r="B136" s="24">
        <v>2.144553786720516E-3</v>
      </c>
      <c r="C136" s="24">
        <v>-1.5370355327522321E-2</v>
      </c>
      <c r="D136" s="24">
        <v>-9.0864183421955225E-3</v>
      </c>
      <c r="E136" s="263">
        <v>-1.026435824154844E-2</v>
      </c>
      <c r="F136" s="264">
        <v>-9.000000000000067E-5</v>
      </c>
      <c r="G136" s="264">
        <v>-2.2000000000000242E-4</v>
      </c>
      <c r="H136" s="265">
        <v>9.5238095238096311E-5</v>
      </c>
      <c r="K136" s="23">
        <v>41430</v>
      </c>
      <c r="L136" s="19">
        <v>-3.6267153987122372E-3</v>
      </c>
      <c r="O136" s="23">
        <v>41430</v>
      </c>
      <c r="P136">
        <v>-9.1239313539234514E-3</v>
      </c>
      <c r="Q136" t="str" cm="1">
        <f t="array" ref="Q136">IF(P136=MIN($P$3:$P$10000),O136:P136,"")</f>
        <v/>
      </c>
      <c r="S136" s="23">
        <v>41430</v>
      </c>
      <c r="T136">
        <v>-3.6495725415693807E-3</v>
      </c>
      <c r="U136" t="str" cm="1">
        <f t="array" ref="U136">IF(T136=MIN($T$3:$T$10000),S136:T136,"")</f>
        <v/>
      </c>
    </row>
    <row r="137" spans="1:21" x14ac:dyDescent="0.3">
      <c r="A137" s="23">
        <v>41431</v>
      </c>
      <c r="B137" s="24">
        <v>7.4527373833312722E-3</v>
      </c>
      <c r="C137" s="24">
        <v>6.1494898259070339E-3</v>
      </c>
      <c r="D137" s="24">
        <v>5.0503120190071834E-3</v>
      </c>
      <c r="E137" s="263">
        <v>-9.516622815813669E-3</v>
      </c>
      <c r="F137" s="264">
        <v>1.4999999999999999E-4</v>
      </c>
      <c r="G137" s="264">
        <v>-1.9899999999999978E-3</v>
      </c>
      <c r="H137" s="265">
        <v>-4.3269230769230846E-4</v>
      </c>
      <c r="K137" s="23">
        <v>41431</v>
      </c>
      <c r="L137" s="19">
        <v>1.554129451067094E-4</v>
      </c>
      <c r="O137" s="23">
        <v>41431</v>
      </c>
      <c r="P137">
        <v>1.0865612089206206E-3</v>
      </c>
      <c r="Q137" t="str" cm="1">
        <f t="array" ref="Q137">IF(P137=MIN($P$3:$P$10000),O137:P137,"")</f>
        <v/>
      </c>
      <c r="S137" s="23">
        <v>41431</v>
      </c>
      <c r="T137">
        <v>4.3462448356824815E-4</v>
      </c>
      <c r="U137" t="str" cm="1">
        <f t="array" ref="U137">IF(T137=MIN($T$3:$T$10000),S137:T137,"")</f>
        <v/>
      </c>
    </row>
    <row r="138" spans="1:21" x14ac:dyDescent="0.3">
      <c r="A138" s="23">
        <v>41432</v>
      </c>
      <c r="B138" s="24">
        <v>-2.3804292271327129E-2</v>
      </c>
      <c r="C138" s="24">
        <v>3.7613141983300199E-3</v>
      </c>
      <c r="D138" s="24">
        <v>9.2551109162358619E-3</v>
      </c>
      <c r="E138" s="263">
        <v>-2.9566291085060129E-3</v>
      </c>
      <c r="F138" s="264">
        <v>1.2999999999999991E-4</v>
      </c>
      <c r="G138" s="264">
        <v>1.1899999999999979E-3</v>
      </c>
      <c r="H138" s="265">
        <v>-2.3041474654377899E-4</v>
      </c>
      <c r="K138" s="23">
        <v>41432</v>
      </c>
      <c r="L138" s="19">
        <v>5.0673792420620099E-4</v>
      </c>
      <c r="O138" s="23">
        <v>41432</v>
      </c>
      <c r="P138">
        <v>1.3448114003772544E-3</v>
      </c>
      <c r="Q138" t="str" cm="1">
        <f t="array" ref="Q138">IF(P138=MIN($P$3:$P$10000),O138:P138,"")</f>
        <v/>
      </c>
      <c r="S138" s="23">
        <v>41432</v>
      </c>
      <c r="T138">
        <v>5.3792456015090164E-4</v>
      </c>
      <c r="U138" t="str" cm="1">
        <f t="array" ref="U138">IF(T138=MIN($T$3:$T$10000),S138:T138,"")</f>
        <v/>
      </c>
    </row>
    <row r="139" spans="1:21" x14ac:dyDescent="0.3">
      <c r="A139" s="23">
        <v>41435</v>
      </c>
      <c r="B139" s="24">
        <v>4.9520033384753328E-3</v>
      </c>
      <c r="C139" s="24">
        <v>-2.810384132031152E-3</v>
      </c>
      <c r="D139" s="24">
        <v>-7.5981642749869734E-3</v>
      </c>
      <c r="E139" s="263">
        <v>-4.9397226338235951E-4</v>
      </c>
      <c r="F139" s="264">
        <v>2.299999999999993E-4</v>
      </c>
      <c r="G139" s="264">
        <v>-7.5000000000000175E-4</v>
      </c>
      <c r="H139" s="265">
        <v>9.0090090090089536E-5</v>
      </c>
      <c r="K139" s="23">
        <v>41435</v>
      </c>
      <c r="L139" s="19">
        <v>-1.3664248778507281E-3</v>
      </c>
      <c r="O139" s="23">
        <v>41435</v>
      </c>
      <c r="P139">
        <v>-3.4811635459781705E-3</v>
      </c>
      <c r="Q139" t="str" cm="1">
        <f t="array" ref="Q139">IF(P139=MIN($P$3:$P$10000),O139:P139,"")</f>
        <v/>
      </c>
      <c r="S139" s="23">
        <v>41435</v>
      </c>
      <c r="T139">
        <v>-1.3924654183912683E-3</v>
      </c>
      <c r="U139" t="str" cm="1">
        <f t="array" ref="U139">IF(T139=MIN($T$3:$T$10000),S139:T139,"")</f>
        <v/>
      </c>
    </row>
    <row r="140" spans="1:21" x14ac:dyDescent="0.3">
      <c r="A140" s="23">
        <v>41436</v>
      </c>
      <c r="B140" s="24">
        <v>-5.1515752553146351E-3</v>
      </c>
      <c r="C140" s="24">
        <v>-5.6366093014016396E-3</v>
      </c>
      <c r="D140" s="24">
        <v>-6.6010858733956158E-3</v>
      </c>
      <c r="E140" s="263">
        <v>-4.6973402191840064E-3</v>
      </c>
      <c r="F140" s="264">
        <v>6.1000000000000117E-4</v>
      </c>
      <c r="G140" s="264">
        <v>-6.9999999999999392E-4</v>
      </c>
      <c r="H140" s="265">
        <v>-2.2727272727272589E-4</v>
      </c>
      <c r="K140" s="23">
        <v>41436</v>
      </c>
      <c r="L140" s="19">
        <v>-2.3737802539035907E-3</v>
      </c>
      <c r="O140" s="23">
        <v>41436</v>
      </c>
      <c r="P140">
        <v>-5.7437688165771616E-3</v>
      </c>
      <c r="Q140" t="str" cm="1">
        <f t="array" ref="Q140">IF(P140=MIN($P$3:$P$10000),O140:P140,"")</f>
        <v/>
      </c>
      <c r="S140" s="23">
        <v>41436</v>
      </c>
      <c r="T140">
        <v>-2.2975075266308646E-3</v>
      </c>
      <c r="U140" t="str" cm="1">
        <f t="array" ref="U140">IF(T140=MIN($T$3:$T$10000),S140:T140,"")</f>
        <v/>
      </c>
    </row>
    <row r="141" spans="1:21" x14ac:dyDescent="0.3">
      <c r="A141" s="23">
        <v>41437</v>
      </c>
      <c r="B141" s="24">
        <v>7.5046904315196998E-3</v>
      </c>
      <c r="C141" s="24">
        <v>9.4480135978167309E-4</v>
      </c>
      <c r="D141" s="24">
        <v>-5.4480571719881868E-3</v>
      </c>
      <c r="E141" s="263">
        <v>-2.9806178963084368E-3</v>
      </c>
      <c r="F141" s="264">
        <v>5.999999999999929E-5</v>
      </c>
      <c r="G141" s="264">
        <v>-1.4000000000000229E-4</v>
      </c>
      <c r="H141" s="265">
        <v>2.6666666666666663E-4</v>
      </c>
      <c r="K141" s="23">
        <v>41437</v>
      </c>
      <c r="L141" s="19">
        <v>-8.6394293697090302E-4</v>
      </c>
      <c r="O141" s="23">
        <v>41437</v>
      </c>
      <c r="P141">
        <v>-2.457357342427257E-3</v>
      </c>
      <c r="Q141" t="str" cm="1">
        <f t="array" ref="Q141">IF(P141=MIN($P$3:$P$10000),O141:P141,"")</f>
        <v/>
      </c>
      <c r="S141" s="23">
        <v>41437</v>
      </c>
      <c r="T141">
        <v>-9.8294293697090288E-4</v>
      </c>
      <c r="U141" t="str" cm="1">
        <f t="array" ref="U141">IF(T141=MIN($T$3:$T$10000),S141:T141,"")</f>
        <v/>
      </c>
    </row>
    <row r="142" spans="1:21" x14ac:dyDescent="0.3">
      <c r="A142" s="23">
        <v>41438</v>
      </c>
      <c r="B142" s="24">
        <v>-3.7988454376164139E-3</v>
      </c>
      <c r="C142" s="24">
        <v>9.9103706099338915E-3</v>
      </c>
      <c r="D142" s="24">
        <v>2.138219184333661E-3</v>
      </c>
      <c r="E142" s="263">
        <v>-7.4738367969878544E-3</v>
      </c>
      <c r="F142" s="264">
        <v>-3.4999999999999962E-4</v>
      </c>
      <c r="G142" s="264">
        <v>8.999999999999453E-5</v>
      </c>
      <c r="H142" s="265">
        <v>2.2831050228310366E-4</v>
      </c>
      <c r="K142" s="23">
        <v>41438</v>
      </c>
      <c r="L142" s="19">
        <v>-4.6284469334842941E-5</v>
      </c>
      <c r="O142" s="23">
        <v>41438</v>
      </c>
      <c r="P142">
        <v>-2.9631048840559823E-4</v>
      </c>
      <c r="Q142" t="str" cm="1">
        <f t="array" ref="Q142">IF(P142=MIN($P$3:$P$10000),O142:P142,"")</f>
        <v/>
      </c>
      <c r="S142" s="23">
        <v>41438</v>
      </c>
      <c r="T142">
        <v>-1.1852419536223936E-4</v>
      </c>
      <c r="U142" t="str" cm="1">
        <f t="array" ref="U142">IF(T142=MIN($T$3:$T$10000),S142:T142,"")</f>
        <v/>
      </c>
    </row>
    <row r="143" spans="1:21" x14ac:dyDescent="0.3">
      <c r="A143" s="23">
        <v>41439</v>
      </c>
      <c r="B143" s="24">
        <v>5.1591743248401972E-3</v>
      </c>
      <c r="C143" s="24">
        <v>-4.6726224400529858E-4</v>
      </c>
      <c r="D143" s="24">
        <v>-1.7336689685441831E-3</v>
      </c>
      <c r="E143" s="263">
        <v>-4.0162609376562458E-3</v>
      </c>
      <c r="F143" s="264">
        <v>-3.6000000000000089E-4</v>
      </c>
      <c r="G143" s="264">
        <v>7.2000000000000059E-4</v>
      </c>
      <c r="H143" s="265">
        <v>-2.3364485981308269E-4</v>
      </c>
      <c r="K143" s="23">
        <v>41439</v>
      </c>
      <c r="L143" s="19">
        <v>-7.1153402914992032E-4</v>
      </c>
      <c r="O143" s="23">
        <v>41439</v>
      </c>
      <c r="P143">
        <v>-1.5159846055850825E-3</v>
      </c>
      <c r="Q143" t="str" cm="1">
        <f t="array" ref="Q143">IF(P143=MIN($P$3:$P$10000),O143:P143,"")</f>
        <v/>
      </c>
      <c r="S143" s="23">
        <v>41439</v>
      </c>
      <c r="T143">
        <v>-6.0639384223403294E-4</v>
      </c>
      <c r="U143" t="str" cm="1">
        <f t="array" ref="U143">IF(T143=MIN($T$3:$T$10000),S143:T143,"")</f>
        <v/>
      </c>
    </row>
    <row r="144" spans="1:21" x14ac:dyDescent="0.3">
      <c r="A144" s="23">
        <v>41442</v>
      </c>
      <c r="B144" s="24">
        <v>-4.9095368174273133E-3</v>
      </c>
      <c r="C144" s="24">
        <v>9.350837853680363E-4</v>
      </c>
      <c r="D144" s="24">
        <v>1.0683448275658389E-3</v>
      </c>
      <c r="E144" s="263">
        <v>1.9405617811853529E-2</v>
      </c>
      <c r="F144" s="264">
        <v>-9.9999999999995925E-6</v>
      </c>
      <c r="G144" s="264">
        <v>2.0000000000000459E-4</v>
      </c>
      <c r="H144" s="265">
        <v>-4.5662100456622314E-5</v>
      </c>
      <c r="K144" s="23">
        <v>41442</v>
      </c>
      <c r="L144" s="19">
        <v>2.3561927547211996E-3</v>
      </c>
      <c r="O144" s="23">
        <v>41442</v>
      </c>
      <c r="P144">
        <v>5.919351749816699E-3</v>
      </c>
      <c r="Q144" t="str" cm="1">
        <f t="array" ref="Q144">IF(P144=MIN($P$3:$P$10000),O144:P144,"")</f>
        <v/>
      </c>
      <c r="S144" s="23">
        <v>41442</v>
      </c>
      <c r="T144">
        <v>2.3677406999266797E-3</v>
      </c>
      <c r="U144" t="str" cm="1">
        <f t="array" ref="U144">IF(T144=MIN($T$3:$T$10000),S144:T144,"")</f>
        <v/>
      </c>
    </row>
    <row r="145" spans="1:21" x14ac:dyDescent="0.3">
      <c r="A145" s="23">
        <v>41443</v>
      </c>
      <c r="B145" s="24">
        <v>-1.225984115243047E-2</v>
      </c>
      <c r="C145" s="24">
        <v>1.2143876691100119E-2</v>
      </c>
      <c r="D145" s="24">
        <v>1.040713893154031E-2</v>
      </c>
      <c r="E145" s="263">
        <v>9.8884981951458291E-3</v>
      </c>
      <c r="F145" s="264">
        <v>9.9999999999999395E-5</v>
      </c>
      <c r="G145" s="264">
        <v>-2.8000000000000469E-4</v>
      </c>
      <c r="H145" s="265">
        <v>-5.909090909090904E-4</v>
      </c>
      <c r="K145" s="23">
        <v>41443</v>
      </c>
      <c r="L145" s="19">
        <v>2.970262198739883E-3</v>
      </c>
      <c r="O145" s="23">
        <v>41443</v>
      </c>
      <c r="P145">
        <v>8.1004282241224339E-3</v>
      </c>
      <c r="Q145" t="str" cm="1">
        <f t="array" ref="Q145">IF(P145=MIN($P$3:$P$10000),O145:P145,"")</f>
        <v/>
      </c>
      <c r="S145" s="23">
        <v>41443</v>
      </c>
      <c r="T145">
        <v>3.2401712896489737E-3</v>
      </c>
      <c r="U145" t="str" cm="1">
        <f t="array" ref="U145">IF(T145=MIN($T$3:$T$10000),S145:T145,"")</f>
        <v/>
      </c>
    </row>
    <row r="146" spans="1:21" x14ac:dyDescent="0.3">
      <c r="A146" s="23">
        <v>41444</v>
      </c>
      <c r="B146" s="24">
        <v>-1.165525574603587E-2</v>
      </c>
      <c r="C146" s="24">
        <v>-2.3996465574089829E-2</v>
      </c>
      <c r="D146" s="24">
        <v>-1.6770168389375471E-2</v>
      </c>
      <c r="E146" s="263">
        <v>-1.6646233187850201E-2</v>
      </c>
      <c r="F146" s="264">
        <v>4.2000000000000018E-4</v>
      </c>
      <c r="G146" s="264">
        <v>3.4000000000000702E-4</v>
      </c>
      <c r="H146" s="265">
        <v>-3.4334763948497792E-4</v>
      </c>
      <c r="K146" s="23">
        <v>41444</v>
      </c>
      <c r="L146" s="19">
        <v>-6.9726097188330637E-3</v>
      </c>
      <c r="O146" s="23">
        <v>41444</v>
      </c>
      <c r="P146">
        <v>-1.719275820266206E-2</v>
      </c>
      <c r="Q146" t="str" cm="1">
        <f t="array" ref="Q146">IF(P146=MIN($P$3:$P$10000),O146:P146,"")</f>
        <v/>
      </c>
      <c r="S146" s="23">
        <v>41444</v>
      </c>
      <c r="T146">
        <v>-6.8771032810648249E-3</v>
      </c>
      <c r="U146" t="str" cm="1">
        <f t="array" ref="U146">IF(T146=MIN($T$3:$T$10000),S146:T146,"")</f>
        <v/>
      </c>
    </row>
    <row r="147" spans="1:21" x14ac:dyDescent="0.3">
      <c r="A147" s="23">
        <v>41445</v>
      </c>
      <c r="B147" s="24">
        <v>-5.3526290023012277E-2</v>
      </c>
      <c r="C147" s="24">
        <v>-3.5460890607213233E-2</v>
      </c>
      <c r="D147" s="24">
        <v>-1.9205137310830608E-2</v>
      </c>
      <c r="E147" s="263">
        <v>-1.5683358048631319E-2</v>
      </c>
      <c r="F147" s="264">
        <v>8.0000000000000036E-4</v>
      </c>
      <c r="G147" s="264">
        <v>-3.0400000000000032E-3</v>
      </c>
      <c r="H147" s="265">
        <v>-4.5643153526970967E-4</v>
      </c>
      <c r="K147" s="23">
        <v>41445</v>
      </c>
      <c r="L147" s="19">
        <v>-9.8845057864804364E-3</v>
      </c>
      <c r="O147" s="23">
        <v>41445</v>
      </c>
      <c r="P147">
        <v>-2.4017778989022666E-2</v>
      </c>
      <c r="Q147" t="str" cm="1">
        <f t="array" ref="Q147">IF(P147=MIN($P$3:$P$10000),O147:P147,"")</f>
        <v/>
      </c>
      <c r="S147" s="23">
        <v>41445</v>
      </c>
      <c r="T147">
        <v>-9.6071115956090671E-3</v>
      </c>
      <c r="U147" t="str" cm="1">
        <f t="array" ref="U147">IF(T147=MIN($T$3:$T$10000),S147:T147,"")</f>
        <v/>
      </c>
    </row>
    <row r="148" spans="1:21" x14ac:dyDescent="0.3">
      <c r="A148" s="23">
        <v>41446</v>
      </c>
      <c r="B148" s="24">
        <v>1.173143222866399E-2</v>
      </c>
      <c r="C148" s="24">
        <v>-1.617648125397577E-2</v>
      </c>
      <c r="D148" s="24">
        <v>6.5728010869920044E-3</v>
      </c>
      <c r="E148" s="263">
        <v>8.0932475325432816E-3</v>
      </c>
      <c r="F148" s="264">
        <v>5.999999999999929E-5</v>
      </c>
      <c r="G148" s="264">
        <v>-2.4000000000000022E-4</v>
      </c>
      <c r="H148" s="265">
        <v>-1.9841269841269722E-4</v>
      </c>
      <c r="K148" s="23">
        <v>41446</v>
      </c>
      <c r="L148" s="19">
        <v>1.6754754148202229E-3</v>
      </c>
      <c r="O148" s="23">
        <v>41446</v>
      </c>
      <c r="P148">
        <v>4.4269028227648423E-3</v>
      </c>
      <c r="Q148" t="str" cm="1">
        <f t="array" ref="Q148">IF(P148=MIN($P$3:$P$10000),O148:P148,"")</f>
        <v/>
      </c>
      <c r="S148" s="23">
        <v>41446</v>
      </c>
      <c r="T148">
        <v>1.7707611291059369E-3</v>
      </c>
      <c r="U148" t="str" cm="1">
        <f t="array" ref="U148">IF(T148=MIN($T$3:$T$10000),S148:T148,"")</f>
        <v/>
      </c>
    </row>
    <row r="149" spans="1:21" x14ac:dyDescent="0.3">
      <c r="A149" s="23">
        <v>41449</v>
      </c>
      <c r="B149" s="24">
        <v>-8.9564412085619619E-3</v>
      </c>
      <c r="C149" s="24">
        <v>-2.6407389544126671E-2</v>
      </c>
      <c r="D149" s="24">
        <v>9.3862168123745437E-3</v>
      </c>
      <c r="E149" s="263">
        <v>-2.0572602527013949E-2</v>
      </c>
      <c r="F149" s="264">
        <v>1.3500000000000009E-3</v>
      </c>
      <c r="G149" s="264">
        <v>-2.1900000000000031E-3</v>
      </c>
      <c r="H149" s="265">
        <v>-1.1673151750972964E-4</v>
      </c>
      <c r="K149" s="23">
        <v>41449</v>
      </c>
      <c r="L149" s="19">
        <v>-2.6210084771428588E-3</v>
      </c>
      <c r="O149" s="23">
        <v>41449</v>
      </c>
      <c r="P149">
        <v>-6.4849482356586999E-3</v>
      </c>
      <c r="Q149" t="str" cm="1">
        <f t="array" ref="Q149">IF(P149=MIN($P$3:$P$10000),O149:P149,"")</f>
        <v/>
      </c>
      <c r="S149" s="23">
        <v>41449</v>
      </c>
      <c r="T149">
        <v>-2.5939792942634805E-3</v>
      </c>
      <c r="U149" t="str" cm="1">
        <f t="array" ref="U149">IF(T149=MIN($T$3:$T$10000),S149:T149,"")</f>
        <v/>
      </c>
    </row>
    <row r="150" spans="1:21" x14ac:dyDescent="0.3">
      <c r="A150" s="23">
        <v>41450</v>
      </c>
      <c r="B150" s="24">
        <v>-3.7117647058824369E-3</v>
      </c>
      <c r="C150" s="24">
        <v>1.9447144682920948E-2</v>
      </c>
      <c r="D150" s="24">
        <v>2.2912586418095912E-3</v>
      </c>
      <c r="E150" s="263">
        <v>1.7936457207518709E-3</v>
      </c>
      <c r="F150" s="264">
        <v>4.0000000000000112E-5</v>
      </c>
      <c r="G150" s="264">
        <v>-7.2999999999999508E-4</v>
      </c>
      <c r="H150" s="265">
        <v>1.923076923076938E-4</v>
      </c>
      <c r="K150" s="23">
        <v>41450</v>
      </c>
      <c r="L150" s="19">
        <v>1.6065628308069362E-3</v>
      </c>
      <c r="O150" s="23">
        <v>41450</v>
      </c>
      <c r="P150">
        <v>3.8813109231711847E-3</v>
      </c>
      <c r="Q150" t="str" cm="1">
        <f t="array" ref="Q150">IF(P150=MIN($P$3:$P$10000),O150:P150,"")</f>
        <v/>
      </c>
      <c r="S150" s="23">
        <v>41450</v>
      </c>
      <c r="T150">
        <v>1.5525243692684739E-3</v>
      </c>
      <c r="U150" t="str" cm="1">
        <f t="array" ref="U150">IF(T150=MIN($T$3:$T$10000),S150:T150,"")</f>
        <v/>
      </c>
    </row>
    <row r="151" spans="1:21" x14ac:dyDescent="0.3">
      <c r="A151" s="23">
        <v>41451</v>
      </c>
      <c r="B151" s="24">
        <v>-4.2034518166076583E-2</v>
      </c>
      <c r="C151" s="24">
        <v>8.5340940461948473E-3</v>
      </c>
      <c r="D151" s="24">
        <v>8.6057245705587256E-3</v>
      </c>
      <c r="E151" s="263">
        <v>2.429039681300546E-2</v>
      </c>
      <c r="F151" s="264">
        <v>-5.2999999999999922E-4</v>
      </c>
      <c r="G151" s="264">
        <v>1.699999999999999E-3</v>
      </c>
      <c r="H151" s="265">
        <v>2.3529411764705739E-4</v>
      </c>
      <c r="K151" s="23">
        <v>41451</v>
      </c>
      <c r="L151" s="19">
        <v>3.3210075221775997E-3</v>
      </c>
      <c r="O151" s="23">
        <v>41451</v>
      </c>
      <c r="P151">
        <v>7.9578129230910601E-3</v>
      </c>
      <c r="Q151" t="str" cm="1">
        <f t="array" ref="Q151">IF(P151=MIN($P$3:$P$10000),O151:P151,"")</f>
        <v/>
      </c>
      <c r="S151" s="23">
        <v>41451</v>
      </c>
      <c r="T151">
        <v>3.1831251692364241E-3</v>
      </c>
      <c r="U151" t="str" cm="1">
        <f t="array" ref="U151">IF(T151=MIN($T$3:$T$10000),S151:T151,"")</f>
        <v/>
      </c>
    </row>
    <row r="152" spans="1:21" x14ac:dyDescent="0.3">
      <c r="A152" s="23">
        <v>41452</v>
      </c>
      <c r="B152" s="24">
        <v>-1.978353922711816E-2</v>
      </c>
      <c r="C152" s="24">
        <v>8.9596755293203777E-3</v>
      </c>
      <c r="D152" s="24">
        <v>3.332604645451662E-3</v>
      </c>
      <c r="E152" s="263">
        <v>3.7439628297481552E-3</v>
      </c>
      <c r="F152" s="264">
        <v>-2.000000000000005E-4</v>
      </c>
      <c r="G152" s="264">
        <v>1.3799999999999991E-3</v>
      </c>
      <c r="H152" s="265">
        <v>-1.2048192771084264E-4</v>
      </c>
      <c r="K152" s="23">
        <v>41452</v>
      </c>
      <c r="L152" s="19">
        <v>7.1297352446625297E-4</v>
      </c>
      <c r="O152" s="23">
        <v>41452</v>
      </c>
      <c r="P152">
        <v>1.7954759798403308E-3</v>
      </c>
      <c r="Q152" t="str" cm="1">
        <f t="array" ref="Q152">IF(P152=MIN($P$3:$P$10000),O152:P152,"")</f>
        <v/>
      </c>
      <c r="S152" s="23">
        <v>41452</v>
      </c>
      <c r="T152">
        <v>7.1819039193613226E-4</v>
      </c>
      <c r="U152" t="str" cm="1">
        <f t="array" ref="U152">IF(T152=MIN($T$3:$T$10000),S152:T152,"")</f>
        <v/>
      </c>
    </row>
    <row r="153" spans="1:21" x14ac:dyDescent="0.3">
      <c r="A153" s="23">
        <v>41453</v>
      </c>
      <c r="B153" s="24">
        <v>2.7341719383444461E-2</v>
      </c>
      <c r="C153" s="24">
        <v>-5.4267426560498273E-3</v>
      </c>
      <c r="D153" s="24">
        <v>-1.02311977721789E-2</v>
      </c>
      <c r="E153" s="263">
        <v>2.9846645875358079E-3</v>
      </c>
      <c r="F153" s="264">
        <v>1.09999999999999E-4</v>
      </c>
      <c r="G153" s="264">
        <v>2.8999999999999924E-4</v>
      </c>
      <c r="H153" s="265">
        <v>7.9365079365078891E-5</v>
      </c>
      <c r="K153" s="23">
        <v>41453</v>
      </c>
      <c r="L153" s="19">
        <v>-5.9433999559767639E-4</v>
      </c>
      <c r="O153" s="23">
        <v>41453</v>
      </c>
      <c r="P153">
        <v>-1.6388857032799049E-3</v>
      </c>
      <c r="Q153" t="str" cm="1">
        <f t="array" ref="Q153">IF(P153=MIN($P$3:$P$10000),O153:P153,"")</f>
        <v/>
      </c>
      <c r="S153" s="23">
        <v>41453</v>
      </c>
      <c r="T153">
        <v>-6.5555428131196182E-4</v>
      </c>
      <c r="U153" t="str" cm="1">
        <f t="array" ref="U153">IF(T153=MIN($T$3:$T$10000),S153:T153,"")</f>
        <v/>
      </c>
    </row>
    <row r="154" spans="1:21" x14ac:dyDescent="0.3">
      <c r="A154" s="23">
        <v>41456</v>
      </c>
      <c r="B154" s="24">
        <v>1.69590796997811E-2</v>
      </c>
      <c r="C154" s="24">
        <v>1.2400843327749159E-2</v>
      </c>
      <c r="D154" s="24">
        <v>1.3424996757470269E-3</v>
      </c>
      <c r="E154" s="263">
        <v>8.6787516044010554E-3</v>
      </c>
      <c r="F154" s="264">
        <v>5.0000000000001432E-5</v>
      </c>
      <c r="G154" s="264">
        <v>8.8000000000000079E-4</v>
      </c>
      <c r="H154" s="265">
        <v>8.0000000000000901E-5</v>
      </c>
      <c r="K154" s="23">
        <v>41456</v>
      </c>
      <c r="L154" s="19">
        <v>2.7729243072634364E-3</v>
      </c>
      <c r="O154" s="23">
        <v>41456</v>
      </c>
      <c r="P154">
        <v>6.7198107681585876E-3</v>
      </c>
      <c r="Q154" t="str" cm="1">
        <f t="array" ref="Q154">IF(P154=MIN($P$3:$P$10000),O154:P154,"")</f>
        <v/>
      </c>
      <c r="S154" s="23">
        <v>41456</v>
      </c>
      <c r="T154">
        <v>2.6879243072634356E-3</v>
      </c>
      <c r="U154" t="str" cm="1">
        <f t="array" ref="U154">IF(T154=MIN($T$3:$T$10000),S154:T154,"")</f>
        <v/>
      </c>
    </row>
    <row r="155" spans="1:21" x14ac:dyDescent="0.3">
      <c r="A155" s="23">
        <v>41457</v>
      </c>
      <c r="B155" s="24">
        <v>-8.9159913047797672E-3</v>
      </c>
      <c r="C155" s="24">
        <v>-1.1759083168596951E-2</v>
      </c>
      <c r="D155" s="24">
        <v>1.608796919674714E-3</v>
      </c>
      <c r="E155" s="263">
        <v>-6.8832021705626982E-3</v>
      </c>
      <c r="F155" s="264">
        <v>-5.0000000000001432E-5</v>
      </c>
      <c r="G155" s="264">
        <v>5.4999999999999721E-4</v>
      </c>
      <c r="H155" s="265">
        <v>-1.6129032258064557E-4</v>
      </c>
      <c r="K155" s="23">
        <v>41457</v>
      </c>
      <c r="L155" s="19">
        <v>-1.6090390248996503E-3</v>
      </c>
      <c r="O155" s="23">
        <v>41457</v>
      </c>
      <c r="P155">
        <v>-3.8973959493458989E-3</v>
      </c>
      <c r="Q155" t="str" cm="1">
        <f t="array" ref="Q155">IF(P155=MIN($P$3:$P$10000),O155:P155,"")</f>
        <v/>
      </c>
      <c r="S155" s="23">
        <v>41457</v>
      </c>
      <c r="T155">
        <v>-1.5589583797383595E-3</v>
      </c>
      <c r="U155" t="str" cm="1">
        <f t="array" ref="U155">IF(T155=MIN($T$3:$T$10000),S155:T155,"")</f>
        <v/>
      </c>
    </row>
    <row r="156" spans="1:21" x14ac:dyDescent="0.3">
      <c r="A156" s="23">
        <v>41458</v>
      </c>
      <c r="B156" s="24">
        <v>5.7475633715727281E-3</v>
      </c>
      <c r="C156" s="24">
        <v>7.4368697310839924E-3</v>
      </c>
      <c r="D156" s="24">
        <v>6.6953628014269244E-4</v>
      </c>
      <c r="E156" s="263">
        <v>-5.44571861490645E-3</v>
      </c>
      <c r="F156" s="264">
        <v>-1.200000000000003E-4</v>
      </c>
      <c r="G156" s="264">
        <v>-1.1899999999999979E-3</v>
      </c>
      <c r="H156" s="265">
        <v>7.9365079365078891E-5</v>
      </c>
      <c r="K156" s="23">
        <v>41458</v>
      </c>
      <c r="L156" s="19">
        <v>8.6995533485562126E-5</v>
      </c>
      <c r="O156" s="23">
        <v>41458</v>
      </c>
      <c r="P156">
        <v>3.0695311942819173E-4</v>
      </c>
      <c r="Q156" t="str" cm="1">
        <f t="array" ref="Q156">IF(P156=MIN($P$3:$P$10000),O156:P156,"")</f>
        <v/>
      </c>
      <c r="S156" s="23">
        <v>41458</v>
      </c>
      <c r="T156">
        <v>1.2278124777127656E-4</v>
      </c>
      <c r="U156" t="str" cm="1">
        <f t="array" ref="U156">IF(T156=MIN($T$3:$T$10000),S156:T156,"")</f>
        <v/>
      </c>
    </row>
    <row r="157" spans="1:21" x14ac:dyDescent="0.3">
      <c r="A157" s="23">
        <v>41460</v>
      </c>
      <c r="B157" s="24">
        <v>-2.1948004339042652E-2</v>
      </c>
      <c r="C157" s="24">
        <v>4.9209703248805547E-4</v>
      </c>
      <c r="D157" s="24">
        <v>6.019231091579375E-3</v>
      </c>
      <c r="E157" s="263">
        <v>1.418619443088898E-2</v>
      </c>
      <c r="F157" s="264">
        <v>1.3000000000000159E-4</v>
      </c>
      <c r="G157" s="264">
        <v>8.4999999999999963E-4</v>
      </c>
      <c r="H157" s="265">
        <v>2.930402930402938E-4</v>
      </c>
      <c r="K157" s="23">
        <v>41460</v>
      </c>
      <c r="L157" s="19">
        <v>2.0889445798956481E-3</v>
      </c>
      <c r="O157" s="23">
        <v>41460</v>
      </c>
      <c r="P157">
        <v>4.7539411200687894E-3</v>
      </c>
      <c r="Q157" t="str" cm="1">
        <f t="array" ref="Q157">IF(P157=MIN($P$3:$P$10000),O157:P157,"")</f>
        <v/>
      </c>
      <c r="S157" s="23">
        <v>41460</v>
      </c>
      <c r="T157">
        <v>1.901576448027516E-3</v>
      </c>
      <c r="U157" t="str" cm="1">
        <f t="array" ref="U157">IF(T157=MIN($T$3:$T$10000),S157:T157,"")</f>
        <v/>
      </c>
    </row>
    <row r="158" spans="1:21" x14ac:dyDescent="0.3">
      <c r="A158" s="23">
        <v>41463</v>
      </c>
      <c r="B158" s="24">
        <v>1.2024778119223589E-2</v>
      </c>
      <c r="C158" s="24">
        <v>1.03295988763783E-2</v>
      </c>
      <c r="D158" s="24">
        <v>1.994421910943164E-2</v>
      </c>
      <c r="E158" s="263">
        <v>-1.7174342604195749E-3</v>
      </c>
      <c r="F158" s="264">
        <v>1.699999999999983E-4</v>
      </c>
      <c r="G158" s="264">
        <v>5.7000000000000377E-4</v>
      </c>
      <c r="H158" s="265">
        <v>0</v>
      </c>
      <c r="K158" s="23">
        <v>41463</v>
      </c>
      <c r="L158" s="19">
        <v>4.5582351568567523E-3</v>
      </c>
      <c r="O158" s="23">
        <v>41463</v>
      </c>
      <c r="P158">
        <v>1.1281837892141884E-2</v>
      </c>
      <c r="Q158" t="str" cm="1">
        <f t="array" ref="Q158">IF(P158=MIN($P$3:$P$10000),O158:P158,"")</f>
        <v/>
      </c>
      <c r="S158" s="23">
        <v>41463</v>
      </c>
      <c r="T158">
        <v>4.5127351568567528E-3</v>
      </c>
      <c r="U158" t="str" cm="1">
        <f t="array" ref="U158">IF(T158=MIN($T$3:$T$10000),S158:T158,"")</f>
        <v/>
      </c>
    </row>
    <row r="159" spans="1:21" x14ac:dyDescent="0.3">
      <c r="A159" s="23">
        <v>41464</v>
      </c>
      <c r="B159" s="24">
        <v>9.2879339086614429E-3</v>
      </c>
      <c r="C159" s="24">
        <v>1.119770545907737E-2</v>
      </c>
      <c r="D159" s="24">
        <v>4.1713246367688344E-3</v>
      </c>
      <c r="E159" s="263">
        <v>1.376548961366628E-2</v>
      </c>
      <c r="F159" s="264">
        <v>0</v>
      </c>
      <c r="G159" s="264">
        <v>-2.7000000000000136E-4</v>
      </c>
      <c r="H159" s="265">
        <v>-1.8867924528302035E-4</v>
      </c>
      <c r="K159" s="23">
        <v>41464</v>
      </c>
      <c r="L159" s="19">
        <v>3.3258072782880186E-3</v>
      </c>
      <c r="O159" s="23">
        <v>41464</v>
      </c>
      <c r="P159">
        <v>8.5605323466634436E-3</v>
      </c>
      <c r="Q159" t="str" cm="1">
        <f t="array" ref="Q159">IF(P159=MIN($P$3:$P$10000),O159:P159,"")</f>
        <v/>
      </c>
      <c r="S159" s="23">
        <v>41464</v>
      </c>
      <c r="T159">
        <v>3.4242129386653779E-3</v>
      </c>
      <c r="U159" t="str" cm="1">
        <f t="array" ref="U159">IF(T159=MIN($T$3:$T$10000),S159:T159,"")</f>
        <v/>
      </c>
    </row>
    <row r="160" spans="1:21" x14ac:dyDescent="0.3">
      <c r="A160" s="23">
        <v>41465</v>
      </c>
      <c r="B160" s="24">
        <v>2.7358148880165362E-3</v>
      </c>
      <c r="C160" s="24">
        <v>3.851923689258257E-3</v>
      </c>
      <c r="D160" s="24">
        <v>-3.3752939893218711E-3</v>
      </c>
      <c r="E160" s="263">
        <v>3.8800694752147572E-3</v>
      </c>
      <c r="F160" s="264">
        <v>1.3000000000000159E-4</v>
      </c>
      <c r="G160" s="264">
        <v>-4.8000000000000045E-4</v>
      </c>
      <c r="H160" s="265">
        <v>3.7037037037037062E-4</v>
      </c>
      <c r="K160" s="23">
        <v>41465</v>
      </c>
      <c r="L160" s="19">
        <v>3.3370886881986625E-4</v>
      </c>
      <c r="O160" s="23">
        <v>41465</v>
      </c>
      <c r="P160">
        <v>4.4510550538299836E-4</v>
      </c>
      <c r="Q160" t="str" cm="1">
        <f t="array" ref="Q160">IF(P160=MIN($P$3:$P$10000),O160:P160,"")</f>
        <v/>
      </c>
      <c r="S160" s="23">
        <v>41465</v>
      </c>
      <c r="T160">
        <v>1.7804220215319935E-4</v>
      </c>
      <c r="U160" t="str" cm="1">
        <f t="array" ref="U160">IF(T160=MIN($T$3:$T$10000),S160:T160,"")</f>
        <v/>
      </c>
    </row>
    <row r="161" spans="1:21" x14ac:dyDescent="0.3">
      <c r="A161" s="23">
        <v>41466</v>
      </c>
      <c r="B161" s="24">
        <v>2.7201331803257539E-2</v>
      </c>
      <c r="C161" s="24">
        <v>2.6858307597685711E-2</v>
      </c>
      <c r="D161" s="24">
        <v>1.1202063875075991E-2</v>
      </c>
      <c r="E161" s="263">
        <v>1.400917712465366E-2</v>
      </c>
      <c r="F161" s="264">
        <v>-2.000000000000005E-4</v>
      </c>
      <c r="G161" s="264">
        <v>-4.4999999999999928E-4</v>
      </c>
      <c r="H161" s="265">
        <v>-3.8461538461536891E-5</v>
      </c>
      <c r="K161" s="23">
        <v>41466</v>
      </c>
      <c r="L161" s="19">
        <v>6.299053634714928E-3</v>
      </c>
      <c r="O161" s="23">
        <v>41466</v>
      </c>
      <c r="P161">
        <v>1.5897153317556548E-2</v>
      </c>
      <c r="Q161" t="str" cm="1">
        <f t="array" ref="Q161">IF(P161=MIN($P$3:$P$10000),O161:P161,"")</f>
        <v/>
      </c>
      <c r="S161" s="23">
        <v>41466</v>
      </c>
      <c r="T161">
        <v>6.3588613270226194E-3</v>
      </c>
      <c r="U161" t="str" cm="1">
        <f t="array" ref="U161">IF(T161=MIN($T$3:$T$10000),S161:T161,"")</f>
        <v/>
      </c>
    </row>
    <row r="162" spans="1:21" x14ac:dyDescent="0.3">
      <c r="A162" s="23">
        <v>41467</v>
      </c>
      <c r="B162" s="24">
        <v>-8.8539119261734777E-4</v>
      </c>
      <c r="C162" s="24">
        <v>-3.73647394962513E-3</v>
      </c>
      <c r="D162" s="24">
        <v>0</v>
      </c>
      <c r="E162" s="263">
        <v>2.1441166561140378E-3</v>
      </c>
      <c r="F162" s="264">
        <v>-3.4000000000000002E-4</v>
      </c>
      <c r="G162" s="264">
        <v>5.9999999999993395E-5</v>
      </c>
      <c r="H162" s="265">
        <v>1.5325670498084331E-4</v>
      </c>
      <c r="K162" s="23">
        <v>41467</v>
      </c>
      <c r="L162" s="19">
        <v>5.1147529402731549E-5</v>
      </c>
      <c r="O162" s="23">
        <v>41467</v>
      </c>
      <c r="P162">
        <v>3.295503040338097E-5</v>
      </c>
      <c r="Q162" t="str" cm="1">
        <f t="array" ref="Q162">IF(P162=MIN($P$3:$P$10000),O162:P162,"")</f>
        <v/>
      </c>
      <c r="S162" s="23">
        <v>41467</v>
      </c>
      <c r="T162">
        <v>1.3182012161352393E-5</v>
      </c>
      <c r="U162" t="str" cm="1">
        <f t="array" ref="U162">IF(T162=MIN($T$3:$T$10000),S162:T162,"")</f>
        <v/>
      </c>
    </row>
    <row r="163" spans="1:21" x14ac:dyDescent="0.3">
      <c r="A163" s="23">
        <v>41470</v>
      </c>
      <c r="B163" s="24">
        <v>4.0282769039303042E-4</v>
      </c>
      <c r="C163" s="24">
        <v>4.6879559738499627E-4</v>
      </c>
      <c r="D163" s="24">
        <v>-7.7287606224345417E-3</v>
      </c>
      <c r="E163" s="263">
        <v>0</v>
      </c>
      <c r="F163" s="264">
        <v>2.299999999999993E-4</v>
      </c>
      <c r="G163" s="264">
        <v>2.0000000000000459E-4</v>
      </c>
      <c r="H163" s="265">
        <v>7.7821011673151296E-5</v>
      </c>
      <c r="K163" s="23">
        <v>41470</v>
      </c>
      <c r="L163" s="19">
        <v>-1.2995872276309914E-3</v>
      </c>
      <c r="O163" s="23">
        <v>41470</v>
      </c>
      <c r="P163">
        <v>-3.4190167072097738E-3</v>
      </c>
      <c r="Q163" t="str" cm="1">
        <f t="array" ref="Q163">IF(P163=MIN($P$3:$P$10000),O163:P163,"")</f>
        <v/>
      </c>
      <c r="S163" s="23">
        <v>41470</v>
      </c>
      <c r="T163">
        <v>-1.3676066828839097E-3</v>
      </c>
      <c r="U163" t="str" cm="1">
        <f t="array" ref="U163">IF(T163=MIN($T$3:$T$10000),S163:T163,"")</f>
        <v/>
      </c>
    </row>
    <row r="164" spans="1:21" x14ac:dyDescent="0.3">
      <c r="A164" s="23">
        <v>41471</v>
      </c>
      <c r="B164" s="24">
        <v>5.7174987920759887E-3</v>
      </c>
      <c r="C164" s="24">
        <v>3.2801542294025659E-3</v>
      </c>
      <c r="D164" s="24">
        <v>4.4142876557571606E-3</v>
      </c>
      <c r="E164" s="263">
        <v>-4.9916452601703578E-3</v>
      </c>
      <c r="F164" s="264">
        <v>-2.8999999999999859E-4</v>
      </c>
      <c r="G164" s="264">
        <v>-3.0000000000001143E-5</v>
      </c>
      <c r="H164" s="265">
        <v>1.176470588235287E-4</v>
      </c>
      <c r="K164" s="23">
        <v>41471</v>
      </c>
      <c r="L164" s="19">
        <v>6.5192292530406144E-4</v>
      </c>
      <c r="O164" s="23">
        <v>41471</v>
      </c>
      <c r="P164">
        <v>1.5737043720836839E-3</v>
      </c>
      <c r="Q164" t="str" cm="1">
        <f t="array" ref="Q164">IF(P164=MIN($P$3:$P$10000),O164:P164,"")</f>
        <v/>
      </c>
      <c r="S164" s="23">
        <v>41471</v>
      </c>
      <c r="T164">
        <v>6.2948174883347341E-4</v>
      </c>
      <c r="U164" t="str" cm="1">
        <f t="array" ref="U164">IF(T164=MIN($T$3:$T$10000),S164:T164,"")</f>
        <v/>
      </c>
    </row>
    <row r="165" spans="1:21" x14ac:dyDescent="0.3">
      <c r="A165" s="23">
        <v>41472</v>
      </c>
      <c r="B165" s="24">
        <v>-1.257105462864172E-2</v>
      </c>
      <c r="C165" s="24">
        <v>4.2035179044727982E-3</v>
      </c>
      <c r="D165" s="24">
        <v>-2.197634228444525E-3</v>
      </c>
      <c r="E165" s="263">
        <v>4.7765834574175733E-4</v>
      </c>
      <c r="F165" s="264">
        <v>2.0999999999999841E-4</v>
      </c>
      <c r="G165" s="264">
        <v>-1.4000000000000229E-4</v>
      </c>
      <c r="H165" s="265">
        <v>-1.5873015873015914E-4</v>
      </c>
      <c r="K165" s="23">
        <v>41472</v>
      </c>
      <c r="L165" s="19">
        <v>-6.9915778655435339E-4</v>
      </c>
      <c r="O165" s="23">
        <v>41472</v>
      </c>
      <c r="P165">
        <v>-1.6043230378144542E-3</v>
      </c>
      <c r="Q165" t="str" cm="1">
        <f t="array" ref="Q165">IF(P165=MIN($P$3:$P$10000),O165:P165,"")</f>
        <v/>
      </c>
      <c r="S165" s="23">
        <v>41472</v>
      </c>
      <c r="T165">
        <v>-6.4172921512578162E-4</v>
      </c>
      <c r="U165" t="str" cm="1">
        <f t="array" ref="U165">IF(T165=MIN($T$3:$T$10000),S165:T165,"")</f>
        <v/>
      </c>
    </row>
    <row r="166" spans="1:21" x14ac:dyDescent="0.3">
      <c r="A166" s="23">
        <v>41473</v>
      </c>
      <c r="B166" s="24">
        <v>5.5952156989945417E-3</v>
      </c>
      <c r="C166" s="24">
        <v>1.395632231997573E-3</v>
      </c>
      <c r="D166" s="24">
        <v>1.813391540609356E-3</v>
      </c>
      <c r="E166" s="263">
        <v>1.050598400531505E-2</v>
      </c>
      <c r="F166" s="264">
        <v>-2.400000000000006E-4</v>
      </c>
      <c r="G166" s="264">
        <v>7.3000000000000397E-4</v>
      </c>
      <c r="H166" s="265">
        <v>2.3437499999999994E-4</v>
      </c>
      <c r="K166" s="23">
        <v>41473</v>
      </c>
      <c r="L166" s="19">
        <v>2.0227112814779134E-3</v>
      </c>
      <c r="O166" s="23">
        <v>41473</v>
      </c>
      <c r="P166">
        <v>4.7618563286947833E-3</v>
      </c>
      <c r="Q166" t="str" cm="1">
        <f t="array" ref="Q166">IF(P166=MIN($P$3:$P$10000),O166:P166,"")</f>
        <v/>
      </c>
      <c r="S166" s="23">
        <v>41473</v>
      </c>
      <c r="T166">
        <v>1.9047425314779134E-3</v>
      </c>
      <c r="U166" t="str" cm="1">
        <f t="array" ref="U166">IF(T166=MIN($T$3:$T$10000),S166:T166,"")</f>
        <v/>
      </c>
    </row>
    <row r="167" spans="1:21" x14ac:dyDescent="0.3">
      <c r="A167" s="23">
        <v>41474</v>
      </c>
      <c r="B167" s="24">
        <v>8.8702441920773204E-3</v>
      </c>
      <c r="C167" s="24">
        <v>6.0378514655577854E-3</v>
      </c>
      <c r="D167" s="24">
        <v>9.5681030655782005E-3</v>
      </c>
      <c r="E167" s="263">
        <v>1.6541898757564579E-3</v>
      </c>
      <c r="F167" s="264">
        <v>-3.3999999999999829E-4</v>
      </c>
      <c r="G167" s="264">
        <v>1.9999999999997803E-5</v>
      </c>
      <c r="H167" s="265">
        <v>0</v>
      </c>
      <c r="K167" s="23">
        <v>41474</v>
      </c>
      <c r="L167" s="19">
        <v>2.6200198928335869E-3</v>
      </c>
      <c r="O167" s="23">
        <v>41474</v>
      </c>
      <c r="P167">
        <v>6.6325497320839678E-3</v>
      </c>
      <c r="Q167" t="str" cm="1">
        <f t="array" ref="Q167">IF(P167=MIN($P$3:$P$10000),O167:P167,"")</f>
        <v/>
      </c>
      <c r="S167" s="23">
        <v>41474</v>
      </c>
      <c r="T167">
        <v>2.653019892833587E-3</v>
      </c>
      <c r="U167" t="str" cm="1">
        <f t="array" ref="U167">IF(T167=MIN($T$3:$T$10000),S167:T167,"")</f>
        <v/>
      </c>
    </row>
    <row r="168" spans="1:21" x14ac:dyDescent="0.3">
      <c r="A168" s="23">
        <v>41477</v>
      </c>
      <c r="B168" s="24">
        <v>2.9813723684647849E-2</v>
      </c>
      <c r="C168" s="24">
        <v>9.2330672444021489E-4</v>
      </c>
      <c r="D168" s="24">
        <v>-2.688982464929727E-3</v>
      </c>
      <c r="E168" s="263">
        <v>-7.0735390269954497E-4</v>
      </c>
      <c r="F168" s="264">
        <v>1.799999999999996E-4</v>
      </c>
      <c r="G168" s="264">
        <v>7.6000000000000514E-4</v>
      </c>
      <c r="H168" s="265">
        <v>-1.1999999999999927E-4</v>
      </c>
      <c r="K168" s="23">
        <v>41477</v>
      </c>
      <c r="L168" s="19">
        <v>7.355804859628057E-4</v>
      </c>
      <c r="O168" s="23">
        <v>41477</v>
      </c>
      <c r="P168">
        <v>1.8339512149070124E-3</v>
      </c>
      <c r="Q168" t="str" cm="1">
        <f t="array" ref="Q168">IF(P168=MIN($P$3:$P$10000),O168:P168,"")</f>
        <v/>
      </c>
      <c r="S168" s="23">
        <v>41477</v>
      </c>
      <c r="T168">
        <v>7.3358048596280511E-4</v>
      </c>
      <c r="U168" t="str" cm="1">
        <f t="array" ref="U168">IF(T168=MIN($T$3:$T$10000),S168:T168,"")</f>
        <v/>
      </c>
    </row>
    <row r="169" spans="1:21" x14ac:dyDescent="0.3">
      <c r="A169" s="23">
        <v>41478</v>
      </c>
      <c r="B169" s="24">
        <v>6.7526469032176684E-3</v>
      </c>
      <c r="C169" s="24">
        <v>6.9188957668712319E-3</v>
      </c>
      <c r="D169" s="24">
        <v>8.7322942147552655E-3</v>
      </c>
      <c r="E169" s="263">
        <v>1.6520414097581659E-3</v>
      </c>
      <c r="F169" s="264">
        <v>9.9999999999999395E-5</v>
      </c>
      <c r="G169" s="264">
        <v>-2.2000000000000242E-4</v>
      </c>
      <c r="H169" s="265">
        <v>-3.1620553359683746E-4</v>
      </c>
      <c r="K169" s="23">
        <v>41478</v>
      </c>
      <c r="L169" s="19">
        <v>2.3163072183291201E-3</v>
      </c>
      <c r="O169" s="23">
        <v>41478</v>
      </c>
      <c r="P169">
        <v>6.1489992711192421E-3</v>
      </c>
      <c r="Q169" t="str" cm="1">
        <f t="array" ref="Q169">IF(P169=MIN($P$3:$P$10000),O169:P169,"")</f>
        <v/>
      </c>
      <c r="S169" s="23">
        <v>41478</v>
      </c>
      <c r="T169">
        <v>2.459599708447697E-3</v>
      </c>
      <c r="U169" t="str" cm="1">
        <f t="array" ref="U169">IF(T169=MIN($T$3:$T$10000),S169:T169,"")</f>
        <v/>
      </c>
    </row>
    <row r="170" spans="1:21" x14ac:dyDescent="0.3">
      <c r="A170" s="23">
        <v>41479</v>
      </c>
      <c r="B170" s="24">
        <v>-1.7192227890327649E-2</v>
      </c>
      <c r="C170" s="24">
        <v>9.1611650094128153E-4</v>
      </c>
      <c r="D170" s="24">
        <v>-4.073910178469216E-3</v>
      </c>
      <c r="E170" s="263">
        <v>-2.828034787692875E-3</v>
      </c>
      <c r="F170" s="264">
        <v>6.3999999999999994E-4</v>
      </c>
      <c r="G170" s="264">
        <v>-1.799999999999979E-4</v>
      </c>
      <c r="H170" s="265">
        <v>0</v>
      </c>
      <c r="K170" s="23">
        <v>41479</v>
      </c>
      <c r="L170" s="19">
        <v>-1.7026310508243781E-3</v>
      </c>
      <c r="O170" s="23">
        <v>41479</v>
      </c>
      <c r="P170">
        <v>-4.3940776270609445E-3</v>
      </c>
      <c r="Q170" t="str" cm="1">
        <f t="array" ref="Q170">IF(P170=MIN($P$3:$P$10000),O170:P170,"")</f>
        <v/>
      </c>
      <c r="S170" s="23">
        <v>41479</v>
      </c>
      <c r="T170">
        <v>-1.7576310508243783E-3</v>
      </c>
      <c r="U170" t="str" cm="1">
        <f t="array" ref="U170">IF(T170=MIN($T$3:$T$10000),S170:T170,"")</f>
        <v/>
      </c>
    </row>
    <row r="171" spans="1:21" x14ac:dyDescent="0.3">
      <c r="A171" s="23">
        <v>41480</v>
      </c>
      <c r="B171" s="24">
        <v>9.3347581737976276E-3</v>
      </c>
      <c r="C171" s="24">
        <v>1.1441694082860049E-2</v>
      </c>
      <c r="D171" s="24">
        <v>-2.8122574238927879E-3</v>
      </c>
      <c r="E171" s="263">
        <v>9.4542015481332566E-4</v>
      </c>
      <c r="F171" s="264">
        <v>-1.6000000000000039E-4</v>
      </c>
      <c r="G171" s="264">
        <v>-2.4000000000000022E-4</v>
      </c>
      <c r="H171" s="265">
        <v>1.1494252873563149E-4</v>
      </c>
      <c r="K171" s="23">
        <v>41480</v>
      </c>
      <c r="L171" s="19">
        <v>6.5076570859187288E-4</v>
      </c>
      <c r="O171" s="23">
        <v>41480</v>
      </c>
      <c r="P171">
        <v>1.5676039266520965E-3</v>
      </c>
      <c r="Q171" t="str" cm="1">
        <f t="array" ref="Q171">IF(P171=MIN($P$3:$P$10000),O171:P171,"")</f>
        <v/>
      </c>
      <c r="S171" s="23">
        <v>41480</v>
      </c>
      <c r="T171">
        <v>6.2704157066083874E-4</v>
      </c>
      <c r="U171" t="str" cm="1">
        <f t="array" ref="U171">IF(T171=MIN($T$3:$T$10000),S171:T171,"")</f>
        <v/>
      </c>
    </row>
    <row r="172" spans="1:21" x14ac:dyDescent="0.3">
      <c r="A172" s="23">
        <v>41481</v>
      </c>
      <c r="B172" s="24">
        <v>8.5490791722877873E-4</v>
      </c>
      <c r="C172" s="24">
        <v>-9.0504262664272664E-4</v>
      </c>
      <c r="D172" s="24">
        <v>-1.2838438410595971E-4</v>
      </c>
      <c r="E172" s="263">
        <v>-7.0837048954882111E-3</v>
      </c>
      <c r="F172" s="264">
        <v>-5.999999999999929E-5</v>
      </c>
      <c r="G172" s="264">
        <v>-6.0000000000002272E-5</v>
      </c>
      <c r="H172" s="265">
        <v>-1.1627906976744116E-4</v>
      </c>
      <c r="K172" s="23">
        <v>41481</v>
      </c>
      <c r="L172" s="19">
        <v>-9.486224793763112E-4</v>
      </c>
      <c r="O172" s="23">
        <v>41481</v>
      </c>
      <c r="P172">
        <v>-2.2182422449524065E-3</v>
      </c>
      <c r="Q172" t="str" cm="1">
        <f t="array" ref="Q172">IF(P172=MIN($P$3:$P$10000),O172:P172,"")</f>
        <v/>
      </c>
      <c r="S172" s="23">
        <v>41481</v>
      </c>
      <c r="T172">
        <v>-8.8729689798096268E-4</v>
      </c>
      <c r="U172" t="str" cm="1">
        <f t="array" ref="U172">IF(T172=MIN($T$3:$T$10000),S172:T172,"")</f>
        <v/>
      </c>
    </row>
    <row r="173" spans="1:21" x14ac:dyDescent="0.3">
      <c r="A173" s="23">
        <v>41484</v>
      </c>
      <c r="B173" s="24">
        <v>-2.407190576232318E-3</v>
      </c>
      <c r="C173" s="24">
        <v>-6.7933162340623778E-3</v>
      </c>
      <c r="D173" s="24">
        <v>-1.279283434947561E-4</v>
      </c>
      <c r="E173" s="263">
        <v>-4.7562988276209951E-3</v>
      </c>
      <c r="F173" s="264">
        <v>9.9999999999999395E-5</v>
      </c>
      <c r="G173" s="264">
        <v>-5.2999999999999944E-4</v>
      </c>
      <c r="H173" s="265">
        <v>-7.6628352490422334E-5</v>
      </c>
      <c r="K173" s="23">
        <v>41484</v>
      </c>
      <c r="L173" s="19">
        <v>-1.1223552727021998E-3</v>
      </c>
      <c r="O173" s="23">
        <v>41484</v>
      </c>
      <c r="P173">
        <v>-2.678431285203774E-3</v>
      </c>
      <c r="Q173" t="str" cm="1">
        <f t="array" ref="Q173">IF(P173=MIN($P$3:$P$10000),O173:P173,"")</f>
        <v/>
      </c>
      <c r="S173" s="23">
        <v>41484</v>
      </c>
      <c r="T173">
        <v>-1.0713725140815097E-3</v>
      </c>
      <c r="U173" t="str" cm="1">
        <f t="array" ref="U173">IF(T173=MIN($T$3:$T$10000),S173:T173,"")</f>
        <v/>
      </c>
    </row>
    <row r="174" spans="1:21" x14ac:dyDescent="0.3">
      <c r="A174" s="23">
        <v>41485</v>
      </c>
      <c r="B174" s="24">
        <v>-2.724418130891177E-3</v>
      </c>
      <c r="C174" s="24">
        <v>-5.92831971096893E-3</v>
      </c>
      <c r="D174" s="24">
        <v>-1.282613436919908E-3</v>
      </c>
      <c r="E174" s="263">
        <v>-3.106262358881466E-3</v>
      </c>
      <c r="F174" s="264">
        <v>-1.9999999999999188E-5</v>
      </c>
      <c r="G174" s="264">
        <v>4.9999999999999828E-4</v>
      </c>
      <c r="H174" s="265">
        <v>1.1406844106463809E-4</v>
      </c>
      <c r="K174" s="23">
        <v>41485</v>
      </c>
      <c r="L174" s="19">
        <v>-9.7534856934710225E-4</v>
      </c>
      <c r="O174" s="23">
        <v>41485</v>
      </c>
      <c r="P174">
        <v>-2.624198419565473E-3</v>
      </c>
      <c r="Q174" t="str" cm="1">
        <f t="array" ref="Q174">IF(P174=MIN($P$3:$P$10000),O174:P174,"")</f>
        <v/>
      </c>
      <c r="S174" s="23">
        <v>41485</v>
      </c>
      <c r="T174">
        <v>-1.0496793678261894E-3</v>
      </c>
      <c r="U174" t="str" cm="1">
        <f t="array" ref="U174">IF(T174=MIN($T$3:$T$10000),S174:T174,"")</f>
        <v/>
      </c>
    </row>
    <row r="175" spans="1:21" x14ac:dyDescent="0.3">
      <c r="A175" s="23">
        <v>41486</v>
      </c>
      <c r="B175" s="24">
        <v>-1.24879805060867E-3</v>
      </c>
      <c r="C175" s="24">
        <v>5.0461766879573841E-3</v>
      </c>
      <c r="D175" s="24">
        <v>6.4218552925118094E-4</v>
      </c>
      <c r="E175" s="263">
        <v>7.4301248567679159E-3</v>
      </c>
      <c r="F175" s="264">
        <v>-1.799999999999996E-4</v>
      </c>
      <c r="G175" s="264">
        <v>-6.0000000000002272E-5</v>
      </c>
      <c r="H175" s="265">
        <v>-5.3846153846153779E-4</v>
      </c>
      <c r="K175" s="23">
        <v>41486</v>
      </c>
      <c r="L175" s="19">
        <v>9.7178435424194183E-4</v>
      </c>
      <c r="O175" s="23">
        <v>41486</v>
      </c>
      <c r="P175">
        <v>3.0877301163740847E-3</v>
      </c>
      <c r="Q175" t="str" cm="1">
        <f t="array" ref="Q175">IF(P175=MIN($P$3:$P$10000),O175:P175,"")</f>
        <v/>
      </c>
      <c r="S175" s="23">
        <v>41486</v>
      </c>
      <c r="T175">
        <v>1.2350920465496341E-3</v>
      </c>
      <c r="U175" t="str" cm="1">
        <f t="array" ref="U175">IF(T175=MIN($T$3:$T$10000),S175:T175,"")</f>
        <v/>
      </c>
    </row>
    <row r="176" spans="1:21" x14ac:dyDescent="0.3">
      <c r="A176" s="23">
        <v>41487</v>
      </c>
      <c r="B176" s="24">
        <v>-1.0550156381292249E-2</v>
      </c>
      <c r="C176" s="24">
        <v>6.3898783122776437E-3</v>
      </c>
      <c r="D176" s="24">
        <v>3.592348391557938E-3</v>
      </c>
      <c r="E176" s="263">
        <v>1.213430220214763E-2</v>
      </c>
      <c r="F176" s="264">
        <v>-1.09999999999999E-4</v>
      </c>
      <c r="G176" s="264">
        <v>4.1999999999999823E-4</v>
      </c>
      <c r="H176" s="265">
        <v>4.0145985401459863E-4</v>
      </c>
      <c r="K176" s="23">
        <v>41487</v>
      </c>
      <c r="L176" s="19">
        <v>2.2103788077583531E-3</v>
      </c>
      <c r="O176" s="23">
        <v>41487</v>
      </c>
      <c r="P176">
        <v>5.0493046836294578E-3</v>
      </c>
      <c r="Q176" t="str" cm="1">
        <f t="array" ref="Q176">IF(P176=MIN($P$3:$P$10000),O176:P176,"")</f>
        <v/>
      </c>
      <c r="S176" s="23">
        <v>41487</v>
      </c>
      <c r="T176">
        <v>2.0197218734517835E-3</v>
      </c>
      <c r="U176" t="str" cm="1">
        <f t="array" ref="U176">IF(T176=MIN($T$3:$T$10000),S176:T176,"")</f>
        <v/>
      </c>
    </row>
    <row r="177" spans="1:21" x14ac:dyDescent="0.3">
      <c r="A177" s="23">
        <v>41488</v>
      </c>
      <c r="B177" s="24">
        <v>-1.974567554106567E-3</v>
      </c>
      <c r="C177" s="24">
        <v>6.3491882523271674E-3</v>
      </c>
      <c r="D177" s="24">
        <v>6.7761636757431168E-3</v>
      </c>
      <c r="E177" s="263">
        <v>1.4104775793574559E-3</v>
      </c>
      <c r="F177" s="264">
        <v>3.699999999999988E-4</v>
      </c>
      <c r="G177" s="264">
        <v>9.4000000000000301E-4</v>
      </c>
      <c r="H177" s="265">
        <v>-1.5209125475285079E-4</v>
      </c>
      <c r="K177" s="23">
        <v>41488</v>
      </c>
      <c r="L177" s="19">
        <v>1.6893732731340281E-3</v>
      </c>
      <c r="O177" s="23">
        <v>41488</v>
      </c>
      <c r="P177">
        <v>4.1845358444320266E-3</v>
      </c>
      <c r="Q177" t="str" cm="1">
        <f t="array" ref="Q177">IF(P177=MIN($P$3:$P$10000),O177:P177,"")</f>
        <v/>
      </c>
      <c r="S177" s="23">
        <v>41488</v>
      </c>
      <c r="T177">
        <v>1.6738143377728108E-3</v>
      </c>
      <c r="U177" t="str" cm="1">
        <f t="array" ref="U177">IF(T177=MIN($T$3:$T$10000),S177:T177,"")</f>
        <v/>
      </c>
    </row>
    <row r="178" spans="1:21" x14ac:dyDescent="0.3">
      <c r="A178" s="23">
        <v>41491</v>
      </c>
      <c r="B178" s="24">
        <v>-5.2232035040898801E-3</v>
      </c>
      <c r="C178" s="24">
        <v>-4.5086290593147969E-4</v>
      </c>
      <c r="D178" s="24">
        <v>2.536382731635129E-4</v>
      </c>
      <c r="E178" s="263">
        <v>3.2864885526700301E-3</v>
      </c>
      <c r="F178" s="264">
        <v>4.0000000000000112E-5</v>
      </c>
      <c r="G178" s="264">
        <v>-1.4000000000000229E-4</v>
      </c>
      <c r="H178" s="265">
        <v>0</v>
      </c>
      <c r="K178" s="23">
        <v>41491</v>
      </c>
      <c r="L178" s="19">
        <v>1.9223334633279815E-4</v>
      </c>
      <c r="O178" s="23">
        <v>41491</v>
      </c>
      <c r="P178">
        <v>4.880833658319955E-4</v>
      </c>
      <c r="Q178" t="str" cm="1">
        <f t="array" ref="Q178">IF(P178=MIN($P$3:$P$10000),O178:P178,"")</f>
        <v/>
      </c>
      <c r="S178" s="23">
        <v>41491</v>
      </c>
      <c r="T178">
        <v>1.9523334633279825E-4</v>
      </c>
      <c r="U178" t="str" cm="1">
        <f t="array" ref="U178">IF(T178=MIN($T$3:$T$10000),S178:T178,"")</f>
        <v/>
      </c>
    </row>
    <row r="179" spans="1:21" x14ac:dyDescent="0.3">
      <c r="A179" s="23">
        <v>41492</v>
      </c>
      <c r="B179" s="24">
        <v>-1.3762896112081849E-2</v>
      </c>
      <c r="C179" s="24">
        <v>-1.3524904366098739E-3</v>
      </c>
      <c r="D179" s="24">
        <v>-1.1425208386307339E-2</v>
      </c>
      <c r="E179" s="263">
        <v>-2.3395823577334238E-3</v>
      </c>
      <c r="F179" s="264">
        <v>-4.4000000000000121E-4</v>
      </c>
      <c r="G179" s="264">
        <v>3.5000000000000141E-4</v>
      </c>
      <c r="H179" s="265">
        <v>2.2471910112359546E-4</v>
      </c>
      <c r="K179" s="23">
        <v>41492</v>
      </c>
      <c r="L179" s="19">
        <v>-2.9468361860216959E-3</v>
      </c>
      <c r="O179" s="23">
        <v>41492</v>
      </c>
      <c r="P179">
        <v>-7.5536494538182841E-3</v>
      </c>
      <c r="Q179" t="str" cm="1">
        <f t="array" ref="Q179">IF(P179=MIN($P$3:$P$10000),O179:P179,"")</f>
        <v/>
      </c>
      <c r="S179" s="23">
        <v>41492</v>
      </c>
      <c r="T179">
        <v>-3.021459781527314E-3</v>
      </c>
      <c r="U179" t="str" cm="1">
        <f t="array" ref="U179">IF(T179=MIN($T$3:$T$10000),S179:T179,"")</f>
        <v/>
      </c>
    </row>
    <row r="180" spans="1:21" x14ac:dyDescent="0.3">
      <c r="A180" s="23">
        <v>41493</v>
      </c>
      <c r="B180" s="24">
        <v>1.4519722396388809E-3</v>
      </c>
      <c r="C180" s="24">
        <v>3.6117621675301821E-3</v>
      </c>
      <c r="D180" s="24">
        <v>-3.8813316875689852E-4</v>
      </c>
      <c r="E180" s="263">
        <v>3.7523544937960139E-3</v>
      </c>
      <c r="F180" s="264">
        <v>-1.200000000000003E-4</v>
      </c>
      <c r="G180" s="264">
        <v>-3.9999999999995605E-5</v>
      </c>
      <c r="H180" s="265">
        <v>1.1494252873563149E-4</v>
      </c>
      <c r="K180" s="23">
        <v>41493</v>
      </c>
      <c r="L180" s="19">
        <v>6.7815302482927137E-4</v>
      </c>
      <c r="O180" s="23">
        <v>41493</v>
      </c>
      <c r="P180">
        <v>1.6010722172455924E-3</v>
      </c>
      <c r="Q180" t="str" cm="1">
        <f t="array" ref="Q180">IF(P180=MIN($P$3:$P$10000),O180:P180,"")</f>
        <v/>
      </c>
      <c r="S180" s="23">
        <v>41493</v>
      </c>
      <c r="T180">
        <v>6.404288868982371E-4</v>
      </c>
      <c r="U180" t="str" cm="1">
        <f t="array" ref="U180">IF(T180=MIN($T$3:$T$10000),S180:T180,"")</f>
        <v/>
      </c>
    </row>
    <row r="181" spans="1:21" x14ac:dyDescent="0.3">
      <c r="A181" s="23">
        <v>41494</v>
      </c>
      <c r="B181" s="24">
        <v>2.1828424940339479E-2</v>
      </c>
      <c r="C181" s="24">
        <v>1.0346476774423449E-2</v>
      </c>
      <c r="D181" s="24">
        <v>-1.5509731923926461E-3</v>
      </c>
      <c r="E181" s="263">
        <v>6.7757574738863333E-3</v>
      </c>
      <c r="F181" s="264">
        <v>-9.999999999999766E-5</v>
      </c>
      <c r="G181" s="264">
        <v>5.6000000000000049E-4</v>
      </c>
      <c r="H181" s="265">
        <v>3.8759689922481727E-5</v>
      </c>
      <c r="K181" s="23">
        <v>41494</v>
      </c>
      <c r="L181" s="19">
        <v>2.0588162767357114E-3</v>
      </c>
      <c r="O181" s="23">
        <v>41494</v>
      </c>
      <c r="P181">
        <v>5.058436040676486E-3</v>
      </c>
      <c r="Q181" t="str" cm="1">
        <f t="array" ref="Q181">IF(P181=MIN($P$3:$P$10000),O181:P181,"")</f>
        <v/>
      </c>
      <c r="S181" s="23">
        <v>41494</v>
      </c>
      <c r="T181">
        <v>2.0233744162705945E-3</v>
      </c>
      <c r="U181" t="str" cm="1">
        <f t="array" ref="U181">IF(T181=MIN($T$3:$T$10000),S181:T181,"")</f>
        <v/>
      </c>
    </row>
    <row r="182" spans="1:21" x14ac:dyDescent="0.3">
      <c r="A182" s="23">
        <v>41495</v>
      </c>
      <c r="B182" s="24">
        <v>0</v>
      </c>
      <c r="C182" s="24">
        <v>5.7878431334370461E-3</v>
      </c>
      <c r="D182" s="24">
        <v>-4.5303497152078993E-3</v>
      </c>
      <c r="E182" s="263">
        <v>2.5529069653136369E-3</v>
      </c>
      <c r="F182" s="264">
        <v>-1.500000000000008E-4</v>
      </c>
      <c r="G182" s="264">
        <v>1.9000000000000131E-4</v>
      </c>
      <c r="H182" s="265">
        <v>-1.5564202334630392E-4</v>
      </c>
      <c r="K182" s="23">
        <v>41495</v>
      </c>
      <c r="L182" s="19">
        <v>-2.7588516163850046E-4</v>
      </c>
      <c r="O182" s="23">
        <v>41495</v>
      </c>
      <c r="P182">
        <v>-5.0086562783165924E-4</v>
      </c>
      <c r="Q182" t="str" cm="1">
        <f t="array" ref="Q182">IF(P182=MIN($P$3:$P$10000),O182:P182,"")</f>
        <v/>
      </c>
      <c r="S182" s="23">
        <v>41495</v>
      </c>
      <c r="T182">
        <v>-2.0034625113266366E-4</v>
      </c>
      <c r="U182" t="str" cm="1">
        <f t="array" ref="U182">IF(T182=MIN($T$3:$T$10000),S182:T182,"")</f>
        <v/>
      </c>
    </row>
    <row r="183" spans="1:21" x14ac:dyDescent="0.3">
      <c r="A183" s="23">
        <v>41498</v>
      </c>
      <c r="B183" s="24">
        <v>1.789377252172664E-2</v>
      </c>
      <c r="C183" s="24">
        <v>-4.4267094248443151E-3</v>
      </c>
      <c r="D183" s="24">
        <v>2.3404792627849109E-3</v>
      </c>
      <c r="E183" s="263">
        <v>-6.9472239529337729E-4</v>
      </c>
      <c r="F183" s="264">
        <v>-2.5999999999999981E-4</v>
      </c>
      <c r="G183" s="264">
        <v>2.2999999999999692E-4</v>
      </c>
      <c r="H183" s="265">
        <v>-3.8314176245210767E-4</v>
      </c>
      <c r="K183" s="23">
        <v>41498</v>
      </c>
      <c r="L183" s="19">
        <v>6.6711193311174896E-4</v>
      </c>
      <c r="O183" s="23">
        <v>41498</v>
      </c>
      <c r="P183">
        <v>2.1350643155379936E-3</v>
      </c>
      <c r="Q183" t="str" cm="1">
        <f t="array" ref="Q183">IF(P183=MIN($P$3:$P$10000),O183:P183,"")</f>
        <v/>
      </c>
      <c r="S183" s="23">
        <v>41498</v>
      </c>
      <c r="T183">
        <v>8.5402572621519747E-4</v>
      </c>
      <c r="U183" t="str" cm="1">
        <f t="array" ref="U183">IF(T183=MIN($T$3:$T$10000),S183:T183,"")</f>
        <v/>
      </c>
    </row>
    <row r="184" spans="1:21" x14ac:dyDescent="0.3">
      <c r="A184" s="23">
        <v>41499</v>
      </c>
      <c r="B184" s="24">
        <v>-1.076439980003107E-2</v>
      </c>
      <c r="C184" s="24">
        <v>2.667928536821833E-3</v>
      </c>
      <c r="D184" s="24">
        <v>-2.8542090275608888E-3</v>
      </c>
      <c r="E184" s="263">
        <v>7.6439548623344587E-3</v>
      </c>
      <c r="F184" s="264">
        <v>7.2999999999999975E-4</v>
      </c>
      <c r="G184" s="264">
        <v>-4.4000000000000484E-4</v>
      </c>
      <c r="H184" s="265">
        <v>0</v>
      </c>
      <c r="K184" s="23">
        <v>41499</v>
      </c>
      <c r="L184" s="19">
        <v>1.4052068845538723E-4</v>
      </c>
      <c r="O184" s="23">
        <v>41499</v>
      </c>
      <c r="P184">
        <v>2.2380172113846885E-4</v>
      </c>
      <c r="Q184" t="str" cm="1">
        <f t="array" ref="Q184">IF(P184=MIN($P$3:$P$10000),O184:P184,"")</f>
        <v/>
      </c>
      <c r="S184" s="23">
        <v>41499</v>
      </c>
      <c r="T184">
        <v>8.9520688455387476E-5</v>
      </c>
      <c r="U184" t="str" cm="1">
        <f t="array" ref="U184">IF(T184=MIN($T$3:$T$10000),S184:T184,"")</f>
        <v/>
      </c>
    </row>
    <row r="185" spans="1:21" x14ac:dyDescent="0.3">
      <c r="A185" s="23">
        <v>41500</v>
      </c>
      <c r="B185" s="24">
        <v>9.8638016261750686E-3</v>
      </c>
      <c r="C185" s="24">
        <v>8.8698192034024825E-4</v>
      </c>
      <c r="D185" s="24">
        <v>-5.9850822969668999E-3</v>
      </c>
      <c r="E185" s="263">
        <v>-8.7352647101971003E-3</v>
      </c>
      <c r="F185" s="264">
        <v>-1.7000000000000001E-4</v>
      </c>
      <c r="G185" s="264">
        <v>3.200000000000003E-4</v>
      </c>
      <c r="H185" s="265">
        <v>-2.2140221402214017E-4</v>
      </c>
      <c r="K185" s="23">
        <v>41500</v>
      </c>
      <c r="L185" s="19">
        <v>-1.7756503017538538E-3</v>
      </c>
      <c r="O185" s="23">
        <v>41500</v>
      </c>
      <c r="P185">
        <v>-4.1875482636097262E-3</v>
      </c>
      <c r="Q185" t="str" cm="1">
        <f t="array" ref="Q185">IF(P185=MIN($P$3:$P$10000),O185:P185,"")</f>
        <v/>
      </c>
      <c r="S185" s="23">
        <v>41500</v>
      </c>
      <c r="T185">
        <v>-1.6750193054438907E-3</v>
      </c>
      <c r="U185" t="str" cm="1">
        <f t="array" ref="U185">IF(T185=MIN($T$3:$T$10000),S185:T185,"")</f>
        <v/>
      </c>
    </row>
    <row r="186" spans="1:21" x14ac:dyDescent="0.3">
      <c r="A186" s="23">
        <v>41501</v>
      </c>
      <c r="B186" s="24">
        <v>2.0852728682170481E-2</v>
      </c>
      <c r="C186" s="24">
        <v>-1.0190498467199129E-2</v>
      </c>
      <c r="D186" s="24">
        <v>-2.6047092614836419E-2</v>
      </c>
      <c r="E186" s="263">
        <v>-2.9452823307741099E-2</v>
      </c>
      <c r="F186" s="264">
        <v>6.7000000000000046E-4</v>
      </c>
      <c r="G186" s="264">
        <v>-6.9999999999999392E-4</v>
      </c>
      <c r="H186" s="265">
        <v>-2.5270758122743659E-4</v>
      </c>
      <c r="K186" s="23">
        <v>41501</v>
      </c>
      <c r="L186" s="19">
        <v>-8.0528437722504047E-3</v>
      </c>
      <c r="O186" s="23">
        <v>41501</v>
      </c>
      <c r="P186">
        <v>-1.992781340174514E-2</v>
      </c>
      <c r="Q186" t="str" cm="1">
        <f t="array" ref="Q186">IF(P186=MIN($P$3:$P$10000),O186:P186,"")</f>
        <v/>
      </c>
      <c r="S186" s="23">
        <v>41501</v>
      </c>
      <c r="T186">
        <v>-7.9711253606980573E-3</v>
      </c>
      <c r="U186" t="str" cm="1">
        <f t="array" ref="U186">IF(T186=MIN($T$3:$T$10000),S186:T186,"")</f>
        <v/>
      </c>
    </row>
    <row r="187" spans="1:21" x14ac:dyDescent="0.3">
      <c r="A187" s="23">
        <v>41502</v>
      </c>
      <c r="B187" s="24">
        <v>6.758295895538181E-3</v>
      </c>
      <c r="C187" s="24">
        <v>1.074272202605292E-2</v>
      </c>
      <c r="D187" s="24">
        <v>-4.0314705298939131E-3</v>
      </c>
      <c r="E187" s="263">
        <v>1.9117717755349399E-3</v>
      </c>
      <c r="F187" s="264">
        <v>-4.6000000000000028E-4</v>
      </c>
      <c r="G187" s="264">
        <v>5.3999999999999383E-4</v>
      </c>
      <c r="H187" s="265">
        <v>-1.408450704225356E-4</v>
      </c>
      <c r="K187" s="23">
        <v>41502</v>
      </c>
      <c r="L187" s="19">
        <v>2.9069604705744286E-4</v>
      </c>
      <c r="O187" s="23">
        <v>41502</v>
      </c>
      <c r="P187">
        <v>9.3269082186896071E-4</v>
      </c>
      <c r="Q187" t="str" cm="1">
        <f t="array" ref="Q187">IF(P187=MIN($P$3:$P$10000),O187:P187,"")</f>
        <v/>
      </c>
      <c r="S187" s="23">
        <v>41502</v>
      </c>
      <c r="T187">
        <v>3.7307632874758424E-4</v>
      </c>
      <c r="U187" t="str" cm="1">
        <f t="array" ref="U187">IF(T187=MIN($T$3:$T$10000),S187:T187,"")</f>
        <v/>
      </c>
    </row>
    <row r="188" spans="1:21" x14ac:dyDescent="0.3">
      <c r="A188" s="23">
        <v>41505</v>
      </c>
      <c r="B188" s="24">
        <v>-4.2993437275706476E-3</v>
      </c>
      <c r="C188" s="24">
        <v>-3.099849026022001E-3</v>
      </c>
      <c r="D188" s="24">
        <v>-7.1519755758099653E-3</v>
      </c>
      <c r="E188" s="263">
        <v>-4.7698807572704172E-3</v>
      </c>
      <c r="F188" s="264">
        <v>6.3999999999999994E-4</v>
      </c>
      <c r="G188" s="264">
        <v>-8.4999999999999963E-4</v>
      </c>
      <c r="H188" s="265">
        <v>2.0833333333333329E-4</v>
      </c>
      <c r="K188" s="23">
        <v>41505</v>
      </c>
      <c r="L188" s="19">
        <v>-2.115206079597612E-3</v>
      </c>
      <c r="O188" s="23">
        <v>41505</v>
      </c>
      <c r="P188">
        <v>-5.5761401989940299E-3</v>
      </c>
      <c r="Q188" t="str" cm="1">
        <f t="array" ref="Q188">IF(P188=MIN($P$3:$P$10000),O188:P188,"")</f>
        <v/>
      </c>
      <c r="S188" s="23">
        <v>41505</v>
      </c>
      <c r="T188">
        <v>-2.2304560795976119E-3</v>
      </c>
      <c r="U188" t="str" cm="1">
        <f t="array" ref="U188">IF(T188=MIN($T$3:$T$10000),S188:T188,"")</f>
        <v/>
      </c>
    </row>
    <row r="189" spans="1:21" x14ac:dyDescent="0.3">
      <c r="A189" s="23">
        <v>41506</v>
      </c>
      <c r="B189" s="24">
        <v>3.3330961038214768E-3</v>
      </c>
      <c r="C189" s="24">
        <v>0</v>
      </c>
      <c r="D189" s="24">
        <v>-4.7563804295774224E-3</v>
      </c>
      <c r="E189" s="263">
        <v>9.3456721641475803E-3</v>
      </c>
      <c r="F189" s="264">
        <v>-4.4999999999999901E-4</v>
      </c>
      <c r="G189" s="264">
        <v>-4.4999999999999928E-4</v>
      </c>
      <c r="H189" s="265">
        <v>-1.7730496453900724E-4</v>
      </c>
      <c r="K189" s="23">
        <v>41506</v>
      </c>
      <c r="L189" s="19">
        <v>2.4656249154061374E-4</v>
      </c>
      <c r="O189" s="23">
        <v>41506</v>
      </c>
      <c r="P189">
        <v>9.8462431395791687E-4</v>
      </c>
      <c r="Q189" t="str" cm="1">
        <f t="array" ref="Q189">IF(P189=MIN($P$3:$P$10000),O189:P189,"")</f>
        <v/>
      </c>
      <c r="S189" s="23">
        <v>41506</v>
      </c>
      <c r="T189">
        <v>3.9384972558316684E-4</v>
      </c>
      <c r="U189" t="str" cm="1">
        <f t="array" ref="U189">IF(T189=MIN($T$3:$T$10000),S189:T189,"")</f>
        <v/>
      </c>
    </row>
    <row r="190" spans="1:21" x14ac:dyDescent="0.3">
      <c r="A190" s="23">
        <v>41507</v>
      </c>
      <c r="B190" s="24">
        <v>-2.8689317373105888E-3</v>
      </c>
      <c r="C190" s="24">
        <v>-1.82141029454688E-2</v>
      </c>
      <c r="D190" s="24">
        <v>4.3695269187350883E-3</v>
      </c>
      <c r="E190" s="263">
        <v>-1.282070008278551E-2</v>
      </c>
      <c r="F190" s="264">
        <v>2.299999999999993E-4</v>
      </c>
      <c r="G190" s="264">
        <v>-4.000000000000004E-4</v>
      </c>
      <c r="H190" s="265">
        <v>-1.0452961672473804E-4</v>
      </c>
      <c r="K190" s="23">
        <v>41507</v>
      </c>
      <c r="L190" s="19">
        <v>-1.913410866226936E-3</v>
      </c>
      <c r="O190" s="23">
        <v>41507</v>
      </c>
      <c r="P190">
        <v>-4.6734313467520095E-3</v>
      </c>
      <c r="Q190" t="str" cm="1">
        <f t="array" ref="Q190">IF(P190=MIN($P$3:$P$10000),O190:P190,"")</f>
        <v/>
      </c>
      <c r="S190" s="23">
        <v>41507</v>
      </c>
      <c r="T190">
        <v>-1.8693725387008038E-3</v>
      </c>
      <c r="U190" t="str" cm="1">
        <f t="array" ref="U190">IF(T190=MIN($T$3:$T$10000),S190:T190,"")</f>
        <v/>
      </c>
    </row>
    <row r="191" spans="1:21" x14ac:dyDescent="0.3">
      <c r="A191" s="23">
        <v>41508</v>
      </c>
      <c r="B191" s="24">
        <v>5.603020828188518E-3</v>
      </c>
      <c r="C191" s="24">
        <v>6.3349429102121648E-3</v>
      </c>
      <c r="D191" s="24">
        <v>-1.2235746656819679E-3</v>
      </c>
      <c r="E191" s="263">
        <v>7.4557105757661292E-3</v>
      </c>
      <c r="F191" s="264">
        <v>9.0000000000001537E-5</v>
      </c>
      <c r="G191" s="264">
        <v>5.4000000000000272E-4</v>
      </c>
      <c r="H191" s="265">
        <v>2.7586206896551676E-4</v>
      </c>
      <c r="K191" s="23">
        <v>41508</v>
      </c>
      <c r="L191" s="19">
        <v>1.4182250573679632E-3</v>
      </c>
      <c r="O191" s="23">
        <v>41508</v>
      </c>
      <c r="P191">
        <v>3.145217815833701E-3</v>
      </c>
      <c r="Q191" t="str" cm="1">
        <f t="array" ref="Q191">IF(P191=MIN($P$3:$P$10000),O191:P191,"")</f>
        <v/>
      </c>
      <c r="S191" s="23">
        <v>41508</v>
      </c>
      <c r="T191">
        <v>1.2580871263334803E-3</v>
      </c>
      <c r="U191" t="str" cm="1">
        <f t="array" ref="U191">IF(T191=MIN($T$3:$T$10000),S191:T191,"")</f>
        <v/>
      </c>
    </row>
    <row r="192" spans="1:21" x14ac:dyDescent="0.3">
      <c r="A192" s="23">
        <v>41509</v>
      </c>
      <c r="B192" s="24">
        <v>1.5736736928495289E-2</v>
      </c>
      <c r="C192" s="24">
        <v>9.892092101768675E-3</v>
      </c>
      <c r="D192" s="24">
        <v>-2.7205757580118161E-4</v>
      </c>
      <c r="E192" s="263">
        <v>5.4905585536201649E-3</v>
      </c>
      <c r="F192" s="264">
        <v>7.1999999999999842E-4</v>
      </c>
      <c r="G192" s="264">
        <v>-1.6000000000000009E-4</v>
      </c>
      <c r="H192" s="265">
        <v>1.0638297872340362E-4</v>
      </c>
      <c r="K192" s="23">
        <v>41509</v>
      </c>
      <c r="L192" s="19">
        <v>1.9322600526166954E-3</v>
      </c>
      <c r="O192" s="23">
        <v>41509</v>
      </c>
      <c r="P192">
        <v>4.5509692804779102E-3</v>
      </c>
      <c r="Q192" t="str" cm="1">
        <f t="array" ref="Q192">IF(P192=MIN($P$3:$P$10000),O192:P192,"")</f>
        <v/>
      </c>
      <c r="S192" s="23">
        <v>41509</v>
      </c>
      <c r="T192">
        <v>1.820387712191164E-3</v>
      </c>
      <c r="U192" t="str" cm="1">
        <f t="array" ref="U192">IF(T192=MIN($T$3:$T$10000),S192:T192,"")</f>
        <v/>
      </c>
    </row>
    <row r="193" spans="1:21" x14ac:dyDescent="0.3">
      <c r="A193" s="23">
        <v>41512</v>
      </c>
      <c r="B193" s="24">
        <v>4.0771165638450943E-3</v>
      </c>
      <c r="C193" s="24">
        <v>-5.7881929119368413E-3</v>
      </c>
      <c r="D193" s="24">
        <v>-5.5830046475874931E-3</v>
      </c>
      <c r="E193" s="263">
        <v>-3.3240586256076828E-3</v>
      </c>
      <c r="F193" s="264">
        <v>-1.4999999999999909E-4</v>
      </c>
      <c r="G193" s="264">
        <v>-6.5999999999999837E-4</v>
      </c>
      <c r="H193" s="265">
        <v>2.5089605734766998E-4</v>
      </c>
      <c r="K193" s="23">
        <v>41512</v>
      </c>
      <c r="L193" s="19">
        <v>-1.5009775725369867E-3</v>
      </c>
      <c r="O193" s="23">
        <v>41512</v>
      </c>
      <c r="P193">
        <v>-3.9147019958585966E-3</v>
      </c>
      <c r="Q193" t="str" cm="1">
        <f t="array" ref="Q193">IF(P193=MIN($P$3:$P$10000),O193:P193,"")</f>
        <v/>
      </c>
      <c r="S193" s="23">
        <v>41512</v>
      </c>
      <c r="T193">
        <v>-1.5658807983434386E-3</v>
      </c>
      <c r="U193" t="str" cm="1">
        <f t="array" ref="U193">IF(T193=MIN($T$3:$T$10000),S193:T193,"")</f>
        <v/>
      </c>
    </row>
    <row r="194" spans="1:21" x14ac:dyDescent="0.3">
      <c r="A194" s="23">
        <v>41513</v>
      </c>
      <c r="B194" s="24">
        <v>9.597659865581273E-3</v>
      </c>
      <c r="C194" s="24">
        <v>-1.9256645665664381E-2</v>
      </c>
      <c r="D194" s="24">
        <v>-2.3275600987327791E-3</v>
      </c>
      <c r="E194" s="263">
        <v>-1.9294538434030561E-2</v>
      </c>
      <c r="F194" s="264">
        <v>-2.5000000000000022E-4</v>
      </c>
      <c r="G194" s="264">
        <v>-6.0999999999999943E-4</v>
      </c>
      <c r="H194" s="265">
        <v>-2.205882352941163E-4</v>
      </c>
      <c r="K194" s="23">
        <v>41513</v>
      </c>
      <c r="L194" s="19">
        <v>-3.5546866760245077E-3</v>
      </c>
      <c r="O194" s="23">
        <v>41513</v>
      </c>
      <c r="P194">
        <v>-8.4998049253553858E-3</v>
      </c>
      <c r="Q194" t="str" cm="1">
        <f t="array" ref="Q194">IF(P194=MIN($P$3:$P$10000),O194:P194,"")</f>
        <v/>
      </c>
      <c r="S194" s="23">
        <v>41513</v>
      </c>
      <c r="T194">
        <v>-3.3999219701421552E-3</v>
      </c>
      <c r="U194" t="str" cm="1">
        <f t="array" ref="U194">IF(T194=MIN($T$3:$T$10000),S194:T194,"")</f>
        <v/>
      </c>
    </row>
    <row r="195" spans="1:21" x14ac:dyDescent="0.3">
      <c r="A195" s="23">
        <v>41514</v>
      </c>
      <c r="B195" s="24">
        <v>-2.9245338208416609E-4</v>
      </c>
      <c r="C195" s="24">
        <v>4.5671374283883811E-4</v>
      </c>
      <c r="D195" s="24">
        <v>-6.5878759390463441E-3</v>
      </c>
      <c r="E195" s="263">
        <v>-1.700395541787508E-3</v>
      </c>
      <c r="F195" s="264">
        <v>-2.5999999999999981E-4</v>
      </c>
      <c r="G195" s="264">
        <v>4.8999999999999489E-4</v>
      </c>
      <c r="H195" s="265">
        <v>1.0791366906474754E-4</v>
      </c>
      <c r="K195" s="23">
        <v>41514</v>
      </c>
      <c r="L195" s="19">
        <v>-1.3463441238956047E-3</v>
      </c>
      <c r="O195" s="23">
        <v>41514</v>
      </c>
      <c r="P195">
        <v>-3.4835131874368522E-3</v>
      </c>
      <c r="Q195" t="str" cm="1">
        <f t="array" ref="Q195">IF(P195=MIN($P$3:$P$10000),O195:P195,"")</f>
        <v/>
      </c>
      <c r="S195" s="23">
        <v>41514</v>
      </c>
      <c r="T195">
        <v>-1.3934052749747408E-3</v>
      </c>
      <c r="U195" t="str" cm="1">
        <f t="array" ref="U195">IF(T195=MIN($T$3:$T$10000),S195:T195,"")</f>
        <v/>
      </c>
    </row>
    <row r="196" spans="1:21" x14ac:dyDescent="0.3">
      <c r="A196" s="23">
        <v>41515</v>
      </c>
      <c r="B196" s="24">
        <v>-6.1444807035962012E-3</v>
      </c>
      <c r="C196" s="24">
        <v>-4.5642158687177062E-3</v>
      </c>
      <c r="D196" s="24">
        <v>6.9062973284253059E-4</v>
      </c>
      <c r="E196" s="263">
        <v>-4.3792335956419791E-3</v>
      </c>
      <c r="F196" s="264">
        <v>8.9999999999998068E-5</v>
      </c>
      <c r="G196" s="264">
        <v>2.3000000000000578E-4</v>
      </c>
      <c r="H196" s="265">
        <v>-1.0909090909090843E-4</v>
      </c>
      <c r="K196" s="23">
        <v>41515</v>
      </c>
      <c r="L196" s="19">
        <v>-9.3973337135436165E-4</v>
      </c>
      <c r="O196" s="23">
        <v>41515</v>
      </c>
      <c r="P196">
        <v>-2.2778561556586322E-3</v>
      </c>
      <c r="Q196" t="str" cm="1">
        <f t="array" ref="Q196">IF(P196=MIN($P$3:$P$10000),O196:P196,"")</f>
        <v/>
      </c>
      <c r="S196" s="23">
        <v>41515</v>
      </c>
      <c r="T196">
        <v>-9.1114246226345298E-4</v>
      </c>
      <c r="U196" t="str" cm="1">
        <f t="array" ref="U196">IF(T196=MIN($T$3:$T$10000),S196:T196,"")</f>
        <v/>
      </c>
    </row>
    <row r="197" spans="1:21" x14ac:dyDescent="0.3">
      <c r="A197" s="23">
        <v>41516</v>
      </c>
      <c r="B197" s="24">
        <v>-9.1999708986520538E-3</v>
      </c>
      <c r="C197" s="24">
        <v>-1.558910352448974E-2</v>
      </c>
      <c r="D197" s="24">
        <v>7.5938420641422314E-3</v>
      </c>
      <c r="E197" s="263">
        <v>-1.173080698680224E-2</v>
      </c>
      <c r="F197" s="264">
        <v>-1.4999999999999741E-4</v>
      </c>
      <c r="G197" s="264">
        <v>-7.0000000000005618E-5</v>
      </c>
      <c r="H197" s="265">
        <v>-7.1942446043165033E-5</v>
      </c>
      <c r="K197" s="23">
        <v>41516</v>
      </c>
      <c r="L197" s="19">
        <v>-1.3229849927189259E-3</v>
      </c>
      <c r="O197" s="23">
        <v>41516</v>
      </c>
      <c r="P197">
        <v>-3.1802772299987531E-3</v>
      </c>
      <c r="Q197" t="str" cm="1">
        <f t="array" ref="Q197">IF(P197=MIN($P$3:$P$10000),O197:P197,"")</f>
        <v/>
      </c>
      <c r="S197" s="23">
        <v>41516</v>
      </c>
      <c r="T197">
        <v>-1.2721108919995015E-3</v>
      </c>
      <c r="U197" t="str" cm="1">
        <f t="array" ref="U197">IF(T197=MIN($T$3:$T$10000),S197:T197,"")</f>
        <v/>
      </c>
    </row>
    <row r="198" spans="1:21" x14ac:dyDescent="0.3">
      <c r="A198" s="23">
        <v>41520</v>
      </c>
      <c r="B198" s="24">
        <v>1.3370992919736801E-2</v>
      </c>
      <c r="C198" s="24">
        <v>2.5616974284779648E-2</v>
      </c>
      <c r="D198" s="24">
        <v>-4.1109817490120057E-3</v>
      </c>
      <c r="E198" s="263">
        <v>-7.1707199263186657E-3</v>
      </c>
      <c r="F198" s="264">
        <v>5.6999999999999933E-4</v>
      </c>
      <c r="G198" s="264">
        <v>4.2000000000000701E-4</v>
      </c>
      <c r="H198" s="265">
        <v>-1.3986013986013902E-4</v>
      </c>
      <c r="K198" s="23">
        <v>41520</v>
      </c>
      <c r="L198" s="19">
        <v>3.8582586703134821E-4</v>
      </c>
      <c r="O198" s="23">
        <v>41520</v>
      </c>
      <c r="P198">
        <v>9.269073249210261E-4</v>
      </c>
      <c r="Q198" t="str" cm="1">
        <f t="array" ref="Q198">IF(P198=MIN($P$3:$P$10000),O198:P198,"")</f>
        <v/>
      </c>
      <c r="S198" s="23">
        <v>41520</v>
      </c>
      <c r="T198">
        <v>3.7076292996841051E-4</v>
      </c>
      <c r="U198" t="str" cm="1">
        <f t="array" ref="U198">IF(T198=MIN($T$3:$T$10000),S198:T198,"")</f>
        <v/>
      </c>
    </row>
    <row r="199" spans="1:21" x14ac:dyDescent="0.3">
      <c r="A199" s="23">
        <v>41521</v>
      </c>
      <c r="B199" s="24">
        <v>-1.2901290322552319E-2</v>
      </c>
      <c r="C199" s="24">
        <v>4.9954033441392516E-3</v>
      </c>
      <c r="D199" s="24">
        <v>3.1648256834854831E-3</v>
      </c>
      <c r="E199" s="263">
        <v>6.4093339644651724E-3</v>
      </c>
      <c r="F199" s="264">
        <v>2.9999999999998781E-5</v>
      </c>
      <c r="G199" s="264">
        <v>-7.8000000000000291E-4</v>
      </c>
      <c r="H199" s="265">
        <v>-2.7586206896551801E-4</v>
      </c>
      <c r="K199" s="23">
        <v>41521</v>
      </c>
      <c r="L199" s="19">
        <v>9.1834076498550172E-4</v>
      </c>
      <c r="O199" s="23">
        <v>41521</v>
      </c>
      <c r="P199">
        <v>2.6961967400499624E-3</v>
      </c>
      <c r="Q199" t="str" cm="1">
        <f t="array" ref="Q199">IF(P199=MIN($P$3:$P$10000),O199:P199,"")</f>
        <v/>
      </c>
      <c r="S199" s="23">
        <v>41521</v>
      </c>
      <c r="T199">
        <v>1.078478696019985E-3</v>
      </c>
      <c r="U199" t="str" cm="1">
        <f t="array" ref="U199">IF(T199=MIN($T$3:$T$10000),S199:T199,"")</f>
        <v/>
      </c>
    </row>
    <row r="200" spans="1:21" x14ac:dyDescent="0.3">
      <c r="A200" s="23">
        <v>41522</v>
      </c>
      <c r="B200" s="24">
        <v>-1.8268282540671772E-2</v>
      </c>
      <c r="C200" s="24">
        <v>-5.4224221130313513E-3</v>
      </c>
      <c r="D200" s="24">
        <v>-3.2918792757520641E-3</v>
      </c>
      <c r="E200" s="263">
        <v>-4.7450610587527649E-3</v>
      </c>
      <c r="F200" s="264">
        <v>1.500000000000008E-4</v>
      </c>
      <c r="G200" s="264">
        <v>-1.079999999999997E-3</v>
      </c>
      <c r="H200" s="265">
        <v>1.3422818791946343E-4</v>
      </c>
      <c r="K200" s="23">
        <v>41522</v>
      </c>
      <c r="L200" s="19">
        <v>-2.2195521023535415E-3</v>
      </c>
      <c r="O200" s="23">
        <v>41522</v>
      </c>
      <c r="P200">
        <v>-5.6023869672932516E-3</v>
      </c>
      <c r="Q200" t="str" cm="1">
        <f t="array" ref="Q200">IF(P200=MIN($P$3:$P$10000),O200:P200,"")</f>
        <v/>
      </c>
      <c r="S200" s="23">
        <v>41522</v>
      </c>
      <c r="T200">
        <v>-2.2409547869173007E-3</v>
      </c>
      <c r="U200" t="str" cm="1">
        <f t="array" ref="U200">IF(T200=MIN($T$3:$T$10000),S200:T200,"")</f>
        <v/>
      </c>
    </row>
    <row r="201" spans="1:21" x14ac:dyDescent="0.3">
      <c r="A201" s="23">
        <v>41523</v>
      </c>
      <c r="B201" s="24">
        <v>1.475035585666463E-2</v>
      </c>
      <c r="C201" s="24">
        <v>7.7237843324912559E-3</v>
      </c>
      <c r="D201" s="24">
        <v>-1.101219651217911E-3</v>
      </c>
      <c r="E201" s="263">
        <v>1.756510291808654E-3</v>
      </c>
      <c r="F201" s="264">
        <v>-4.4000000000000121E-4</v>
      </c>
      <c r="G201" s="264">
        <v>2.4999999999999469E-4</v>
      </c>
      <c r="H201" s="265">
        <v>1.3605442176870783E-4</v>
      </c>
      <c r="K201" s="23">
        <v>41523</v>
      </c>
      <c r="L201" s="19">
        <v>1.0892150965666255E-3</v>
      </c>
      <c r="O201" s="23">
        <v>41523</v>
      </c>
      <c r="P201">
        <v>2.6487265169267689E-3</v>
      </c>
      <c r="Q201" t="str" cm="1">
        <f t="array" ref="Q201">IF(P201=MIN($P$3:$P$10000),O201:P201,"")</f>
        <v/>
      </c>
      <c r="S201" s="23">
        <v>41523</v>
      </c>
      <c r="T201">
        <v>1.0594906067707074E-3</v>
      </c>
      <c r="U201" t="str" cm="1">
        <f t="array" ref="U201">IF(T201=MIN($T$3:$T$10000),S201:T201,"")</f>
        <v/>
      </c>
    </row>
    <row r="202" spans="1:21" x14ac:dyDescent="0.3">
      <c r="A202" s="23">
        <v>41526</v>
      </c>
      <c r="B202" s="24">
        <v>-1.788967653625135E-3</v>
      </c>
      <c r="C202" s="24">
        <v>1.1722174107567859E-2</v>
      </c>
      <c r="D202" s="24">
        <v>1.267424421520927E-2</v>
      </c>
      <c r="E202" s="263">
        <v>1.05207361845927E-2</v>
      </c>
      <c r="F202" s="264">
        <v>2.600000000000016E-4</v>
      </c>
      <c r="G202" s="264">
        <v>-1.9000000000000131E-4</v>
      </c>
      <c r="H202" s="265">
        <v>-2.0689655172413906E-4</v>
      </c>
      <c r="K202" s="23">
        <v>41526</v>
      </c>
      <c r="L202" s="19">
        <v>4.0717169859991412E-3</v>
      </c>
      <c r="O202" s="23">
        <v>41526</v>
      </c>
      <c r="P202">
        <v>1.037080108568751E-2</v>
      </c>
      <c r="Q202" t="str" cm="1">
        <f t="array" ref="Q202">IF(P202=MIN($P$3:$P$10000),O202:P202,"")</f>
        <v/>
      </c>
      <c r="S202" s="23">
        <v>41526</v>
      </c>
      <c r="T202">
        <v>4.1483204342750036E-3</v>
      </c>
      <c r="U202" t="str" cm="1">
        <f t="array" ref="U202">IF(T202=MIN($T$3:$T$10000),S202:T202,"")</f>
        <v/>
      </c>
    </row>
    <row r="203" spans="1:21" x14ac:dyDescent="0.3">
      <c r="A203" s="23">
        <v>41527</v>
      </c>
      <c r="B203" s="24">
        <v>-1.6204905796283829E-2</v>
      </c>
      <c r="C203" s="24">
        <v>1.470601192069324E-2</v>
      </c>
      <c r="D203" s="24">
        <v>6.1215821707488053E-3</v>
      </c>
      <c r="E203" s="263">
        <v>8.9241926850504947E-3</v>
      </c>
      <c r="F203" s="264">
        <v>7.3999999999999934E-4</v>
      </c>
      <c r="G203" s="264">
        <v>-1.1999999999999571E-4</v>
      </c>
      <c r="H203" s="265">
        <v>1.0135135135135074E-4</v>
      </c>
      <c r="K203" s="23">
        <v>41527</v>
      </c>
      <c r="L203" s="19">
        <v>2.4312043833011809E-3</v>
      </c>
      <c r="O203" s="23">
        <v>41527</v>
      </c>
      <c r="P203">
        <v>5.7939906879826818E-3</v>
      </c>
      <c r="Q203" t="str" cm="1">
        <f t="array" ref="Q203">IF(P203=MIN($P$3:$P$10000),O203:P203,"")</f>
        <v/>
      </c>
      <c r="S203" s="23">
        <v>41527</v>
      </c>
      <c r="T203">
        <v>2.3175962751930731E-3</v>
      </c>
      <c r="U203" t="str" cm="1">
        <f t="array" ref="U203">IF(T203=MIN($T$3:$T$10000),S203:T203,"")</f>
        <v/>
      </c>
    </row>
    <row r="204" spans="1:21" x14ac:dyDescent="0.3">
      <c r="A204" s="23">
        <v>41528</v>
      </c>
      <c r="B204" s="24">
        <v>-3.0368907303442313E-4</v>
      </c>
      <c r="C204" s="24">
        <v>1.010099151426077E-2</v>
      </c>
      <c r="D204" s="24">
        <v>1.216923418344211E-3</v>
      </c>
      <c r="E204" s="263">
        <v>5.1598131485741513E-3</v>
      </c>
      <c r="F204" s="264">
        <v>-2.1999999999999971E-4</v>
      </c>
      <c r="G204" s="264">
        <v>1.1999999999999571E-4</v>
      </c>
      <c r="H204" s="265">
        <v>3.4129692832765481E-5</v>
      </c>
      <c r="K204" s="23">
        <v>41528</v>
      </c>
      <c r="L204" s="19">
        <v>1.3864700432815579E-3</v>
      </c>
      <c r="O204" s="23">
        <v>41528</v>
      </c>
      <c r="P204">
        <v>3.4677792037670339E-3</v>
      </c>
      <c r="Q204" t="str" cm="1">
        <f t="array" ref="Q204">IF(P204=MIN($P$3:$P$10000),O204:P204,"")</f>
        <v/>
      </c>
      <c r="S204" s="23">
        <v>41528</v>
      </c>
      <c r="T204">
        <v>1.3871116815068136E-3</v>
      </c>
      <c r="U204" t="str" cm="1">
        <f t="array" ref="U204">IF(T204=MIN($T$3:$T$10000),S204:T204,"")</f>
        <v/>
      </c>
    </row>
    <row r="205" spans="1:21" x14ac:dyDescent="0.3">
      <c r="A205" s="23">
        <v>41529</v>
      </c>
      <c r="B205" s="24">
        <v>-3.0599841243732068E-2</v>
      </c>
      <c r="C205" s="24">
        <v>-3.043527169214071E-3</v>
      </c>
      <c r="D205" s="24">
        <v>-1.890812090913642E-3</v>
      </c>
      <c r="E205" s="263">
        <v>-9.7750744434591409E-4</v>
      </c>
      <c r="F205" s="264">
        <v>-4.000000000000011E-4</v>
      </c>
      <c r="G205" s="264">
        <v>4.0000000000004476E-5</v>
      </c>
      <c r="H205" s="265">
        <v>6.8493150684932288E-5</v>
      </c>
      <c r="K205" s="23">
        <v>41529</v>
      </c>
      <c r="L205" s="19">
        <v>-1.9292006530053402E-3</v>
      </c>
      <c r="O205" s="23">
        <v>41529</v>
      </c>
      <c r="P205">
        <v>-4.805056427033899E-3</v>
      </c>
      <c r="Q205" t="str" cm="1">
        <f t="array" ref="Q205">IF(P205=MIN($P$3:$P$10000),O205:P205,"")</f>
        <v/>
      </c>
      <c r="S205" s="23">
        <v>41529</v>
      </c>
      <c r="T205">
        <v>-1.9220225708135596E-3</v>
      </c>
      <c r="U205" t="str" cm="1">
        <f t="array" ref="U205">IF(T205=MIN($T$3:$T$10000),S205:T205,"")</f>
        <v/>
      </c>
    </row>
    <row r="206" spans="1:21" x14ac:dyDescent="0.3">
      <c r="A206" s="23">
        <v>41530</v>
      </c>
      <c r="B206" s="24">
        <v>1.174919733295417E-3</v>
      </c>
      <c r="C206" s="24">
        <v>-8.7211149825309532E-4</v>
      </c>
      <c r="D206" s="24">
        <v>6.0884533546071732E-3</v>
      </c>
      <c r="E206" s="263">
        <v>4.8938231639413931E-4</v>
      </c>
      <c r="F206" s="264">
        <v>1.4000000000000121E-4</v>
      </c>
      <c r="G206" s="264">
        <v>-4.1999999999999823E-4</v>
      </c>
      <c r="H206" s="265">
        <v>6.8965517241378907E-5</v>
      </c>
      <c r="K206" s="23">
        <v>41530</v>
      </c>
      <c r="L206" s="19">
        <v>1.1952598577176432E-3</v>
      </c>
      <c r="O206" s="23">
        <v>41530</v>
      </c>
      <c r="P206">
        <v>2.9280634373975564E-3</v>
      </c>
      <c r="Q206" t="str" cm="1">
        <f t="array" ref="Q206">IF(P206=MIN($P$3:$P$10000),O206:P206,"")</f>
        <v/>
      </c>
      <c r="S206" s="23">
        <v>41530</v>
      </c>
      <c r="T206">
        <v>1.1712253749590225E-3</v>
      </c>
      <c r="U206" t="str" cm="1">
        <f t="array" ref="U206">IF(T206=MIN($T$3:$T$10000),S206:T206,"")</f>
        <v/>
      </c>
    </row>
    <row r="207" spans="1:21" x14ac:dyDescent="0.3">
      <c r="A207" s="23">
        <v>41533</v>
      </c>
      <c r="B207" s="24">
        <v>-1.0718220935690789E-2</v>
      </c>
      <c r="C207" s="24">
        <v>1.0475787368589109E-2</v>
      </c>
      <c r="D207" s="24">
        <v>5.6486254881029912E-3</v>
      </c>
      <c r="E207" s="263">
        <v>1.247228826254726E-2</v>
      </c>
      <c r="F207" s="264">
        <v>-6.2000000000000076E-4</v>
      </c>
      <c r="G207" s="264">
        <v>9.6999999999999528E-4</v>
      </c>
      <c r="H207" s="265">
        <v>6.9444444444444024E-5</v>
      </c>
      <c r="K207" s="23">
        <v>41533</v>
      </c>
      <c r="L207" s="19">
        <v>2.6722397816999425E-3</v>
      </c>
      <c r="O207" s="23">
        <v>41533</v>
      </c>
      <c r="P207">
        <v>6.6362244542498578E-3</v>
      </c>
      <c r="Q207" t="str" cm="1">
        <f t="array" ref="Q207">IF(P207=MIN($P$3:$P$10000),O207:P207,"")</f>
        <v/>
      </c>
      <c r="S207" s="23">
        <v>41533</v>
      </c>
      <c r="T207">
        <v>2.654489781699943E-3</v>
      </c>
      <c r="U207" t="str" cm="1">
        <f t="array" ref="U207">IF(T207=MIN($T$3:$T$10000),S207:T207,"")</f>
        <v/>
      </c>
    </row>
    <row r="208" spans="1:21" x14ac:dyDescent="0.3">
      <c r="A208" s="23">
        <v>41534</v>
      </c>
      <c r="B208" s="24">
        <v>3.9543694097520459E-4</v>
      </c>
      <c r="C208" s="24">
        <v>3.4555202722516931E-3</v>
      </c>
      <c r="D208" s="24">
        <v>4.9474208245613594E-3</v>
      </c>
      <c r="E208" s="263">
        <v>-5.0727768073503751E-3</v>
      </c>
      <c r="F208" s="264">
        <v>1.700000000000018E-4</v>
      </c>
      <c r="G208" s="264">
        <v>-6.7999999999999615E-4</v>
      </c>
      <c r="H208" s="265">
        <v>5.9440559440559451E-4</v>
      </c>
      <c r="K208" s="23">
        <v>41534</v>
      </c>
      <c r="L208" s="19">
        <v>7.5264292539656231E-4</v>
      </c>
      <c r="O208" s="23">
        <v>41534</v>
      </c>
      <c r="P208">
        <v>1.255401019785111E-3</v>
      </c>
      <c r="Q208" t="str" cm="1">
        <f t="array" ref="Q208">IF(P208=MIN($P$3:$P$10000),O208:P208,"")</f>
        <v/>
      </c>
      <c r="S208" s="23">
        <v>41534</v>
      </c>
      <c r="T208">
        <v>5.0216040791404442E-4</v>
      </c>
      <c r="U208" t="str" cm="1">
        <f t="array" ref="U208">IF(T208=MIN($T$3:$T$10000),S208:T208,"")</f>
        <v/>
      </c>
    </row>
    <row r="209" spans="1:21" x14ac:dyDescent="0.3">
      <c r="A209" s="23">
        <v>41535</v>
      </c>
      <c r="B209" s="24">
        <v>4.3557272727272757E-2</v>
      </c>
      <c r="C209" s="24">
        <v>2.66897518970887E-2</v>
      </c>
      <c r="D209" s="24">
        <v>1.689968215802027E-2</v>
      </c>
      <c r="E209" s="263">
        <v>2.500634167131684E-2</v>
      </c>
      <c r="F209" s="264">
        <v>3.1999999999999742E-4</v>
      </c>
      <c r="G209" s="264">
        <v>1.4999999999999682E-4</v>
      </c>
      <c r="H209" s="265">
        <v>-2.6022304832713729E-4</v>
      </c>
      <c r="K209" s="23">
        <v>41535</v>
      </c>
      <c r="L209" s="19">
        <v>9.3213925825922448E-3</v>
      </c>
      <c r="O209" s="23">
        <v>41535</v>
      </c>
      <c r="P209">
        <v>2.3497482385848641E-2</v>
      </c>
      <c r="Q209" t="str" cm="1">
        <f t="array" ref="Q209">IF(P209=MIN($P$3:$P$10000),O209:P209,"")</f>
        <v/>
      </c>
      <c r="S209" s="23">
        <v>41535</v>
      </c>
      <c r="T209">
        <v>9.3989929543394565E-3</v>
      </c>
      <c r="U209" t="str" cm="1">
        <f t="array" ref="U209">IF(T209=MIN($T$3:$T$10000),S209:T209,"")</f>
        <v/>
      </c>
    </row>
    <row r="210" spans="1:21" x14ac:dyDescent="0.3">
      <c r="A210" s="23">
        <v>41536</v>
      </c>
      <c r="B210" s="24">
        <v>-1.9695099602117521E-3</v>
      </c>
      <c r="C210" s="24">
        <v>-8.3852516412708552E-4</v>
      </c>
      <c r="D210" s="24">
        <v>-2.7479875828735839E-3</v>
      </c>
      <c r="E210" s="263">
        <v>1.184146377214109E-3</v>
      </c>
      <c r="F210" s="264">
        <v>-6.6999999999999872E-4</v>
      </c>
      <c r="G210" s="264">
        <v>1.0200000000000029E-3</v>
      </c>
      <c r="H210" s="265">
        <v>3.6231884057970797E-5</v>
      </c>
      <c r="K210" s="23">
        <v>41536</v>
      </c>
      <c r="L210" s="19">
        <v>-4.8864688229700317E-4</v>
      </c>
      <c r="O210" s="23">
        <v>41536</v>
      </c>
      <c r="P210">
        <v>-1.2223780753077259E-3</v>
      </c>
      <c r="Q210" t="str" cm="1">
        <f t="array" ref="Q210">IF(P210=MIN($P$3:$P$10000),O210:P210,"")</f>
        <v/>
      </c>
      <c r="S210" s="23">
        <v>41536</v>
      </c>
      <c r="T210">
        <v>-4.8895123012309034E-4</v>
      </c>
      <c r="U210" t="str" cm="1">
        <f t="array" ref="U210">IF(T210=MIN($T$3:$T$10000),S210:T210,"")</f>
        <v/>
      </c>
    </row>
    <row r="211" spans="1:21" x14ac:dyDescent="0.3">
      <c r="A211" s="23">
        <v>41537</v>
      </c>
      <c r="B211" s="24">
        <v>-2.8766611005692631E-2</v>
      </c>
      <c r="C211" s="24">
        <v>-6.2945462595385563E-3</v>
      </c>
      <c r="D211" s="24">
        <v>-4.9861259797984994E-3</v>
      </c>
      <c r="E211" s="263">
        <v>-4.2581292476941649E-3</v>
      </c>
      <c r="F211" s="264">
        <v>3.100000000000013E-4</v>
      </c>
      <c r="G211" s="264">
        <v>-3.0000000000001143E-5</v>
      </c>
      <c r="H211" s="265">
        <v>1.0909090909090843E-4</v>
      </c>
      <c r="K211" s="23">
        <v>41537</v>
      </c>
      <c r="L211" s="19">
        <v>-2.9044213290556793E-3</v>
      </c>
      <c r="O211" s="23">
        <v>41537</v>
      </c>
      <c r="P211">
        <v>-7.4575305953664701E-3</v>
      </c>
      <c r="Q211" t="str" cm="1">
        <f t="array" ref="Q211">IF(P211=MIN($P$3:$P$10000),O211:P211,"")</f>
        <v/>
      </c>
      <c r="S211" s="23">
        <v>41537</v>
      </c>
      <c r="T211">
        <v>-2.9830122381465881E-3</v>
      </c>
      <c r="U211" t="str" cm="1">
        <f t="array" ref="U211">IF(T211=MIN($T$3:$T$10000),S211:T211,"")</f>
        <v/>
      </c>
    </row>
    <row r="212" spans="1:21" x14ac:dyDescent="0.3">
      <c r="A212" s="23">
        <v>41540</v>
      </c>
      <c r="B212" s="24">
        <v>-3.2040950547365392E-3</v>
      </c>
      <c r="C212" s="24">
        <v>-7.1790740417175536E-3</v>
      </c>
      <c r="D212" s="24">
        <v>7.7804802616285307E-3</v>
      </c>
      <c r="E212" s="263">
        <v>-5.7022226231274791E-3</v>
      </c>
      <c r="F212" s="264">
        <v>4.0000000000000112E-5</v>
      </c>
      <c r="G212" s="264">
        <v>2.4000000000000022E-4</v>
      </c>
      <c r="H212" s="265">
        <v>1.8382352941176614E-4</v>
      </c>
      <c r="K212" s="23">
        <v>41540</v>
      </c>
      <c r="L212" s="19">
        <v>3.0221676289783091E-4</v>
      </c>
      <c r="O212" s="23">
        <v>41540</v>
      </c>
      <c r="P212">
        <v>5.0874043665634036E-4</v>
      </c>
      <c r="Q212" t="str" cm="1">
        <f t="array" ref="Q212">IF(P212=MIN($P$3:$P$10000),O212:P212,"")</f>
        <v/>
      </c>
      <c r="S212" s="23">
        <v>41540</v>
      </c>
      <c r="T212">
        <v>2.0349617466253612E-4</v>
      </c>
      <c r="U212" t="str" cm="1">
        <f t="array" ref="U212">IF(T212=MIN($T$3:$T$10000),S212:T212,"")</f>
        <v/>
      </c>
    </row>
    <row r="213" spans="1:21" x14ac:dyDescent="0.3">
      <c r="A213" s="23">
        <v>41541</v>
      </c>
      <c r="B213" s="24">
        <v>8.6241471903373385E-4</v>
      </c>
      <c r="C213" s="24">
        <v>-1.2759776968163719E-3</v>
      </c>
      <c r="D213" s="24">
        <v>-8.7670503425348947E-3</v>
      </c>
      <c r="E213" s="263">
        <v>-3.8230577965939969E-3</v>
      </c>
      <c r="F213" s="264">
        <v>-4.5000000000000248E-4</v>
      </c>
      <c r="G213" s="264">
        <v>2.799999999999958E-4</v>
      </c>
      <c r="H213" s="265">
        <v>1.4981273408239612E-4</v>
      </c>
      <c r="K213" s="23">
        <v>41541</v>
      </c>
      <c r="L213" s="19">
        <v>-2.0564853856740546E-3</v>
      </c>
      <c r="O213" s="23">
        <v>41541</v>
      </c>
      <c r="P213">
        <v>-5.2322527900278294E-3</v>
      </c>
      <c r="Q213" t="str" cm="1">
        <f t="array" ref="Q213">IF(P213=MIN($P$3:$P$10000),O213:P213,"")</f>
        <v/>
      </c>
      <c r="S213" s="23">
        <v>41541</v>
      </c>
      <c r="T213">
        <v>-2.092901116011132E-3</v>
      </c>
      <c r="U213" t="str" cm="1">
        <f t="array" ref="U213">IF(T213=MIN($T$3:$T$10000),S213:T213,"")</f>
        <v/>
      </c>
    </row>
    <row r="214" spans="1:21" x14ac:dyDescent="0.3">
      <c r="A214" s="23">
        <v>41542</v>
      </c>
      <c r="B214" s="24">
        <v>8.8515507174824239E-3</v>
      </c>
      <c r="C214" s="24">
        <v>-1.1925232585866049E-2</v>
      </c>
      <c r="D214" s="24">
        <v>-1.4521576195498421E-2</v>
      </c>
      <c r="E214" s="263">
        <v>-7.6758720624701656E-3</v>
      </c>
      <c r="F214" s="264">
        <v>-2.8999999999999859E-4</v>
      </c>
      <c r="G214" s="264">
        <v>-1.9999999999997803E-5</v>
      </c>
      <c r="H214" s="265">
        <v>-1.1406844106463941E-4</v>
      </c>
      <c r="K214" s="23">
        <v>41542</v>
      </c>
      <c r="L214" s="19">
        <v>-3.9386785017419129E-3</v>
      </c>
      <c r="O214" s="23">
        <v>41542</v>
      </c>
      <c r="P214">
        <v>-9.643369258157064E-3</v>
      </c>
      <c r="Q214" t="str" cm="1">
        <f t="array" ref="Q214">IF(P214=MIN($P$3:$P$10000),O214:P214,"")</f>
        <v/>
      </c>
      <c r="S214" s="23">
        <v>41542</v>
      </c>
      <c r="T214">
        <v>-3.8573477032628257E-3</v>
      </c>
      <c r="U214" t="str" cm="1">
        <f t="array" ref="U214">IF(T214=MIN($T$3:$T$10000),S214:T214,"")</f>
        <v/>
      </c>
    </row>
    <row r="215" spans="1:21" x14ac:dyDescent="0.3">
      <c r="A215" s="23">
        <v>41543</v>
      </c>
      <c r="B215" s="24">
        <v>-7.7645163005793929E-3</v>
      </c>
      <c r="C215" s="24">
        <v>6.4655892471759176E-3</v>
      </c>
      <c r="D215" s="24">
        <v>-4.0194076651714939E-4</v>
      </c>
      <c r="E215" s="263">
        <v>7.7352468274896041E-3</v>
      </c>
      <c r="F215" s="264">
        <v>2.5999999999999981E-4</v>
      </c>
      <c r="G215" s="264">
        <v>-1.1000000000000031E-3</v>
      </c>
      <c r="H215" s="265">
        <v>7.518796992481288E-5</v>
      </c>
      <c r="K215" s="23">
        <v>41543</v>
      </c>
      <c r="L215" s="19">
        <v>8.8953627344840781E-4</v>
      </c>
      <c r="O215" s="23">
        <v>41543</v>
      </c>
      <c r="P215">
        <v>2.211754217455605E-3</v>
      </c>
      <c r="Q215" t="str" cm="1">
        <f t="array" ref="Q215">IF(P215=MIN($P$3:$P$10000),O215:P215,"")</f>
        <v/>
      </c>
      <c r="S215" s="23">
        <v>41543</v>
      </c>
      <c r="T215">
        <v>8.8470168698224214E-4</v>
      </c>
      <c r="U215" t="str" cm="1">
        <f t="array" ref="U215">IF(T215=MIN($T$3:$T$10000),S215:T215,"")</f>
        <v/>
      </c>
    </row>
    <row r="216" spans="1:21" x14ac:dyDescent="0.3">
      <c r="A216" s="23">
        <v>41544</v>
      </c>
      <c r="B216" s="24">
        <v>9.2338992938891407E-3</v>
      </c>
      <c r="C216" s="24">
        <v>-5.1393328814856361E-3</v>
      </c>
      <c r="D216" s="24">
        <v>-3.4845655180682448E-3</v>
      </c>
      <c r="E216" s="263">
        <v>-7.1961153176838552E-3</v>
      </c>
      <c r="F216" s="264">
        <v>-5.5000000000000188E-4</v>
      </c>
      <c r="G216" s="264">
        <v>-8.8000000000000079E-4</v>
      </c>
      <c r="H216" s="265">
        <v>0</v>
      </c>
      <c r="K216" s="23">
        <v>41544</v>
      </c>
      <c r="L216" s="19">
        <v>-1.4929519602102708E-3</v>
      </c>
      <c r="O216" s="23">
        <v>41544</v>
      </c>
      <c r="P216">
        <v>-3.4848799005256768E-3</v>
      </c>
      <c r="Q216" t="str" cm="1">
        <f t="array" ref="Q216">IF(P216=MIN($P$3:$P$10000),O216:P216,"")</f>
        <v/>
      </c>
      <c r="S216" s="23">
        <v>41544</v>
      </c>
      <c r="T216">
        <v>-1.3939519602102707E-3</v>
      </c>
      <c r="U216" t="str" cm="1">
        <f t="array" ref="U216">IF(T216=MIN($T$3:$T$10000),S216:T216,"")</f>
        <v/>
      </c>
    </row>
    <row r="217" spans="1:21" x14ac:dyDescent="0.3">
      <c r="A217" s="23">
        <v>41547</v>
      </c>
      <c r="B217" s="24">
        <v>-6.1255175147280974E-3</v>
      </c>
      <c r="C217" s="24">
        <v>-8.609333747646981E-3</v>
      </c>
      <c r="D217" s="24">
        <v>-5.3790560349415489E-3</v>
      </c>
      <c r="E217" s="263">
        <v>-3.6241225215503758E-3</v>
      </c>
      <c r="F217" s="264">
        <v>-9.9999999999978578E-6</v>
      </c>
      <c r="G217" s="264">
        <v>-2.6999999999999252E-4</v>
      </c>
      <c r="H217" s="265">
        <v>-7.5757575757576611E-5</v>
      </c>
      <c r="K217" s="23">
        <v>41547</v>
      </c>
      <c r="L217" s="19">
        <v>-2.1998590163817382E-3</v>
      </c>
      <c r="O217" s="23">
        <v>41547</v>
      </c>
      <c r="P217">
        <v>-5.3781702682270749E-3</v>
      </c>
      <c r="Q217" t="str" cm="1">
        <f t="array" ref="Q217">IF(P217=MIN($P$3:$P$10000),O217:P217,"")</f>
        <v/>
      </c>
      <c r="S217" s="23">
        <v>41547</v>
      </c>
      <c r="T217">
        <v>-2.1512681072908294E-3</v>
      </c>
      <c r="U217" t="str" cm="1">
        <f t="array" ref="U217">IF(T217=MIN($T$3:$T$10000),S217:T217,"")</f>
        <v/>
      </c>
    </row>
    <row r="218" spans="1:21" x14ac:dyDescent="0.3">
      <c r="A218" s="23">
        <v>41548</v>
      </c>
      <c r="B218" s="24">
        <v>-2.8007467592855901E-2</v>
      </c>
      <c r="C218" s="24">
        <v>1.389484114146949E-2</v>
      </c>
      <c r="D218" s="24">
        <v>-5.0026542185514682E-3</v>
      </c>
      <c r="E218" s="263">
        <v>8.2444139435760237E-3</v>
      </c>
      <c r="F218" s="264">
        <v>2.8999999999999859E-4</v>
      </c>
      <c r="G218" s="264">
        <v>1.1899999999999979E-3</v>
      </c>
      <c r="H218" s="265">
        <v>1.1278195488721867E-4</v>
      </c>
      <c r="K218" s="23">
        <v>41548</v>
      </c>
      <c r="L218" s="19">
        <v>-1.9787525273002972E-4</v>
      </c>
      <c r="O218" s="23">
        <v>41548</v>
      </c>
      <c r="P218">
        <v>-8.4281783107319382E-4</v>
      </c>
      <c r="Q218" t="str" cm="1">
        <f t="array" ref="Q218">IF(P218=MIN($P$3:$P$10000),O218:P218,"")</f>
        <v/>
      </c>
      <c r="S218" s="23">
        <v>41548</v>
      </c>
      <c r="T218">
        <v>-3.3712713242927783E-4</v>
      </c>
      <c r="U218" t="str" cm="1">
        <f t="array" ref="U218">IF(T218=MIN($T$3:$T$10000),S218:T218,"")</f>
        <v/>
      </c>
    </row>
    <row r="219" spans="1:21" x14ac:dyDescent="0.3">
      <c r="A219" s="23">
        <v>41549</v>
      </c>
      <c r="B219" s="24">
        <v>1.9825042774702342E-2</v>
      </c>
      <c r="C219" s="24">
        <v>-2.9979067979189829E-3</v>
      </c>
      <c r="D219" s="24">
        <v>1.766544132929354E-3</v>
      </c>
      <c r="E219" s="263">
        <v>-8.6578185029877654E-3</v>
      </c>
      <c r="F219" s="264">
        <v>-6.9999999999998883E-5</v>
      </c>
      <c r="G219" s="264">
        <v>1.0499999999999949E-3</v>
      </c>
      <c r="H219" s="265">
        <v>3.8022813688212698E-5</v>
      </c>
      <c r="K219" s="23">
        <v>41549</v>
      </c>
      <c r="L219" s="19">
        <v>1.7045634558182411E-5</v>
      </c>
      <c r="O219" s="23">
        <v>41549</v>
      </c>
      <c r="P219">
        <v>-1.1391157900378281E-4</v>
      </c>
      <c r="Q219" t="str" cm="1">
        <f t="array" ref="Q219">IF(P219=MIN($P$3:$P$10000),O219:P219,"")</f>
        <v/>
      </c>
      <c r="S219" s="23">
        <v>41549</v>
      </c>
      <c r="T219">
        <v>-4.5564631601513169E-5</v>
      </c>
      <c r="U219" t="str" cm="1">
        <f t="array" ref="U219">IF(T219=MIN($T$3:$T$10000),S219:T219,"")</f>
        <v/>
      </c>
    </row>
    <row r="220" spans="1:21" x14ac:dyDescent="0.3">
      <c r="A220" s="23">
        <v>41550</v>
      </c>
      <c r="B220" s="24">
        <v>9.4445145513077781E-4</v>
      </c>
      <c r="C220" s="24">
        <v>8.5905608442762957E-4</v>
      </c>
      <c r="D220" s="24">
        <v>-7.5963093568924122E-3</v>
      </c>
      <c r="E220" s="263">
        <v>-1.455612578356647E-2</v>
      </c>
      <c r="F220" s="264">
        <v>-1.500000000000008E-4</v>
      </c>
      <c r="G220" s="264">
        <v>-3.0000000000001143E-5</v>
      </c>
      <c r="H220" s="265">
        <v>-1.5267175572519122E-4</v>
      </c>
      <c r="K220" s="23">
        <v>41550</v>
      </c>
      <c r="L220" s="19">
        <v>-3.1305808652783811E-3</v>
      </c>
      <c r="O220" s="23">
        <v>41550</v>
      </c>
      <c r="P220">
        <v>-7.6134464380051116E-3</v>
      </c>
      <c r="Q220" t="str" cm="1">
        <f t="array" ref="Q220">IF(P220=MIN($P$3:$P$10000),O220:P220,"")</f>
        <v/>
      </c>
      <c r="S220" s="23">
        <v>41550</v>
      </c>
      <c r="T220">
        <v>-3.0453785752020445E-3</v>
      </c>
      <c r="U220" t="str" cm="1">
        <f t="array" ref="U220">IF(T220=MIN($T$3:$T$10000),S220:T220,"")</f>
        <v/>
      </c>
    </row>
    <row r="221" spans="1:21" x14ac:dyDescent="0.3">
      <c r="A221" s="23">
        <v>41551</v>
      </c>
      <c r="B221" s="24">
        <v>-5.1108743513131241E-3</v>
      </c>
      <c r="C221" s="24">
        <v>-9.4419557034701816E-3</v>
      </c>
      <c r="D221" s="24">
        <v>-4.9211550277837466E-3</v>
      </c>
      <c r="E221" s="263">
        <v>4.4313378646247169E-3</v>
      </c>
      <c r="F221" s="264">
        <v>3.9000000000000151E-4</v>
      </c>
      <c r="G221" s="264">
        <v>5.6000000000000049E-4</v>
      </c>
      <c r="H221" s="265">
        <v>3.7593984962407091E-5</v>
      </c>
      <c r="K221" s="23">
        <v>41551</v>
      </c>
      <c r="L221" s="19">
        <v>-1.0205596687126299E-3</v>
      </c>
      <c r="O221" s="23">
        <v>41551</v>
      </c>
      <c r="P221">
        <v>-2.7611924048642836E-3</v>
      </c>
      <c r="Q221" t="str" cm="1">
        <f t="array" ref="Q221">IF(P221=MIN($P$3:$P$10000),O221:P221,"")</f>
        <v/>
      </c>
      <c r="S221" s="23">
        <v>41551</v>
      </c>
      <c r="T221">
        <v>-1.1044769619457133E-3</v>
      </c>
      <c r="U221" t="str" cm="1">
        <f t="array" ref="U221">IF(T221=MIN($T$3:$T$10000),S221:T221,"")</f>
        <v/>
      </c>
    </row>
    <row r="222" spans="1:21" x14ac:dyDescent="0.3">
      <c r="A222" s="23">
        <v>41554</v>
      </c>
      <c r="B222" s="24">
        <v>8.7726231626699003E-3</v>
      </c>
      <c r="C222" s="24">
        <v>-1.7329436635314349E-3</v>
      </c>
      <c r="D222" s="24">
        <v>-1.277436010277931E-2</v>
      </c>
      <c r="E222" s="263">
        <v>1.470364956818962E-3</v>
      </c>
      <c r="F222" s="264">
        <v>-4.7000000000000172E-4</v>
      </c>
      <c r="G222" s="264">
        <v>3.0000000000000247E-4</v>
      </c>
      <c r="H222" s="265">
        <v>-3.7735849056604853E-5</v>
      </c>
      <c r="K222" s="23">
        <v>41554</v>
      </c>
      <c r="L222" s="19">
        <v>-1.9296243207691786E-3</v>
      </c>
      <c r="O222" s="23">
        <v>41554</v>
      </c>
      <c r="P222">
        <v>-4.7016079717342651E-3</v>
      </c>
      <c r="Q222" t="str" cm="1">
        <f t="array" ref="Q222">IF(P222=MIN($P$3:$P$10000),O222:P222,"")</f>
        <v/>
      </c>
      <c r="S222" s="23">
        <v>41554</v>
      </c>
      <c r="T222">
        <v>-1.8806431886937063E-3</v>
      </c>
      <c r="U222" t="str" cm="1">
        <f t="array" ref="U222">IF(T222=MIN($T$3:$T$10000),S222:T222,"")</f>
        <v/>
      </c>
    </row>
    <row r="223" spans="1:21" x14ac:dyDescent="0.3">
      <c r="A223" s="23">
        <v>41555</v>
      </c>
      <c r="B223" s="24">
        <v>-1.8802648220014671E-3</v>
      </c>
      <c r="C223" s="24">
        <v>-1.0416734742935909E-2</v>
      </c>
      <c r="D223" s="24">
        <v>1.4331379804451899E-2</v>
      </c>
      <c r="E223" s="263">
        <v>-9.0553868582900227E-3</v>
      </c>
      <c r="F223" s="264">
        <v>2.9999999999999992E-4</v>
      </c>
      <c r="G223" s="264">
        <v>-5.7999999999999827E-4</v>
      </c>
      <c r="H223" s="265">
        <v>-7.5187969924811566E-5</v>
      </c>
      <c r="K223" s="23">
        <v>41555</v>
      </c>
      <c r="L223" s="19">
        <v>8.4069536522450214E-4</v>
      </c>
      <c r="O223" s="23">
        <v>41555</v>
      </c>
      <c r="P223">
        <v>2.1838248792266693E-3</v>
      </c>
      <c r="Q223" t="str" cm="1">
        <f t="array" ref="Q223">IF(P223=MIN($P$3:$P$10000),O223:P223,"")</f>
        <v/>
      </c>
      <c r="S223" s="23">
        <v>41555</v>
      </c>
      <c r="T223">
        <v>8.735299516906673E-4</v>
      </c>
      <c r="U223" t="str" cm="1">
        <f t="array" ref="U223">IF(T223=MIN($T$3:$T$10000),S223:T223,"")</f>
        <v/>
      </c>
    </row>
    <row r="224" spans="1:21" x14ac:dyDescent="0.3">
      <c r="A224" s="23">
        <v>41556</v>
      </c>
      <c r="B224" s="24">
        <v>-1.012559638735331E-2</v>
      </c>
      <c r="C224" s="24">
        <v>-2.6317111807958489E-3</v>
      </c>
      <c r="D224" s="24">
        <v>1.371742089504778E-3</v>
      </c>
      <c r="E224" s="263">
        <v>-2.222267283312884E-3</v>
      </c>
      <c r="F224" s="264">
        <v>-1.699999999999983E-4</v>
      </c>
      <c r="G224" s="264">
        <v>-2.0000000000000459E-4</v>
      </c>
      <c r="H224" s="265">
        <v>-1.1194029850746201E-4</v>
      </c>
      <c r="K224" s="23">
        <v>41556</v>
      </c>
      <c r="L224" s="19">
        <v>-6.6652086588344902E-4</v>
      </c>
      <c r="O224" s="23">
        <v>41556</v>
      </c>
      <c r="P224">
        <v>-1.4728693288877271E-3</v>
      </c>
      <c r="Q224" t="str" cm="1">
        <f t="array" ref="Q224">IF(P224=MIN($P$3:$P$10000),O224:P224,"")</f>
        <v/>
      </c>
      <c r="S224" s="23">
        <v>41556</v>
      </c>
      <c r="T224">
        <v>-5.8914773155509096E-4</v>
      </c>
      <c r="U224" t="str" cm="1">
        <f t="array" ref="U224">IF(T224=MIN($T$3:$T$10000),S224:T224,"")</f>
        <v/>
      </c>
    </row>
    <row r="225" spans="1:21" x14ac:dyDescent="0.3">
      <c r="A225" s="23">
        <v>41557</v>
      </c>
      <c r="B225" s="24">
        <v>-1.459046852279379E-2</v>
      </c>
      <c r="C225" s="24">
        <v>1.8469608680736899E-2</v>
      </c>
      <c r="D225" s="24">
        <v>2.4520748272059769E-2</v>
      </c>
      <c r="E225" s="263">
        <v>2.054407271566986E-2</v>
      </c>
      <c r="F225" s="264">
        <v>-1.000000000000011E-4</v>
      </c>
      <c r="G225" s="264">
        <v>3.3000000000000363E-4</v>
      </c>
      <c r="H225" s="265">
        <v>3.6900369003688536E-5</v>
      </c>
      <c r="K225" s="23">
        <v>41557</v>
      </c>
      <c r="L225" s="19">
        <v>7.3690822296944136E-3</v>
      </c>
      <c r="O225" s="23">
        <v>41557</v>
      </c>
      <c r="P225">
        <v>1.8364942659106882E-2</v>
      </c>
      <c r="Q225" t="str" cm="1">
        <f t="array" ref="Q225">IF(P225=MIN($P$3:$P$10000),O225:P225,"")</f>
        <v/>
      </c>
      <c r="S225" s="23">
        <v>41557</v>
      </c>
      <c r="T225">
        <v>7.3459770636427543E-3</v>
      </c>
      <c r="U225" t="str" cm="1">
        <f t="array" ref="U225">IF(T225=MIN($T$3:$T$10000),S225:T225,"")</f>
        <v/>
      </c>
    </row>
    <row r="226" spans="1:21" x14ac:dyDescent="0.3">
      <c r="A226" s="23">
        <v>41558</v>
      </c>
      <c r="B226" s="24">
        <v>-1.343847300487184E-2</v>
      </c>
      <c r="C226" s="24">
        <v>5.1813823012120301E-3</v>
      </c>
      <c r="D226" s="24">
        <v>4.0081283301191342E-4</v>
      </c>
      <c r="E226" s="263">
        <v>1.2369771210626421E-2</v>
      </c>
      <c r="F226" s="264">
        <v>2.8999999999999859E-4</v>
      </c>
      <c r="G226" s="264">
        <v>4.4000000000000484E-4</v>
      </c>
      <c r="H226" s="265">
        <v>0</v>
      </c>
      <c r="K226" s="23">
        <v>41558</v>
      </c>
      <c r="L226" s="19">
        <v>1.3277624564235946E-3</v>
      </c>
      <c r="O226" s="23">
        <v>41558</v>
      </c>
      <c r="P226">
        <v>3.1919061410589852E-3</v>
      </c>
      <c r="Q226" t="str" cm="1">
        <f t="array" ref="Q226">IF(P226=MIN($P$3:$P$10000),O226:P226,"")</f>
        <v/>
      </c>
      <c r="S226" s="23">
        <v>41558</v>
      </c>
      <c r="T226">
        <v>1.2767624564235943E-3</v>
      </c>
      <c r="U226" t="str" cm="1">
        <f t="array" ref="U226">IF(T226=MIN($T$3:$T$10000),S226:T226,"")</f>
        <v/>
      </c>
    </row>
    <row r="227" spans="1:21" x14ac:dyDescent="0.3">
      <c r="A227" s="23">
        <v>41561</v>
      </c>
      <c r="B227" s="24">
        <v>1.876052232888241E-3</v>
      </c>
      <c r="C227" s="24">
        <v>8.5905608442762957E-4</v>
      </c>
      <c r="D227" s="24">
        <v>-1.871173948947195E-3</v>
      </c>
      <c r="E227" s="263">
        <v>-4.7897602664037409E-4</v>
      </c>
      <c r="F227" s="264">
        <v>1.4000000000000121E-4</v>
      </c>
      <c r="G227" s="264">
        <v>2.5999999999999803E-4</v>
      </c>
      <c r="H227" s="265">
        <v>-1.8518518518518404E-4</v>
      </c>
      <c r="K227" s="23">
        <v>41561</v>
      </c>
      <c r="L227" s="19">
        <v>-3.2860755909217812E-4</v>
      </c>
      <c r="O227" s="23">
        <v>41561</v>
      </c>
      <c r="P227">
        <v>-6.8068556439711324E-4</v>
      </c>
      <c r="Q227" t="str" cm="1">
        <f t="array" ref="Q227">IF(P227=MIN($P$3:$P$10000),O227:P227,"")</f>
        <v/>
      </c>
      <c r="S227" s="23">
        <v>41561</v>
      </c>
      <c r="T227">
        <v>-2.722742257588453E-4</v>
      </c>
      <c r="U227" t="str" cm="1">
        <f t="array" ref="U227">IF(T227=MIN($T$3:$T$10000),S227:T227,"")</f>
        <v/>
      </c>
    </row>
    <row r="228" spans="1:21" x14ac:dyDescent="0.3">
      <c r="A228" s="23">
        <v>41562</v>
      </c>
      <c r="B228" s="24">
        <v>7.3272082174190897E-3</v>
      </c>
      <c r="C228" s="24">
        <v>-7.2961588522422001E-3</v>
      </c>
      <c r="D228" s="24">
        <v>-4.1510122279382246E-3</v>
      </c>
      <c r="E228" s="263">
        <v>-6.9506900842807333E-3</v>
      </c>
      <c r="F228" s="264">
        <v>3.4000000000000002E-4</v>
      </c>
      <c r="G228" s="264">
        <v>1.6000000000000009E-4</v>
      </c>
      <c r="H228" s="265">
        <v>2.1818181818181813E-4</v>
      </c>
      <c r="K228" s="23">
        <v>41562</v>
      </c>
      <c r="L228" s="19">
        <v>-1.5457297935608492E-3</v>
      </c>
      <c r="O228" s="23">
        <v>41562</v>
      </c>
      <c r="P228">
        <v>-4.2147790293566682E-3</v>
      </c>
      <c r="Q228" t="str" cm="1">
        <f t="array" ref="Q228">IF(P228=MIN($P$3:$P$10000),O228:P228,"")</f>
        <v/>
      </c>
      <c r="S228" s="23">
        <v>41562</v>
      </c>
      <c r="T228">
        <v>-1.6859116117426674E-3</v>
      </c>
      <c r="U228" t="str" cm="1">
        <f t="array" ref="U228">IF(T228=MIN($T$3:$T$10000),S228:T228,"")</f>
        <v/>
      </c>
    </row>
    <row r="229" spans="1:21" x14ac:dyDescent="0.3">
      <c r="A229" s="23">
        <v>41563</v>
      </c>
      <c r="B229" s="24">
        <v>-1.5356178404036141E-3</v>
      </c>
      <c r="C229" s="24">
        <v>7.7822108586510863E-3</v>
      </c>
      <c r="D229" s="24">
        <v>1.6539010444194022E-2</v>
      </c>
      <c r="E229" s="263">
        <v>1.327481147657792E-2</v>
      </c>
      <c r="F229" s="264">
        <v>1.0000000000001331E-5</v>
      </c>
      <c r="G229" s="264">
        <v>3.0000000000001143E-5</v>
      </c>
      <c r="H229" s="265">
        <v>2.9739776951672939E-4</v>
      </c>
      <c r="K229" s="23">
        <v>41563</v>
      </c>
      <c r="L229" s="19">
        <v>5.1131494324710893E-3</v>
      </c>
      <c r="O229" s="23">
        <v>41563</v>
      </c>
      <c r="P229">
        <v>1.2442051090471402E-2</v>
      </c>
      <c r="Q229" t="str" cm="1">
        <f t="array" ref="Q229">IF(P229=MIN($P$3:$P$10000),O229:P229,"")</f>
        <v/>
      </c>
      <c r="S229" s="23">
        <v>41563</v>
      </c>
      <c r="T229">
        <v>4.9768204361885608E-3</v>
      </c>
      <c r="U229" t="str" cm="1">
        <f t="array" ref="U229">IF(T229=MIN($T$3:$T$10000),S229:T229,"")</f>
        <v/>
      </c>
    </row>
    <row r="230" spans="1:21" x14ac:dyDescent="0.3">
      <c r="A230" s="23">
        <v>41564</v>
      </c>
      <c r="B230" s="24">
        <v>3.1406807257513318E-2</v>
      </c>
      <c r="C230" s="24">
        <v>1.544411911030418E-2</v>
      </c>
      <c r="D230" s="24">
        <v>2.3811623671191749E-3</v>
      </c>
      <c r="E230" s="263">
        <v>1.1672332761395249E-2</v>
      </c>
      <c r="F230" s="264">
        <v>-1.900000000000009E-4</v>
      </c>
      <c r="G230" s="264">
        <v>4.000000000000004E-4</v>
      </c>
      <c r="H230" s="265">
        <v>3.8314176245209168E-5</v>
      </c>
      <c r="K230" s="23">
        <v>41564</v>
      </c>
      <c r="L230" s="19">
        <v>4.0329231992767296E-3</v>
      </c>
      <c r="O230" s="23">
        <v>41564</v>
      </c>
      <c r="P230">
        <v>1.0036704549915964E-2</v>
      </c>
      <c r="Q230" t="str" cm="1">
        <f t="array" ref="Q230">IF(P230=MIN($P$3:$P$10000),O230:P230,"")</f>
        <v/>
      </c>
      <c r="S230" s="23">
        <v>41564</v>
      </c>
      <c r="T230">
        <v>4.0146818199663856E-3</v>
      </c>
      <c r="U230" t="str" cm="1">
        <f t="array" ref="U230">IF(T230=MIN($T$3:$T$10000),S230:T230,"")</f>
        <v/>
      </c>
    </row>
    <row r="231" spans="1:21" x14ac:dyDescent="0.3">
      <c r="A231" s="23">
        <v>41565</v>
      </c>
      <c r="B231" s="24">
        <v>-4.4733951416323784E-3</v>
      </c>
      <c r="C231" s="24">
        <v>1.182939800948582E-2</v>
      </c>
      <c r="D231" s="24">
        <v>-9.238552987123989E-4</v>
      </c>
      <c r="E231" s="263">
        <v>-4.7074304210619882E-4</v>
      </c>
      <c r="F231" s="264">
        <v>-4.000000000000011E-4</v>
      </c>
      <c r="G231" s="264">
        <v>2.4999999999999469E-4</v>
      </c>
      <c r="H231" s="265">
        <v>-1.1538461538461468E-4</v>
      </c>
      <c r="K231" s="23">
        <v>41565</v>
      </c>
      <c r="L231" s="19">
        <v>1.6110649676637592E-4</v>
      </c>
      <c r="O231" s="23">
        <v>41565</v>
      </c>
      <c r="P231">
        <v>6.0132393422363223E-4</v>
      </c>
      <c r="Q231" t="str" cm="1">
        <f t="array" ref="Q231">IF(P231=MIN($P$3:$P$10000),O231:P231,"")</f>
        <v/>
      </c>
      <c r="S231" s="23">
        <v>41565</v>
      </c>
      <c r="T231">
        <v>2.4052957368945289E-4</v>
      </c>
      <c r="U231" t="str" cm="1">
        <f t="array" ref="U231">IF(T231=MIN($T$3:$T$10000),S231:T231,"")</f>
        <v/>
      </c>
    </row>
    <row r="232" spans="1:21" x14ac:dyDescent="0.3">
      <c r="A232" s="23">
        <v>41568</v>
      </c>
      <c r="B232" s="24">
        <v>1.024871912098864E-3</v>
      </c>
      <c r="C232" s="24">
        <v>1.252645121476871E-3</v>
      </c>
      <c r="D232" s="24">
        <v>-7.3968219190385064E-3</v>
      </c>
      <c r="E232" s="263">
        <v>1.649013595813517E-3</v>
      </c>
      <c r="F232" s="264">
        <v>0</v>
      </c>
      <c r="G232" s="264">
        <v>-9.9999999999997863E-5</v>
      </c>
      <c r="H232" s="265">
        <v>3.4220532319391694E-4</v>
      </c>
      <c r="K232" s="23">
        <v>41568</v>
      </c>
      <c r="L232" s="19">
        <v>-8.9057947791386339E-4</v>
      </c>
      <c r="O232" s="23">
        <v>41568</v>
      </c>
      <c r="P232">
        <v>-2.598929683377816E-3</v>
      </c>
      <c r="Q232" t="str" cm="1">
        <f t="array" ref="Q232">IF(P232=MIN($P$3:$P$10000),O232:P232,"")</f>
        <v/>
      </c>
      <c r="S232" s="23">
        <v>41568</v>
      </c>
      <c r="T232">
        <v>-1.0395718733511262E-3</v>
      </c>
      <c r="U232" t="str" cm="1">
        <f t="array" ref="U232">IF(T232=MIN($T$3:$T$10000),S232:T232,"")</f>
        <v/>
      </c>
    </row>
    <row r="233" spans="1:21" x14ac:dyDescent="0.3">
      <c r="A233" s="23">
        <v>41569</v>
      </c>
      <c r="B233" s="24">
        <v>1.8585548466241709E-2</v>
      </c>
      <c r="C233" s="24">
        <v>1.542937915235517E-2</v>
      </c>
      <c r="D233" s="24">
        <v>1.556914003498417E-2</v>
      </c>
      <c r="E233" s="263">
        <v>1.152386053649458E-2</v>
      </c>
      <c r="F233" s="264">
        <v>-2.1999999999999971E-4</v>
      </c>
      <c r="G233" s="264">
        <v>5.9000000000000166E-4</v>
      </c>
      <c r="H233" s="265">
        <v>1.1811023622047309E-4</v>
      </c>
      <c r="K233" s="23">
        <v>41569</v>
      </c>
      <c r="L233" s="19">
        <v>5.9225273578273003E-3</v>
      </c>
      <c r="O233" s="23">
        <v>41569</v>
      </c>
      <c r="P233">
        <v>1.4654694378820218E-2</v>
      </c>
      <c r="Q233" t="str" cm="1">
        <f t="array" ref="Q233">IF(P233=MIN($P$3:$P$10000),O233:P233,"")</f>
        <v/>
      </c>
      <c r="S233" s="23">
        <v>41569</v>
      </c>
      <c r="T233">
        <v>5.8618777515280877E-3</v>
      </c>
      <c r="U233" t="str" cm="1">
        <f t="array" ref="U233">IF(T233=MIN($T$3:$T$10000),S233:T233,"")</f>
        <v/>
      </c>
    </row>
    <row r="234" spans="1:21" x14ac:dyDescent="0.3">
      <c r="A234" s="23">
        <v>41570</v>
      </c>
      <c r="B234" s="24">
        <v>-5.0254679148128379E-3</v>
      </c>
      <c r="C234" s="24">
        <v>-7.39219244370754E-3</v>
      </c>
      <c r="D234" s="24">
        <v>-5.5033676910337019E-3</v>
      </c>
      <c r="E234" s="263">
        <v>6.7423035762372947E-3</v>
      </c>
      <c r="F234" s="264">
        <v>-1.9999999999999879E-4</v>
      </c>
      <c r="G234" s="264">
        <v>1.3999999999999351E-4</v>
      </c>
      <c r="H234" s="265">
        <v>-7.9681274900399304E-5</v>
      </c>
      <c r="K234" s="23">
        <v>41570</v>
      </c>
      <c r="L234" s="19">
        <v>-8.6533425891847362E-4</v>
      </c>
      <c r="O234" s="23">
        <v>41570</v>
      </c>
      <c r="P234">
        <v>-2.0411942130332344E-3</v>
      </c>
      <c r="Q234" t="str" cm="1">
        <f t="array" ref="Q234">IF(P234=MIN($P$3:$P$10000),O234:P234,"")</f>
        <v/>
      </c>
      <c r="S234" s="23">
        <v>41570</v>
      </c>
      <c r="T234">
        <v>-8.1647768521329368E-4</v>
      </c>
      <c r="U234" t="str" cm="1">
        <f t="array" ref="U234">IF(T234=MIN($T$3:$T$10000),S234:T234,"")</f>
        <v/>
      </c>
    </row>
    <row r="235" spans="1:21" x14ac:dyDescent="0.3">
      <c r="A235" s="23">
        <v>41571</v>
      </c>
      <c r="B235" s="24">
        <v>9.4023776610089715E-3</v>
      </c>
      <c r="C235" s="24">
        <v>8.2746672957844988E-3</v>
      </c>
      <c r="D235" s="24">
        <v>6.8512167589068751E-3</v>
      </c>
      <c r="E235" s="263">
        <v>-6.9246597024370229E-4</v>
      </c>
      <c r="F235" s="264">
        <v>1.2999999999999991E-4</v>
      </c>
      <c r="G235" s="264">
        <v>-3.0999999999999691E-4</v>
      </c>
      <c r="H235" s="265">
        <v>0</v>
      </c>
      <c r="K235" s="23">
        <v>41571</v>
      </c>
      <c r="L235" s="19">
        <v>2.0193251405406783E-3</v>
      </c>
      <c r="O235" s="23">
        <v>41571</v>
      </c>
      <c r="P235">
        <v>5.0545628513516943E-3</v>
      </c>
      <c r="Q235" t="str" cm="1">
        <f t="array" ref="Q235">IF(P235=MIN($P$3:$P$10000),O235:P235,"")</f>
        <v/>
      </c>
      <c r="S235" s="23">
        <v>41571</v>
      </c>
      <c r="T235">
        <v>2.0218251405406782E-3</v>
      </c>
      <c r="U235" t="str" cm="1">
        <f t="array" ref="U235">IF(T235=MIN($T$3:$T$10000),S235:T235,"")</f>
        <v/>
      </c>
    </row>
    <row r="236" spans="1:21" x14ac:dyDescent="0.3">
      <c r="A236" s="23">
        <v>41572</v>
      </c>
      <c r="B236" s="24">
        <v>4.3111087441620507E-3</v>
      </c>
      <c r="C236" s="24">
        <v>0</v>
      </c>
      <c r="D236" s="24">
        <v>-4.4489211076685483E-3</v>
      </c>
      <c r="E236" s="263">
        <v>8.7820478206178058E-3</v>
      </c>
      <c r="F236" s="264">
        <v>-2.1000000000000009E-4</v>
      </c>
      <c r="G236" s="264">
        <v>-6.2999999999999721E-4</v>
      </c>
      <c r="H236" s="265">
        <v>-3.9525691699604507E-5</v>
      </c>
      <c r="K236" s="23">
        <v>41572</v>
      </c>
      <c r="L236" s="19">
        <v>3.5332614102364393E-4</v>
      </c>
      <c r="O236" s="23">
        <v>41572</v>
      </c>
      <c r="P236">
        <v>1.0590317557211642E-3</v>
      </c>
      <c r="Q236" t="str" cm="1">
        <f t="array" ref="Q236">IF(P236=MIN($P$3:$P$10000),O236:P236,"")</f>
        <v/>
      </c>
      <c r="S236" s="23">
        <v>41572</v>
      </c>
      <c r="T236">
        <v>4.2361270228846585E-4</v>
      </c>
      <c r="U236" t="str" cm="1">
        <f t="array" ref="U236">IF(T236=MIN($T$3:$T$10000),S236:T236,"")</f>
        <v/>
      </c>
    </row>
    <row r="237" spans="1:21" x14ac:dyDescent="0.3">
      <c r="A237" s="23">
        <v>41575</v>
      </c>
      <c r="B237" s="24">
        <v>7.664494453079176E-4</v>
      </c>
      <c r="C237" s="24">
        <v>-6.5654932396643556E-3</v>
      </c>
      <c r="D237" s="24">
        <v>1.393257088071403E-2</v>
      </c>
      <c r="E237" s="263">
        <v>-9.1645695325920287E-4</v>
      </c>
      <c r="F237" s="264">
        <v>8.9999999999999802E-5</v>
      </c>
      <c r="G237" s="264">
        <v>3.0000000000001143E-5</v>
      </c>
      <c r="H237" s="265">
        <v>3.9370078740157248E-5</v>
      </c>
      <c r="K237" s="23">
        <v>41575</v>
      </c>
      <c r="L237" s="19">
        <v>2.1301772817648077E-3</v>
      </c>
      <c r="O237" s="23">
        <v>41575</v>
      </c>
      <c r="P237">
        <v>5.2549018658293407E-3</v>
      </c>
      <c r="Q237" t="str" cm="1">
        <f t="array" ref="Q237">IF(P237=MIN($P$3:$P$10000),O237:P237,"")</f>
        <v/>
      </c>
      <c r="S237" s="23">
        <v>41575</v>
      </c>
      <c r="T237">
        <v>2.1019607463317368E-3</v>
      </c>
      <c r="U237" t="str" cm="1">
        <f t="array" ref="U237">IF(T237=MIN($T$3:$T$10000),S237:T237,"")</f>
        <v/>
      </c>
    </row>
    <row r="238" spans="1:21" x14ac:dyDescent="0.3">
      <c r="A238" s="23">
        <v>41576</v>
      </c>
      <c r="B238" s="24">
        <v>-6.0508119799450909E-3</v>
      </c>
      <c r="C238" s="24">
        <v>4.9567710313260472E-3</v>
      </c>
      <c r="D238" s="24">
        <v>-1.037217821536479E-3</v>
      </c>
      <c r="E238" s="263">
        <v>-8.2551430614511354E-3</v>
      </c>
      <c r="F238" s="264">
        <v>4.9999999999997963E-5</v>
      </c>
      <c r="G238" s="264">
        <v>6.4999999999999498E-4</v>
      </c>
      <c r="H238" s="265">
        <v>-7.9051383399209014E-5</v>
      </c>
      <c r="K238" s="23">
        <v>41576</v>
      </c>
      <c r="L238" s="19">
        <v>-1.1589294676262339E-3</v>
      </c>
      <c r="O238" s="23">
        <v>41576</v>
      </c>
      <c r="P238">
        <v>-2.902140862741473E-3</v>
      </c>
      <c r="Q238" t="str" cm="1">
        <f t="array" ref="Q238">IF(P238=MIN($P$3:$P$10000),O238:P238,"")</f>
        <v/>
      </c>
      <c r="S238" s="23">
        <v>41576</v>
      </c>
      <c r="T238">
        <v>-1.1608563450965894E-3</v>
      </c>
      <c r="U238" t="str" cm="1">
        <f t="array" ref="U238">IF(T238=MIN($T$3:$T$10000),S238:T238,"")</f>
        <v/>
      </c>
    </row>
    <row r="239" spans="1:21" x14ac:dyDescent="0.3">
      <c r="A239" s="23">
        <v>41577</v>
      </c>
      <c r="B239" s="24">
        <v>-1.3099945654620809E-3</v>
      </c>
      <c r="C239" s="24">
        <v>-1.2328653962736631E-3</v>
      </c>
      <c r="D239" s="24">
        <v>-1.946265865228944E-3</v>
      </c>
      <c r="E239" s="263">
        <v>-1.6416276093900211E-2</v>
      </c>
      <c r="F239" s="264">
        <v>-7.0999999999999709E-4</v>
      </c>
      <c r="G239" s="264">
        <v>-4.1999999999999823E-4</v>
      </c>
      <c r="H239" s="265">
        <v>-7.8431372549019136E-5</v>
      </c>
      <c r="K239" s="23">
        <v>41577</v>
      </c>
      <c r="L239" s="19">
        <v>-2.575543711566985E-3</v>
      </c>
      <c r="O239" s="23">
        <v>41577</v>
      </c>
      <c r="P239">
        <v>-6.1206239847998167E-3</v>
      </c>
      <c r="Q239" t="str" cm="1">
        <f t="array" ref="Q239">IF(P239=MIN($P$3:$P$10000),O239:P239,"")</f>
        <v/>
      </c>
      <c r="S239" s="23">
        <v>41577</v>
      </c>
      <c r="T239">
        <v>-2.4482495939199267E-3</v>
      </c>
      <c r="U239" t="str" cm="1">
        <f t="array" ref="U239">IF(T239=MIN($T$3:$T$10000),S239:T239,"")</f>
        <v/>
      </c>
    </row>
    <row r="240" spans="1:21" x14ac:dyDescent="0.3">
      <c r="A240" s="23">
        <v>41578</v>
      </c>
      <c r="B240" s="24">
        <v>-1.435191291580656E-2</v>
      </c>
      <c r="C240" s="24">
        <v>-2.2222526357284351E-2</v>
      </c>
      <c r="D240" s="24">
        <v>-2.0805278518351731E-3</v>
      </c>
      <c r="E240" s="263">
        <v>2.350761443788647E-2</v>
      </c>
      <c r="F240" s="264">
        <v>3.8999999999999799E-4</v>
      </c>
      <c r="G240" s="264">
        <v>3.8999999999999701E-4</v>
      </c>
      <c r="H240" s="265">
        <v>-3.1128404669260784E-4</v>
      </c>
      <c r="K240" s="23">
        <v>41578</v>
      </c>
      <c r="L240" s="19">
        <v>5.2409977450725519E-4</v>
      </c>
      <c r="O240" s="23">
        <v>41578</v>
      </c>
      <c r="P240">
        <v>1.5141939887973214E-3</v>
      </c>
      <c r="Q240" t="str" cm="1">
        <f t="array" ref="Q240">IF(P240=MIN($P$3:$P$10000),O240:P240,"")</f>
        <v/>
      </c>
      <c r="S240" s="23">
        <v>41578</v>
      </c>
      <c r="T240">
        <v>6.0567759551892909E-4</v>
      </c>
      <c r="U240" t="str" cm="1">
        <f t="array" ref="U240">IF(T240=MIN($T$3:$T$10000),S240:T240,"")</f>
        <v/>
      </c>
    </row>
    <row r="241" spans="1:21" x14ac:dyDescent="0.3">
      <c r="A241" s="23">
        <v>41579</v>
      </c>
      <c r="B241" s="24">
        <v>-6.1844450631665399E-3</v>
      </c>
      <c r="C241" s="24">
        <v>-4.6295780945586696E-3</v>
      </c>
      <c r="D241" s="24">
        <v>4.1693649977252809E-3</v>
      </c>
      <c r="E241" s="263">
        <v>3.4449656601544098E-3</v>
      </c>
      <c r="F241" s="264">
        <v>1.4000000000000121E-4</v>
      </c>
      <c r="G241" s="264">
        <v>2.5000000000000358E-4</v>
      </c>
      <c r="H241" s="265">
        <v>7.5471698113207091E-5</v>
      </c>
      <c r="K241" s="23">
        <v>41579</v>
      </c>
      <c r="L241" s="19">
        <v>7.1762329440087653E-4</v>
      </c>
      <c r="O241" s="23">
        <v>41579</v>
      </c>
      <c r="P241">
        <v>1.6429025756248329E-3</v>
      </c>
      <c r="Q241" t="str" cm="1">
        <f t="array" ref="Q241">IF(P241=MIN($P$3:$P$10000),O241:P241,"")</f>
        <v/>
      </c>
      <c r="S241" s="23">
        <v>41579</v>
      </c>
      <c r="T241">
        <v>6.5716103024993306E-4</v>
      </c>
      <c r="U241" t="str" cm="1">
        <f t="array" ref="U241">IF(T241=MIN($T$3:$T$10000),S241:T241,"")</f>
        <v/>
      </c>
    </row>
    <row r="242" spans="1:21" x14ac:dyDescent="0.3">
      <c r="A242" s="23">
        <v>41582</v>
      </c>
      <c r="B242" s="24">
        <v>-1.1027885254696231E-3</v>
      </c>
      <c r="C242" s="24">
        <v>6.7652621025570368E-3</v>
      </c>
      <c r="D242" s="24">
        <v>3.3734930214042091E-3</v>
      </c>
      <c r="E242" s="263">
        <v>-1.6023245282049869E-3</v>
      </c>
      <c r="F242" s="264">
        <v>-5.2999999999999922E-4</v>
      </c>
      <c r="G242" s="264">
        <v>6.9999999999996728E-5</v>
      </c>
      <c r="H242" s="265">
        <v>-2.2813688212927751E-4</v>
      </c>
      <c r="K242" s="23">
        <v>41582</v>
      </c>
      <c r="L242" s="19">
        <v>5.9898818560118064E-4</v>
      </c>
      <c r="O242" s="23">
        <v>41582</v>
      </c>
      <c r="P242">
        <v>1.877874456398389E-3</v>
      </c>
      <c r="Q242" t="str" cm="1">
        <f t="array" ref="Q242">IF(P242=MIN($P$3:$P$10000),O242:P242,"")</f>
        <v/>
      </c>
      <c r="S242" s="23">
        <v>41582</v>
      </c>
      <c r="T242">
        <v>7.5114978255935564E-4</v>
      </c>
      <c r="U242" t="str" cm="1">
        <f t="array" ref="U242">IF(T242=MIN($T$3:$T$10000),S242:T242,"")</f>
        <v/>
      </c>
    </row>
    <row r="243" spans="1:21" x14ac:dyDescent="0.3">
      <c r="A243" s="23">
        <v>41583</v>
      </c>
      <c r="B243" s="24">
        <v>-1.9714533865066381E-3</v>
      </c>
      <c r="C243" s="24">
        <v>-1.3019524860508081E-2</v>
      </c>
      <c r="D243" s="24">
        <v>1.1638906801182071E-3</v>
      </c>
      <c r="E243" s="263">
        <v>1.8341750136132279E-3</v>
      </c>
      <c r="F243" s="264">
        <v>5.59999999999998E-4</v>
      </c>
      <c r="G243" s="264">
        <v>-6.4000000000000059E-4</v>
      </c>
      <c r="H243" s="265">
        <v>7.4349442379182998E-5</v>
      </c>
      <c r="K243" s="23">
        <v>41583</v>
      </c>
      <c r="L243" s="19">
        <v>-3.134909032462742E-4</v>
      </c>
      <c r="O243" s="23">
        <v>41583</v>
      </c>
      <c r="P243">
        <v>-9.2737038079226562E-4</v>
      </c>
      <c r="Q243" t="str" cm="1">
        <f t="array" ref="Q243">IF(P243=MIN($P$3:$P$10000),O243:P243,"")</f>
        <v/>
      </c>
      <c r="S243" s="23">
        <v>41583</v>
      </c>
      <c r="T243">
        <v>-3.7094815231690633E-4</v>
      </c>
      <c r="U243" t="str" cm="1">
        <f t="array" ref="U243">IF(T243=MIN($T$3:$T$10000),S243:T243,"")</f>
        <v/>
      </c>
    </row>
    <row r="244" spans="1:21" x14ac:dyDescent="0.3">
      <c r="A244" s="23">
        <v>41584</v>
      </c>
      <c r="B244" s="24">
        <v>5.0568821911644093E-3</v>
      </c>
      <c r="C244" s="24">
        <v>1.7872178349820189E-2</v>
      </c>
      <c r="D244" s="24">
        <v>9.558505899416184E-3</v>
      </c>
      <c r="E244" s="263">
        <v>1.830591968936606E-3</v>
      </c>
      <c r="F244" s="264">
        <v>1.2999999999999991E-4</v>
      </c>
      <c r="G244" s="264">
        <v>-1.3999999999999351E-4</v>
      </c>
      <c r="H244" s="265">
        <v>1.4981273408239612E-4</v>
      </c>
      <c r="K244" s="23">
        <v>41584</v>
      </c>
      <c r="L244" s="19">
        <v>3.2395898505281646E-3</v>
      </c>
      <c r="O244" s="23">
        <v>41584</v>
      </c>
      <c r="P244">
        <v>7.9154353004777141E-3</v>
      </c>
      <c r="Q244" t="str" cm="1">
        <f t="array" ref="Q244">IF(P244=MIN($P$3:$P$10000),O244:P244,"")</f>
        <v/>
      </c>
      <c r="S244" s="23">
        <v>41584</v>
      </c>
      <c r="T244">
        <v>3.1661741201910861E-3</v>
      </c>
      <c r="U244" t="str" cm="1">
        <f t="array" ref="U244">IF(T244=MIN($T$3:$T$10000),S244:T244,"")</f>
        <v/>
      </c>
    </row>
    <row r="245" spans="1:21" x14ac:dyDescent="0.3">
      <c r="A245" s="23">
        <v>41585</v>
      </c>
      <c r="B245" s="24">
        <v>-8.1760457903155108E-3</v>
      </c>
      <c r="C245" s="24">
        <v>-1.546830335340434E-2</v>
      </c>
      <c r="D245" s="24">
        <v>-8.31666269329406E-3</v>
      </c>
      <c r="E245" s="263">
        <v>-9.1363754977759042E-3</v>
      </c>
      <c r="F245" s="264">
        <v>-6.3000000000000035E-4</v>
      </c>
      <c r="G245" s="264">
        <v>8.699999999999974E-4</v>
      </c>
      <c r="H245" s="265">
        <v>-5.3231939163498037E-4</v>
      </c>
      <c r="K245" s="23">
        <v>41585</v>
      </c>
      <c r="L245" s="19">
        <v>-4.0737427904532653E-3</v>
      </c>
      <c r="O245" s="23">
        <v>41585</v>
      </c>
      <c r="P245">
        <v>-9.5367476605438088E-3</v>
      </c>
      <c r="Q245" t="str" cm="1">
        <f t="array" ref="Q245">IF(P245=MIN($P$3:$P$10000),O245:P245,"")</f>
        <v/>
      </c>
      <c r="S245" s="23">
        <v>41585</v>
      </c>
      <c r="T245">
        <v>-3.814699064217524E-3</v>
      </c>
      <c r="U245" t="str" cm="1">
        <f t="array" ref="U245">IF(T245=MIN($T$3:$T$10000),S245:T245,"")</f>
        <v/>
      </c>
    </row>
    <row r="246" spans="1:21" x14ac:dyDescent="0.3">
      <c r="A246" s="23">
        <v>41586</v>
      </c>
      <c r="B246" s="24">
        <v>-1.490175127134585E-2</v>
      </c>
      <c r="C246" s="24">
        <v>-2.122906400804933E-3</v>
      </c>
      <c r="D246" s="24">
        <v>5.8060970904274109E-3</v>
      </c>
      <c r="E246" s="263">
        <v>1.79807090499393E-2</v>
      </c>
      <c r="F246" s="264">
        <v>3.5000000000000141E-4</v>
      </c>
      <c r="G246" s="264">
        <v>-4.8000000000000045E-4</v>
      </c>
      <c r="H246" s="265">
        <v>-1.0830324909747227E-4</v>
      </c>
      <c r="K246" s="23">
        <v>41586</v>
      </c>
      <c r="L246" s="19">
        <v>2.4328823367332445E-3</v>
      </c>
      <c r="O246" s="23">
        <v>41586</v>
      </c>
      <c r="P246">
        <v>6.1765469970677667E-3</v>
      </c>
      <c r="Q246" t="str" cm="1">
        <f t="array" ref="Q246">IF(P246=MIN($P$3:$P$10000),O246:P246,"")</f>
        <v/>
      </c>
      <c r="S246" s="23">
        <v>41586</v>
      </c>
      <c r="T246">
        <v>2.4706187988271068E-3</v>
      </c>
      <c r="U246" t="str" cm="1">
        <f t="array" ref="U246">IF(T246=MIN($T$3:$T$10000),S246:T246,"")</f>
        <v/>
      </c>
    </row>
    <row r="247" spans="1:21" x14ac:dyDescent="0.3">
      <c r="A247" s="23">
        <v>41589</v>
      </c>
      <c r="B247" s="24">
        <v>-3.2989700941340261E-3</v>
      </c>
      <c r="C247" s="24">
        <v>5.5317002310228403E-3</v>
      </c>
      <c r="D247" s="24">
        <v>1.346801884750095E-2</v>
      </c>
      <c r="E247" s="263">
        <v>-9.0606761367434353E-4</v>
      </c>
      <c r="F247" s="264">
        <v>-1.399999999999995E-4</v>
      </c>
      <c r="G247" s="264">
        <v>2.799999999999958E-4</v>
      </c>
      <c r="H247" s="265">
        <v>0</v>
      </c>
      <c r="K247" s="23">
        <v>41589</v>
      </c>
      <c r="L247" s="19">
        <v>2.5160705764893858E-3</v>
      </c>
      <c r="O247" s="23">
        <v>41589</v>
      </c>
      <c r="P247">
        <v>6.2901764412234655E-3</v>
      </c>
      <c r="Q247" t="str" cm="1">
        <f t="array" ref="Q247">IF(P247=MIN($P$3:$P$10000),O247:P247,"")</f>
        <v/>
      </c>
      <c r="S247" s="23">
        <v>41589</v>
      </c>
      <c r="T247">
        <v>2.5160705764893862E-3</v>
      </c>
      <c r="U247" t="str" cm="1">
        <f t="array" ref="U247">IF(T247=MIN($T$3:$T$10000),S247:T247,"")</f>
        <v/>
      </c>
    </row>
    <row r="248" spans="1:21" x14ac:dyDescent="0.3">
      <c r="A248" s="23">
        <v>41590</v>
      </c>
      <c r="B248" s="24">
        <v>-1.1463679386525901E-2</v>
      </c>
      <c r="C248" s="24">
        <v>-1.4388419846502271E-2</v>
      </c>
      <c r="D248" s="24">
        <v>-3.7969419429868989E-3</v>
      </c>
      <c r="E248" s="263">
        <v>-7.4795942939239564E-3</v>
      </c>
      <c r="F248" s="264">
        <v>2.8999999999999859E-4</v>
      </c>
      <c r="G248" s="264">
        <v>-2.2999999999999692E-4</v>
      </c>
      <c r="H248" s="265">
        <v>1.7857142857142751E-4</v>
      </c>
      <c r="K248" s="23">
        <v>41590</v>
      </c>
      <c r="L248" s="19">
        <v>-2.772193106621568E-3</v>
      </c>
      <c r="O248" s="23">
        <v>41590</v>
      </c>
      <c r="P248">
        <v>-7.1751256236967757E-3</v>
      </c>
      <c r="Q248" t="str" cm="1">
        <f t="array" ref="Q248">IF(P248=MIN($P$3:$P$10000),O248:P248,"")</f>
        <v/>
      </c>
      <c r="S248" s="23">
        <v>41590</v>
      </c>
      <c r="T248">
        <v>-2.8700502494787106E-3</v>
      </c>
      <c r="U248" t="str" cm="1">
        <f t="array" ref="U248">IF(T248=MIN($T$3:$T$10000),S248:T248,"")</f>
        <v/>
      </c>
    </row>
    <row r="249" spans="1:21" x14ac:dyDescent="0.3">
      <c r="A249" s="23">
        <v>41591</v>
      </c>
      <c r="B249" s="24">
        <v>3.2666476913021329E-3</v>
      </c>
      <c r="C249" s="24">
        <v>3.4351421626469089E-3</v>
      </c>
      <c r="D249" s="24">
        <v>2.4140954553344678E-3</v>
      </c>
      <c r="E249" s="263">
        <v>8.9065736847041485E-3</v>
      </c>
      <c r="F249" s="264">
        <v>-1.9999999999999188E-5</v>
      </c>
      <c r="G249" s="264">
        <v>2.5000000000000358E-4</v>
      </c>
      <c r="H249" s="265">
        <v>2.1818181818181813E-4</v>
      </c>
      <c r="K249" s="23">
        <v>41591</v>
      </c>
      <c r="L249" s="19">
        <v>1.9457240271289161E-3</v>
      </c>
      <c r="O249" s="23">
        <v>41591</v>
      </c>
      <c r="P249">
        <v>4.5926055223677442E-3</v>
      </c>
      <c r="Q249" t="str" cm="1">
        <f t="array" ref="Q249">IF(P249=MIN($P$3:$P$10000),O249:P249,"")</f>
        <v/>
      </c>
      <c r="S249" s="23">
        <v>41591</v>
      </c>
      <c r="T249">
        <v>1.8370422089470976E-3</v>
      </c>
      <c r="U249" t="str" cm="1">
        <f t="array" ref="U249">IF(T249=MIN($T$3:$T$10000),S249:T249,"")</f>
        <v/>
      </c>
    </row>
    <row r="250" spans="1:21" x14ac:dyDescent="0.3">
      <c r="A250" s="23">
        <v>41592</v>
      </c>
      <c r="B250" s="24">
        <v>1.155880360698097E-2</v>
      </c>
      <c r="C250" s="24">
        <v>9.41361515967379E-3</v>
      </c>
      <c r="D250" s="24">
        <v>2.2815698835189071E-3</v>
      </c>
      <c r="E250" s="263">
        <v>1.380669733486271E-2</v>
      </c>
      <c r="F250" s="264">
        <v>-1.900000000000009E-4</v>
      </c>
      <c r="G250" s="264">
        <v>5.1999999999999605E-4</v>
      </c>
      <c r="H250" s="265">
        <v>-7.4349442379181697E-5</v>
      </c>
      <c r="K250" s="23">
        <v>41592</v>
      </c>
      <c r="L250" s="19">
        <v>3.0549448713849937E-3</v>
      </c>
      <c r="O250" s="23">
        <v>41592</v>
      </c>
      <c r="P250">
        <v>7.7035053011390627E-3</v>
      </c>
      <c r="Q250" t="str" cm="1">
        <f t="array" ref="Q250">IF(P250=MIN($P$3:$P$10000),O250:P250,"")</f>
        <v/>
      </c>
      <c r="S250" s="23">
        <v>41592</v>
      </c>
      <c r="T250">
        <v>3.0814021204556255E-3</v>
      </c>
      <c r="U250" t="str" cm="1">
        <f t="array" ref="U250">IF(T250=MIN($T$3:$T$10000),S250:T250,"")</f>
        <v/>
      </c>
    </row>
    <row r="251" spans="1:21" x14ac:dyDescent="0.3">
      <c r="A251" s="23">
        <v>41593</v>
      </c>
      <c r="B251" s="24">
        <v>4.0237387307565141E-4</v>
      </c>
      <c r="C251" s="24">
        <v>3.8151734750281291E-3</v>
      </c>
      <c r="D251" s="24">
        <v>1.77012703588896E-3</v>
      </c>
      <c r="E251" s="263">
        <v>9.3772618475533604E-3</v>
      </c>
      <c r="F251" s="264">
        <v>-9.9999999999999395E-5</v>
      </c>
      <c r="G251" s="264">
        <v>-3.0999999999999691E-4</v>
      </c>
      <c r="H251" s="265">
        <v>1.4760147601476054E-4</v>
      </c>
      <c r="K251" s="23">
        <v>41593</v>
      </c>
      <c r="L251" s="19">
        <v>1.7170588525394492E-3</v>
      </c>
      <c r="O251" s="23">
        <v>41593</v>
      </c>
      <c r="P251">
        <v>4.1903454708320173E-3</v>
      </c>
      <c r="Q251" t="str" cm="1">
        <f t="array" ref="Q251">IF(P251=MIN($P$3:$P$10000),O251:P251,"")</f>
        <v/>
      </c>
      <c r="S251" s="23">
        <v>41593</v>
      </c>
      <c r="T251">
        <v>1.6761381883328068E-3</v>
      </c>
      <c r="U251" t="str" cm="1">
        <f t="array" ref="U251">IF(T251=MIN($T$3:$T$10000),S251:T251,"")</f>
        <v/>
      </c>
    </row>
    <row r="252" spans="1:21" x14ac:dyDescent="0.3">
      <c r="A252" s="23">
        <v>41596</v>
      </c>
      <c r="B252" s="24">
        <v>-1.142212033462028E-2</v>
      </c>
      <c r="C252" s="24">
        <v>5.4897630585418961E-3</v>
      </c>
      <c r="D252" s="24">
        <v>0</v>
      </c>
      <c r="E252" s="263">
        <v>5.9719976818744499E-3</v>
      </c>
      <c r="F252" s="264">
        <v>-2.1000000000000009E-4</v>
      </c>
      <c r="G252" s="264">
        <v>3.0999999999999691E-4</v>
      </c>
      <c r="H252" s="265">
        <v>-1.4981273408239742E-4</v>
      </c>
      <c r="K252" s="23">
        <v>41596</v>
      </c>
      <c r="L252" s="19">
        <v>4.652634679384568E-4</v>
      </c>
      <c r="O252" s="23">
        <v>41596</v>
      </c>
      <c r="P252">
        <v>1.3454479956888392E-3</v>
      </c>
      <c r="Q252" t="str" cm="1">
        <f t="array" ref="Q252">IF(P252=MIN($P$3:$P$10000),O252:P252,"")</f>
        <v/>
      </c>
      <c r="S252" s="23">
        <v>41596</v>
      </c>
      <c r="T252">
        <v>5.381791982755357E-4</v>
      </c>
      <c r="U252" t="str" cm="1">
        <f t="array" ref="U252">IF(T252=MIN($T$3:$T$10000),S252:T252,"")</f>
        <v/>
      </c>
    </row>
    <row r="253" spans="1:21" x14ac:dyDescent="0.3">
      <c r="A253" s="23">
        <v>41597</v>
      </c>
      <c r="B253" s="24">
        <v>4.0679413495856232E-4</v>
      </c>
      <c r="C253" s="24">
        <v>-2.099944651470453E-3</v>
      </c>
      <c r="D253" s="24">
        <v>3.7881555513009029E-4</v>
      </c>
      <c r="E253" s="263">
        <v>-3.0781152515922268E-3</v>
      </c>
      <c r="F253" s="264">
        <v>4.1000000000000059E-4</v>
      </c>
      <c r="G253" s="264">
        <v>-6.9999999999996728E-5</v>
      </c>
      <c r="H253" s="265">
        <v>-3.3210332103320961E-4</v>
      </c>
      <c r="K253" s="23">
        <v>41597</v>
      </c>
      <c r="L253" s="19">
        <v>-5.1111194866716725E-4</v>
      </c>
      <c r="O253" s="23">
        <v>41597</v>
      </c>
      <c r="P253">
        <v>-9.9791363550555791E-4</v>
      </c>
      <c r="Q253" t="str" cm="1">
        <f t="array" ref="Q253">IF(P253=MIN($P$3:$P$10000),O253:P253,"")</f>
        <v/>
      </c>
      <c r="S253" s="23">
        <v>41597</v>
      </c>
      <c r="T253">
        <v>-3.9916545420222313E-4</v>
      </c>
      <c r="U253" t="str" cm="1">
        <f t="array" ref="U253">IF(T253=MIN($T$3:$T$10000),S253:T253,"")</f>
        <v/>
      </c>
    </row>
    <row r="254" spans="1:21" x14ac:dyDescent="0.3">
      <c r="A254" s="23">
        <v>41598</v>
      </c>
      <c r="B254" s="24">
        <v>-2.3017438544549129E-2</v>
      </c>
      <c r="C254" s="24">
        <v>-1.010096779679346E-2</v>
      </c>
      <c r="D254" s="24">
        <v>-4.4164955579796567E-3</v>
      </c>
      <c r="E254" s="263">
        <v>1.544121396389339E-3</v>
      </c>
      <c r="F254" s="264">
        <v>-4.3999999999999942E-4</v>
      </c>
      <c r="G254" s="264">
        <v>0</v>
      </c>
      <c r="H254" s="265">
        <v>3.5714285714284267E-5</v>
      </c>
      <c r="K254" s="23">
        <v>41598</v>
      </c>
      <c r="L254" s="19">
        <v>-2.1788033449796464E-3</v>
      </c>
      <c r="O254" s="23">
        <v>41598</v>
      </c>
      <c r="P254">
        <v>-5.3771869338776852E-3</v>
      </c>
      <c r="Q254" t="str" cm="1">
        <f t="array" ref="Q254">IF(P254=MIN($P$3:$P$10000),O254:P254,"")</f>
        <v/>
      </c>
      <c r="S254" s="23">
        <v>41598</v>
      </c>
      <c r="T254">
        <v>-2.1508747735510744E-3</v>
      </c>
      <c r="U254" t="str" cm="1">
        <f t="array" ref="U254">IF(T254=MIN($T$3:$T$10000),S254:T254,"")</f>
        <v/>
      </c>
    </row>
    <row r="255" spans="1:21" x14ac:dyDescent="0.3">
      <c r="A255" s="23">
        <v>41599</v>
      </c>
      <c r="B255" s="24">
        <v>-1.498509786084422E-3</v>
      </c>
      <c r="C255" s="24">
        <v>5.1020748994614453E-3</v>
      </c>
      <c r="D255" s="24">
        <v>-5.0692438622186521E-4</v>
      </c>
      <c r="E255" s="263">
        <v>8.1477241047043288E-3</v>
      </c>
      <c r="F255" s="264">
        <v>4.9999999999997963E-5</v>
      </c>
      <c r="G255" s="264">
        <v>-2.0999999999999911E-4</v>
      </c>
      <c r="H255" s="265">
        <v>1.433691756272405E-4</v>
      </c>
      <c r="K255" s="23">
        <v>41599</v>
      </c>
      <c r="L255" s="19">
        <v>1.1630390557607648E-3</v>
      </c>
      <c r="O255" s="23">
        <v>41599</v>
      </c>
      <c r="P255">
        <v>2.7600573168212661E-3</v>
      </c>
      <c r="Q255" t="str" cm="1">
        <f t="array" ref="Q255">IF(P255=MIN($P$3:$P$10000),O255:P255,"")</f>
        <v/>
      </c>
      <c r="S255" s="23">
        <v>41599</v>
      </c>
      <c r="T255">
        <v>1.1040229267285065E-3</v>
      </c>
      <c r="U255" t="str" cm="1">
        <f t="array" ref="U255">IF(T255=MIN($T$3:$T$10000),S255:T255,"")</f>
        <v/>
      </c>
    </row>
    <row r="256" spans="1:21" x14ac:dyDescent="0.3">
      <c r="A256" s="23">
        <v>41600</v>
      </c>
      <c r="B256" s="24">
        <v>-1.6678338891473529E-4</v>
      </c>
      <c r="C256" s="24">
        <v>1.1844299590195159E-2</v>
      </c>
      <c r="D256" s="24">
        <v>1.204664818506582E-2</v>
      </c>
      <c r="E256" s="263">
        <v>6.9897313670861574E-3</v>
      </c>
      <c r="F256" s="264">
        <v>-2.4999999999999849E-4</v>
      </c>
      <c r="G256" s="264">
        <v>8.999999999999453E-5</v>
      </c>
      <c r="H256" s="265">
        <v>3.6363636363636141E-5</v>
      </c>
      <c r="K256" s="23">
        <v>41600</v>
      </c>
      <c r="L256" s="19">
        <v>3.6812188216497296E-3</v>
      </c>
      <c r="O256" s="23">
        <v>41600</v>
      </c>
      <c r="P256">
        <v>9.2133879632152332E-3</v>
      </c>
      <c r="Q256" t="str" cm="1">
        <f t="array" ref="Q256">IF(P256=MIN($P$3:$P$10000),O256:P256,"")</f>
        <v/>
      </c>
      <c r="S256" s="23">
        <v>41600</v>
      </c>
      <c r="T256">
        <v>3.6853551852860933E-3</v>
      </c>
      <c r="U256" t="str" cm="1">
        <f t="array" ref="U256">IF(T256=MIN($T$3:$T$10000),S256:T256,"")</f>
        <v/>
      </c>
    </row>
    <row r="257" spans="1:21" x14ac:dyDescent="0.3">
      <c r="A257" s="23">
        <v>41603</v>
      </c>
      <c r="B257" s="24">
        <v>4.5030104153269707E-3</v>
      </c>
      <c r="C257" s="24">
        <v>1.254325822996895E-3</v>
      </c>
      <c r="D257" s="24">
        <v>7.7681433413996914E-3</v>
      </c>
      <c r="E257" s="263">
        <v>-9.3272048504943316E-3</v>
      </c>
      <c r="F257" s="264">
        <v>-8.000000000000021E-5</v>
      </c>
      <c r="G257" s="264">
        <v>-9.9999999999944578E-6</v>
      </c>
      <c r="H257" s="265">
        <v>1.094890510948911E-4</v>
      </c>
      <c r="K257" s="23">
        <v>41603</v>
      </c>
      <c r="L257" s="19">
        <v>5.9886598519218431E-4</v>
      </c>
      <c r="O257" s="23">
        <v>41603</v>
      </c>
      <c r="P257">
        <v>1.3952397804987077E-3</v>
      </c>
      <c r="Q257" t="str" cm="1">
        <f t="array" ref="Q257">IF(P257=MIN($P$3:$P$10000),O257:P257,"")</f>
        <v/>
      </c>
      <c r="S257" s="23">
        <v>41603</v>
      </c>
      <c r="T257">
        <v>5.5809591219948304E-4</v>
      </c>
      <c r="U257" t="str" cm="1">
        <f t="array" ref="U257">IF(T257=MIN($T$3:$T$10000),S257:T257,"")</f>
        <v/>
      </c>
    </row>
    <row r="258" spans="1:21" x14ac:dyDescent="0.3">
      <c r="A258" s="23">
        <v>41604</v>
      </c>
      <c r="B258" s="24">
        <v>-5.3129587025814527E-3</v>
      </c>
      <c r="C258" s="24">
        <v>-1.252754460726931E-3</v>
      </c>
      <c r="D258" s="24">
        <v>3.1086731555921808E-3</v>
      </c>
      <c r="E258" s="263">
        <v>1.0948818773353201E-3</v>
      </c>
      <c r="F258" s="264">
        <v>-3.4000000000000002E-4</v>
      </c>
      <c r="G258" s="264">
        <v>2.4000000000000022E-4</v>
      </c>
      <c r="H258" s="265">
        <v>-1.1070110701107072E-4</v>
      </c>
      <c r="K258" s="23">
        <v>41604</v>
      </c>
      <c r="L258" s="19">
        <v>3.3338827195691272E-4</v>
      </c>
      <c r="O258" s="23">
        <v>41604</v>
      </c>
      <c r="P258">
        <v>1.0130094252797362E-3</v>
      </c>
      <c r="Q258" t="str" cm="1">
        <f t="array" ref="Q258">IF(P258=MIN($P$3:$P$10000),O258:P258,"")</f>
        <v/>
      </c>
      <c r="S258" s="23">
        <v>41604</v>
      </c>
      <c r="T258">
        <v>4.0520377011189453E-4</v>
      </c>
      <c r="U258" t="str" cm="1">
        <f t="array" ref="U258">IF(T258=MIN($T$3:$T$10000),S258:T258,"")</f>
        <v/>
      </c>
    </row>
    <row r="259" spans="1:21" x14ac:dyDescent="0.3">
      <c r="A259" s="23">
        <v>41605</v>
      </c>
      <c r="B259" s="24">
        <v>-3.0045151059922958E-3</v>
      </c>
      <c r="C259" s="24">
        <v>1.6722519700002969E-3</v>
      </c>
      <c r="D259" s="24">
        <v>3.0984640979821419E-3</v>
      </c>
      <c r="E259" s="263">
        <v>-1.7500348673572339E-3</v>
      </c>
      <c r="F259" s="264">
        <v>1.2999999999999991E-4</v>
      </c>
      <c r="G259" s="264">
        <v>9.9999999999944578E-6</v>
      </c>
      <c r="H259" s="265">
        <v>1.4598540145985313E-4</v>
      </c>
      <c r="K259" s="23">
        <v>41605</v>
      </c>
      <c r="L259" s="19">
        <v>4.0043503256121635E-4</v>
      </c>
      <c r="O259" s="23">
        <v>41605</v>
      </c>
      <c r="P259">
        <v>8.0310400476070682E-4</v>
      </c>
      <c r="Q259" t="str" cm="1">
        <f t="array" ref="Q259">IF(P259=MIN($P$3:$P$10000),O259:P259,"")</f>
        <v/>
      </c>
      <c r="S259" s="23">
        <v>41605</v>
      </c>
      <c r="T259">
        <v>3.2124160190428271E-4</v>
      </c>
      <c r="U259" t="str" cm="1">
        <f t="array" ref="U259">IF(T259=MIN($T$3:$T$10000),S259:T259,"")</f>
        <v/>
      </c>
    </row>
    <row r="260" spans="1:21" x14ac:dyDescent="0.3">
      <c r="A260" s="23">
        <v>41607</v>
      </c>
      <c r="B260" s="24">
        <v>1.038002687410034E-2</v>
      </c>
      <c r="C260" s="24">
        <v>5.8431653883684372E-3</v>
      </c>
      <c r="D260" s="24">
        <v>9.8829737191641126E-4</v>
      </c>
      <c r="E260" s="263">
        <v>8.7641677818919698E-4</v>
      </c>
      <c r="F260" s="264">
        <v>-4.9999999999999697E-5</v>
      </c>
      <c r="G260" s="264">
        <v>1.1000000000000121E-4</v>
      </c>
      <c r="H260" s="265">
        <v>-2.1818181818181813E-4</v>
      </c>
      <c r="K260" s="23">
        <v>41607</v>
      </c>
      <c r="L260" s="19">
        <v>9.4910663597551597E-4</v>
      </c>
      <c r="O260" s="23">
        <v>41607</v>
      </c>
      <c r="P260">
        <v>2.6169711353933346E-3</v>
      </c>
      <c r="Q260" t="str" cm="1">
        <f t="array" ref="Q260">IF(P260=MIN($P$3:$P$10000),O260:P260,"")</f>
        <v/>
      </c>
      <c r="S260" s="23">
        <v>41607</v>
      </c>
      <c r="T260">
        <v>1.046788454157334E-3</v>
      </c>
      <c r="U260" t="str" cm="1">
        <f t="array" ref="U260">IF(T260=MIN($T$3:$T$10000),S260:T260,"")</f>
        <v/>
      </c>
    </row>
    <row r="261" spans="1:21" x14ac:dyDescent="0.3">
      <c r="A261" s="23">
        <v>41610</v>
      </c>
      <c r="B261" s="24">
        <v>-2.5849172142067271E-2</v>
      </c>
      <c r="C261" s="24">
        <v>-4.1494592001175131E-3</v>
      </c>
      <c r="D261" s="24">
        <v>1.2343555056911521E-3</v>
      </c>
      <c r="E261" s="263">
        <v>-8.0549299913720961E-3</v>
      </c>
      <c r="F261" s="264">
        <v>1.399999999999995E-4</v>
      </c>
      <c r="G261" s="264">
        <v>-2.8999999999999924E-4</v>
      </c>
      <c r="H261" s="265">
        <v>7.1174377224198865E-5</v>
      </c>
      <c r="K261" s="23">
        <v>41610</v>
      </c>
      <c r="L261" s="19">
        <v>-2.0299610500878582E-3</v>
      </c>
      <c r="O261" s="23">
        <v>41610</v>
      </c>
      <c r="P261">
        <v>-5.1537237995968703E-3</v>
      </c>
      <c r="Q261" t="str" cm="1">
        <f t="array" ref="Q261">IF(P261=MIN($P$3:$P$10000),O261:P261,"")</f>
        <v/>
      </c>
      <c r="S261" s="23">
        <v>41610</v>
      </c>
      <c r="T261">
        <v>-2.0614895198387481E-3</v>
      </c>
      <c r="U261" t="str" cm="1">
        <f t="array" ref="U261">IF(T261=MIN($T$3:$T$10000),S261:T261,"")</f>
        <v/>
      </c>
    </row>
    <row r="262" spans="1:21" x14ac:dyDescent="0.3">
      <c r="A262" s="23">
        <v>41611</v>
      </c>
      <c r="B262" s="24">
        <v>3.2318165805100352E-3</v>
      </c>
      <c r="C262" s="24">
        <v>-1.083335088209538E-2</v>
      </c>
      <c r="D262" s="24">
        <v>1.2329541944735469E-3</v>
      </c>
      <c r="E262" s="263">
        <v>-7.1186080603488624E-3</v>
      </c>
      <c r="F262" s="264">
        <v>2.000000000000005E-4</v>
      </c>
      <c r="G262" s="264">
        <v>1.000000000000334E-5</v>
      </c>
      <c r="H262" s="265">
        <v>-1.7921146953404909E-4</v>
      </c>
      <c r="K262" s="23">
        <v>41611</v>
      </c>
      <c r="L262" s="19">
        <v>-1.1520983641515041E-3</v>
      </c>
      <c r="O262" s="23">
        <v>41611</v>
      </c>
      <c r="P262">
        <v>-2.7298830071529551E-3</v>
      </c>
      <c r="Q262" t="str" cm="1">
        <f t="array" ref="Q262">IF(P262=MIN($P$3:$P$10000),O262:P262,"")</f>
        <v/>
      </c>
      <c r="S262" s="23">
        <v>41611</v>
      </c>
      <c r="T262">
        <v>-1.0919532028611822E-3</v>
      </c>
      <c r="U262" t="str" cm="1">
        <f t="array" ref="U262">IF(T262=MIN($T$3:$T$10000),S262:T262,"")</f>
        <v/>
      </c>
    </row>
    <row r="263" spans="1:21" x14ac:dyDescent="0.3">
      <c r="A263" s="23">
        <v>41612</v>
      </c>
      <c r="B263" s="24">
        <v>1.6954900109824519E-2</v>
      </c>
      <c r="C263" s="24">
        <v>-2.9485468888502809E-3</v>
      </c>
      <c r="D263" s="24">
        <v>-6.4400695711506924E-3</v>
      </c>
      <c r="E263" s="263">
        <v>-1.568663984246509E-3</v>
      </c>
      <c r="F263" s="264">
        <v>2.79999999999999E-4</v>
      </c>
      <c r="G263" s="264">
        <v>-6.7000000000000176E-4</v>
      </c>
      <c r="H263" s="265">
        <v>-1.408450704225356E-4</v>
      </c>
      <c r="K263" s="23">
        <v>41612</v>
      </c>
      <c r="L263" s="19">
        <v>-8.800521615993824E-4</v>
      </c>
      <c r="O263" s="23">
        <v>41612</v>
      </c>
      <c r="P263">
        <v>-2.0279296997731031E-3</v>
      </c>
      <c r="Q263" t="str" cm="1">
        <f t="array" ref="Q263">IF(P263=MIN($P$3:$P$10000),O263:P263,"")</f>
        <v/>
      </c>
      <c r="S263" s="23">
        <v>41612</v>
      </c>
      <c r="T263">
        <v>-8.1117187990924124E-4</v>
      </c>
      <c r="U263" t="str" cm="1">
        <f t="array" ref="U263">IF(T263=MIN($T$3:$T$10000),S263:T263,"")</f>
        <v/>
      </c>
    </row>
    <row r="264" spans="1:21" x14ac:dyDescent="0.3">
      <c r="A264" s="23">
        <v>41613</v>
      </c>
      <c r="B264" s="24">
        <v>-1.3837912752900181E-2</v>
      </c>
      <c r="C264" s="24">
        <v>-1.2674631591834619E-3</v>
      </c>
      <c r="D264" s="24">
        <v>-9.72331715514743E-3</v>
      </c>
      <c r="E264" s="263">
        <v>-4.937156362657364E-3</v>
      </c>
      <c r="F264" s="264">
        <v>1.8000000000000131E-4</v>
      </c>
      <c r="G264" s="264">
        <v>-9.9000000000000195E-4</v>
      </c>
      <c r="H264" s="265">
        <v>0</v>
      </c>
      <c r="K264" s="23">
        <v>41613</v>
      </c>
      <c r="L264" s="19">
        <v>-3.0524650910786488E-3</v>
      </c>
      <c r="O264" s="23">
        <v>41613</v>
      </c>
      <c r="P264">
        <v>-7.5524127276966222E-3</v>
      </c>
      <c r="Q264" t="str" cm="1">
        <f t="array" ref="Q264">IF(P264=MIN($P$3:$P$10000),O264:P264,"")</f>
        <v/>
      </c>
      <c r="S264" s="23">
        <v>41613</v>
      </c>
      <c r="T264">
        <v>-3.020965091078649E-3</v>
      </c>
      <c r="U264" t="str" cm="1">
        <f t="array" ref="U264">IF(T264=MIN($T$3:$T$10000),S264:T264,"")</f>
        <v/>
      </c>
    </row>
    <row r="265" spans="1:21" x14ac:dyDescent="0.3">
      <c r="A265" s="23">
        <v>41614</v>
      </c>
      <c r="B265" s="24">
        <v>2.113271290449587E-3</v>
      </c>
      <c r="C265" s="24">
        <v>3.8071042092105742E-3</v>
      </c>
      <c r="D265" s="24">
        <v>6.293729870164925E-3</v>
      </c>
      <c r="E265" s="263">
        <v>1.105095525462768E-2</v>
      </c>
      <c r="F265" s="264">
        <v>1.1999999999999859E-4</v>
      </c>
      <c r="G265" s="264">
        <v>4.8000000000000045E-4</v>
      </c>
      <c r="H265" s="265">
        <v>6.9444444444444024E-5</v>
      </c>
      <c r="K265" s="23">
        <v>41614</v>
      </c>
      <c r="L265" s="19">
        <v>2.8415253871170616E-3</v>
      </c>
      <c r="O265" s="23">
        <v>41614</v>
      </c>
      <c r="P265">
        <v>6.9356884677926542E-3</v>
      </c>
      <c r="Q265" t="str" cm="1">
        <f t="array" ref="Q265">IF(P265=MIN($P$3:$P$10000),O265:P265,"")</f>
        <v/>
      </c>
      <c r="S265" s="23">
        <v>41614</v>
      </c>
      <c r="T265">
        <v>2.774275387117062E-3</v>
      </c>
      <c r="U265" t="str" cm="1">
        <f t="array" ref="U265">IF(T265=MIN($T$3:$T$10000),S265:T265,"")</f>
        <v/>
      </c>
    </row>
    <row r="266" spans="1:21" x14ac:dyDescent="0.3">
      <c r="A266" s="23">
        <v>41617</v>
      </c>
      <c r="B266" s="24">
        <v>9.8692363592769589E-3</v>
      </c>
      <c r="C266" s="24">
        <v>2.5284066408856249E-3</v>
      </c>
      <c r="D266" s="24">
        <v>1.2547855976617289E-4</v>
      </c>
      <c r="E266" s="263">
        <v>-4.0149550486915644E-3</v>
      </c>
      <c r="F266" s="264">
        <v>2.1000000000000009E-4</v>
      </c>
      <c r="G266" s="264">
        <v>5.4000000000000272E-4</v>
      </c>
      <c r="H266" s="265">
        <v>1.7482517482517499E-4</v>
      </c>
      <c r="K266" s="23">
        <v>41617</v>
      </c>
      <c r="L266" s="19">
        <v>2.2421786345730443E-4</v>
      </c>
      <c r="O266" s="23">
        <v>41617</v>
      </c>
      <c r="P266">
        <v>2.4386633696493873E-4</v>
      </c>
      <c r="Q266" t="str" cm="1">
        <f t="array" ref="Q266">IF(P266=MIN($P$3:$P$10000),O266:P266,"")</f>
        <v/>
      </c>
      <c r="S266" s="23">
        <v>41617</v>
      </c>
      <c r="T266">
        <v>9.7546534785975544E-5</v>
      </c>
      <c r="U266" t="str" cm="1">
        <f t="array" ref="U266">IF(T266=MIN($T$3:$T$10000),S266:T266,"")</f>
        <v/>
      </c>
    </row>
    <row r="267" spans="1:21" x14ac:dyDescent="0.3">
      <c r="A267" s="23">
        <v>41618</v>
      </c>
      <c r="B267" s="24">
        <v>1.7540920334606389E-2</v>
      </c>
      <c r="C267" s="24">
        <v>-7.1458798708231271E-3</v>
      </c>
      <c r="D267" s="24">
        <v>-1.0881796168327469E-2</v>
      </c>
      <c r="E267" s="263">
        <v>-2.2399408762871029E-3</v>
      </c>
      <c r="F267" s="264">
        <v>-1.09999999999999E-4</v>
      </c>
      <c r="G267" s="264">
        <v>7.7999999999999402E-4</v>
      </c>
      <c r="H267" s="265">
        <v>-1.7793594306049837E-4</v>
      </c>
      <c r="K267" s="23">
        <v>41618</v>
      </c>
      <c r="L267" s="19">
        <v>-1.96188129266733E-3</v>
      </c>
      <c r="O267" s="23">
        <v>41618</v>
      </c>
      <c r="P267">
        <v>-4.7745252957252637E-3</v>
      </c>
      <c r="Q267" t="str" cm="1">
        <f t="array" ref="Q267">IF(P267=MIN($P$3:$P$10000),O267:P267,"")</f>
        <v/>
      </c>
      <c r="S267" s="23">
        <v>41618</v>
      </c>
      <c r="T267">
        <v>-1.9098101182901054E-3</v>
      </c>
      <c r="U267" t="str" cm="1">
        <f t="array" ref="U267">IF(T267=MIN($T$3:$T$10000),S267:T267,"")</f>
        <v/>
      </c>
    </row>
    <row r="268" spans="1:21" x14ac:dyDescent="0.3">
      <c r="A268" s="23">
        <v>41619</v>
      </c>
      <c r="B268" s="24">
        <v>-7.8804711869971782E-3</v>
      </c>
      <c r="C268" s="24">
        <v>-5.5035977962770129E-3</v>
      </c>
      <c r="D268" s="24">
        <v>1.2638251990972489E-4</v>
      </c>
      <c r="E268" s="263">
        <v>-1.773289693814711E-2</v>
      </c>
      <c r="F268" s="264">
        <v>-8.000000000000021E-5</v>
      </c>
      <c r="G268" s="264">
        <v>9.0000000000003407E-5</v>
      </c>
      <c r="H268" s="265">
        <v>-1.0489510489510548E-4</v>
      </c>
      <c r="K268" s="23">
        <v>41619</v>
      </c>
      <c r="L268" s="19">
        <v>-2.7921698970070777E-3</v>
      </c>
      <c r="O268" s="23">
        <v>41619</v>
      </c>
      <c r="P268">
        <v>-6.8536677495107E-3</v>
      </c>
      <c r="Q268" t="str" cm="1">
        <f t="array" ref="Q268">IF(P268=MIN($P$3:$P$10000),O268:P268,"")</f>
        <v/>
      </c>
      <c r="S268" s="23">
        <v>41619</v>
      </c>
      <c r="T268">
        <v>-2.7414670998042803E-3</v>
      </c>
      <c r="U268" t="str" cm="1">
        <f t="array" ref="U268">IF(T268=MIN($T$3:$T$10000),S268:T268,"")</f>
        <v/>
      </c>
    </row>
    <row r="269" spans="1:21" x14ac:dyDescent="0.3">
      <c r="A269" s="23">
        <v>41620</v>
      </c>
      <c r="B269" s="24">
        <v>-2.1264272536287609E-2</v>
      </c>
      <c r="C269" s="24">
        <v>-1.4900193535574041E-2</v>
      </c>
      <c r="D269" s="24">
        <v>-7.4599552970655413E-3</v>
      </c>
      <c r="E269" s="263">
        <v>1.1425957424766721E-3</v>
      </c>
      <c r="F269" s="264">
        <v>9.9999999999995925E-6</v>
      </c>
      <c r="G269" s="264">
        <v>-4.6000000000000262E-4</v>
      </c>
      <c r="H269" s="265">
        <v>3.4602076124568466E-5</v>
      </c>
      <c r="K269" s="23">
        <v>41620</v>
      </c>
      <c r="L269" s="19">
        <v>-2.9524305336857204E-3</v>
      </c>
      <c r="O269" s="23">
        <v>41620</v>
      </c>
      <c r="P269">
        <v>-7.3650036698544403E-3</v>
      </c>
      <c r="Q269" t="str" cm="1">
        <f t="array" ref="Q269">IF(P269=MIN($P$3:$P$10000),O269:P269,"")</f>
        <v/>
      </c>
      <c r="S269" s="23">
        <v>41620</v>
      </c>
      <c r="T269">
        <v>-2.9460014679417762E-3</v>
      </c>
      <c r="U269" t="str" cm="1">
        <f t="array" ref="U269">IF(T269=MIN($T$3:$T$10000),S269:T269,"")</f>
        <v/>
      </c>
    </row>
    <row r="270" spans="1:21" x14ac:dyDescent="0.3">
      <c r="A270" s="23">
        <v>41621</v>
      </c>
      <c r="B270" s="24">
        <v>9.2146080884723241E-3</v>
      </c>
      <c r="C270" s="24">
        <v>5.1859734954724217E-3</v>
      </c>
      <c r="D270" s="24">
        <v>-5.3500694702943554E-3</v>
      </c>
      <c r="E270" s="263">
        <v>-4.3368973558561789E-3</v>
      </c>
      <c r="F270" s="264">
        <v>1.200000000000003E-4</v>
      </c>
      <c r="G270" s="264">
        <v>1.0000000000000681E-4</v>
      </c>
      <c r="H270" s="265">
        <v>-3.4722222222223218E-5</v>
      </c>
      <c r="K270" s="23">
        <v>41621</v>
      </c>
      <c r="L270" s="19">
        <v>-8.1963090912377356E-4</v>
      </c>
      <c r="O270" s="23">
        <v>41621</v>
      </c>
      <c r="P270">
        <v>-2.0525147728094337E-3</v>
      </c>
      <c r="Q270" t="str" cm="1">
        <f t="array" ref="Q270">IF(P270=MIN($P$3:$P$10000),O270:P270,"")</f>
        <v/>
      </c>
      <c r="S270" s="23">
        <v>41621</v>
      </c>
      <c r="T270">
        <v>-8.2100590912377353E-4</v>
      </c>
      <c r="U270" t="str" cm="1">
        <f t="array" ref="U270">IF(T270=MIN($T$3:$T$10000),S270:T270,"")</f>
        <v/>
      </c>
    </row>
    <row r="271" spans="1:21" x14ac:dyDescent="0.3">
      <c r="A271" s="23">
        <v>41624</v>
      </c>
      <c r="B271" s="24">
        <v>2.596791822670291E-3</v>
      </c>
      <c r="C271" s="24">
        <v>6.4487972445143437E-3</v>
      </c>
      <c r="D271" s="24">
        <v>-4.3547131723370471E-3</v>
      </c>
      <c r="E271" s="263">
        <v>2.522097105476477E-3</v>
      </c>
      <c r="F271" s="264">
        <v>2.8000000000000068E-4</v>
      </c>
      <c r="G271" s="264">
        <v>4.5999999999999383E-4</v>
      </c>
      <c r="H271" s="265">
        <v>1.3840830449827026E-4</v>
      </c>
      <c r="K271" s="23">
        <v>41624</v>
      </c>
      <c r="L271" s="19">
        <v>8.744217523191201E-5</v>
      </c>
      <c r="O271" s="23">
        <v>41624</v>
      </c>
      <c r="P271">
        <v>-6.4603904480773256E-5</v>
      </c>
      <c r="Q271" t="str" cm="1">
        <f t="array" ref="Q271">IF(P271=MIN($P$3:$P$10000),O271:P271,"")</f>
        <v/>
      </c>
      <c r="S271" s="23">
        <v>41624</v>
      </c>
      <c r="T271">
        <v>-2.5841561792309367E-5</v>
      </c>
      <c r="U271" t="str" cm="1">
        <f t="array" ref="U271">IF(T271=MIN($T$3:$T$10000),S271:T271,"")</f>
        <v/>
      </c>
    </row>
    <row r="272" spans="1:21" x14ac:dyDescent="0.3">
      <c r="A272" s="23">
        <v>41625</v>
      </c>
      <c r="B272" s="24">
        <v>-8.689113398126655E-3</v>
      </c>
      <c r="C272" s="24">
        <v>-2.9904466452180599E-3</v>
      </c>
      <c r="D272" s="24">
        <v>-6.303158296115989E-3</v>
      </c>
      <c r="E272" s="263">
        <v>-6.1744652594284679E-3</v>
      </c>
      <c r="F272" s="264">
        <v>6.9999999999998883E-5</v>
      </c>
      <c r="G272" s="264">
        <v>-4.9999999999998932E-5</v>
      </c>
      <c r="H272" s="265">
        <v>-1.4035087719298283E-4</v>
      </c>
      <c r="K272" s="23">
        <v>41625</v>
      </c>
      <c r="L272" s="19">
        <v>-2.481911116010236E-3</v>
      </c>
      <c r="O272" s="23">
        <v>41625</v>
      </c>
      <c r="P272">
        <v>-6.0581330531834839E-3</v>
      </c>
      <c r="Q272" t="str" cm="1">
        <f t="array" ref="Q272">IF(P272=MIN($P$3:$P$10000),O272:P272,"")</f>
        <v/>
      </c>
      <c r="S272" s="23">
        <v>41625</v>
      </c>
      <c r="T272">
        <v>-2.4232532212733939E-3</v>
      </c>
      <c r="U272" t="str" cm="1">
        <f t="array" ref="U272">IF(T272=MIN($T$3:$T$10000),S272:T272,"")</f>
        <v/>
      </c>
    </row>
    <row r="273" spans="1:21" x14ac:dyDescent="0.3">
      <c r="A273" s="23">
        <v>41626</v>
      </c>
      <c r="B273" s="24">
        <v>-8.7652843023129801E-3</v>
      </c>
      <c r="C273" s="24">
        <v>1.0711495617420311E-2</v>
      </c>
      <c r="D273" s="24">
        <v>8.9323824875627896E-3</v>
      </c>
      <c r="E273" s="263">
        <v>1.219523588222641E-2</v>
      </c>
      <c r="F273" s="264">
        <v>-9.9999999999995925E-6</v>
      </c>
      <c r="G273" s="264">
        <v>-2.2999999999999692E-4</v>
      </c>
      <c r="H273" s="265">
        <v>-1.7301038062283631E-4</v>
      </c>
      <c r="K273" s="23">
        <v>41626</v>
      </c>
      <c r="L273" s="19">
        <v>3.2256501933245088E-3</v>
      </c>
      <c r="O273" s="23">
        <v>41626</v>
      </c>
      <c r="P273">
        <v>8.2900121615119629E-3</v>
      </c>
      <c r="Q273" t="str" cm="1">
        <f t="array" ref="Q273">IF(P273=MIN($P$3:$P$10000),O273:P273,"")</f>
        <v/>
      </c>
      <c r="S273" s="23">
        <v>41626</v>
      </c>
      <c r="T273">
        <v>3.3160048646047849E-3</v>
      </c>
      <c r="U273" t="str" cm="1">
        <f t="array" ref="U273">IF(T273=MIN($T$3:$T$10000),S273:T273,"")</f>
        <v/>
      </c>
    </row>
    <row r="274" spans="1:21" x14ac:dyDescent="0.3">
      <c r="A274" s="23">
        <v>41627</v>
      </c>
      <c r="B274" s="24">
        <v>-2.372248087983609E-2</v>
      </c>
      <c r="C274" s="24">
        <v>8.0542304455361313E-3</v>
      </c>
      <c r="D274" s="24">
        <v>-8.9815324692265937E-3</v>
      </c>
      <c r="E274" s="263">
        <v>-2.2733538044196191E-3</v>
      </c>
      <c r="F274" s="264">
        <v>5.2000000000000136E-4</v>
      </c>
      <c r="G274" s="264">
        <v>-1.9999999999997803E-5</v>
      </c>
      <c r="H274" s="265">
        <v>1.7006802721088334E-4</v>
      </c>
      <c r="K274" s="23">
        <v>41627</v>
      </c>
      <c r="L274" s="19">
        <v>-2.3399181283331695E-3</v>
      </c>
      <c r="O274" s="23">
        <v>41627</v>
      </c>
      <c r="P274">
        <v>-6.1686218514451678E-3</v>
      </c>
      <c r="Q274" t="str" cm="1">
        <f t="array" ref="Q274">IF(P274=MIN($P$3:$P$10000),O274:P274,"")</f>
        <v/>
      </c>
      <c r="S274" s="23">
        <v>41627</v>
      </c>
      <c r="T274">
        <v>-2.4674487405780673E-3</v>
      </c>
      <c r="U274" t="str" cm="1">
        <f t="array" ref="U274">IF(T274=MIN($T$3:$T$10000),S274:T274,"")</f>
        <v/>
      </c>
    </row>
    <row r="275" spans="1:21" x14ac:dyDescent="0.3">
      <c r="A275" s="23">
        <v>41628</v>
      </c>
      <c r="B275" s="24">
        <v>9.7544156070372215E-3</v>
      </c>
      <c r="C275" s="24">
        <v>7.1489948107719024E-3</v>
      </c>
      <c r="D275" s="24">
        <v>2.4595869040180689E-3</v>
      </c>
      <c r="E275" s="263">
        <v>1.09364340208363E-2</v>
      </c>
      <c r="F275" s="264">
        <v>-1.5000000000000259E-4</v>
      </c>
      <c r="G275" s="264">
        <v>-4.3000000000000151E-4</v>
      </c>
      <c r="H275" s="265">
        <v>-1.7301038062283631E-4</v>
      </c>
      <c r="K275" s="23">
        <v>41628</v>
      </c>
      <c r="L275" s="19">
        <v>2.4537521256438209E-3</v>
      </c>
      <c r="O275" s="23">
        <v>41628</v>
      </c>
      <c r="P275">
        <v>6.4202669923102435E-3</v>
      </c>
      <c r="Q275" t="str" cm="1">
        <f t="array" ref="Q275">IF(P275=MIN($P$3:$P$10000),O275:P275,"")</f>
        <v/>
      </c>
      <c r="S275" s="23">
        <v>41628</v>
      </c>
      <c r="T275">
        <v>2.5681067969240976E-3</v>
      </c>
      <c r="U275" t="str" cm="1">
        <f t="array" ref="U275">IF(T275=MIN($T$3:$T$10000),S275:T275,"")</f>
        <v/>
      </c>
    </row>
    <row r="276" spans="1:21" x14ac:dyDescent="0.3">
      <c r="A276" s="23">
        <v>41631</v>
      </c>
      <c r="B276" s="24">
        <v>-3.19132304310305E-3</v>
      </c>
      <c r="C276" s="24">
        <v>9.6033210266541005E-3</v>
      </c>
      <c r="D276" s="24">
        <v>5.6830012905064722E-3</v>
      </c>
      <c r="E276" s="263">
        <v>8.1137909824899289E-3</v>
      </c>
      <c r="F276" s="264">
        <v>5.0000000000001432E-5</v>
      </c>
      <c r="G276" s="264">
        <v>-6.4000000000000059E-4</v>
      </c>
      <c r="H276" s="265">
        <v>-1.700680272108857E-4</v>
      </c>
      <c r="K276" s="23">
        <v>41631</v>
      </c>
      <c r="L276" s="19">
        <v>2.3036836292572266E-3</v>
      </c>
      <c r="O276" s="23">
        <v>41631</v>
      </c>
      <c r="P276">
        <v>6.0180356037553119E-3</v>
      </c>
      <c r="Q276" t="str" cm="1">
        <f t="array" ref="Q276">IF(P276=MIN($P$3:$P$10000),O276:P276,"")</f>
        <v/>
      </c>
      <c r="S276" s="23">
        <v>41631</v>
      </c>
      <c r="T276">
        <v>2.4072142415021247E-3</v>
      </c>
      <c r="U276" t="str" cm="1">
        <f t="array" ref="U276">IF(T276=MIN($T$3:$T$10000),S276:T276,"")</f>
        <v/>
      </c>
    </row>
    <row r="277" spans="1:21" x14ac:dyDescent="0.3">
      <c r="A277" s="23">
        <v>41632</v>
      </c>
      <c r="B277" s="24">
        <v>4.5859479103574127E-3</v>
      </c>
      <c r="C277" s="24">
        <v>4.1355139453112351E-3</v>
      </c>
      <c r="D277" s="24">
        <v>1.7975971357437591E-3</v>
      </c>
      <c r="E277" s="263">
        <v>4.2473955028237932E-3</v>
      </c>
      <c r="F277" s="264">
        <v>9.9999999999995925E-6</v>
      </c>
      <c r="G277" s="264">
        <v>-4.0000000000004476E-5</v>
      </c>
      <c r="H277" s="265">
        <v>-3.3444816053510337E-5</v>
      </c>
      <c r="K277" s="23">
        <v>41632</v>
      </c>
      <c r="L277" s="19">
        <v>1.243904607720633E-3</v>
      </c>
      <c r="O277" s="23">
        <v>41632</v>
      </c>
      <c r="P277">
        <v>3.1498869373617821E-3</v>
      </c>
      <c r="Q277" t="str" cm="1">
        <f t="array" ref="Q277">IF(P277=MIN($P$3:$P$10000),O277:P277,"")</f>
        <v/>
      </c>
      <c r="S277" s="23">
        <v>41632</v>
      </c>
      <c r="T277">
        <v>1.259954774944713E-3</v>
      </c>
      <c r="U277" t="str" cm="1">
        <f t="array" ref="U277">IF(T277=MIN($T$3:$T$10000),S277:T277,"")</f>
        <v/>
      </c>
    </row>
    <row r="278" spans="1:21" x14ac:dyDescent="0.3">
      <c r="A278" s="23">
        <v>41635</v>
      </c>
      <c r="B278" s="24">
        <v>8.7855729334293149E-3</v>
      </c>
      <c r="C278" s="24">
        <v>1.39413190207837E-2</v>
      </c>
      <c r="D278" s="24">
        <v>5.8967461296333843E-3</v>
      </c>
      <c r="E278" s="263">
        <v>-2.224116518298417E-4</v>
      </c>
      <c r="F278" s="264">
        <v>2.7000000000000109E-4</v>
      </c>
      <c r="G278" s="264">
        <v>-2.9999999999999363E-4</v>
      </c>
      <c r="H278" s="265">
        <v>9.9337748344370265E-5</v>
      </c>
      <c r="K278" s="23">
        <v>41635</v>
      </c>
      <c r="L278" s="19">
        <v>2.2481714982229249E-3</v>
      </c>
      <c r="O278" s="23">
        <v>41635</v>
      </c>
      <c r="P278">
        <v>5.4786737786698949E-3</v>
      </c>
      <c r="Q278" t="str" cm="1">
        <f t="array" ref="Q278">IF(P278=MIN($P$3:$P$10000),O278:P278,"")</f>
        <v/>
      </c>
      <c r="S278" s="23">
        <v>41635</v>
      </c>
      <c r="T278">
        <v>2.191469511467958E-3</v>
      </c>
      <c r="U278" t="str" cm="1">
        <f t="array" ref="U278">IF(T278=MIN($T$3:$T$10000),S278:T278,"")</f>
        <v/>
      </c>
    </row>
    <row r="279" spans="1:21" x14ac:dyDescent="0.3">
      <c r="A279" s="23">
        <v>41638</v>
      </c>
      <c r="B279" s="24">
        <v>-1.477120863803251E-2</v>
      </c>
      <c r="C279" s="24">
        <v>9.1704982116500924E-3</v>
      </c>
      <c r="D279" s="24">
        <v>2.039402664958031E-3</v>
      </c>
      <c r="E279" s="263">
        <v>-6.6811641965956953E-4</v>
      </c>
      <c r="F279" s="264">
        <v>-3.0000000000000509E-5</v>
      </c>
      <c r="G279" s="264">
        <v>1.309999999999993E-3</v>
      </c>
      <c r="H279" s="265">
        <v>-1.6722408026755752E-4</v>
      </c>
      <c r="K279" s="23">
        <v>41638</v>
      </c>
      <c r="L279" s="19">
        <v>1.6325869761407539E-4</v>
      </c>
      <c r="O279" s="23">
        <v>41638</v>
      </c>
      <c r="P279">
        <v>4.4002383433619204E-4</v>
      </c>
      <c r="Q279" t="str" cm="1">
        <f t="array" ref="Q279">IF(P279=MIN($P$3:$P$10000),O279:P279,"")</f>
        <v/>
      </c>
      <c r="S279" s="23">
        <v>41638</v>
      </c>
      <c r="T279">
        <v>1.760095337344767E-4</v>
      </c>
      <c r="U279" t="str" cm="1">
        <f t="array" ref="U279">IF(T279=MIN($T$3:$T$10000),S279:T279,"")</f>
        <v/>
      </c>
    </row>
    <row r="280" spans="1:21" x14ac:dyDescent="0.3">
      <c r="A280" s="23">
        <v>41639</v>
      </c>
      <c r="B280" s="24">
        <v>6.3264061558748596E-3</v>
      </c>
      <c r="C280" s="24">
        <v>3.717481131166754E-3</v>
      </c>
      <c r="D280" s="24">
        <v>7.6288172767017908E-4</v>
      </c>
      <c r="E280" s="263">
        <v>-2.231260401047067E-4</v>
      </c>
      <c r="F280" s="264">
        <v>0</v>
      </c>
      <c r="G280" s="264">
        <v>-3.0000000000001143E-5</v>
      </c>
      <c r="H280" s="265">
        <v>1.315789473684214E-4</v>
      </c>
      <c r="K280" s="23">
        <v>41639</v>
      </c>
      <c r="L280" s="19">
        <v>6.4278897360098958E-4</v>
      </c>
      <c r="O280" s="23">
        <v>41639</v>
      </c>
      <c r="P280">
        <v>1.462696118213E-3</v>
      </c>
      <c r="Q280" t="str" cm="1">
        <f t="array" ref="Q280">IF(P280=MIN($P$3:$P$10000),O280:P280,"")</f>
        <v/>
      </c>
      <c r="S280" s="23">
        <v>41639</v>
      </c>
      <c r="T280">
        <v>5.8507844728520003E-4</v>
      </c>
      <c r="U280" t="str" cm="1">
        <f t="array" ref="U280">IF(T280=MIN($T$3:$T$10000),S280:T280,"")</f>
        <v/>
      </c>
    </row>
    <row r="281" spans="1:21" x14ac:dyDescent="0.3">
      <c r="A281" s="23">
        <v>41641</v>
      </c>
      <c r="B281" s="24">
        <v>1.6190121869011691E-2</v>
      </c>
      <c r="C281" s="24">
        <v>-2.304536982362082E-2</v>
      </c>
      <c r="D281" s="24">
        <v>2.7957538176491101E-3</v>
      </c>
      <c r="E281" s="263">
        <v>-1.4931721590576E-2</v>
      </c>
      <c r="F281" s="264">
        <v>-8.9999999999999802E-5</v>
      </c>
      <c r="G281" s="264">
        <v>1.1700000000000039E-3</v>
      </c>
      <c r="H281" s="265">
        <v>-3.3333333333333132E-5</v>
      </c>
      <c r="K281" s="23">
        <v>41641</v>
      </c>
      <c r="L281" s="19">
        <v>-1.8383460882234008E-3</v>
      </c>
      <c r="O281" s="23">
        <v>41641</v>
      </c>
      <c r="P281">
        <v>-4.6821152205585043E-3</v>
      </c>
      <c r="Q281" t="str" cm="1">
        <f t="array" ref="Q281">IF(P281=MIN($P$3:$P$10000),O281:P281,"")</f>
        <v/>
      </c>
      <c r="S281" s="23">
        <v>41641</v>
      </c>
      <c r="T281">
        <v>-1.8728460882234013E-3</v>
      </c>
      <c r="U281" t="str" cm="1">
        <f t="array" ref="U281">IF(T281=MIN($T$3:$T$10000),S281:T281,"")</f>
        <v/>
      </c>
    </row>
    <row r="282" spans="1:21" x14ac:dyDescent="0.3">
      <c r="A282" s="23">
        <v>41642</v>
      </c>
      <c r="B282" s="24">
        <v>1.0932211864406811E-2</v>
      </c>
      <c r="C282" s="24">
        <v>4.2123881629404052E-3</v>
      </c>
      <c r="D282" s="24">
        <v>-3.2945939220745189E-3</v>
      </c>
      <c r="E282" s="263">
        <v>-2.262277240103332E-4</v>
      </c>
      <c r="F282" s="264">
        <v>-3.0000000000000509E-5</v>
      </c>
      <c r="G282" s="264">
        <v>3.200000000000003E-4</v>
      </c>
      <c r="H282" s="265">
        <v>9.9667774086378147E-5</v>
      </c>
      <c r="K282" s="23">
        <v>41642</v>
      </c>
      <c r="L282" s="19">
        <v>1.2378665102676453E-4</v>
      </c>
      <c r="O282" s="23">
        <v>41642</v>
      </c>
      <c r="P282">
        <v>1.6484038171973582E-4</v>
      </c>
      <c r="Q282" t="str" cm="1">
        <f t="array" ref="Q282">IF(P282=MIN($P$3:$P$10000),O282:P282,"")</f>
        <v/>
      </c>
      <c r="S282" s="23">
        <v>41642</v>
      </c>
      <c r="T282">
        <v>6.5936152687894392E-5</v>
      </c>
      <c r="U282" t="str" cm="1">
        <f t="array" ref="U282">IF(T282=MIN($T$3:$T$10000),S282:T282,"")</f>
        <v/>
      </c>
    </row>
    <row r="283" spans="1:21" x14ac:dyDescent="0.3">
      <c r="A283" s="23">
        <v>41645</v>
      </c>
      <c r="B283" s="24">
        <v>1.7604073957547899E-3</v>
      </c>
      <c r="C283" s="24">
        <v>-1.2585707215754141E-3</v>
      </c>
      <c r="D283" s="24">
        <v>-5.5948438189072081E-3</v>
      </c>
      <c r="E283" s="263">
        <v>-9.7308210754322149E-3</v>
      </c>
      <c r="F283" s="264">
        <v>1.3699999999999999E-3</v>
      </c>
      <c r="G283" s="264">
        <v>1.1000000000000121E-4</v>
      </c>
      <c r="H283" s="265">
        <v>6.7114093959731131E-5</v>
      </c>
      <c r="K283" s="23">
        <v>41645</v>
      </c>
      <c r="L283" s="19">
        <v>-2.0111893327868589E-3</v>
      </c>
      <c r="O283" s="23">
        <v>41645</v>
      </c>
      <c r="P283">
        <v>-5.4597266876718446E-3</v>
      </c>
      <c r="Q283" t="str" cm="1">
        <f t="array" ref="Q283">IF(P283=MIN($P$3:$P$10000),O283:P283,"")</f>
        <v/>
      </c>
      <c r="S283" s="23">
        <v>41645</v>
      </c>
      <c r="T283">
        <v>-2.1838906750687379E-3</v>
      </c>
      <c r="U283" t="str" cm="1">
        <f t="array" ref="U283">IF(T283=MIN($T$3:$T$10000),S283:T283,"")</f>
        <v/>
      </c>
    </row>
    <row r="284" spans="1:21" x14ac:dyDescent="0.3">
      <c r="A284" s="23">
        <v>41646</v>
      </c>
      <c r="B284" s="24">
        <v>-5.6903765690377141E-3</v>
      </c>
      <c r="C284" s="24">
        <v>7.1399592233520976E-3</v>
      </c>
      <c r="D284" s="24">
        <v>3.068862099997825E-3</v>
      </c>
      <c r="E284" s="263">
        <v>7.3129415323272117E-3</v>
      </c>
      <c r="F284" s="264">
        <v>-1.699999999999983E-4</v>
      </c>
      <c r="G284" s="264">
        <v>5.0999999999999711E-4</v>
      </c>
      <c r="H284" s="265">
        <v>-1.689189189189179E-4</v>
      </c>
      <c r="K284" s="23">
        <v>41646</v>
      </c>
      <c r="L284" s="19">
        <v>1.5247942439599316E-3</v>
      </c>
      <c r="O284" s="23">
        <v>41646</v>
      </c>
      <c r="P284">
        <v>3.9807693936836121E-3</v>
      </c>
      <c r="Q284" t="str" cm="1">
        <f t="array" ref="Q284">IF(P284=MIN($P$3:$P$10000),O284:P284,"")</f>
        <v/>
      </c>
      <c r="S284" s="23">
        <v>41646</v>
      </c>
      <c r="T284">
        <v>1.5923077574734447E-3</v>
      </c>
      <c r="U284" t="str" cm="1">
        <f t="array" ref="U284">IF(T284=MIN($T$3:$T$10000),S284:T284,"")</f>
        <v/>
      </c>
    </row>
    <row r="285" spans="1:21" x14ac:dyDescent="0.3">
      <c r="A285" s="23">
        <v>41647</v>
      </c>
      <c r="B285" s="24">
        <v>-5.8912388486786421E-3</v>
      </c>
      <c r="C285" s="24">
        <v>-4.1701227029674508E-3</v>
      </c>
      <c r="D285" s="24">
        <v>-7.9028815530058222E-3</v>
      </c>
      <c r="E285" s="263">
        <v>-2.0418407801227759E-3</v>
      </c>
      <c r="F285" s="264">
        <v>4.699999999999982E-4</v>
      </c>
      <c r="G285" s="264">
        <v>-9.9999999999997863E-5</v>
      </c>
      <c r="H285" s="265">
        <v>1.3289036544850418E-4</v>
      </c>
      <c r="K285" s="23">
        <v>41647</v>
      </c>
      <c r="L285" s="19">
        <v>-2.0647831698945508E-3</v>
      </c>
      <c r="O285" s="23">
        <v>41647</v>
      </c>
      <c r="P285">
        <v>-5.4164595858659436E-3</v>
      </c>
      <c r="Q285" t="str" cm="1">
        <f t="array" ref="Q285">IF(P285=MIN($P$3:$P$10000),O285:P285,"")</f>
        <v/>
      </c>
      <c r="S285" s="23">
        <v>41647</v>
      </c>
      <c r="T285">
        <v>-2.1665838343463777E-3</v>
      </c>
      <c r="U285" t="str" cm="1">
        <f t="array" ref="U285">IF(T285=MIN($T$3:$T$10000),S285:T285,"")</f>
        <v/>
      </c>
    </row>
    <row r="286" spans="1:21" x14ac:dyDescent="0.3">
      <c r="A286" s="23">
        <v>41648</v>
      </c>
      <c r="B286" s="24">
        <v>2.8783947795869881E-3</v>
      </c>
      <c r="C286" s="24">
        <v>4.6064241381028439E-3</v>
      </c>
      <c r="D286" s="24">
        <v>3.339951223930221E-3</v>
      </c>
      <c r="E286" s="263">
        <v>-5.9103318525582033E-3</v>
      </c>
      <c r="F286" s="264">
        <v>8.9999999999999802E-5</v>
      </c>
      <c r="G286" s="264">
        <v>4.9999999999998932E-5</v>
      </c>
      <c r="H286" s="265">
        <v>3.0303030303030352E-4</v>
      </c>
      <c r="K286" s="23">
        <v>41648</v>
      </c>
      <c r="L286" s="19">
        <v>4.2461208227533454E-4</v>
      </c>
      <c r="O286" s="23">
        <v>41648</v>
      </c>
      <c r="P286">
        <v>6.9187111477924529E-4</v>
      </c>
      <c r="Q286" t="str" cm="1">
        <f t="array" ref="Q286">IF(P286=MIN($P$3:$P$10000),O286:P286,"")</f>
        <v/>
      </c>
      <c r="S286" s="23">
        <v>41648</v>
      </c>
      <c r="T286">
        <v>2.7674844591169803E-4</v>
      </c>
      <c r="U286" t="str" cm="1">
        <f t="array" ref="U286">IF(T286=MIN($T$3:$T$10000),S286:T286,"")</f>
        <v/>
      </c>
    </row>
    <row r="287" spans="1:21" x14ac:dyDescent="0.3">
      <c r="A287" s="23">
        <v>41649</v>
      </c>
      <c r="B287" s="24">
        <v>1.519502798577606E-2</v>
      </c>
      <c r="C287" s="24">
        <v>1.04208804797298E-2</v>
      </c>
      <c r="D287" s="24">
        <v>-6.399395573427097E-4</v>
      </c>
      <c r="E287" s="263">
        <v>-2.7442160759208458E-3</v>
      </c>
      <c r="F287" s="264">
        <v>-2.5999999999999808E-4</v>
      </c>
      <c r="G287" s="264">
        <v>-3.1000000000000141E-4</v>
      </c>
      <c r="H287" s="265">
        <v>1.3888888888888927E-4</v>
      </c>
      <c r="K287" s="23">
        <v>41649</v>
      </c>
      <c r="L287" s="19">
        <v>7.926618399978785E-4</v>
      </c>
      <c r="O287" s="23">
        <v>41649</v>
      </c>
      <c r="P287">
        <v>1.9291545999946952E-3</v>
      </c>
      <c r="Q287" t="str" cm="1">
        <f t="array" ref="Q287">IF(P287=MIN($P$3:$P$10000),O287:P287,"")</f>
        <v/>
      </c>
      <c r="S287" s="23">
        <v>41649</v>
      </c>
      <c r="T287">
        <v>7.716618399978782E-4</v>
      </c>
      <c r="U287" t="str" cm="1">
        <f t="array" ref="U287">IF(T287=MIN($T$3:$T$10000),S287:T287,"")</f>
        <v/>
      </c>
    </row>
    <row r="288" spans="1:21" x14ac:dyDescent="0.3">
      <c r="A288" s="23">
        <v>41652</v>
      </c>
      <c r="B288" s="24">
        <v>6.3195990966306778E-3</v>
      </c>
      <c r="C288" s="24">
        <v>-9.0758138698083836E-3</v>
      </c>
      <c r="D288" s="24">
        <v>-7.0474987031529874E-3</v>
      </c>
      <c r="E288" s="263">
        <v>-1.330000931300369E-2</v>
      </c>
      <c r="F288" s="264">
        <v>-3.000000000000225E-5</v>
      </c>
      <c r="G288" s="264">
        <v>1.5000000000000118E-4</v>
      </c>
      <c r="H288" s="265">
        <v>-1.408450704225356E-4</v>
      </c>
      <c r="K288" s="23">
        <v>41652</v>
      </c>
      <c r="L288" s="19">
        <v>-3.1761529134701301E-3</v>
      </c>
      <c r="O288" s="23">
        <v>41652</v>
      </c>
      <c r="P288">
        <v>-7.7931815794499721E-3</v>
      </c>
      <c r="Q288" t="str" cm="1">
        <f t="array" ref="Q288">IF(P288=MIN($P$3:$P$10000),O288:P288,"")</f>
        <v/>
      </c>
      <c r="S288" s="23">
        <v>41652</v>
      </c>
      <c r="T288">
        <v>-3.1172726317799889E-3</v>
      </c>
      <c r="U288" t="str" cm="1">
        <f t="array" ref="U288">IF(T288=MIN($T$3:$T$10000),S288:T288,"")</f>
        <v/>
      </c>
    </row>
    <row r="289" spans="1:21" x14ac:dyDescent="0.3">
      <c r="A289" s="23">
        <v>41653</v>
      </c>
      <c r="B289" s="24">
        <v>-9.3372833251681581E-3</v>
      </c>
      <c r="C289" s="24">
        <v>1.54037323960645E-2</v>
      </c>
      <c r="D289" s="24">
        <v>6.0649920400740933E-3</v>
      </c>
      <c r="E289" s="263">
        <v>6.2747990032385667E-3</v>
      </c>
      <c r="F289" s="264">
        <v>-1.9999999999999879E-4</v>
      </c>
      <c r="G289" s="264">
        <v>1.4000000000000229E-4</v>
      </c>
      <c r="H289" s="265">
        <v>-6.9444444444444024E-5</v>
      </c>
      <c r="K289" s="23">
        <v>41653</v>
      </c>
      <c r="L289" s="19">
        <v>2.2735610387933092E-3</v>
      </c>
      <c r="O289" s="23">
        <v>41653</v>
      </c>
      <c r="P289">
        <v>5.7945275969832725E-3</v>
      </c>
      <c r="Q289" t="str" cm="1">
        <f t="array" ref="Q289">IF(P289=MIN($P$3:$P$10000),O289:P289,"")</f>
        <v/>
      </c>
      <c r="S289" s="23">
        <v>41653</v>
      </c>
      <c r="T289">
        <v>2.3178110387933092E-3</v>
      </c>
      <c r="U289" t="str" cm="1">
        <f t="array" ref="U289">IF(T289=MIN($T$3:$T$10000),S289:T289,"")</f>
        <v/>
      </c>
    </row>
    <row r="290" spans="1:21" x14ac:dyDescent="0.3">
      <c r="A290" s="23">
        <v>41654</v>
      </c>
      <c r="B290" s="24">
        <v>-1.918383534226257E-3</v>
      </c>
      <c r="C290" s="24">
        <v>4.1000224474592988E-3</v>
      </c>
      <c r="D290" s="24">
        <v>-3.8480792867820598E-3</v>
      </c>
      <c r="E290" s="263">
        <v>-2.540201125584382E-3</v>
      </c>
      <c r="F290" s="264">
        <v>-6.0000000000001032E-5</v>
      </c>
      <c r="G290" s="264">
        <v>1.599999999999957E-4</v>
      </c>
      <c r="H290" s="265">
        <v>1.3793103448275781E-4</v>
      </c>
      <c r="K290" s="23">
        <v>41654</v>
      </c>
      <c r="L290" s="19">
        <v>-7.9713495855725301E-4</v>
      </c>
      <c r="O290" s="23">
        <v>41654</v>
      </c>
      <c r="P290">
        <v>-2.1530098101862341E-3</v>
      </c>
      <c r="Q290" t="str" cm="1">
        <f t="array" ref="Q290">IF(P290=MIN($P$3:$P$10000),O290:P290,"")</f>
        <v/>
      </c>
      <c r="S290" s="23">
        <v>41654</v>
      </c>
      <c r="T290">
        <v>-8.6120392407449363E-4</v>
      </c>
      <c r="U290" t="str" cm="1">
        <f t="array" ref="U290">IF(T290=MIN($T$3:$T$10000),S290:T290,"")</f>
        <v/>
      </c>
    </row>
    <row r="291" spans="1:21" x14ac:dyDescent="0.3">
      <c r="A291" s="23">
        <v>41655</v>
      </c>
      <c r="B291" s="24">
        <v>1.086386391897522E-3</v>
      </c>
      <c r="C291" s="24">
        <v>-2.449812244622279E-3</v>
      </c>
      <c r="D291" s="24">
        <v>-1.158889514030249E-2</v>
      </c>
      <c r="E291" s="263">
        <v>-7.6407727626608959E-3</v>
      </c>
      <c r="F291" s="264">
        <v>-4.2000000000000018E-4</v>
      </c>
      <c r="G291" s="264">
        <v>2.3000000000000131E-4</v>
      </c>
      <c r="H291" s="265">
        <v>6.9930069930070716E-5</v>
      </c>
      <c r="K291" s="23">
        <v>41655</v>
      </c>
      <c r="L291" s="19">
        <v>-3.120453168233991E-3</v>
      </c>
      <c r="O291" s="23">
        <v>41655</v>
      </c>
      <c r="P291">
        <v>-7.8035542492563064E-3</v>
      </c>
      <c r="Q291" t="str" cm="1">
        <f t="array" ref="Q291">IF(P291=MIN($P$3:$P$10000),O291:P291,"")</f>
        <v/>
      </c>
      <c r="S291" s="23">
        <v>41655</v>
      </c>
      <c r="T291">
        <v>-3.121421699702523E-3</v>
      </c>
      <c r="U291" t="str" cm="1">
        <f t="array" ref="U291">IF(T291=MIN($T$3:$T$10000),S291:T291,"")</f>
        <v/>
      </c>
    </row>
    <row r="292" spans="1:21" x14ac:dyDescent="0.3">
      <c r="A292" s="23">
        <v>41656</v>
      </c>
      <c r="B292" s="24">
        <v>9.5166457173667032E-3</v>
      </c>
      <c r="C292" s="24">
        <v>-4.0933087419705184E-3</v>
      </c>
      <c r="D292" s="24">
        <v>-7.4256759409245176E-3</v>
      </c>
      <c r="E292" s="263">
        <v>6.0663570044767658E-3</v>
      </c>
      <c r="F292" s="264">
        <v>-6.9999999999998883E-5</v>
      </c>
      <c r="G292" s="264">
        <v>3.0000000000000247E-4</v>
      </c>
      <c r="H292" s="265">
        <v>1.408450704225356E-4</v>
      </c>
      <c r="K292" s="23">
        <v>41656</v>
      </c>
      <c r="L292" s="19">
        <v>-3.8086583410352863E-4</v>
      </c>
      <c r="O292" s="23">
        <v>41656</v>
      </c>
      <c r="P292">
        <v>-1.1306152894841747E-3</v>
      </c>
      <c r="Q292" t="str" cm="1">
        <f t="array" ref="Q292">IF(P292=MIN($P$3:$P$10000),O292:P292,"")</f>
        <v/>
      </c>
      <c r="S292" s="23">
        <v>41656</v>
      </c>
      <c r="T292">
        <v>-4.5224611579366991E-4</v>
      </c>
      <c r="U292" t="str" cm="1">
        <f t="array" ref="U292">IF(T292=MIN($T$3:$T$10000),S292:T292,"")</f>
        <v/>
      </c>
    </row>
    <row r="293" spans="1:21" x14ac:dyDescent="0.3">
      <c r="A293" s="23">
        <v>41660</v>
      </c>
      <c r="B293" s="24">
        <v>-1.0171198213842811E-2</v>
      </c>
      <c r="C293" s="24">
        <v>6.987356838240995E-3</v>
      </c>
      <c r="D293" s="24">
        <v>-4.5939144226399744E-3</v>
      </c>
      <c r="E293" s="263">
        <v>-4.8699977610829198E-3</v>
      </c>
      <c r="F293" s="264">
        <v>-4.0999999999999891E-4</v>
      </c>
      <c r="G293" s="264">
        <v>-1.1000000000000121E-4</v>
      </c>
      <c r="H293" s="265">
        <v>-7.0175438596490803E-5</v>
      </c>
      <c r="K293" s="23">
        <v>41660</v>
      </c>
      <c r="L293" s="19">
        <v>-1.5434618217038591E-3</v>
      </c>
      <c r="O293" s="23">
        <v>41660</v>
      </c>
      <c r="P293">
        <v>-3.6634571858385956E-3</v>
      </c>
      <c r="Q293" t="str" cm="1">
        <f t="array" ref="Q293">IF(P293=MIN($P$3:$P$10000),O293:P293,"")</f>
        <v/>
      </c>
      <c r="S293" s="23">
        <v>41660</v>
      </c>
      <c r="T293">
        <v>-1.4653828743354384E-3</v>
      </c>
      <c r="U293" t="str" cm="1">
        <f t="array" ref="U293">IF(T293=MIN($T$3:$T$10000),S293:T293,"")</f>
        <v/>
      </c>
    </row>
    <row r="294" spans="1:21" x14ac:dyDescent="0.3">
      <c r="A294" s="23">
        <v>41661</v>
      </c>
      <c r="B294" s="24">
        <v>-4.2606099647603942E-3</v>
      </c>
      <c r="C294" s="24">
        <v>2.8568427390799041E-3</v>
      </c>
      <c r="D294" s="24">
        <v>-6.4609413010128184E-3</v>
      </c>
      <c r="E294" s="263">
        <v>-3.7292837499186822E-3</v>
      </c>
      <c r="F294" s="264">
        <v>-1.4000000000000121E-4</v>
      </c>
      <c r="G294" s="264">
        <v>4.9999999999998932E-5</v>
      </c>
      <c r="H294" s="265">
        <v>2.7874564459930265E-4</v>
      </c>
      <c r="K294" s="23">
        <v>41661</v>
      </c>
      <c r="L294" s="19">
        <v>-1.5344032417679166E-3</v>
      </c>
      <c r="O294" s="23">
        <v>41661</v>
      </c>
      <c r="P294">
        <v>-4.1208469545940055E-3</v>
      </c>
      <c r="Q294" t="str" cm="1">
        <f t="array" ref="Q294">IF(P294=MIN($P$3:$P$10000),O294:P294,"")</f>
        <v/>
      </c>
      <c r="S294" s="23">
        <v>41661</v>
      </c>
      <c r="T294">
        <v>-1.6483387818376025E-3</v>
      </c>
      <c r="U294" t="str" cm="1">
        <f t="array" ref="U294">IF(T294=MIN($T$3:$T$10000),S294:T294,"")</f>
        <v/>
      </c>
    </row>
    <row r="295" spans="1:21" x14ac:dyDescent="0.3">
      <c r="A295" s="23">
        <v>41662</v>
      </c>
      <c r="B295" s="24">
        <v>2.181390180696529E-2</v>
      </c>
      <c r="C295" s="24">
        <v>-5.697824314123732E-3</v>
      </c>
      <c r="D295" s="24">
        <v>-5.175698898039649E-3</v>
      </c>
      <c r="E295" s="263">
        <v>-1.029238625240428E-2</v>
      </c>
      <c r="F295" s="264">
        <v>-1.900000000000009E-4</v>
      </c>
      <c r="G295" s="264">
        <v>-4.0999999999999934E-4</v>
      </c>
      <c r="H295" s="265">
        <v>1.433691756272405E-4</v>
      </c>
      <c r="K295" s="23">
        <v>41662</v>
      </c>
      <c r="L295" s="19">
        <v>-1.5490814776582737E-3</v>
      </c>
      <c r="O295" s="23">
        <v>41662</v>
      </c>
      <c r="P295">
        <v>-3.9352440167263296E-3</v>
      </c>
      <c r="Q295" t="str" cm="1">
        <f t="array" ref="Q295">IF(P295=MIN($P$3:$P$10000),O295:P295,"")</f>
        <v/>
      </c>
      <c r="S295" s="23">
        <v>41662</v>
      </c>
      <c r="T295">
        <v>-1.574097606690532E-3</v>
      </c>
      <c r="U295" t="str" cm="1">
        <f t="array" ref="U295">IF(T295=MIN($T$3:$T$10000),S295:T295,"")</f>
        <v/>
      </c>
    </row>
    <row r="296" spans="1:21" x14ac:dyDescent="0.3">
      <c r="A296" s="23">
        <v>41663</v>
      </c>
      <c r="B296" s="24">
        <v>4.1054273412806687E-3</v>
      </c>
      <c r="C296" s="24">
        <v>-2.374134738510306E-2</v>
      </c>
      <c r="D296" s="24">
        <v>-7.2040485576063476E-3</v>
      </c>
      <c r="E296" s="263">
        <v>-1.583529221229248E-2</v>
      </c>
      <c r="F296" s="264">
        <v>-2.299999999999993E-4</v>
      </c>
      <c r="G296" s="264">
        <v>-2.9999999999999813E-4</v>
      </c>
      <c r="H296" s="265">
        <v>-1.0909090909090843E-4</v>
      </c>
      <c r="K296" s="23">
        <v>41663</v>
      </c>
      <c r="L296" s="19">
        <v>-4.4418285262117965E-3</v>
      </c>
      <c r="O296" s="23">
        <v>41663</v>
      </c>
      <c r="P296">
        <v>-1.0886844042802218E-2</v>
      </c>
      <c r="Q296" t="str" cm="1">
        <f t="array" ref="Q296">IF(P296=MIN($P$3:$P$10000),O296:P296,"")</f>
        <v/>
      </c>
      <c r="S296" s="23">
        <v>41663</v>
      </c>
      <c r="T296">
        <v>-4.3547376171208874E-3</v>
      </c>
      <c r="U296" t="str" cm="1">
        <f t="array" ref="U296">IF(T296=MIN($T$3:$T$10000),S296:T296,"")</f>
        <v/>
      </c>
    </row>
    <row r="297" spans="1:21" x14ac:dyDescent="0.3">
      <c r="A297" s="23">
        <v>41666</v>
      </c>
      <c r="B297" s="24">
        <v>-1.087580332917004E-2</v>
      </c>
      <c r="C297" s="24">
        <v>-3.7737011866346998E-3</v>
      </c>
      <c r="D297" s="24">
        <v>-3.6281698890628178E-3</v>
      </c>
      <c r="E297" s="263">
        <v>-2.4015364492363861E-3</v>
      </c>
      <c r="F297" s="264">
        <v>-4.0000000000000112E-5</v>
      </c>
      <c r="G297" s="264">
        <v>-1.4000000000000229E-4</v>
      </c>
      <c r="H297" s="265">
        <v>3.5971223021582516E-5</v>
      </c>
      <c r="K297" s="23">
        <v>41666</v>
      </c>
      <c r="L297" s="19">
        <v>-1.6128108485768942E-3</v>
      </c>
      <c r="O297" s="23">
        <v>41666</v>
      </c>
      <c r="P297">
        <v>-4.0449947473415147E-3</v>
      </c>
      <c r="Q297" t="str" cm="1">
        <f t="array" ref="Q297">IF(P297=MIN($P$3:$P$10000),O297:P297,"")</f>
        <v/>
      </c>
      <c r="S297" s="23">
        <v>41666</v>
      </c>
      <c r="T297">
        <v>-1.6179978989366061E-3</v>
      </c>
      <c r="U297" t="str" cm="1">
        <f t="array" ref="U297">IF(T297=MIN($T$3:$T$10000),S297:T297,"")</f>
        <v/>
      </c>
    </row>
    <row r="298" spans="1:21" x14ac:dyDescent="0.3">
      <c r="A298" s="23">
        <v>41667</v>
      </c>
      <c r="B298" s="24">
        <v>-8.268849274709457E-5</v>
      </c>
      <c r="C298" s="24">
        <v>5.0505896686409892E-3</v>
      </c>
      <c r="D298" s="24">
        <v>7.0127992682034309E-3</v>
      </c>
      <c r="E298" s="263">
        <v>-2.4074351176863588E-3</v>
      </c>
      <c r="F298" s="264">
        <v>8.9999999999999802E-5</v>
      </c>
      <c r="G298" s="264">
        <v>4.8000000000000045E-4</v>
      </c>
      <c r="H298" s="265">
        <v>2.8880866425992733E-4</v>
      </c>
      <c r="K298" s="23">
        <v>41667</v>
      </c>
      <c r="L298" s="19">
        <v>1.4299055159128437E-3</v>
      </c>
      <c r="O298" s="23">
        <v>41667</v>
      </c>
      <c r="P298">
        <v>3.1673540424896913E-3</v>
      </c>
      <c r="Q298" t="str" cm="1">
        <f t="array" ref="Q298">IF(P298=MIN($P$3:$P$10000),O298:P298,"")</f>
        <v/>
      </c>
      <c r="S298" s="23">
        <v>41667</v>
      </c>
      <c r="T298">
        <v>1.2669416169958764E-3</v>
      </c>
      <c r="U298" t="str" cm="1">
        <f t="array" ref="U298">IF(T298=MIN($T$3:$T$10000),S298:T298,"")</f>
        <v/>
      </c>
    </row>
    <row r="299" spans="1:21" x14ac:dyDescent="0.3">
      <c r="A299" s="23">
        <v>41668</v>
      </c>
      <c r="B299" s="24">
        <v>1.2567209902452499E-2</v>
      </c>
      <c r="C299" s="24">
        <v>-1.9681838611552049E-2</v>
      </c>
      <c r="D299" s="24">
        <v>-7.6335210113605842E-3</v>
      </c>
      <c r="E299" s="263">
        <v>-8.9284469077600733E-3</v>
      </c>
      <c r="F299" s="264">
        <v>-1.7000000000000001E-4</v>
      </c>
      <c r="G299" s="264">
        <v>-8.0000000000000074E-5</v>
      </c>
      <c r="H299" s="265">
        <v>-1.1152416356877385E-4</v>
      </c>
      <c r="K299" s="23">
        <v>41668</v>
      </c>
      <c r="L299" s="19">
        <v>-3.0939960006918779E-3</v>
      </c>
      <c r="O299" s="23">
        <v>41668</v>
      </c>
      <c r="P299">
        <v>-7.5570253177148234E-3</v>
      </c>
      <c r="Q299" t="str" cm="1">
        <f t="array" ref="Q299">IF(P299=MIN($P$3:$P$10000),O299:P299,"")</f>
        <v/>
      </c>
      <c r="S299" s="23">
        <v>41668</v>
      </c>
      <c r="T299">
        <v>-3.0228101270859294E-3</v>
      </c>
      <c r="U299" t="str" cm="1">
        <f t="array" ref="U299">IF(T299=MIN($T$3:$T$10000),S299:T299,"")</f>
        <v/>
      </c>
    </row>
    <row r="300" spans="1:21" x14ac:dyDescent="0.3">
      <c r="A300" s="23">
        <v>41669</v>
      </c>
      <c r="B300" s="24">
        <v>-2.2046247880736058E-2</v>
      </c>
      <c r="C300" s="24">
        <v>2.9904614591388999E-3</v>
      </c>
      <c r="D300" s="24">
        <v>8.7720200824075983E-3</v>
      </c>
      <c r="E300" s="263">
        <v>1.7531034560970261E-2</v>
      </c>
      <c r="F300" s="264">
        <v>-1.2999999999999991E-4</v>
      </c>
      <c r="G300" s="264">
        <v>2.800000000000003E-4</v>
      </c>
      <c r="H300" s="265">
        <v>1.8382352941176614E-4</v>
      </c>
      <c r="K300" s="23">
        <v>41669</v>
      </c>
      <c r="L300" s="19">
        <v>3.0230581761978986E-3</v>
      </c>
      <c r="O300" s="23">
        <v>41669</v>
      </c>
      <c r="P300">
        <v>7.3483439699065104E-3</v>
      </c>
      <c r="Q300" t="str" cm="1">
        <f t="array" ref="Q300">IF(P300=MIN($P$3:$P$10000),O300:P300,"")</f>
        <v/>
      </c>
      <c r="S300" s="23">
        <v>41669</v>
      </c>
      <c r="T300">
        <v>2.9393375879626037E-3</v>
      </c>
      <c r="U300" t="str" cm="1">
        <f t="array" ref="U300">IF(T300=MIN($T$3:$T$10000),S300:T300,"")</f>
        <v/>
      </c>
    </row>
    <row r="301" spans="1:21" x14ac:dyDescent="0.3">
      <c r="A301" s="23">
        <v>41670</v>
      </c>
      <c r="B301" s="24">
        <v>2.6717793104728532E-3</v>
      </c>
      <c r="C301" s="24">
        <v>-8.5179011721100567E-3</v>
      </c>
      <c r="D301" s="24">
        <v>-9.3631372629783896E-4</v>
      </c>
      <c r="E301" s="263">
        <v>-2.395075475073008E-4</v>
      </c>
      <c r="F301" s="264">
        <v>-4.2000000000000018E-4</v>
      </c>
      <c r="G301" s="264">
        <v>5.5000000000000155E-4</v>
      </c>
      <c r="H301" s="265">
        <v>2.2471910112359546E-4</v>
      </c>
      <c r="K301" s="23">
        <v>41670</v>
      </c>
      <c r="L301" s="19">
        <v>-4.7144817321584864E-4</v>
      </c>
      <c r="O301" s="23">
        <v>41670</v>
      </c>
      <c r="P301">
        <v>-1.3951794218036669E-3</v>
      </c>
      <c r="Q301" t="str" cm="1">
        <f t="array" ref="Q301">IF(P301=MIN($P$3:$P$10000),O301:P301,"")</f>
        <v/>
      </c>
      <c r="S301" s="23">
        <v>41670</v>
      </c>
      <c r="T301">
        <v>-5.5807176872146663E-4</v>
      </c>
      <c r="U301" t="str" cm="1">
        <f t="array" ref="U301">IF(T301=MIN($T$3:$T$10000),S301:T301,"")</f>
        <v/>
      </c>
    </row>
    <row r="302" spans="1:21" x14ac:dyDescent="0.3">
      <c r="A302" s="23">
        <v>41673</v>
      </c>
      <c r="B302" s="24">
        <v>1.02423519108119E-2</v>
      </c>
      <c r="C302" s="24">
        <v>-1.847094893741769E-2</v>
      </c>
      <c r="D302" s="24">
        <v>-2.7048846297077791E-2</v>
      </c>
      <c r="E302" s="263">
        <v>-1.866899198439529E-2</v>
      </c>
      <c r="F302" s="264">
        <v>1.4000000000000121E-4</v>
      </c>
      <c r="G302" s="264">
        <v>2.4000000000000022E-4</v>
      </c>
      <c r="H302" s="265">
        <v>-1.1494252873563283E-4</v>
      </c>
      <c r="K302" s="23">
        <v>41673</v>
      </c>
      <c r="L302" s="19">
        <v>-7.7916893584742851E-3</v>
      </c>
      <c r="O302" s="23">
        <v>41673</v>
      </c>
      <c r="P302">
        <v>-1.9414913051358125E-2</v>
      </c>
      <c r="Q302" t="str" cm="1">
        <f t="array" ref="Q302">IF(P302=MIN($P$3:$P$10000),O302:P302,"")</f>
        <v/>
      </c>
      <c r="S302" s="23">
        <v>41673</v>
      </c>
      <c r="T302">
        <v>-7.76596522054325E-3</v>
      </c>
      <c r="U302" t="str" cm="1">
        <f t="array" ref="U302">IF(T302=MIN($T$3:$T$10000),S302:T302,"")</f>
        <v/>
      </c>
    </row>
    <row r="303" spans="1:21" x14ac:dyDescent="0.3">
      <c r="A303" s="23">
        <v>41674</v>
      </c>
      <c r="B303" s="24">
        <v>-2.7200956149026809E-3</v>
      </c>
      <c r="C303" s="24">
        <v>1.006573874140986E-2</v>
      </c>
      <c r="D303" s="24">
        <v>9.633628858745721E-4</v>
      </c>
      <c r="E303" s="263">
        <v>7.0732761071543686E-3</v>
      </c>
      <c r="F303" s="264">
        <v>-9.0000000000001537E-5</v>
      </c>
      <c r="G303" s="264">
        <v>-2.800000000000003E-4</v>
      </c>
      <c r="H303" s="265">
        <v>-2.2727272727272852E-4</v>
      </c>
      <c r="K303" s="23">
        <v>41674</v>
      </c>
      <c r="L303" s="19">
        <v>1.3412118232595861E-3</v>
      </c>
      <c r="O303" s="23">
        <v>41674</v>
      </c>
      <c r="P303">
        <v>3.6662113763307851E-3</v>
      </c>
      <c r="Q303" t="str" cm="1">
        <f t="array" ref="Q303">IF(P303=MIN($P$3:$P$10000),O303:P303,"")</f>
        <v/>
      </c>
      <c r="S303" s="23">
        <v>41674</v>
      </c>
      <c r="T303">
        <v>1.4664845505323141E-3</v>
      </c>
      <c r="U303" t="str" cm="1">
        <f t="array" ref="U303">IF(T303=MIN($T$3:$T$10000),S303:T303,"")</f>
        <v/>
      </c>
    </row>
    <row r="304" spans="1:21" x14ac:dyDescent="0.3">
      <c r="A304" s="23">
        <v>41675</v>
      </c>
      <c r="B304" s="24">
        <v>2.4795686003730969E-3</v>
      </c>
      <c r="C304" s="24">
        <v>9.0988269965755191E-3</v>
      </c>
      <c r="D304" s="24">
        <v>1.925455677544473E-3</v>
      </c>
      <c r="E304" s="263">
        <v>5.085751067684139E-3</v>
      </c>
      <c r="F304" s="264">
        <v>-3.999999999999837E-5</v>
      </c>
      <c r="G304" s="264">
        <v>2.4999999999999914E-4</v>
      </c>
      <c r="H304" s="265">
        <v>-1.1111111111111043E-4</v>
      </c>
      <c r="K304" s="23">
        <v>41675</v>
      </c>
      <c r="L304" s="19">
        <v>1.5280500217031618E-3</v>
      </c>
      <c r="O304" s="23">
        <v>41675</v>
      </c>
      <c r="P304">
        <v>3.923875054257904E-3</v>
      </c>
      <c r="Q304" t="str" cm="1">
        <f t="array" ref="Q304">IF(P304=MIN($P$3:$P$10000),O304:P304,"")</f>
        <v/>
      </c>
      <c r="S304" s="23">
        <v>41675</v>
      </c>
      <c r="T304">
        <v>1.5695500217031615E-3</v>
      </c>
      <c r="U304" t="str" cm="1">
        <f t="array" ref="U304">IF(T304=MIN($T$3:$T$10000),S304:T304,"")</f>
        <v/>
      </c>
    </row>
    <row r="305" spans="1:21" x14ac:dyDescent="0.3">
      <c r="A305" s="23">
        <v>41676</v>
      </c>
      <c r="B305" s="24">
        <v>-4.1225986963264839E-4</v>
      </c>
      <c r="C305" s="24">
        <v>2.1039055039152849E-2</v>
      </c>
      <c r="D305" s="24">
        <v>-6.8691364446352241E-4</v>
      </c>
      <c r="E305" s="263">
        <v>1.3735049789280029E-2</v>
      </c>
      <c r="F305" s="264">
        <v>3.9999999999999931E-4</v>
      </c>
      <c r="G305" s="264">
        <v>9.999999999998898E-6</v>
      </c>
      <c r="H305" s="265">
        <v>7.3260073260074087E-5</v>
      </c>
      <c r="K305" s="23">
        <v>41676</v>
      </c>
      <c r="L305" s="19">
        <v>2.7424450829437218E-3</v>
      </c>
      <c r="O305" s="23">
        <v>41676</v>
      </c>
      <c r="P305">
        <v>6.672445124941721E-3</v>
      </c>
      <c r="Q305" t="str" cm="1">
        <f t="array" ref="Q305">IF(P305=MIN($P$3:$P$10000),O305:P305,"")</f>
        <v/>
      </c>
      <c r="S305" s="23">
        <v>41676</v>
      </c>
      <c r="T305">
        <v>2.6689780499766884E-3</v>
      </c>
      <c r="U305" t="str" cm="1">
        <f t="array" ref="U305">IF(T305=MIN($T$3:$T$10000),S305:T305,"")</f>
        <v/>
      </c>
    </row>
    <row r="306" spans="1:21" x14ac:dyDescent="0.3">
      <c r="A306" s="23">
        <v>41677</v>
      </c>
      <c r="B306" s="24">
        <v>7.6707358573200142E-3</v>
      </c>
      <c r="C306" s="24">
        <v>1.8923402574668329E-2</v>
      </c>
      <c r="D306" s="24">
        <v>1.277128140093926E-2</v>
      </c>
      <c r="E306" s="263">
        <v>1.8302818685027939E-2</v>
      </c>
      <c r="F306" s="264">
        <v>-7.0000000000000617E-5</v>
      </c>
      <c r="G306" s="264">
        <v>7.2999999999999953E-4</v>
      </c>
      <c r="H306" s="265">
        <v>3.6900369003688536E-5</v>
      </c>
      <c r="K306" s="23">
        <v>41677</v>
      </c>
      <c r="L306" s="19">
        <v>5.9433601783291812E-3</v>
      </c>
      <c r="O306" s="23">
        <v>41677</v>
      </c>
      <c r="P306">
        <v>1.4743137530693805E-2</v>
      </c>
      <c r="Q306" t="str" cm="1">
        <f t="array" ref="Q306">IF(P306=MIN($P$3:$P$10000),O306:P306,"")</f>
        <v/>
      </c>
      <c r="S306" s="23">
        <v>41677</v>
      </c>
      <c r="T306">
        <v>5.8972550122775216E-3</v>
      </c>
      <c r="U306" t="str" cm="1">
        <f t="array" ref="U306">IF(T306=MIN($T$3:$T$10000),S306:T306,"")</f>
        <v/>
      </c>
    </row>
    <row r="307" spans="1:21" x14ac:dyDescent="0.3">
      <c r="A307" s="23">
        <v>41680</v>
      </c>
      <c r="B307" s="24">
        <v>6.1389867584347507E-3</v>
      </c>
      <c r="C307" s="24">
        <v>-2.0635216273781282E-3</v>
      </c>
      <c r="D307" s="24">
        <v>1.3564806438938189E-4</v>
      </c>
      <c r="E307" s="263">
        <v>-4.6685330704742643E-3</v>
      </c>
      <c r="F307" s="264">
        <v>9.9999999999999395E-5</v>
      </c>
      <c r="G307" s="264">
        <v>-9.999999999998898E-6</v>
      </c>
      <c r="H307" s="265">
        <v>-1.8518518518518404E-4</v>
      </c>
      <c r="K307" s="23">
        <v>41680</v>
      </c>
      <c r="L307" s="19">
        <v>-4.6428023002825086E-4</v>
      </c>
      <c r="O307" s="23">
        <v>41680</v>
      </c>
      <c r="P307">
        <v>-9.7611724173729487E-4</v>
      </c>
      <c r="Q307" t="str" cm="1">
        <f t="array" ref="Q307">IF(P307=MIN($P$3:$P$10000),O307:P307,"")</f>
        <v/>
      </c>
      <c r="S307" s="23">
        <v>41680</v>
      </c>
      <c r="T307">
        <v>-3.9044689669491799E-4</v>
      </c>
      <c r="U307" t="str" cm="1">
        <f t="array" ref="U307">IF(T307=MIN($T$3:$T$10000),S307:T307,"")</f>
        <v/>
      </c>
    </row>
    <row r="308" spans="1:21" x14ac:dyDescent="0.3">
      <c r="A308" s="23">
        <v>41681</v>
      </c>
      <c r="B308" s="24">
        <v>1.1714961140822591E-2</v>
      </c>
      <c r="C308" s="24">
        <v>1.7369592706812199E-2</v>
      </c>
      <c r="D308" s="24">
        <v>1.4100152303556339E-2</v>
      </c>
      <c r="E308" s="263">
        <v>4.9249634632415797E-3</v>
      </c>
      <c r="F308" s="264">
        <v>8.000000000000021E-5</v>
      </c>
      <c r="G308" s="264">
        <v>-7.0000000000001173E-5</v>
      </c>
      <c r="H308" s="265">
        <v>-1.8181818181818072E-4</v>
      </c>
      <c r="K308" s="23">
        <v>41681</v>
      </c>
      <c r="L308" s="19">
        <v>4.5421460990537968E-3</v>
      </c>
      <c r="O308" s="23">
        <v>41681</v>
      </c>
      <c r="P308">
        <v>1.1548660702179945E-2</v>
      </c>
      <c r="Q308" t="str" cm="1">
        <f t="array" ref="Q308">IF(P308=MIN($P$3:$P$10000),O308:P308,"")</f>
        <v/>
      </c>
      <c r="S308" s="23">
        <v>41681</v>
      </c>
      <c r="T308">
        <v>4.6194642808719778E-3</v>
      </c>
      <c r="U308" t="str" cm="1">
        <f t="array" ref="U308">IF(T308=MIN($T$3:$T$10000),S308:T308,"")</f>
        <v/>
      </c>
    </row>
    <row r="309" spans="1:21" x14ac:dyDescent="0.3">
      <c r="A309" s="23">
        <v>41682</v>
      </c>
      <c r="B309" s="24">
        <v>5.6287390991585726E-4</v>
      </c>
      <c r="C309" s="24">
        <v>-6.5040353545668681E-3</v>
      </c>
      <c r="D309" s="24">
        <v>2.13896032264474E-3</v>
      </c>
      <c r="E309" s="263">
        <v>7.0009376316720656E-4</v>
      </c>
      <c r="F309" s="264">
        <v>9.0000000000001537E-5</v>
      </c>
      <c r="G309" s="264">
        <v>-3.3999999999999807E-4</v>
      </c>
      <c r="H309" s="265">
        <v>2.4999999999999854E-4</v>
      </c>
      <c r="K309" s="23">
        <v>41682</v>
      </c>
      <c r="L309" s="19">
        <v>2.4282209906830885E-4</v>
      </c>
      <c r="O309" s="23">
        <v>41682</v>
      </c>
      <c r="P309">
        <v>3.4580524767077324E-4</v>
      </c>
      <c r="Q309" t="str" cm="1">
        <f t="array" ref="Q309">IF(P309=MIN($P$3:$P$10000),O309:P309,"")</f>
        <v/>
      </c>
      <c r="S309" s="23">
        <v>41682</v>
      </c>
      <c r="T309">
        <v>1.3832209906830924E-4</v>
      </c>
      <c r="U309" t="str" cm="1">
        <f t="array" ref="U309">IF(T309=MIN($T$3:$T$10000),S309:T309,"")</f>
        <v/>
      </c>
    </row>
    <row r="310" spans="1:21" x14ac:dyDescent="0.3">
      <c r="A310" s="23">
        <v>41683</v>
      </c>
      <c r="B310" s="24">
        <v>8.5188298641806076E-3</v>
      </c>
      <c r="C310" s="24">
        <v>1.6366014862589861E-3</v>
      </c>
      <c r="D310" s="24">
        <v>5.33613310907131E-3</v>
      </c>
      <c r="E310" s="263">
        <v>1.049462831306737E-2</v>
      </c>
      <c r="F310" s="264">
        <v>-7.0000000000000617E-5</v>
      </c>
      <c r="G310" s="264">
        <v>1.0999999999999681E-4</v>
      </c>
      <c r="H310" s="265">
        <v>-7.3260073260072813E-5</v>
      </c>
      <c r="K310" s="23">
        <v>41683</v>
      </c>
      <c r="L310" s="19">
        <v>2.6485369173091856E-3</v>
      </c>
      <c r="O310" s="23">
        <v>41683</v>
      </c>
      <c r="P310">
        <v>6.7075098756905456E-3</v>
      </c>
      <c r="Q310" t="str" cm="1">
        <f t="array" ref="Q310">IF(P310=MIN($P$3:$P$10000),O310:P310,"")</f>
        <v/>
      </c>
      <c r="S310" s="23">
        <v>41683</v>
      </c>
      <c r="T310">
        <v>2.6830039502762186E-3</v>
      </c>
      <c r="U310" t="str" cm="1">
        <f t="array" ref="U310">IF(T310=MIN($T$3:$T$10000),S310:T310,"")</f>
        <v/>
      </c>
    </row>
    <row r="311" spans="1:21" x14ac:dyDescent="0.3">
      <c r="A311" s="23">
        <v>41684</v>
      </c>
      <c r="B311" s="24">
        <v>1.3228177754851829E-2</v>
      </c>
      <c r="C311" s="24">
        <v>4.90199067698718E-3</v>
      </c>
      <c r="D311" s="24">
        <v>5.7059955581584224E-3</v>
      </c>
      <c r="E311" s="263">
        <v>7.8463207422188458E-3</v>
      </c>
      <c r="F311" s="264">
        <v>-4.0000000000000112E-5</v>
      </c>
      <c r="G311" s="264">
        <v>3.7000000000000374E-4</v>
      </c>
      <c r="H311" s="265">
        <v>-1.8181818181818072E-4</v>
      </c>
      <c r="K311" s="23">
        <v>41684</v>
      </c>
      <c r="L311" s="19">
        <v>2.7448235838457066E-3</v>
      </c>
      <c r="O311" s="23">
        <v>41684</v>
      </c>
      <c r="P311">
        <v>7.0303544141597186E-3</v>
      </c>
      <c r="Q311" t="str" cm="1">
        <f t="array" ref="Q311">IF(P311=MIN($P$3:$P$10000),O311:P311,"")</f>
        <v/>
      </c>
      <c r="S311" s="23">
        <v>41684</v>
      </c>
      <c r="T311">
        <v>2.8121417656638875E-3</v>
      </c>
      <c r="U311" t="str" cm="1">
        <f t="array" ref="U311">IF(T311=MIN($T$3:$T$10000),S311:T311,"")</f>
        <v/>
      </c>
    </row>
    <row r="312" spans="1:21" x14ac:dyDescent="0.3">
      <c r="A312" s="23">
        <v>41688</v>
      </c>
      <c r="B312" s="24">
        <v>1.9661816442598252E-3</v>
      </c>
      <c r="C312" s="24">
        <v>-5.2846583913622744E-3</v>
      </c>
      <c r="D312" s="24">
        <v>-6.0696605047417616E-3</v>
      </c>
      <c r="E312" s="263">
        <v>-4.4652856805461612E-2</v>
      </c>
      <c r="F312" s="264">
        <v>-1.6000000000000039E-4</v>
      </c>
      <c r="G312" s="264">
        <v>1.179999999999999E-3</v>
      </c>
      <c r="H312" s="265">
        <v>-7.3800738007380906E-5</v>
      </c>
      <c r="K312" s="23">
        <v>41688</v>
      </c>
      <c r="L312" s="19">
        <v>-6.664609607943869E-3</v>
      </c>
      <c r="O312" s="23">
        <v>41688</v>
      </c>
      <c r="P312">
        <v>-1.668599818960137E-2</v>
      </c>
      <c r="Q312" t="str" cm="1">
        <f t="array" ref="Q312">IF(P312=MIN($P$3:$P$10000),O312:P312,"")</f>
        <v/>
      </c>
      <c r="S312" s="23">
        <v>41688</v>
      </c>
      <c r="T312">
        <v>-6.6743992758405476E-3</v>
      </c>
      <c r="U312" t="str" cm="1">
        <f t="array" ref="U312">IF(T312=MIN($T$3:$T$10000),S312:T312,"")</f>
        <v/>
      </c>
    </row>
    <row r="313" spans="1:21" x14ac:dyDescent="0.3">
      <c r="A313" s="23">
        <v>41689</v>
      </c>
      <c r="B313" s="24">
        <v>-8.869740834069979E-3</v>
      </c>
      <c r="C313" s="24">
        <v>-5.312473668359366E-3</v>
      </c>
      <c r="D313" s="24">
        <v>-6.3720581111405827E-3</v>
      </c>
      <c r="E313" s="263">
        <v>-1.2703946739118741E-2</v>
      </c>
      <c r="F313" s="264">
        <v>-1.6000000000000039E-4</v>
      </c>
      <c r="G313" s="264">
        <v>-2.4999999999999914E-4</v>
      </c>
      <c r="H313" s="265">
        <v>-1.0989010989010923E-4</v>
      </c>
      <c r="K313" s="23">
        <v>41689</v>
      </c>
      <c r="L313" s="19">
        <v>-3.4332359936385388E-3</v>
      </c>
      <c r="O313" s="23">
        <v>41689</v>
      </c>
      <c r="P313">
        <v>-8.3882136104699752E-3</v>
      </c>
      <c r="Q313" t="str" cm="1">
        <f t="array" ref="Q313">IF(P313=MIN($P$3:$P$10000),O313:P313,"")</f>
        <v/>
      </c>
      <c r="S313" s="23">
        <v>41689</v>
      </c>
      <c r="T313">
        <v>-3.3552854441879897E-3</v>
      </c>
      <c r="U313" t="str" cm="1">
        <f t="array" ref="U313">IF(T313=MIN($T$3:$T$10000),S313:T313,"")</f>
        <v/>
      </c>
    </row>
    <row r="314" spans="1:21" x14ac:dyDescent="0.3">
      <c r="A314" s="23">
        <v>41690</v>
      </c>
      <c r="B314" s="24">
        <v>1.053299304347014E-2</v>
      </c>
      <c r="C314" s="24">
        <v>1.150385423202277E-2</v>
      </c>
      <c r="D314" s="24">
        <v>-1.7768775414137319E-2</v>
      </c>
      <c r="E314" s="263">
        <v>-5.0980109726394256E-3</v>
      </c>
      <c r="F314" s="264">
        <v>2.5000000000000201E-4</v>
      </c>
      <c r="G314" s="264">
        <v>-6.0999999999999943E-4</v>
      </c>
      <c r="H314" s="265">
        <v>1.0869565217391238E-4</v>
      </c>
      <c r="K314" s="23">
        <v>41690</v>
      </c>
      <c r="L314" s="19">
        <v>-2.7302528605424232E-3</v>
      </c>
      <c r="O314" s="23">
        <v>41690</v>
      </c>
      <c r="P314">
        <v>-6.9341647600517104E-3</v>
      </c>
      <c r="Q314" t="str" cm="1">
        <f t="array" ref="Q314">IF(P314=MIN($P$3:$P$10000),O314:P314,"")</f>
        <v/>
      </c>
      <c r="S314" s="23">
        <v>41690</v>
      </c>
      <c r="T314">
        <v>-2.7736659040206841E-3</v>
      </c>
      <c r="U314" t="str" cm="1">
        <f t="array" ref="U314">IF(T314=MIN($T$3:$T$10000),S314:T314,"")</f>
        <v/>
      </c>
    </row>
    <row r="315" spans="1:21" x14ac:dyDescent="0.3">
      <c r="A315" s="23">
        <v>41691</v>
      </c>
      <c r="B315" s="24">
        <v>-1.5670846640613681E-4</v>
      </c>
      <c r="C315" s="24">
        <v>5.2800015671628422E-3</v>
      </c>
      <c r="D315" s="24">
        <v>-5.4405846410707712E-3</v>
      </c>
      <c r="E315" s="263">
        <v>2.4403329373412101E-4</v>
      </c>
      <c r="F315" s="264">
        <v>-1.3000000000000159E-4</v>
      </c>
      <c r="G315" s="264">
        <v>4.39999999999996E-4</v>
      </c>
      <c r="H315" s="265">
        <v>-7.3260073260072813E-5</v>
      </c>
      <c r="K315" s="23">
        <v>41691</v>
      </c>
      <c r="L315" s="19">
        <v>-7.0215232372723398E-4</v>
      </c>
      <c r="O315" s="23">
        <v>41691</v>
      </c>
      <c r="P315">
        <v>-1.6954632269005018E-3</v>
      </c>
      <c r="Q315" t="str" cm="1">
        <f t="array" ref="Q315">IF(P315=MIN($P$3:$P$10000),O315:P315,"")</f>
        <v/>
      </c>
      <c r="S315" s="23">
        <v>41691</v>
      </c>
      <c r="T315">
        <v>-6.7818529076020073E-4</v>
      </c>
      <c r="U315" t="str" cm="1">
        <f t="array" ref="U315">IF(T315=MIN($T$3:$T$10000),S315:T315,"")</f>
        <v/>
      </c>
    </row>
    <row r="316" spans="1:21" x14ac:dyDescent="0.3">
      <c r="A316" s="23">
        <v>41694</v>
      </c>
      <c r="B316" s="24">
        <v>1.105191235221962E-2</v>
      </c>
      <c r="C316" s="24">
        <v>2.0202083730713031E-2</v>
      </c>
      <c r="D316" s="24">
        <v>3.1452915137136161E-3</v>
      </c>
      <c r="E316" s="263">
        <v>1.707608072610236E-3</v>
      </c>
      <c r="F316" s="264">
        <v>-6.9999999999998883E-5</v>
      </c>
      <c r="G316" s="264">
        <v>-9.9999999999997863E-5</v>
      </c>
      <c r="H316" s="265">
        <v>1.8181818181818072E-4</v>
      </c>
      <c r="K316" s="23">
        <v>41694</v>
      </c>
      <c r="L316" s="19">
        <v>2.4326672376331539E-3</v>
      </c>
      <c r="O316" s="23">
        <v>41694</v>
      </c>
      <c r="P316">
        <v>5.9071226395374307E-3</v>
      </c>
      <c r="Q316" t="str" cm="1">
        <f t="array" ref="Q316">IF(P316=MIN($P$3:$P$10000),O316:P316,"")</f>
        <v/>
      </c>
      <c r="S316" s="23">
        <v>41694</v>
      </c>
      <c r="T316">
        <v>2.3628490558149726E-3</v>
      </c>
      <c r="U316" t="str" cm="1">
        <f t="array" ref="U316">IF(T316=MIN($T$3:$T$10000),S316:T316,"")</f>
        <v/>
      </c>
    </row>
    <row r="317" spans="1:21" x14ac:dyDescent="0.3">
      <c r="A317" s="23">
        <v>41695</v>
      </c>
      <c r="B317" s="24">
        <v>1.705574009397037E-3</v>
      </c>
      <c r="C317" s="24">
        <v>2.3762267570662712E-3</v>
      </c>
      <c r="D317" s="24">
        <v>0</v>
      </c>
      <c r="E317" s="263">
        <v>-7.3062605207297139E-3</v>
      </c>
      <c r="F317" s="264">
        <v>0</v>
      </c>
      <c r="G317" s="264">
        <v>2.8999999999999924E-4</v>
      </c>
      <c r="H317" s="265">
        <v>1.1111111111111299E-4</v>
      </c>
      <c r="K317" s="23">
        <v>41695</v>
      </c>
      <c r="L317" s="19">
        <v>-6.0865317927346523E-4</v>
      </c>
      <c r="O317" s="23">
        <v>41695</v>
      </c>
      <c r="P317">
        <v>-1.682882948183665E-3</v>
      </c>
      <c r="Q317" t="str" cm="1">
        <f t="array" ref="Q317">IF(P317=MIN($P$3:$P$10000),O317:P317,"")</f>
        <v/>
      </c>
      <c r="S317" s="23">
        <v>41695</v>
      </c>
      <c r="T317">
        <v>-6.7315317927346609E-4</v>
      </c>
      <c r="U317" t="str" cm="1">
        <f t="array" ref="U317">IF(T317=MIN($T$3:$T$10000),S317:T317,"")</f>
        <v/>
      </c>
    </row>
    <row r="318" spans="1:21" x14ac:dyDescent="0.3">
      <c r="A318" s="23">
        <v>41696</v>
      </c>
      <c r="B318" s="24">
        <v>-8.5133189413106308E-3</v>
      </c>
      <c r="C318" s="24">
        <v>-1.1852817210515249E-2</v>
      </c>
      <c r="D318" s="24">
        <v>1.9495791526087141E-2</v>
      </c>
      <c r="E318" s="263">
        <v>2.2081540405962212E-3</v>
      </c>
      <c r="F318" s="264">
        <v>-2.1000000000000009E-4</v>
      </c>
      <c r="G318" s="264">
        <v>4.400000000000004E-4</v>
      </c>
      <c r="H318" s="265">
        <v>7.4906367041198058E-5</v>
      </c>
      <c r="K318" s="23">
        <v>41696</v>
      </c>
      <c r="L318" s="19">
        <v>2.8427737588318258E-3</v>
      </c>
      <c r="O318" s="23">
        <v>41696</v>
      </c>
      <c r="P318">
        <v>7.0201647341582157E-3</v>
      </c>
      <c r="Q318" t="str" cm="1">
        <f t="array" ref="Q318">IF(P318=MIN($P$3:$P$10000),O318:P318,"")</f>
        <v/>
      </c>
      <c r="S318" s="23">
        <v>41696</v>
      </c>
      <c r="T318">
        <v>2.8080658936632868E-3</v>
      </c>
      <c r="U318" t="str" cm="1">
        <f t="array" ref="U318">IF(T318=MIN($T$3:$T$10000),S318:T318,"")</f>
        <v/>
      </c>
    </row>
    <row r="319" spans="1:21" x14ac:dyDescent="0.3">
      <c r="A319" s="23">
        <v>41697</v>
      </c>
      <c r="B319" s="24">
        <v>7.0249004213172308E-4</v>
      </c>
      <c r="C319" s="24">
        <v>7.996661102688098E-3</v>
      </c>
      <c r="D319" s="24">
        <v>-2.9420159837791528E-3</v>
      </c>
      <c r="E319" s="263">
        <v>-6.6097471279985918E-3</v>
      </c>
      <c r="F319" s="264">
        <v>-2.9999999999999992E-4</v>
      </c>
      <c r="G319" s="264">
        <v>6.7000000000000176E-4</v>
      </c>
      <c r="H319" s="265">
        <v>-3.7735849056604853E-5</v>
      </c>
      <c r="K319" s="23">
        <v>41697</v>
      </c>
      <c r="L319" s="19">
        <v>-8.7141508746648789E-4</v>
      </c>
      <c r="O319" s="23">
        <v>41697</v>
      </c>
      <c r="P319">
        <v>-2.1448348884775398E-3</v>
      </c>
      <c r="Q319" t="str" cm="1">
        <f t="array" ref="Q319">IF(P319=MIN($P$3:$P$10000),O319:P319,"")</f>
        <v/>
      </c>
      <c r="S319" s="23">
        <v>41697</v>
      </c>
      <c r="T319">
        <v>-8.5793395539101583E-4</v>
      </c>
      <c r="U319" t="str" cm="1">
        <f t="array" ref="U319">IF(T319=MIN($T$3:$T$10000),S319:T319,"")</f>
        <v/>
      </c>
    </row>
    <row r="320" spans="1:21" x14ac:dyDescent="0.3">
      <c r="A320" s="23">
        <v>41698</v>
      </c>
      <c r="B320" s="24">
        <v>-4.5241342712355852E-3</v>
      </c>
      <c r="C320" s="24">
        <v>5.9501188075225531E-3</v>
      </c>
      <c r="D320" s="24">
        <v>1.8775785930214149E-3</v>
      </c>
      <c r="E320" s="263">
        <v>2.267113485413692E-2</v>
      </c>
      <c r="F320" s="264">
        <v>4.2000000000000018E-4</v>
      </c>
      <c r="G320" s="264">
        <v>-2.0000000000002238E-5</v>
      </c>
      <c r="H320" s="265">
        <v>2.2556390977443601E-4</v>
      </c>
      <c r="K320" s="23">
        <v>41698</v>
      </c>
      <c r="L320" s="19">
        <v>3.3434091329478774E-3</v>
      </c>
      <c r="O320" s="23">
        <v>41698</v>
      </c>
      <c r="P320">
        <v>8.0022634338734536E-3</v>
      </c>
      <c r="Q320" t="str" cm="1">
        <f t="array" ref="Q320">IF(P320=MIN($P$3:$P$10000),O320:P320,"")</f>
        <v/>
      </c>
      <c r="S320" s="23">
        <v>41698</v>
      </c>
      <c r="T320">
        <v>3.2009053735493815E-3</v>
      </c>
      <c r="U320" t="str" cm="1">
        <f t="array" ref="U320">IF(T320=MIN($T$3:$T$10000),S320:T320,"")</f>
        <v/>
      </c>
    </row>
    <row r="321" spans="1:21" x14ac:dyDescent="0.3">
      <c r="A321" s="23">
        <v>41701</v>
      </c>
      <c r="B321" s="24">
        <v>2.092140681112516E-2</v>
      </c>
      <c r="C321" s="24">
        <v>-2.2082015118338169E-2</v>
      </c>
      <c r="D321" s="24">
        <v>-7.764378042643229E-3</v>
      </c>
      <c r="E321" s="263">
        <v>-5.3009926595583021E-3</v>
      </c>
      <c r="F321" s="264">
        <v>-7.7999999999999944E-4</v>
      </c>
      <c r="G321" s="264">
        <v>2.2000000000000242E-4</v>
      </c>
      <c r="H321" s="265">
        <v>-3.8461538461538494E-4</v>
      </c>
      <c r="K321" s="23">
        <v>41701</v>
      </c>
      <c r="L321" s="19">
        <v>-2.6317934643884659E-3</v>
      </c>
      <c r="O321" s="23">
        <v>41701</v>
      </c>
      <c r="P321">
        <v>-5.9792913532788587E-3</v>
      </c>
      <c r="Q321" t="str" cm="1">
        <f t="array" ref="Q321">IF(P321=MIN($P$3:$P$10000),O321:P321,"")</f>
        <v/>
      </c>
      <c r="S321" s="23">
        <v>41701</v>
      </c>
      <c r="T321">
        <v>-2.3917165413115428E-3</v>
      </c>
      <c r="U321" t="str" cm="1">
        <f t="array" ref="U321">IF(T321=MIN($T$3:$T$10000),S321:T321,"")</f>
        <v/>
      </c>
    </row>
    <row r="322" spans="1:21" x14ac:dyDescent="0.3">
      <c r="A322" s="23">
        <v>41702</v>
      </c>
      <c r="B322" s="24">
        <v>-1.235705032235295E-2</v>
      </c>
      <c r="C322" s="24">
        <v>2.1774090486375158E-2</v>
      </c>
      <c r="D322" s="24">
        <v>1.3626837197394491E-2</v>
      </c>
      <c r="E322" s="263">
        <v>2.1801314122050488E-3</v>
      </c>
      <c r="F322" s="264">
        <v>2.0999999999999841E-4</v>
      </c>
      <c r="G322" s="264">
        <v>4.1999999999999823E-4</v>
      </c>
      <c r="H322" s="265">
        <v>0</v>
      </c>
      <c r="K322" s="23">
        <v>41702</v>
      </c>
      <c r="L322" s="19">
        <v>3.4735936791120527E-3</v>
      </c>
      <c r="O322" s="23">
        <v>41702</v>
      </c>
      <c r="P322">
        <v>8.5789841977801339E-3</v>
      </c>
      <c r="Q322" t="str" cm="1">
        <f t="array" ref="Q322">IF(P322=MIN($P$3:$P$10000),O322:P322,"")</f>
        <v/>
      </c>
      <c r="S322" s="23">
        <v>41702</v>
      </c>
      <c r="T322">
        <v>3.4315936791120532E-3</v>
      </c>
      <c r="U322" t="str" cm="1">
        <f t="array" ref="U322">IF(T322=MIN($T$3:$T$10000),S322:T322,"")</f>
        <v/>
      </c>
    </row>
    <row r="323" spans="1:21" x14ac:dyDescent="0.3">
      <c r="A323" s="23">
        <v>41703</v>
      </c>
      <c r="B323" s="24">
        <v>1.632001953870116E-3</v>
      </c>
      <c r="C323" s="24">
        <v>3.1570996575734701E-3</v>
      </c>
      <c r="D323" s="24">
        <v>-4.3923032942428308E-3</v>
      </c>
      <c r="E323" s="263">
        <v>-7.2528677917070941E-4</v>
      </c>
      <c r="F323" s="264">
        <v>2.5000000000000022E-4</v>
      </c>
      <c r="G323" s="264">
        <v>4.1999999999999823E-4</v>
      </c>
      <c r="H323" s="265">
        <v>-1.4814814814814722E-4</v>
      </c>
      <c r="K323" s="23">
        <v>41703</v>
      </c>
      <c r="L323" s="19">
        <v>-6.6578483792032123E-4</v>
      </c>
      <c r="O323" s="23">
        <v>41703</v>
      </c>
      <c r="P323">
        <v>-1.6127954281341375E-3</v>
      </c>
      <c r="Q323" t="str" cm="1">
        <f t="array" ref="Q323">IF(P323=MIN($P$3:$P$10000),O323:P323,"")</f>
        <v/>
      </c>
      <c r="S323" s="23">
        <v>41703</v>
      </c>
      <c r="T323">
        <v>-6.4511817125365489E-4</v>
      </c>
      <c r="U323" t="str" cm="1">
        <f t="array" ref="U323">IF(T323=MIN($T$3:$T$10000),S323:T323,"")</f>
        <v/>
      </c>
    </row>
    <row r="324" spans="1:21" x14ac:dyDescent="0.3">
      <c r="A324" s="23">
        <v>41704</v>
      </c>
      <c r="B324" s="24">
        <v>9.9309411896263862E-3</v>
      </c>
      <c r="C324" s="24">
        <v>8.6546124688539425E-3</v>
      </c>
      <c r="D324" s="24">
        <v>1.069301619764718E-3</v>
      </c>
      <c r="E324" s="263">
        <v>5.7367822452448793E-3</v>
      </c>
      <c r="F324" s="264">
        <v>6.1000000000000117E-4</v>
      </c>
      <c r="G324" s="264">
        <v>-7.5999999999999625E-4</v>
      </c>
      <c r="H324" s="265">
        <v>-2.1897810218977969E-4</v>
      </c>
      <c r="K324" s="23">
        <v>41704</v>
      </c>
      <c r="L324" s="19">
        <v>1.7057359922271649E-3</v>
      </c>
      <c r="O324" s="23">
        <v>41704</v>
      </c>
      <c r="P324">
        <v>4.4531903455314135E-3</v>
      </c>
      <c r="Q324" t="str" cm="1">
        <f t="array" ref="Q324">IF(P324=MIN($P$3:$P$10000),O324:P324,"")</f>
        <v/>
      </c>
      <c r="S324" s="23">
        <v>41704</v>
      </c>
      <c r="T324">
        <v>1.7812761382125656E-3</v>
      </c>
      <c r="U324" t="str" cm="1">
        <f t="array" ref="U324">IF(T324=MIN($T$3:$T$10000),S324:T324,"")</f>
        <v/>
      </c>
    </row>
    <row r="325" spans="1:21" x14ac:dyDescent="0.3">
      <c r="A325" s="23">
        <v>41705</v>
      </c>
      <c r="B325" s="24">
        <v>-8.2968580824590559E-3</v>
      </c>
      <c r="C325" s="24">
        <v>-2.3402319451115861E-3</v>
      </c>
      <c r="D325" s="24">
        <v>2.4192643818799222E-3</v>
      </c>
      <c r="E325" s="263">
        <v>4.3690124136924547E-3</v>
      </c>
      <c r="F325" s="264">
        <v>8.000000000000021E-5</v>
      </c>
      <c r="G325" s="264">
        <v>3.200000000000003E-4</v>
      </c>
      <c r="H325" s="265">
        <v>3.5714285714284267E-5</v>
      </c>
      <c r="K325" s="23">
        <v>41705</v>
      </c>
      <c r="L325" s="19">
        <v>5.2619539735481043E-4</v>
      </c>
      <c r="O325" s="23">
        <v>41705</v>
      </c>
      <c r="P325">
        <v>1.2153099219584561E-3</v>
      </c>
      <c r="Q325" t="str" cm="1">
        <f t="array" ref="Q325">IF(P325=MIN($P$3:$P$10000),O325:P325,"")</f>
        <v/>
      </c>
      <c r="S325" s="23">
        <v>41705</v>
      </c>
      <c r="T325">
        <v>4.8612396878338243E-4</v>
      </c>
      <c r="U325" t="str" cm="1">
        <f t="array" ref="U325">IF(T325=MIN($T$3:$T$10000),S325:T325,"")</f>
        <v/>
      </c>
    </row>
    <row r="326" spans="1:21" x14ac:dyDescent="0.3">
      <c r="A326" s="23">
        <v>41708</v>
      </c>
      <c r="B326" s="24">
        <v>3.0993106545605388E-4</v>
      </c>
      <c r="C326" s="24">
        <v>-1.1729604972283479E-3</v>
      </c>
      <c r="D326" s="24">
        <v>-2.0110829211496938E-3</v>
      </c>
      <c r="E326" s="263">
        <v>-7.2519098345579425E-4</v>
      </c>
      <c r="F326" s="264">
        <v>-2.7000000000000288E-4</v>
      </c>
      <c r="G326" s="264">
        <v>4.5999999999999817E-4</v>
      </c>
      <c r="H326" s="265">
        <v>7.1684587813620885E-5</v>
      </c>
      <c r="K326" s="23">
        <v>41708</v>
      </c>
      <c r="L326" s="19">
        <v>-4.7758889610662872E-4</v>
      </c>
      <c r="O326" s="23">
        <v>41708</v>
      </c>
      <c r="P326">
        <v>-1.2646174015568941E-3</v>
      </c>
      <c r="Q326" t="str" cm="1">
        <f t="array" ref="Q326">IF(P326=MIN($P$3:$P$10000),O326:P326,"")</f>
        <v/>
      </c>
      <c r="S326" s="23">
        <v>41708</v>
      </c>
      <c r="T326">
        <v>-5.0584696062275767E-4</v>
      </c>
      <c r="U326" t="str" cm="1">
        <f t="array" ref="U326">IF(T326=MIN($T$3:$T$10000),S326:T326,"")</f>
        <v/>
      </c>
    </row>
    <row r="327" spans="1:21" x14ac:dyDescent="0.3">
      <c r="A327" s="23">
        <v>41709</v>
      </c>
      <c r="B327" s="24">
        <v>5.6531864921712024E-3</v>
      </c>
      <c r="C327" s="24">
        <v>-5.4791784228635041E-3</v>
      </c>
      <c r="D327" s="24">
        <v>6.582998629472466E-3</v>
      </c>
      <c r="E327" s="263">
        <v>-2.1764213212267752E-3</v>
      </c>
      <c r="F327" s="264">
        <v>1.0000000000001331E-5</v>
      </c>
      <c r="G327" s="264">
        <v>-2.8999999999999924E-4</v>
      </c>
      <c r="H327" s="265">
        <v>1.4440433212996304E-4</v>
      </c>
      <c r="K327" s="23">
        <v>41709</v>
      </c>
      <c r="L327" s="19">
        <v>9.2725313832898201E-4</v>
      </c>
      <c r="O327" s="23">
        <v>41709</v>
      </c>
      <c r="P327">
        <v>2.1894279721762465E-3</v>
      </c>
      <c r="Q327" t="str" cm="1">
        <f t="array" ref="Q327">IF(P327=MIN($P$3:$P$10000),O327:P327,"")</f>
        <v/>
      </c>
      <c r="S327" s="23">
        <v>41709</v>
      </c>
      <c r="T327">
        <v>8.7577118887049847E-4</v>
      </c>
      <c r="U327" t="str" cm="1">
        <f t="array" ref="U327">IF(T327=MIN($T$3:$T$10000),S327:T327,"")</f>
        <v/>
      </c>
    </row>
    <row r="328" spans="1:21" x14ac:dyDescent="0.3">
      <c r="A328" s="23">
        <v>41710</v>
      </c>
      <c r="B328" s="24">
        <v>1.4631094912743701E-2</v>
      </c>
      <c r="C328" s="24">
        <v>-7.8709306167456111E-3</v>
      </c>
      <c r="D328" s="24">
        <v>8.1419172409193229E-3</v>
      </c>
      <c r="E328" s="263">
        <v>-1.6238527752576511E-2</v>
      </c>
      <c r="F328" s="264">
        <v>-2.299999999999993E-4</v>
      </c>
      <c r="G328" s="264">
        <v>-1.6999999999999901E-4</v>
      </c>
      <c r="H328" s="265">
        <v>2.5641025641025614E-4</v>
      </c>
      <c r="K328" s="23">
        <v>41710</v>
      </c>
      <c r="L328" s="19">
        <v>-1.9639933331869438E-4</v>
      </c>
      <c r="O328" s="23">
        <v>41710</v>
      </c>
      <c r="P328">
        <v>-7.0070987175827396E-4</v>
      </c>
      <c r="Q328" t="str" cm="1">
        <f t="array" ref="Q328">IF(P328=MIN($P$3:$P$10000),O328:P328,"")</f>
        <v/>
      </c>
      <c r="S328" s="23">
        <v>41710</v>
      </c>
      <c r="T328">
        <v>-2.802839487033098E-4</v>
      </c>
      <c r="U328" t="str" cm="1">
        <f t="array" ref="U328">IF(T328=MIN($T$3:$T$10000),S328:T328,"")</f>
        <v/>
      </c>
    </row>
    <row r="329" spans="1:21" x14ac:dyDescent="0.3">
      <c r="A329" s="23">
        <v>41711</v>
      </c>
      <c r="B329" s="24">
        <v>3.4153917507357729E-3</v>
      </c>
      <c r="C329" s="24">
        <v>-1.7056619228178409E-2</v>
      </c>
      <c r="D329" s="24">
        <v>-7.9437769631889379E-3</v>
      </c>
      <c r="E329" s="263">
        <v>-4.4342250808580069E-3</v>
      </c>
      <c r="F329" s="264">
        <v>-3.6000000000000089E-4</v>
      </c>
      <c r="G329" s="264">
        <v>2.000000000000002E-4</v>
      </c>
      <c r="H329" s="265">
        <v>3.7593984962407091E-5</v>
      </c>
      <c r="K329" s="23">
        <v>41711</v>
      </c>
      <c r="L329" s="19">
        <v>-2.7902932883922776E-3</v>
      </c>
      <c r="O329" s="23">
        <v>41711</v>
      </c>
      <c r="P329">
        <v>-6.9530264540634008E-3</v>
      </c>
      <c r="Q329" t="str" cm="1">
        <f t="array" ref="Q329">IF(P329=MIN($P$3:$P$10000),O329:P329,"")</f>
        <v/>
      </c>
      <c r="S329" s="23">
        <v>41711</v>
      </c>
      <c r="T329">
        <v>-2.7812105816253608E-3</v>
      </c>
      <c r="U329" t="str" cm="1">
        <f t="array" ref="U329">IF(T329=MIN($T$3:$T$10000),S329:T329,"")</f>
        <v/>
      </c>
    </row>
    <row r="330" spans="1:21" x14ac:dyDescent="0.3">
      <c r="A330" s="23">
        <v>41712</v>
      </c>
      <c r="B330" s="24">
        <v>6.7317067761747968E-3</v>
      </c>
      <c r="C330" s="24">
        <v>-1.614351826131062E-3</v>
      </c>
      <c r="D330" s="24">
        <v>-8.6743849299646143E-3</v>
      </c>
      <c r="E330" s="263">
        <v>9.8982903197712153E-3</v>
      </c>
      <c r="F330" s="264">
        <v>1.399999999999995E-4</v>
      </c>
      <c r="G330" s="264">
        <v>-1.6000000000000009E-4</v>
      </c>
      <c r="H330" s="265">
        <v>-1.8867924528302035E-4</v>
      </c>
      <c r="K330" s="23">
        <v>41712</v>
      </c>
      <c r="L330" s="19">
        <v>-2.7969595044501246E-4</v>
      </c>
      <c r="O330" s="23">
        <v>41712</v>
      </c>
      <c r="P330">
        <v>-5.019757251691335E-4</v>
      </c>
      <c r="Q330" t="str" cm="1">
        <f t="array" ref="Q330">IF(P330=MIN($P$3:$P$10000),O330:P330,"")</f>
        <v/>
      </c>
      <c r="S330" s="23">
        <v>41712</v>
      </c>
      <c r="T330">
        <v>-2.0079029006765323E-4</v>
      </c>
      <c r="U330" t="str" cm="1">
        <f t="array" ref="U330">IF(T330=MIN($T$3:$T$10000),S330:T330,"")</f>
        <v/>
      </c>
    </row>
    <row r="331" spans="1:21" x14ac:dyDescent="0.3">
      <c r="A331" s="23">
        <v>41715</v>
      </c>
      <c r="B331" s="24">
        <v>-1.0969248190717731E-2</v>
      </c>
      <c r="C331" s="24">
        <v>1.8593388861429298E-2</v>
      </c>
      <c r="D331" s="24">
        <v>5.3850226564541998E-3</v>
      </c>
      <c r="E331" s="263">
        <v>6.1259482671384754E-3</v>
      </c>
      <c r="F331" s="264">
        <v>3.0000000000000509E-5</v>
      </c>
      <c r="G331" s="264">
        <v>3.3999999999999807E-4</v>
      </c>
      <c r="H331" s="265">
        <v>7.40740740740749E-5</v>
      </c>
      <c r="K331" s="23">
        <v>41715</v>
      </c>
      <c r="L331" s="19">
        <v>2.3367685262553049E-3</v>
      </c>
      <c r="O331" s="23">
        <v>41715</v>
      </c>
      <c r="P331">
        <v>5.7085879823049277E-3</v>
      </c>
      <c r="Q331" t="str" cm="1">
        <f t="array" ref="Q331">IF(P331=MIN($P$3:$P$10000),O331:P331,"")</f>
        <v/>
      </c>
      <c r="S331" s="23">
        <v>41715</v>
      </c>
      <c r="T331">
        <v>2.2834351929219713E-3</v>
      </c>
      <c r="U331" t="str" cm="1">
        <f t="array" ref="U331">IF(T331=MIN($T$3:$T$10000),S331:T331,"")</f>
        <v/>
      </c>
    </row>
    <row r="332" spans="1:21" x14ac:dyDescent="0.3">
      <c r="A332" s="23">
        <v>41716</v>
      </c>
      <c r="B332" s="24">
        <v>-7.7484351849622874E-3</v>
      </c>
      <c r="C332" s="24">
        <v>1.190470705408259E-2</v>
      </c>
      <c r="D332" s="24">
        <v>1.2052017705022459E-3</v>
      </c>
      <c r="E332" s="263">
        <v>6.0885318129340407E-3</v>
      </c>
      <c r="F332" s="264">
        <v>4.9999999999999697E-5</v>
      </c>
      <c r="G332" s="264">
        <v>1.2999999999999901E-4</v>
      </c>
      <c r="H332" s="265">
        <v>-3.7313432835820793E-4</v>
      </c>
      <c r="K332" s="23">
        <v>41716</v>
      </c>
      <c r="L332" s="19">
        <v>1.1256017188182195E-3</v>
      </c>
      <c r="O332" s="23">
        <v>41716</v>
      </c>
      <c r="P332">
        <v>3.205030416448533E-3</v>
      </c>
      <c r="Q332" t="str" cm="1">
        <f t="array" ref="Q332">IF(P332=MIN($P$3:$P$10000),O332:P332,"")</f>
        <v/>
      </c>
      <c r="S332" s="23">
        <v>41716</v>
      </c>
      <c r="T332">
        <v>1.2820121665794131E-3</v>
      </c>
      <c r="U332" t="str" cm="1">
        <f t="array" ref="U332">IF(T332=MIN($T$3:$T$10000),S332:T332,"")</f>
        <v/>
      </c>
    </row>
    <row r="333" spans="1:21" x14ac:dyDescent="0.3">
      <c r="A333" s="23">
        <v>41717</v>
      </c>
      <c r="B333" s="24">
        <v>-1.9369155541615019E-2</v>
      </c>
      <c r="C333" s="24">
        <v>-1.4509762872643691E-2</v>
      </c>
      <c r="D333" s="24">
        <v>-5.2162597443379142E-3</v>
      </c>
      <c r="E333" s="263">
        <v>-3.1472931681839639E-3</v>
      </c>
      <c r="F333" s="264">
        <v>7.0000000000000617E-5</v>
      </c>
      <c r="G333" s="264">
        <v>-1.8999999999999681E-4</v>
      </c>
      <c r="H333" s="265">
        <v>-3.597122302158377E-5</v>
      </c>
      <c r="K333" s="23">
        <v>41717</v>
      </c>
      <c r="L333" s="19">
        <v>-2.9683161845879603E-3</v>
      </c>
      <c r="O333" s="23">
        <v>41717</v>
      </c>
      <c r="P333">
        <v>-7.3740728355706185E-3</v>
      </c>
      <c r="Q333" t="str" cm="1">
        <f t="array" ref="Q333">IF(P333=MIN($P$3:$P$10000),O333:P333,"")</f>
        <v/>
      </c>
      <c r="S333" s="23">
        <v>41717</v>
      </c>
      <c r="T333">
        <v>-2.9496291342282475E-3</v>
      </c>
      <c r="U333" t="str" cm="1">
        <f t="array" ref="U333">IF(T333=MIN($T$3:$T$10000),S333:T333,"")</f>
        <v/>
      </c>
    </row>
    <row r="334" spans="1:21" x14ac:dyDescent="0.3">
      <c r="A334" s="23">
        <v>41718</v>
      </c>
      <c r="B334" s="24">
        <v>-1.7955734810079669E-3</v>
      </c>
      <c r="C334" s="24">
        <v>-3.1833299078864959E-3</v>
      </c>
      <c r="D334" s="24">
        <v>1.344433005475758E-2</v>
      </c>
      <c r="E334" s="263">
        <v>-2.6705994558810899E-3</v>
      </c>
      <c r="F334" s="264">
        <v>3.6000000000000089E-4</v>
      </c>
      <c r="G334" s="264">
        <v>-5.4000000000000272E-4</v>
      </c>
      <c r="H334" s="265">
        <v>1.433691756272405E-4</v>
      </c>
      <c r="K334" s="23">
        <v>41718</v>
      </c>
      <c r="L334" s="19">
        <v>1.9548968813951069E-3</v>
      </c>
      <c r="O334" s="23">
        <v>41718</v>
      </c>
      <c r="P334">
        <v>4.7034518809071233E-3</v>
      </c>
      <c r="Q334" t="str" cm="1">
        <f t="array" ref="Q334">IF(P334=MIN($P$3:$P$10000),O334:P334,"")</f>
        <v/>
      </c>
      <c r="S334" s="23">
        <v>41718</v>
      </c>
      <c r="T334">
        <v>1.8813807523628489E-3</v>
      </c>
      <c r="U334" t="str" cm="1">
        <f t="array" ref="U334">IF(T334=MIN($T$3:$T$10000),S334:T334,"")</f>
        <v/>
      </c>
    </row>
    <row r="335" spans="1:21" x14ac:dyDescent="0.3">
      <c r="A335" s="23">
        <v>41719</v>
      </c>
      <c r="B335" s="24">
        <v>4.770843072338154E-3</v>
      </c>
      <c r="C335" s="24">
        <v>-4.3912732777366403E-3</v>
      </c>
      <c r="D335" s="24">
        <v>9.551682658897739E-3</v>
      </c>
      <c r="E335" s="263">
        <v>-8.2788661538295612E-3</v>
      </c>
      <c r="F335" s="264">
        <v>-4.0000000000000112E-5</v>
      </c>
      <c r="G335" s="264">
        <v>3.2999999999999919E-4</v>
      </c>
      <c r="H335" s="265">
        <v>3.6363636363636141E-5</v>
      </c>
      <c r="K335" s="23">
        <v>41719</v>
      </c>
      <c r="L335" s="19">
        <v>7.372338779727531E-4</v>
      </c>
      <c r="O335" s="23">
        <v>41719</v>
      </c>
      <c r="P335">
        <v>1.7709256040227927E-3</v>
      </c>
      <c r="Q335" t="str" cm="1">
        <f t="array" ref="Q335">IF(P335=MIN($P$3:$P$10000),O335:P335,"")</f>
        <v/>
      </c>
      <c r="S335" s="23">
        <v>41719</v>
      </c>
      <c r="T335">
        <v>7.0837024160911688E-4</v>
      </c>
      <c r="U335" t="str" cm="1">
        <f t="array" ref="U335">IF(T335=MIN($T$3:$T$10000),S335:T335,"")</f>
        <v/>
      </c>
    </row>
    <row r="336" spans="1:21" x14ac:dyDescent="0.3">
      <c r="A336" s="23">
        <v>41722</v>
      </c>
      <c r="B336" s="24">
        <v>-1.782518083735354E-2</v>
      </c>
      <c r="C336" s="24">
        <v>8.0192088573401848E-3</v>
      </c>
      <c r="D336" s="24">
        <v>8.6731420539147112E-3</v>
      </c>
      <c r="E336" s="263">
        <v>-5.40118782882156E-3</v>
      </c>
      <c r="F336" s="264">
        <v>-2.5999999999999981E-4</v>
      </c>
      <c r="G336" s="264">
        <v>-9.9999999999997863E-5</v>
      </c>
      <c r="H336" s="265">
        <v>-3.6496350364963283E-5</v>
      </c>
      <c r="K336" s="23">
        <v>41722</v>
      </c>
      <c r="L336" s="19">
        <v>5.7885765144452203E-4</v>
      </c>
      <c r="O336" s="23">
        <v>41722</v>
      </c>
      <c r="P336">
        <v>1.5657025227718889E-3</v>
      </c>
      <c r="Q336" t="str" cm="1">
        <f t="array" ref="Q336">IF(P336=MIN($P$3:$P$10000),O336:P336,"")</f>
        <v/>
      </c>
      <c r="S336" s="23">
        <v>41722</v>
      </c>
      <c r="T336">
        <v>6.2628100910875543E-4</v>
      </c>
      <c r="U336" t="str" cm="1">
        <f t="array" ref="U336">IF(T336=MIN($T$3:$T$10000),S336:T336,"")</f>
        <v/>
      </c>
    </row>
    <row r="337" spans="1:21" x14ac:dyDescent="0.3">
      <c r="A337" s="23">
        <v>41723</v>
      </c>
      <c r="B337" s="24">
        <v>1.822824536376556E-3</v>
      </c>
      <c r="C337" s="24">
        <v>7.557718232324105E-3</v>
      </c>
      <c r="D337" s="24">
        <v>1.4326620772050461E-3</v>
      </c>
      <c r="E337" s="263">
        <v>2.4688895431184531E-3</v>
      </c>
      <c r="F337" s="264">
        <v>-4.500000000000008E-4</v>
      </c>
      <c r="G337" s="264">
        <v>1.799999999999979E-4</v>
      </c>
      <c r="H337" s="265">
        <v>1.4545454545454584E-4</v>
      </c>
      <c r="K337" s="23">
        <v>41723</v>
      </c>
      <c r="L337" s="19">
        <v>1.0821389310746957E-3</v>
      </c>
      <c r="O337" s="23">
        <v>41723</v>
      </c>
      <c r="P337">
        <v>2.6317109640503758E-3</v>
      </c>
      <c r="Q337" t="str" cm="1">
        <f t="array" ref="Q337">IF(P337=MIN($P$3:$P$10000),O337:P337,"")</f>
        <v/>
      </c>
      <c r="S337" s="23">
        <v>41723</v>
      </c>
      <c r="T337">
        <v>1.0526843856201503E-3</v>
      </c>
      <c r="U337" t="str" cm="1">
        <f t="array" ref="U337">IF(T337=MIN($T$3:$T$10000),S337:T337,"")</f>
        <v/>
      </c>
    </row>
    <row r="338" spans="1:21" x14ac:dyDescent="0.3">
      <c r="A338" s="23">
        <v>41724</v>
      </c>
      <c r="B338" s="24">
        <v>-7.9107663029581114E-3</v>
      </c>
      <c r="C338" s="24">
        <v>-9.0801753735553995E-3</v>
      </c>
      <c r="D338" s="24">
        <v>-8.3253882323789177E-3</v>
      </c>
      <c r="E338" s="263">
        <v>-2.21640624381727E-3</v>
      </c>
      <c r="F338" s="264">
        <v>1.6000000000000039E-4</v>
      </c>
      <c r="G338" s="264">
        <v>5.6000000000000049E-4</v>
      </c>
      <c r="H338" s="265">
        <v>7.3800738007379633E-5</v>
      </c>
      <c r="K338" s="23">
        <v>41724</v>
      </c>
      <c r="L338" s="19">
        <v>-2.5442692242314464E-3</v>
      </c>
      <c r="O338" s="23">
        <v>41724</v>
      </c>
      <c r="P338">
        <v>-6.5536988908369183E-3</v>
      </c>
      <c r="Q338" t="str" cm="1">
        <f t="array" ref="Q338">IF(P338=MIN($P$3:$P$10000),O338:P338,"")</f>
        <v/>
      </c>
      <c r="S338" s="23">
        <v>41724</v>
      </c>
      <c r="T338">
        <v>-2.6214795563347668E-3</v>
      </c>
      <c r="U338" t="str" cm="1">
        <f t="array" ref="U338">IF(T338=MIN($T$3:$T$10000),S338:T338,"")</f>
        <v/>
      </c>
    </row>
    <row r="339" spans="1:21" x14ac:dyDescent="0.3">
      <c r="A339" s="23">
        <v>41725</v>
      </c>
      <c r="B339" s="24">
        <v>-6.5386171265890509E-3</v>
      </c>
      <c r="C339" s="24">
        <v>-1.5937706255359999E-3</v>
      </c>
      <c r="D339" s="24">
        <v>-1.180569500878508E-3</v>
      </c>
      <c r="E339" s="263">
        <v>9.3783243946313627E-3</v>
      </c>
      <c r="F339" s="264">
        <v>-3.0999999999999951E-4</v>
      </c>
      <c r="G339" s="264">
        <v>5.0000000000000272E-4</v>
      </c>
      <c r="H339" s="265">
        <v>-1.4869888475836469E-4</v>
      </c>
      <c r="K339" s="23">
        <v>41725</v>
      </c>
      <c r="L339" s="19">
        <v>4.7271003395056132E-4</v>
      </c>
      <c r="O339" s="23">
        <v>41725</v>
      </c>
      <c r="P339">
        <v>1.3640613302295628E-3</v>
      </c>
      <c r="Q339" t="str" cm="1">
        <f t="array" ref="Q339">IF(P339=MIN($P$3:$P$10000),O339:P339,"")</f>
        <v/>
      </c>
      <c r="S339" s="23">
        <v>41725</v>
      </c>
      <c r="T339">
        <v>5.4562453209182522E-4</v>
      </c>
      <c r="U339" t="str" cm="1">
        <f t="array" ref="U339">IF(T339=MIN($T$3:$T$10000),S339:T339,"")</f>
        <v/>
      </c>
    </row>
    <row r="340" spans="1:21" x14ac:dyDescent="0.3">
      <c r="A340" s="23">
        <v>41726</v>
      </c>
      <c r="B340" s="24">
        <v>-2.4077374559034571E-4</v>
      </c>
      <c r="C340" s="24">
        <v>1.9953807528721558E-3</v>
      </c>
      <c r="D340" s="24">
        <v>-1.707594205235008E-3</v>
      </c>
      <c r="E340" s="263">
        <v>6.1122291759958588E-3</v>
      </c>
      <c r="F340" s="264">
        <v>1.5999999999999871E-4</v>
      </c>
      <c r="G340" s="264">
        <v>-1.1000000000000121E-4</v>
      </c>
      <c r="H340" s="265">
        <v>0</v>
      </c>
      <c r="K340" s="23">
        <v>41726</v>
      </c>
      <c r="L340" s="19">
        <v>5.3239975845158325E-4</v>
      </c>
      <c r="O340" s="23">
        <v>41726</v>
      </c>
      <c r="P340">
        <v>1.3047493961289586E-3</v>
      </c>
      <c r="Q340" t="str" cm="1">
        <f t="array" ref="Q340">IF(P340=MIN($P$3:$P$10000),O340:P340,"")</f>
        <v/>
      </c>
      <c r="S340" s="23">
        <v>41726</v>
      </c>
      <c r="T340">
        <v>5.2189975845158348E-4</v>
      </c>
      <c r="U340" t="str" cm="1">
        <f t="array" ref="U340">IF(T340=MIN($T$3:$T$10000),S340:T340,"")</f>
        <v/>
      </c>
    </row>
    <row r="341" spans="1:21" x14ac:dyDescent="0.3">
      <c r="A341" s="23">
        <v>41729</v>
      </c>
      <c r="B341" s="24">
        <v>-7.6268225373606413E-3</v>
      </c>
      <c r="C341" s="24">
        <v>1.712449569498135E-2</v>
      </c>
      <c r="D341" s="24">
        <v>5.5256361028009973E-3</v>
      </c>
      <c r="E341" s="263">
        <v>2.235679308973559E-2</v>
      </c>
      <c r="F341" s="264">
        <v>1.399999999999995E-4</v>
      </c>
      <c r="G341" s="264">
        <v>1.9999999999997803E-5</v>
      </c>
      <c r="H341" s="265">
        <v>-1.4652014652014563E-4</v>
      </c>
      <c r="K341" s="23">
        <v>41729</v>
      </c>
      <c r="L341" s="19">
        <v>4.2652712099942244E-3</v>
      </c>
      <c r="O341" s="23">
        <v>41729</v>
      </c>
      <c r="P341">
        <v>1.0790513189820723E-2</v>
      </c>
      <c r="Q341" t="str" cm="1">
        <f t="array" ref="Q341">IF(P341=MIN($P$3:$P$10000),O341:P341,"")</f>
        <v/>
      </c>
      <c r="S341" s="23">
        <v>41729</v>
      </c>
      <c r="T341">
        <v>4.3162052759282898E-3</v>
      </c>
      <c r="U341" t="str" cm="1">
        <f t="array" ref="U341">IF(T341=MIN($T$3:$T$10000),S341:T341,"")</f>
        <v/>
      </c>
    </row>
    <row r="342" spans="1:21" x14ac:dyDescent="0.3">
      <c r="A342" s="23">
        <v>41730</v>
      </c>
      <c r="B342" s="24">
        <v>-1.77980744454483E-3</v>
      </c>
      <c r="C342" s="24">
        <v>9.0055160434359925E-3</v>
      </c>
      <c r="D342" s="24">
        <v>4.4482695597248892E-3</v>
      </c>
      <c r="E342" s="263">
        <v>-3.327628564647544E-3</v>
      </c>
      <c r="F342" s="264">
        <v>-2.9999999999998781E-5</v>
      </c>
      <c r="G342" s="264">
        <v>8.0000000000000074E-5</v>
      </c>
      <c r="H342" s="265">
        <v>-1.8050541516245505E-4</v>
      </c>
      <c r="K342" s="23">
        <v>41730</v>
      </c>
      <c r="L342" s="19">
        <v>7.5543793349182385E-4</v>
      </c>
      <c r="O342" s="23">
        <v>41730</v>
      </c>
      <c r="P342">
        <v>2.089163425787321E-3</v>
      </c>
      <c r="Q342" t="str" cm="1">
        <f t="array" ref="Q342">IF(P342=MIN($P$3:$P$10000),O342:P342,"")</f>
        <v/>
      </c>
      <c r="S342" s="23">
        <v>41730</v>
      </c>
      <c r="T342">
        <v>8.3566537031492855E-4</v>
      </c>
      <c r="U342" t="str" cm="1">
        <f t="array" ref="U342">IF(T342=MIN($T$3:$T$10000),S342:T342,"")</f>
        <v/>
      </c>
    </row>
    <row r="343" spans="1:21" x14ac:dyDescent="0.3">
      <c r="A343" s="23">
        <v>41731</v>
      </c>
      <c r="B343" s="24">
        <v>7.5370857244272289E-3</v>
      </c>
      <c r="C343" s="24">
        <v>3.8812062723742312E-4</v>
      </c>
      <c r="D343" s="24">
        <v>5.3409713615111404E-3</v>
      </c>
      <c r="E343" s="263">
        <v>-5.246725144250829E-3</v>
      </c>
      <c r="F343" s="264">
        <v>5.999999999999929E-5</v>
      </c>
      <c r="G343" s="264">
        <v>-2.000000000000002E-4</v>
      </c>
      <c r="H343" s="265">
        <v>7.0921985815603636E-5</v>
      </c>
      <c r="K343" s="23">
        <v>41731</v>
      </c>
      <c r="L343" s="19">
        <v>7.1271879927111911E-4</v>
      </c>
      <c r="O343" s="23">
        <v>41731</v>
      </c>
      <c r="P343">
        <v>1.7120097641352442E-3</v>
      </c>
      <c r="Q343" t="str" cm="1">
        <f t="array" ref="Q343">IF(P343=MIN($P$3:$P$10000),O343:P343,"")</f>
        <v/>
      </c>
      <c r="S343" s="23">
        <v>41731</v>
      </c>
      <c r="T343">
        <v>6.8480390565409761E-4</v>
      </c>
      <c r="U343" t="str" cm="1">
        <f t="array" ref="U343">IF(T343=MIN($T$3:$T$10000),S343:T343,"")</f>
        <v/>
      </c>
    </row>
    <row r="344" spans="1:21" x14ac:dyDescent="0.3">
      <c r="A344" s="23">
        <v>41732</v>
      </c>
      <c r="B344" s="24">
        <v>-3.2175193050191959E-3</v>
      </c>
      <c r="C344" s="24">
        <v>-1.318860600416682E-2</v>
      </c>
      <c r="D344" s="24">
        <v>3.6274966528219762E-3</v>
      </c>
      <c r="E344" s="263">
        <v>3.116241012517226E-3</v>
      </c>
      <c r="F344" s="264">
        <v>-1.799999999999996E-4</v>
      </c>
      <c r="G344" s="264">
        <v>5.200000000000005E-4</v>
      </c>
      <c r="H344" s="265">
        <v>2.14285714285713E-4</v>
      </c>
      <c r="K344" s="23">
        <v>41732</v>
      </c>
      <c r="L344" s="19">
        <v>2.7498216459714755E-4</v>
      </c>
      <c r="O344" s="23">
        <v>41732</v>
      </c>
      <c r="P344">
        <v>4.2638398292144119E-4</v>
      </c>
      <c r="Q344" t="str" cm="1">
        <f t="array" ref="Q344">IF(P344=MIN($P$3:$P$10000),O344:P344,"")</f>
        <v/>
      </c>
      <c r="S344" s="23">
        <v>41732</v>
      </c>
      <c r="T344">
        <v>1.7055359316857664E-4</v>
      </c>
      <c r="U344" t="str" cm="1">
        <f t="array" ref="U344">IF(T344=MIN($T$3:$T$10000),S344:T344,"")</f>
        <v/>
      </c>
    </row>
    <row r="345" spans="1:21" x14ac:dyDescent="0.3">
      <c r="A345" s="23">
        <v>41733</v>
      </c>
      <c r="B345" s="24">
        <v>1.331505831689883E-2</v>
      </c>
      <c r="C345" s="24">
        <v>-3.9306995594997809E-3</v>
      </c>
      <c r="D345" s="24">
        <v>-1.93641920779342E-3</v>
      </c>
      <c r="E345" s="263">
        <v>-2.388417776458587E-4</v>
      </c>
      <c r="F345" s="264">
        <v>-2.6999999999999941E-4</v>
      </c>
      <c r="G345" s="264">
        <v>8.0999999999999963E-4</v>
      </c>
      <c r="H345" s="265">
        <v>1.094890510948911E-4</v>
      </c>
      <c r="K345" s="23">
        <v>41733</v>
      </c>
      <c r="L345" s="19">
        <v>2.515390799445381E-5</v>
      </c>
      <c r="O345" s="23">
        <v>41733</v>
      </c>
      <c r="P345">
        <v>-9.4040412495618095E-5</v>
      </c>
      <c r="Q345" t="str" cm="1">
        <f t="array" ref="Q345">IF(P345=MIN($P$3:$P$10000),O345:P345,"")</f>
        <v/>
      </c>
      <c r="S345" s="23">
        <v>41733</v>
      </c>
      <c r="T345">
        <v>-3.761616499824723E-5</v>
      </c>
      <c r="U345" t="str" cm="1">
        <f t="array" ref="U345">IF(T345=MIN($T$3:$T$10000),S345:T345,"")</f>
        <v/>
      </c>
    </row>
    <row r="346" spans="1:21" x14ac:dyDescent="0.3">
      <c r="A346" s="23">
        <v>41736</v>
      </c>
      <c r="B346" s="24">
        <v>-5.2560006370947878E-3</v>
      </c>
      <c r="C346" s="24">
        <v>-3.5517559966439681E-3</v>
      </c>
      <c r="D346" s="24">
        <v>0</v>
      </c>
      <c r="E346" s="263">
        <v>-5.4984859197716382E-3</v>
      </c>
      <c r="F346" s="264">
        <v>-1.200000000000003E-4</v>
      </c>
      <c r="G346" s="264">
        <v>-1.399999999999979E-4</v>
      </c>
      <c r="H346" s="265">
        <v>7.3800738007379633E-5</v>
      </c>
      <c r="K346" s="23">
        <v>41736</v>
      </c>
      <c r="L346" s="19">
        <v>-1.0637577211486018E-3</v>
      </c>
      <c r="O346" s="23">
        <v>41736</v>
      </c>
      <c r="P346">
        <v>-2.6949201331298066E-3</v>
      </c>
      <c r="Q346" t="str" cm="1">
        <f t="array" ref="Q346">IF(P346=MIN($P$3:$P$10000),O346:P346,"")</f>
        <v/>
      </c>
      <c r="S346" s="23">
        <v>41736</v>
      </c>
      <c r="T346">
        <v>-1.0779680532519227E-3</v>
      </c>
      <c r="U346" t="str" cm="1">
        <f t="array" ref="U346">IF(T346=MIN($T$3:$T$10000),S346:T346,"")</f>
        <v/>
      </c>
    </row>
    <row r="347" spans="1:21" x14ac:dyDescent="0.3">
      <c r="A347" s="23">
        <v>41737</v>
      </c>
      <c r="B347" s="24">
        <v>9.4467373485953819E-3</v>
      </c>
      <c r="C347" s="24">
        <v>5.9405921582344453E-3</v>
      </c>
      <c r="D347" s="24">
        <v>1.125363986857603E-2</v>
      </c>
      <c r="E347" s="263">
        <v>9.6155834523927921E-3</v>
      </c>
      <c r="F347" s="264">
        <v>1.200000000000003E-4</v>
      </c>
      <c r="G347" s="264">
        <v>-3.0000000000000247E-4</v>
      </c>
      <c r="H347" s="265">
        <v>-7.4349442379181697E-5</v>
      </c>
      <c r="K347" s="23">
        <v>41737</v>
      </c>
      <c r="L347" s="19">
        <v>3.8983077920179913E-3</v>
      </c>
      <c r="O347" s="23">
        <v>41737</v>
      </c>
      <c r="P347">
        <v>9.8369126027215599E-3</v>
      </c>
      <c r="Q347" t="str" cm="1">
        <f t="array" ref="Q347">IF(P347=MIN($P$3:$P$10000),O347:P347,"")</f>
        <v/>
      </c>
      <c r="S347" s="23">
        <v>41737</v>
      </c>
      <c r="T347">
        <v>3.9347650410886236E-3</v>
      </c>
      <c r="U347" t="str" cm="1">
        <f t="array" ref="U347">IF(T347=MIN($T$3:$T$10000),S347:T347,"")</f>
        <v/>
      </c>
    </row>
    <row r="348" spans="1:21" x14ac:dyDescent="0.3">
      <c r="A348" s="23">
        <v>41738</v>
      </c>
      <c r="B348" s="24">
        <v>1.8241256824212599E-3</v>
      </c>
      <c r="C348" s="24">
        <v>1.29920917112939E-2</v>
      </c>
      <c r="D348" s="24">
        <v>-2.6861241130152402E-3</v>
      </c>
      <c r="E348" s="263">
        <v>-7.1428452251018793E-4</v>
      </c>
      <c r="F348" s="264">
        <v>7.0000000000000617E-5</v>
      </c>
      <c r="G348" s="264">
        <v>2.7000000000000136E-4</v>
      </c>
      <c r="H348" s="265">
        <v>2.2140221402214017E-4</v>
      </c>
      <c r="K348" s="23">
        <v>41738</v>
      </c>
      <c r="L348" s="19">
        <v>3.3988919382024518E-4</v>
      </c>
      <c r="O348" s="23">
        <v>41738</v>
      </c>
      <c r="P348">
        <v>5.493954937757044E-4</v>
      </c>
      <c r="Q348" t="str" cm="1">
        <f t="array" ref="Q348">IF(P348=MIN($P$3:$P$10000),O348:P348,"")</f>
        <v/>
      </c>
      <c r="S348" s="23">
        <v>41738</v>
      </c>
      <c r="T348">
        <v>2.1975819751028197E-4</v>
      </c>
      <c r="U348" t="str" cm="1">
        <f t="array" ref="U348">IF(T348=MIN($T$3:$T$10000),S348:T348,"")</f>
        <v/>
      </c>
    </row>
    <row r="349" spans="1:21" x14ac:dyDescent="0.3">
      <c r="A349" s="23">
        <v>41739</v>
      </c>
      <c r="B349" s="24">
        <v>5.4623337555415371E-3</v>
      </c>
      <c r="C349" s="24">
        <v>-2.798267319429425E-2</v>
      </c>
      <c r="D349" s="24">
        <v>-1.3851705462052191E-2</v>
      </c>
      <c r="E349" s="263">
        <v>-1.4057512015639361E-2</v>
      </c>
      <c r="F349" s="264">
        <v>-2.7000000000000109E-4</v>
      </c>
      <c r="G349" s="264">
        <v>3.6999999999999924E-4</v>
      </c>
      <c r="H349" s="265">
        <v>7.5471698113207091E-5</v>
      </c>
      <c r="K349" s="23">
        <v>41739</v>
      </c>
      <c r="L349" s="19">
        <v>-5.5065812443440198E-3</v>
      </c>
      <c r="O349" s="23">
        <v>41739</v>
      </c>
      <c r="P349">
        <v>-1.3830108771237408E-2</v>
      </c>
      <c r="Q349" t="str" cm="1">
        <f t="array" ref="Q349">IF(P349=MIN($P$3:$P$10000),O349:P349,"")</f>
        <v/>
      </c>
      <c r="S349" s="23">
        <v>41739</v>
      </c>
      <c r="T349">
        <v>-5.5320435084949635E-3</v>
      </c>
      <c r="U349" t="str" cm="1">
        <f t="array" ref="U349">IF(T349=MIN($T$3:$T$10000),S349:T349,"")</f>
        <v/>
      </c>
    </row>
    <row r="350" spans="1:21" x14ac:dyDescent="0.3">
      <c r="A350" s="23">
        <v>41740</v>
      </c>
      <c r="B350" s="24">
        <v>-6.2988740052136399E-4</v>
      </c>
      <c r="C350" s="24">
        <v>-4.798261944983181E-3</v>
      </c>
      <c r="D350" s="24">
        <v>-5.0719531024757221E-3</v>
      </c>
      <c r="E350" s="263">
        <v>-7.7332098374286824E-3</v>
      </c>
      <c r="F350" s="264">
        <v>-2.1999999999999971E-4</v>
      </c>
      <c r="G350" s="264">
        <v>-4.9999999999999828E-4</v>
      </c>
      <c r="H350" s="265">
        <v>-7.6045627376425395E-5</v>
      </c>
      <c r="K350" s="23">
        <v>41740</v>
      </c>
      <c r="L350" s="19">
        <v>-2.2266963808489533E-3</v>
      </c>
      <c r="O350" s="23">
        <v>41740</v>
      </c>
      <c r="P350">
        <v>-5.3636896213239051E-3</v>
      </c>
      <c r="Q350" t="str" cm="1">
        <f t="array" ref="Q350">IF(P350=MIN($P$3:$P$10000),O350:P350,"")</f>
        <v/>
      </c>
      <c r="S350" s="23">
        <v>41740</v>
      </c>
      <c r="T350">
        <v>-2.1454758485295621E-3</v>
      </c>
      <c r="U350" t="str" cm="1">
        <f t="array" ref="U350">IF(T350=MIN($T$3:$T$10000),S350:T350,"")</f>
        <v/>
      </c>
    </row>
    <row r="351" spans="1:21" x14ac:dyDescent="0.3">
      <c r="A351" s="23">
        <v>41743</v>
      </c>
      <c r="B351" s="24">
        <v>7.2480737414322262E-3</v>
      </c>
      <c r="C351" s="24">
        <v>-1.6072175257400251E-3</v>
      </c>
      <c r="D351" s="24">
        <v>1.150340502283553E-2</v>
      </c>
      <c r="E351" s="263">
        <v>8.2806480862863789E-3</v>
      </c>
      <c r="F351" s="264">
        <v>-4.9999999999999697E-5</v>
      </c>
      <c r="G351" s="264">
        <v>3.5000000000000141E-4</v>
      </c>
      <c r="H351" s="265">
        <v>3.7735849056603545E-5</v>
      </c>
      <c r="K351" s="23">
        <v>41743</v>
      </c>
      <c r="L351" s="19">
        <v>3.3393490727823619E-3</v>
      </c>
      <c r="O351" s="23">
        <v>41743</v>
      </c>
      <c r="P351">
        <v>8.2746698517672246E-3</v>
      </c>
      <c r="Q351" t="str" cm="1">
        <f t="array" ref="Q351">IF(P351=MIN($P$3:$P$10000),O351:P351,"")</f>
        <v/>
      </c>
      <c r="S351" s="23">
        <v>41743</v>
      </c>
      <c r="T351">
        <v>3.3098679407068897E-3</v>
      </c>
      <c r="U351" t="str" cm="1">
        <f t="array" ref="U351">IF(T351=MIN($T$3:$T$10000),S351:T351,"")</f>
        <v/>
      </c>
    </row>
    <row r="352" spans="1:21" x14ac:dyDescent="0.3">
      <c r="A352" s="23">
        <v>41744</v>
      </c>
      <c r="B352" s="24">
        <v>-1.8459132083834678E-2</v>
      </c>
      <c r="C352" s="24">
        <v>-6.4383978167486507E-3</v>
      </c>
      <c r="D352" s="24">
        <v>-6.4619676181862113E-3</v>
      </c>
      <c r="E352" s="263">
        <v>0</v>
      </c>
      <c r="F352" s="264">
        <v>-2.3000000000000101E-4</v>
      </c>
      <c r="G352" s="264">
        <v>5.8999999999999721E-4</v>
      </c>
      <c r="H352" s="265">
        <v>-3.7878787878787648E-5</v>
      </c>
      <c r="K352" s="23">
        <v>41744</v>
      </c>
      <c r="L352" s="19">
        <v>-2.3250196014882375E-3</v>
      </c>
      <c r="O352" s="23">
        <v>41744</v>
      </c>
      <c r="P352">
        <v>-5.7861853673569566E-3</v>
      </c>
      <c r="Q352" t="str" cm="1">
        <f t="array" ref="Q352">IF(P352=MIN($P$3:$P$10000),O352:P352,"")</f>
        <v/>
      </c>
      <c r="S352" s="23">
        <v>41744</v>
      </c>
      <c r="T352">
        <v>-2.314474146942783E-3</v>
      </c>
      <c r="U352" t="str" cm="1">
        <f t="array" ref="U352">IF(T352=MIN($T$3:$T$10000),S352:T352,"")</f>
        <v/>
      </c>
    </row>
    <row r="353" spans="1:21" x14ac:dyDescent="0.3">
      <c r="A353" s="23">
        <v>41745</v>
      </c>
      <c r="B353" s="24">
        <v>3.9846203519744889E-4</v>
      </c>
      <c r="C353" s="24">
        <v>1.174556523998533E-2</v>
      </c>
      <c r="D353" s="24">
        <v>4.4225787315041532E-3</v>
      </c>
      <c r="E353" s="263">
        <v>1.8357492011271358E-2</v>
      </c>
      <c r="F353" s="264">
        <v>2.1000000000000009E-4</v>
      </c>
      <c r="G353" s="264">
        <v>1.6999999999999901E-4</v>
      </c>
      <c r="H353" s="265">
        <v>-3.0188679245283097E-4</v>
      </c>
      <c r="K353" s="23">
        <v>41745</v>
      </c>
      <c r="L353" s="19">
        <v>3.5698266376018848E-3</v>
      </c>
      <c r="O353" s="23">
        <v>41745</v>
      </c>
      <c r="P353">
        <v>9.190439235514148E-3</v>
      </c>
      <c r="Q353" t="str" cm="1">
        <f t="array" ref="Q353">IF(P353=MIN($P$3:$P$10000),O353:P353,"")</f>
        <v/>
      </c>
      <c r="S353" s="23">
        <v>41745</v>
      </c>
      <c r="T353">
        <v>3.6761756942056589E-3</v>
      </c>
      <c r="U353" t="str" cm="1">
        <f t="array" ref="U353">IF(T353=MIN($T$3:$T$10000),S353:T353,"")</f>
        <v/>
      </c>
    </row>
    <row r="354" spans="1:21" x14ac:dyDescent="0.3">
      <c r="A354" s="23">
        <v>41746</v>
      </c>
      <c r="B354" s="24">
        <v>-6.2928229544940324E-3</v>
      </c>
      <c r="C354" s="24">
        <v>6.4051457325035371E-3</v>
      </c>
      <c r="D354" s="24">
        <v>5.6980429940319361E-3</v>
      </c>
      <c r="E354" s="263">
        <v>-3.0837244146232328E-3</v>
      </c>
      <c r="F354" s="264">
        <v>4.0000000000000112E-5</v>
      </c>
      <c r="G354" s="264">
        <v>-2.0999999999999911E-4</v>
      </c>
      <c r="H354" s="265">
        <v>1.0989010989010923E-4</v>
      </c>
      <c r="K354" s="23">
        <v>41746</v>
      </c>
      <c r="L354" s="19">
        <v>8.0167201213092768E-4</v>
      </c>
      <c r="O354" s="23">
        <v>41746</v>
      </c>
      <c r="P354">
        <v>1.896803656700947E-3</v>
      </c>
      <c r="Q354" t="str" cm="1">
        <f t="array" ref="Q354">IF(P354=MIN($P$3:$P$10000),O354:P354,"")</f>
        <v/>
      </c>
      <c r="S354" s="23">
        <v>41746</v>
      </c>
      <c r="T354">
        <v>7.5872146268037856E-4</v>
      </c>
      <c r="U354" t="str" cm="1">
        <f t="array" ref="U354">IF(T354=MIN($T$3:$T$10000),S354:T354,"")</f>
        <v/>
      </c>
    </row>
    <row r="355" spans="1:21" x14ac:dyDescent="0.3">
      <c r="A355" s="23">
        <v>41751</v>
      </c>
      <c r="B355" s="24">
        <v>-7.7755591182364437E-3</v>
      </c>
      <c r="C355" s="24">
        <v>1.113767934190189E-2</v>
      </c>
      <c r="D355" s="24">
        <v>-1.287585007591468E-3</v>
      </c>
      <c r="E355" s="263">
        <v>-1.6651676344257879E-3</v>
      </c>
      <c r="F355" s="264">
        <v>3.3000000000000038E-4</v>
      </c>
      <c r="G355" s="264">
        <v>3.1000000000000141E-4</v>
      </c>
      <c r="H355" s="265">
        <v>1.0989010989010923E-4</v>
      </c>
      <c r="K355" s="23">
        <v>41751</v>
      </c>
      <c r="L355" s="19">
        <v>-4.8819826798915744E-5</v>
      </c>
      <c r="O355" s="23">
        <v>41751</v>
      </c>
      <c r="P355">
        <v>-3.6692594062366244E-4</v>
      </c>
      <c r="Q355" t="str" cm="1">
        <f t="array" ref="Q355">IF(P355=MIN($P$3:$P$10000),O355:P355,"")</f>
        <v/>
      </c>
      <c r="S355" s="23">
        <v>41751</v>
      </c>
      <c r="T355">
        <v>-1.4677037624946502E-4</v>
      </c>
      <c r="U355" t="str" cm="1">
        <f t="array" ref="U355">IF(T355=MIN($T$3:$T$10000),S355:T355,"")</f>
        <v/>
      </c>
    </row>
    <row r="356" spans="1:21" x14ac:dyDescent="0.3">
      <c r="A356" s="23">
        <v>41752</v>
      </c>
      <c r="B356" s="24">
        <v>-1.6155275619289349E-4</v>
      </c>
      <c r="C356" s="24">
        <v>-8.6546626620524567E-3</v>
      </c>
      <c r="D356" s="24">
        <v>6.1888675754074888E-3</v>
      </c>
      <c r="E356" s="263">
        <v>7.146196883165189E-4</v>
      </c>
      <c r="F356" s="264">
        <v>-3.3000000000000038E-4</v>
      </c>
      <c r="G356" s="264">
        <v>0</v>
      </c>
      <c r="H356" s="265">
        <v>0</v>
      </c>
      <c r="K356" s="23">
        <v>41752</v>
      </c>
      <c r="L356" s="19">
        <v>6.9665301993841375E-4</v>
      </c>
      <c r="O356" s="23">
        <v>41752</v>
      </c>
      <c r="P356">
        <v>1.8241325498460337E-3</v>
      </c>
      <c r="Q356" t="str" cm="1">
        <f t="array" ref="Q356">IF(P356=MIN($P$3:$P$10000),O356:P356,"")</f>
        <v/>
      </c>
      <c r="S356" s="23">
        <v>41752</v>
      </c>
      <c r="T356">
        <v>7.296530199384138E-4</v>
      </c>
      <c r="U356" t="str" cm="1">
        <f t="array" ref="U356">IF(T356=MIN($T$3:$T$10000),S356:T356,"")</f>
        <v/>
      </c>
    </row>
    <row r="357" spans="1:21" x14ac:dyDescent="0.3">
      <c r="A357" s="23">
        <v>41753</v>
      </c>
      <c r="B357" s="24">
        <v>6.4640916861005964E-3</v>
      </c>
      <c r="C357" s="24">
        <v>2.3808907794202411E-3</v>
      </c>
      <c r="D357" s="24">
        <v>3.4593947319776159E-3</v>
      </c>
      <c r="E357" s="263">
        <v>2.024303543384344E-2</v>
      </c>
      <c r="F357" s="264">
        <v>-1.9999999999999188E-5</v>
      </c>
      <c r="G357" s="264">
        <v>-3.2999999999999919E-4</v>
      </c>
      <c r="H357" s="265">
        <v>7.40740740740749E-5</v>
      </c>
      <c r="K357" s="23">
        <v>41753</v>
      </c>
      <c r="L357" s="19">
        <v>3.4793650064857285E-3</v>
      </c>
      <c r="O357" s="23">
        <v>41753</v>
      </c>
      <c r="P357">
        <v>8.661329182880987E-3</v>
      </c>
      <c r="Q357" t="str" cm="1">
        <f t="array" ref="Q357">IF(P357=MIN($P$3:$P$10000),O357:P357,"")</f>
        <v/>
      </c>
      <c r="S357" s="23">
        <v>41753</v>
      </c>
      <c r="T357">
        <v>3.4645316731523948E-3</v>
      </c>
      <c r="U357" t="str" cm="1">
        <f t="array" ref="U357">IF(T357=MIN($T$3:$T$10000),S357:T357,"")</f>
        <v/>
      </c>
    </row>
    <row r="358" spans="1:21" x14ac:dyDescent="0.3">
      <c r="A358" s="23">
        <v>41754</v>
      </c>
      <c r="B358" s="24">
        <v>6.9846019104786257E-3</v>
      </c>
      <c r="C358" s="24">
        <v>-6.3340457928897798E-3</v>
      </c>
      <c r="D358" s="24">
        <v>3.9589332230476164E-3</v>
      </c>
      <c r="E358" s="263">
        <v>4.6685729218765284E-3</v>
      </c>
      <c r="F358" s="264">
        <v>-1.4000000000000121E-4</v>
      </c>
      <c r="G358" s="264">
        <v>8.0000000000000074E-5</v>
      </c>
      <c r="H358" s="265">
        <v>-7.4626865671642632E-5</v>
      </c>
      <c r="K358" s="23">
        <v>41754</v>
      </c>
      <c r="L358" s="19">
        <v>1.1834150878814497E-3</v>
      </c>
      <c r="O358" s="23">
        <v>41754</v>
      </c>
      <c r="P358">
        <v>3.0674929435842218E-3</v>
      </c>
      <c r="Q358" t="str" cm="1">
        <f t="array" ref="Q358">IF(P358=MIN($P$3:$P$10000),O358:P358,"")</f>
        <v/>
      </c>
      <c r="S358" s="23">
        <v>41754</v>
      </c>
      <c r="T358">
        <v>1.2269971774336889E-3</v>
      </c>
      <c r="U358" t="str" cm="1">
        <f t="array" ref="U358">IF(T358=MIN($T$3:$T$10000),S358:T358,"")</f>
        <v/>
      </c>
    </row>
    <row r="359" spans="1:21" x14ac:dyDescent="0.3">
      <c r="A359" s="23">
        <v>41757</v>
      </c>
      <c r="B359" s="24">
        <v>-4.384939807063731E-3</v>
      </c>
      <c r="C359" s="24">
        <v>2.3904780224049218E-3</v>
      </c>
      <c r="D359" s="24">
        <v>1.449999794398095E-2</v>
      </c>
      <c r="E359" s="263">
        <v>1.7890265168942199E-2</v>
      </c>
      <c r="F359" s="264">
        <v>-1.9999999999999188E-5</v>
      </c>
      <c r="G359" s="264">
        <v>-2.800000000000003E-4</v>
      </c>
      <c r="H359" s="265">
        <v>-3.7037037037035525E-5</v>
      </c>
      <c r="K359" s="23">
        <v>41757</v>
      </c>
      <c r="L359" s="19">
        <v>4.7072630831129147E-3</v>
      </c>
      <c r="O359" s="23">
        <v>41757</v>
      </c>
      <c r="P359">
        <v>1.1849824374448949E-2</v>
      </c>
      <c r="Q359" t="str" cm="1">
        <f t="array" ref="Q359">IF(P359=MIN($P$3:$P$10000),O359:P359,"")</f>
        <v/>
      </c>
      <c r="S359" s="23">
        <v>41757</v>
      </c>
      <c r="T359">
        <v>4.7399297497795808E-3</v>
      </c>
      <c r="U359" t="str" cm="1">
        <f t="array" ref="U359">IF(T359=MIN($T$3:$T$10000),S359:T359,"")</f>
        <v/>
      </c>
    </row>
    <row r="360" spans="1:21" x14ac:dyDescent="0.3">
      <c r="A360" s="23">
        <v>41758</v>
      </c>
      <c r="B360" s="24">
        <v>-1.601217206948373E-4</v>
      </c>
      <c r="C360" s="24">
        <v>1.3116021396765541E-2</v>
      </c>
      <c r="D360" s="24">
        <v>-1.128259820148182E-3</v>
      </c>
      <c r="E360" s="263">
        <v>2.2828373603310101E-3</v>
      </c>
      <c r="F360" s="264">
        <v>1.200000000000003E-4</v>
      </c>
      <c r="G360" s="264">
        <v>1.5000000000000118E-4</v>
      </c>
      <c r="H360" s="265">
        <v>1.4760147601476054E-4</v>
      </c>
      <c r="K360" s="23">
        <v>41758</v>
      </c>
      <c r="L360" s="19">
        <v>8.7270228875613125E-4</v>
      </c>
      <c r="O360" s="23">
        <v>41758</v>
      </c>
      <c r="P360">
        <v>1.9669540613737224E-3</v>
      </c>
      <c r="Q360" t="str" cm="1">
        <f t="array" ref="Q360">IF(P360=MIN($P$3:$P$10000),O360:P360,"")</f>
        <v/>
      </c>
      <c r="S360" s="23">
        <v>41758</v>
      </c>
      <c r="T360">
        <v>7.8678162454948891E-4</v>
      </c>
      <c r="U360" t="str" cm="1">
        <f t="array" ref="U360">IF(T360=MIN($T$3:$T$10000),S360:T360,"")</f>
        <v/>
      </c>
    </row>
    <row r="361" spans="1:21" x14ac:dyDescent="0.3">
      <c r="A361" s="23">
        <v>41759</v>
      </c>
      <c r="B361" s="24">
        <v>-5.125740788677397E-3</v>
      </c>
      <c r="C361" s="24">
        <v>1.6477023588088439E-2</v>
      </c>
      <c r="D361" s="24">
        <v>5.018099650416425E-4</v>
      </c>
      <c r="E361" s="263">
        <v>1.2297775233494771E-2</v>
      </c>
      <c r="F361" s="264">
        <v>-1.900000000000009E-4</v>
      </c>
      <c r="G361" s="264">
        <v>4.79999999999996E-4</v>
      </c>
      <c r="H361" s="265">
        <v>1.4981273408239612E-4</v>
      </c>
      <c r="K361" s="23">
        <v>41759</v>
      </c>
      <c r="L361" s="19">
        <v>2.3346296450591107E-3</v>
      </c>
      <c r="O361" s="23">
        <v>41759</v>
      </c>
      <c r="P361">
        <v>5.6555347868050823E-3</v>
      </c>
      <c r="Q361" t="str" cm="1">
        <f t="array" ref="Q361">IF(P361=MIN($P$3:$P$10000),O361:P361,"")</f>
        <v/>
      </c>
      <c r="S361" s="23">
        <v>41759</v>
      </c>
      <c r="T361">
        <v>2.2622139147220328E-3</v>
      </c>
      <c r="U361" t="str" cm="1">
        <f t="array" ref="U361">IF(T361=MIN($T$3:$T$10000),S361:T361,"")</f>
        <v/>
      </c>
    </row>
    <row r="362" spans="1:21" x14ac:dyDescent="0.3">
      <c r="A362" s="23">
        <v>41761</v>
      </c>
      <c r="B362" s="24">
        <v>6.7621718985495481E-3</v>
      </c>
      <c r="C362" s="24">
        <v>-7.3330176466741056E-3</v>
      </c>
      <c r="D362" s="24">
        <v>-7.4018209734473834E-3</v>
      </c>
      <c r="E362" s="263">
        <v>-6.9742058217577684E-3</v>
      </c>
      <c r="F362" s="264">
        <v>-3.0000000000000509E-5</v>
      </c>
      <c r="G362" s="264">
        <v>3.3000000000000363E-4</v>
      </c>
      <c r="H362" s="265">
        <v>-1.1538461538461468E-4</v>
      </c>
      <c r="K362" s="23">
        <v>41761</v>
      </c>
      <c r="L362" s="19">
        <v>-2.3463287871484666E-3</v>
      </c>
      <c r="O362" s="23">
        <v>41761</v>
      </c>
      <c r="P362">
        <v>-5.769764275563475E-3</v>
      </c>
      <c r="Q362" t="str" cm="1">
        <f t="array" ref="Q362">IF(P362=MIN($P$3:$P$10000),O362:P362,"")</f>
        <v/>
      </c>
      <c r="S362" s="23">
        <v>41761</v>
      </c>
      <c r="T362">
        <v>-2.3079057102253901E-3</v>
      </c>
      <c r="U362" t="str" cm="1">
        <f t="array" ref="U362">IF(T362=MIN($T$3:$T$10000),S362:T362,"")</f>
        <v/>
      </c>
    </row>
    <row r="363" spans="1:21" x14ac:dyDescent="0.3">
      <c r="A363" s="23">
        <v>41764</v>
      </c>
      <c r="B363" s="24">
        <v>9.2755718739096996E-3</v>
      </c>
      <c r="C363" s="24">
        <v>-6.2207611970626657E-3</v>
      </c>
      <c r="D363" s="24">
        <v>-6.3192641274448279E-3</v>
      </c>
      <c r="E363" s="263">
        <v>-6.7998289340192653E-4</v>
      </c>
      <c r="F363" s="264">
        <v>-6.9999999999998883E-5</v>
      </c>
      <c r="G363" s="264">
        <v>8.0000000000000074E-5</v>
      </c>
      <c r="H363" s="265">
        <v>7.604562737642671E-5</v>
      </c>
      <c r="K363" s="23">
        <v>41764</v>
      </c>
      <c r="L363" s="19">
        <v>-1.1563623038022867E-3</v>
      </c>
      <c r="O363" s="23">
        <v>41764</v>
      </c>
      <c r="P363">
        <v>-2.9689570903041985E-3</v>
      </c>
      <c r="Q363" t="str" cm="1">
        <f t="array" ref="Q363">IF(P363=MIN($P$3:$P$10000),O363:P363,"")</f>
        <v/>
      </c>
      <c r="S363" s="23">
        <v>41764</v>
      </c>
      <c r="T363">
        <v>-1.187582836121679E-3</v>
      </c>
      <c r="U363" t="str" cm="1">
        <f t="array" ref="U363">IF(T363=MIN($T$3:$T$10000),S363:T363,"")</f>
        <v/>
      </c>
    </row>
    <row r="364" spans="1:21" x14ac:dyDescent="0.3">
      <c r="A364" s="23">
        <v>41765</v>
      </c>
      <c r="B364" s="24">
        <v>-1.9014260663807151E-3</v>
      </c>
      <c r="C364" s="24">
        <v>2.73856628235434E-3</v>
      </c>
      <c r="D364" s="24">
        <v>-7.7592779702832359E-3</v>
      </c>
      <c r="E364" s="263">
        <v>-1.224202191110378E-2</v>
      </c>
      <c r="F364" s="264">
        <v>1.200000000000003E-4</v>
      </c>
      <c r="G364" s="264">
        <v>3.6000000000000029E-4</v>
      </c>
      <c r="H364" s="265">
        <v>-3.8314176245211824E-5</v>
      </c>
      <c r="K364" s="23">
        <v>41765</v>
      </c>
      <c r="L364" s="19">
        <v>-2.8008467855404982E-3</v>
      </c>
      <c r="O364" s="23">
        <v>41765</v>
      </c>
      <c r="P364">
        <v>-7.0340135155753823E-3</v>
      </c>
      <c r="Q364" t="str" cm="1">
        <f t="array" ref="Q364">IF(P364=MIN($P$3:$P$10000),O364:P364,"")</f>
        <v/>
      </c>
      <c r="S364" s="23">
        <v>41765</v>
      </c>
      <c r="T364">
        <v>-2.8136054062301531E-3</v>
      </c>
      <c r="U364" t="str" cm="1">
        <f t="array" ref="U364">IF(T364=MIN($T$3:$T$10000),S364:T364,"")</f>
        <v/>
      </c>
    </row>
    <row r="365" spans="1:21" x14ac:dyDescent="0.3">
      <c r="A365" s="23">
        <v>41766</v>
      </c>
      <c r="B365" s="24">
        <v>-1.436739924510075E-2</v>
      </c>
      <c r="C365" s="24">
        <v>-1.950954235163781E-3</v>
      </c>
      <c r="D365" s="24">
        <v>5.546663664703068E-3</v>
      </c>
      <c r="E365" s="263">
        <v>8.9512655507636325E-3</v>
      </c>
      <c r="F365" s="264">
        <v>9.9999999999995925E-6</v>
      </c>
      <c r="G365" s="264">
        <v>-1.7000000000000351E-4</v>
      </c>
      <c r="H365" s="265">
        <v>3.8167938931298802E-5</v>
      </c>
      <c r="K365" s="23">
        <v>41766</v>
      </c>
      <c r="L365" s="19">
        <v>1.3816888603840536E-3</v>
      </c>
      <c r="O365" s="23">
        <v>41766</v>
      </c>
      <c r="P365">
        <v>3.4300332196624244E-3</v>
      </c>
      <c r="Q365" t="str" cm="1">
        <f t="array" ref="Q365">IF(P365=MIN($P$3:$P$10000),O365:P365,"")</f>
        <v/>
      </c>
      <c r="S365" s="23">
        <v>41766</v>
      </c>
      <c r="T365">
        <v>1.3720132878649695E-3</v>
      </c>
      <c r="U365" t="str" cm="1">
        <f t="array" ref="U365">IF(T365=MIN($T$3:$T$10000),S365:T365,"")</f>
        <v/>
      </c>
    </row>
    <row r="366" spans="1:21" x14ac:dyDescent="0.3">
      <c r="A366" s="23">
        <v>41767</v>
      </c>
      <c r="B366" s="24">
        <v>0</v>
      </c>
      <c r="C366" s="24">
        <v>0</v>
      </c>
      <c r="D366" s="24">
        <v>9.3638872463783236E-3</v>
      </c>
      <c r="E366" s="263">
        <v>2.5021239249720531E-3</v>
      </c>
      <c r="F366" s="264">
        <v>-2.9999999999999992E-4</v>
      </c>
      <c r="G366" s="264">
        <v>9.2000000000000079E-4</v>
      </c>
      <c r="H366" s="265">
        <v>-3.8314176245211824E-5</v>
      </c>
      <c r="K366" s="23">
        <v>41767</v>
      </c>
      <c r="L366" s="19">
        <v>2.0079124201343836E-3</v>
      </c>
      <c r="O366" s="23">
        <v>41767</v>
      </c>
      <c r="P366">
        <v>5.022884498611822E-3</v>
      </c>
      <c r="Q366" t="str" cm="1">
        <f t="array" ref="Q366">IF(P366=MIN($P$3:$P$10000),O366:P366,"")</f>
        <v/>
      </c>
      <c r="S366" s="23">
        <v>41767</v>
      </c>
      <c r="T366">
        <v>2.0091537994447288E-3</v>
      </c>
      <c r="U366" t="str" cm="1">
        <f t="array" ref="U366">IF(T366=MIN($T$3:$T$10000),S366:T366,"")</f>
        <v/>
      </c>
    </row>
    <row r="367" spans="1:21" x14ac:dyDescent="0.3">
      <c r="A367" s="23">
        <v>41768</v>
      </c>
      <c r="B367" s="24">
        <v>-5.6374326429486921E-4</v>
      </c>
      <c r="C367" s="24">
        <v>-5.4730508385300086E-3</v>
      </c>
      <c r="D367" s="24">
        <v>6.4809169657118106E-3</v>
      </c>
      <c r="E367" s="263">
        <v>-3.4033416616114798E-3</v>
      </c>
      <c r="F367" s="264">
        <v>-4.9999999999999697E-5</v>
      </c>
      <c r="G367" s="264">
        <v>-2.4999999999999914E-4</v>
      </c>
      <c r="H367" s="265">
        <v>-1.5267175572519122E-4</v>
      </c>
      <c r="K367" s="23">
        <v>41768</v>
      </c>
      <c r="L367" s="19">
        <v>3.6172499648827613E-4</v>
      </c>
      <c r="O367" s="23">
        <v>41768</v>
      </c>
      <c r="P367">
        <v>1.1198182164115305E-3</v>
      </c>
      <c r="Q367" t="str" cm="1">
        <f t="array" ref="Q367">IF(P367=MIN($P$3:$P$10000),O367:P367,"")</f>
        <v/>
      </c>
      <c r="S367" s="23">
        <v>41768</v>
      </c>
      <c r="T367">
        <v>4.4792728656461214E-4</v>
      </c>
      <c r="U367" t="str" cm="1">
        <f t="array" ref="U367">IF(T367=MIN($T$3:$T$10000),S367:T367,"")</f>
        <v/>
      </c>
    </row>
    <row r="368" spans="1:21" x14ac:dyDescent="0.3">
      <c r="A368" s="23">
        <v>41771</v>
      </c>
      <c r="B368" s="24">
        <v>6.7687672323734254E-3</v>
      </c>
      <c r="C368" s="24">
        <v>1.415097982866477E-2</v>
      </c>
      <c r="D368" s="24">
        <v>-6.3160579624146592E-4</v>
      </c>
      <c r="E368" s="263">
        <v>-9.107817628743474E-4</v>
      </c>
      <c r="F368" s="264">
        <v>0</v>
      </c>
      <c r="G368" s="264">
        <v>-1.9000000000000131E-4</v>
      </c>
      <c r="H368" s="265">
        <v>1.8796992481203152E-4</v>
      </c>
      <c r="K368" s="23">
        <v>41771</v>
      </c>
      <c r="L368" s="19">
        <v>9.1899973657195674E-4</v>
      </c>
      <c r="O368" s="23">
        <v>41771</v>
      </c>
      <c r="P368">
        <v>2.1097831760163565E-3</v>
      </c>
      <c r="Q368" t="str" cm="1">
        <f t="array" ref="Q368">IF(P368=MIN($P$3:$P$10000),O368:P368,"")</f>
        <v/>
      </c>
      <c r="S368" s="23">
        <v>41771</v>
      </c>
      <c r="T368">
        <v>8.439132704065426E-4</v>
      </c>
      <c r="U368" t="str" cm="1">
        <f t="array" ref="U368">IF(T368=MIN($T$3:$T$10000),S368:T368,"")</f>
        <v/>
      </c>
    </row>
    <row r="369" spans="1:21" x14ac:dyDescent="0.3">
      <c r="A369" s="23">
        <v>41772</v>
      </c>
      <c r="B369" s="24">
        <v>-2.72133819879407E-3</v>
      </c>
      <c r="C369" s="24">
        <v>2.3256202684338719E-3</v>
      </c>
      <c r="D369" s="24">
        <v>-1.2608290966156151E-4</v>
      </c>
      <c r="E369" s="263">
        <v>5.2411634854825527E-3</v>
      </c>
      <c r="F369" s="264">
        <v>-3.1000000000000038E-4</v>
      </c>
      <c r="G369" s="264">
        <v>2.800000000000003E-4</v>
      </c>
      <c r="H369" s="265">
        <v>2.6819923371647483E-4</v>
      </c>
      <c r="K369" s="23">
        <v>41772</v>
      </c>
      <c r="L369" s="19">
        <v>7.2330628698000178E-4</v>
      </c>
      <c r="O369" s="23">
        <v>41772</v>
      </c>
      <c r="P369">
        <v>1.5490415795189701E-3</v>
      </c>
      <c r="Q369" t="str" cm="1">
        <f t="array" ref="Q369">IF(P369=MIN($P$3:$P$10000),O369:P369,"")</f>
        <v/>
      </c>
      <c r="S369" s="23">
        <v>41772</v>
      </c>
      <c r="T369">
        <v>6.1961663180758804E-4</v>
      </c>
      <c r="U369" t="str" cm="1">
        <f t="array" ref="U369">IF(T369=MIN($T$3:$T$10000),S369:T369,"")</f>
        <v/>
      </c>
    </row>
    <row r="370" spans="1:21" x14ac:dyDescent="0.3">
      <c r="A370" s="23">
        <v>41773</v>
      </c>
      <c r="B370" s="24">
        <v>9.7110755972884821E-3</v>
      </c>
      <c r="C370" s="24">
        <v>-2.7066981095397119E-3</v>
      </c>
      <c r="D370" s="24">
        <v>-5.0543747333617163E-3</v>
      </c>
      <c r="E370" s="263">
        <v>-2.2667641418706941E-3</v>
      </c>
      <c r="F370" s="264">
        <v>-5.0000000000000044E-4</v>
      </c>
      <c r="G370" s="264">
        <v>2.7000000000000136E-4</v>
      </c>
      <c r="H370" s="265">
        <v>1.5748031496062899E-4</v>
      </c>
      <c r="K370" s="23">
        <v>41773</v>
      </c>
      <c r="L370" s="19">
        <v>-8.9997132331503008E-4</v>
      </c>
      <c r="O370" s="23">
        <v>41773</v>
      </c>
      <c r="P370">
        <v>-2.3358436626182829E-3</v>
      </c>
      <c r="Q370" t="str" cm="1">
        <f t="array" ref="Q370">IF(P370=MIN($P$3:$P$10000),O370:P370,"")</f>
        <v/>
      </c>
      <c r="S370" s="23">
        <v>41773</v>
      </c>
      <c r="T370">
        <v>-9.3433746504731309E-4</v>
      </c>
      <c r="U370" t="str" cm="1">
        <f t="array" ref="U370">IF(T370=MIN($T$3:$T$10000),S370:T370,"")</f>
        <v/>
      </c>
    </row>
    <row r="371" spans="1:21" x14ac:dyDescent="0.3">
      <c r="A371" s="23">
        <v>41774</v>
      </c>
      <c r="B371" s="24">
        <v>-8.2664415907548906E-3</v>
      </c>
      <c r="C371" s="24">
        <v>-1.551129769941689E-3</v>
      </c>
      <c r="D371" s="24">
        <v>-2.425702834970286E-2</v>
      </c>
      <c r="E371" s="263">
        <v>-1.3634064808245539E-3</v>
      </c>
      <c r="F371" s="264">
        <v>-3.3000000000000038E-4</v>
      </c>
      <c r="G371" s="264">
        <v>-1.760000000000002E-3</v>
      </c>
      <c r="H371" s="265">
        <v>-7.9999999999999519E-5</v>
      </c>
      <c r="K371" s="23">
        <v>41774</v>
      </c>
      <c r="L371" s="19">
        <v>-5.182256987881829E-3</v>
      </c>
      <c r="O371" s="23">
        <v>41774</v>
      </c>
      <c r="P371">
        <v>-1.2563142469704573E-2</v>
      </c>
      <c r="Q371" t="str" cm="1">
        <f t="array" ref="Q371">IF(P371=MIN($P$3:$P$10000),O371:P371,"")</f>
        <v/>
      </c>
      <c r="S371" s="23">
        <v>41774</v>
      </c>
      <c r="T371">
        <v>-5.0252569878818289E-3</v>
      </c>
      <c r="U371" t="str" cm="1">
        <f t="array" ref="U371">IF(T371=MIN($T$3:$T$10000),S371:T371,"")</f>
        <v/>
      </c>
    </row>
    <row r="372" spans="1:21" x14ac:dyDescent="0.3">
      <c r="A372" s="23">
        <v>41775</v>
      </c>
      <c r="B372" s="24">
        <v>-2.1639577341658789E-3</v>
      </c>
      <c r="C372" s="24">
        <v>3.106880822862011E-3</v>
      </c>
      <c r="D372" s="24">
        <v>2.3430472094036932E-3</v>
      </c>
      <c r="E372" s="263">
        <v>-3.4130460319027208E-3</v>
      </c>
      <c r="F372" s="264">
        <v>5.0000000000000044E-4</v>
      </c>
      <c r="G372" s="264">
        <v>2.3000000000000131E-4</v>
      </c>
      <c r="H372" s="265">
        <v>-7.9365079365078891E-5</v>
      </c>
      <c r="K372" s="23">
        <v>41775</v>
      </c>
      <c r="L372" s="19">
        <v>1.2447122950037679E-4</v>
      </c>
      <c r="O372" s="23">
        <v>41775</v>
      </c>
      <c r="P372">
        <v>2.4671378803665543E-4</v>
      </c>
      <c r="Q372" t="str" cm="1">
        <f t="array" ref="Q372">IF(P372=MIN($P$3:$P$10000),O372:P372,"")</f>
        <v/>
      </c>
      <c r="S372" s="23">
        <v>41775</v>
      </c>
      <c r="T372">
        <v>9.8685515214662161E-5</v>
      </c>
      <c r="U372" t="str" cm="1">
        <f t="array" ref="U372">IF(T372=MIN($T$3:$T$10000),S372:T372,"")</f>
        <v/>
      </c>
    </row>
    <row r="373" spans="1:21" x14ac:dyDescent="0.3">
      <c r="A373" s="23">
        <v>41778</v>
      </c>
      <c r="B373" s="24">
        <v>6.425863453814718E-4</v>
      </c>
      <c r="C373" s="24">
        <v>-1.5485302127140189E-3</v>
      </c>
      <c r="D373" s="24">
        <v>-5.1943582164617292E-3</v>
      </c>
      <c r="E373" s="263">
        <v>2.0548739874244222E-3</v>
      </c>
      <c r="F373" s="264">
        <v>1.9000000000000009E-4</v>
      </c>
      <c r="G373" s="264">
        <v>-9.6999999999999973E-4</v>
      </c>
      <c r="H373" s="265">
        <v>7.8740157480314496E-5</v>
      </c>
      <c r="K373" s="23">
        <v>41778</v>
      </c>
      <c r="L373" s="19">
        <v>-7.5407462154357321E-4</v>
      </c>
      <c r="O373" s="23">
        <v>41778</v>
      </c>
      <c r="P373">
        <v>-1.9000192310242871E-3</v>
      </c>
      <c r="Q373" t="str" cm="1">
        <f t="array" ref="Q373">IF(P373=MIN($P$3:$P$10000),O373:P373,"")</f>
        <v/>
      </c>
      <c r="S373" s="23">
        <v>41778</v>
      </c>
      <c r="T373">
        <v>-7.6000769240971468E-4</v>
      </c>
      <c r="U373" t="str" cm="1">
        <f t="array" ref="U373">IF(T373=MIN($T$3:$T$10000),S373:T373,"")</f>
        <v/>
      </c>
    </row>
    <row r="374" spans="1:21" x14ac:dyDescent="0.3">
      <c r="A374" s="23">
        <v>41779</v>
      </c>
      <c r="B374" s="24">
        <v>8.8296675416664103E-4</v>
      </c>
      <c r="C374" s="24">
        <v>-2.7143410464023189E-3</v>
      </c>
      <c r="D374" s="24">
        <v>-1.200887298007805E-2</v>
      </c>
      <c r="E374" s="263">
        <v>-1.070867261068967E-2</v>
      </c>
      <c r="F374" s="264">
        <v>3.100000000000013E-4</v>
      </c>
      <c r="G374" s="264">
        <v>-8.9999999999999857E-4</v>
      </c>
      <c r="H374" s="265">
        <v>-7.9365079365078891E-5</v>
      </c>
      <c r="K374" s="23">
        <v>41779</v>
      </c>
      <c r="L374" s="19">
        <v>-3.6390770565138562E-3</v>
      </c>
      <c r="O374" s="23">
        <v>41779</v>
      </c>
      <c r="P374">
        <v>-8.973406926998927E-3</v>
      </c>
      <c r="Q374" t="str" cm="1">
        <f t="array" ref="Q374">IF(P374=MIN($P$3:$P$10000),O374:P374,"")</f>
        <v/>
      </c>
      <c r="S374" s="23">
        <v>41779</v>
      </c>
      <c r="T374">
        <v>-3.5893627707995709E-3</v>
      </c>
      <c r="U374" t="str" cm="1">
        <f t="array" ref="U374">IF(T374=MIN($T$3:$T$10000),S374:T374,"")</f>
        <v/>
      </c>
    </row>
    <row r="375" spans="1:21" x14ac:dyDescent="0.3">
      <c r="A375" s="23">
        <v>41780</v>
      </c>
      <c r="B375" s="24">
        <v>-2.4059908187346389E-3</v>
      </c>
      <c r="C375" s="24">
        <v>1.205289534592077E-2</v>
      </c>
      <c r="D375" s="24">
        <v>-3.9618885110668102E-4</v>
      </c>
      <c r="E375" s="263">
        <v>5.2973308211089953E-3</v>
      </c>
      <c r="F375" s="264">
        <v>1.2999999999999991E-4</v>
      </c>
      <c r="G375" s="264">
        <v>6.2999999999999721E-4</v>
      </c>
      <c r="H375" s="265">
        <v>-7.8740157480315865E-5</v>
      </c>
      <c r="K375" s="23">
        <v>41780</v>
      </c>
      <c r="L375" s="19">
        <v>1.1375375015085008E-3</v>
      </c>
      <c r="O375" s="23">
        <v>41780</v>
      </c>
      <c r="P375">
        <v>2.8211764309366083E-3</v>
      </c>
      <c r="Q375" t="str" cm="1">
        <f t="array" ref="Q375">IF(P375=MIN($P$3:$P$10000),O375:P375,"")</f>
        <v/>
      </c>
      <c r="S375" s="23">
        <v>41780</v>
      </c>
      <c r="T375">
        <v>1.1284705723746432E-3</v>
      </c>
      <c r="U375" t="str" cm="1">
        <f t="array" ref="U375">IF(T375=MIN($T$3:$T$10000),S375:T375,"")</f>
        <v/>
      </c>
    </row>
    <row r="376" spans="1:21" x14ac:dyDescent="0.3">
      <c r="A376" s="23">
        <v>41781</v>
      </c>
      <c r="B376" s="24">
        <v>2.2509767847172638E-3</v>
      </c>
      <c r="C376" s="24">
        <v>3.8424383616814318E-4</v>
      </c>
      <c r="D376" s="24">
        <v>-3.5689193082066692E-3</v>
      </c>
      <c r="E376" s="263">
        <v>-3.8945445651753902E-3</v>
      </c>
      <c r="F376" s="264">
        <v>-1.7000000000000001E-4</v>
      </c>
      <c r="G376" s="264">
        <v>-3.7999999999999812E-4</v>
      </c>
      <c r="H376" s="265">
        <v>7.8125000000000883E-5</v>
      </c>
      <c r="K376" s="23">
        <v>41781</v>
      </c>
      <c r="L376" s="19">
        <v>-1.0031971458866944E-3</v>
      </c>
      <c r="O376" s="23">
        <v>41781</v>
      </c>
      <c r="P376">
        <v>-2.5058834897167372E-3</v>
      </c>
      <c r="Q376" t="str" cm="1">
        <f t="array" ref="Q376">IF(P376=MIN($P$3:$P$10000),O376:P376,"")</f>
        <v/>
      </c>
      <c r="S376" s="23">
        <v>41781</v>
      </c>
      <c r="T376">
        <v>-1.0023533958866948E-3</v>
      </c>
      <c r="U376" t="str" cm="1">
        <f t="array" ref="U376">IF(T376=MIN($T$3:$T$10000),S376:T376,"")</f>
        <v/>
      </c>
    </row>
    <row r="377" spans="1:21" x14ac:dyDescent="0.3">
      <c r="A377" s="23">
        <v>41782</v>
      </c>
      <c r="B377" s="24">
        <v>-1.2833560805864991E-3</v>
      </c>
      <c r="C377" s="24">
        <v>-4.6083220266092276E-3</v>
      </c>
      <c r="D377" s="24">
        <v>2.9182401842865781E-3</v>
      </c>
      <c r="E377" s="263">
        <v>-2.529968100994168E-3</v>
      </c>
      <c r="F377" s="264">
        <v>-2.000000000000092E-5</v>
      </c>
      <c r="G377" s="264">
        <v>8.0000000000000069E-4</v>
      </c>
      <c r="H377" s="265">
        <v>1.5748031496062899E-4</v>
      </c>
      <c r="K377" s="23">
        <v>41782</v>
      </c>
      <c r="L377" s="19">
        <v>2.8839148857589435E-5</v>
      </c>
      <c r="O377" s="23">
        <v>41782</v>
      </c>
      <c r="P377">
        <v>-2.0006748218673375E-4</v>
      </c>
      <c r="Q377" t="str" cm="1">
        <f t="array" ref="Q377">IF(P377=MIN($P$3:$P$10000),O377:P377,"")</f>
        <v/>
      </c>
      <c r="S377" s="23">
        <v>41782</v>
      </c>
      <c r="T377">
        <v>-8.0026992874693563E-5</v>
      </c>
      <c r="U377" t="str" cm="1">
        <f t="array" ref="U377">IF(T377=MIN($T$3:$T$10000),S377:T377,"")</f>
        <v/>
      </c>
    </row>
    <row r="378" spans="1:21" x14ac:dyDescent="0.3">
      <c r="A378" s="23">
        <v>41786</v>
      </c>
      <c r="B378" s="24">
        <v>-2.136377766663276E-2</v>
      </c>
      <c r="C378" s="24">
        <v>8.4874665368701568E-3</v>
      </c>
      <c r="D378" s="24">
        <v>-2.6438424134830722E-4</v>
      </c>
      <c r="E378" s="263">
        <v>8.3008206297482141E-3</v>
      </c>
      <c r="F378" s="264">
        <v>-3.6999999999999972E-4</v>
      </c>
      <c r="G378" s="264">
        <v>1.689999999999996E-3</v>
      </c>
      <c r="H378" s="265">
        <v>3.1746031746031827E-4</v>
      </c>
      <c r="K378" s="23">
        <v>41786</v>
      </c>
      <c r="L378" s="19">
        <v>7.0598585599800003E-4</v>
      </c>
      <c r="O378" s="23">
        <v>41786</v>
      </c>
      <c r="P378">
        <v>1.2890717828521431E-3</v>
      </c>
      <c r="Q378" t="str" cm="1">
        <f t="array" ref="Q378">IF(P378=MIN($P$3:$P$10000),O378:P378,"")</f>
        <v/>
      </c>
      <c r="S378" s="23">
        <v>41786</v>
      </c>
      <c r="T378">
        <v>5.1562871314085699E-4</v>
      </c>
      <c r="U378" t="str" cm="1">
        <f t="array" ref="U378">IF(T378=MIN($T$3:$T$10000),S378:T378,"")</f>
        <v/>
      </c>
    </row>
    <row r="379" spans="1:21" x14ac:dyDescent="0.3">
      <c r="A379" s="23">
        <v>41787</v>
      </c>
      <c r="B379" s="24">
        <v>-5.3344358692562566E-3</v>
      </c>
      <c r="C379" s="24">
        <v>-4.9732717576795506E-3</v>
      </c>
      <c r="D379" s="24">
        <v>-7.9385414498267623E-4</v>
      </c>
      <c r="E379" s="263">
        <v>1.1890887243953921E-2</v>
      </c>
      <c r="F379" s="264">
        <v>-3.5000000000000048E-4</v>
      </c>
      <c r="G379" s="264">
        <v>5.5000000000000155E-4</v>
      </c>
      <c r="H379" s="265">
        <v>-4.0983606557378221E-5</v>
      </c>
      <c r="K379" s="23">
        <v>41787</v>
      </c>
      <c r="L379" s="19">
        <v>7.5557252039269891E-4</v>
      </c>
      <c r="O379" s="23">
        <v>41787</v>
      </c>
      <c r="P379">
        <v>1.9537878583587975E-3</v>
      </c>
      <c r="Q379" t="str" cm="1">
        <f t="array" ref="Q379">IF(P379=MIN($P$3:$P$10000),O379:P379,"")</f>
        <v/>
      </c>
      <c r="S379" s="23">
        <v>41787</v>
      </c>
      <c r="T379">
        <v>7.8151514334351912E-4</v>
      </c>
      <c r="U379" t="str" cm="1">
        <f t="array" ref="U379">IF(T379=MIN($T$3:$T$10000),S379:T379,"")</f>
        <v/>
      </c>
    </row>
    <row r="380" spans="1:21" x14ac:dyDescent="0.3">
      <c r="A380" s="23">
        <v>41788</v>
      </c>
      <c r="B380" s="24">
        <v>-2.145173320424994E-3</v>
      </c>
      <c r="C380" s="24">
        <v>1.5378631472509E-3</v>
      </c>
      <c r="D380" s="24">
        <v>5.957787176916399E-3</v>
      </c>
      <c r="E380" s="263">
        <v>2.485835024400365E-3</v>
      </c>
      <c r="F380" s="264">
        <v>-6.0000000000000157E-5</v>
      </c>
      <c r="G380" s="264">
        <v>-2.7000000000000136E-4</v>
      </c>
      <c r="H380" s="265">
        <v>-1.2244897959183597E-4</v>
      </c>
      <c r="K380" s="23">
        <v>41788</v>
      </c>
      <c r="L380" s="19">
        <v>1.3055143971803151E-3</v>
      </c>
      <c r="O380" s="23">
        <v>41788</v>
      </c>
      <c r="P380">
        <v>3.4502910949916026E-3</v>
      </c>
      <c r="Q380" t="str" cm="1">
        <f t="array" ref="Q380">IF(P380=MIN($P$3:$P$10000),O380:P380,"")</f>
        <v/>
      </c>
      <c r="S380" s="23">
        <v>41788</v>
      </c>
      <c r="T380">
        <v>1.3801164379966414E-3</v>
      </c>
      <c r="U380" t="str" cm="1">
        <f t="array" ref="U380">IF(T380=MIN($T$3:$T$10000),S380:T380,"")</f>
        <v/>
      </c>
    </row>
    <row r="381" spans="1:21" x14ac:dyDescent="0.3">
      <c r="A381" s="23">
        <v>41789</v>
      </c>
      <c r="B381" s="24">
        <v>-4.2169835585086236E-3</v>
      </c>
      <c r="C381" s="24">
        <v>3.8385094926100208E-4</v>
      </c>
      <c r="D381" s="24">
        <v>1.039737240247543E-2</v>
      </c>
      <c r="E381" s="263">
        <v>7.2137120831325119E-3</v>
      </c>
      <c r="F381" s="264">
        <v>8.9999999999999802E-5</v>
      </c>
      <c r="G381" s="264">
        <v>-1.0999999999999681E-4</v>
      </c>
      <c r="H381" s="265">
        <v>-2.4193548387096769E-4</v>
      </c>
      <c r="K381" s="23">
        <v>41789</v>
      </c>
      <c r="L381" s="19">
        <v>2.5009579695369562E-3</v>
      </c>
      <c r="O381" s="23">
        <v>41789</v>
      </c>
      <c r="P381">
        <v>6.5158223431972303E-3</v>
      </c>
      <c r="Q381" t="str" cm="1">
        <f t="array" ref="Q381">IF(P381=MIN($P$3:$P$10000),O381:P381,"")</f>
        <v/>
      </c>
      <c r="S381" s="23">
        <v>41789</v>
      </c>
      <c r="T381">
        <v>2.6063289372788914E-3</v>
      </c>
      <c r="U381" t="str" cm="1">
        <f t="array" ref="U381">IF(T381=MIN($T$3:$T$10000),S381:T381,"")</f>
        <v/>
      </c>
    </row>
    <row r="382" spans="1:21" x14ac:dyDescent="0.3">
      <c r="A382" s="23">
        <v>41792</v>
      </c>
      <c r="B382" s="24">
        <v>-6.0616374657478248E-3</v>
      </c>
      <c r="C382" s="24">
        <v>3.83997427418031E-4</v>
      </c>
      <c r="D382" s="24">
        <v>-1.2999169717859099E-4</v>
      </c>
      <c r="E382" s="263">
        <v>2.9095022150902078E-3</v>
      </c>
      <c r="F382" s="264">
        <v>-2.7999999999999992E-4</v>
      </c>
      <c r="G382" s="264">
        <v>1.9999999999997803E-5</v>
      </c>
      <c r="H382" s="265">
        <v>-2.3622047244094619E-4</v>
      </c>
      <c r="K382" s="23">
        <v>41792</v>
      </c>
      <c r="L382" s="19">
        <v>-4.2507554701959514E-5</v>
      </c>
      <c r="O382" s="23">
        <v>41792</v>
      </c>
      <c r="P382">
        <v>2.2697914474116587E-4</v>
      </c>
      <c r="Q382" t="str" cm="1">
        <f t="array" ref="Q382">IF(P382=MIN($P$3:$P$10000),O382:P382,"")</f>
        <v/>
      </c>
      <c r="S382" s="23">
        <v>41792</v>
      </c>
      <c r="T382">
        <v>9.0791657896466369E-5</v>
      </c>
      <c r="U382" t="str" cm="1">
        <f t="array" ref="U382">IF(T382=MIN($T$3:$T$10000),S382:T382,"")</f>
        <v/>
      </c>
    </row>
    <row r="383" spans="1:21" x14ac:dyDescent="0.3">
      <c r="A383" s="23">
        <v>41793</v>
      </c>
      <c r="B383" s="24">
        <v>2.5898496889686959E-3</v>
      </c>
      <c r="C383" s="24">
        <v>1.150620197010949E-3</v>
      </c>
      <c r="D383" s="24">
        <v>-6.5155798295188784E-4</v>
      </c>
      <c r="E383" s="263">
        <v>-3.1241537817702221E-3</v>
      </c>
      <c r="F383" s="264">
        <v>3.6000000000000008E-4</v>
      </c>
      <c r="G383" s="264">
        <v>-2.9999999999999813E-4</v>
      </c>
      <c r="H383" s="265">
        <v>-3.8461538461536891E-5</v>
      </c>
      <c r="K383" s="23">
        <v>41793</v>
      </c>
      <c r="L383" s="19">
        <v>-3.171033520395684E-4</v>
      </c>
      <c r="O383" s="23">
        <v>41793</v>
      </c>
      <c r="P383">
        <v>-8.0198914932969219E-4</v>
      </c>
      <c r="Q383" t="str" cm="1">
        <f t="array" ref="Q383">IF(P383=MIN($P$3:$P$10000),O383:P383,"")</f>
        <v/>
      </c>
      <c r="S383" s="23">
        <v>41793</v>
      </c>
      <c r="T383">
        <v>-3.207956597318769E-4</v>
      </c>
      <c r="U383" t="str" cm="1">
        <f t="array" ref="U383">IF(T383=MIN($T$3:$T$10000),S383:T383,"")</f>
        <v/>
      </c>
    </row>
    <row r="384" spans="1:21" x14ac:dyDescent="0.3">
      <c r="A384" s="23">
        <v>41794</v>
      </c>
      <c r="B384" s="24">
        <v>-2.0831597019721742E-3</v>
      </c>
      <c r="C384" s="24">
        <v>3.831497789227179E-3</v>
      </c>
      <c r="D384" s="24">
        <v>5.4752675861326448E-3</v>
      </c>
      <c r="E384" s="263">
        <v>-2.1444373955542559E-3</v>
      </c>
      <c r="F384" s="264">
        <v>1.099999999999999E-4</v>
      </c>
      <c r="G384" s="264">
        <v>-2.0999999999999911E-4</v>
      </c>
      <c r="H384" s="265">
        <v>7.6628352490421006E-5</v>
      </c>
      <c r="K384" s="23">
        <v>41794</v>
      </c>
      <c r="L384" s="19">
        <v>9.0101252818203107E-4</v>
      </c>
      <c r="O384" s="23">
        <v>41794</v>
      </c>
      <c r="P384">
        <v>2.1650744239033542E-3</v>
      </c>
      <c r="Q384" t="str" cm="1">
        <f t="array" ref="Q384">IF(P384=MIN($P$3:$P$10000),O384:P384,"")</f>
        <v/>
      </c>
      <c r="S384" s="23">
        <v>41794</v>
      </c>
      <c r="T384">
        <v>8.6602976956134167E-4</v>
      </c>
      <c r="U384" t="str" cm="1">
        <f t="array" ref="U384">IF(T384=MIN($T$3:$T$10000),S384:T384,"")</f>
        <v/>
      </c>
    </row>
    <row r="385" spans="1:21" x14ac:dyDescent="0.3">
      <c r="A385" s="23">
        <v>41795</v>
      </c>
      <c r="B385" s="24">
        <v>7.5150466346852653E-3</v>
      </c>
      <c r="C385" s="24">
        <v>3.4350740948848159E-3</v>
      </c>
      <c r="D385" s="24">
        <v>2.4635521184438501E-3</v>
      </c>
      <c r="E385" s="263">
        <v>-1.5840011063450669E-3</v>
      </c>
      <c r="F385" s="264">
        <v>5.0000000000000572E-5</v>
      </c>
      <c r="G385" s="264">
        <v>7.7999999999999847E-4</v>
      </c>
      <c r="H385" s="265">
        <v>-3.8610038610039717E-5</v>
      </c>
      <c r="K385" s="23">
        <v>41795</v>
      </c>
      <c r="L385" s="19">
        <v>7.9334990270395103E-4</v>
      </c>
      <c r="O385" s="23">
        <v>41795</v>
      </c>
      <c r="P385">
        <v>1.9168110501961728E-3</v>
      </c>
      <c r="Q385" t="str" cm="1">
        <f t="array" ref="Q385">IF(P385=MIN($P$3:$P$10000),O385:P385,"")</f>
        <v/>
      </c>
      <c r="S385" s="23">
        <v>41795</v>
      </c>
      <c r="T385">
        <v>7.6672442007846896E-4</v>
      </c>
      <c r="U385" t="str" cm="1">
        <f t="array" ref="U385">IF(T385=MIN($T$3:$T$10000),S385:T385,"")</f>
        <v/>
      </c>
    </row>
    <row r="386" spans="1:21" x14ac:dyDescent="0.3">
      <c r="A386" s="23">
        <v>41796</v>
      </c>
      <c r="B386" s="24">
        <v>-4.144123847368992E-4</v>
      </c>
      <c r="C386" s="24">
        <v>6.8466780422873899E-3</v>
      </c>
      <c r="D386" s="24">
        <v>-1.422884378763278E-3</v>
      </c>
      <c r="E386" s="263">
        <v>2.9458753469228478E-3</v>
      </c>
      <c r="F386" s="264">
        <v>-4.500000000000008E-4</v>
      </c>
      <c r="G386" s="264">
        <v>1.6699999999999979E-3</v>
      </c>
      <c r="H386" s="265">
        <v>-7.6923076923076451E-5</v>
      </c>
      <c r="K386" s="23">
        <v>41796</v>
      </c>
      <c r="L386" s="19">
        <v>4.5889962397423196E-4</v>
      </c>
      <c r="O386" s="23">
        <v>41796</v>
      </c>
      <c r="P386">
        <v>1.1375375214740411E-3</v>
      </c>
      <c r="Q386" t="str" cm="1">
        <f t="array" ref="Q386">IF(P386=MIN($P$3:$P$10000),O386:P386,"")</f>
        <v/>
      </c>
      <c r="S386" s="23">
        <v>41796</v>
      </c>
      <c r="T386">
        <v>4.5501500858961651E-4</v>
      </c>
      <c r="U386" t="str" cm="1">
        <f t="array" ref="U386">IF(T386=MIN($T$3:$T$10000),S386:T386,"")</f>
        <v/>
      </c>
    </row>
    <row r="387" spans="1:21" x14ac:dyDescent="0.3">
      <c r="A387" s="23">
        <v>41799</v>
      </c>
      <c r="B387" s="24">
        <v>3.3165574718802741E-4</v>
      </c>
      <c r="C387" s="24">
        <v>-3.3999394002438019E-3</v>
      </c>
      <c r="D387" s="24">
        <v>-2.5900021114289929E-3</v>
      </c>
      <c r="E387" s="263">
        <v>6.1001731274700158E-3</v>
      </c>
      <c r="F387" s="264">
        <v>3.0000000000000509E-5</v>
      </c>
      <c r="G387" s="264">
        <v>5.4000000000000272E-4</v>
      </c>
      <c r="H387" s="265">
        <v>-7.6335877862594961E-5</v>
      </c>
      <c r="K387" s="23">
        <v>41799</v>
      </c>
      <c r="L387" s="19">
        <v>8.0750455196121774E-5</v>
      </c>
      <c r="O387" s="23">
        <v>41799</v>
      </c>
      <c r="P387">
        <v>2.127540005857232E-4</v>
      </c>
      <c r="Q387" t="str" cm="1">
        <f t="array" ref="Q387">IF(P387=MIN($P$3:$P$10000),O387:P387,"")</f>
        <v/>
      </c>
      <c r="S387" s="23">
        <v>41799</v>
      </c>
      <c r="T387">
        <v>8.5101600234289325E-5</v>
      </c>
      <c r="U387" t="str" cm="1">
        <f t="array" ref="U387">IF(T387=MIN($T$3:$T$10000),S387:T387,"")</f>
        <v/>
      </c>
    </row>
    <row r="388" spans="1:21" x14ac:dyDescent="0.3">
      <c r="A388" s="23">
        <v>41800</v>
      </c>
      <c r="B388" s="24">
        <v>6.1334188788492719E-3</v>
      </c>
      <c r="C388" s="24">
        <v>3.0323926141681608E-3</v>
      </c>
      <c r="D388" s="24">
        <v>-5.0646004518684782E-3</v>
      </c>
      <c r="E388" s="263">
        <v>4.4922956604780752E-4</v>
      </c>
      <c r="F388" s="264">
        <v>7.4000000000000021E-4</v>
      </c>
      <c r="G388" s="264">
        <v>-6.6000000000000282E-4</v>
      </c>
      <c r="H388" s="265">
        <v>-3.7878787878787648E-5</v>
      </c>
      <c r="K388" s="23">
        <v>41800</v>
      </c>
      <c r="L388" s="19">
        <v>-4.1988855104878407E-4</v>
      </c>
      <c r="O388" s="23">
        <v>41800</v>
      </c>
      <c r="P388">
        <v>-1.1096077412583237E-3</v>
      </c>
      <c r="Q388" t="str" cm="1">
        <f t="array" ref="Q388">IF(P388=MIN($P$3:$P$10000),O388:P388,"")</f>
        <v/>
      </c>
      <c r="S388" s="23">
        <v>41800</v>
      </c>
      <c r="T388">
        <v>-4.438430965033295E-4</v>
      </c>
      <c r="U388" t="str" cm="1">
        <f t="array" ref="U388">IF(T388=MIN($T$3:$T$10000),S388:T388,"")</f>
        <v/>
      </c>
    </row>
    <row r="389" spans="1:21" x14ac:dyDescent="0.3">
      <c r="A389" s="23">
        <v>41801</v>
      </c>
      <c r="B389" s="24">
        <v>1.6479940822800081E-4</v>
      </c>
      <c r="C389" s="24">
        <v>-7.1804969389943586E-3</v>
      </c>
      <c r="D389" s="24">
        <v>-6.0032622251451643E-3</v>
      </c>
      <c r="E389" s="263">
        <v>-1.032532776316838E-2</v>
      </c>
      <c r="F389" s="264">
        <v>-1.2999999999999991E-4</v>
      </c>
      <c r="G389" s="264">
        <v>-9.9999999999997863E-5</v>
      </c>
      <c r="H389" s="265">
        <v>2.6415094339622615E-4</v>
      </c>
      <c r="K389" s="23">
        <v>41801</v>
      </c>
      <c r="L389" s="19">
        <v>-2.6238169727833705E-3</v>
      </c>
      <c r="O389" s="23">
        <v>41801</v>
      </c>
      <c r="P389">
        <v>-6.8117122432791817E-3</v>
      </c>
      <c r="Q389" t="str" cm="1">
        <f t="array" ref="Q389">IF(P389=MIN($P$3:$P$10000),O389:P389,"")</f>
        <v/>
      </c>
      <c r="S389" s="23">
        <v>41801</v>
      </c>
      <c r="T389">
        <v>-2.7246848973116727E-3</v>
      </c>
      <c r="U389" t="str" cm="1">
        <f t="array" ref="U389">IF(T389=MIN($T$3:$T$10000),S389:T389,"")</f>
        <v/>
      </c>
    </row>
    <row r="390" spans="1:21" x14ac:dyDescent="0.3">
      <c r="A390" s="23">
        <v>41802</v>
      </c>
      <c r="B390" s="24">
        <v>1.0130919689286909E-2</v>
      </c>
      <c r="C390" s="24">
        <v>4.9485145349683112E-3</v>
      </c>
      <c r="D390" s="24">
        <v>-5.6461373308303213E-3</v>
      </c>
      <c r="E390" s="263">
        <v>-4.5365008197776942E-3</v>
      </c>
      <c r="F390" s="264">
        <v>-6.0000000000000157E-5</v>
      </c>
      <c r="G390" s="264">
        <v>-2.8999999999999924E-4</v>
      </c>
      <c r="H390" s="265">
        <v>-7.7519379844962112E-5</v>
      </c>
      <c r="K390" s="23">
        <v>41802</v>
      </c>
      <c r="L390" s="19">
        <v>-9.2883938614629505E-4</v>
      </c>
      <c r="O390" s="23">
        <v>41802</v>
      </c>
      <c r="P390">
        <v>-2.1836391630401545E-3</v>
      </c>
      <c r="Q390" t="str" cm="1">
        <f t="array" ref="Q390">IF(P390=MIN($P$3:$P$10000),O390:P390,"")</f>
        <v/>
      </c>
      <c r="S390" s="23">
        <v>41802</v>
      </c>
      <c r="T390">
        <v>-8.7345566521606212E-4</v>
      </c>
      <c r="U390" t="str" cm="1">
        <f t="array" ref="U390">IF(T390=MIN($T$3:$T$10000),S390:T390,"")</f>
        <v/>
      </c>
    </row>
    <row r="391" spans="1:21" x14ac:dyDescent="0.3">
      <c r="A391" s="23">
        <v>41803</v>
      </c>
      <c r="B391" s="24">
        <v>2.6092629045112209E-3</v>
      </c>
      <c r="C391" s="24">
        <v>-4.5455786656048124E-3</v>
      </c>
      <c r="D391" s="24">
        <v>-5.9424632399037768E-3</v>
      </c>
      <c r="E391" s="263">
        <v>2.5066411194619598E-3</v>
      </c>
      <c r="F391" s="264">
        <v>2.0000000000000049E-5</v>
      </c>
      <c r="G391" s="264">
        <v>4.1999999999999823E-4</v>
      </c>
      <c r="H391" s="265">
        <v>-3.8461538461536891E-5</v>
      </c>
      <c r="K391" s="23">
        <v>41803</v>
      </c>
      <c r="L391" s="19">
        <v>-9.1944823642037168E-4</v>
      </c>
      <c r="O391" s="23">
        <v>41803</v>
      </c>
      <c r="P391">
        <v>-2.3128513602817011E-3</v>
      </c>
      <c r="Q391" t="str" cm="1">
        <f t="array" ref="Q391">IF(P391=MIN($P$3:$P$10000),O391:P391,"")</f>
        <v/>
      </c>
      <c r="S391" s="23">
        <v>41803</v>
      </c>
      <c r="T391">
        <v>-9.2514054411268012E-4</v>
      </c>
      <c r="U391" t="str" cm="1">
        <f t="array" ref="U391">IF(T391=MIN($T$3:$T$10000),S391:T391,"")</f>
        <v/>
      </c>
    </row>
    <row r="392" spans="1:21" x14ac:dyDescent="0.3">
      <c r="A392" s="23">
        <v>41806</v>
      </c>
      <c r="B392" s="24">
        <v>-4.3916802569263971E-3</v>
      </c>
      <c r="C392" s="24">
        <v>4.1858437731010258E-3</v>
      </c>
      <c r="D392" s="24">
        <v>7.9693224800252897E-4</v>
      </c>
      <c r="E392" s="263">
        <v>-2.27279460232127E-4</v>
      </c>
      <c r="F392" s="264">
        <v>-2.5000000000000022E-4</v>
      </c>
      <c r="G392" s="264">
        <v>8.0000000000000074E-5</v>
      </c>
      <c r="H392" s="265">
        <v>-1.9157088122605516E-4</v>
      </c>
      <c r="K392" s="23">
        <v>41806</v>
      </c>
      <c r="L392" s="19">
        <v>5.7199534554335887E-5</v>
      </c>
      <c r="O392" s="23">
        <v>41806</v>
      </c>
      <c r="P392">
        <v>4.1101607776515184E-4</v>
      </c>
      <c r="Q392" t="str" cm="1">
        <f t="array" ref="Q392">IF(P392=MIN($P$3:$P$10000),O392:P392,"")</f>
        <v/>
      </c>
      <c r="S392" s="23">
        <v>41806</v>
      </c>
      <c r="T392">
        <v>1.6440643110606071E-4</v>
      </c>
      <c r="U392" t="str" cm="1">
        <f t="array" ref="U392">IF(T392=MIN($T$3:$T$10000),S392:T392,"")</f>
        <v/>
      </c>
    </row>
    <row r="393" spans="1:21" x14ac:dyDescent="0.3">
      <c r="A393" s="23">
        <v>41807</v>
      </c>
      <c r="B393" s="24">
        <v>-1.143595836360029E-3</v>
      </c>
      <c r="C393" s="24">
        <v>-3.7880879308279367E-4</v>
      </c>
      <c r="D393" s="24">
        <v>-4.6450404672320799E-3</v>
      </c>
      <c r="E393" s="263">
        <v>6.1376136332223861E-3</v>
      </c>
      <c r="F393" s="264">
        <v>2.400000000000006E-4</v>
      </c>
      <c r="G393" s="264">
        <v>-5.2999999999999944E-4</v>
      </c>
      <c r="H393" s="265">
        <v>1.8796992481203152E-4</v>
      </c>
      <c r="K393" s="23">
        <v>41807</v>
      </c>
      <c r="L393" s="19">
        <v>-9.8503975702656814E-5</v>
      </c>
      <c r="O393" s="23">
        <v>41807</v>
      </c>
      <c r="P393">
        <v>-4.5147610467017761E-4</v>
      </c>
      <c r="Q393" t="str" cm="1">
        <f t="array" ref="Q393">IF(P393=MIN($P$3:$P$10000),O393:P393,"")</f>
        <v/>
      </c>
      <c r="S393" s="23">
        <v>41807</v>
      </c>
      <c r="T393">
        <v>-1.8059044186807111E-4</v>
      </c>
      <c r="U393" t="str" cm="1">
        <f t="array" ref="U393">IF(T393=MIN($T$3:$T$10000),S393:T393,"")</f>
        <v/>
      </c>
    </row>
    <row r="394" spans="1:21" x14ac:dyDescent="0.3">
      <c r="A394" s="23">
        <v>41808</v>
      </c>
      <c r="B394" s="24">
        <v>3.1893932220264658E-3</v>
      </c>
      <c r="C394" s="24">
        <v>-1.1372923301254201E-3</v>
      </c>
      <c r="D394" s="24">
        <v>9.4675514496961634E-3</v>
      </c>
      <c r="E394" s="263">
        <v>9.037504058308863E-4</v>
      </c>
      <c r="F394" s="264">
        <v>-1.6000000000000039E-4</v>
      </c>
      <c r="G394" s="264">
        <v>-2.3000000000000131E-4</v>
      </c>
      <c r="H394" s="265">
        <v>-1.1494252873563283E-4</v>
      </c>
      <c r="K394" s="23">
        <v>41808</v>
      </c>
      <c r="L394" s="19">
        <v>1.8287587542752627E-3</v>
      </c>
      <c r="O394" s="23">
        <v>41808</v>
      </c>
      <c r="P394">
        <v>4.7699572305157437E-3</v>
      </c>
      <c r="Q394" t="str" cm="1">
        <f t="array" ref="Q394">IF(P394=MIN($P$3:$P$10000),O394:P394,"")</f>
        <v/>
      </c>
      <c r="S394" s="23">
        <v>41808</v>
      </c>
      <c r="T394">
        <v>1.9079828922062975E-3</v>
      </c>
      <c r="U394" t="str" cm="1">
        <f t="array" ref="U394">IF(T394=MIN($T$3:$T$10000),S394:T394,"")</f>
        <v/>
      </c>
    </row>
    <row r="395" spans="1:21" x14ac:dyDescent="0.3">
      <c r="A395" s="23">
        <v>41809</v>
      </c>
      <c r="B395" s="24">
        <v>3.4808869891723652E-2</v>
      </c>
      <c r="C395" s="24">
        <v>3.7938381386437618E-4</v>
      </c>
      <c r="D395" s="24">
        <v>2.2459561702876979E-3</v>
      </c>
      <c r="E395" s="263">
        <v>1.579885000879787E-3</v>
      </c>
      <c r="F395" s="264">
        <v>-3.5000000000000048E-4</v>
      </c>
      <c r="G395" s="264">
        <v>5.6999999999999944E-4</v>
      </c>
      <c r="H395" s="265">
        <v>3.7878787878787648E-5</v>
      </c>
      <c r="K395" s="23">
        <v>41809</v>
      </c>
      <c r="L395" s="19">
        <v>2.0998956053022333E-3</v>
      </c>
      <c r="O395" s="23">
        <v>41809</v>
      </c>
      <c r="P395">
        <v>5.2233753768919471E-3</v>
      </c>
      <c r="Q395" t="str" cm="1">
        <f t="array" ref="Q395">IF(P395=MIN($P$3:$P$10000),O395:P395,"")</f>
        <v/>
      </c>
      <c r="S395" s="23">
        <v>41809</v>
      </c>
      <c r="T395">
        <v>2.0893501507567788E-3</v>
      </c>
      <c r="U395" t="str" cm="1">
        <f t="array" ref="U395">IF(T395=MIN($T$3:$T$10000),S395:T395,"")</f>
        <v/>
      </c>
    </row>
    <row r="396" spans="1:21" x14ac:dyDescent="0.3">
      <c r="A396" s="23">
        <v>41810</v>
      </c>
      <c r="B396" s="24">
        <v>-3.4662202069289938E-3</v>
      </c>
      <c r="C396" s="24">
        <v>-5.6904383713564178E-3</v>
      </c>
      <c r="D396" s="24">
        <v>-2.5045751160555109E-3</v>
      </c>
      <c r="E396" s="263">
        <v>5.8601801502690641E-3</v>
      </c>
      <c r="F396" s="264">
        <v>3.0000000000000509E-5</v>
      </c>
      <c r="G396" s="264">
        <v>-5.3999999999999838E-4</v>
      </c>
      <c r="H396" s="265">
        <v>0</v>
      </c>
      <c r="K396" s="23">
        <v>41810</v>
      </c>
      <c r="L396" s="19">
        <v>-2.3907750037444265E-4</v>
      </c>
      <c r="O396" s="23">
        <v>41810</v>
      </c>
      <c r="P396">
        <v>-5.3769375093610681E-4</v>
      </c>
      <c r="Q396" t="str" cm="1">
        <f t="array" ref="Q396">IF(P396=MIN($P$3:$P$10000),O396:P396,"")</f>
        <v/>
      </c>
      <c r="S396" s="23">
        <v>41810</v>
      </c>
      <c r="T396">
        <v>-2.1507750037444277E-4</v>
      </c>
      <c r="U396" t="str" cm="1">
        <f t="array" ref="U396">IF(T396=MIN($T$3:$T$10000),S396:T396,"")</f>
        <v/>
      </c>
    </row>
    <row r="397" spans="1:21" x14ac:dyDescent="0.3">
      <c r="A397" s="23">
        <v>41813</v>
      </c>
      <c r="B397" s="24">
        <v>2.766782608695647E-3</v>
      </c>
      <c r="C397" s="24">
        <v>4.9601354403409964E-3</v>
      </c>
      <c r="D397" s="24">
        <v>1.4534020041635041E-3</v>
      </c>
      <c r="E397" s="263">
        <v>-5.3774129596089433E-3</v>
      </c>
      <c r="F397" s="264">
        <v>-1.200000000000003E-4</v>
      </c>
      <c r="G397" s="264">
        <v>5.2999999999999944E-4</v>
      </c>
      <c r="H397" s="265">
        <v>1.5209125475285212E-4</v>
      </c>
      <c r="K397" s="23">
        <v>41813</v>
      </c>
      <c r="L397" s="19">
        <v>9.417906746408134E-5</v>
      </c>
      <c r="O397" s="23">
        <v>41813</v>
      </c>
      <c r="P397">
        <v>2.8095007063245071E-5</v>
      </c>
      <c r="Q397" t="str" cm="1">
        <f t="array" ref="Q397">IF(P397=MIN($P$3:$P$10000),O397:P397,"")</f>
        <v/>
      </c>
      <c r="S397" s="23">
        <v>41813</v>
      </c>
      <c r="T397">
        <v>1.1238002825297942E-5</v>
      </c>
      <c r="U397" t="str" cm="1">
        <f t="array" ref="U397">IF(T397=MIN($T$3:$T$10000),S397:T397,"")</f>
        <v/>
      </c>
    </row>
    <row r="398" spans="1:21" x14ac:dyDescent="0.3">
      <c r="A398" s="23">
        <v>41814</v>
      </c>
      <c r="B398" s="24">
        <v>1.024871912098864E-3</v>
      </c>
      <c r="C398" s="24">
        <v>-6.4542011646634943E-3</v>
      </c>
      <c r="D398" s="24">
        <v>2.3751359474667002E-3</v>
      </c>
      <c r="E398" s="263">
        <v>-4.510510431245063E-4</v>
      </c>
      <c r="F398" s="264">
        <v>-1.000000000000046E-5</v>
      </c>
      <c r="G398" s="264">
        <v>3.1000000000000141E-4</v>
      </c>
      <c r="H398" s="265">
        <v>7.7220077220078092E-5</v>
      </c>
      <c r="K398" s="23">
        <v>41814</v>
      </c>
      <c r="L398" s="19">
        <v>1.1481717686816417E-4</v>
      </c>
      <c r="O398" s="23">
        <v>41814</v>
      </c>
      <c r="P398">
        <v>1.6392035529782238E-4</v>
      </c>
      <c r="Q398" t="str" cm="1">
        <f t="array" ref="Q398">IF(P398=MIN($P$3:$P$10000),O398:P398,"")</f>
        <v/>
      </c>
      <c r="S398" s="23">
        <v>41814</v>
      </c>
      <c r="T398">
        <v>6.5568142119129012E-5</v>
      </c>
      <c r="U398" t="str" cm="1">
        <f t="array" ref="U398">IF(T398=MIN($T$3:$T$10000),S398:T398,"")</f>
        <v/>
      </c>
    </row>
    <row r="399" spans="1:21" x14ac:dyDescent="0.3">
      <c r="A399" s="23">
        <v>41815</v>
      </c>
      <c r="B399" s="24">
        <v>7.871318131882175E-5</v>
      </c>
      <c r="C399" s="24">
        <v>-4.5855282711107174E-3</v>
      </c>
      <c r="D399" s="24">
        <v>-4.6072452438773734E-3</v>
      </c>
      <c r="E399" s="263">
        <v>2.0287554907885172E-3</v>
      </c>
      <c r="F399" s="264">
        <v>-2.79999999999999E-4</v>
      </c>
      <c r="G399" s="264">
        <v>2.4999999999999914E-4</v>
      </c>
      <c r="H399" s="265">
        <v>1.5564202334630259E-4</v>
      </c>
      <c r="K399" s="23">
        <v>41815</v>
      </c>
      <c r="L399" s="19">
        <v>-7.9325014103924529E-4</v>
      </c>
      <c r="O399" s="23">
        <v>41815</v>
      </c>
      <c r="P399">
        <v>-2.1194726288627035E-3</v>
      </c>
      <c r="Q399" t="str" cm="1">
        <f t="array" ref="Q399">IF(P399=MIN($P$3:$P$10000),O399:P399,"")</f>
        <v/>
      </c>
      <c r="S399" s="23">
        <v>41815</v>
      </c>
      <c r="T399">
        <v>-8.4778905154508141E-4</v>
      </c>
      <c r="U399" t="str" cm="1">
        <f t="array" ref="U399">IF(T399=MIN($T$3:$T$10000),S399:T399,"")</f>
        <v/>
      </c>
    </row>
    <row r="400" spans="1:21" x14ac:dyDescent="0.3">
      <c r="A400" s="23">
        <v>41816</v>
      </c>
      <c r="B400" s="24">
        <v>-2.0473659665700881E-3</v>
      </c>
      <c r="C400" s="24">
        <v>-2.6871035827933471E-3</v>
      </c>
      <c r="D400" s="24">
        <v>-9.3889345606894895E-3</v>
      </c>
      <c r="E400" s="263">
        <v>-4.5004453153060981E-4</v>
      </c>
      <c r="F400" s="264">
        <v>-2.3999999999999979E-4</v>
      </c>
      <c r="G400" s="264">
        <v>1.399999999999979E-4</v>
      </c>
      <c r="H400" s="265">
        <v>-3.9525691699604507E-5</v>
      </c>
      <c r="K400" s="23">
        <v>41816</v>
      </c>
      <c r="L400" s="19">
        <v>-2.0373564594209914E-3</v>
      </c>
      <c r="O400" s="23">
        <v>41816</v>
      </c>
      <c r="P400">
        <v>-5.0064247453904236E-3</v>
      </c>
      <c r="Q400" t="str" cm="1">
        <f t="array" ref="Q400">IF(P400=MIN($P$3:$P$10000),O400:P400,"")</f>
        <v/>
      </c>
      <c r="S400" s="23">
        <v>41816</v>
      </c>
      <c r="T400">
        <v>-2.0025698981561693E-3</v>
      </c>
      <c r="U400" t="str" cm="1">
        <f t="array" ref="U400">IF(T400=MIN($T$3:$T$10000),S400:T400,"")</f>
        <v/>
      </c>
    </row>
    <row r="401" spans="1:21" x14ac:dyDescent="0.3">
      <c r="A401" s="23">
        <v>41817</v>
      </c>
      <c r="B401" s="24">
        <v>-5.5234749737988805E-4</v>
      </c>
      <c r="C401" s="24">
        <v>3.8491955349785221E-3</v>
      </c>
      <c r="D401" s="24">
        <v>5.7400506287899689E-3</v>
      </c>
      <c r="E401" s="263">
        <v>9.0012228735588291E-3</v>
      </c>
      <c r="F401" s="264">
        <v>4.0000000000000112E-5</v>
      </c>
      <c r="G401" s="264">
        <v>4.0000000000000044E-5</v>
      </c>
      <c r="H401" s="265">
        <v>3.9370078740157248E-5</v>
      </c>
      <c r="K401" s="23">
        <v>41817</v>
      </c>
      <c r="L401" s="19">
        <v>2.3408640578651933E-3</v>
      </c>
      <c r="O401" s="23">
        <v>41817</v>
      </c>
      <c r="P401">
        <v>5.7928688060803063E-3</v>
      </c>
      <c r="Q401" t="str" cm="1">
        <f t="array" ref="Q401">IF(P401=MIN($P$3:$P$10000),O401:P401,"")</f>
        <v/>
      </c>
      <c r="S401" s="23">
        <v>41817</v>
      </c>
      <c r="T401">
        <v>2.3171475224321226E-3</v>
      </c>
      <c r="U401" t="str" cm="1">
        <f t="array" ref="U401">IF(T401=MIN($T$3:$T$10000),S401:T401,"")</f>
        <v/>
      </c>
    </row>
    <row r="402" spans="1:21" x14ac:dyDescent="0.3">
      <c r="A402" s="23">
        <v>41820</v>
      </c>
      <c r="B402" s="24">
        <v>1.089522308873454E-2</v>
      </c>
      <c r="C402" s="24">
        <v>-2.3005539939885602E-3</v>
      </c>
      <c r="D402" s="24">
        <v>-3.583586087277618E-3</v>
      </c>
      <c r="E402" s="263">
        <v>-2.4533194652115839E-3</v>
      </c>
      <c r="F402" s="264">
        <v>-7.0000000000000617E-5</v>
      </c>
      <c r="G402" s="264">
        <v>-2.2999999999999692E-4</v>
      </c>
      <c r="H402" s="265">
        <v>-1.976284584980239E-4</v>
      </c>
      <c r="K402" s="23">
        <v>41820</v>
      </c>
      <c r="L402" s="19">
        <v>-7.2328800503431193E-4</v>
      </c>
      <c r="O402" s="23">
        <v>41820</v>
      </c>
      <c r="P402">
        <v>-1.5396379967755032E-3</v>
      </c>
      <c r="Q402" t="str" cm="1">
        <f t="array" ref="Q402">IF(P402=MIN($P$3:$P$10000),O402:P402,"")</f>
        <v/>
      </c>
      <c r="S402" s="23">
        <v>41820</v>
      </c>
      <c r="T402">
        <v>-6.1585519871020129E-4</v>
      </c>
      <c r="U402" t="str" cm="1">
        <f t="array" ref="U402">IF(T402=MIN($T$3:$T$10000),S402:T402,"")</f>
        <v/>
      </c>
    </row>
    <row r="403" spans="1:21" x14ac:dyDescent="0.3">
      <c r="A403" s="23">
        <v>41821</v>
      </c>
      <c r="B403" s="24">
        <v>-2.6553890861272808E-3</v>
      </c>
      <c r="C403" s="24">
        <v>6.9177723827516724E-3</v>
      </c>
      <c r="D403" s="24">
        <v>2.7973128459500632E-3</v>
      </c>
      <c r="E403" s="263">
        <v>2.235595307805132E-3</v>
      </c>
      <c r="F403" s="264">
        <v>-2.9999999999999648E-5</v>
      </c>
      <c r="G403" s="264">
        <v>1.4999999999999682E-4</v>
      </c>
      <c r="H403" s="265">
        <v>-2.3255813953488365E-4</v>
      </c>
      <c r="K403" s="23">
        <v>41821</v>
      </c>
      <c r="L403" s="19">
        <v>9.492199399198317E-4</v>
      </c>
      <c r="O403" s="23">
        <v>41821</v>
      </c>
      <c r="P403">
        <v>2.6234277567763237E-3</v>
      </c>
      <c r="Q403" t="str" cm="1">
        <f t="array" ref="Q403">IF(P403=MIN($P$3:$P$10000),O403:P403,"")</f>
        <v/>
      </c>
      <c r="S403" s="23">
        <v>41821</v>
      </c>
      <c r="T403">
        <v>1.0493711027105294E-3</v>
      </c>
      <c r="U403" t="str" cm="1">
        <f t="array" ref="U403">IF(T403=MIN($T$3:$T$10000),S403:T403,"")</f>
        <v/>
      </c>
    </row>
    <row r="404" spans="1:21" x14ac:dyDescent="0.3">
      <c r="A404" s="23">
        <v>41822</v>
      </c>
      <c r="B404" s="24">
        <v>0</v>
      </c>
      <c r="C404" s="24">
        <v>2.671767583929919E-3</v>
      </c>
      <c r="D404" s="24">
        <v>4.5164324814557346E-3</v>
      </c>
      <c r="E404" s="263">
        <v>-8.0304687885839054E-3</v>
      </c>
      <c r="F404" s="264">
        <v>1.399999999999995E-4</v>
      </c>
      <c r="G404" s="264">
        <v>-1.6299999999999982E-3</v>
      </c>
      <c r="H404" s="265">
        <v>-3.7878787878787648E-5</v>
      </c>
      <c r="K404" s="23">
        <v>41822</v>
      </c>
      <c r="L404" s="19">
        <v>-7.5939250457426709E-5</v>
      </c>
      <c r="O404" s="23">
        <v>41822</v>
      </c>
      <c r="P404">
        <v>2.1515510220069482E-5</v>
      </c>
      <c r="Q404" t="str" cm="1">
        <f t="array" ref="Q404">IF(P404=MIN($P$3:$P$10000),O404:P404,"")</f>
        <v/>
      </c>
      <c r="S404" s="23">
        <v>41822</v>
      </c>
      <c r="T404">
        <v>8.6062040880277059E-6</v>
      </c>
      <c r="U404" t="str" cm="1">
        <f t="array" ref="U404">IF(T404=MIN($T$3:$T$10000),S404:T404,"")</f>
        <v/>
      </c>
    </row>
    <row r="405" spans="1:21" x14ac:dyDescent="0.3">
      <c r="A405" s="23">
        <v>41823</v>
      </c>
      <c r="B405" s="24">
        <v>-4.2286062074065323E-3</v>
      </c>
      <c r="C405" s="24">
        <v>1.522496566040989E-3</v>
      </c>
      <c r="D405" s="24">
        <v>1.7189680566666501E-3</v>
      </c>
      <c r="E405" s="263">
        <v>5.3967616789697258E-3</v>
      </c>
      <c r="F405" s="264">
        <v>3.0000000000000509E-5</v>
      </c>
      <c r="G405" s="264">
        <v>2.8999999999999924E-4</v>
      </c>
      <c r="H405" s="265">
        <v>-1.8867924528302035E-4</v>
      </c>
      <c r="K405" s="23">
        <v>41823</v>
      </c>
      <c r="L405" s="19">
        <v>7.9957656395696422E-4</v>
      </c>
      <c r="O405" s="23">
        <v>41823</v>
      </c>
      <c r="P405">
        <v>2.1674555608358083E-3</v>
      </c>
      <c r="Q405" t="str" cm="1">
        <f t="array" ref="Q405">IF(P405=MIN($P$3:$P$10000),O405:P405,"")</f>
        <v/>
      </c>
      <c r="S405" s="23">
        <v>41823</v>
      </c>
      <c r="T405">
        <v>8.6698222433432334E-4</v>
      </c>
      <c r="U405" t="str" cm="1">
        <f t="array" ref="U405">IF(T405=MIN($T$3:$T$10000),S405:T405,"")</f>
        <v/>
      </c>
    </row>
    <row r="406" spans="1:21" x14ac:dyDescent="0.3">
      <c r="A406" s="23">
        <v>41827</v>
      </c>
      <c r="B406" s="24">
        <v>-1.101030163541023E-3</v>
      </c>
      <c r="C406" s="24">
        <v>-9.5021686127183102E-3</v>
      </c>
      <c r="D406" s="24">
        <v>4.2248789366317822E-3</v>
      </c>
      <c r="E406" s="263">
        <v>-3.8021811112221669E-3</v>
      </c>
      <c r="F406" s="264">
        <v>-2.000000000000005E-4</v>
      </c>
      <c r="G406" s="264">
        <v>4.3000000000000151E-4</v>
      </c>
      <c r="H406" s="265">
        <v>1.9011406844106482E-4</v>
      </c>
      <c r="K406" s="23">
        <v>41827</v>
      </c>
      <c r="L406" s="19">
        <v>-1.7017147909214887E-4</v>
      </c>
      <c r="O406" s="23">
        <v>41827</v>
      </c>
      <c r="P406">
        <v>-6.4305702472657001E-4</v>
      </c>
      <c r="Q406" t="str" cm="1">
        <f t="array" ref="Q406">IF(P406=MIN($P$3:$P$10000),O406:P406,"")</f>
        <v/>
      </c>
      <c r="S406" s="23">
        <v>41827</v>
      </c>
      <c r="T406">
        <v>-2.5722280989062807E-4</v>
      </c>
      <c r="U406" t="str" cm="1">
        <f t="array" ref="U406">IF(T406=MIN($T$3:$T$10000),S406:T406,"")</f>
        <v/>
      </c>
    </row>
    <row r="407" spans="1:21" x14ac:dyDescent="0.3">
      <c r="A407" s="23">
        <v>41828</v>
      </c>
      <c r="B407" s="24">
        <v>3.9366242466522478E-4</v>
      </c>
      <c r="C407" s="24">
        <v>-1.5349027859324221E-2</v>
      </c>
      <c r="D407" s="24">
        <v>7.6246390049242354E-3</v>
      </c>
      <c r="E407" s="263">
        <v>1.3471709195499531E-3</v>
      </c>
      <c r="F407" s="264">
        <v>-2.5999999999999981E-4</v>
      </c>
      <c r="G407" s="264">
        <v>-2.8999999999999924E-4</v>
      </c>
      <c r="H407" s="265">
        <v>3.8759689922481727E-5</v>
      </c>
      <c r="K407" s="23">
        <v>41828</v>
      </c>
      <c r="L407" s="19">
        <v>6.9762578035649525E-4</v>
      </c>
      <c r="O407" s="23">
        <v>41828</v>
      </c>
      <c r="P407">
        <v>1.8017097997284459E-3</v>
      </c>
      <c r="Q407" t="str" cm="1">
        <f t="array" ref="Q407">IF(P407=MIN($P$3:$P$10000),O407:P407,"")</f>
        <v/>
      </c>
      <c r="S407" s="23">
        <v>41828</v>
      </c>
      <c r="T407">
        <v>7.2068391989137841E-4</v>
      </c>
      <c r="U407" t="str" cm="1">
        <f t="array" ref="U407">IF(T407=MIN($T$3:$T$10000),S407:T407,"")</f>
        <v/>
      </c>
    </row>
    <row r="408" spans="1:21" x14ac:dyDescent="0.3">
      <c r="A408" s="23">
        <v>41829</v>
      </c>
      <c r="B408" s="24">
        <v>6.0596206815141749E-3</v>
      </c>
      <c r="C408" s="24">
        <v>7.4046107232824546E-3</v>
      </c>
      <c r="D408" s="24">
        <v>7.3056150410741949E-3</v>
      </c>
      <c r="E408" s="263">
        <v>-8.071559973566237E-3</v>
      </c>
      <c r="F408" s="264">
        <v>2.9999999999999648E-5</v>
      </c>
      <c r="G408" s="264">
        <v>-2.7000000000000136E-4</v>
      </c>
      <c r="H408" s="265">
        <v>7.7821011673151296E-5</v>
      </c>
      <c r="K408" s="23">
        <v>41829</v>
      </c>
      <c r="L408" s="19">
        <v>1.054765081648007E-3</v>
      </c>
      <c r="O408" s="23">
        <v>41829</v>
      </c>
      <c r="P408">
        <v>2.575614065987723E-3</v>
      </c>
      <c r="Q408" t="str" cm="1">
        <f t="array" ref="Q408">IF(P408=MIN($P$3:$P$10000),O408:P408,"")</f>
        <v/>
      </c>
      <c r="S408" s="23">
        <v>41829</v>
      </c>
      <c r="T408">
        <v>1.030245626395089E-3</v>
      </c>
      <c r="U408" t="str" cm="1">
        <f t="array" ref="U408">IF(T408=MIN($T$3:$T$10000),S408:T408,"")</f>
        <v/>
      </c>
    </row>
    <row r="409" spans="1:21" x14ac:dyDescent="0.3">
      <c r="A409" s="23">
        <v>41830</v>
      </c>
      <c r="B409" s="24">
        <v>5.4755711976086918E-3</v>
      </c>
      <c r="C409" s="24">
        <v>-1.276587259260635E-2</v>
      </c>
      <c r="D409" s="24">
        <v>-1.942831542893678E-3</v>
      </c>
      <c r="E409" s="263">
        <v>-1.3563059969099219E-3</v>
      </c>
      <c r="F409" s="264">
        <v>-1.799999999999996E-4</v>
      </c>
      <c r="G409" s="264">
        <v>-6.4999999999999943E-4</v>
      </c>
      <c r="H409" s="265">
        <v>7.8431372549019136E-5</v>
      </c>
      <c r="K409" s="23">
        <v>41830</v>
      </c>
      <c r="L409" s="19">
        <v>-1.0076369002155129E-3</v>
      </c>
      <c r="O409" s="23">
        <v>41830</v>
      </c>
      <c r="P409">
        <v>-2.4810775446564288E-3</v>
      </c>
      <c r="Q409" t="str" cm="1">
        <f t="array" ref="Q409">IF(P409=MIN($P$3:$P$10000),O409:P409,"")</f>
        <v/>
      </c>
      <c r="S409" s="23">
        <v>41830</v>
      </c>
      <c r="T409">
        <v>-9.9243101786257166E-4</v>
      </c>
      <c r="U409" t="str" cm="1">
        <f t="array" ref="U409">IF(T409=MIN($T$3:$T$10000),S409:T409,"")</f>
        <v/>
      </c>
    </row>
    <row r="410" spans="1:21" x14ac:dyDescent="0.3">
      <c r="A410" s="23">
        <v>41831</v>
      </c>
      <c r="B410" s="24">
        <v>1.8671698542880261E-3</v>
      </c>
      <c r="C410" s="24">
        <v>-7.8394528061939749E-4</v>
      </c>
      <c r="D410" s="24">
        <v>-3.1144540026257651E-3</v>
      </c>
      <c r="E410" s="263">
        <v>3.621466023248161E-3</v>
      </c>
      <c r="F410" s="264">
        <v>4.9999999999999697E-5</v>
      </c>
      <c r="G410" s="264">
        <v>4.3000000000000151E-4</v>
      </c>
      <c r="H410" s="265">
        <v>-7.9051383399209014E-5</v>
      </c>
      <c r="K410" s="23">
        <v>41831</v>
      </c>
      <c r="L410" s="19">
        <v>-1.0756068404941899E-4</v>
      </c>
      <c r="O410" s="23">
        <v>41831</v>
      </c>
      <c r="P410">
        <v>-2.4621890379943772E-4</v>
      </c>
      <c r="Q410" t="str" cm="1">
        <f t="array" ref="Q410">IF(P410=MIN($P$3:$P$10000),O410:P410,"")</f>
        <v/>
      </c>
      <c r="S410" s="23">
        <v>41831</v>
      </c>
      <c r="T410">
        <v>-9.848756151977498E-5</v>
      </c>
      <c r="U410" t="str" cm="1">
        <f t="array" ref="U410">IF(T410=MIN($T$3:$T$10000),S410:T410,"")</f>
        <v/>
      </c>
    </row>
    <row r="411" spans="1:21" x14ac:dyDescent="0.3">
      <c r="A411" s="23">
        <v>41834</v>
      </c>
      <c r="B411" s="24">
        <v>-2.376143829601992E-2</v>
      </c>
      <c r="C411" s="24">
        <v>1.215698251691354E-2</v>
      </c>
      <c r="D411" s="24">
        <v>-3.5143891677471822E-3</v>
      </c>
      <c r="E411" s="263">
        <v>1.3531392416999109E-3</v>
      </c>
      <c r="F411" s="264">
        <v>8.000000000000021E-5</v>
      </c>
      <c r="G411" s="264">
        <v>1.2000000000000011E-4</v>
      </c>
      <c r="H411" s="265">
        <v>-3.921568627451093E-5</v>
      </c>
      <c r="K411" s="23">
        <v>41834</v>
      </c>
      <c r="L411" s="19">
        <v>-8.1290415727097915E-4</v>
      </c>
      <c r="O411" s="23">
        <v>41834</v>
      </c>
      <c r="P411">
        <v>-2.0231427461186225E-3</v>
      </c>
      <c r="Q411" t="str" cm="1">
        <f t="array" ref="Q411">IF(P411=MIN($P$3:$P$10000),O411:P411,"")</f>
        <v/>
      </c>
      <c r="S411" s="23">
        <v>41834</v>
      </c>
      <c r="T411">
        <v>-8.0925709844744927E-4</v>
      </c>
      <c r="U411" t="str" cm="1">
        <f t="array" ref="U411">IF(T411=MIN($T$3:$T$10000),S411:T411,"")</f>
        <v/>
      </c>
    </row>
    <row r="412" spans="1:21" x14ac:dyDescent="0.3">
      <c r="A412" s="23">
        <v>41835</v>
      </c>
      <c r="B412" s="24">
        <v>-9.4654946749482827E-3</v>
      </c>
      <c r="C412" s="24">
        <v>-6.5865882908238233E-3</v>
      </c>
      <c r="D412" s="24">
        <v>3.788328518323857E-3</v>
      </c>
      <c r="E412" s="263">
        <v>2.4777402999830111E-3</v>
      </c>
      <c r="F412" s="264">
        <v>-2.0000000000000049E-5</v>
      </c>
      <c r="G412" s="264">
        <v>2.799999999999958E-4</v>
      </c>
      <c r="H412" s="265">
        <v>3.9062500000001119E-5</v>
      </c>
      <c r="K412" s="23">
        <v>41835</v>
      </c>
      <c r="L412" s="19">
        <v>2.5443546269751741E-4</v>
      </c>
      <c r="O412" s="23">
        <v>41835</v>
      </c>
      <c r="P412">
        <v>5.6214334424379284E-4</v>
      </c>
      <c r="Q412" t="str" cm="1">
        <f t="array" ref="Q412">IF(P412=MIN($P$3:$P$10000),O412:P412,"")</f>
        <v/>
      </c>
      <c r="S412" s="23">
        <v>41835</v>
      </c>
      <c r="T412">
        <v>2.248573376975171E-4</v>
      </c>
      <c r="U412" t="str" cm="1">
        <f t="array" ref="U412">IF(T412=MIN($T$3:$T$10000),S412:T412,"")</f>
        <v/>
      </c>
    </row>
    <row r="413" spans="1:21" x14ac:dyDescent="0.3">
      <c r="A413" s="23">
        <v>41836</v>
      </c>
      <c r="B413" s="24">
        <v>3.5333012409322559E-3</v>
      </c>
      <c r="C413" s="24">
        <v>1.209040218270363E-2</v>
      </c>
      <c r="D413" s="24">
        <v>2.6033935014288122E-4</v>
      </c>
      <c r="E413" s="263">
        <v>3.1451844692357849E-3</v>
      </c>
      <c r="F413" s="264">
        <v>-2.0000000000000049E-5</v>
      </c>
      <c r="G413" s="264">
        <v>4.400000000000004E-4</v>
      </c>
      <c r="H413" s="265">
        <v>3.1372549019607654E-4</v>
      </c>
      <c r="K413" s="23">
        <v>41836</v>
      </c>
      <c r="L413" s="19">
        <v>1.4039700888452717E-3</v>
      </c>
      <c r="O413" s="23">
        <v>41836</v>
      </c>
      <c r="P413">
        <v>3.1069840456425923E-3</v>
      </c>
      <c r="Q413" t="str" cm="1">
        <f t="array" ref="Q413">IF(P413=MIN($P$3:$P$10000),O413:P413,"")</f>
        <v/>
      </c>
      <c r="S413" s="23">
        <v>41836</v>
      </c>
      <c r="T413">
        <v>1.2427936182570372E-3</v>
      </c>
      <c r="U413" t="str" cm="1">
        <f t="array" ref="U413">IF(T413=MIN($T$3:$T$10000),S413:T413,"")</f>
        <v/>
      </c>
    </row>
    <row r="414" spans="1:21" x14ac:dyDescent="0.3">
      <c r="A414" s="23">
        <v>41837</v>
      </c>
      <c r="B414" s="24">
        <v>1.6964031231783399E-2</v>
      </c>
      <c r="C414" s="24">
        <v>-1.194597059376229E-2</v>
      </c>
      <c r="D414" s="24">
        <v>-3.252817756618254E-3</v>
      </c>
      <c r="E414" s="263">
        <v>-1.298982517180978E-2</v>
      </c>
      <c r="F414" s="264">
        <v>-1.6000000000000039E-4</v>
      </c>
      <c r="G414" s="264">
        <v>2.9000000000000358E-4</v>
      </c>
      <c r="H414" s="265">
        <v>-1.2145748987854177E-4</v>
      </c>
      <c r="K414" s="23">
        <v>41837</v>
      </c>
      <c r="L414" s="19">
        <v>-2.1532496936397037E-3</v>
      </c>
      <c r="O414" s="23">
        <v>41837</v>
      </c>
      <c r="P414">
        <v>-5.2427345579859012E-3</v>
      </c>
      <c r="Q414" t="str" cm="1">
        <f t="array" ref="Q414">IF(P414=MIN($P$3:$P$10000),O414:P414,"")</f>
        <v/>
      </c>
      <c r="S414" s="23">
        <v>41837</v>
      </c>
      <c r="T414">
        <v>-2.0970938231943603E-3</v>
      </c>
      <c r="U414" t="str" cm="1">
        <f t="array" ref="U414">IF(T414=MIN($T$3:$T$10000),S414:T414,"")</f>
        <v/>
      </c>
    </row>
    <row r="415" spans="1:21" x14ac:dyDescent="0.3">
      <c r="A415" s="23">
        <v>41838</v>
      </c>
      <c r="B415" s="24">
        <v>-7.5536944701768364E-3</v>
      </c>
      <c r="C415" s="24">
        <v>8.5802533151295123E-3</v>
      </c>
      <c r="D415" s="24">
        <v>6.2653383726999868E-3</v>
      </c>
      <c r="E415" s="263">
        <v>8.3955209171953215E-3</v>
      </c>
      <c r="F415" s="264">
        <v>-5.1999999999999876E-4</v>
      </c>
      <c r="G415" s="264">
        <v>-2.3000000000000131E-4</v>
      </c>
      <c r="H415" s="265">
        <v>3.9999999999999759E-5</v>
      </c>
      <c r="K415" s="23">
        <v>41838</v>
      </c>
      <c r="L415" s="19">
        <v>2.2611098695371119E-3</v>
      </c>
      <c r="O415" s="23">
        <v>41838</v>
      </c>
      <c r="P415">
        <v>5.7665246738427805E-3</v>
      </c>
      <c r="Q415" t="str" cm="1">
        <f t="array" ref="Q415">IF(P415=MIN($P$3:$P$10000),O415:P415,"")</f>
        <v/>
      </c>
      <c r="S415" s="23">
        <v>41838</v>
      </c>
      <c r="T415">
        <v>2.3066098695371123E-3</v>
      </c>
      <c r="U415" t="str" cm="1">
        <f t="array" ref="U415">IF(T415=MIN($T$3:$T$10000),S415:T415,"")</f>
        <v/>
      </c>
    </row>
    <row r="416" spans="1:21" x14ac:dyDescent="0.3">
      <c r="A416" s="23">
        <v>41841</v>
      </c>
      <c r="B416" s="24">
        <v>1.664940973557593E-3</v>
      </c>
      <c r="C416" s="24">
        <v>-5.8004620910300248E-3</v>
      </c>
      <c r="D416" s="24">
        <v>-4.1510825337794004E-3</v>
      </c>
      <c r="E416" s="263">
        <v>9.0017081408451231E-4</v>
      </c>
      <c r="F416" s="264">
        <v>-1.000000000000046E-5</v>
      </c>
      <c r="G416" s="264">
        <v>3.3999999999999807E-4</v>
      </c>
      <c r="H416" s="265">
        <v>4.0160642570282277E-5</v>
      </c>
      <c r="K416" s="23">
        <v>41841</v>
      </c>
      <c r="L416" s="19">
        <v>-8.6613909980007113E-4</v>
      </c>
      <c r="O416" s="23">
        <v>41841</v>
      </c>
      <c r="P416">
        <v>-2.2505284723917445E-3</v>
      </c>
      <c r="Q416" t="str" cm="1">
        <f t="array" ref="Q416">IF(P416=MIN($P$3:$P$10000),O416:P416,"")</f>
        <v/>
      </c>
      <c r="S416" s="23">
        <v>41841</v>
      </c>
      <c r="T416">
        <v>-9.0021138895669795E-4</v>
      </c>
      <c r="U416" t="str" cm="1">
        <f t="array" ref="U416">IF(T416=MIN($T$3:$T$10000),S416:T416,"")</f>
        <v/>
      </c>
    </row>
    <row r="417" spans="1:21" x14ac:dyDescent="0.3">
      <c r="A417" s="23">
        <v>41842</v>
      </c>
      <c r="B417" s="24">
        <v>-4.7490740778557521E-3</v>
      </c>
      <c r="C417" s="24">
        <v>1.089075326651385E-2</v>
      </c>
      <c r="D417" s="24">
        <v>-1.693046595136506E-3</v>
      </c>
      <c r="E417" s="263">
        <v>6.7466906927285289E-4</v>
      </c>
      <c r="F417" s="264">
        <v>0</v>
      </c>
      <c r="G417" s="264">
        <v>-4.9999999999998932E-5</v>
      </c>
      <c r="H417" s="265">
        <v>0</v>
      </c>
      <c r="K417" s="23">
        <v>41842</v>
      </c>
      <c r="L417" s="19">
        <v>1.7151202820871823E-4</v>
      </c>
      <c r="O417" s="23">
        <v>41842</v>
      </c>
      <c r="P417">
        <v>4.3503007052179553E-4</v>
      </c>
      <c r="Q417" t="str" cm="1">
        <f t="array" ref="Q417">IF(P417=MIN($P$3:$P$10000),O417:P417,"")</f>
        <v/>
      </c>
      <c r="S417" s="23">
        <v>41842</v>
      </c>
      <c r="T417">
        <v>1.7401202820871818E-4</v>
      </c>
      <c r="U417" t="str" cm="1">
        <f t="array" ref="U417">IF(T417=MIN($T$3:$T$10000),S417:T417,"")</f>
        <v/>
      </c>
    </row>
    <row r="418" spans="1:21" x14ac:dyDescent="0.3">
      <c r="A418" s="23">
        <v>41843</v>
      </c>
      <c r="B418" s="24">
        <v>-9.5431049712600571E-4</v>
      </c>
      <c r="C418" s="24">
        <v>-1.5390954344718401E-3</v>
      </c>
      <c r="D418" s="24">
        <v>4.5667954787725062E-3</v>
      </c>
      <c r="E418" s="263">
        <v>-5.1676655613336541E-3</v>
      </c>
      <c r="F418" s="264">
        <v>-2.1999999999999971E-4</v>
      </c>
      <c r="G418" s="264">
        <v>4.700000000000015E-4</v>
      </c>
      <c r="H418" s="265">
        <v>-1.6129032258064557E-4</v>
      </c>
      <c r="K418" s="23">
        <v>41843</v>
      </c>
      <c r="L418" s="19">
        <v>1.6973329096244872E-5</v>
      </c>
      <c r="O418" s="23">
        <v>41843</v>
      </c>
      <c r="P418">
        <v>2.2013493564383832E-4</v>
      </c>
      <c r="Q418" t="str" cm="1">
        <f t="array" ref="Q418">IF(P418=MIN($P$3:$P$10000),O418:P418,"")</f>
        <v/>
      </c>
      <c r="S418" s="23">
        <v>41843</v>
      </c>
      <c r="T418">
        <v>8.8053974257535261E-5</v>
      </c>
      <c r="U418" t="str" cm="1">
        <f t="array" ref="U418">IF(T418=MIN($T$3:$T$10000),S418:T418,"")</f>
        <v/>
      </c>
    </row>
    <row r="419" spans="1:21" x14ac:dyDescent="0.3">
      <c r="A419" s="23">
        <v>41844</v>
      </c>
      <c r="B419" s="24">
        <v>-1.0109894679750941E-2</v>
      </c>
      <c r="C419" s="24">
        <v>9.6339899990196005E-3</v>
      </c>
      <c r="D419" s="24">
        <v>-8.3129466478010713E-3</v>
      </c>
      <c r="E419" s="263">
        <v>6.7758112601998635E-4</v>
      </c>
      <c r="F419" s="264">
        <v>1.4999999999999999E-4</v>
      </c>
      <c r="G419" s="264">
        <v>-7.0000000000001173E-5</v>
      </c>
      <c r="H419" s="265">
        <v>1.5873015873015914E-4</v>
      </c>
      <c r="K419" s="23">
        <v>41844</v>
      </c>
      <c r="L419" s="19">
        <v>-1.2466229678857888E-3</v>
      </c>
      <c r="O419" s="23">
        <v>41844</v>
      </c>
      <c r="P419">
        <v>-3.3238788482859013E-3</v>
      </c>
      <c r="Q419" t="str" cm="1">
        <f t="array" ref="Q419">IF(P419=MIN($P$3:$P$10000),O419:P419,"")</f>
        <v/>
      </c>
      <c r="S419" s="23">
        <v>41844</v>
      </c>
      <c r="T419">
        <v>-1.3295515393143605E-3</v>
      </c>
      <c r="U419" t="str" cm="1">
        <f t="array" ref="U419">IF(T419=MIN($T$3:$T$10000),S419:T419,"")</f>
        <v/>
      </c>
    </row>
    <row r="420" spans="1:21" x14ac:dyDescent="0.3">
      <c r="A420" s="23">
        <v>41845</v>
      </c>
      <c r="B420" s="24">
        <v>1.1580241440775929E-2</v>
      </c>
      <c r="C420" s="24">
        <v>-3.8168734470530349E-3</v>
      </c>
      <c r="D420" s="24">
        <v>-4.9769692927042822E-3</v>
      </c>
      <c r="E420" s="263">
        <v>-4.7391262085650478E-3</v>
      </c>
      <c r="F420" s="264">
        <v>-1.6000000000000039E-4</v>
      </c>
      <c r="G420" s="264">
        <v>1.799999999999979E-4</v>
      </c>
      <c r="H420" s="265">
        <v>-8.0645161290323502E-5</v>
      </c>
      <c r="K420" s="23">
        <v>41845</v>
      </c>
      <c r="L420" s="19">
        <v>-1.2426617594764331E-3</v>
      </c>
      <c r="O420" s="23">
        <v>41845</v>
      </c>
      <c r="P420">
        <v>-2.9984285922394684E-3</v>
      </c>
      <c r="Q420" t="str" cm="1">
        <f t="array" ref="Q420">IF(P420=MIN($P$3:$P$10000),O420:P420,"")</f>
        <v/>
      </c>
      <c r="S420" s="23">
        <v>41845</v>
      </c>
      <c r="T420">
        <v>-1.1993714368957874E-3</v>
      </c>
      <c r="U420" t="str" cm="1">
        <f t="array" ref="U420">IF(T420=MIN($T$3:$T$10000),S420:T420,"")</f>
        <v/>
      </c>
    </row>
    <row r="421" spans="1:21" x14ac:dyDescent="0.3">
      <c r="A421" s="23">
        <v>41848</v>
      </c>
      <c r="B421" s="24">
        <v>-1.6694411187739039E-3</v>
      </c>
      <c r="C421" s="24">
        <v>-1.915822222843679E-3</v>
      </c>
      <c r="D421" s="24">
        <v>-3.4223965363742231E-3</v>
      </c>
      <c r="E421" s="263">
        <v>-4.7623173142591919E-3</v>
      </c>
      <c r="F421" s="264">
        <v>-8.000000000000021E-5</v>
      </c>
      <c r="G421" s="264">
        <v>4.3000000000000151E-4</v>
      </c>
      <c r="H421" s="265">
        <v>1.1999999999999927E-4</v>
      </c>
      <c r="K421" s="23">
        <v>41848</v>
      </c>
      <c r="L421" s="19">
        <v>-1.304901334425169E-3</v>
      </c>
      <c r="O421" s="23">
        <v>41848</v>
      </c>
      <c r="P421">
        <v>-3.4310033360629216E-3</v>
      </c>
      <c r="Q421" t="str" cm="1">
        <f t="array" ref="Q421">IF(P421=MIN($P$3:$P$10000),O421:P421,"")</f>
        <v/>
      </c>
      <c r="S421" s="23">
        <v>41848</v>
      </c>
      <c r="T421">
        <v>-1.3724013344251686E-3</v>
      </c>
      <c r="U421" t="str" cm="1">
        <f t="array" ref="U421">IF(T421=MIN($T$3:$T$10000),S421:T421,"")</f>
        <v/>
      </c>
    </row>
    <row r="422" spans="1:21" x14ac:dyDescent="0.3">
      <c r="A422" s="23">
        <v>41849</v>
      </c>
      <c r="B422" s="24">
        <v>-3.0259993147634849E-3</v>
      </c>
      <c r="C422" s="24">
        <v>-9.5968614833905567E-3</v>
      </c>
      <c r="D422" s="24">
        <v>-3.566325416901394E-3</v>
      </c>
      <c r="E422" s="263">
        <v>3.8733348612448378E-2</v>
      </c>
      <c r="F422" s="264">
        <v>-2.1000000000000009E-4</v>
      </c>
      <c r="G422" s="264">
        <v>2.6000000000000247E-4</v>
      </c>
      <c r="H422" s="265">
        <v>-4.0485829959513919E-4</v>
      </c>
      <c r="K422" s="23">
        <v>41849</v>
      </c>
      <c r="L422" s="19">
        <v>3.1474397060506751E-3</v>
      </c>
      <c r="O422" s="23">
        <v>41849</v>
      </c>
      <c r="P422">
        <v>8.3440648521712173E-3</v>
      </c>
      <c r="Q422" t="str" cm="1">
        <f t="array" ref="Q422">IF(P422=MIN($P$3:$P$10000),O422:P422,"")</f>
        <v/>
      </c>
      <c r="S422" s="23">
        <v>41849</v>
      </c>
      <c r="T422">
        <v>3.337625940868488E-3</v>
      </c>
      <c r="U422" t="str" cm="1">
        <f t="array" ref="U422">IF(T422=MIN($T$3:$T$10000),S422:T422,"")</f>
        <v/>
      </c>
    </row>
    <row r="423" spans="1:21" x14ac:dyDescent="0.3">
      <c r="A423" s="23">
        <v>41850</v>
      </c>
      <c r="B423" s="24">
        <v>-2.9552317002052562E-3</v>
      </c>
      <c r="C423" s="24">
        <v>0</v>
      </c>
      <c r="D423" s="24">
        <v>-8.7484884307393266E-3</v>
      </c>
      <c r="E423" s="263">
        <v>-4.167678746265324E-3</v>
      </c>
      <c r="F423" s="264">
        <v>3.7000000000000048E-4</v>
      </c>
      <c r="G423" s="264">
        <v>-2.2000000000000242E-4</v>
      </c>
      <c r="H423" s="265">
        <v>-3.8910505836576996E-5</v>
      </c>
      <c r="K423" s="23">
        <v>41850</v>
      </c>
      <c r="L423" s="19">
        <v>-2.2128863115071858E-3</v>
      </c>
      <c r="O423" s="23">
        <v>41850</v>
      </c>
      <c r="P423">
        <v>-5.5534414597018149E-3</v>
      </c>
      <c r="Q423" t="str" cm="1">
        <f t="array" ref="Q423">IF(P423=MIN($P$3:$P$10000),O423:P423,"")</f>
        <v/>
      </c>
      <c r="S423" s="23">
        <v>41850</v>
      </c>
      <c r="T423">
        <v>-2.2213765838807261E-3</v>
      </c>
      <c r="U423" t="str" cm="1">
        <f t="array" ref="U423">IF(T423=MIN($T$3:$T$10000),S423:T423,"")</f>
        <v/>
      </c>
    </row>
    <row r="424" spans="1:21" x14ac:dyDescent="0.3">
      <c r="A424" s="23">
        <v>41851</v>
      </c>
      <c r="B424" s="24">
        <v>-1.1535712384271131E-2</v>
      </c>
      <c r="C424" s="24">
        <v>-1.201542448133476E-2</v>
      </c>
      <c r="D424" s="24">
        <v>-1.6047231490002919E-2</v>
      </c>
      <c r="E424" s="263">
        <v>-1.123342080044067E-2</v>
      </c>
      <c r="F424" s="264">
        <v>2.9000000000000033E-4</v>
      </c>
      <c r="G424" s="264">
        <v>-2.800000000000003E-4</v>
      </c>
      <c r="H424" s="265">
        <v>2.3255813953488365E-4</v>
      </c>
      <c r="K424" s="23">
        <v>41851</v>
      </c>
      <c r="L424" s="19">
        <v>-5.3082789374238448E-3</v>
      </c>
      <c r="O424" s="23">
        <v>41851</v>
      </c>
      <c r="P424">
        <v>-1.3569825250536354E-2</v>
      </c>
      <c r="Q424" t="str" cm="1">
        <f t="array" ref="Q424">IF(P424=MIN($P$3:$P$10000),O424:P424,"")</f>
        <v/>
      </c>
      <c r="S424" s="23">
        <v>41851</v>
      </c>
      <c r="T424">
        <v>-5.4279301002145425E-3</v>
      </c>
      <c r="U424" t="str" cm="1">
        <f t="array" ref="U424">IF(T424=MIN($T$3:$T$10000),S424:T424,"")</f>
        <v/>
      </c>
    </row>
    <row r="425" spans="1:21" x14ac:dyDescent="0.3">
      <c r="A425" s="23">
        <v>41852</v>
      </c>
      <c r="B425" s="24">
        <v>8.0233244835345198E-3</v>
      </c>
      <c r="C425" s="24">
        <v>-1.3730886360314529E-2</v>
      </c>
      <c r="D425" s="24">
        <v>-5.4373143046605819E-4</v>
      </c>
      <c r="E425" s="263">
        <v>-1.06928573695234E-2</v>
      </c>
      <c r="F425" s="264">
        <v>0</v>
      </c>
      <c r="G425" s="264">
        <v>-3.3999999999999807E-4</v>
      </c>
      <c r="H425" s="265">
        <v>3.9682539682540814E-5</v>
      </c>
      <c r="K425" s="23">
        <v>41852</v>
      </c>
      <c r="L425" s="19">
        <v>-1.8022654385817802E-3</v>
      </c>
      <c r="O425" s="23">
        <v>41852</v>
      </c>
      <c r="P425">
        <v>-4.5078064535973095E-3</v>
      </c>
      <c r="Q425" t="str" cm="1">
        <f t="array" ref="Q425">IF(P425=MIN($P$3:$P$10000),O425:P425,"")</f>
        <v/>
      </c>
      <c r="S425" s="23">
        <v>41852</v>
      </c>
      <c r="T425">
        <v>-1.8031225814389238E-3</v>
      </c>
      <c r="U425" t="str" cm="1">
        <f t="array" ref="U425">IF(T425=MIN($T$3:$T$10000),S425:T425,"")</f>
        <v/>
      </c>
    </row>
    <row r="426" spans="1:21" x14ac:dyDescent="0.3">
      <c r="A426" s="23">
        <v>41855</v>
      </c>
      <c r="B426" s="24">
        <v>-3.1355443753548502E-3</v>
      </c>
      <c r="C426" s="24">
        <v>3.9764375646520221E-4</v>
      </c>
      <c r="D426" s="24">
        <v>0</v>
      </c>
      <c r="E426" s="263">
        <v>3.1525645209575181E-3</v>
      </c>
      <c r="F426" s="264">
        <v>-2.8000000000000068E-4</v>
      </c>
      <c r="G426" s="264">
        <v>3.0999999999999691E-4</v>
      </c>
      <c r="H426" s="265">
        <v>7.9681274900396553E-5</v>
      </c>
      <c r="K426" s="23">
        <v>41855</v>
      </c>
      <c r="L426" s="19">
        <v>2.9126856146887228E-4</v>
      </c>
      <c r="O426" s="23">
        <v>41855</v>
      </c>
      <c r="P426">
        <v>6.6977996940923519E-4</v>
      </c>
      <c r="Q426" t="str" cm="1">
        <f t="array" ref="Q426">IF(P426=MIN($P$3:$P$10000),O426:P426,"")</f>
        <v/>
      </c>
      <c r="S426" s="23">
        <v>41855</v>
      </c>
      <c r="T426">
        <v>2.679119877636941E-4</v>
      </c>
      <c r="U426" t="str" cm="1">
        <f t="array" ref="U426">IF(T426=MIN($T$3:$T$10000),S426:T426,"")</f>
        <v/>
      </c>
    </row>
    <row r="427" spans="1:21" x14ac:dyDescent="0.3">
      <c r="A427" s="23">
        <v>41856</v>
      </c>
      <c r="B427" s="24">
        <v>-9.6777967526060415E-4</v>
      </c>
      <c r="C427" s="24">
        <v>-3.9759223608711062E-3</v>
      </c>
      <c r="D427" s="24">
        <v>-2.719451475260076E-3</v>
      </c>
      <c r="E427" s="263">
        <v>-1.1222872500293161E-3</v>
      </c>
      <c r="F427" s="264">
        <v>0</v>
      </c>
      <c r="G427" s="264">
        <v>-5.1999999999999605E-4</v>
      </c>
      <c r="H427" s="265">
        <v>0</v>
      </c>
      <c r="K427" s="23">
        <v>41856</v>
      </c>
      <c r="L427" s="19">
        <v>-9.1774589585907592E-4</v>
      </c>
      <c r="O427" s="23">
        <v>41856</v>
      </c>
      <c r="P427">
        <v>-2.2293647396476901E-3</v>
      </c>
      <c r="Q427" t="str" cm="1">
        <f t="array" ref="Q427">IF(P427=MIN($P$3:$P$10000),O427:P427,"")</f>
        <v/>
      </c>
      <c r="S427" s="23">
        <v>41856</v>
      </c>
      <c r="T427">
        <v>-8.9174589585907615E-4</v>
      </c>
      <c r="U427" t="str" cm="1">
        <f t="array" ref="U427">IF(T427=MIN($T$3:$T$10000),S427:T427,"")</f>
        <v/>
      </c>
    </row>
    <row r="428" spans="1:21" x14ac:dyDescent="0.3">
      <c r="A428" s="23">
        <v>41857</v>
      </c>
      <c r="B428" s="24">
        <v>1.453132280944572E-2</v>
      </c>
      <c r="C428" s="24">
        <v>-7.1856967569449426E-3</v>
      </c>
      <c r="D428" s="24">
        <v>1.8391513787930362E-2</v>
      </c>
      <c r="E428" s="263">
        <v>-6.0673002460433761E-3</v>
      </c>
      <c r="F428" s="264">
        <v>-3.4000000000000002E-4</v>
      </c>
      <c r="G428" s="264">
        <v>-5.7000000000000377E-4</v>
      </c>
      <c r="H428" s="265">
        <v>2.4096385542168665E-4</v>
      </c>
      <c r="K428" s="23">
        <v>41857</v>
      </c>
      <c r="L428" s="19">
        <v>2.8902569097528732E-3</v>
      </c>
      <c r="O428" s="23">
        <v>41857</v>
      </c>
      <c r="P428">
        <v>7.1108079370327867E-3</v>
      </c>
      <c r="Q428" t="str" cm="1">
        <f t="array" ref="Q428">IF(P428=MIN($P$3:$P$10000),O428:P428,"")</f>
        <v/>
      </c>
      <c r="S428" s="23">
        <v>41857</v>
      </c>
      <c r="T428">
        <v>2.8443231748131147E-3</v>
      </c>
      <c r="U428" t="str" cm="1">
        <f t="array" ref="U428">IF(T428=MIN($T$3:$T$10000),S428:T428,"")</f>
        <v/>
      </c>
    </row>
    <row r="429" spans="1:21" x14ac:dyDescent="0.3">
      <c r="A429" s="23">
        <v>41858</v>
      </c>
      <c r="B429" s="24">
        <v>4.0582637711190223E-3</v>
      </c>
      <c r="C429" s="24">
        <v>-1.326906544459654E-2</v>
      </c>
      <c r="D429" s="24">
        <v>-3.3697199307352638E-3</v>
      </c>
      <c r="E429" s="263">
        <v>-4.0697296141476817E-3</v>
      </c>
      <c r="F429" s="264">
        <v>-1.7000000000000001E-4</v>
      </c>
      <c r="G429" s="264">
        <v>-4.6999999999999711E-4</v>
      </c>
      <c r="H429" s="265">
        <v>-4.1152263374483919E-5</v>
      </c>
      <c r="K429" s="23">
        <v>41858</v>
      </c>
      <c r="L429" s="19">
        <v>-1.7250563636337073E-3</v>
      </c>
      <c r="O429" s="23">
        <v>41858</v>
      </c>
      <c r="P429">
        <v>-4.1650946127879734E-3</v>
      </c>
      <c r="Q429" t="str" cm="1">
        <f t="array" ref="Q429">IF(P429=MIN($P$3:$P$10000),O429:P429,"")</f>
        <v/>
      </c>
      <c r="S429" s="23">
        <v>41858</v>
      </c>
      <c r="T429">
        <v>-1.6660378451151896E-3</v>
      </c>
      <c r="U429" t="str" cm="1">
        <f t="array" ref="U429">IF(T429=MIN($T$3:$T$10000),S429:T429,"")</f>
        <v/>
      </c>
    </row>
    <row r="430" spans="1:21" x14ac:dyDescent="0.3">
      <c r="A430" s="23">
        <v>41859</v>
      </c>
      <c r="B430" s="24">
        <v>7.9267712791251111E-5</v>
      </c>
      <c r="C430" s="24">
        <v>8.1499739540452486E-3</v>
      </c>
      <c r="D430" s="24">
        <v>9.7365047627747375E-3</v>
      </c>
      <c r="E430" s="263">
        <v>2.565247877871079E-2</v>
      </c>
      <c r="F430" s="264">
        <v>-1.9000000000000009E-4</v>
      </c>
      <c r="G430" s="264">
        <v>1.799999999999979E-4</v>
      </c>
      <c r="H430" s="265">
        <v>0</v>
      </c>
      <c r="K430" s="23">
        <v>41859</v>
      </c>
      <c r="L430" s="19">
        <v>5.2988459088099682E-3</v>
      </c>
      <c r="O430" s="23">
        <v>41859</v>
      </c>
      <c r="P430">
        <v>1.3272114772024918E-2</v>
      </c>
      <c r="Q430" t="str" cm="1">
        <f t="array" ref="Q430">IF(P430=MIN($P$3:$P$10000),O430:P430,"")</f>
        <v/>
      </c>
      <c r="S430" s="23">
        <v>41859</v>
      </c>
      <c r="T430">
        <v>5.3088459088099678E-3</v>
      </c>
      <c r="U430" t="str" cm="1">
        <f t="array" ref="U430">IF(T430=MIN($T$3:$T$10000),S430:T430,"")</f>
        <v/>
      </c>
    </row>
    <row r="431" spans="1:21" x14ac:dyDescent="0.3">
      <c r="A431" s="23">
        <v>41862</v>
      </c>
      <c r="B431" s="24">
        <v>-1.8226721321393639E-3</v>
      </c>
      <c r="C431" s="24">
        <v>1.7380809057670001E-2</v>
      </c>
      <c r="D431" s="24">
        <v>-4.1509535925755604E-3</v>
      </c>
      <c r="E431" s="263">
        <v>2.2134084944831559E-3</v>
      </c>
      <c r="F431" s="264">
        <v>-1.099999999999999E-4</v>
      </c>
      <c r="G431" s="264">
        <v>4.700000000000015E-4</v>
      </c>
      <c r="H431" s="265">
        <v>-8.1967213114755033E-5</v>
      </c>
      <c r="K431" s="23">
        <v>41862</v>
      </c>
      <c r="L431" s="19">
        <v>3.6817438171677768E-4</v>
      </c>
      <c r="O431" s="23">
        <v>41862</v>
      </c>
      <c r="P431">
        <v>9.8139906904604361E-4</v>
      </c>
      <c r="Q431" t="str" cm="1">
        <f t="array" ref="Q431">IF(P431=MIN($P$3:$P$10000),O431:P431,"")</f>
        <v/>
      </c>
      <c r="S431" s="23">
        <v>41862</v>
      </c>
      <c r="T431">
        <v>3.9255962761841737E-4</v>
      </c>
      <c r="U431" t="str" cm="1">
        <f t="array" ref="U431">IF(T431=MIN($T$3:$T$10000),S431:T431,"")</f>
        <v/>
      </c>
    </row>
    <row r="432" spans="1:21" x14ac:dyDescent="0.3">
      <c r="A432" s="23">
        <v>41863</v>
      </c>
      <c r="B432" s="24">
        <v>2.381629107507667E-4</v>
      </c>
      <c r="C432" s="24">
        <v>-5.562202087800147E-3</v>
      </c>
      <c r="D432" s="24">
        <v>-1.8830653663265209E-3</v>
      </c>
      <c r="E432" s="263">
        <v>4.4171725703329194E-3</v>
      </c>
      <c r="F432" s="264">
        <v>-1.200000000000003E-4</v>
      </c>
      <c r="G432" s="264">
        <v>5.4999999999999721E-4</v>
      </c>
      <c r="H432" s="265">
        <v>1.2195121951219438E-4</v>
      </c>
      <c r="K432" s="23">
        <v>41863</v>
      </c>
      <c r="L432" s="19">
        <v>-4.0980502694236854E-5</v>
      </c>
      <c r="O432" s="23">
        <v>41863</v>
      </c>
      <c r="P432">
        <v>-2.7839637868681019E-4</v>
      </c>
      <c r="Q432" t="str" cm="1">
        <f t="array" ref="Q432">IF(P432=MIN($P$3:$P$10000),O432:P432,"")</f>
        <v/>
      </c>
      <c r="S432" s="23">
        <v>41863</v>
      </c>
      <c r="T432">
        <v>-1.1135855147472416E-4</v>
      </c>
      <c r="U432" t="str" cm="1">
        <f t="array" ref="U432">IF(T432=MIN($T$3:$T$10000),S432:T432,"")</f>
        <v/>
      </c>
    </row>
    <row r="433" spans="1:21" x14ac:dyDescent="0.3">
      <c r="A433" s="23">
        <v>41864</v>
      </c>
      <c r="B433" s="24">
        <v>1.666791041619004E-3</v>
      </c>
      <c r="C433" s="24">
        <v>5.9928574461599379E-3</v>
      </c>
      <c r="D433" s="24">
        <v>-2.5600914773669988E-3</v>
      </c>
      <c r="E433" s="263">
        <v>4.836881529212341E-3</v>
      </c>
      <c r="F433" s="264">
        <v>-1.2999999999999991E-4</v>
      </c>
      <c r="G433" s="264">
        <v>-9.999999999998898E-6</v>
      </c>
      <c r="H433" s="265">
        <v>1.2345679012345747E-4</v>
      </c>
      <c r="K433" s="23">
        <v>41864</v>
      </c>
      <c r="L433" s="19">
        <v>5.5699338320843817E-4</v>
      </c>
      <c r="O433" s="23">
        <v>41864</v>
      </c>
      <c r="P433">
        <v>1.2873445691322053E-3</v>
      </c>
      <c r="Q433" t="str" cm="1">
        <f t="array" ref="Q433">IF(P433=MIN($P$3:$P$10000),O433:P433,"")</f>
        <v/>
      </c>
      <c r="S433" s="23">
        <v>41864</v>
      </c>
      <c r="T433">
        <v>5.1493782765288224E-4</v>
      </c>
      <c r="U433" t="str" cm="1">
        <f t="array" ref="U433">IF(T433=MIN($T$3:$T$10000),S433:T433,"")</f>
        <v/>
      </c>
    </row>
    <row r="434" spans="1:21" x14ac:dyDescent="0.3">
      <c r="A434" s="23">
        <v>41865</v>
      </c>
      <c r="B434" s="24">
        <v>8.7164027428619437E-4</v>
      </c>
      <c r="C434" s="24">
        <v>7.9422680115658116E-4</v>
      </c>
      <c r="D434" s="24">
        <v>4.8631184193218407E-3</v>
      </c>
      <c r="E434" s="263">
        <v>3.2825055744395959E-3</v>
      </c>
      <c r="F434" s="264">
        <v>4.700000000000008E-4</v>
      </c>
      <c r="G434" s="264">
        <v>6.6000000000000282E-4</v>
      </c>
      <c r="H434" s="265">
        <v>2.5000000000000136E-4</v>
      </c>
      <c r="K434" s="23">
        <v>41865</v>
      </c>
      <c r="L434" s="19">
        <v>1.5545859252991325E-3</v>
      </c>
      <c r="O434" s="23">
        <v>41865</v>
      </c>
      <c r="P434">
        <v>3.4052148132478295E-3</v>
      </c>
      <c r="Q434" t="str" cm="1">
        <f t="array" ref="Q434">IF(P434=MIN($P$3:$P$10000),O434:P434,"")</f>
        <v/>
      </c>
      <c r="S434" s="23">
        <v>41865</v>
      </c>
      <c r="T434">
        <v>1.3620859252991317E-3</v>
      </c>
      <c r="U434" t="str" cm="1">
        <f t="array" ref="U434">IF(T434=MIN($T$3:$T$10000),S434:T434,"")</f>
        <v/>
      </c>
    </row>
    <row r="435" spans="1:21" x14ac:dyDescent="0.3">
      <c r="A435" s="23">
        <v>41866</v>
      </c>
      <c r="B435" s="24">
        <v>-6.5710950292311521E-3</v>
      </c>
      <c r="C435" s="24">
        <v>0</v>
      </c>
      <c r="D435" s="24">
        <v>-6.5870157809313056E-3</v>
      </c>
      <c r="E435" s="263">
        <v>-6.5419641549698329E-4</v>
      </c>
      <c r="F435" s="264">
        <v>-7.0000000000000617E-5</v>
      </c>
      <c r="G435" s="264">
        <v>6.3999999999999615E-4</v>
      </c>
      <c r="H435" s="265">
        <v>-2.1367521367521538E-4</v>
      </c>
      <c r="K435" s="23">
        <v>41866</v>
      </c>
      <c r="L435" s="19">
        <v>-1.6291033014126379E-3</v>
      </c>
      <c r="O435" s="23">
        <v>41866</v>
      </c>
      <c r="P435">
        <v>-3.8948736381469763E-3</v>
      </c>
      <c r="Q435" t="str" cm="1">
        <f t="array" ref="Q435">IF(P435=MIN($P$3:$P$10000),O435:P435,"")</f>
        <v/>
      </c>
      <c r="S435" s="23">
        <v>41866</v>
      </c>
      <c r="T435">
        <v>-1.5579494552587908E-3</v>
      </c>
      <c r="U435" t="str" cm="1">
        <f t="array" ref="U435">IF(T435=MIN($T$3:$T$10000),S435:T435,"")</f>
        <v/>
      </c>
    </row>
    <row r="436" spans="1:21" x14ac:dyDescent="0.3">
      <c r="A436" s="23">
        <v>41869</v>
      </c>
      <c r="B436" s="24">
        <v>-4.1441184855566214E-3</v>
      </c>
      <c r="C436" s="24">
        <v>5.9524294741358143E-3</v>
      </c>
      <c r="D436" s="24">
        <v>7.9834556560660248E-3</v>
      </c>
      <c r="E436" s="263">
        <v>5.8925894688576742E-3</v>
      </c>
      <c r="F436" s="264">
        <v>1.5999999999999961E-4</v>
      </c>
      <c r="G436" s="264">
        <v>-3.199999999999958E-4</v>
      </c>
      <c r="H436" s="265">
        <v>-4.1841004184100164E-5</v>
      </c>
      <c r="K436" s="23">
        <v>41869</v>
      </c>
      <c r="L436" s="19">
        <v>2.2995679420782103E-3</v>
      </c>
      <c r="O436" s="23">
        <v>41869</v>
      </c>
      <c r="P436">
        <v>5.7959909849026386E-3</v>
      </c>
      <c r="Q436" t="str" cm="1">
        <f t="array" ref="Q436">IF(P436=MIN($P$3:$P$10000),O436:P436,"")</f>
        <v/>
      </c>
      <c r="S436" s="23">
        <v>41869</v>
      </c>
      <c r="T436">
        <v>2.3183963939610555E-3</v>
      </c>
      <c r="U436" t="str" cm="1">
        <f t="array" ref="U436">IF(T436=MIN($T$3:$T$10000),S436:T436,"")</f>
        <v/>
      </c>
    </row>
    <row r="437" spans="1:21" x14ac:dyDescent="0.3">
      <c r="A437" s="23">
        <v>41870</v>
      </c>
      <c r="B437" s="24">
        <v>-2.2407090448199299E-3</v>
      </c>
      <c r="C437" s="24">
        <v>2.7613535328266489E-3</v>
      </c>
      <c r="D437" s="24">
        <v>5.2358226775249539E-3</v>
      </c>
      <c r="E437" s="263">
        <v>5.207280434399858E-3</v>
      </c>
      <c r="F437" s="264">
        <v>-5.999999999999929E-5</v>
      </c>
      <c r="G437" s="264">
        <v>4.1999999999999823E-4</v>
      </c>
      <c r="H437" s="265">
        <v>-1.2500000000000068E-4</v>
      </c>
      <c r="K437" s="23">
        <v>41870</v>
      </c>
      <c r="L437" s="19">
        <v>1.5972638306679888E-3</v>
      </c>
      <c r="O437" s="23">
        <v>41870</v>
      </c>
      <c r="P437">
        <v>4.0962845766699726E-3</v>
      </c>
      <c r="Q437" t="str" cm="1">
        <f t="array" ref="Q437">IF(P437=MIN($P$3:$P$10000),O437:P437,"")</f>
        <v/>
      </c>
      <c r="S437" s="23">
        <v>41870</v>
      </c>
      <c r="T437">
        <v>1.6385138306679891E-3</v>
      </c>
      <c r="U437" t="str" cm="1">
        <f t="array" ref="U437">IF(T437=MIN($T$3:$T$10000),S437:T437,"")</f>
        <v/>
      </c>
    </row>
    <row r="438" spans="1:21" x14ac:dyDescent="0.3">
      <c r="A438" s="23">
        <v>41871</v>
      </c>
      <c r="B438" s="24">
        <v>-3.6894369586141359E-3</v>
      </c>
      <c r="C438" s="24">
        <v>-2.3602849728891679E-3</v>
      </c>
      <c r="D438" s="24">
        <v>1.068079073862321E-3</v>
      </c>
      <c r="E438" s="263">
        <v>7.5544144733368027E-3</v>
      </c>
      <c r="F438" s="264">
        <v>-8.000000000000021E-5</v>
      </c>
      <c r="G438" s="264">
        <v>5.9999999999997833E-5</v>
      </c>
      <c r="H438" s="265">
        <v>8.2304526748972121E-5</v>
      </c>
      <c r="K438" s="23">
        <v>41871</v>
      </c>
      <c r="L438" s="19">
        <v>8.4705674452593754E-4</v>
      </c>
      <c r="O438" s="23">
        <v>41871</v>
      </c>
      <c r="P438">
        <v>2.0375492687222502E-3</v>
      </c>
      <c r="Q438" t="str" cm="1">
        <f t="array" ref="Q438">IF(P438=MIN($P$3:$P$10000),O438:P438,"")</f>
        <v/>
      </c>
      <c r="S438" s="23">
        <v>41871</v>
      </c>
      <c r="T438">
        <v>8.150197074889002E-4</v>
      </c>
      <c r="U438" t="str" cm="1">
        <f t="array" ref="U438">IF(T438=MIN($T$3:$T$10000),S438:T438,"")</f>
        <v/>
      </c>
    </row>
    <row r="439" spans="1:21" x14ac:dyDescent="0.3">
      <c r="A439" s="23">
        <v>41872</v>
      </c>
      <c r="B439" s="24">
        <v>-1.078734494616526E-2</v>
      </c>
      <c r="C439" s="24">
        <v>1.02523174438471E-2</v>
      </c>
      <c r="D439" s="24">
        <v>7.8709310498571959E-3</v>
      </c>
      <c r="E439" s="263">
        <v>4.2853877824229879E-4</v>
      </c>
      <c r="F439" s="264">
        <v>8.9999999999999802E-5</v>
      </c>
      <c r="G439" s="264">
        <v>2.1000000000000351E-4</v>
      </c>
      <c r="H439" s="265">
        <v>4.1493775933609707E-5</v>
      </c>
      <c r="K439" s="23">
        <v>41872</v>
      </c>
      <c r="L439" s="19">
        <v>1.6380007884806824E-3</v>
      </c>
      <c r="O439" s="23">
        <v>41872</v>
      </c>
      <c r="P439">
        <v>3.9995714732763941E-3</v>
      </c>
      <c r="Q439" t="str" cm="1">
        <f t="array" ref="Q439">IF(P439=MIN($P$3:$P$10000),O439:P439,"")</f>
        <v/>
      </c>
      <c r="S439" s="23">
        <v>41872</v>
      </c>
      <c r="T439">
        <v>1.599828589310558E-3</v>
      </c>
      <c r="U439" t="str" cm="1">
        <f t="array" ref="U439">IF(T439=MIN($T$3:$T$10000),S439:T439,"")</f>
        <v/>
      </c>
    </row>
    <row r="440" spans="1:21" x14ac:dyDescent="0.3">
      <c r="A440" s="23">
        <v>41873</v>
      </c>
      <c r="B440" s="24">
        <v>2.522827210029993E-3</v>
      </c>
      <c r="C440" s="24">
        <v>-7.0259274397030044E-3</v>
      </c>
      <c r="D440" s="24">
        <v>2.3827886064534389E-3</v>
      </c>
      <c r="E440" s="263">
        <v>-5.7815511050830597E-3</v>
      </c>
      <c r="F440" s="264">
        <v>2.400000000000006E-4</v>
      </c>
      <c r="G440" s="264">
        <v>-1.5000000000000118E-4</v>
      </c>
      <c r="H440" s="265">
        <v>4.1666666666666415E-5</v>
      </c>
      <c r="K440" s="23">
        <v>41873</v>
      </c>
      <c r="L440" s="19">
        <v>-5.0573327958935228E-4</v>
      </c>
      <c r="O440" s="23">
        <v>41873</v>
      </c>
      <c r="P440">
        <v>-1.35245819897338E-3</v>
      </c>
      <c r="Q440" t="str" cm="1">
        <f t="array" ref="Q440">IF(P440=MIN($P$3:$P$10000),O440:P440,"")</f>
        <v/>
      </c>
      <c r="S440" s="23">
        <v>41873</v>
      </c>
      <c r="T440">
        <v>-5.4098327958935219E-4</v>
      </c>
      <c r="U440" t="str" cm="1">
        <f t="array" ref="U440">IF(T440=MIN($T$3:$T$10000),S440:T440,"")</f>
        <v/>
      </c>
    </row>
    <row r="441" spans="1:21" x14ac:dyDescent="0.3">
      <c r="A441" s="23">
        <v>41876</v>
      </c>
      <c r="B441" s="24">
        <v>-3.652926314588475E-3</v>
      </c>
      <c r="C441" s="24">
        <v>3.9307998669921461E-3</v>
      </c>
      <c r="D441" s="24">
        <v>-5.2820268941897468E-4</v>
      </c>
      <c r="E441" s="263">
        <v>1.2923320812724139E-3</v>
      </c>
      <c r="F441" s="264">
        <v>-2.7999999999999992E-4</v>
      </c>
      <c r="G441" s="264">
        <v>1.17E-3</v>
      </c>
      <c r="H441" s="265">
        <v>0</v>
      </c>
      <c r="K441" s="23">
        <v>41876</v>
      </c>
      <c r="L441" s="19">
        <v>1.5244599011391167E-4</v>
      </c>
      <c r="O441" s="23">
        <v>41876</v>
      </c>
      <c r="P441">
        <v>3.0486497528477911E-4</v>
      </c>
      <c r="Q441" t="str" cm="1">
        <f t="array" ref="Q441">IF(P441=MIN($P$3:$P$10000),O441:P441,"")</f>
        <v/>
      </c>
      <c r="S441" s="23">
        <v>41876</v>
      </c>
      <c r="T441">
        <v>1.2194599011391166E-4</v>
      </c>
      <c r="U441" t="str" cm="1">
        <f t="array" ref="U441">IF(T441=MIN($T$3:$T$10000),S441:T441,"")</f>
        <v/>
      </c>
    </row>
    <row r="442" spans="1:21" x14ac:dyDescent="0.3">
      <c r="A442" s="23">
        <v>41877</v>
      </c>
      <c r="B442" s="24">
        <v>4.9698550589841088E-3</v>
      </c>
      <c r="C442" s="24">
        <v>3.9141602427728727E-4</v>
      </c>
      <c r="D442" s="24">
        <v>-2.2465001984816992E-3</v>
      </c>
      <c r="E442" s="263">
        <v>1.720670731980755E-3</v>
      </c>
      <c r="F442" s="264">
        <v>1.6999999999999909E-4</v>
      </c>
      <c r="G442" s="264">
        <v>3.6999999999999924E-4</v>
      </c>
      <c r="H442" s="265">
        <v>8.3682008368200328E-5</v>
      </c>
      <c r="K442" s="23">
        <v>41877</v>
      </c>
      <c r="L442" s="19">
        <v>1.0097655915243813E-4</v>
      </c>
      <c r="O442" s="23">
        <v>41877</v>
      </c>
      <c r="P442">
        <v>6.9549138466870153E-5</v>
      </c>
      <c r="Q442" t="str" cm="1">
        <f t="array" ref="Q442">IF(P442=MIN($P$3:$P$10000),O442:P442,"")</f>
        <v/>
      </c>
      <c r="S442" s="23">
        <v>41877</v>
      </c>
      <c r="T442">
        <v>2.7819655386748099E-5</v>
      </c>
      <c r="U442" t="str" cm="1">
        <f t="array" ref="U442">IF(T442=MIN($T$3:$T$10000),S442:T442,"")</f>
        <v/>
      </c>
    </row>
    <row r="443" spans="1:21" x14ac:dyDescent="0.3">
      <c r="A443" s="23">
        <v>41878</v>
      </c>
      <c r="B443" s="24">
        <v>-2.431941668941591E-4</v>
      </c>
      <c r="C443" s="24">
        <v>1.9573131451342792E-3</v>
      </c>
      <c r="D443" s="24">
        <v>4.3702768373482543E-3</v>
      </c>
      <c r="E443" s="263">
        <v>8.3743017223998663E-3</v>
      </c>
      <c r="F443" s="264">
        <v>-2.3999999999999979E-4</v>
      </c>
      <c r="G443" s="264">
        <v>4.8999999999999933E-4</v>
      </c>
      <c r="H443" s="265">
        <v>1.2658227848101481E-4</v>
      </c>
      <c r="K443" s="23">
        <v>41878</v>
      </c>
      <c r="L443" s="19">
        <v>1.957792013896988E-3</v>
      </c>
      <c r="O443" s="23">
        <v>41878</v>
      </c>
      <c r="P443">
        <v>4.7508249714513281E-3</v>
      </c>
      <c r="Q443" t="str" cm="1">
        <f t="array" ref="Q443">IF(P443=MIN($P$3:$P$10000),O443:P443,"")</f>
        <v/>
      </c>
      <c r="S443" s="23">
        <v>41878</v>
      </c>
      <c r="T443">
        <v>1.9003299885805313E-3</v>
      </c>
      <c r="U443" t="str" cm="1">
        <f t="array" ref="U443">IF(T443=MIN($T$3:$T$10000),S443:T443,"")</f>
        <v/>
      </c>
    </row>
    <row r="444" spans="1:21" x14ac:dyDescent="0.3">
      <c r="A444" s="23">
        <v>41879</v>
      </c>
      <c r="B444" s="24">
        <v>5.5141096334739449E-3</v>
      </c>
      <c r="C444" s="24">
        <v>-5.4688736272429407E-3</v>
      </c>
      <c r="D444" s="24">
        <v>6.5937755493689662E-4</v>
      </c>
      <c r="E444" s="263">
        <v>-2.9810947394858611E-3</v>
      </c>
      <c r="F444" s="264">
        <v>-2.7000000000000027E-4</v>
      </c>
      <c r="G444" s="264">
        <v>-5.6999999999999944E-4</v>
      </c>
      <c r="H444" s="265">
        <v>-4.2735042735043962E-5</v>
      </c>
      <c r="K444" s="23">
        <v>41879</v>
      </c>
      <c r="L444" s="19">
        <v>-3.8189196402300648E-4</v>
      </c>
      <c r="O444" s="23">
        <v>41879</v>
      </c>
      <c r="P444">
        <v>-7.6790298698059165E-4</v>
      </c>
      <c r="Q444" t="str" cm="1">
        <f t="array" ref="Q444">IF(P444=MIN($P$3:$P$10000),O444:P444,"")</f>
        <v/>
      </c>
      <c r="S444" s="23">
        <v>41879</v>
      </c>
      <c r="T444">
        <v>-3.0716119479223673E-4</v>
      </c>
      <c r="U444" t="str" cm="1">
        <f t="array" ref="U444">IF(T444=MIN($T$3:$T$10000),S444:T444,"")</f>
        <v/>
      </c>
    </row>
    <row r="445" spans="1:21" x14ac:dyDescent="0.3">
      <c r="A445" s="23">
        <v>41880</v>
      </c>
      <c r="B445" s="24">
        <v>-1.1290241935484121E-3</v>
      </c>
      <c r="C445" s="24">
        <v>1.9640813462035601E-3</v>
      </c>
      <c r="D445" s="24">
        <v>-5.270665743238377E-3</v>
      </c>
      <c r="E445" s="263">
        <v>3.203675298636939E-3</v>
      </c>
      <c r="F445" s="264">
        <v>4.0000000000000112E-5</v>
      </c>
      <c r="G445" s="264">
        <v>4.0000000000000044E-5</v>
      </c>
      <c r="H445" s="265">
        <v>0</v>
      </c>
      <c r="K445" s="23">
        <v>41880</v>
      </c>
      <c r="L445" s="19">
        <v>-5.105520292561981E-4</v>
      </c>
      <c r="O445" s="23">
        <v>41880</v>
      </c>
      <c r="P445">
        <v>-1.2913800731404954E-3</v>
      </c>
      <c r="Q445" t="str" cm="1">
        <f t="array" ref="Q445">IF(P445=MIN($P$3:$P$10000),O445:P445,"")</f>
        <v/>
      </c>
      <c r="S445" s="23">
        <v>41880</v>
      </c>
      <c r="T445">
        <v>-5.1655202925619814E-4</v>
      </c>
      <c r="U445" t="str" cm="1">
        <f t="array" ref="U445">IF(T445=MIN($T$3:$T$10000),S445:T445,"")</f>
        <v/>
      </c>
    </row>
    <row r="446" spans="1:21" x14ac:dyDescent="0.3">
      <c r="A446" s="23">
        <v>41884</v>
      </c>
      <c r="B446" s="24">
        <v>-1.7842717440313891E-2</v>
      </c>
      <c r="C446" s="24">
        <v>-9.8003562047157666E-3</v>
      </c>
      <c r="D446" s="24">
        <v>3.3114154561064602E-3</v>
      </c>
      <c r="E446" s="263">
        <v>6.1743124655317906E-3</v>
      </c>
      <c r="F446" s="264">
        <v>3.6999999999999972E-4</v>
      </c>
      <c r="G446" s="264">
        <v>-2.7000000000000136E-4</v>
      </c>
      <c r="H446" s="265">
        <v>4.1322314049586529E-5</v>
      </c>
      <c r="K446" s="23">
        <v>41884</v>
      </c>
      <c r="L446" s="19">
        <v>9.2117464260884008E-5</v>
      </c>
      <c r="O446" s="23">
        <v>41884</v>
      </c>
      <c r="P446">
        <v>1.2505605734642548E-4</v>
      </c>
      <c r="Q446" t="str" cm="1">
        <f t="array" ref="Q446">IF(P446=MIN($P$3:$P$10000),O446:P446,"")</f>
        <v/>
      </c>
      <c r="S446" s="23">
        <v>41884</v>
      </c>
      <c r="T446">
        <v>5.0022422938570169E-5</v>
      </c>
      <c r="U446" t="str" cm="1">
        <f t="array" ref="U446">IF(T446=MIN($T$3:$T$10000),S446:T446,"")</f>
        <v/>
      </c>
    </row>
    <row r="447" spans="1:21" x14ac:dyDescent="0.3">
      <c r="A447" s="23">
        <v>41885</v>
      </c>
      <c r="B447" s="24">
        <v>4.1101520080533988E-3</v>
      </c>
      <c r="C447" s="24">
        <v>9.1053897148721478E-3</v>
      </c>
      <c r="D447" s="24">
        <v>3.432545244618002E-3</v>
      </c>
      <c r="E447" s="263">
        <v>7.4606904888054905E-4</v>
      </c>
      <c r="F447" s="264">
        <v>2.000000000000005E-4</v>
      </c>
      <c r="G447" s="264">
        <v>-1.9999999999997803E-5</v>
      </c>
      <c r="H447" s="265">
        <v>-1.6597510373444029E-4</v>
      </c>
      <c r="K447" s="23">
        <v>41885</v>
      </c>
      <c r="L447" s="19">
        <v>1.3374267549606722E-3</v>
      </c>
      <c r="O447" s="23">
        <v>41885</v>
      </c>
      <c r="P447">
        <v>3.4827888791029247E-3</v>
      </c>
      <c r="Q447" t="str" cm="1">
        <f t="array" ref="Q447">IF(P447=MIN($P$3:$P$10000),O447:P447,"")</f>
        <v/>
      </c>
      <c r="S447" s="23">
        <v>41885</v>
      </c>
      <c r="T447">
        <v>1.3931155516411701E-3</v>
      </c>
      <c r="U447" t="str" cm="1">
        <f t="array" ref="U447">IF(T447=MIN($T$3:$T$10000),S447:T447,"")</f>
        <v/>
      </c>
    </row>
    <row r="448" spans="1:21" x14ac:dyDescent="0.3">
      <c r="A448" s="23">
        <v>41886</v>
      </c>
      <c r="B448" s="24">
        <v>-5.4850510767900304E-3</v>
      </c>
      <c r="C448" s="24">
        <v>-9.0232296920393241E-3</v>
      </c>
      <c r="D448" s="24">
        <v>7.2354724962948314E-3</v>
      </c>
      <c r="E448" s="263">
        <v>-1.2785431295899471E-3</v>
      </c>
      <c r="F448" s="264">
        <v>6.999999999999975E-5</v>
      </c>
      <c r="G448" s="264">
        <v>9.2000000000000079E-4</v>
      </c>
      <c r="H448" s="265">
        <v>-4.0816326530611994E-5</v>
      </c>
      <c r="K448" s="23">
        <v>41886</v>
      </c>
      <c r="L448" s="19">
        <v>4.7112671197558265E-4</v>
      </c>
      <c r="O448" s="23">
        <v>41886</v>
      </c>
      <c r="P448">
        <v>1.0912351472858956E-3</v>
      </c>
      <c r="Q448" t="str" cm="1">
        <f t="array" ref="Q448">IF(P448=MIN($P$3:$P$10000),O448:P448,"")</f>
        <v/>
      </c>
      <c r="S448" s="23">
        <v>41886</v>
      </c>
      <c r="T448">
        <v>4.3649405891435804E-4</v>
      </c>
      <c r="U448" t="str" cm="1">
        <f t="array" ref="U448">IF(T448=MIN($T$3:$T$10000),S448:T448,"")</f>
        <v/>
      </c>
    </row>
    <row r="449" spans="1:21" x14ac:dyDescent="0.3">
      <c r="A449" s="23">
        <v>41887</v>
      </c>
      <c r="B449" s="24">
        <v>4.7744071919392089E-3</v>
      </c>
      <c r="C449" s="24">
        <v>-5.5422837548866344E-3</v>
      </c>
      <c r="D449" s="24">
        <v>1.240919548784363E-2</v>
      </c>
      <c r="E449" s="263">
        <v>3.6281655708463182E-3</v>
      </c>
      <c r="F449" s="264">
        <v>-1.799999999999996E-4</v>
      </c>
      <c r="G449" s="264">
        <v>9.8999999999999761E-4</v>
      </c>
      <c r="H449" s="265">
        <v>-8.1300813008129593E-5</v>
      </c>
      <c r="K449" s="23">
        <v>41887</v>
      </c>
      <c r="L449" s="19">
        <v>2.5898350039634081E-3</v>
      </c>
      <c r="O449" s="23">
        <v>41887</v>
      </c>
      <c r="P449">
        <v>6.4873009245426643E-3</v>
      </c>
      <c r="Q449" t="str" cm="1">
        <f t="array" ref="Q449">IF(P449=MIN($P$3:$P$10000),O449:P449,"")</f>
        <v/>
      </c>
      <c r="S449" s="23">
        <v>41887</v>
      </c>
      <c r="T449">
        <v>2.594920369817066E-3</v>
      </c>
      <c r="U449" t="str" cm="1">
        <f t="array" ref="U449">IF(T449=MIN($T$3:$T$10000),S449:T449,"")</f>
        <v/>
      </c>
    </row>
    <row r="450" spans="1:21" x14ac:dyDescent="0.3">
      <c r="A450" s="23">
        <v>41890</v>
      </c>
      <c r="B450" s="24">
        <v>-1.08962397328566E-2</v>
      </c>
      <c r="C450" s="24">
        <v>-2.786535134718032E-3</v>
      </c>
      <c r="D450" s="24">
        <v>-1.264396863434661E-2</v>
      </c>
      <c r="E450" s="263">
        <v>2.976667042720876E-3</v>
      </c>
      <c r="F450" s="264">
        <v>-1.399999999999995E-4</v>
      </c>
      <c r="G450" s="264">
        <v>-1.6000000000000009E-4</v>
      </c>
      <c r="H450" s="265">
        <v>-8.0645161290323502E-5</v>
      </c>
      <c r="K450" s="23">
        <v>41890</v>
      </c>
      <c r="L450" s="19">
        <v>-2.6227149229829452E-3</v>
      </c>
      <c r="O450" s="23">
        <v>41890</v>
      </c>
      <c r="P450">
        <v>-6.4110615010057491E-3</v>
      </c>
      <c r="Q450" t="str" cm="1">
        <f t="array" ref="Q450">IF(P450=MIN($P$3:$P$10000),O450:P450,"")</f>
        <v/>
      </c>
      <c r="S450" s="23">
        <v>41890</v>
      </c>
      <c r="T450">
        <v>-2.5644246004022995E-3</v>
      </c>
      <c r="U450" t="str" cm="1">
        <f t="array" ref="U450">IF(T450=MIN($T$3:$T$10000),S450:T450,"")</f>
        <v/>
      </c>
    </row>
    <row r="451" spans="1:21" x14ac:dyDescent="0.3">
      <c r="A451" s="23">
        <v>41891</v>
      </c>
      <c r="B451" s="24">
        <v>1.159612329339548E-3</v>
      </c>
      <c r="C451" s="24">
        <v>-4.7903965918659952E-3</v>
      </c>
      <c r="D451" s="24">
        <v>2.7443373899325011E-3</v>
      </c>
      <c r="E451" s="263">
        <v>-3.3920068859626738E-3</v>
      </c>
      <c r="F451" s="264">
        <v>6.3999999999999994E-4</v>
      </c>
      <c r="G451" s="264">
        <v>-8.0999999999999963E-4</v>
      </c>
      <c r="H451" s="265">
        <v>-1.5999999999999904E-4</v>
      </c>
      <c r="K451" s="23">
        <v>41891</v>
      </c>
      <c r="L451" s="19">
        <v>-1.7066961544975705E-4</v>
      </c>
      <c r="O451" s="23">
        <v>41891</v>
      </c>
      <c r="P451">
        <v>-3.0542403862439372E-4</v>
      </c>
      <c r="Q451" t="str" cm="1">
        <f t="array" ref="Q451">IF(P451=MIN($P$3:$P$10000),O451:P451,"")</f>
        <v/>
      </c>
      <c r="S451" s="23">
        <v>41891</v>
      </c>
      <c r="T451">
        <v>-1.221696154497575E-4</v>
      </c>
      <c r="U451" t="str" cm="1">
        <f t="array" ref="U451">IF(T451=MIN($T$3:$T$10000),S451:T451,"")</f>
        <v/>
      </c>
    </row>
    <row r="452" spans="1:21" x14ac:dyDescent="0.3">
      <c r="A452" s="23">
        <v>41892</v>
      </c>
      <c r="B452" s="24">
        <v>-5.0467525842619277E-3</v>
      </c>
      <c r="C452" s="24">
        <v>9.2257630643975581E-3</v>
      </c>
      <c r="D452" s="24">
        <v>-2.997226964420608E-3</v>
      </c>
      <c r="E452" s="263">
        <v>6.168904375256812E-3</v>
      </c>
      <c r="F452" s="264">
        <v>-1.000000000000003E-4</v>
      </c>
      <c r="G452" s="264">
        <v>-4.400000000000004E-4</v>
      </c>
      <c r="H452" s="265">
        <v>0</v>
      </c>
      <c r="K452" s="23">
        <v>41892</v>
      </c>
      <c r="L452" s="19">
        <v>4.5850277232897991E-4</v>
      </c>
      <c r="O452" s="23">
        <v>41892</v>
      </c>
      <c r="P452">
        <v>1.2262569308224497E-3</v>
      </c>
      <c r="Q452" t="str" cm="1">
        <f t="array" ref="Q452">IF(P452=MIN($P$3:$P$10000),O452:P452,"")</f>
        <v/>
      </c>
      <c r="S452" s="23">
        <v>41892</v>
      </c>
      <c r="T452">
        <v>4.9050277232897993E-4</v>
      </c>
      <c r="U452" t="str" cm="1">
        <f t="array" ref="U452">IF(T452=MIN($T$3:$T$10000),S452:T452,"")</f>
        <v/>
      </c>
    </row>
    <row r="453" spans="1:21" x14ac:dyDescent="0.3">
      <c r="A453" s="23">
        <v>41893</v>
      </c>
      <c r="B453" s="24">
        <v>-6.5691084887891799E-3</v>
      </c>
      <c r="C453" s="24">
        <v>-6.7568520128715231E-3</v>
      </c>
      <c r="D453" s="24">
        <v>-5.3585204535083969E-3</v>
      </c>
      <c r="E453" s="263">
        <v>-2.1145891625545441E-3</v>
      </c>
      <c r="F453" s="264">
        <v>-2.9999999999999648E-5</v>
      </c>
      <c r="G453" s="264">
        <v>-4.400000000000004E-4</v>
      </c>
      <c r="H453" s="265">
        <v>-3.1496062992126069E-4</v>
      </c>
      <c r="K453" s="23">
        <v>41893</v>
      </c>
      <c r="L453" s="19">
        <v>-2.0493861274137105E-3</v>
      </c>
      <c r="O453" s="23">
        <v>41893</v>
      </c>
      <c r="P453">
        <v>-4.7066346098728565E-3</v>
      </c>
      <c r="Q453" t="str" cm="1">
        <f t="array" ref="Q453">IF(P453=MIN($P$3:$P$10000),O453:P453,"")</f>
        <v/>
      </c>
      <c r="S453" s="23">
        <v>41893</v>
      </c>
      <c r="T453">
        <v>-1.8826538439491432E-3</v>
      </c>
      <c r="U453" t="str" cm="1">
        <f t="array" ref="U453">IF(T453=MIN($T$3:$T$10000),S453:T453,"")</f>
        <v/>
      </c>
    </row>
    <row r="454" spans="1:21" x14ac:dyDescent="0.3">
      <c r="A454" s="23">
        <v>41894</v>
      </c>
      <c r="B454" s="24">
        <v>-9.1236627678608073E-3</v>
      </c>
      <c r="C454" s="24">
        <v>6.8028176449691311E-3</v>
      </c>
      <c r="D454" s="24">
        <v>-4.3366678343257784E-3</v>
      </c>
      <c r="E454" s="263">
        <v>-8.4745933433620323E-3</v>
      </c>
      <c r="F454" s="264">
        <v>9.9999999999999395E-5</v>
      </c>
      <c r="G454" s="264">
        <v>-1.6000000000000009E-4</v>
      </c>
      <c r="H454" s="265">
        <v>7.6335877862594961E-5</v>
      </c>
      <c r="K454" s="23">
        <v>41894</v>
      </c>
      <c r="L454" s="19">
        <v>-1.7805519973236781E-3</v>
      </c>
      <c r="O454" s="23">
        <v>41894</v>
      </c>
      <c r="P454">
        <v>-4.5422578559046137E-3</v>
      </c>
      <c r="Q454" t="str" cm="1">
        <f t="array" ref="Q454">IF(P454=MIN($P$3:$P$10000),O454:P454,"")</f>
        <v/>
      </c>
      <c r="S454" s="23">
        <v>41894</v>
      </c>
      <c r="T454">
        <v>-1.8169031423618458E-3</v>
      </c>
      <c r="U454" t="str" cm="1">
        <f t="array" ref="U454">IF(T454=MIN($T$3:$T$10000),S454:T454,"")</f>
        <v/>
      </c>
    </row>
    <row r="455" spans="1:21" x14ac:dyDescent="0.3">
      <c r="A455" s="23">
        <v>41897</v>
      </c>
      <c r="B455" s="24">
        <v>2.19633389583546E-3</v>
      </c>
      <c r="C455" s="24">
        <v>4.7694531057532177E-3</v>
      </c>
      <c r="D455" s="24">
        <v>5.27798094632593E-4</v>
      </c>
      <c r="E455" s="263">
        <v>6.8378543793167776E-3</v>
      </c>
      <c r="F455" s="264">
        <v>-1.799999999999996E-4</v>
      </c>
      <c r="G455" s="264">
        <v>1.5000000000000118E-4</v>
      </c>
      <c r="H455" s="265">
        <v>0</v>
      </c>
      <c r="K455" s="23">
        <v>41897</v>
      </c>
      <c r="L455" s="19">
        <v>1.2627319578518638E-3</v>
      </c>
      <c r="O455" s="23">
        <v>41897</v>
      </c>
      <c r="P455">
        <v>3.1830798946296591E-3</v>
      </c>
      <c r="Q455" t="str" cm="1">
        <f t="array" ref="Q455">IF(P455=MIN($P$3:$P$10000),O455:P455,"")</f>
        <v/>
      </c>
      <c r="S455" s="23">
        <v>41897</v>
      </c>
      <c r="T455">
        <v>1.2732319578518637E-3</v>
      </c>
      <c r="U455" t="str" cm="1">
        <f t="array" ref="U455">IF(T455=MIN($T$3:$T$10000),S455:T455,"")</f>
        <v/>
      </c>
    </row>
    <row r="456" spans="1:21" x14ac:dyDescent="0.3">
      <c r="A456" s="23">
        <v>41898</v>
      </c>
      <c r="B456" s="24">
        <v>1.6015087795136461E-3</v>
      </c>
      <c r="C456" s="24">
        <v>-3.9559301907020642E-4</v>
      </c>
      <c r="D456" s="24">
        <v>6.7275136472561819E-3</v>
      </c>
      <c r="E456" s="263">
        <v>2.7588975296648651E-3</v>
      </c>
      <c r="F456" s="264">
        <v>4.9999999999999697E-5</v>
      </c>
      <c r="G456" s="264">
        <v>-1.9000000000000131E-4</v>
      </c>
      <c r="H456" s="265">
        <v>-7.6923076923076451E-5</v>
      </c>
      <c r="K456" s="23">
        <v>41898</v>
      </c>
      <c r="L456" s="19">
        <v>1.5653922156832261E-3</v>
      </c>
      <c r="O456" s="23">
        <v>41898</v>
      </c>
      <c r="P456">
        <v>4.0112690007465257E-3</v>
      </c>
      <c r="Q456" t="str" cm="1">
        <f t="array" ref="Q456">IF(P456=MIN($P$3:$P$10000),O456:P456,"")</f>
        <v/>
      </c>
      <c r="S456" s="23">
        <v>41898</v>
      </c>
      <c r="T456">
        <v>1.6045076002986105E-3</v>
      </c>
      <c r="U456" t="str" cm="1">
        <f t="array" ref="U456">IF(T456=MIN($T$3:$T$10000),S456:T456,"")</f>
        <v/>
      </c>
    </row>
    <row r="457" spans="1:21" x14ac:dyDescent="0.3">
      <c r="A457" s="23">
        <v>41899</v>
      </c>
      <c r="B457" s="24">
        <v>-1.085585271638714E-2</v>
      </c>
      <c r="C457" s="24">
        <v>3.165845125287235E-3</v>
      </c>
      <c r="D457" s="24">
        <v>-1.0480982216334971E-3</v>
      </c>
      <c r="E457" s="263">
        <v>2.328127646757413E-3</v>
      </c>
      <c r="F457" s="264">
        <v>-1.200000000000003E-4</v>
      </c>
      <c r="G457" s="264">
        <v>5.9000000000000166E-4</v>
      </c>
      <c r="H457" s="265">
        <v>-3.816793893129748E-5</v>
      </c>
      <c r="K457" s="23">
        <v>41899</v>
      </c>
      <c r="L457" s="19">
        <v>-1.9461848445471934E-4</v>
      </c>
      <c r="O457" s="23">
        <v>41899</v>
      </c>
      <c r="P457">
        <v>-4.8735727983908875E-4</v>
      </c>
      <c r="Q457" t="str" cm="1">
        <f t="array" ref="Q457">IF(P457=MIN($P$3:$P$10000),O457:P457,"")</f>
        <v/>
      </c>
      <c r="S457" s="23">
        <v>41899</v>
      </c>
      <c r="T457">
        <v>-1.9494291193563554E-4</v>
      </c>
      <c r="U457" t="str" cm="1">
        <f t="array" ref="U457">IF(T457=MIN($T$3:$T$10000),S457:T457,"")</f>
        <v/>
      </c>
    </row>
    <row r="458" spans="1:21" x14ac:dyDescent="0.3">
      <c r="A458" s="23">
        <v>41900</v>
      </c>
      <c r="B458" s="24">
        <v>2.0418410580071368E-3</v>
      </c>
      <c r="C458" s="24">
        <v>1.3806566336934519E-2</v>
      </c>
      <c r="D458" s="24">
        <v>-2.6245178678665977E-4</v>
      </c>
      <c r="E458" s="263">
        <v>8.445684384022665E-4</v>
      </c>
      <c r="F458" s="264">
        <v>1.4000000000000039E-4</v>
      </c>
      <c r="G458" s="264">
        <v>-2.8999999999999924E-4</v>
      </c>
      <c r="H458" s="265">
        <v>1.5209125475285212E-4</v>
      </c>
      <c r="K458" s="23">
        <v>41900</v>
      </c>
      <c r="L458" s="19">
        <v>9.7130091754156402E-4</v>
      </c>
      <c r="O458" s="23">
        <v>41900</v>
      </c>
      <c r="P458">
        <v>2.2583996322569511E-3</v>
      </c>
      <c r="Q458" t="str" cm="1">
        <f t="array" ref="Q458">IF(P458=MIN($P$3:$P$10000),O458:P458,"")</f>
        <v/>
      </c>
      <c r="S458" s="23">
        <v>41900</v>
      </c>
      <c r="T458">
        <v>9.0335985290278058E-4</v>
      </c>
      <c r="U458" t="str" cm="1">
        <f t="array" ref="U458">IF(T458=MIN($T$3:$T$10000),S458:T458,"")</f>
        <v/>
      </c>
    </row>
    <row r="459" spans="1:21" x14ac:dyDescent="0.3">
      <c r="A459" s="23">
        <v>41901</v>
      </c>
      <c r="B459" s="24">
        <v>-5.8584055515232634E-3</v>
      </c>
      <c r="C459" s="24">
        <v>-5.8367232691369604E-3</v>
      </c>
      <c r="D459" s="24">
        <v>8.1345316006696394E-3</v>
      </c>
      <c r="E459" s="263">
        <v>-1.0546880357864439E-3</v>
      </c>
      <c r="F459" s="264">
        <v>-1.099999999999999E-4</v>
      </c>
      <c r="G459" s="264">
        <v>7.2000000000000059E-4</v>
      </c>
      <c r="H459" s="265">
        <v>7.7220077220078092E-5</v>
      </c>
      <c r="K459" s="23">
        <v>41901</v>
      </c>
      <c r="L459" s="19">
        <v>8.4770246671741969E-4</v>
      </c>
      <c r="O459" s="23">
        <v>41901</v>
      </c>
      <c r="P459">
        <v>1.9698835799209615E-3</v>
      </c>
      <c r="Q459" t="str" cm="1">
        <f t="array" ref="Q459">IF(P459=MIN($P$3:$P$10000),O459:P459,"")</f>
        <v/>
      </c>
      <c r="S459" s="23">
        <v>41901</v>
      </c>
      <c r="T459">
        <v>7.8795343196838444E-4</v>
      </c>
      <c r="U459" t="str" cm="1">
        <f t="array" ref="U459">IF(T459=MIN($T$3:$T$10000),S459:T459,"")</f>
        <v/>
      </c>
    </row>
    <row r="460" spans="1:21" x14ac:dyDescent="0.3">
      <c r="A460" s="23">
        <v>41904</v>
      </c>
      <c r="B460" s="24">
        <v>-2.0496883439982349E-3</v>
      </c>
      <c r="C460" s="24">
        <v>-5.0877657316640689E-3</v>
      </c>
      <c r="D460" s="24">
        <v>-6.8977969737082818E-3</v>
      </c>
      <c r="E460" s="263">
        <v>-5.068982165711282E-3</v>
      </c>
      <c r="F460" s="264">
        <v>-1.7000000000000001E-4</v>
      </c>
      <c r="G460" s="264">
        <v>9.999999999998898E-6</v>
      </c>
      <c r="H460" s="265">
        <v>1.1673151750972693E-4</v>
      </c>
      <c r="K460" s="23">
        <v>41904</v>
      </c>
      <c r="L460" s="19">
        <v>-2.1989584384528604E-3</v>
      </c>
      <c r="O460" s="23">
        <v>41904</v>
      </c>
      <c r="P460">
        <v>-5.5874690533305937E-3</v>
      </c>
      <c r="Q460" t="str" cm="1">
        <f t="array" ref="Q460">IF(P460=MIN($P$3:$P$10000),O460:P460,"")</f>
        <v/>
      </c>
      <c r="S460" s="23">
        <v>41904</v>
      </c>
      <c r="T460">
        <v>-2.2349876213322373E-3</v>
      </c>
      <c r="U460" t="str" cm="1">
        <f t="array" ref="U460">IF(T460=MIN($T$3:$T$10000),S460:T460,"")</f>
        <v/>
      </c>
    </row>
    <row r="461" spans="1:21" x14ac:dyDescent="0.3">
      <c r="A461" s="23">
        <v>41905</v>
      </c>
      <c r="B461" s="24">
        <v>6.4184853473424966E-3</v>
      </c>
      <c r="C461" s="24">
        <v>-7.0811560778593014E-3</v>
      </c>
      <c r="D461" s="24">
        <v>-9.3037497390959754E-3</v>
      </c>
      <c r="E461" s="263">
        <v>-4.0331728396682514E-3</v>
      </c>
      <c r="F461" s="264">
        <v>-1.500000000000008E-4</v>
      </c>
      <c r="G461" s="264">
        <v>-2.5999999999999803E-4</v>
      </c>
      <c r="H461" s="265">
        <v>-1.1811023622047172E-4</v>
      </c>
      <c r="K461" s="23">
        <v>41905</v>
      </c>
      <c r="L461" s="19">
        <v>-2.3838836494441342E-3</v>
      </c>
      <c r="O461" s="23">
        <v>41905</v>
      </c>
      <c r="P461">
        <v>-5.7568351078623034E-3</v>
      </c>
      <c r="Q461" t="str" cm="1">
        <f t="array" ref="Q461">IF(P461=MIN($P$3:$P$10000),O461:P461,"")</f>
        <v/>
      </c>
      <c r="S461" s="23">
        <v>41905</v>
      </c>
      <c r="T461">
        <v>-2.3027340431449215E-3</v>
      </c>
      <c r="U461" t="str" cm="1">
        <f t="array" ref="U461">IF(T461=MIN($T$3:$T$10000),S461:T461,"")</f>
        <v/>
      </c>
    </row>
    <row r="462" spans="1:21" x14ac:dyDescent="0.3">
      <c r="A462" s="23">
        <v>41906</v>
      </c>
      <c r="B462" s="24">
        <v>-4.6768283108303754E-3</v>
      </c>
      <c r="C462" s="24">
        <v>1.9810493814054822E-3</v>
      </c>
      <c r="D462" s="24">
        <v>1.9576312755304661E-2</v>
      </c>
      <c r="E462" s="263">
        <v>1.044351276026439E-2</v>
      </c>
      <c r="F462" s="264">
        <v>2.0000000000000049E-5</v>
      </c>
      <c r="G462" s="264">
        <v>2.9999999999999813E-4</v>
      </c>
      <c r="H462" s="265">
        <v>1.9455252918287823E-4</v>
      </c>
      <c r="K462" s="23">
        <v>41906</v>
      </c>
      <c r="L462" s="19">
        <v>4.8425318322777525E-3</v>
      </c>
      <c r="O462" s="23">
        <v>41906</v>
      </c>
      <c r="P462">
        <v>1.1844957985363643E-2</v>
      </c>
      <c r="Q462" t="str" cm="1">
        <f t="array" ref="Q462">IF(P462=MIN($P$3:$P$10000),O462:P462,"")</f>
        <v/>
      </c>
      <c r="S462" s="23">
        <v>41906</v>
      </c>
      <c r="T462">
        <v>4.737983194145457E-3</v>
      </c>
      <c r="U462" t="str" cm="1">
        <f t="array" ref="U462">IF(T462=MIN($T$3:$T$10000),S462:T462,"")</f>
        <v/>
      </c>
    </row>
    <row r="463" spans="1:21" x14ac:dyDescent="0.3">
      <c r="A463" s="23">
        <v>41907</v>
      </c>
      <c r="B463" s="24">
        <v>2.904707315556406E-3</v>
      </c>
      <c r="C463" s="24">
        <v>-1.6212043219132489E-2</v>
      </c>
      <c r="D463" s="24">
        <v>-1.2454268205530569E-2</v>
      </c>
      <c r="E463" s="263">
        <v>-1.075694817028628E-2</v>
      </c>
      <c r="F463" s="264">
        <v>-4.0000000000000112E-5</v>
      </c>
      <c r="G463" s="264">
        <v>1.799999999999979E-4</v>
      </c>
      <c r="H463" s="265">
        <v>-7.9365079365078891E-5</v>
      </c>
      <c r="K463" s="23">
        <v>41907</v>
      </c>
      <c r="L463" s="19">
        <v>-4.3685193919125419E-3</v>
      </c>
      <c r="O463" s="23">
        <v>41907</v>
      </c>
      <c r="P463">
        <v>-1.0844512765495641E-2</v>
      </c>
      <c r="Q463" t="str" cm="1">
        <f t="array" ref="Q463">IF(P463=MIN($P$3:$P$10000),O463:P463,"")</f>
        <v/>
      </c>
      <c r="S463" s="23">
        <v>41907</v>
      </c>
      <c r="T463">
        <v>-4.3378051061982569E-3</v>
      </c>
      <c r="U463" t="str" cm="1">
        <f t="array" ref="U463">IF(T463=MIN($T$3:$T$10000),S463:T463,"")</f>
        <v/>
      </c>
    </row>
    <row r="464" spans="1:21" x14ac:dyDescent="0.3">
      <c r="A464" s="23">
        <v>41908</v>
      </c>
      <c r="B464" s="24">
        <v>-2.8111508885864289E-3</v>
      </c>
      <c r="C464" s="24">
        <v>2.0098680047188149E-3</v>
      </c>
      <c r="D464" s="24">
        <v>4.8604303793868386E-3</v>
      </c>
      <c r="E464" s="263">
        <v>5.9699123957189628E-3</v>
      </c>
      <c r="F464" s="264">
        <v>3.0000000000000509E-5</v>
      </c>
      <c r="G464" s="264">
        <v>-2.799999999999958E-4</v>
      </c>
      <c r="H464" s="265">
        <v>1.5748031496062899E-4</v>
      </c>
      <c r="K464" s="23">
        <v>41908</v>
      </c>
      <c r="L464" s="19">
        <v>1.6557228851191903E-3</v>
      </c>
      <c r="O464" s="23">
        <v>41908</v>
      </c>
      <c r="P464">
        <v>3.9896418584672673E-3</v>
      </c>
      <c r="Q464" t="str" cm="1">
        <f t="array" ref="Q464">IF(P464=MIN($P$3:$P$10000),O464:P464,"")</f>
        <v/>
      </c>
      <c r="S464" s="23">
        <v>41908</v>
      </c>
      <c r="T464">
        <v>1.595856743386907E-3</v>
      </c>
      <c r="U464" t="str" cm="1">
        <f t="array" ref="U464">IF(T464=MIN($T$3:$T$10000),S464:T464,"")</f>
        <v/>
      </c>
    </row>
    <row r="465" spans="1:21" x14ac:dyDescent="0.3">
      <c r="A465" s="23">
        <v>41911</v>
      </c>
      <c r="B465" s="24">
        <v>-2.5627029311917001E-4</v>
      </c>
      <c r="C465" s="24">
        <v>-1.6046385225840501E-3</v>
      </c>
      <c r="D465" s="24">
        <v>-5.3599844114855183E-3</v>
      </c>
      <c r="E465" s="263">
        <v>4.6629870374920558E-3</v>
      </c>
      <c r="F465" s="264">
        <v>8.9999999999999802E-5</v>
      </c>
      <c r="G465" s="264">
        <v>-3.3000000000000363E-4</v>
      </c>
      <c r="H465" s="265">
        <v>-7.9999999999999519E-5</v>
      </c>
      <c r="K465" s="23">
        <v>41911</v>
      </c>
      <c r="L465" s="19">
        <v>-5.618587259565743E-4</v>
      </c>
      <c r="O465" s="23">
        <v>41911</v>
      </c>
      <c r="P465">
        <v>-1.2958968148914368E-3</v>
      </c>
      <c r="Q465" t="str" cm="1">
        <f t="array" ref="Q465">IF(P465=MIN($P$3:$P$10000),O465:P465,"")</f>
        <v/>
      </c>
      <c r="S465" s="23">
        <v>41911</v>
      </c>
      <c r="T465">
        <v>-5.1835872595657438E-4</v>
      </c>
      <c r="U465" t="str" cm="1">
        <f t="array" ref="U465">IF(T465=MIN($T$3:$T$10000),S465:T465,"")</f>
        <v/>
      </c>
    </row>
    <row r="466" spans="1:21" x14ac:dyDescent="0.3">
      <c r="A466" s="23">
        <v>41912</v>
      </c>
      <c r="B466" s="24">
        <v>-7.006750465750302E-3</v>
      </c>
      <c r="C466" s="24">
        <v>-2.8122846515364962E-3</v>
      </c>
      <c r="D466" s="24">
        <v>5.1263345581532291E-3</v>
      </c>
      <c r="E466" s="263">
        <v>2.7428007279531779E-3</v>
      </c>
      <c r="F466" s="264">
        <v>-6.0000000000000157E-5</v>
      </c>
      <c r="G466" s="264">
        <v>4.8999999999999933E-4</v>
      </c>
      <c r="H466" s="265">
        <v>3.9682539682539715E-4</v>
      </c>
      <c r="K466" s="23">
        <v>41912</v>
      </c>
      <c r="L466" s="19">
        <v>1.0104713183349387E-3</v>
      </c>
      <c r="O466" s="23">
        <v>41912</v>
      </c>
      <c r="P466">
        <v>2.0334997244087745E-3</v>
      </c>
      <c r="Q466" t="str" cm="1">
        <f t="array" ref="Q466">IF(P466=MIN($P$3:$P$10000),O466:P466,"")</f>
        <v/>
      </c>
      <c r="S466" s="23">
        <v>41912</v>
      </c>
      <c r="T466">
        <v>8.1339988976350996E-4</v>
      </c>
      <c r="U466" t="str" cm="1">
        <f t="array" ref="U466">IF(T466=MIN($T$3:$T$10000),S466:T466,"")</f>
        <v/>
      </c>
    </row>
    <row r="467" spans="1:21" x14ac:dyDescent="0.3">
      <c r="A467" s="23">
        <v>41913</v>
      </c>
      <c r="B467" s="24">
        <v>4.8188452355120261E-3</v>
      </c>
      <c r="C467" s="24">
        <v>-8.4608533305752468E-3</v>
      </c>
      <c r="D467" s="24">
        <v>-4.5769891107328544E-3</v>
      </c>
      <c r="E467" s="263">
        <v>-7.9950642947526126E-3</v>
      </c>
      <c r="F467" s="264">
        <v>-3.0999999999999951E-4</v>
      </c>
      <c r="G467" s="264">
        <v>7.6000000000000069E-4</v>
      </c>
      <c r="H467" s="265">
        <v>-8.2644628099173058E-5</v>
      </c>
      <c r="K467" s="23">
        <v>41913</v>
      </c>
      <c r="L467" s="19">
        <v>-2.0894261797129872E-3</v>
      </c>
      <c r="O467" s="23">
        <v>41913</v>
      </c>
      <c r="P467">
        <v>-5.1480902426708983E-3</v>
      </c>
      <c r="Q467" t="str" cm="1">
        <f t="array" ref="Q467">IF(P467=MIN($P$3:$P$10000),O467:P467,"")</f>
        <v/>
      </c>
      <c r="S467" s="23">
        <v>41913</v>
      </c>
      <c r="T467">
        <v>-2.0592360970683593E-3</v>
      </c>
      <c r="U467" t="str" cm="1">
        <f t="array" ref="U467">IF(T467=MIN($T$3:$T$10000),S467:T467,"")</f>
        <v/>
      </c>
    </row>
    <row r="468" spans="1:21" x14ac:dyDescent="0.3">
      <c r="A468" s="23">
        <v>41914</v>
      </c>
      <c r="B468" s="24">
        <v>-2.569067463451563E-4</v>
      </c>
      <c r="C468" s="24">
        <v>-5.6890284977135488E-3</v>
      </c>
      <c r="D468" s="24">
        <v>1.4452127158628709E-3</v>
      </c>
      <c r="E468" s="263">
        <v>-6.3637984291501867E-4</v>
      </c>
      <c r="F468" s="264">
        <v>1.6000000000000039E-4</v>
      </c>
      <c r="G468" s="264">
        <v>-5.3999999999999838E-4</v>
      </c>
      <c r="H468" s="265">
        <v>-4.0983606557378221E-5</v>
      </c>
      <c r="K468" s="23">
        <v>41914</v>
      </c>
      <c r="L468" s="19">
        <v>-1.6758713869478525E-4</v>
      </c>
      <c r="O468" s="23">
        <v>41914</v>
      </c>
      <c r="P468">
        <v>-3.453612893599128E-4</v>
      </c>
      <c r="Q468" t="str" cm="1">
        <f t="array" ref="Q468">IF(P468=MIN($P$3:$P$10000),O468:P468,"")</f>
        <v/>
      </c>
      <c r="S468" s="23">
        <v>41914</v>
      </c>
      <c r="T468">
        <v>-1.3814451574396515E-4</v>
      </c>
      <c r="U468" t="str" cm="1">
        <f t="array" ref="U468">IF(T468=MIN($T$3:$T$10000),S468:T468,"")</f>
        <v/>
      </c>
    </row>
    <row r="469" spans="1:21" x14ac:dyDescent="0.3">
      <c r="A469" s="23">
        <v>41915</v>
      </c>
      <c r="B469" s="24">
        <v>-1.824564876213209E-2</v>
      </c>
      <c r="C469" s="24">
        <v>-5.7210573034898564E-3</v>
      </c>
      <c r="D469" s="24">
        <v>1.429840290289717E-2</v>
      </c>
      <c r="E469" s="263">
        <v>1.018689648407114E-2</v>
      </c>
      <c r="F469" s="264">
        <v>1.4999999999999909E-4</v>
      </c>
      <c r="G469" s="264">
        <v>7.0000000000001173E-5</v>
      </c>
      <c r="H469" s="265">
        <v>8.1632653061223989E-5</v>
      </c>
      <c r="K469" s="23">
        <v>41915</v>
      </c>
      <c r="L469" s="19">
        <v>2.8005139512653457E-3</v>
      </c>
      <c r="O469" s="23">
        <v>41915</v>
      </c>
      <c r="P469">
        <v>6.8631981434694855E-3</v>
      </c>
      <c r="Q469" t="str" cm="1">
        <f t="array" ref="Q469">IF(P469=MIN($P$3:$P$10000),O469:P469,"")</f>
        <v/>
      </c>
      <c r="S469" s="23">
        <v>41915</v>
      </c>
      <c r="T469">
        <v>2.7452792573877949E-3</v>
      </c>
      <c r="U469" t="str" cm="1">
        <f t="array" ref="U469">IF(T469=MIN($T$3:$T$10000),S469:T469,"")</f>
        <v/>
      </c>
    </row>
    <row r="470" spans="1:21" x14ac:dyDescent="0.3">
      <c r="A470" s="23">
        <v>41918</v>
      </c>
      <c r="B470" s="24">
        <v>1.2389826259577529E-2</v>
      </c>
      <c r="C470" s="24">
        <v>5.3432512825843017E-3</v>
      </c>
      <c r="D470" s="24">
        <v>3.8805568543616301E-4</v>
      </c>
      <c r="E470" s="263">
        <v>-1.8907662852115381E-3</v>
      </c>
      <c r="F470" s="264">
        <v>-2.79999999999999E-4</v>
      </c>
      <c r="G470" s="264">
        <v>9.999999999998898E-6</v>
      </c>
      <c r="H470" s="265">
        <v>2.8806584362140028E-4</v>
      </c>
      <c r="K470" s="23">
        <v>41918</v>
      </c>
      <c r="L470" s="19">
        <v>7.6453216825876494E-4</v>
      </c>
      <c r="O470" s="23">
        <v>41918</v>
      </c>
      <c r="P470">
        <v>1.6560063465728368E-3</v>
      </c>
      <c r="Q470" t="str" cm="1">
        <f t="array" ref="Q470">IF(P470=MIN($P$3:$P$10000),O470:P470,"")</f>
        <v/>
      </c>
      <c r="S470" s="23">
        <v>41918</v>
      </c>
      <c r="T470">
        <v>6.6240253862913476E-4</v>
      </c>
      <c r="U470" t="str" cm="1">
        <f t="array" ref="U470">IF(T470=MIN($T$3:$T$10000),S470:T470,"")</f>
        <v/>
      </c>
    </row>
    <row r="471" spans="1:21" x14ac:dyDescent="0.3">
      <c r="A471" s="23">
        <v>41919</v>
      </c>
      <c r="B471" s="24">
        <v>2.8441093065940059E-3</v>
      </c>
      <c r="C471" s="24">
        <v>-2.0032793938389869E-2</v>
      </c>
      <c r="D471" s="24">
        <v>-6.4646753319142619E-4</v>
      </c>
      <c r="E471" s="263">
        <v>-1.6417499681219059E-2</v>
      </c>
      <c r="F471" s="264">
        <v>8.9999999999999802E-5</v>
      </c>
      <c r="G471" s="264">
        <v>-1.000000000000023E-4</v>
      </c>
      <c r="H471" s="265">
        <v>4.2372881355931949E-5</v>
      </c>
      <c r="K471" s="23">
        <v>41919</v>
      </c>
      <c r="L471" s="19">
        <v>-3.0528015372997923E-3</v>
      </c>
      <c r="O471" s="23">
        <v>41919</v>
      </c>
      <c r="P471">
        <v>-7.6896733347749015E-3</v>
      </c>
      <c r="Q471" t="str" cm="1">
        <f t="array" ref="Q471">IF(P471=MIN($P$3:$P$10000),O471:P471,"")</f>
        <v/>
      </c>
      <c r="S471" s="23">
        <v>41919</v>
      </c>
      <c r="T471">
        <v>-3.0758693339099615E-3</v>
      </c>
      <c r="U471" t="str" cm="1">
        <f t="array" ref="U471">IF(T471=MIN($T$3:$T$10000),S471:T471,"")</f>
        <v/>
      </c>
    </row>
    <row r="472" spans="1:21" x14ac:dyDescent="0.3">
      <c r="A472" s="23">
        <v>41920</v>
      </c>
      <c r="B472" s="24">
        <v>9.5393605230374608E-3</v>
      </c>
      <c r="C472" s="24">
        <v>4.5890216817062041E-3</v>
      </c>
      <c r="D472" s="24">
        <v>1.21603853801978E-2</v>
      </c>
      <c r="E472" s="263">
        <v>1.818943426093492E-2</v>
      </c>
      <c r="F472" s="264">
        <v>-6.0000000000000157E-5</v>
      </c>
      <c r="G472" s="264">
        <v>1.000000000000334E-5</v>
      </c>
      <c r="H472" s="265">
        <v>4.2553191489362917E-5</v>
      </c>
      <c r="K472" s="23">
        <v>41920</v>
      </c>
      <c r="L472" s="19">
        <v>5.0716996692875306E-3</v>
      </c>
      <c r="O472" s="23">
        <v>41920</v>
      </c>
      <c r="P472">
        <v>1.2645126832793292E-2</v>
      </c>
      <c r="Q472" t="str" cm="1">
        <f t="array" ref="Q472">IF(P472=MIN($P$3:$P$10000),O472:P472,"")</f>
        <v/>
      </c>
      <c r="S472" s="23">
        <v>41920</v>
      </c>
      <c r="T472">
        <v>5.0580507331173166E-3</v>
      </c>
      <c r="U472" t="str" cm="1">
        <f t="array" ref="U472">IF(T472=MIN($T$3:$T$10000),S472:T472,"")</f>
        <v/>
      </c>
    </row>
    <row r="473" spans="1:21" x14ac:dyDescent="0.3">
      <c r="A473" s="23">
        <v>41921</v>
      </c>
      <c r="B473" s="24">
        <v>1.4471609649514411E-3</v>
      </c>
      <c r="C473" s="24">
        <v>-2.367117267841784E-2</v>
      </c>
      <c r="D473" s="24">
        <v>-4.856650282270304E-3</v>
      </c>
      <c r="E473" s="263">
        <v>-1.3871631985255321E-2</v>
      </c>
      <c r="F473" s="264">
        <v>-1.7000000000000001E-4</v>
      </c>
      <c r="G473" s="264">
        <v>4.9999999999999828E-4</v>
      </c>
      <c r="H473" s="265">
        <v>1.2820512820512745E-4</v>
      </c>
      <c r="K473" s="23">
        <v>41921</v>
      </c>
      <c r="L473" s="19">
        <v>-3.7333356223243517E-3</v>
      </c>
      <c r="O473" s="23">
        <v>41921</v>
      </c>
      <c r="P473">
        <v>-9.497569825041647E-3</v>
      </c>
      <c r="Q473" t="str" cm="1">
        <f t="array" ref="Q473">IF(P473=MIN($P$3:$P$10000),O473:P473,"")</f>
        <v/>
      </c>
      <c r="S473" s="23">
        <v>41921</v>
      </c>
      <c r="T473">
        <v>-3.7990279300166587E-3</v>
      </c>
      <c r="U473" t="str" cm="1">
        <f t="array" ref="U473">IF(T473=MIN($T$3:$T$10000),S473:T473,"")</f>
        <v/>
      </c>
    </row>
    <row r="474" spans="1:21" x14ac:dyDescent="0.3">
      <c r="A474" s="23">
        <v>41922</v>
      </c>
      <c r="B474" s="24">
        <v>-4.250510066733662E-4</v>
      </c>
      <c r="C474" s="24">
        <v>-2.1692825471074938E-2</v>
      </c>
      <c r="D474" s="24">
        <v>5.5228301546851937E-3</v>
      </c>
      <c r="E474" s="263">
        <v>-2.1307532255969638E-3</v>
      </c>
      <c r="F474" s="264">
        <v>1.000000000000003E-4</v>
      </c>
      <c r="G474" s="264">
        <v>-2.4999999999999914E-4</v>
      </c>
      <c r="H474" s="265">
        <v>4.3290043290043033E-5</v>
      </c>
      <c r="K474" s="23">
        <v>41922</v>
      </c>
      <c r="L474" s="19">
        <v>-4.4867709022922803E-4</v>
      </c>
      <c r="O474" s="23">
        <v>41922</v>
      </c>
      <c r="P474">
        <v>-1.1641440242743687E-3</v>
      </c>
      <c r="Q474" t="str" cm="1">
        <f t="array" ref="Q474">IF(P474=MIN($P$3:$P$10000),O474:P474,"")</f>
        <v/>
      </c>
      <c r="S474" s="23">
        <v>41922</v>
      </c>
      <c r="T474">
        <v>-4.6565760970974744E-4</v>
      </c>
      <c r="U474" t="str" cm="1">
        <f t="array" ref="U474">IF(T474=MIN($T$3:$T$10000),S474:T474,"")</f>
        <v/>
      </c>
    </row>
    <row r="475" spans="1:21" x14ac:dyDescent="0.3">
      <c r="A475" s="23">
        <v>41925</v>
      </c>
      <c r="B475" s="24">
        <v>7.9088445585116292E-3</v>
      </c>
      <c r="C475" s="24">
        <v>5.6521201511143633E-3</v>
      </c>
      <c r="D475" s="24">
        <v>-9.324668131462089E-3</v>
      </c>
      <c r="E475" s="263">
        <v>-3.8448096668803541E-3</v>
      </c>
      <c r="F475" s="264">
        <v>-1.6000000000000039E-4</v>
      </c>
      <c r="G475" s="264">
        <v>-8.9999999999998976E-5</v>
      </c>
      <c r="H475" s="265">
        <v>3.9130434782608763E-4</v>
      </c>
      <c r="K475" s="23">
        <v>41925</v>
      </c>
      <c r="L475" s="19">
        <v>-1.3610808115674903E-3</v>
      </c>
      <c r="O475" s="23">
        <v>41925</v>
      </c>
      <c r="P475">
        <v>-3.7916694202230748E-3</v>
      </c>
      <c r="Q475" t="str" cm="1">
        <f t="array" ref="Q475">IF(P475=MIN($P$3:$P$10000),O475:P475,"")</f>
        <v/>
      </c>
      <c r="S475" s="23">
        <v>41925</v>
      </c>
      <c r="T475">
        <v>-1.5166677680892298E-3</v>
      </c>
      <c r="U475" t="str" cm="1">
        <f t="array" ref="U475">IF(T475=MIN($T$3:$T$10000),S475:T475,"")</f>
        <v/>
      </c>
    </row>
    <row r="476" spans="1:21" x14ac:dyDescent="0.3">
      <c r="A476" s="23">
        <v>41926</v>
      </c>
      <c r="B476" s="24">
        <v>5.9060919483482359E-4</v>
      </c>
      <c r="C476" s="24">
        <v>-2.5938564293680431E-3</v>
      </c>
      <c r="D476" s="24">
        <v>5.4154469060497057E-3</v>
      </c>
      <c r="E476" s="263">
        <v>-3.2161068232065102E-3</v>
      </c>
      <c r="F476" s="264">
        <v>-1.000000000000046E-5</v>
      </c>
      <c r="G476" s="264">
        <v>1.8999999999999681E-4</v>
      </c>
      <c r="H476" s="265">
        <v>2.7149321266968317E-4</v>
      </c>
      <c r="K476" s="23">
        <v>41926</v>
      </c>
      <c r="L476" s="19">
        <v>6.1459643288382386E-4</v>
      </c>
      <c r="O476" s="23">
        <v>41926</v>
      </c>
      <c r="P476">
        <v>1.2098112179561664E-3</v>
      </c>
      <c r="Q476" t="str" cm="1">
        <f t="array" ref="Q476">IF(P476=MIN($P$3:$P$10000),O476:P476,"")</f>
        <v/>
      </c>
      <c r="S476" s="23">
        <v>41926</v>
      </c>
      <c r="T476">
        <v>4.8392448718246662E-4</v>
      </c>
      <c r="U476" t="str" cm="1">
        <f t="array" ref="U476">IF(T476=MIN($T$3:$T$10000),S476:T476,"")</f>
        <v/>
      </c>
    </row>
    <row r="477" spans="1:21" x14ac:dyDescent="0.3">
      <c r="A477" s="23">
        <v>41927</v>
      </c>
      <c r="B477" s="24">
        <v>3.372982658672159E-3</v>
      </c>
      <c r="C477" s="24">
        <v>-1.3003950291346961E-2</v>
      </c>
      <c r="D477" s="24">
        <v>-3.5650385553227533E-2</v>
      </c>
      <c r="E477" s="263">
        <v>-4.5172354638609172E-3</v>
      </c>
      <c r="F477" s="264">
        <v>-3.199999999999991E-4</v>
      </c>
      <c r="G477" s="264">
        <v>-8.8999999999999973E-4</v>
      </c>
      <c r="H477" s="265">
        <v>-9.302325581395454E-5</v>
      </c>
      <c r="K477" s="23">
        <v>41927</v>
      </c>
      <c r="L477" s="19">
        <v>-7.7437307777135367E-3</v>
      </c>
      <c r="O477" s="23">
        <v>41927</v>
      </c>
      <c r="P477">
        <v>-1.9063425781493146E-2</v>
      </c>
      <c r="Q477" t="str" cm="1">
        <f t="array" ref="Q477">IF(P477=MIN($P$3:$P$10000),O477:P477,"")</f>
        <v/>
      </c>
      <c r="S477" s="23">
        <v>41927</v>
      </c>
      <c r="T477">
        <v>-7.6253703125972573E-3</v>
      </c>
      <c r="U477" t="str" cm="1">
        <f t="array" ref="U477">IF(T477=MIN($T$3:$T$10000),S477:T477,"")</f>
        <v/>
      </c>
    </row>
    <row r="478" spans="1:21" x14ac:dyDescent="0.3">
      <c r="A478" s="23">
        <v>41928</v>
      </c>
      <c r="B478" s="24">
        <v>1.93296078549389E-3</v>
      </c>
      <c r="C478" s="24">
        <v>-7.4661251767965163E-3</v>
      </c>
      <c r="D478" s="24">
        <v>-1.8350660149823519E-2</v>
      </c>
      <c r="E478" s="263">
        <v>2.1621707135855231E-4</v>
      </c>
      <c r="F478" s="264">
        <v>2.8999999999999951E-4</v>
      </c>
      <c r="G478" s="264">
        <v>-1.709999999999998E-3</v>
      </c>
      <c r="H478" s="265">
        <v>-2.3041474654377899E-4</v>
      </c>
      <c r="K478" s="23">
        <v>41928</v>
      </c>
      <c r="L478" s="19">
        <v>-3.8147857924973748E-3</v>
      </c>
      <c r="O478" s="23">
        <v>41928</v>
      </c>
      <c r="P478">
        <v>-9.1364978913816858E-3</v>
      </c>
      <c r="Q478" t="str" cm="1">
        <f t="array" ref="Q478">IF(P478=MIN($P$3:$P$10000),O478:P478,"")</f>
        <v/>
      </c>
      <c r="S478" s="23">
        <v>41928</v>
      </c>
      <c r="T478">
        <v>-3.6545991565526742E-3</v>
      </c>
      <c r="U478" t="str" cm="1">
        <f t="array" ref="U478">IF(T478=MIN($T$3:$T$10000),S478:T478,"")</f>
        <v/>
      </c>
    </row>
    <row r="479" spans="1:21" x14ac:dyDescent="0.3">
      <c r="A479" s="23">
        <v>41929</v>
      </c>
      <c r="B479" s="24">
        <v>-1.929231656356021E-3</v>
      </c>
      <c r="C479" s="24">
        <v>3.1416041366625277E-2</v>
      </c>
      <c r="D479" s="24">
        <v>3.7926643071065158E-3</v>
      </c>
      <c r="E479" s="263">
        <v>9.2891105511355293E-3</v>
      </c>
      <c r="F479" s="264">
        <v>2.7999999999999992E-4</v>
      </c>
      <c r="G479" s="264">
        <v>8.2999999999999741E-4</v>
      </c>
      <c r="H479" s="265">
        <v>9.0090090090089536E-5</v>
      </c>
      <c r="K479" s="23">
        <v>41929</v>
      </c>
      <c r="L479" s="19">
        <v>3.5731870694697089E-3</v>
      </c>
      <c r="O479" s="23">
        <v>41929</v>
      </c>
      <c r="P479">
        <v>8.657866322322922E-3</v>
      </c>
      <c r="Q479" t="str" cm="1">
        <f t="array" ref="Q479">IF(P479=MIN($P$3:$P$10000),O479:P479,"")</f>
        <v/>
      </c>
      <c r="S479" s="23">
        <v>41929</v>
      </c>
      <c r="T479">
        <v>3.463146528929169E-3</v>
      </c>
      <c r="U479" t="str" cm="1">
        <f t="array" ref="U479">IF(T479=MIN($T$3:$T$10000),S479:T479,"")</f>
        <v/>
      </c>
    </row>
    <row r="480" spans="1:21" x14ac:dyDescent="0.3">
      <c r="A480" s="23">
        <v>41932</v>
      </c>
      <c r="B480" s="24">
        <v>6.8073368654061484E-3</v>
      </c>
      <c r="C480" s="24">
        <v>5.1478171272818958E-3</v>
      </c>
      <c r="D480" s="24">
        <v>1.403470652831988E-2</v>
      </c>
      <c r="E480" s="263">
        <v>-1.4981206711168261E-3</v>
      </c>
      <c r="F480" s="264">
        <v>-6.999999999999975E-5</v>
      </c>
      <c r="G480" s="264">
        <v>-9.3999999999999856E-4</v>
      </c>
      <c r="H480" s="265">
        <v>-1.3636363636363553E-4</v>
      </c>
      <c r="K480" s="23">
        <v>41932</v>
      </c>
      <c r="L480" s="19">
        <v>2.8383427308663256E-3</v>
      </c>
      <c r="O480" s="23">
        <v>41932</v>
      </c>
      <c r="P480">
        <v>7.3842659180749027E-3</v>
      </c>
      <c r="Q480" t="str" cm="1">
        <f t="array" ref="Q480">IF(P480=MIN($P$3:$P$10000),O480:P480,"")</f>
        <v/>
      </c>
      <c r="S480" s="23">
        <v>41932</v>
      </c>
      <c r="T480">
        <v>2.9537063672299612E-3</v>
      </c>
      <c r="U480" t="str" cm="1">
        <f t="array" ref="U480">IF(T480=MIN($T$3:$T$10000),S480:T480,"")</f>
        <v/>
      </c>
    </row>
    <row r="481" spans="1:21" x14ac:dyDescent="0.3">
      <c r="A481" s="23">
        <v>41933</v>
      </c>
      <c r="B481" s="24">
        <v>1.8363438605256111E-3</v>
      </c>
      <c r="C481" s="24">
        <v>1.749915483802943E-2</v>
      </c>
      <c r="D481" s="24">
        <v>1.171193005342523E-2</v>
      </c>
      <c r="E481" s="263">
        <v>1.307604389785252E-2</v>
      </c>
      <c r="F481" s="264">
        <v>6.999999999999975E-5</v>
      </c>
      <c r="G481" s="264">
        <v>5.9000000000000166E-4</v>
      </c>
      <c r="H481" s="265">
        <v>-8.9686098654707987E-5</v>
      </c>
      <c r="K481" s="23">
        <v>41933</v>
      </c>
      <c r="L481" s="19">
        <v>4.7479738589936071E-3</v>
      </c>
      <c r="O481" s="23">
        <v>41933</v>
      </c>
      <c r="P481">
        <v>1.1879581508470564E-2</v>
      </c>
      <c r="Q481" t="str" cm="1">
        <f t="array" ref="Q481">IF(P481=MIN($P$3:$P$10000),O481:P481,"")</f>
        <v/>
      </c>
      <c r="S481" s="23">
        <v>41933</v>
      </c>
      <c r="T481">
        <v>4.7518326033882258E-3</v>
      </c>
      <c r="U481" t="str" cm="1">
        <f t="array" ref="U481">IF(T481=MIN($T$3:$T$10000),S481:T481,"")</f>
        <v/>
      </c>
    </row>
    <row r="482" spans="1:21" x14ac:dyDescent="0.3">
      <c r="A482" s="23">
        <v>41934</v>
      </c>
      <c r="B482" s="24">
        <v>-5.6657308531677794E-3</v>
      </c>
      <c r="C482" s="24">
        <v>-1.006701369950704E-2</v>
      </c>
      <c r="D482" s="24">
        <v>1.3148033793957309E-4</v>
      </c>
      <c r="E482" s="263">
        <v>-1.48097759762026E-3</v>
      </c>
      <c r="F482" s="264">
        <v>-2.0000000000000049E-5</v>
      </c>
      <c r="G482" s="264">
        <v>2.2999999999999692E-4</v>
      </c>
      <c r="H482" s="265">
        <v>-1.7777777777777827E-4</v>
      </c>
      <c r="K482" s="23">
        <v>41934</v>
      </c>
      <c r="L482" s="19">
        <v>-1.0201745992691658E-3</v>
      </c>
      <c r="O482" s="23">
        <v>41934</v>
      </c>
      <c r="P482">
        <v>-2.3741864981729134E-3</v>
      </c>
      <c r="Q482" t="str" cm="1">
        <f t="array" ref="Q482">IF(P482=MIN($P$3:$P$10000),O482:P482,"")</f>
        <v/>
      </c>
      <c r="S482" s="23">
        <v>41934</v>
      </c>
      <c r="T482">
        <v>-9.4967459926916539E-4</v>
      </c>
      <c r="U482" t="str" cm="1">
        <f t="array" ref="U482">IF(T482=MIN($T$3:$T$10000),S482:T482,"")</f>
        <v/>
      </c>
    </row>
    <row r="483" spans="1:21" x14ac:dyDescent="0.3">
      <c r="A483" s="23">
        <v>41935</v>
      </c>
      <c r="B483" s="24">
        <v>-6.8711163690670452E-3</v>
      </c>
      <c r="C483" s="24">
        <v>2.1610201838306638E-2</v>
      </c>
      <c r="D483" s="24">
        <v>2.8937380319198512E-3</v>
      </c>
      <c r="E483" s="263">
        <v>1.483347934111986E-2</v>
      </c>
      <c r="F483" s="264">
        <v>-9.9999999999995925E-6</v>
      </c>
      <c r="G483" s="264">
        <v>-1.0999999999999681E-4</v>
      </c>
      <c r="H483" s="265">
        <v>0</v>
      </c>
      <c r="K483" s="23">
        <v>41935</v>
      </c>
      <c r="L483" s="19">
        <v>3.2067861814279405E-3</v>
      </c>
      <c r="O483" s="23">
        <v>41935</v>
      </c>
      <c r="P483">
        <v>8.0332154535698516E-3</v>
      </c>
      <c r="Q483" t="str" cm="1">
        <f t="array" ref="Q483">IF(P483=MIN($P$3:$P$10000),O483:P483,"")</f>
        <v/>
      </c>
      <c r="S483" s="23">
        <v>41935</v>
      </c>
      <c r="T483">
        <v>3.2132861814279405E-3</v>
      </c>
      <c r="U483" t="str" cm="1">
        <f t="array" ref="U483">IF(T483=MIN($T$3:$T$10000),S483:T483,"")</f>
        <v/>
      </c>
    </row>
    <row r="484" spans="1:21" x14ac:dyDescent="0.3">
      <c r="A484" s="23">
        <v>41936</v>
      </c>
      <c r="B484" s="24">
        <v>-1.4343486694486181E-3</v>
      </c>
      <c r="C484" s="24">
        <v>3.318056447337982E-3</v>
      </c>
      <c r="D484" s="24">
        <v>1.704869509129001E-3</v>
      </c>
      <c r="E484" s="263">
        <v>1.461693637203785E-3</v>
      </c>
      <c r="F484" s="264">
        <v>1.9999999999999971E-4</v>
      </c>
      <c r="G484" s="264">
        <v>-9.999999999998898E-6</v>
      </c>
      <c r="H484" s="265">
        <v>8.7336244541484195E-5</v>
      </c>
      <c r="K484" s="23">
        <v>41936</v>
      </c>
      <c r="L484" s="19">
        <v>6.6834039949351782E-4</v>
      </c>
      <c r="O484" s="23">
        <v>41936</v>
      </c>
      <c r="P484">
        <v>1.5238477236246247E-3</v>
      </c>
      <c r="Q484" t="str" cm="1">
        <f t="array" ref="Q484">IF(P484=MIN($P$3:$P$10000),O484:P484,"")</f>
        <v/>
      </c>
      <c r="S484" s="23">
        <v>41936</v>
      </c>
      <c r="T484">
        <v>6.0953908944984996E-4</v>
      </c>
      <c r="U484" t="str" cm="1">
        <f t="array" ref="U484">IF(T484=MIN($T$3:$T$10000),S484:T484,"")</f>
        <v/>
      </c>
    </row>
    <row r="485" spans="1:21" x14ac:dyDescent="0.3">
      <c r="A485" s="23">
        <v>41939</v>
      </c>
      <c r="B485" s="24">
        <v>-2.4503591457602412E-3</v>
      </c>
      <c r="C485" s="24">
        <v>-3.7205544891024669E-3</v>
      </c>
      <c r="D485" s="24">
        <v>2.749258353768054E-3</v>
      </c>
      <c r="E485" s="263">
        <v>3.3360349467708868E-3</v>
      </c>
      <c r="F485" s="264">
        <v>1.4999999999999999E-4</v>
      </c>
      <c r="G485" s="264">
        <v>-3.8000000000000262E-4</v>
      </c>
      <c r="H485" s="265">
        <v>-1.3215859030836922E-4</v>
      </c>
      <c r="K485" s="23">
        <v>41939</v>
      </c>
      <c r="L485" s="19">
        <v>5.2930641364405131E-4</v>
      </c>
      <c r="O485" s="23">
        <v>41939</v>
      </c>
      <c r="P485">
        <v>1.4819444482070442E-3</v>
      </c>
      <c r="Q485" t="str" cm="1">
        <f t="array" ref="Q485">IF(P485=MIN($P$3:$P$10000),O485:P485,"")</f>
        <v/>
      </c>
      <c r="S485" s="23">
        <v>41939</v>
      </c>
      <c r="T485">
        <v>5.9277777928281759E-4</v>
      </c>
      <c r="U485" t="str" cm="1">
        <f t="array" ref="U485">IF(T485=MIN($T$3:$T$10000),S485:T485,"")</f>
        <v/>
      </c>
    </row>
    <row r="486" spans="1:21" x14ac:dyDescent="0.3">
      <c r="A486" s="23">
        <v>41940</v>
      </c>
      <c r="B486" s="24">
        <v>3.3881077992230913E-4</v>
      </c>
      <c r="C486" s="24">
        <v>1.244780941425422E-3</v>
      </c>
      <c r="D486" s="24">
        <v>-3.1332417487789548E-3</v>
      </c>
      <c r="E486" s="263">
        <v>6.2344561275778894E-3</v>
      </c>
      <c r="F486" s="264">
        <v>1.000000000000046E-5</v>
      </c>
      <c r="G486" s="264">
        <v>1.9000000000000131E-4</v>
      </c>
      <c r="H486" s="265">
        <v>-1.7391304347825982E-4</v>
      </c>
      <c r="K486" s="23">
        <v>41940</v>
      </c>
      <c r="L486" s="19">
        <v>1.9155081432157262E-4</v>
      </c>
      <c r="O486" s="23">
        <v>41940</v>
      </c>
      <c r="P486">
        <v>6.4827920971697369E-4</v>
      </c>
      <c r="Q486" t="str" cm="1">
        <f t="array" ref="Q486">IF(P486=MIN($P$3:$P$10000),O486:P486,"")</f>
        <v/>
      </c>
      <c r="S486" s="23">
        <v>41940</v>
      </c>
      <c r="T486">
        <v>2.5931168388678945E-4</v>
      </c>
      <c r="U486" t="str" cm="1">
        <f t="array" ref="U486">IF(T486=MIN($T$3:$T$10000),S486:T486,"")</f>
        <v/>
      </c>
    </row>
    <row r="487" spans="1:21" x14ac:dyDescent="0.3">
      <c r="A487" s="23">
        <v>41941</v>
      </c>
      <c r="B487" s="24">
        <v>-1.4309856296525919E-2</v>
      </c>
      <c r="C487" s="24">
        <v>-3.7298059176893569E-3</v>
      </c>
      <c r="D487" s="24">
        <v>5.2355450861992089E-4</v>
      </c>
      <c r="E487" s="263">
        <v>-1.425010854672684E-2</v>
      </c>
      <c r="F487" s="264">
        <v>4.0000000000000112E-5</v>
      </c>
      <c r="G487" s="264">
        <v>2.4999999999999914E-4</v>
      </c>
      <c r="H487" s="265">
        <v>8.5470085470084955E-5</v>
      </c>
      <c r="K487" s="23">
        <v>41941</v>
      </c>
      <c r="L487" s="19">
        <v>-2.3693597002273975E-3</v>
      </c>
      <c r="O487" s="23">
        <v>41941</v>
      </c>
      <c r="P487">
        <v>-6.0608030967223385E-3</v>
      </c>
      <c r="Q487" t="str" cm="1">
        <f t="array" ref="Q487">IF(P487=MIN($P$3:$P$10000),O487:P487,"")</f>
        <v/>
      </c>
      <c r="S487" s="23">
        <v>41941</v>
      </c>
      <c r="T487">
        <v>-2.4243212386889359E-3</v>
      </c>
      <c r="U487" t="str" cm="1">
        <f t="array" ref="U487">IF(T487=MIN($T$3:$T$10000),S487:T487,"")</f>
        <v/>
      </c>
    </row>
    <row r="488" spans="1:21" x14ac:dyDescent="0.3">
      <c r="A488" s="23">
        <v>41942</v>
      </c>
      <c r="B488" s="24">
        <v>-1.0480216116133751E-2</v>
      </c>
      <c r="C488" s="24">
        <v>1.455892060892597E-2</v>
      </c>
      <c r="D488" s="24">
        <v>7.8557565537124919E-4</v>
      </c>
      <c r="E488" s="263">
        <v>1.718014571156129E-2</v>
      </c>
      <c r="F488" s="264">
        <v>-2.9999999999999992E-4</v>
      </c>
      <c r="G488" s="264">
        <v>3.6999999999999924E-4</v>
      </c>
      <c r="H488" s="265">
        <v>-1.2931034482758694E-4</v>
      </c>
      <c r="K488" s="23">
        <v>41942</v>
      </c>
      <c r="L488" s="19">
        <v>2.4980181116967298E-3</v>
      </c>
      <c r="O488" s="23">
        <v>41942</v>
      </c>
      <c r="P488">
        <v>6.4192694171728596E-3</v>
      </c>
      <c r="Q488" t="str" cm="1">
        <f t="array" ref="Q488">IF(P488=MIN($P$3:$P$10000),O488:P488,"")</f>
        <v/>
      </c>
      <c r="S488" s="23">
        <v>41942</v>
      </c>
      <c r="T488">
        <v>2.5677077668691444E-3</v>
      </c>
      <c r="U488" t="str" cm="1">
        <f t="array" ref="U488">IF(T488=MIN($T$3:$T$10000),S488:T488,"")</f>
        <v/>
      </c>
    </row>
    <row r="489" spans="1:21" x14ac:dyDescent="0.3">
      <c r="A489" s="23">
        <v>41943</v>
      </c>
      <c r="B489" s="24">
        <v>-2.1963694383823399E-2</v>
      </c>
      <c r="C489" s="24">
        <v>4.1018533984721702E-4</v>
      </c>
      <c r="D489" s="24">
        <v>-2.3543784969993781E-3</v>
      </c>
      <c r="E489" s="263">
        <v>7.0027358028586957E-3</v>
      </c>
      <c r="F489" s="264">
        <v>0</v>
      </c>
      <c r="G489" s="264">
        <v>8.8999999999999973E-4</v>
      </c>
      <c r="H489" s="265">
        <v>-4.255319148936144E-5</v>
      </c>
      <c r="K489" s="23">
        <v>41943</v>
      </c>
      <c r="L489" s="19">
        <v>-4.6833801940276358E-4</v>
      </c>
      <c r="O489" s="23">
        <v>41943</v>
      </c>
      <c r="P489">
        <v>-1.2342227080813775E-3</v>
      </c>
      <c r="Q489" t="str" cm="1">
        <f t="array" ref="Q489">IF(P489=MIN($P$3:$P$10000),O489:P489,"")</f>
        <v/>
      </c>
      <c r="S489" s="23">
        <v>41943</v>
      </c>
      <c r="T489">
        <v>-4.9368908323255091E-4</v>
      </c>
      <c r="U489" t="str" cm="1">
        <f t="array" ref="U489">IF(T489=MIN($T$3:$T$10000),S489:T489,"")</f>
        <v/>
      </c>
    </row>
    <row r="490" spans="1:21" x14ac:dyDescent="0.3">
      <c r="A490" s="23">
        <v>41946</v>
      </c>
      <c r="B490" s="24">
        <v>-4.5269126743506952E-3</v>
      </c>
      <c r="C490" s="24">
        <v>-1.6393417763087299E-2</v>
      </c>
      <c r="D490" s="24">
        <v>1.3104935585463501E-4</v>
      </c>
      <c r="E490" s="263">
        <v>-5.7273057106624128E-3</v>
      </c>
      <c r="F490" s="264">
        <v>2.0000000000000049E-5</v>
      </c>
      <c r="G490" s="264">
        <v>-3.6999999999999924E-4</v>
      </c>
      <c r="H490" s="265">
        <v>4.2372881355931949E-5</v>
      </c>
      <c r="K490" s="23">
        <v>41946</v>
      </c>
      <c r="L490" s="19">
        <v>-1.7585572001861392E-3</v>
      </c>
      <c r="O490" s="23">
        <v>41946</v>
      </c>
      <c r="P490">
        <v>-4.4028124919907709E-3</v>
      </c>
      <c r="Q490" t="str" cm="1">
        <f t="array" ref="Q490">IF(P490=MIN($P$3:$P$10000),O490:P490,"")</f>
        <v/>
      </c>
      <c r="S490" s="23">
        <v>41946</v>
      </c>
      <c r="T490">
        <v>-1.7611249967963085E-3</v>
      </c>
      <c r="U490" t="str" cm="1">
        <f t="array" ref="U490">IF(T490=MIN($T$3:$T$10000),S490:T490,"")</f>
        <v/>
      </c>
    </row>
    <row r="491" spans="1:21" x14ac:dyDescent="0.3">
      <c r="A491" s="23">
        <v>41947</v>
      </c>
      <c r="B491" s="24">
        <v>6.241551382227858E-4</v>
      </c>
      <c r="C491" s="24">
        <v>-2.0833500575145008E-3</v>
      </c>
      <c r="D491" s="24">
        <v>1.284749330841186E-2</v>
      </c>
      <c r="E491" s="263">
        <v>-5.5543211858886951E-3</v>
      </c>
      <c r="F491" s="264">
        <v>-1.000000000000003E-4</v>
      </c>
      <c r="G491" s="264">
        <v>-8.9999999999998976E-5</v>
      </c>
      <c r="H491" s="265">
        <v>-4.255319148936144E-5</v>
      </c>
      <c r="K491" s="23">
        <v>41947</v>
      </c>
      <c r="L491" s="19">
        <v>1.5557888211723879E-3</v>
      </c>
      <c r="O491" s="23">
        <v>41947</v>
      </c>
      <c r="P491">
        <v>3.9735943933565006E-3</v>
      </c>
      <c r="Q491" t="str" cm="1">
        <f t="array" ref="Q491">IF(P491=MIN($P$3:$P$10000),O491:P491,"")</f>
        <v/>
      </c>
      <c r="S491" s="23">
        <v>41947</v>
      </c>
      <c r="T491">
        <v>1.5894377573426005E-3</v>
      </c>
      <c r="U491" t="str" cm="1">
        <f t="array" ref="U491">IF(T491=MIN($T$3:$T$10000),S491:T491,"")</f>
        <v/>
      </c>
    </row>
    <row r="492" spans="1:21" x14ac:dyDescent="0.3">
      <c r="A492" s="23">
        <v>41948</v>
      </c>
      <c r="B492" s="24">
        <v>-2.165389394355818E-2</v>
      </c>
      <c r="C492" s="24">
        <v>4.1752391107918964E-3</v>
      </c>
      <c r="D492" s="24">
        <v>5.6947510578226872E-3</v>
      </c>
      <c r="E492" s="263">
        <v>1.137781390953021E-2</v>
      </c>
      <c r="F492" s="264">
        <v>-2.0000000000000049E-5</v>
      </c>
      <c r="G492" s="264">
        <v>-9.999999999998898E-6</v>
      </c>
      <c r="H492" s="265">
        <v>-1.2711864406779732E-4</v>
      </c>
      <c r="K492" s="23">
        <v>41948</v>
      </c>
      <c r="L492" s="19">
        <v>1.6618738337973481E-3</v>
      </c>
      <c r="O492" s="23">
        <v>41948</v>
      </c>
      <c r="P492">
        <v>4.3039430590696417E-3</v>
      </c>
      <c r="Q492" t="str" cm="1">
        <f t="array" ref="Q492">IF(P492=MIN($P$3:$P$10000),O492:P492,"")</f>
        <v/>
      </c>
      <c r="S492" s="23">
        <v>41948</v>
      </c>
      <c r="T492">
        <v>1.7215772236278569E-3</v>
      </c>
      <c r="U492" t="str" cm="1">
        <f t="array" ref="U492">IF(T492=MIN($T$3:$T$10000),S492:T492,"")</f>
        <v/>
      </c>
    </row>
    <row r="493" spans="1:21" x14ac:dyDescent="0.3">
      <c r="A493" s="23">
        <v>41949</v>
      </c>
      <c r="B493" s="24">
        <v>8.1971034866826621E-4</v>
      </c>
      <c r="C493" s="24">
        <v>-4.5737570582293904E-3</v>
      </c>
      <c r="D493" s="24">
        <v>1.4157794119963501E-3</v>
      </c>
      <c r="E493" s="263">
        <v>6.9545004173226146E-3</v>
      </c>
      <c r="F493" s="264">
        <v>-4.0000000000000112E-5</v>
      </c>
      <c r="G493" s="264">
        <v>6.4999999999999943E-4</v>
      </c>
      <c r="H493" s="265">
        <v>2.9288702928870403E-4</v>
      </c>
      <c r="K493" s="23">
        <v>41949</v>
      </c>
      <c r="L493" s="19">
        <v>1.0346369832860429E-3</v>
      </c>
      <c r="O493" s="23">
        <v>41949</v>
      </c>
      <c r="P493">
        <v>2.1858445502653152E-3</v>
      </c>
      <c r="Q493" t="str" cm="1">
        <f t="array" ref="Q493">IF(P493=MIN($P$3:$P$10000),O493:P493,"")</f>
        <v/>
      </c>
      <c r="S493" s="23">
        <v>41949</v>
      </c>
      <c r="T493">
        <v>8.7433782010612612E-4</v>
      </c>
      <c r="U493" t="str" cm="1">
        <f t="array" ref="U493">IF(T493=MIN($T$3:$T$10000),S493:T493,"")</f>
        <v/>
      </c>
    </row>
    <row r="494" spans="1:21" x14ac:dyDescent="0.3">
      <c r="A494" s="23">
        <v>41950</v>
      </c>
      <c r="B494" s="24">
        <v>2.8121624357161139E-2</v>
      </c>
      <c r="C494" s="24">
        <v>-2.506307339388553E-3</v>
      </c>
      <c r="D494" s="24">
        <v>1.233771487817082E-2</v>
      </c>
      <c r="E494" s="263">
        <v>4.4685241202523174E-3</v>
      </c>
      <c r="F494" s="264">
        <v>-1.000000000000003E-4</v>
      </c>
      <c r="G494" s="264">
        <v>-2.2000000000000242E-4</v>
      </c>
      <c r="H494" s="265">
        <v>-2.5862068965517237E-4</v>
      </c>
      <c r="K494" s="23">
        <v>41950</v>
      </c>
      <c r="L494" s="19">
        <v>3.6985058371045211E-3</v>
      </c>
      <c r="O494" s="23">
        <v>41950</v>
      </c>
      <c r="P494">
        <v>9.5897128686233714E-3</v>
      </c>
      <c r="Q494" t="str" cm="1">
        <f t="array" ref="Q494">IF(P494=MIN($P$3:$P$10000),O494:P494,"")</f>
        <v/>
      </c>
      <c r="S494" s="23">
        <v>41950</v>
      </c>
      <c r="T494">
        <v>3.835885147449349E-3</v>
      </c>
      <c r="U494" t="str" cm="1">
        <f t="array" ref="U494">IF(T494=MIN($T$3:$T$10000),S494:T494,"")</f>
        <v/>
      </c>
    </row>
    <row r="495" spans="1:21" x14ac:dyDescent="0.3">
      <c r="A495" s="23">
        <v>41953</v>
      </c>
      <c r="B495" s="24">
        <v>-2.2218305548213638E-2</v>
      </c>
      <c r="C495" s="24">
        <v>3.7689070484797169E-3</v>
      </c>
      <c r="D495" s="24">
        <v>8.5060245904391638E-3</v>
      </c>
      <c r="E495" s="263">
        <v>8.0916142346166165E-4</v>
      </c>
      <c r="F495" s="264">
        <v>-1.9000000000000009E-4</v>
      </c>
      <c r="G495" s="264">
        <v>3.9000000000000151E-4</v>
      </c>
      <c r="H495" s="265">
        <v>-8.4033613445379102E-5</v>
      </c>
      <c r="K495" s="23">
        <v>41953</v>
      </c>
      <c r="L495" s="19">
        <v>8.8305067353900118E-4</v>
      </c>
      <c r="O495" s="23">
        <v>41953</v>
      </c>
      <c r="P495">
        <v>2.3009144989735546E-3</v>
      </c>
      <c r="Q495" t="str" cm="1">
        <f t="array" ref="Q495">IF(P495=MIN($P$3:$P$10000),O495:P495,"")</f>
        <v/>
      </c>
      <c r="S495" s="23">
        <v>41953</v>
      </c>
      <c r="T495">
        <v>9.2036579958942172E-4</v>
      </c>
      <c r="U495" t="str" cm="1">
        <f t="array" ref="U495">IF(T495=MIN($T$3:$T$10000),S495:T495,"")</f>
        <v/>
      </c>
    </row>
    <row r="496" spans="1:21" x14ac:dyDescent="0.3">
      <c r="A496" s="23">
        <v>41954</v>
      </c>
      <c r="B496" s="24">
        <v>1.4303838623065781E-2</v>
      </c>
      <c r="C496" s="24">
        <v>8.7609902283944489E-3</v>
      </c>
      <c r="D496" s="24">
        <v>-5.4131050799312063E-3</v>
      </c>
      <c r="E496" s="263">
        <v>-2.626777845274127E-3</v>
      </c>
      <c r="F496" s="264">
        <v>-6.999999999999975E-5</v>
      </c>
      <c r="G496" s="264">
        <v>2.0999999999999911E-4</v>
      </c>
      <c r="H496" s="265">
        <v>1.2499999999999924E-4</v>
      </c>
      <c r="K496" s="23">
        <v>41954</v>
      </c>
      <c r="L496" s="19">
        <v>-1.5505718614181995E-4</v>
      </c>
      <c r="O496" s="23">
        <v>41954</v>
      </c>
      <c r="P496">
        <v>-5.37017965354549E-4</v>
      </c>
      <c r="Q496" t="str" cm="1">
        <f t="array" ref="Q496">IF(P496=MIN($P$3:$P$10000),O496:P496,"")</f>
        <v/>
      </c>
      <c r="S496" s="23">
        <v>41954</v>
      </c>
      <c r="T496">
        <v>-2.1480718614181959E-4</v>
      </c>
      <c r="U496" t="str" cm="1">
        <f t="array" ref="U496">IF(T496=MIN($T$3:$T$10000),S496:T496,"")</f>
        <v/>
      </c>
    </row>
    <row r="497" spans="1:21" x14ac:dyDescent="0.3">
      <c r="A497" s="23">
        <v>41955</v>
      </c>
      <c r="B497" s="24">
        <v>-4.8197161297776469E-3</v>
      </c>
      <c r="C497" s="24">
        <v>-1.199351132204848E-2</v>
      </c>
      <c r="D497" s="24">
        <v>2.4049460081797189E-3</v>
      </c>
      <c r="E497" s="263">
        <v>4.0518584911957881E-4</v>
      </c>
      <c r="F497" s="264">
        <v>-2.2999999999999971E-4</v>
      </c>
      <c r="G497" s="264">
        <v>-2.3000000000000131E-4</v>
      </c>
      <c r="H497" s="265">
        <v>8.4388185654009384E-5</v>
      </c>
      <c r="K497" s="23">
        <v>41955</v>
      </c>
      <c r="L497" s="19">
        <v>-3.7585629847405704E-4</v>
      </c>
      <c r="O497" s="23">
        <v>41955</v>
      </c>
      <c r="P497">
        <v>-9.4832745504590287E-4</v>
      </c>
      <c r="Q497" t="str" cm="1">
        <f t="array" ref="Q497">IF(P497=MIN($P$3:$P$10000),O497:P497,"")</f>
        <v/>
      </c>
      <c r="S497" s="23">
        <v>41955</v>
      </c>
      <c r="T497">
        <v>-3.7933098201836126E-4</v>
      </c>
      <c r="U497" t="str" cm="1">
        <f t="array" ref="U497">IF(T497=MIN($T$3:$T$10000),S497:T497,"")</f>
        <v/>
      </c>
    </row>
    <row r="498" spans="1:21" x14ac:dyDescent="0.3">
      <c r="A498" s="23">
        <v>41956</v>
      </c>
      <c r="B498" s="24">
        <v>1.524645739910375E-3</v>
      </c>
      <c r="C498" s="24">
        <v>2.9301095985855832E-3</v>
      </c>
      <c r="D498" s="24">
        <v>4.7221893970124378E-2</v>
      </c>
      <c r="E498" s="263">
        <v>-2.026673234179344E-4</v>
      </c>
      <c r="F498" s="264">
        <v>-2.0000000000000049E-5</v>
      </c>
      <c r="G498" s="264">
        <v>-8.0000000000000074E-5</v>
      </c>
      <c r="H498" s="265">
        <v>1.276595744680858E-4</v>
      </c>
      <c r="K498" s="23">
        <v>41956</v>
      </c>
      <c r="L498" s="19">
        <v>8.8718034662139608E-3</v>
      </c>
      <c r="O498" s="23">
        <v>41956</v>
      </c>
      <c r="P498">
        <v>2.2050891644258306E-2</v>
      </c>
      <c r="Q498" t="str" cm="1">
        <f t="array" ref="Q498">IF(P498=MIN($P$3:$P$10000),O498:P498,"")</f>
        <v/>
      </c>
      <c r="S498" s="23">
        <v>41956</v>
      </c>
      <c r="T498">
        <v>8.8203566577033238E-3</v>
      </c>
      <c r="U498" t="str" cm="1">
        <f t="array" ref="U498">IF(T498=MIN($T$3:$T$10000),S498:T498,"")</f>
        <v/>
      </c>
    </row>
    <row r="499" spans="1:21" x14ac:dyDescent="0.3">
      <c r="A499" s="23">
        <v>41957</v>
      </c>
      <c r="B499" s="24">
        <v>2.5073905705630881E-2</v>
      </c>
      <c r="C499" s="24">
        <v>-4.1722722977734163E-4</v>
      </c>
      <c r="D499" s="24">
        <v>2.4135120602653429E-4</v>
      </c>
      <c r="E499" s="263">
        <v>-5.6714056296795204E-3</v>
      </c>
      <c r="F499" s="264">
        <v>-4.0000000000000112E-5</v>
      </c>
      <c r="G499" s="264">
        <v>7.0000000000001173E-5</v>
      </c>
      <c r="H499" s="265">
        <v>-8.6206896551723616E-5</v>
      </c>
      <c r="K499" s="23">
        <v>41957</v>
      </c>
      <c r="L499" s="19">
        <v>3.5934523036446005E-4</v>
      </c>
      <c r="O499" s="23">
        <v>41957</v>
      </c>
      <c r="P499">
        <v>9.9659583453183868E-4</v>
      </c>
      <c r="Q499" t="str" cm="1">
        <f t="array" ref="Q499">IF(P499=MIN($P$3:$P$10000),O499:P499,"")</f>
        <v/>
      </c>
      <c r="S499" s="23">
        <v>41957</v>
      </c>
      <c r="T499">
        <v>3.9863833381273558E-4</v>
      </c>
      <c r="U499" t="str" cm="1">
        <f t="array" ref="U499">IF(T499=MIN($T$3:$T$10000),S499:T499,"")</f>
        <v/>
      </c>
    </row>
    <row r="500" spans="1:21" x14ac:dyDescent="0.3">
      <c r="A500" s="23">
        <v>41960</v>
      </c>
      <c r="B500" s="24">
        <v>-3.6690660988112729E-3</v>
      </c>
      <c r="C500" s="24">
        <v>-1.6701915374225909E-3</v>
      </c>
      <c r="D500" s="24">
        <v>7.3530540243143556E-3</v>
      </c>
      <c r="E500" s="263">
        <v>0</v>
      </c>
      <c r="F500" s="264">
        <v>7.0000000000000184E-5</v>
      </c>
      <c r="G500" s="264">
        <v>5.200000000000005E-4</v>
      </c>
      <c r="H500" s="265">
        <v>8.5470085470084955E-5</v>
      </c>
      <c r="K500" s="23">
        <v>41960</v>
      </c>
      <c r="L500" s="19">
        <v>1.1662062468085772E-3</v>
      </c>
      <c r="O500" s="23">
        <v>41960</v>
      </c>
      <c r="P500">
        <v>2.7368617708675973E-3</v>
      </c>
      <c r="Q500" t="str" cm="1">
        <f t="array" ref="Q500">IF(P500=MIN($P$3:$P$10000),O500:P500,"")</f>
        <v/>
      </c>
      <c r="S500" s="23">
        <v>41960</v>
      </c>
      <c r="T500">
        <v>1.0947447083470389E-3</v>
      </c>
      <c r="U500" t="str" cm="1">
        <f t="array" ref="U500">IF(T500=MIN($T$3:$T$10000),S500:T500,"")</f>
        <v/>
      </c>
    </row>
    <row r="501" spans="1:21" x14ac:dyDescent="0.3">
      <c r="A501" s="23">
        <v>41961</v>
      </c>
      <c r="B501" s="24">
        <v>8.7680839429701719E-3</v>
      </c>
      <c r="C501" s="24">
        <v>1.7565896726442091E-2</v>
      </c>
      <c r="D501" s="24">
        <v>2.6324399121376149E-3</v>
      </c>
      <c r="E501" s="263">
        <v>2.0384039270626459E-4</v>
      </c>
      <c r="F501" s="264">
        <v>-8.000000000000021E-5</v>
      </c>
      <c r="G501" s="264">
        <v>-1.5000000000000118E-4</v>
      </c>
      <c r="H501" s="265">
        <v>-1.7241379310344872E-4</v>
      </c>
      <c r="K501" s="23">
        <v>41961</v>
      </c>
      <c r="L501" s="19">
        <v>1.7535406444796429E-3</v>
      </c>
      <c r="O501" s="23">
        <v>41961</v>
      </c>
      <c r="P501">
        <v>4.6165671284404877E-3</v>
      </c>
      <c r="Q501" t="str" cm="1">
        <f t="array" ref="Q501">IF(P501=MIN($P$3:$P$10000),O501:P501,"")</f>
        <v/>
      </c>
      <c r="S501" s="23">
        <v>41961</v>
      </c>
      <c r="T501">
        <v>1.8466268513761949E-3</v>
      </c>
      <c r="U501" t="str" cm="1">
        <f t="array" ref="U501">IF(T501=MIN($T$3:$T$10000),S501:T501,"")</f>
        <v/>
      </c>
    </row>
    <row r="502" spans="1:21" x14ac:dyDescent="0.3">
      <c r="A502" s="23">
        <v>41962</v>
      </c>
      <c r="B502" s="24">
        <v>-1.1907891910267889E-2</v>
      </c>
      <c r="C502" s="24">
        <v>-3.2882111113132009E-3</v>
      </c>
      <c r="D502" s="24">
        <v>1.4321516096080379E-2</v>
      </c>
      <c r="E502" s="263">
        <v>-1.099816629448786E-2</v>
      </c>
      <c r="F502" s="264">
        <v>2.000000000000005E-4</v>
      </c>
      <c r="G502" s="264">
        <v>-1.399999999999979E-4</v>
      </c>
      <c r="H502" s="265">
        <v>8.4745762711865361E-5</v>
      </c>
      <c r="K502" s="23">
        <v>41962</v>
      </c>
      <c r="L502" s="19">
        <v>6.6096046426620603E-4</v>
      </c>
      <c r="O502" s="23">
        <v>41962</v>
      </c>
      <c r="P502">
        <v>1.5245621776146675E-3</v>
      </c>
      <c r="Q502" t="str" cm="1">
        <f t="array" ref="Q502">IF(P502=MIN($P$3:$P$10000),O502:P502,"")</f>
        <v/>
      </c>
      <c r="S502" s="23">
        <v>41962</v>
      </c>
      <c r="T502">
        <v>6.0982487104586642E-4</v>
      </c>
      <c r="U502" t="str" cm="1">
        <f t="array" ref="U502">IF(T502=MIN($T$3:$T$10000),S502:T502,"")</f>
        <v/>
      </c>
    </row>
    <row r="503" spans="1:21" x14ac:dyDescent="0.3">
      <c r="A503" s="23">
        <v>41963</v>
      </c>
      <c r="B503" s="24">
        <v>1.038002287121737E-2</v>
      </c>
      <c r="C503" s="24">
        <v>-2.4741101834812569E-3</v>
      </c>
      <c r="D503" s="24">
        <v>-4.824076440586765E-3</v>
      </c>
      <c r="E503" s="263">
        <v>-4.9422357835640753E-3</v>
      </c>
      <c r="F503" s="264">
        <v>-2.5000000000000071E-4</v>
      </c>
      <c r="G503" s="264">
        <v>3.3999999999999807E-4</v>
      </c>
      <c r="H503" s="265">
        <v>1.2820512820512745E-4</v>
      </c>
      <c r="K503" s="23">
        <v>41963</v>
      </c>
      <c r="L503" s="19">
        <v>-1.1225119324999116E-3</v>
      </c>
      <c r="O503" s="23">
        <v>41963</v>
      </c>
      <c r="P503">
        <v>-2.9305106004805471E-3</v>
      </c>
      <c r="Q503" t="str" cm="1">
        <f t="array" ref="Q503">IF(P503=MIN($P$3:$P$10000),O503:P503,"")</f>
        <v/>
      </c>
      <c r="S503" s="23">
        <v>41963</v>
      </c>
      <c r="T503">
        <v>-1.1722042401922188E-3</v>
      </c>
      <c r="U503" t="str" cm="1">
        <f t="array" ref="U503">IF(T503=MIN($T$3:$T$10000),S503:T503,"")</f>
        <v/>
      </c>
    </row>
    <row r="504" spans="1:21" x14ac:dyDescent="0.3">
      <c r="A504" s="23">
        <v>41964</v>
      </c>
      <c r="B504" s="24">
        <v>4.6142956241137954E-3</v>
      </c>
      <c r="C504" s="24">
        <v>3.720396252925104E-3</v>
      </c>
      <c r="D504" s="24">
        <v>8.2745557909335373E-4</v>
      </c>
      <c r="E504" s="263">
        <v>4.3459841413714733E-3</v>
      </c>
      <c r="F504" s="264">
        <v>0</v>
      </c>
      <c r="G504" s="264">
        <v>7.4000000000000292E-4</v>
      </c>
      <c r="H504" s="265">
        <v>4.3290043290043033E-5</v>
      </c>
      <c r="K504" s="23">
        <v>41964</v>
      </c>
      <c r="L504" s="19">
        <v>1.1294400502829061E-3</v>
      </c>
      <c r="O504" s="23">
        <v>41964</v>
      </c>
      <c r="P504">
        <v>2.6823988270059658E-3</v>
      </c>
      <c r="Q504" t="str" cm="1">
        <f t="array" ref="Q504">IF(P504=MIN($P$3:$P$10000),O504:P504,"")</f>
        <v/>
      </c>
      <c r="S504" s="23">
        <v>41964</v>
      </c>
      <c r="T504">
        <v>1.0729595308023865E-3</v>
      </c>
      <c r="U504" t="str" cm="1">
        <f t="array" ref="U504">IF(T504=MIN($T$3:$T$10000),S504:T504,"")</f>
        <v/>
      </c>
    </row>
    <row r="505" spans="1:21" x14ac:dyDescent="0.3">
      <c r="A505" s="23">
        <v>41967</v>
      </c>
      <c r="B505" s="24">
        <v>-2.4265361160112861E-3</v>
      </c>
      <c r="C505" s="24">
        <v>1.5238836341630251E-2</v>
      </c>
      <c r="D505" s="24">
        <v>8.8600364879159368E-3</v>
      </c>
      <c r="E505" s="263">
        <v>2.88510391612795E-3</v>
      </c>
      <c r="F505" s="264">
        <v>-3.0000000000000079E-5</v>
      </c>
      <c r="G505" s="264">
        <v>3.4999999999999696E-4</v>
      </c>
      <c r="H505" s="265">
        <v>1.3043478260869485E-4</v>
      </c>
      <c r="K505" s="23">
        <v>41967</v>
      </c>
      <c r="L505" s="19">
        <v>2.7769417453530395E-3</v>
      </c>
      <c r="O505" s="23">
        <v>41967</v>
      </c>
      <c r="P505">
        <v>6.7593652329478188E-3</v>
      </c>
      <c r="Q505" t="str" cm="1">
        <f t="array" ref="Q505">IF(P505=MIN($P$3:$P$10000),O505:P505,"")</f>
        <v/>
      </c>
      <c r="S505" s="23">
        <v>41967</v>
      </c>
      <c r="T505">
        <v>2.7037460931791271E-3</v>
      </c>
      <c r="U505" t="str" cm="1">
        <f t="array" ref="U505">IF(T505=MIN($T$3:$T$10000),S505:T505,"")</f>
        <v/>
      </c>
    </row>
    <row r="506" spans="1:21" x14ac:dyDescent="0.3">
      <c r="A506" s="23">
        <v>41968</v>
      </c>
      <c r="B506" s="24">
        <v>2.3455477165707449E-3</v>
      </c>
      <c r="C506" s="24">
        <v>2.8398731335268078E-3</v>
      </c>
      <c r="D506" s="24">
        <v>-5.269310285227812E-3</v>
      </c>
      <c r="E506" s="263">
        <v>-3.2876364950118718E-3</v>
      </c>
      <c r="F506" s="264">
        <v>-8.9999999999999802E-5</v>
      </c>
      <c r="G506" s="264">
        <v>3.7000000000000374E-4</v>
      </c>
      <c r="H506" s="265">
        <v>1.3215859030836922E-4</v>
      </c>
      <c r="K506" s="23">
        <v>41968</v>
      </c>
      <c r="L506" s="19">
        <v>-1.0310637907334397E-3</v>
      </c>
      <c r="O506" s="23">
        <v>41968</v>
      </c>
      <c r="P506">
        <v>-2.7500878909305151E-3</v>
      </c>
      <c r="Q506" t="str" cm="1">
        <f t="array" ref="Q506">IF(P506=MIN($P$3:$P$10000),O506:P506,"")</f>
        <v/>
      </c>
      <c r="S506" s="23">
        <v>41968</v>
      </c>
      <c r="T506">
        <v>-1.1000351563722063E-3</v>
      </c>
      <c r="U506" t="str" cm="1">
        <f t="array" ref="U506">IF(T506=MIN($T$3:$T$10000),S506:T506,"")</f>
        <v/>
      </c>
    </row>
    <row r="507" spans="1:21" x14ac:dyDescent="0.3">
      <c r="A507" s="23">
        <v>41969</v>
      </c>
      <c r="B507" s="24">
        <v>-1.906682316866435E-3</v>
      </c>
      <c r="C507" s="24">
        <v>-2.4272248055293051E-3</v>
      </c>
      <c r="D507" s="24">
        <v>3.5331364030397467E-4</v>
      </c>
      <c r="E507" s="263">
        <v>3.9166763161470729E-3</v>
      </c>
      <c r="F507" s="264">
        <v>-1.9000000000000009E-4</v>
      </c>
      <c r="G507" s="264">
        <v>-1.6000000000000009E-4</v>
      </c>
      <c r="H507" s="265">
        <v>1.78571428571429E-4</v>
      </c>
      <c r="K507" s="23">
        <v>41969</v>
      </c>
      <c r="L507" s="19">
        <v>3.7301433341640263E-4</v>
      </c>
      <c r="O507" s="23">
        <v>41969</v>
      </c>
      <c r="P507">
        <v>7.9914297639814883E-4</v>
      </c>
      <c r="Q507" t="str" cm="1">
        <f t="array" ref="Q507">IF(P507=MIN($P$3:$P$10000),O507:P507,"")</f>
        <v/>
      </c>
      <c r="S507" s="23">
        <v>41969</v>
      </c>
      <c r="T507">
        <v>3.1965719055925961E-4</v>
      </c>
      <c r="U507" t="str" cm="1">
        <f t="array" ref="U507">IF(T507=MIN($T$3:$T$10000),S507:T507,"")</f>
        <v/>
      </c>
    </row>
    <row r="508" spans="1:21" x14ac:dyDescent="0.3">
      <c r="A508" s="23">
        <v>41971</v>
      </c>
      <c r="B508" s="24">
        <v>-2.6484915717786911E-2</v>
      </c>
      <c r="C508" s="24">
        <v>-1.622078416901546E-2</v>
      </c>
      <c r="D508" s="24">
        <v>3.0124318271930971E-2</v>
      </c>
      <c r="E508" s="263">
        <v>6.1605225407852153E-4</v>
      </c>
      <c r="F508" s="264">
        <v>-3.700000000000001E-4</v>
      </c>
      <c r="G508" s="264">
        <v>1.1299999999999999E-3</v>
      </c>
      <c r="H508" s="265">
        <v>-1.8348623853211058E-4</v>
      </c>
      <c r="K508" s="23">
        <v>41971</v>
      </c>
      <c r="L508" s="19">
        <v>3.4937207641610457E-3</v>
      </c>
      <c r="O508" s="23">
        <v>41971</v>
      </c>
      <c r="P508">
        <v>8.89197392875124E-3</v>
      </c>
      <c r="Q508" t="str" cm="1">
        <f t="array" ref="Q508">IF(P508=MIN($P$3:$P$10000),O508:P508,"")</f>
        <v/>
      </c>
      <c r="S508" s="23">
        <v>41971</v>
      </c>
      <c r="T508">
        <v>3.5567895715004957E-3</v>
      </c>
      <c r="U508" t="str" cm="1">
        <f t="array" ref="U508">IF(T508=MIN($T$3:$T$10000),S508:T508,"")</f>
        <v/>
      </c>
    </row>
    <row r="509" spans="1:21" x14ac:dyDescent="0.3">
      <c r="A509" s="23">
        <v>41974</v>
      </c>
      <c r="B509" s="24">
        <v>3.9871563287203933E-2</v>
      </c>
      <c r="C509" s="24">
        <v>1.2368346688590799E-3</v>
      </c>
      <c r="D509" s="24">
        <v>-1.507832088409871E-2</v>
      </c>
      <c r="E509" s="263">
        <v>-4.924993485822953E-3</v>
      </c>
      <c r="F509" s="264">
        <v>-6.999999999999975E-5</v>
      </c>
      <c r="G509" s="264">
        <v>3.0999999999999691E-4</v>
      </c>
      <c r="H509" s="265">
        <v>-2.7027027027026859E-4</v>
      </c>
      <c r="K509" s="23">
        <v>41974</v>
      </c>
      <c r="L509" s="19">
        <v>-1.7048972847878291E-3</v>
      </c>
      <c r="O509" s="23">
        <v>41974</v>
      </c>
      <c r="P509">
        <v>-3.9794391579155205E-3</v>
      </c>
      <c r="Q509" t="str" cm="1">
        <f t="array" ref="Q509">IF(P509=MIN($P$3:$P$10000),O509:P509,"")</f>
        <v/>
      </c>
      <c r="S509" s="23">
        <v>41974</v>
      </c>
      <c r="T509">
        <v>-1.5917756631662081E-3</v>
      </c>
      <c r="U509" t="str" cm="1">
        <f t="array" ref="U509">IF(T509=MIN($T$3:$T$10000),S509:T509,"")</f>
        <v/>
      </c>
    </row>
    <row r="510" spans="1:21" x14ac:dyDescent="0.3">
      <c r="A510" s="23">
        <v>41975</v>
      </c>
      <c r="B510" s="24">
        <v>-1.235205846024939E-2</v>
      </c>
      <c r="C510" s="24">
        <v>-5.3521031469881868E-3</v>
      </c>
      <c r="D510" s="24">
        <v>2.0872745432681319E-3</v>
      </c>
      <c r="E510" s="263">
        <v>6.5989708734089693E-3</v>
      </c>
      <c r="F510" s="264">
        <v>1.9999999999999619E-5</v>
      </c>
      <c r="G510" s="264">
        <v>1.000000000000334E-5</v>
      </c>
      <c r="H510" s="265">
        <v>-4.3859649122808281E-5</v>
      </c>
      <c r="K510" s="23">
        <v>41975</v>
      </c>
      <c r="L510" s="19">
        <v>3.3809832723621209E-4</v>
      </c>
      <c r="O510" s="23">
        <v>41975</v>
      </c>
      <c r="P510">
        <v>8.8833792335368898E-4</v>
      </c>
      <c r="Q510" t="str" cm="1">
        <f t="array" ref="Q510">IF(P510=MIN($P$3:$P$10000),O510:P510,"")</f>
        <v/>
      </c>
      <c r="S510" s="23">
        <v>41975</v>
      </c>
      <c r="T510">
        <v>3.5533516934147571E-4</v>
      </c>
      <c r="U510" t="str" cm="1">
        <f t="array" ref="U510">IF(T510=MIN($T$3:$T$10000),S510:T510,"")</f>
        <v/>
      </c>
    </row>
    <row r="511" spans="1:21" x14ac:dyDescent="0.3">
      <c r="A511" s="23">
        <v>41976</v>
      </c>
      <c r="B511" s="24">
        <v>1.033527019572052E-2</v>
      </c>
      <c r="C511" s="24">
        <v>3.725227860536568E-3</v>
      </c>
      <c r="D511" s="24">
        <v>-1.14055756162294E-2</v>
      </c>
      <c r="E511" s="263">
        <v>1.4968829214818151E-2</v>
      </c>
      <c r="F511" s="264">
        <v>-3.9999999999999671E-5</v>
      </c>
      <c r="G511" s="264">
        <v>2.39999999999998E-4</v>
      </c>
      <c r="H511" s="265">
        <v>1.7467248908296988E-4</v>
      </c>
      <c r="K511" s="23">
        <v>41976</v>
      </c>
      <c r="L511" s="19">
        <v>4.431490612770597E-4</v>
      </c>
      <c r="O511" s="23">
        <v>41976</v>
      </c>
      <c r="P511">
        <v>8.9136610297430854E-4</v>
      </c>
      <c r="Q511" t="str" cm="1">
        <f t="array" ref="Q511">IF(P511=MIN($P$3:$P$10000),O511:P511,"")</f>
        <v/>
      </c>
      <c r="S511" s="23">
        <v>41976</v>
      </c>
      <c r="T511">
        <v>3.5654644118972333E-4</v>
      </c>
      <c r="U511" t="str" cm="1">
        <f t="array" ref="U511">IF(T511=MIN($T$3:$T$10000),S511:T511,"")</f>
        <v/>
      </c>
    </row>
    <row r="512" spans="1:21" x14ac:dyDescent="0.3">
      <c r="A512" s="23">
        <v>41977</v>
      </c>
      <c r="B512" s="24">
        <v>-3.8683485967789311E-3</v>
      </c>
      <c r="C512" s="24">
        <v>-6.5980129985097422E-3</v>
      </c>
      <c r="D512" s="24">
        <v>-2.1192985260622302E-3</v>
      </c>
      <c r="E512" s="263">
        <v>1.830783881587684E-3</v>
      </c>
      <c r="F512" s="264">
        <v>2.0000000000000049E-5</v>
      </c>
      <c r="G512" s="264">
        <v>-3.3000000000000141E-4</v>
      </c>
      <c r="H512" s="265">
        <v>-2.6666666666666663E-4</v>
      </c>
      <c r="K512" s="23">
        <v>41977</v>
      </c>
      <c r="L512" s="19">
        <v>-8.2987028999261274E-4</v>
      </c>
      <c r="O512" s="23">
        <v>41977</v>
      </c>
      <c r="P512">
        <v>-1.7384257249815319E-3</v>
      </c>
      <c r="Q512" t="str" cm="1">
        <f t="array" ref="Q512">IF(P512=MIN($P$3:$P$10000),O512:P512,"")</f>
        <v/>
      </c>
      <c r="S512" s="23">
        <v>41977</v>
      </c>
      <c r="T512">
        <v>-6.9537028999261277E-4</v>
      </c>
      <c r="U512" t="str" cm="1">
        <f t="array" ref="U512">IF(T512=MIN($T$3:$T$10000),S512:T512,"")</f>
        <v/>
      </c>
    </row>
    <row r="513" spans="1:21" x14ac:dyDescent="0.3">
      <c r="A513" s="23">
        <v>41978</v>
      </c>
      <c r="B513" s="24">
        <v>-1.251291886036204E-2</v>
      </c>
      <c r="C513" s="24">
        <v>5.3964850630193661E-3</v>
      </c>
      <c r="D513" s="24">
        <v>-7.5506287611904832E-3</v>
      </c>
      <c r="E513" s="263">
        <v>4.0608647643976571E-3</v>
      </c>
      <c r="F513" s="264">
        <v>2.9999999999999648E-5</v>
      </c>
      <c r="G513" s="264">
        <v>7.2000000000000059E-4</v>
      </c>
      <c r="H513" s="265">
        <v>2.1645021645021664E-4</v>
      </c>
      <c r="K513" s="23">
        <v>41978</v>
      </c>
      <c r="L513" s="19">
        <v>-9.8392912391763259E-4</v>
      </c>
      <c r="O513" s="23">
        <v>41978</v>
      </c>
      <c r="P513">
        <v>-2.8008293033005751E-3</v>
      </c>
      <c r="Q513" t="str" cm="1">
        <f t="array" ref="Q513">IF(P513=MIN($P$3:$P$10000),O513:P513,"")</f>
        <v/>
      </c>
      <c r="S513" s="23">
        <v>41978</v>
      </c>
      <c r="T513">
        <v>-1.1203317213202301E-3</v>
      </c>
      <c r="U513" t="str" cm="1">
        <f t="array" ref="U513">IF(T513=MIN($T$3:$T$10000),S513:T513,"")</f>
        <v/>
      </c>
    </row>
    <row r="514" spans="1:21" x14ac:dyDescent="0.3">
      <c r="A514" s="23">
        <v>41981</v>
      </c>
      <c r="B514" s="24">
        <v>1.17975967840601E-2</v>
      </c>
      <c r="C514" s="24">
        <v>-9.9091732432461856E-3</v>
      </c>
      <c r="D514" s="24">
        <v>1.3073333247165179E-3</v>
      </c>
      <c r="E514" s="263">
        <v>-5.2577897839557203E-3</v>
      </c>
      <c r="F514" s="264">
        <v>0</v>
      </c>
      <c r="G514" s="264">
        <v>-6.999999999999895E-5</v>
      </c>
      <c r="H514" s="265">
        <v>1.7699115044247682E-4</v>
      </c>
      <c r="K514" s="23">
        <v>41981</v>
      </c>
      <c r="L514" s="19">
        <v>-3.66382607897792E-4</v>
      </c>
      <c r="O514" s="23">
        <v>41981</v>
      </c>
      <c r="P514">
        <v>-1.1063215639922667E-3</v>
      </c>
      <c r="Q514" t="str" cm="1">
        <f t="array" ref="Q514">IF(P514=MIN($P$3:$P$10000),O514:P514,"")</f>
        <v/>
      </c>
      <c r="S514" s="23">
        <v>41981</v>
      </c>
      <c r="T514">
        <v>-4.4252862559690666E-4</v>
      </c>
      <c r="U514" t="str" cm="1">
        <f t="array" ref="U514">IF(T514=MIN($T$3:$T$10000),S514:T514,"")</f>
        <v/>
      </c>
    </row>
    <row r="515" spans="1:21" x14ac:dyDescent="0.3">
      <c r="A515" s="23">
        <v>41982</v>
      </c>
      <c r="B515" s="24">
        <v>2.0815365527857739E-2</v>
      </c>
      <c r="C515" s="24">
        <v>1.6681022884942119E-3</v>
      </c>
      <c r="D515" s="24">
        <v>-7.9543234079288445E-3</v>
      </c>
      <c r="E515" s="263">
        <v>-5.082566286446065E-3</v>
      </c>
      <c r="F515" s="264">
        <v>-2.299999999999993E-4</v>
      </c>
      <c r="G515" s="264">
        <v>-6.6000000000000054E-4</v>
      </c>
      <c r="H515" s="265">
        <v>1.8018018018018062E-4</v>
      </c>
      <c r="K515" s="23">
        <v>41982</v>
      </c>
      <c r="L515" s="19">
        <v>-1.0657368642201972E-3</v>
      </c>
      <c r="O515" s="23">
        <v>41982</v>
      </c>
      <c r="P515">
        <v>-2.727044863253196E-3</v>
      </c>
      <c r="Q515" t="str" cm="1">
        <f t="array" ref="Q515">IF(P515=MIN($P$3:$P$10000),O515:P515,"")</f>
        <v/>
      </c>
      <c r="S515" s="23">
        <v>41982</v>
      </c>
      <c r="T515">
        <v>-1.0908179453012784E-3</v>
      </c>
      <c r="U515" t="str" cm="1">
        <f t="array" ref="U515">IF(T515=MIN($T$3:$T$10000),S515:T515,"")</f>
        <v/>
      </c>
    </row>
    <row r="516" spans="1:21" x14ac:dyDescent="0.3">
      <c r="A516" s="23">
        <v>41983</v>
      </c>
      <c r="B516" s="24">
        <v>-1.9460444716805289E-3</v>
      </c>
      <c r="C516" s="24">
        <v>-8.742859917171027E-3</v>
      </c>
      <c r="D516" s="24">
        <v>-6.9411152270798049E-3</v>
      </c>
      <c r="E516" s="263">
        <v>-5.925313404080393E-3</v>
      </c>
      <c r="F516" s="264">
        <v>-8.000000000000021E-5</v>
      </c>
      <c r="G516" s="264">
        <v>-4.0000000000000044E-5</v>
      </c>
      <c r="H516" s="265">
        <v>-4.5871559633027245E-5</v>
      </c>
      <c r="K516" s="23">
        <v>41983</v>
      </c>
      <c r="L516" s="19">
        <v>-2.5740976353774217E-3</v>
      </c>
      <c r="O516" s="23">
        <v>41983</v>
      </c>
      <c r="P516">
        <v>-6.3586385838563988E-3</v>
      </c>
      <c r="Q516" t="str" cm="1">
        <f t="array" ref="Q516">IF(P516=MIN($P$3:$P$10000),O516:P516,"")</f>
        <v/>
      </c>
      <c r="S516" s="23">
        <v>41983</v>
      </c>
      <c r="T516">
        <v>-2.5434554335425595E-3</v>
      </c>
      <c r="U516" t="str" cm="1">
        <f t="array" ref="U516">IF(T516=MIN($T$3:$T$10000),S516:T516,"")</f>
        <v/>
      </c>
    </row>
    <row r="517" spans="1:21" x14ac:dyDescent="0.3">
      <c r="A517" s="23">
        <v>41984</v>
      </c>
      <c r="B517" s="24">
        <v>-2.288886082476055E-3</v>
      </c>
      <c r="C517" s="24">
        <v>-6.7198891216419428E-3</v>
      </c>
      <c r="D517" s="24">
        <v>1.0243174553394069E-2</v>
      </c>
      <c r="E517" s="263">
        <v>8.6327682125614934E-3</v>
      </c>
      <c r="F517" s="264">
        <v>-5.0000000000000131E-5</v>
      </c>
      <c r="G517" s="264">
        <v>-3.3999999999999807E-4</v>
      </c>
      <c r="H517" s="265">
        <v>4.109589041095882E-4</v>
      </c>
      <c r="K517" s="23">
        <v>41984</v>
      </c>
      <c r="L517" s="19">
        <v>2.5997642728826237E-3</v>
      </c>
      <c r="O517" s="23">
        <v>41984</v>
      </c>
      <c r="P517">
        <v>6.0920819150832705E-3</v>
      </c>
      <c r="Q517" t="str" cm="1">
        <f t="array" ref="Q517">IF(P517=MIN($P$3:$P$10000),O517:P517,"")</f>
        <v/>
      </c>
      <c r="S517" s="23">
        <v>41984</v>
      </c>
      <c r="T517">
        <v>2.4368327660333087E-3</v>
      </c>
      <c r="U517" t="str" cm="1">
        <f t="array" ref="U517">IF(T517=MIN($T$3:$T$10000),S517:T517,"")</f>
        <v/>
      </c>
    </row>
    <row r="518" spans="1:21" x14ac:dyDescent="0.3">
      <c r="A518" s="23">
        <v>41985</v>
      </c>
      <c r="B518" s="24">
        <v>-2.3791145827324069E-3</v>
      </c>
      <c r="C518" s="24">
        <v>-2.0718696876363879E-2</v>
      </c>
      <c r="D518" s="24">
        <v>-2.3832413430153191E-4</v>
      </c>
      <c r="E518" s="263">
        <v>-1.1616153507139289E-2</v>
      </c>
      <c r="F518" s="264">
        <v>2.0000000000000049E-5</v>
      </c>
      <c r="G518" s="264">
        <v>9.999999999998898E-6</v>
      </c>
      <c r="H518" s="265">
        <v>-9.5238095238094658E-5</v>
      </c>
      <c r="K518" s="23">
        <v>41985</v>
      </c>
      <c r="L518" s="19">
        <v>-2.7240511859120521E-3</v>
      </c>
      <c r="O518" s="23">
        <v>41985</v>
      </c>
      <c r="P518">
        <v>-6.7092351076372724E-3</v>
      </c>
      <c r="Q518" t="str" cm="1">
        <f t="array" ref="Q518">IF(P518=MIN($P$3:$P$10000),O518:P518,"")</f>
        <v/>
      </c>
      <c r="S518" s="23">
        <v>41985</v>
      </c>
      <c r="T518">
        <v>-2.6836940430549094E-3</v>
      </c>
      <c r="U518" t="str" cm="1">
        <f t="array" ref="U518">IF(T518=MIN($T$3:$T$10000),S518:T518,"")</f>
        <v/>
      </c>
    </row>
    <row r="519" spans="1:21" x14ac:dyDescent="0.3">
      <c r="A519" s="23">
        <v>41988</v>
      </c>
      <c r="B519" s="24">
        <v>-2.5721871195916131E-2</v>
      </c>
      <c r="C519" s="24">
        <v>-1.8566656968786371E-2</v>
      </c>
      <c r="D519" s="24">
        <v>1.551200271664941E-3</v>
      </c>
      <c r="E519" s="263">
        <v>1.237152416491942E-2</v>
      </c>
      <c r="F519" s="264">
        <v>1.299999999999995E-4</v>
      </c>
      <c r="G519" s="264">
        <v>6.5999999999999837E-4</v>
      </c>
      <c r="H519" s="265">
        <v>2.358490566037738E-4</v>
      </c>
      <c r="K519" s="23">
        <v>41988</v>
      </c>
      <c r="L519" s="19">
        <v>-1.9301478617518331E-4</v>
      </c>
      <c r="O519" s="23">
        <v>41988</v>
      </c>
      <c r="P519">
        <v>-8.6286715411720361E-4</v>
      </c>
      <c r="Q519" t="str" cm="1">
        <f t="array" ref="Q519">IF(P519=MIN($P$3:$P$10000),O519:P519,"")</f>
        <v/>
      </c>
      <c r="S519" s="23">
        <v>41988</v>
      </c>
      <c r="T519">
        <v>-3.451468616468814E-4</v>
      </c>
      <c r="U519" t="str" cm="1">
        <f t="array" ref="U519">IF(T519=MIN($T$3:$T$10000),S519:T519,"")</f>
        <v/>
      </c>
    </row>
    <row r="520" spans="1:21" x14ac:dyDescent="0.3">
      <c r="A520" s="23">
        <v>41989</v>
      </c>
      <c r="B520" s="24">
        <v>4.8955153850468438E-3</v>
      </c>
      <c r="C520" s="24">
        <v>-2.1994176050856079E-3</v>
      </c>
      <c r="D520" s="24">
        <v>-1.16748230747163E-2</v>
      </c>
      <c r="E520" s="263">
        <v>5.9059311388102919E-3</v>
      </c>
      <c r="F520" s="264">
        <v>-8.9999999999999369E-5</v>
      </c>
      <c r="G520" s="264">
        <v>-2.0999999999999911E-4</v>
      </c>
      <c r="H520" s="265">
        <v>-3.3816425120773079E-4</v>
      </c>
      <c r="K520" s="23">
        <v>41989</v>
      </c>
      <c r="L520" s="19">
        <v>-1.5088998215753862E-3</v>
      </c>
      <c r="O520" s="23">
        <v>41989</v>
      </c>
      <c r="P520">
        <v>-3.3430647713297698E-3</v>
      </c>
      <c r="Q520" t="str" cm="1">
        <f t="array" ref="Q520">IF(P520=MIN($P$3:$P$10000),O520:P520,"")</f>
        <v/>
      </c>
      <c r="S520" s="23">
        <v>41989</v>
      </c>
      <c r="T520">
        <v>-1.3372259085319075E-3</v>
      </c>
      <c r="U520" t="str" cm="1">
        <f t="array" ref="U520">IF(T520=MIN($T$3:$T$10000),S520:T520,"")</f>
        <v/>
      </c>
    </row>
    <row r="521" spans="1:21" x14ac:dyDescent="0.3">
      <c r="A521" s="23">
        <v>41990</v>
      </c>
      <c r="B521" s="24">
        <v>-5.915615639380944E-3</v>
      </c>
      <c r="C521" s="24">
        <v>8.377469841412433E-3</v>
      </c>
      <c r="D521" s="24">
        <v>1.530822764107679E-2</v>
      </c>
      <c r="E521" s="263">
        <v>3.239799437621193E-3</v>
      </c>
      <c r="F521" s="264">
        <v>1.399999999999995E-4</v>
      </c>
      <c r="G521" s="264">
        <v>4.200000000000004E-4</v>
      </c>
      <c r="H521" s="265">
        <v>-3.7383177570093391E-4</v>
      </c>
      <c r="K521" s="23">
        <v>41990</v>
      </c>
      <c r="L521" s="19">
        <v>3.2631039244343466E-3</v>
      </c>
      <c r="O521" s="23">
        <v>41990</v>
      </c>
      <c r="P521">
        <v>8.4908205587494179E-3</v>
      </c>
      <c r="Q521" t="str" cm="1">
        <f t="array" ref="Q521">IF(P521=MIN($P$3:$P$10000),O521:P521,"")</f>
        <v/>
      </c>
      <c r="S521" s="23">
        <v>41990</v>
      </c>
      <c r="T521">
        <v>3.3963282234997665E-3</v>
      </c>
      <c r="U521" t="str" cm="1">
        <f t="array" ref="U521">IF(T521=MIN($T$3:$T$10000),S521:T521,"")</f>
        <v/>
      </c>
    </row>
    <row r="522" spans="1:21" x14ac:dyDescent="0.3">
      <c r="A522" s="23">
        <v>41991</v>
      </c>
      <c r="B522" s="24">
        <v>7.7011028537963206E-3</v>
      </c>
      <c r="C522" s="24">
        <v>1.7052910081247499E-2</v>
      </c>
      <c r="D522" s="24">
        <v>2.0301626283226099E-2</v>
      </c>
      <c r="E522" s="263">
        <v>2.6438004119755259E-2</v>
      </c>
      <c r="F522" s="264">
        <v>-1.499999999999995E-4</v>
      </c>
      <c r="G522" s="264">
        <v>-2.0000000000000022E-5</v>
      </c>
      <c r="H522" s="265">
        <v>2.2522522522522542E-4</v>
      </c>
      <c r="K522" s="23">
        <v>41991</v>
      </c>
      <c r="L522" s="19">
        <v>8.2307705916392221E-3</v>
      </c>
      <c r="O522" s="23">
        <v>41991</v>
      </c>
      <c r="P522">
        <v>2.0363548100719671E-2</v>
      </c>
      <c r="Q522" t="str" cm="1">
        <f t="array" ref="Q522">IF(P522=MIN($P$3:$P$10000),O522:P522,"")</f>
        <v/>
      </c>
      <c r="S522" s="23">
        <v>41991</v>
      </c>
      <c r="T522">
        <v>8.1454192402878687E-3</v>
      </c>
      <c r="U522" t="str" cm="1">
        <f t="array" ref="U522">IF(T522=MIN($T$3:$T$10000),S522:T522,"")</f>
        <v/>
      </c>
    </row>
    <row r="523" spans="1:21" x14ac:dyDescent="0.3">
      <c r="A523" s="23">
        <v>41992</v>
      </c>
      <c r="B523" s="24">
        <v>-3.3000867859298609E-3</v>
      </c>
      <c r="C523" s="24">
        <v>0</v>
      </c>
      <c r="D523" s="24">
        <v>-9.0759051345825972E-3</v>
      </c>
      <c r="E523" s="263">
        <v>-1.572940297304784E-3</v>
      </c>
      <c r="F523" s="264">
        <v>6.4999999999999997E-4</v>
      </c>
      <c r="G523" s="264">
        <v>2.000000000000002E-4</v>
      </c>
      <c r="H523" s="265">
        <v>0</v>
      </c>
      <c r="K523" s="23">
        <v>41992</v>
      </c>
      <c r="L523" s="19">
        <v>-1.9093774396041368E-3</v>
      </c>
      <c r="O523" s="23">
        <v>41992</v>
      </c>
      <c r="P523">
        <v>-4.960943599010342E-3</v>
      </c>
      <c r="Q523" t="str" cm="1">
        <f t="array" ref="Q523">IF(P523=MIN($P$3:$P$10000),O523:P523,"")</f>
        <v/>
      </c>
      <c r="S523" s="23">
        <v>41992</v>
      </c>
      <c r="T523">
        <v>-1.9843774396041368E-3</v>
      </c>
      <c r="U523" t="str" cm="1">
        <f t="array" ref="U523">IF(T523=MIN($T$3:$T$10000),S523:T523,"")</f>
        <v/>
      </c>
    </row>
    <row r="524" spans="1:21" x14ac:dyDescent="0.3">
      <c r="A524" s="23">
        <v>41995</v>
      </c>
      <c r="B524" s="24">
        <v>-1.934298212101547E-2</v>
      </c>
      <c r="C524" s="24">
        <v>3.0093616539493828E-3</v>
      </c>
      <c r="D524" s="24">
        <v>1.432575473565866E-2</v>
      </c>
      <c r="E524" s="263">
        <v>6.6955221226557048E-3</v>
      </c>
      <c r="F524" s="264">
        <v>2.0999999999999971E-4</v>
      </c>
      <c r="G524" s="264">
        <v>1.6999999999999901E-4</v>
      </c>
      <c r="H524" s="265">
        <v>-4.1474654377880098E-4</v>
      </c>
      <c r="K524" s="23">
        <v>41995</v>
      </c>
      <c r="L524" s="19">
        <v>2.6109044665285591E-3</v>
      </c>
      <c r="O524" s="23">
        <v>41995</v>
      </c>
      <c r="P524">
        <v>6.9201010280725483E-3</v>
      </c>
      <c r="Q524" t="str" cm="1">
        <f t="array" ref="Q524">IF(P524=MIN($P$3:$P$10000),O524:P524,"")</f>
        <v/>
      </c>
      <c r="S524" s="23">
        <v>41995</v>
      </c>
      <c r="T524">
        <v>2.7680404112290194E-3</v>
      </c>
      <c r="U524" t="str" cm="1">
        <f t="array" ref="U524">IF(T524=MIN($T$3:$T$10000),S524:T524,"")</f>
        <v/>
      </c>
    </row>
    <row r="525" spans="1:21" x14ac:dyDescent="0.3">
      <c r="A525" s="23">
        <v>41996</v>
      </c>
      <c r="B525" s="24">
        <v>1.6880941353684029E-3</v>
      </c>
      <c r="C525" s="24">
        <v>-1.714467940423116E-3</v>
      </c>
      <c r="D525" s="24">
        <v>3.241509242205808E-3</v>
      </c>
      <c r="E525" s="263">
        <v>1.760404923818053E-3</v>
      </c>
      <c r="F525" s="264">
        <v>2.0000000000000009E-4</v>
      </c>
      <c r="G525" s="264">
        <v>6.0000000000000056E-5</v>
      </c>
      <c r="H525" s="265">
        <v>-4.4247787610620744E-5</v>
      </c>
      <c r="K525" s="23">
        <v>41996</v>
      </c>
      <c r="L525" s="19">
        <v>7.8228164518704172E-4</v>
      </c>
      <c r="O525" s="23">
        <v>41996</v>
      </c>
      <c r="P525">
        <v>1.9479828740295525E-3</v>
      </c>
      <c r="Q525" t="str" cm="1">
        <f t="array" ref="Q525">IF(P525=MIN($P$3:$P$10000),O525:P525,"")</f>
        <v/>
      </c>
      <c r="S525" s="23">
        <v>41996</v>
      </c>
      <c r="T525">
        <v>7.7919314961182105E-4</v>
      </c>
      <c r="U525" t="str" cm="1">
        <f t="array" ref="U525">IF(T525=MIN($T$3:$T$10000),S525:T525,"")</f>
        <v/>
      </c>
    </row>
    <row r="526" spans="1:21" x14ac:dyDescent="0.3">
      <c r="A526" s="23">
        <v>41997</v>
      </c>
      <c r="B526" s="24">
        <v>2.660901235780017E-4</v>
      </c>
      <c r="C526" s="24">
        <v>2.1465874392943181E-3</v>
      </c>
      <c r="D526" s="24">
        <v>-2.654081237428883E-3</v>
      </c>
      <c r="E526" s="263">
        <v>-9.7627384401866751E-4</v>
      </c>
      <c r="F526" s="264">
        <v>2.0000000000000049E-5</v>
      </c>
      <c r="G526" s="264">
        <v>-1.4999999999999901E-4</v>
      </c>
      <c r="H526" s="265">
        <v>-1.3215859030836922E-4</v>
      </c>
      <c r="K526" s="23">
        <v>41997</v>
      </c>
      <c r="L526" s="19">
        <v>-5.3650874668914215E-4</v>
      </c>
      <c r="O526" s="23">
        <v>41997</v>
      </c>
      <c r="P526">
        <v>-1.1788434526259399E-3</v>
      </c>
      <c r="Q526" t="str" cm="1">
        <f t="array" ref="Q526">IF(P526=MIN($P$3:$P$10000),O526:P526,"")</f>
        <v/>
      </c>
      <c r="S526" s="23">
        <v>41997</v>
      </c>
      <c r="T526">
        <v>-4.7153738105037599E-4</v>
      </c>
      <c r="U526" t="str" cm="1">
        <f t="array" ref="U526">IF(T526=MIN($T$3:$T$10000),S526:T526,"")</f>
        <v/>
      </c>
    </row>
    <row r="527" spans="1:21" x14ac:dyDescent="0.3">
      <c r="A527" s="23">
        <v>42002</v>
      </c>
      <c r="B527" s="24">
        <v>7.9808550495926948E-3</v>
      </c>
      <c r="C527" s="24">
        <v>-4.0791989988197549E-4</v>
      </c>
      <c r="D527" s="24">
        <v>2.4296604535162221E-3</v>
      </c>
      <c r="E527" s="263">
        <v>7.4274298961926419E-3</v>
      </c>
      <c r="F527" s="264">
        <v>-1.7000000000000001E-4</v>
      </c>
      <c r="G527" s="264">
        <v>-3.3000000000000141E-4</v>
      </c>
      <c r="H527" s="265">
        <v>9.0090090090089536E-5</v>
      </c>
      <c r="K527" s="23">
        <v>42002</v>
      </c>
      <c r="L527" s="19">
        <v>1.6558037902039986E-3</v>
      </c>
      <c r="O527" s="23">
        <v>42002</v>
      </c>
      <c r="P527">
        <v>4.1219081241586457E-3</v>
      </c>
      <c r="Q527" t="str" cm="1">
        <f t="array" ref="Q527">IF(P527=MIN($P$3:$P$10000),O527:P527,"")</f>
        <v/>
      </c>
      <c r="S527" s="23">
        <v>42002</v>
      </c>
      <c r="T527">
        <v>1.6487632496634584E-3</v>
      </c>
      <c r="U527" t="str" cm="1">
        <f t="array" ref="U527">IF(T527=MIN($T$3:$T$10000),S527:T527,"")</f>
        <v/>
      </c>
    </row>
    <row r="528" spans="1:21" x14ac:dyDescent="0.3">
      <c r="A528" s="23">
        <v>42003</v>
      </c>
      <c r="B528" s="24">
        <v>1.3460007274742711E-2</v>
      </c>
      <c r="C528" s="24">
        <v>-4.8933175720775974E-3</v>
      </c>
      <c r="D528" s="24">
        <v>1.731864915958185E-3</v>
      </c>
      <c r="E528" s="263">
        <v>7.7631139908845316E-4</v>
      </c>
      <c r="F528" s="264">
        <v>4.0000000000000112E-5</v>
      </c>
      <c r="G528" s="264">
        <v>1.0200000000000009E-3</v>
      </c>
      <c r="H528" s="265">
        <v>1.363636363636371E-4</v>
      </c>
      <c r="K528" s="23">
        <v>42003</v>
      </c>
      <c r="L528" s="19">
        <v>8.2288843641581128E-4</v>
      </c>
      <c r="O528" s="23">
        <v>42003</v>
      </c>
      <c r="P528">
        <v>1.7663120001304359E-3</v>
      </c>
      <c r="Q528" t="str" cm="1">
        <f t="array" ref="Q528">IF(P528=MIN($P$3:$P$10000),O528:P528,"")</f>
        <v/>
      </c>
      <c r="S528" s="23">
        <v>42003</v>
      </c>
      <c r="T528">
        <v>7.0652480005217451E-4</v>
      </c>
      <c r="U528" t="str" cm="1">
        <f t="array" ref="U528">IF(T528=MIN($T$3:$T$10000),S528:T528,"")</f>
        <v/>
      </c>
    </row>
    <row r="529" spans="1:21" x14ac:dyDescent="0.3">
      <c r="A529" s="23">
        <v>42006</v>
      </c>
      <c r="B529" s="24">
        <v>-9.7221790726262167E-3</v>
      </c>
      <c r="C529" s="24">
        <v>-1.5645858958426101E-2</v>
      </c>
      <c r="D529" s="24">
        <v>-1.025505599437666E-2</v>
      </c>
      <c r="E529" s="263">
        <v>3.2958037548084479E-3</v>
      </c>
      <c r="F529" s="264">
        <v>0</v>
      </c>
      <c r="G529" s="264">
        <v>1.200000000000001E-3</v>
      </c>
      <c r="H529" s="265">
        <v>3.7735849056603712E-4</v>
      </c>
      <c r="K529" s="23">
        <v>42006</v>
      </c>
      <c r="L529" s="19">
        <v>-2.5221560511361841E-3</v>
      </c>
      <c r="O529" s="23">
        <v>42006</v>
      </c>
      <c r="P529">
        <v>-6.8799184297272525E-3</v>
      </c>
      <c r="Q529" t="str" cm="1">
        <f t="array" ref="Q529">IF(P529=MIN($P$3:$P$10000),O529:P529,"")</f>
        <v/>
      </c>
      <c r="S529" s="23">
        <v>42006</v>
      </c>
      <c r="T529">
        <v>-2.751967371890901E-3</v>
      </c>
      <c r="U529" t="str" cm="1">
        <f t="array" ref="U529">IF(T529=MIN($T$3:$T$10000),S529:T529,"")</f>
        <v/>
      </c>
    </row>
    <row r="530" spans="1:21" x14ac:dyDescent="0.3">
      <c r="A530" s="23">
        <v>42009</v>
      </c>
      <c r="B530" s="24">
        <v>1.50771473513825E-2</v>
      </c>
      <c r="C530" s="24">
        <v>-2.179828586381732E-2</v>
      </c>
      <c r="D530" s="24">
        <v>-2.9098269133096041E-3</v>
      </c>
      <c r="E530" s="263">
        <v>-1.0048426718515781E-2</v>
      </c>
      <c r="F530" s="264">
        <v>-8.7999999999999971E-4</v>
      </c>
      <c r="G530" s="264">
        <v>-4.8000000000000045E-4</v>
      </c>
      <c r="H530" s="265">
        <v>3.4313725490196204E-4</v>
      </c>
      <c r="K530" s="23">
        <v>42009</v>
      </c>
      <c r="L530" s="19">
        <v>-2.2638323907858203E-3</v>
      </c>
      <c r="O530" s="23">
        <v>42009</v>
      </c>
      <c r="P530">
        <v>-5.765610388729258E-3</v>
      </c>
      <c r="Q530" t="str" cm="1">
        <f t="array" ref="Q530">IF(P530=MIN($P$3:$P$10000),O530:P530,"")</f>
        <v/>
      </c>
      <c r="S530" s="23">
        <v>42009</v>
      </c>
      <c r="T530">
        <v>-2.3062441554917031E-3</v>
      </c>
      <c r="U530" t="str" cm="1">
        <f t="array" ref="U530">IF(T530=MIN($T$3:$T$10000),S530:T530,"")</f>
        <v/>
      </c>
    </row>
    <row r="531" spans="1:21" x14ac:dyDescent="0.3">
      <c r="A531" s="23">
        <v>42010</v>
      </c>
      <c r="B531" s="24">
        <v>1.139896343525996E-2</v>
      </c>
      <c r="C531" s="24">
        <v>-8.8208572854145805E-3</v>
      </c>
      <c r="D531" s="24">
        <v>7.7053288536254576E-3</v>
      </c>
      <c r="E531" s="263">
        <v>7.8082475270635542E-4</v>
      </c>
      <c r="F531" s="264">
        <v>-5.9000000000000025E-4</v>
      </c>
      <c r="G531" s="264">
        <v>-2.200000000000002E-4</v>
      </c>
      <c r="H531" s="265">
        <v>5.0761421319796648E-5</v>
      </c>
      <c r="K531" s="23">
        <v>42010</v>
      </c>
      <c r="L531" s="19">
        <v>1.4458546149107208E-3</v>
      </c>
      <c r="O531" s="23">
        <v>42010</v>
      </c>
      <c r="P531">
        <v>3.7325299382920301E-3</v>
      </c>
      <c r="Q531" t="str" cm="1">
        <f t="array" ref="Q531">IF(P531=MIN($P$3:$P$10000),O531:P531,"")</f>
        <v/>
      </c>
      <c r="S531" s="23">
        <v>42010</v>
      </c>
      <c r="T531">
        <v>1.4930119753168122E-3</v>
      </c>
      <c r="U531" t="str" cm="1">
        <f t="array" ref="U531">IF(T531=MIN($T$3:$T$10000),S531:T531,"")</f>
        <v/>
      </c>
    </row>
    <row r="532" spans="1:21" x14ac:dyDescent="0.3">
      <c r="A532" s="23">
        <v>42011</v>
      </c>
      <c r="B532" s="24">
        <v>-5.8914189064697194E-3</v>
      </c>
      <c r="C532" s="24">
        <v>1.405143486213763E-3</v>
      </c>
      <c r="D532" s="24">
        <v>2.6532107329558349E-2</v>
      </c>
      <c r="E532" s="263">
        <v>7.803305628504135E-4</v>
      </c>
      <c r="F532" s="264">
        <v>-3.0000000000000008E-4</v>
      </c>
      <c r="G532" s="264">
        <v>-1.0000000000000011E-3</v>
      </c>
      <c r="H532" s="265">
        <v>-3.5714285714285676E-4</v>
      </c>
      <c r="K532" s="23">
        <v>42011</v>
      </c>
      <c r="L532" s="19">
        <v>4.5242712896976572E-3</v>
      </c>
      <c r="O532" s="23">
        <v>42011</v>
      </c>
      <c r="P532">
        <v>1.1912463938529858E-2</v>
      </c>
      <c r="Q532" t="str" cm="1">
        <f t="array" ref="Q532">IF(P532=MIN($P$3:$P$10000),O532:P532,"")</f>
        <v/>
      </c>
      <c r="S532" s="23">
        <v>42011</v>
      </c>
      <c r="T532">
        <v>4.7649855754119423E-3</v>
      </c>
      <c r="U532" t="str" cm="1">
        <f t="array" ref="U532">IF(T532=MIN($T$3:$T$10000),S532:T532,"")</f>
        <v/>
      </c>
    </row>
    <row r="533" spans="1:21" x14ac:dyDescent="0.3">
      <c r="A533" s="23">
        <v>42012</v>
      </c>
      <c r="B533" s="24">
        <v>-4.2085201408571674E-3</v>
      </c>
      <c r="C533" s="24">
        <v>1.216076501098301E-2</v>
      </c>
      <c r="D533" s="24">
        <v>2.1106243900297559E-2</v>
      </c>
      <c r="E533" s="263">
        <v>1.149890722591689E-2</v>
      </c>
      <c r="F533" s="264">
        <v>1.000000000000001E-4</v>
      </c>
      <c r="G533" s="264">
        <v>7.8000000000000074E-4</v>
      </c>
      <c r="H533" s="265">
        <v>2.4630541871921202E-4</v>
      </c>
      <c r="K533" s="23">
        <v>42012</v>
      </c>
      <c r="L533" s="19">
        <v>5.886557729941796E-3</v>
      </c>
      <c r="O533" s="23">
        <v>42012</v>
      </c>
      <c r="P533">
        <v>1.4316800728795376E-2</v>
      </c>
      <c r="Q533" t="str" cm="1">
        <f t="array" ref="Q533">IF(P533=MIN($P$3:$P$10000),O533:P533,"")</f>
        <v/>
      </c>
      <c r="S533" s="23">
        <v>42012</v>
      </c>
      <c r="T533">
        <v>5.726720291518151E-3</v>
      </c>
      <c r="U533" t="str" cm="1">
        <f t="array" ref="U533">IF(T533=MIN($T$3:$T$10000),S533:T533,"")</f>
        <v/>
      </c>
    </row>
    <row r="534" spans="1:21" x14ac:dyDescent="0.3">
      <c r="A534" s="23">
        <v>42013</v>
      </c>
      <c r="B534" s="24">
        <v>1.138519904458854E-2</v>
      </c>
      <c r="C534" s="24">
        <v>-1.8482471648384349E-3</v>
      </c>
      <c r="D534" s="24">
        <v>-1.2379835663428341E-2</v>
      </c>
      <c r="E534" s="263">
        <v>-7.1291591022385843E-3</v>
      </c>
      <c r="F534" s="264">
        <v>3.4999999999999962E-4</v>
      </c>
      <c r="G534" s="264">
        <v>-3.400000000000003E-4</v>
      </c>
      <c r="H534" s="265">
        <v>3.0303030303030298E-4</v>
      </c>
      <c r="K534" s="23">
        <v>42013</v>
      </c>
      <c r="L534" s="19">
        <v>-2.5821449815311712E-3</v>
      </c>
      <c r="O534" s="23">
        <v>42013</v>
      </c>
      <c r="P534">
        <v>-6.8412715447370188E-3</v>
      </c>
      <c r="Q534" t="str" cm="1">
        <f t="array" ref="Q534">IF(P534=MIN($P$3:$P$10000),O534:P534,"")</f>
        <v/>
      </c>
      <c r="S534" s="23">
        <v>42013</v>
      </c>
      <c r="T534">
        <v>-2.7365086178948073E-3</v>
      </c>
      <c r="U534" t="str" cm="1">
        <f t="array" ref="U534">IF(T534=MIN($T$3:$T$10000),S534:T534,"")</f>
        <v/>
      </c>
    </row>
    <row r="535" spans="1:21" x14ac:dyDescent="0.3">
      <c r="A535" s="23">
        <v>42016</v>
      </c>
      <c r="B535" s="24">
        <v>1.108644019978776E-2</v>
      </c>
      <c r="C535" s="24">
        <v>-3.2407773676616561E-3</v>
      </c>
      <c r="D535" s="24">
        <v>7.4986237062409124E-3</v>
      </c>
      <c r="E535" s="263">
        <v>-1.1646697983165671E-3</v>
      </c>
      <c r="F535" s="264">
        <v>-3.3999999999999959E-4</v>
      </c>
      <c r="G535" s="264">
        <v>8.4000000000000079E-4</v>
      </c>
      <c r="H535" s="265">
        <v>5.2083333333333025E-5</v>
      </c>
      <c r="K535" s="23">
        <v>42016</v>
      </c>
      <c r="L535" s="19">
        <v>1.5488077947423912E-3</v>
      </c>
      <c r="O535" s="23">
        <v>42016</v>
      </c>
      <c r="P535">
        <v>3.7934257368559782E-3</v>
      </c>
      <c r="Q535" t="str" cm="1">
        <f t="array" ref="Q535">IF(P535=MIN($P$3:$P$10000),O535:P535,"")</f>
        <v/>
      </c>
      <c r="S535" s="23">
        <v>42016</v>
      </c>
      <c r="T535">
        <v>1.5173702947423914E-3</v>
      </c>
      <c r="U535" t="str" cm="1">
        <f t="array" ref="U535">IF(T535=MIN($T$3:$T$10000),S535:T535,"")</f>
        <v/>
      </c>
    </row>
    <row r="536" spans="1:21" x14ac:dyDescent="0.3">
      <c r="A536" s="23">
        <v>42017</v>
      </c>
      <c r="B536" s="24">
        <v>-3.3737686129177609E-3</v>
      </c>
      <c r="C536" s="24">
        <v>4.1800734339385763E-3</v>
      </c>
      <c r="D536" s="24">
        <v>-7.8871985755658222E-3</v>
      </c>
      <c r="E536" s="263">
        <v>7.7745882696942227E-4</v>
      </c>
      <c r="F536" s="264">
        <v>2.9999999999999648E-5</v>
      </c>
      <c r="G536" s="264">
        <v>1.2000000000000011E-4</v>
      </c>
      <c r="H536" s="265">
        <v>2.6178010471204034E-4</v>
      </c>
      <c r="K536" s="23">
        <v>42017</v>
      </c>
      <c r="L536" s="19">
        <v>-1.1305107904986561E-3</v>
      </c>
      <c r="O536" s="23">
        <v>42017</v>
      </c>
      <c r="P536">
        <v>-3.1432795940476849E-3</v>
      </c>
      <c r="Q536" t="str" cm="1">
        <f t="array" ref="Q536">IF(P536=MIN($P$3:$P$10000),O536:P536,"")</f>
        <v/>
      </c>
      <c r="S536" s="23">
        <v>42017</v>
      </c>
      <c r="T536">
        <v>-1.257311837619074E-3</v>
      </c>
      <c r="U536" t="str" cm="1">
        <f t="array" ref="U536">IF(T536=MIN($T$3:$T$10000),S536:T536,"")</f>
        <v/>
      </c>
    </row>
    <row r="537" spans="1:21" x14ac:dyDescent="0.3">
      <c r="A537" s="23">
        <v>42018</v>
      </c>
      <c r="B537" s="24">
        <v>-1.608014502098395E-3</v>
      </c>
      <c r="C537" s="24">
        <v>-1.3875956274985539E-3</v>
      </c>
      <c r="D537" s="24">
        <v>-3.023181624769989E-2</v>
      </c>
      <c r="E537" s="263">
        <v>5.8238698224997876E-3</v>
      </c>
      <c r="F537" s="264">
        <v>-3.799999999999997E-4</v>
      </c>
      <c r="G537" s="264">
        <v>4.8999999999999933E-4</v>
      </c>
      <c r="H537" s="265">
        <v>4.8387096774193624E-4</v>
      </c>
      <c r="K537" s="23">
        <v>42018</v>
      </c>
      <c r="L537" s="19">
        <v>-4.7591136498181252E-3</v>
      </c>
      <c r="O537" s="23">
        <v>42018</v>
      </c>
      <c r="P537">
        <v>-1.2408388963254992E-2</v>
      </c>
      <c r="Q537" t="str" cm="1">
        <f t="array" ref="Q537">IF(P537=MIN($P$3:$P$10000),O537:P537,"")</f>
        <v/>
      </c>
      <c r="S537" s="23">
        <v>42018</v>
      </c>
      <c r="T537">
        <v>-4.963355585301997E-3</v>
      </c>
      <c r="U537" t="str" cm="1">
        <f t="array" ref="U537">IF(T537=MIN($T$3:$T$10000),S537:T537,"")</f>
        <v/>
      </c>
    </row>
    <row r="538" spans="1:21" x14ac:dyDescent="0.3">
      <c r="A538" s="23">
        <v>42019</v>
      </c>
      <c r="B538" s="24">
        <v>2.517590043929906E-2</v>
      </c>
      <c r="C538" s="24">
        <v>9.2663386482615064E-4</v>
      </c>
      <c r="D538" s="24">
        <v>8.8903035190902469E-3</v>
      </c>
      <c r="E538" s="263">
        <v>1.93294068526432E-4</v>
      </c>
      <c r="F538" s="264">
        <v>-9.7999999999999997E-4</v>
      </c>
      <c r="G538" s="264">
        <v>-1.0000000000001119E-5</v>
      </c>
      <c r="H538" s="265">
        <v>-3.3898305084745754E-4</v>
      </c>
      <c r="K538" s="23">
        <v>42019</v>
      </c>
      <c r="L538" s="19">
        <v>2.5083449994190632E-3</v>
      </c>
      <c r="O538" s="23">
        <v>42019</v>
      </c>
      <c r="P538">
        <v>6.8984684307510456E-3</v>
      </c>
      <c r="Q538" t="str" cm="1">
        <f t="array" ref="Q538">IF(P538=MIN($P$3:$P$10000),O538:P538,"")</f>
        <v/>
      </c>
      <c r="S538" s="23">
        <v>42019</v>
      </c>
      <c r="T538">
        <v>2.7593873723004191E-3</v>
      </c>
      <c r="U538" t="str" cm="1">
        <f t="array" ref="U538">IF(T538=MIN($T$3:$T$10000),S538:T538,"")</f>
        <v/>
      </c>
    </row>
    <row r="539" spans="1:21" x14ac:dyDescent="0.3">
      <c r="A539" s="23">
        <v>42020</v>
      </c>
      <c r="B539" s="24">
        <v>1.306428786068646E-2</v>
      </c>
      <c r="C539" s="24">
        <v>1.203121958146249E-2</v>
      </c>
      <c r="D539" s="24">
        <v>-6.9807958611791407E-3</v>
      </c>
      <c r="E539" s="263">
        <v>8.1049466571868969E-3</v>
      </c>
      <c r="F539" s="264">
        <v>-4.0000000000000112E-5</v>
      </c>
      <c r="G539" s="264">
        <v>4.0000000000000044E-5</v>
      </c>
      <c r="H539" s="265">
        <v>1.6393442622950719E-4</v>
      </c>
      <c r="K539" s="23">
        <v>42020</v>
      </c>
      <c r="L539" s="19">
        <v>9.8700162945812272E-4</v>
      </c>
      <c r="O539" s="23">
        <v>42020</v>
      </c>
      <c r="P539">
        <v>2.2880778441371108E-3</v>
      </c>
      <c r="Q539" t="str" cm="1">
        <f t="array" ref="Q539">IF(P539=MIN($P$3:$P$10000),O539:P539,"")</f>
        <v/>
      </c>
      <c r="S539" s="23">
        <v>42020</v>
      </c>
      <c r="T539">
        <v>9.1523113765484441E-4</v>
      </c>
      <c r="U539" t="str" cm="1">
        <f t="array" ref="U539">IF(T539=MIN($T$3:$T$10000),S539:T539,"")</f>
        <v/>
      </c>
    </row>
    <row r="540" spans="1:21" x14ac:dyDescent="0.3">
      <c r="A540" s="23">
        <v>42024</v>
      </c>
      <c r="B540" s="24">
        <v>1.371204734848298E-2</v>
      </c>
      <c r="C540" s="24">
        <v>1.1888302583252E-2</v>
      </c>
      <c r="D540" s="24">
        <v>-9.219651498181612E-4</v>
      </c>
      <c r="E540" s="263">
        <v>1.2825156776048679E-2</v>
      </c>
      <c r="F540" s="264">
        <v>-1.5900000000000001E-3</v>
      </c>
      <c r="G540" s="264">
        <v>-1.09999999999999E-4</v>
      </c>
      <c r="H540" s="265">
        <v>-2.7472527472527494E-4</v>
      </c>
      <c r="K540" s="23">
        <v>42024</v>
      </c>
      <c r="L540" s="19">
        <v>2.3186153413499323E-3</v>
      </c>
      <c r="O540" s="23">
        <v>42024</v>
      </c>
      <c r="P540">
        <v>6.5168542874407638E-3</v>
      </c>
      <c r="Q540" t="str" cm="1">
        <f t="array" ref="Q540">IF(P540=MIN($P$3:$P$10000),O540:P540,"")</f>
        <v/>
      </c>
      <c r="S540" s="23">
        <v>42024</v>
      </c>
      <c r="T540">
        <v>2.6067417149763057E-3</v>
      </c>
      <c r="U540" t="str" cm="1">
        <f t="array" ref="U540">IF(T540=MIN($T$3:$T$10000),S540:T540,"")</f>
        <v/>
      </c>
    </row>
    <row r="541" spans="1:21" x14ac:dyDescent="0.3">
      <c r="A541" s="23">
        <v>42025</v>
      </c>
      <c r="B541" s="24">
        <v>2.4159420873416131E-4</v>
      </c>
      <c r="C541" s="24">
        <v>6.3264937655028693E-3</v>
      </c>
      <c r="D541" s="24">
        <v>-5.7695978739622834E-4</v>
      </c>
      <c r="E541" s="263">
        <v>-3.401787111870988E-3</v>
      </c>
      <c r="F541" s="264">
        <v>-7.9999999999999982E-4</v>
      </c>
      <c r="G541" s="264">
        <v>-1.09999999999999E-4</v>
      </c>
      <c r="H541" s="265">
        <v>-1.6042780748663004E-4</v>
      </c>
      <c r="K541" s="23">
        <v>42025</v>
      </c>
      <c r="L541" s="19">
        <v>-3.1095382903969951E-4</v>
      </c>
      <c r="O541" s="23">
        <v>42025</v>
      </c>
      <c r="P541">
        <v>-3.8315328917679027E-4</v>
      </c>
      <c r="Q541" t="str" cm="1">
        <f t="array" ref="Q541">IF(P541=MIN($P$3:$P$10000),O541:P541,"")</f>
        <v/>
      </c>
      <c r="S541" s="23">
        <v>42025</v>
      </c>
      <c r="T541">
        <v>-1.5326131567071604E-4</v>
      </c>
      <c r="U541" t="str" cm="1">
        <f t="array" ref="U541">IF(T541=MIN($T$3:$T$10000),S541:T541,"")</f>
        <v/>
      </c>
    </row>
    <row r="542" spans="1:21" x14ac:dyDescent="0.3">
      <c r="A542" s="23">
        <v>42026</v>
      </c>
      <c r="B542" s="24">
        <v>8.0495852519620395E-3</v>
      </c>
      <c r="C542" s="24">
        <v>8.5316037163755357E-3</v>
      </c>
      <c r="D542" s="24">
        <v>1.91599466778196E-2</v>
      </c>
      <c r="E542" s="263">
        <v>9.4819863285109101E-4</v>
      </c>
      <c r="F542" s="264">
        <v>-2.800000000000003E-4</v>
      </c>
      <c r="G542" s="264">
        <v>1.259999999999999E-3</v>
      </c>
      <c r="H542" s="265">
        <v>4.7368421052631474E-4</v>
      </c>
      <c r="K542" s="23">
        <v>42026</v>
      </c>
      <c r="L542" s="19">
        <v>4.6703576457351424E-3</v>
      </c>
      <c r="O542" s="23">
        <v>42026</v>
      </c>
      <c r="P542">
        <v>1.1055499377495752E-2</v>
      </c>
      <c r="Q542" t="str" cm="1">
        <f t="array" ref="Q542">IF(P542=MIN($P$3:$P$10000),O542:P542,"")</f>
        <v/>
      </c>
      <c r="S542" s="23">
        <v>42026</v>
      </c>
      <c r="T542">
        <v>4.4221997509983017E-3</v>
      </c>
      <c r="U542" t="str" cm="1">
        <f t="array" ref="U542">IF(T542=MIN($T$3:$T$10000),S542:T542,"")</f>
        <v/>
      </c>
    </row>
    <row r="543" spans="1:21" x14ac:dyDescent="0.3">
      <c r="A543" s="23">
        <v>42027</v>
      </c>
      <c r="B543" s="24">
        <v>-7.9853068437601166E-3</v>
      </c>
      <c r="C543" s="24">
        <v>-1.3802394067308399E-2</v>
      </c>
      <c r="D543" s="24">
        <v>2.3785137375593709E-3</v>
      </c>
      <c r="E543" s="263">
        <v>4.1680145153809743E-3</v>
      </c>
      <c r="F543" s="264">
        <v>-5.5000000000000014E-4</v>
      </c>
      <c r="G543" s="264">
        <v>6.2999999999999948E-4</v>
      </c>
      <c r="H543" s="265">
        <v>-1.104972375690601E-4</v>
      </c>
      <c r="K543" s="23">
        <v>42027</v>
      </c>
      <c r="L543" s="19">
        <v>-2.3958039919360383E-4</v>
      </c>
      <c r="O543" s="23">
        <v>42027</v>
      </c>
      <c r="P543">
        <v>-4.1589160571881695E-4</v>
      </c>
      <c r="Q543" t="str" cm="1">
        <f t="array" ref="Q543">IF(P543=MIN($P$3:$P$10000),O543:P543,"")</f>
        <v/>
      </c>
      <c r="S543" s="23">
        <v>42027</v>
      </c>
      <c r="T543">
        <v>-1.6635664228752676E-4</v>
      </c>
      <c r="U543" t="str" cm="1">
        <f t="array" ref="U543">IF(T543=MIN($T$3:$T$10000),S543:T543,"")</f>
        <v/>
      </c>
    </row>
    <row r="544" spans="1:21" x14ac:dyDescent="0.3">
      <c r="A544" s="23">
        <v>42030</v>
      </c>
      <c r="B544" s="24">
        <v>-9.9815259603591618E-3</v>
      </c>
      <c r="C544" s="24">
        <v>2.0767534073526439E-2</v>
      </c>
      <c r="D544" s="24">
        <v>1.3554993167303E-3</v>
      </c>
      <c r="E544" s="263">
        <v>3.9625835761853048E-3</v>
      </c>
      <c r="F544" s="264">
        <v>-2.6999999999999941E-4</v>
      </c>
      <c r="G544" s="264">
        <v>4.700000000000015E-4</v>
      </c>
      <c r="H544" s="265">
        <v>0</v>
      </c>
      <c r="K544" s="23">
        <v>42030</v>
      </c>
      <c r="L544" s="19">
        <v>1.4469266531342004E-3</v>
      </c>
      <c r="O544" s="23">
        <v>42030</v>
      </c>
      <c r="P544">
        <v>3.6260666328355009E-3</v>
      </c>
      <c r="Q544" t="str" cm="1">
        <f t="array" ref="Q544">IF(P544=MIN($P$3:$P$10000),O544:P544,"")</f>
        <v/>
      </c>
      <c r="S544" s="23">
        <v>42030</v>
      </c>
      <c r="T544">
        <v>1.4504266531342003E-3</v>
      </c>
      <c r="U544" t="str" cm="1">
        <f t="array" ref="U544">IF(T544=MIN($T$3:$T$10000),S544:T544,"")</f>
        <v/>
      </c>
    </row>
    <row r="545" spans="1:21" x14ac:dyDescent="0.3">
      <c r="A545" s="23">
        <v>42031</v>
      </c>
      <c r="B545" s="24">
        <v>1.146437940425042E-2</v>
      </c>
      <c r="C545" s="24">
        <v>1.32683837556758E-3</v>
      </c>
      <c r="D545" s="24">
        <v>-1.2411109603253151E-2</v>
      </c>
      <c r="E545" s="263">
        <v>-1.3157512671532581E-3</v>
      </c>
      <c r="F545" s="264">
        <v>2.4099999999999998E-3</v>
      </c>
      <c r="G545" s="264">
        <v>-5.8000000000000055E-4</v>
      </c>
      <c r="H545" s="265">
        <v>5.4644808743169442E-4</v>
      </c>
      <c r="K545" s="23">
        <v>42031</v>
      </c>
      <c r="L545" s="19">
        <v>-1.4078594893406904E-3</v>
      </c>
      <c r="O545" s="23">
        <v>42031</v>
      </c>
      <c r="P545">
        <v>-4.6644028217123837E-3</v>
      </c>
      <c r="Q545" t="str" cm="1">
        <f t="array" ref="Q545">IF(P545=MIN($P$3:$P$10000),O545:P545,"")</f>
        <v/>
      </c>
      <c r="S545" s="23">
        <v>42031</v>
      </c>
      <c r="T545">
        <v>-1.8657611286849532E-3</v>
      </c>
      <c r="U545" t="str" cm="1">
        <f t="array" ref="U545">IF(T545=MIN($T$3:$T$10000),S545:T545,"")</f>
        <v/>
      </c>
    </row>
    <row r="546" spans="1:21" x14ac:dyDescent="0.3">
      <c r="A546" s="23">
        <v>42032</v>
      </c>
      <c r="B546" s="24">
        <v>-7.8778455325104729E-3</v>
      </c>
      <c r="C546" s="24">
        <v>-7.5089507533576327E-3</v>
      </c>
      <c r="D546" s="24">
        <v>-8.1115686315873965E-3</v>
      </c>
      <c r="E546" s="263">
        <v>-9.4090073254015673E-3</v>
      </c>
      <c r="F546" s="264">
        <v>4.0000000000000002E-4</v>
      </c>
      <c r="G546" s="264">
        <v>-7.0000000000000064E-4</v>
      </c>
      <c r="H546" s="265">
        <v>-2.3121387283237056E-4</v>
      </c>
      <c r="K546" s="23">
        <v>42032</v>
      </c>
      <c r="L546" s="19">
        <v>-3.4561363526968837E-3</v>
      </c>
      <c r="O546" s="23">
        <v>42032</v>
      </c>
      <c r="P546">
        <v>-8.3927252748057929E-3</v>
      </c>
      <c r="Q546" t="str" cm="1">
        <f t="array" ref="Q546">IF(P546=MIN($P$3:$P$10000),O546:P546,"")</f>
        <v/>
      </c>
      <c r="S546" s="23">
        <v>42032</v>
      </c>
      <c r="T546">
        <v>-3.357090109922317E-3</v>
      </c>
      <c r="U546" t="str" cm="1">
        <f t="array" ref="U546">IF(T546=MIN($T$3:$T$10000),S546:T546,"")</f>
        <v/>
      </c>
    </row>
    <row r="547" spans="1:21" x14ac:dyDescent="0.3">
      <c r="A547" s="23">
        <v>42033</v>
      </c>
      <c r="B547" s="24">
        <v>-2.1552390561536121E-2</v>
      </c>
      <c r="C547" s="24">
        <v>9.7910468601112334E-3</v>
      </c>
      <c r="D547" s="24">
        <v>1.0366329271745141E-2</v>
      </c>
      <c r="E547" s="263">
        <v>-1.7096622659153601E-3</v>
      </c>
      <c r="F547" s="264">
        <v>-2.0000000000000001E-4</v>
      </c>
      <c r="G547" s="264">
        <v>2.0000000000000022E-5</v>
      </c>
      <c r="H547" s="265">
        <v>5.0847457627118721E-4</v>
      </c>
      <c r="K547" s="23">
        <v>42033</v>
      </c>
      <c r="L547" s="19">
        <v>1.5287357368461755E-3</v>
      </c>
      <c r="O547" s="23">
        <v>42033</v>
      </c>
      <c r="P547">
        <v>3.2973054438103539E-3</v>
      </c>
      <c r="Q547" t="str" cm="1">
        <f t="array" ref="Q547">IF(P547=MIN($P$3:$P$10000),O547:P547,"")</f>
        <v/>
      </c>
      <c r="S547" s="23">
        <v>42033</v>
      </c>
      <c r="T547">
        <v>1.3189221775241414E-3</v>
      </c>
      <c r="U547" t="str" cm="1">
        <f t="array" ref="U547">IF(T547=MIN($T$3:$T$10000),S547:T547,"")</f>
        <v/>
      </c>
    </row>
    <row r="548" spans="1:21" x14ac:dyDescent="0.3">
      <c r="A548" s="23">
        <v>42034</v>
      </c>
      <c r="B548" s="24">
        <v>2.2275546169666309E-2</v>
      </c>
      <c r="C548" s="24">
        <v>4.4066585678339501E-4</v>
      </c>
      <c r="D548" s="24">
        <v>-3.123562646680493E-2</v>
      </c>
      <c r="E548" s="263">
        <v>-2.1313258752036379E-2</v>
      </c>
      <c r="F548" s="264">
        <v>-2.999999999999997E-5</v>
      </c>
      <c r="G548" s="264">
        <v>-2.4999999999999914E-4</v>
      </c>
      <c r="H548" s="265">
        <v>0</v>
      </c>
      <c r="K548" s="23">
        <v>42034</v>
      </c>
      <c r="L548" s="19">
        <v>-7.308857211476066E-3</v>
      </c>
      <c r="O548" s="23">
        <v>42034</v>
      </c>
      <c r="P548">
        <v>-1.8233393028690162E-2</v>
      </c>
      <c r="Q548" t="str" cm="1">
        <f t="array" ref="Q548">IF(P548=MIN($P$3:$P$10000),O548:P548,"")</f>
        <v/>
      </c>
      <c r="S548" s="23">
        <v>42034</v>
      </c>
      <c r="T548">
        <v>-7.2933572114760653E-3</v>
      </c>
      <c r="U548" t="str" cm="1">
        <f t="array" ref="U548">IF(T548=MIN($T$3:$T$10000),S548:T548,"")</f>
        <v/>
      </c>
    </row>
    <row r="549" spans="1:21" x14ac:dyDescent="0.3">
      <c r="A549" s="23">
        <v>42037</v>
      </c>
      <c r="B549" s="24">
        <v>-8.3434509925503636E-3</v>
      </c>
      <c r="C549" s="24">
        <v>2.2026837310974191E-3</v>
      </c>
      <c r="D549" s="24">
        <v>8.5900848010346236E-3</v>
      </c>
      <c r="E549" s="263">
        <v>2.5278577125403181E-3</v>
      </c>
      <c r="F549" s="264">
        <v>-1.1000000000000001E-3</v>
      </c>
      <c r="G549" s="264">
        <v>6.999999999999895E-5</v>
      </c>
      <c r="H549" s="265">
        <v>-6.5476190476190495E-4</v>
      </c>
      <c r="K549" s="23">
        <v>42037</v>
      </c>
      <c r="L549" s="19">
        <v>1.2396366033147106E-3</v>
      </c>
      <c r="O549" s="23">
        <v>42037</v>
      </c>
      <c r="P549">
        <v>4.1019486511439194E-3</v>
      </c>
      <c r="Q549" t="str" cm="1">
        <f t="array" ref="Q549">IF(P549=MIN($P$3:$P$10000),O549:P549,"")</f>
        <v/>
      </c>
      <c r="S549" s="23">
        <v>42037</v>
      </c>
      <c r="T549">
        <v>1.6407794604575679E-3</v>
      </c>
      <c r="U549" t="str" cm="1">
        <f t="array" ref="U549">IF(T549=MIN($T$3:$T$10000),S549:T549,"")</f>
        <v/>
      </c>
    </row>
    <row r="550" spans="1:21" x14ac:dyDescent="0.3">
      <c r="A550" s="23">
        <v>42038</v>
      </c>
      <c r="B550" s="24">
        <v>-1.1190941205537369E-2</v>
      </c>
      <c r="C550" s="24">
        <v>2.153848980530371E-2</v>
      </c>
      <c r="D550" s="24">
        <v>5.6006187865129562E-3</v>
      </c>
      <c r="E550" s="263">
        <v>1.3188625738166249E-2</v>
      </c>
      <c r="F550" s="264">
        <v>-7.9999999999999776E-5</v>
      </c>
      <c r="G550" s="264">
        <v>3.000000000000003E-4</v>
      </c>
      <c r="H550" s="265">
        <v>-1.1173184357542027E-4</v>
      </c>
      <c r="K550" s="23">
        <v>42038</v>
      </c>
      <c r="L550" s="19">
        <v>3.2804219469840471E-3</v>
      </c>
      <c r="O550" s="23">
        <v>42038</v>
      </c>
      <c r="P550">
        <v>8.3092531914824644E-3</v>
      </c>
      <c r="Q550" t="str" cm="1">
        <f t="array" ref="Q550">IF(P550=MIN($P$3:$P$10000),O550:P550,"")</f>
        <v/>
      </c>
      <c r="S550" s="23">
        <v>42038</v>
      </c>
      <c r="T550">
        <v>3.323701276592986E-3</v>
      </c>
      <c r="U550" t="str" cm="1">
        <f t="array" ref="U550">IF(T550=MIN($T$3:$T$10000),S550:T550,"")</f>
        <v/>
      </c>
    </row>
    <row r="551" spans="1:21" x14ac:dyDescent="0.3">
      <c r="A551" s="23">
        <v>42039</v>
      </c>
      <c r="B551" s="24">
        <v>4.3783476816600282E-3</v>
      </c>
      <c r="C551" s="24">
        <v>-2.538731646685748E-2</v>
      </c>
      <c r="D551" s="24">
        <v>5.3371060158196584E-3</v>
      </c>
      <c r="E551" s="263">
        <v>-3.8315759244002761E-4</v>
      </c>
      <c r="F551" s="264">
        <v>2.3000000000000001E-4</v>
      </c>
      <c r="G551" s="264">
        <v>6.0000000000000049E-4</v>
      </c>
      <c r="H551" s="265">
        <v>-1.104972375690601E-4</v>
      </c>
      <c r="K551" s="23">
        <v>42039</v>
      </c>
      <c r="L551" s="19">
        <v>-2.8828177709968293E-4</v>
      </c>
      <c r="O551" s="23">
        <v>42039</v>
      </c>
      <c r="P551">
        <v>-7.2889505048401478E-4</v>
      </c>
      <c r="Q551" t="str" cm="1">
        <f t="array" ref="Q551">IF(P551=MIN($P$3:$P$10000),O551:P551,"")</f>
        <v/>
      </c>
      <c r="S551" s="23">
        <v>42039</v>
      </c>
      <c r="T551">
        <v>-2.9155802019360593E-4</v>
      </c>
      <c r="U551" t="str" cm="1">
        <f t="array" ref="U551">IF(T551=MIN($T$3:$T$10000),S551:T551,"")</f>
        <v/>
      </c>
    </row>
    <row r="552" spans="1:21" x14ac:dyDescent="0.3">
      <c r="A552" s="23">
        <v>42040</v>
      </c>
      <c r="B552" s="24">
        <v>1.727249519209668E-3</v>
      </c>
      <c r="C552" s="24">
        <v>1.545249729369199E-2</v>
      </c>
      <c r="D552" s="24">
        <v>7.2700749007658851E-3</v>
      </c>
      <c r="E552" s="263">
        <v>7.277251177394692E-3</v>
      </c>
      <c r="F552" s="264">
        <v>3.1E-4</v>
      </c>
      <c r="G552" s="264">
        <v>-1.2000000000000011E-4</v>
      </c>
      <c r="H552" s="265">
        <v>-6.5573770491803257E-4</v>
      </c>
      <c r="K552" s="23">
        <v>42040</v>
      </c>
      <c r="L552" s="19">
        <v>2.8575484218856264E-3</v>
      </c>
      <c r="O552" s="23">
        <v>42040</v>
      </c>
      <c r="P552">
        <v>7.8190759727468518E-3</v>
      </c>
      <c r="Q552" t="str" cm="1">
        <f t="array" ref="Q552">IF(P552=MIN($P$3:$P$10000),O552:P552,"")</f>
        <v/>
      </c>
      <c r="S552" s="23">
        <v>42040</v>
      </c>
      <c r="T552">
        <v>3.1276303890987408E-3</v>
      </c>
      <c r="U552" t="str" cm="1">
        <f t="array" ref="U552">IF(T552=MIN($T$3:$T$10000),S552:T552,"")</f>
        <v/>
      </c>
    </row>
    <row r="553" spans="1:21" x14ac:dyDescent="0.3">
      <c r="A553" s="23">
        <v>42041</v>
      </c>
      <c r="B553" s="24">
        <v>-2.5864208671777592E-2</v>
      </c>
      <c r="C553" s="24">
        <v>-1.9999930512181231E-2</v>
      </c>
      <c r="D553" s="24">
        <v>5.7315471992494711E-4</v>
      </c>
      <c r="E553" s="263">
        <v>-3.0418151711052851E-3</v>
      </c>
      <c r="F553" s="264">
        <v>3.2000000000000003E-4</v>
      </c>
      <c r="G553" s="264">
        <v>-2.1000000000000131E-4</v>
      </c>
      <c r="H553" s="265">
        <v>-5.1282051282050968E-5</v>
      </c>
      <c r="K553" s="23">
        <v>42041</v>
      </c>
      <c r="L553" s="19">
        <v>-2.4597513741751965E-3</v>
      </c>
      <c r="O553" s="23">
        <v>42041</v>
      </c>
      <c r="P553">
        <v>-6.1454361277456836E-3</v>
      </c>
      <c r="Q553" t="str" cm="1">
        <f t="array" ref="Q553">IF(P553=MIN($P$3:$P$10000),O553:P553,"")</f>
        <v/>
      </c>
      <c r="S553" s="23">
        <v>42041</v>
      </c>
      <c r="T553">
        <v>-2.4581744510982734E-3</v>
      </c>
      <c r="U553" t="str" cm="1">
        <f t="array" ref="U553">IF(T553=MIN($T$3:$T$10000),S553:T553,"")</f>
        <v/>
      </c>
    </row>
    <row r="554" spans="1:21" x14ac:dyDescent="0.3">
      <c r="A554" s="23">
        <v>42044</v>
      </c>
      <c r="B554" s="24">
        <v>4.4672876303716389E-3</v>
      </c>
      <c r="C554" s="24">
        <v>-5.7675430821718136E-3</v>
      </c>
      <c r="D554" s="24">
        <v>-1.626016756352186E-2</v>
      </c>
      <c r="E554" s="263">
        <v>1.715935082172815E-3</v>
      </c>
      <c r="F554" s="264">
        <v>-4.0000000000000003E-5</v>
      </c>
      <c r="G554" s="264">
        <v>-7.6999999999999953E-4</v>
      </c>
      <c r="H554" s="265">
        <v>-2.5510204081632504E-4</v>
      </c>
      <c r="K554" s="23">
        <v>42044</v>
      </c>
      <c r="L554" s="19">
        <v>-3.0495275262626856E-3</v>
      </c>
      <c r="O554" s="23">
        <v>42044</v>
      </c>
      <c r="P554">
        <v>-7.2305790197383481E-3</v>
      </c>
      <c r="Q554" t="str" cm="1">
        <f t="array" ref="Q554">IF(P554=MIN($P$3:$P$10000),O554:P554,"")</f>
        <v/>
      </c>
      <c r="S554" s="23">
        <v>42044</v>
      </c>
      <c r="T554">
        <v>-2.8922316078953394E-3</v>
      </c>
      <c r="U554" t="str" cm="1">
        <f t="array" ref="U554">IF(T554=MIN($T$3:$T$10000),S554:T554,"")</f>
        <v/>
      </c>
    </row>
    <row r="555" spans="1:21" x14ac:dyDescent="0.3">
      <c r="A555" s="23">
        <v>42045</v>
      </c>
      <c r="B555" s="24">
        <v>-5.873936491968477E-3</v>
      </c>
      <c r="C555" s="24">
        <v>1.6510493758450741E-2</v>
      </c>
      <c r="D555" s="24">
        <v>1.6063078515333489E-2</v>
      </c>
      <c r="E555" s="263">
        <v>3.2365366753941268E-3</v>
      </c>
      <c r="F555" s="264">
        <v>7.6999999999999996E-4</v>
      </c>
      <c r="G555" s="264">
        <v>-1.000000000000001E-4</v>
      </c>
      <c r="H555" s="265">
        <v>4.9751243781092506E-5</v>
      </c>
      <c r="K555" s="23">
        <v>42045</v>
      </c>
      <c r="L555" s="19">
        <v>4.0797589006938435E-3</v>
      </c>
      <c r="O555" s="23">
        <v>42045</v>
      </c>
      <c r="P555">
        <v>9.9634271024808783E-3</v>
      </c>
      <c r="Q555" t="str" cm="1">
        <f t="array" ref="Q555">IF(P555=MIN($P$3:$P$10000),O555:P555,"")</f>
        <v/>
      </c>
      <c r="S555" s="23">
        <v>42045</v>
      </c>
      <c r="T555">
        <v>3.9853708409923515E-3</v>
      </c>
      <c r="U555" t="str" cm="1">
        <f t="array" ref="U555">IF(T555=MIN($T$3:$T$10000),S555:T555,"")</f>
        <v/>
      </c>
    </row>
    <row r="556" spans="1:21" x14ac:dyDescent="0.3">
      <c r="A556" s="23">
        <v>42046</v>
      </c>
      <c r="B556" s="24">
        <v>-1.181734606383605E-2</v>
      </c>
      <c r="C556" s="24">
        <v>-1.404743076220581E-2</v>
      </c>
      <c r="D556" s="24">
        <v>-1.0883399868749789E-2</v>
      </c>
      <c r="E556" s="263">
        <v>-2.6564763085431269E-3</v>
      </c>
      <c r="F556" s="264">
        <v>4.6000000000000001E-4</v>
      </c>
      <c r="G556" s="264">
        <v>1.400000000000001E-4</v>
      </c>
      <c r="H556" s="265">
        <v>4.9999999999999697E-5</v>
      </c>
      <c r="K556" s="23">
        <v>42046</v>
      </c>
      <c r="L556" s="19">
        <v>-3.5052673149139697E-3</v>
      </c>
      <c r="O556" s="23">
        <v>42046</v>
      </c>
      <c r="P556">
        <v>-8.9519182872849247E-3</v>
      </c>
      <c r="Q556" t="str" cm="1">
        <f t="array" ref="Q556">IF(P556=MIN($P$3:$P$10000),O556:P556,"")</f>
        <v/>
      </c>
      <c r="S556" s="23">
        <v>42046</v>
      </c>
      <c r="T556">
        <v>-3.5807673149139698E-3</v>
      </c>
      <c r="U556" t="str" cm="1">
        <f t="array" ref="U556">IF(T556=MIN($T$3:$T$10000),S556:T556,"")</f>
        <v/>
      </c>
    </row>
    <row r="557" spans="1:21" x14ac:dyDescent="0.3">
      <c r="A557" s="23">
        <v>42047</v>
      </c>
      <c r="B557" s="24">
        <v>2.3062782950372101E-3</v>
      </c>
      <c r="C557" s="24">
        <v>1.380233933000553E-2</v>
      </c>
      <c r="D557" s="24">
        <v>-5.2114531140077464E-3</v>
      </c>
      <c r="E557" s="263">
        <v>2.6635519712513299E-3</v>
      </c>
      <c r="F557" s="264">
        <v>-2.7999999999999998E-4</v>
      </c>
      <c r="G557" s="264">
        <v>6.0000000000000056E-5</v>
      </c>
      <c r="H557" s="265">
        <v>-1.5075376884422017E-4</v>
      </c>
      <c r="K557" s="23">
        <v>42047</v>
      </c>
      <c r="L557" s="19">
        <v>1.3646228451416799E-4</v>
      </c>
      <c r="O557" s="23">
        <v>42047</v>
      </c>
      <c r="P557">
        <v>5.7325370123516761E-4</v>
      </c>
      <c r="Q557" t="str" cm="1">
        <f t="array" ref="Q557">IF(P557=MIN($P$3:$P$10000),O557:P557,"")</f>
        <v/>
      </c>
      <c r="S557" s="23">
        <v>42047</v>
      </c>
      <c r="T557">
        <v>2.2930148049406707E-4</v>
      </c>
      <c r="U557" t="str" cm="1">
        <f t="array" ref="U557">IF(T557=MIN($T$3:$T$10000),S557:T557,"")</f>
        <v/>
      </c>
    </row>
    <row r="558" spans="1:21" x14ac:dyDescent="0.3">
      <c r="A558" s="23">
        <v>42048</v>
      </c>
      <c r="B558" s="24">
        <v>5.454295396430703E-3</v>
      </c>
      <c r="C558" s="24">
        <v>1.0540065016189849E-2</v>
      </c>
      <c r="D558" s="24">
        <v>-9.3161792335350144E-4</v>
      </c>
      <c r="E558" s="263">
        <v>-2.6755508907413669E-2</v>
      </c>
      <c r="F558" s="264">
        <v>1.4999999999999999E-4</v>
      </c>
      <c r="G558" s="264">
        <v>3.200000000000003E-4</v>
      </c>
      <c r="H558" s="265">
        <v>9.900990099009842E-5</v>
      </c>
      <c r="K558" s="23">
        <v>42048</v>
      </c>
      <c r="L558" s="19">
        <v>-2.4912629075965523E-3</v>
      </c>
      <c r="O558" s="23">
        <v>42048</v>
      </c>
      <c r="P558">
        <v>-6.4170434076052411E-3</v>
      </c>
      <c r="Q558" t="str" cm="1">
        <f t="array" ref="Q558">IF(P558=MIN($P$3:$P$10000),O558:P558,"")</f>
        <v/>
      </c>
      <c r="S558" s="23">
        <v>42048</v>
      </c>
      <c r="T558">
        <v>-2.5668173630420963E-3</v>
      </c>
      <c r="U558" t="str" cm="1">
        <f t="array" ref="U558">IF(T558=MIN($T$3:$T$10000),S558:T558,"")</f>
        <v/>
      </c>
    </row>
    <row r="559" spans="1:21" x14ac:dyDescent="0.3">
      <c r="A559" s="23">
        <v>42052</v>
      </c>
      <c r="B559" s="24">
        <v>-1.669775343199471E-2</v>
      </c>
      <c r="C559" s="24">
        <v>1.12996333492338E-2</v>
      </c>
      <c r="D559" s="24">
        <v>1.747981122521548E-3</v>
      </c>
      <c r="E559" s="263">
        <v>5.1667054675379291E-2</v>
      </c>
      <c r="F559" s="264">
        <v>3.9999999999999991E-4</v>
      </c>
      <c r="G559" s="264">
        <v>-2.800000000000003E-4</v>
      </c>
      <c r="H559" s="265">
        <v>3.2710280373831897E-4</v>
      </c>
      <c r="K559" s="23">
        <v>42052</v>
      </c>
      <c r="L559" s="19">
        <v>6.6114821751890518E-3</v>
      </c>
      <c r="O559" s="23">
        <v>42052</v>
      </c>
      <c r="P559">
        <v>1.6095714783767021E-2</v>
      </c>
      <c r="Q559" t="str" cm="1">
        <f t="array" ref="Q559">IF(P559=MIN($P$3:$P$10000),O559:P559,"")</f>
        <v/>
      </c>
      <c r="S559" s="23">
        <v>42052</v>
      </c>
      <c r="T559">
        <v>6.4382859135068086E-3</v>
      </c>
      <c r="U559" t="str" cm="1">
        <f t="array" ref="U559">IF(T559=MIN($T$3:$T$10000),S559:T559,"")</f>
        <v/>
      </c>
    </row>
    <row r="560" spans="1:21" x14ac:dyDescent="0.3">
      <c r="A560" s="23">
        <v>42053</v>
      </c>
      <c r="B560" s="24">
        <v>2.8445305948705982E-3</v>
      </c>
      <c r="C560" s="24">
        <v>3.0079347791572989E-3</v>
      </c>
      <c r="D560" s="24">
        <v>3.8390962513952138E-3</v>
      </c>
      <c r="E560" s="263">
        <v>1.279221222639052E-2</v>
      </c>
      <c r="F560" s="264">
        <v>7.0000000000000075E-5</v>
      </c>
      <c r="G560" s="264">
        <v>1.0000000000001119E-5</v>
      </c>
      <c r="H560" s="265">
        <v>-1.9323671497584427E-4</v>
      </c>
      <c r="K560" s="23">
        <v>42053</v>
      </c>
      <c r="L560" s="19">
        <v>2.4423944553423641E-3</v>
      </c>
      <c r="O560" s="23">
        <v>42053</v>
      </c>
      <c r="P560">
        <v>6.3046274427037332E-3</v>
      </c>
      <c r="Q560" t="str" cm="1">
        <f t="array" ref="Q560">IF(P560=MIN($P$3:$P$10000),O560:P560,"")</f>
        <v/>
      </c>
      <c r="S560" s="23">
        <v>42053</v>
      </c>
      <c r="T560">
        <v>2.5218509770814938E-3</v>
      </c>
      <c r="U560" t="str" cm="1">
        <f t="array" ref="U560">IF(T560=MIN($T$3:$T$10000),S560:T560,"")</f>
        <v/>
      </c>
    </row>
    <row r="561" spans="1:21" x14ac:dyDescent="0.3">
      <c r="A561" s="23">
        <v>42054</v>
      </c>
      <c r="B561" s="24">
        <v>-3.4381469292812461E-3</v>
      </c>
      <c r="C561" s="24">
        <v>-2.142179422762347E-3</v>
      </c>
      <c r="D561" s="24">
        <v>-3.2101147380464039E-2</v>
      </c>
      <c r="E561" s="263">
        <v>-4.3933490789650961E-3</v>
      </c>
      <c r="F561" s="264">
        <v>-4.0999999999999999E-4</v>
      </c>
      <c r="G561" s="264">
        <v>3.8000000000000029E-4</v>
      </c>
      <c r="H561" s="265">
        <v>-9.4786729857820987E-5</v>
      </c>
      <c r="K561" s="23">
        <v>42054</v>
      </c>
      <c r="L561" s="19">
        <v>-6.7139697819038544E-3</v>
      </c>
      <c r="O561" s="23">
        <v>42054</v>
      </c>
      <c r="P561">
        <v>-1.6623289383669589E-2</v>
      </c>
      <c r="Q561" t="str" cm="1">
        <f t="array" ref="Q561">IF(P561=MIN($P$3:$P$10000),O561:P561,"")</f>
        <v/>
      </c>
      <c r="S561" s="23">
        <v>42054</v>
      </c>
      <c r="T561">
        <v>-6.6493157534678344E-3</v>
      </c>
      <c r="U561" t="str" cm="1">
        <f t="array" ref="U561">IF(T561=MIN($T$3:$T$10000),S561:T561,"")</f>
        <v/>
      </c>
    </row>
    <row r="562" spans="1:21" x14ac:dyDescent="0.3">
      <c r="A562" s="23">
        <v>42055</v>
      </c>
      <c r="B562" s="24">
        <v>-5.6926253977466999E-3</v>
      </c>
      <c r="C562" s="24">
        <v>2.2756461317293818E-2</v>
      </c>
      <c r="D562" s="24">
        <v>9.3388796611757977E-3</v>
      </c>
      <c r="E562" s="263">
        <v>2.2064220956377091E-3</v>
      </c>
      <c r="F562" s="264">
        <v>1.1E-4</v>
      </c>
      <c r="G562" s="264">
        <v>3.6999999999999924E-4</v>
      </c>
      <c r="H562" s="265">
        <v>3.2863849765258182E-4</v>
      </c>
      <c r="K562" s="23">
        <v>42055</v>
      </c>
      <c r="L562" s="19">
        <v>3.1651395967291817E-3</v>
      </c>
      <c r="O562" s="23">
        <v>42055</v>
      </c>
      <c r="P562">
        <v>7.4693806819637991E-3</v>
      </c>
      <c r="Q562" t="str" cm="1">
        <f t="array" ref="Q562">IF(P562=MIN($P$3:$P$10000),O562:P562,"")</f>
        <v/>
      </c>
      <c r="S562" s="23">
        <v>42055</v>
      </c>
      <c r="T562">
        <v>2.9877522727855196E-3</v>
      </c>
      <c r="U562" t="str" cm="1">
        <f t="array" ref="U562">IF(T562=MIN($T$3:$T$10000),S562:T562,"")</f>
        <v/>
      </c>
    </row>
    <row r="563" spans="1:21" x14ac:dyDescent="0.3">
      <c r="A563" s="23">
        <v>42058</v>
      </c>
      <c r="B563" s="24">
        <v>1.3011884221130431E-3</v>
      </c>
      <c r="C563" s="24">
        <v>-7.5565262069422637E-3</v>
      </c>
      <c r="D563" s="24">
        <v>3.5590191611771082E-3</v>
      </c>
      <c r="E563" s="263">
        <v>1.100652435537398E-3</v>
      </c>
      <c r="F563" s="264">
        <v>4.4000000000000012E-4</v>
      </c>
      <c r="G563" s="264">
        <v>7.6999999999999953E-4</v>
      </c>
      <c r="H563" s="265">
        <v>3.3980582524271806E-4</v>
      </c>
      <c r="K563" s="23">
        <v>42058</v>
      </c>
      <c r="L563" s="19">
        <v>6.5389410628117703E-4</v>
      </c>
      <c r="O563" s="23">
        <v>42058</v>
      </c>
      <c r="P563">
        <v>1.0462037123048845E-3</v>
      </c>
      <c r="Q563" t="str" cm="1">
        <f t="array" ref="Q563">IF(P563=MIN($P$3:$P$10000),O563:P563,"")</f>
        <v/>
      </c>
      <c r="S563" s="23">
        <v>42058</v>
      </c>
      <c r="T563">
        <v>4.1848148492195389E-4</v>
      </c>
      <c r="U563" t="str" cm="1">
        <f t="array" ref="U563">IF(T563=MIN($T$3:$T$10000),S563:T563,"")</f>
        <v/>
      </c>
    </row>
    <row r="564" spans="1:21" x14ac:dyDescent="0.3">
      <c r="A564" s="23">
        <v>42059</v>
      </c>
      <c r="B564" s="24">
        <v>-1.47273672355546E-3</v>
      </c>
      <c r="C564" s="24">
        <v>8.0371232980365644E-3</v>
      </c>
      <c r="D564" s="24">
        <v>-3.5493235005085481E-4</v>
      </c>
      <c r="E564" s="263">
        <v>-1.8324975433346171E-3</v>
      </c>
      <c r="F564" s="264">
        <v>-9.0000000000000019E-5</v>
      </c>
      <c r="G564" s="264">
        <v>2.4999999999999914E-4</v>
      </c>
      <c r="H564" s="265">
        <v>1.5075376884422193E-4</v>
      </c>
      <c r="K564" s="23">
        <v>42059</v>
      </c>
      <c r="L564" s="19">
        <v>1.6916311852676149E-4</v>
      </c>
      <c r="O564" s="23">
        <v>42059</v>
      </c>
      <c r="P564">
        <v>2.4455980636715424E-4</v>
      </c>
      <c r="Q564" t="str" cm="1">
        <f t="array" ref="Q564">IF(P564=MIN($P$3:$P$10000),O564:P564,"")</f>
        <v/>
      </c>
      <c r="S564" s="23">
        <v>42059</v>
      </c>
      <c r="T564">
        <v>9.7823922546861659E-5</v>
      </c>
      <c r="U564" t="str" cm="1">
        <f t="array" ref="U564">IF(T564=MIN($T$3:$T$10000),S564:T564,"")</f>
        <v/>
      </c>
    </row>
    <row r="565" spans="1:21" x14ac:dyDescent="0.3">
      <c r="A565" s="23">
        <v>42060</v>
      </c>
      <c r="B565" s="24">
        <v>3.8174127395902359E-3</v>
      </c>
      <c r="C565" s="24">
        <v>4.1965203286929657E-3</v>
      </c>
      <c r="D565" s="24">
        <v>-1.182399558199382E-2</v>
      </c>
      <c r="E565" s="263">
        <v>1.1012225740190569E-3</v>
      </c>
      <c r="F565" s="264">
        <v>-6.4999999999999997E-4</v>
      </c>
      <c r="G565" s="264">
        <v>2.1000000000000131E-4</v>
      </c>
      <c r="H565" s="265">
        <v>-3.5714285714285676E-4</v>
      </c>
      <c r="K565" s="23">
        <v>42060</v>
      </c>
      <c r="L565" s="19">
        <v>-1.8477943268592348E-3</v>
      </c>
      <c r="O565" s="23">
        <v>42060</v>
      </c>
      <c r="P565">
        <v>-4.0814501028623735E-3</v>
      </c>
      <c r="Q565" t="str" cm="1">
        <f t="array" ref="Q565">IF(P565=MIN($P$3:$P$10000),O565:P565,"")</f>
        <v/>
      </c>
      <c r="S565" s="23">
        <v>42060</v>
      </c>
      <c r="T565">
        <v>-1.6325800411449494E-3</v>
      </c>
      <c r="U565" t="str" cm="1">
        <f t="array" ref="U565">IF(T565=MIN($T$3:$T$10000),S565:T565,"")</f>
        <v/>
      </c>
    </row>
    <row r="566" spans="1:21" x14ac:dyDescent="0.3">
      <c r="A566" s="23">
        <v>42061</v>
      </c>
      <c r="B566" s="24">
        <v>3.197951681882904E-3</v>
      </c>
      <c r="C566" s="24">
        <v>-5.0147489442857159E-3</v>
      </c>
      <c r="D566" s="24">
        <v>2.7518888232834328E-3</v>
      </c>
      <c r="E566" s="263">
        <v>-4.5845840883501163E-3</v>
      </c>
      <c r="F566" s="264">
        <v>-9.0000000000000073E-5</v>
      </c>
      <c r="G566" s="264">
        <v>1.09E-3</v>
      </c>
      <c r="H566" s="265">
        <v>1.4778325123152621E-4</v>
      </c>
      <c r="K566" s="23">
        <v>42061</v>
      </c>
      <c r="L566" s="19">
        <v>-7.8264100485419324E-5</v>
      </c>
      <c r="O566" s="23">
        <v>42061</v>
      </c>
      <c r="P566">
        <v>-4.7566640884901521E-4</v>
      </c>
      <c r="Q566" t="str" cm="1">
        <f t="array" ref="Q566">IF(P566=MIN($P$3:$P$10000),O566:P566,"")</f>
        <v/>
      </c>
      <c r="S566" s="23">
        <v>42061</v>
      </c>
      <c r="T566">
        <v>-1.9026656353960612E-4</v>
      </c>
      <c r="U566" t="str" cm="1">
        <f t="array" ref="U566">IF(T566=MIN($T$3:$T$10000),S566:T566,"")</f>
        <v/>
      </c>
    </row>
    <row r="567" spans="1:21" x14ac:dyDescent="0.3">
      <c r="A567" s="23">
        <v>42062</v>
      </c>
      <c r="B567" s="24">
        <v>7.7542862066001144E-4</v>
      </c>
      <c r="C567" s="24">
        <v>7.5598027424965061E-3</v>
      </c>
      <c r="D567" s="24">
        <v>1.5514842064882849E-3</v>
      </c>
      <c r="E567" s="263">
        <v>3.6846420122850039E-3</v>
      </c>
      <c r="F567" s="264">
        <v>0</v>
      </c>
      <c r="G567" s="264">
        <v>2.2999999999999909E-4</v>
      </c>
      <c r="H567" s="265">
        <v>-3.9999999999999931E-4</v>
      </c>
      <c r="K567" s="23">
        <v>42062</v>
      </c>
      <c r="L567" s="19">
        <v>1.0076472873945532E-3</v>
      </c>
      <c r="O567" s="23">
        <v>42062</v>
      </c>
      <c r="P567">
        <v>2.9403682184863818E-3</v>
      </c>
      <c r="Q567" t="str" cm="1">
        <f t="array" ref="Q567">IF(P567=MIN($P$3:$P$10000),O567:P567,"")</f>
        <v/>
      </c>
      <c r="S567" s="23">
        <v>42062</v>
      </c>
      <c r="T567">
        <v>1.1761472873945528E-3</v>
      </c>
      <c r="U567" t="str" cm="1">
        <f t="array" ref="U567">IF(T567=MIN($T$3:$T$10000),S567:T567,"")</f>
        <v/>
      </c>
    </row>
    <row r="568" spans="1:21" x14ac:dyDescent="0.3">
      <c r="A568" s="23">
        <v>42065</v>
      </c>
      <c r="B568" s="24">
        <v>-4.132265697924682E-3</v>
      </c>
      <c r="C568" s="24">
        <v>-2.0839841620074319E-3</v>
      </c>
      <c r="D568" s="24">
        <v>3.5734232929456532E-4</v>
      </c>
      <c r="E568" s="263">
        <v>6.7916336024545741E-3</v>
      </c>
      <c r="F568" s="264">
        <v>-5.8E-4</v>
      </c>
      <c r="G568" s="264">
        <v>-1.2000000000000011E-4</v>
      </c>
      <c r="H568" s="265">
        <v>-1.923076923076928E-4</v>
      </c>
      <c r="K568" s="23">
        <v>42065</v>
      </c>
      <c r="L568" s="19">
        <v>4.3985002274196194E-4</v>
      </c>
      <c r="O568" s="23">
        <v>42065</v>
      </c>
      <c r="P568">
        <v>1.4759712107010594E-3</v>
      </c>
      <c r="Q568" t="str" cm="1">
        <f t="array" ref="Q568">IF(P568=MIN($P$3:$P$10000),O568:P568,"")</f>
        <v/>
      </c>
      <c r="S568" s="23">
        <v>42065</v>
      </c>
      <c r="T568">
        <v>5.9038848428042377E-4</v>
      </c>
      <c r="U568" t="str" cm="1">
        <f t="array" ref="U568">IF(T568=MIN($T$3:$T$10000),S568:T568,"")</f>
        <v/>
      </c>
    </row>
    <row r="569" spans="1:21" x14ac:dyDescent="0.3">
      <c r="A569" s="23">
        <v>42066</v>
      </c>
      <c r="B569" s="24">
        <v>-1.815344052558873E-3</v>
      </c>
      <c r="C569" s="24">
        <v>-5.0127566911132198E-3</v>
      </c>
      <c r="D569" s="24">
        <v>-7.0273898257494603E-3</v>
      </c>
      <c r="E569" s="263">
        <v>6.0163333283303408E-3</v>
      </c>
      <c r="F569" s="264">
        <v>4.0999999999999999E-4</v>
      </c>
      <c r="G569" s="264">
        <v>-4.4999999999999928E-4</v>
      </c>
      <c r="H569" s="265">
        <v>0</v>
      </c>
      <c r="K569" s="23">
        <v>42066</v>
      </c>
      <c r="L569" s="19">
        <v>-8.9612530979179259E-4</v>
      </c>
      <c r="O569" s="23">
        <v>42066</v>
      </c>
      <c r="P569">
        <v>-2.2865632744794818E-3</v>
      </c>
      <c r="Q569" t="str" cm="1">
        <f t="array" ref="Q569">IF(P569=MIN($P$3:$P$10000),O569:P569,"")</f>
        <v/>
      </c>
      <c r="S569" s="23">
        <v>42066</v>
      </c>
      <c r="T569">
        <v>-9.1462530979179266E-4</v>
      </c>
      <c r="U569" t="str" cm="1">
        <f t="array" ref="U569">IF(T569=MIN($T$3:$T$10000),S569:T569,"")</f>
        <v/>
      </c>
    </row>
    <row r="570" spans="1:21" x14ac:dyDescent="0.3">
      <c r="A570" s="23">
        <v>42067</v>
      </c>
      <c r="B570" s="24">
        <v>-3.1176928802486058E-3</v>
      </c>
      <c r="C570" s="24">
        <v>-7.5565262069422637E-3</v>
      </c>
      <c r="D570" s="24">
        <v>-9.4755599620402354E-3</v>
      </c>
      <c r="E570" s="263">
        <v>-1.9932374331929591E-3</v>
      </c>
      <c r="F570" s="264">
        <v>1.1E-4</v>
      </c>
      <c r="G570" s="264">
        <v>-2.2999999999999909E-4</v>
      </c>
      <c r="H570" s="265">
        <v>4.716981132075607E-5</v>
      </c>
      <c r="K570" s="23">
        <v>42067</v>
      </c>
      <c r="L570" s="19">
        <v>-2.4973385999758294E-3</v>
      </c>
      <c r="O570" s="23">
        <v>42067</v>
      </c>
      <c r="P570">
        <v>-6.295162537675425E-3</v>
      </c>
      <c r="Q570" t="str" cm="1">
        <f t="array" ref="Q570">IF(P570=MIN($P$3:$P$10000),O570:P570,"")</f>
        <v/>
      </c>
      <c r="S570" s="23">
        <v>42067</v>
      </c>
      <c r="T570">
        <v>-2.5180650150701698E-3</v>
      </c>
      <c r="U570" t="str" cm="1">
        <f t="array" ref="U570">IF(T570=MIN($T$3:$T$10000),S570:T570,"")</f>
        <v/>
      </c>
    </row>
    <row r="571" spans="1:21" x14ac:dyDescent="0.3">
      <c r="A571" s="23">
        <v>42068</v>
      </c>
      <c r="B571" s="24">
        <v>-9.5561635865155546E-4</v>
      </c>
      <c r="C571" s="24">
        <v>0</v>
      </c>
      <c r="D571" s="24">
        <v>1.198856077634027E-2</v>
      </c>
      <c r="E571" s="263">
        <v>-3.3833248307952712E-3</v>
      </c>
      <c r="F571" s="264">
        <v>-3.5E-4</v>
      </c>
      <c r="G571" s="264">
        <v>6.9999999999999837E-4</v>
      </c>
      <c r="H571" s="265">
        <v>-6.1611374407583236E-4</v>
      </c>
      <c r="K571" s="23">
        <v>42068</v>
      </c>
      <c r="L571" s="19">
        <v>1.4644784037067349E-3</v>
      </c>
      <c r="O571" s="23">
        <v>42068</v>
      </c>
      <c r="P571">
        <v>4.35432397135215E-3</v>
      </c>
      <c r="Q571" t="str" cm="1">
        <f t="array" ref="Q571">IF(P571=MIN($P$3:$P$10000),O571:P571,"")</f>
        <v/>
      </c>
      <c r="S571" s="23">
        <v>42068</v>
      </c>
      <c r="T571">
        <v>1.7417295885408597E-3</v>
      </c>
      <c r="U571" t="str" cm="1">
        <f t="array" ref="U571">IF(T571=MIN($T$3:$T$10000),S571:T571,"")</f>
        <v/>
      </c>
    </row>
    <row r="572" spans="1:21" x14ac:dyDescent="0.3">
      <c r="A572" s="23">
        <v>42069</v>
      </c>
      <c r="B572" s="24">
        <v>-2.7304339130434809E-2</v>
      </c>
      <c r="C572" s="24">
        <v>-1.8612457970153842E-2</v>
      </c>
      <c r="D572" s="24">
        <v>-1.1726948420636509E-2</v>
      </c>
      <c r="E572" s="263">
        <v>-1.5596306577436341E-2</v>
      </c>
      <c r="F572" s="264">
        <v>1.4999999999999999E-4</v>
      </c>
      <c r="G572" s="264">
        <v>3.200000000000003E-4</v>
      </c>
      <c r="H572" s="265">
        <v>1.78571428571429E-4</v>
      </c>
      <c r="K572" s="23">
        <v>42069</v>
      </c>
      <c r="L572" s="19">
        <v>-6.0819106888375732E-3</v>
      </c>
      <c r="O572" s="23">
        <v>42069</v>
      </c>
      <c r="P572">
        <v>-1.5483169579236792E-2</v>
      </c>
      <c r="Q572" t="str" cm="1">
        <f t="array" ref="Q572">IF(P572=MIN($P$3:$P$10000),O572:P572,"")</f>
        <v/>
      </c>
      <c r="S572" s="23">
        <v>42069</v>
      </c>
      <c r="T572">
        <v>-6.1932678316947171E-3</v>
      </c>
      <c r="U572" t="str" cm="1">
        <f t="array" ref="U572">IF(T572=MIN($T$3:$T$10000),S572:T572,"")</f>
        <v/>
      </c>
    </row>
    <row r="573" spans="1:21" x14ac:dyDescent="0.3">
      <c r="A573" s="23">
        <v>42072</v>
      </c>
      <c r="B573" s="24">
        <v>9.8337206344204691E-4</v>
      </c>
      <c r="C573" s="24">
        <v>3.4483072914319722E-3</v>
      </c>
      <c r="D573" s="24">
        <v>3.511368286073097E-3</v>
      </c>
      <c r="E573" s="263">
        <v>3.7292443310595161E-4</v>
      </c>
      <c r="F573" s="264">
        <v>-3.500000000000001E-4</v>
      </c>
      <c r="G573" s="264">
        <v>1.2000000000000011E-4</v>
      </c>
      <c r="H573" s="265">
        <v>2.7272727272727263E-4</v>
      </c>
      <c r="K573" s="23">
        <v>42072</v>
      </c>
      <c r="L573" s="19">
        <v>1.0115671786629133E-3</v>
      </c>
      <c r="O573" s="23">
        <v>42072</v>
      </c>
      <c r="P573">
        <v>2.2945997648391014E-3</v>
      </c>
      <c r="Q573" t="str" cm="1">
        <f t="array" ref="Q573">IF(P573=MIN($P$3:$P$10000),O573:P573,"")</f>
        <v/>
      </c>
      <c r="S573" s="23">
        <v>42072</v>
      </c>
      <c r="T573">
        <v>9.1783990593564068E-4</v>
      </c>
      <c r="U573" t="str" cm="1">
        <f t="array" ref="U573">IF(T573=MIN($T$3:$T$10000),S573:T573,"")</f>
        <v/>
      </c>
    </row>
    <row r="574" spans="1:21" x14ac:dyDescent="0.3">
      <c r="A574" s="23">
        <v>42073</v>
      </c>
      <c r="B574" s="24">
        <v>-4.9120567570593273E-3</v>
      </c>
      <c r="C574" s="24">
        <v>-1.847093834829833E-2</v>
      </c>
      <c r="D574" s="24">
        <v>-9.7732918014650696E-3</v>
      </c>
      <c r="E574" s="263">
        <v>-1.416069567348742E-2</v>
      </c>
      <c r="F574" s="264">
        <v>-3.8999999999999988E-4</v>
      </c>
      <c r="G574" s="264">
        <v>7.0999999999999948E-4</v>
      </c>
      <c r="H574" s="265">
        <v>1.4018691588785285E-4</v>
      </c>
      <c r="K574" s="23">
        <v>42073</v>
      </c>
      <c r="L574" s="19">
        <v>-4.6521209502742291E-3</v>
      </c>
      <c r="O574" s="23">
        <v>42073</v>
      </c>
      <c r="P574">
        <v>-1.1779262656059407E-2</v>
      </c>
      <c r="Q574" t="str" cm="1">
        <f t="array" ref="Q574">IF(P574=MIN($P$3:$P$10000),O574:P574,"")</f>
        <v/>
      </c>
      <c r="S574" s="23">
        <v>42073</v>
      </c>
      <c r="T574">
        <v>-4.7117050624237633E-3</v>
      </c>
      <c r="U574" t="str" cm="1">
        <f t="array" ref="U574">IF(T574=MIN($T$3:$T$10000),S574:T574,"")</f>
        <v/>
      </c>
    </row>
    <row r="575" spans="1:21" x14ac:dyDescent="0.3">
      <c r="A575" s="23">
        <v>42074</v>
      </c>
      <c r="B575" s="24">
        <v>-6.0132652308969407E-3</v>
      </c>
      <c r="C575" s="24">
        <v>0</v>
      </c>
      <c r="D575" s="24">
        <v>-1.0909603472778249E-2</v>
      </c>
      <c r="E575" s="263">
        <v>-4.1578371065777511E-3</v>
      </c>
      <c r="F575" s="264">
        <v>-1.7000000000000001E-4</v>
      </c>
      <c r="G575" s="264">
        <v>1.110000000000002E-3</v>
      </c>
      <c r="H575" s="265">
        <v>4.7393364928908034E-5</v>
      </c>
      <c r="K575" s="23">
        <v>42074</v>
      </c>
      <c r="L575" s="19">
        <v>-2.6838309367587542E-3</v>
      </c>
      <c r="O575" s="23">
        <v>42074</v>
      </c>
      <c r="P575">
        <v>-6.8591448774419066E-3</v>
      </c>
      <c r="Q575" t="str" cm="1">
        <f t="array" ref="Q575">IF(P575=MIN($P$3:$P$10000),O575:P575,"")</f>
        <v/>
      </c>
      <c r="S575" s="23">
        <v>42074</v>
      </c>
      <c r="T575">
        <v>-2.7436579509767627E-3</v>
      </c>
      <c r="U575" t="str" cm="1">
        <f t="array" ref="U575">IF(T575=MIN($T$3:$T$10000),S575:T575,"")</f>
        <v/>
      </c>
    </row>
    <row r="576" spans="1:21" x14ac:dyDescent="0.3">
      <c r="A576" s="23">
        <v>42075</v>
      </c>
      <c r="B576" s="24">
        <v>-2.7087133182847551E-4</v>
      </c>
      <c r="C576" s="24">
        <v>4.8139210463791883E-3</v>
      </c>
      <c r="D576" s="24">
        <v>1.499582691739179E-2</v>
      </c>
      <c r="E576" s="263">
        <v>7.5914893609454063E-3</v>
      </c>
      <c r="F576" s="264">
        <v>2.9999999999999997E-4</v>
      </c>
      <c r="G576" s="264">
        <v>-1.000000000000001E-4</v>
      </c>
      <c r="H576" s="265">
        <v>-1.4285714285714197E-4</v>
      </c>
      <c r="K576" s="23">
        <v>42075</v>
      </c>
      <c r="L576" s="19">
        <v>3.8632004668418584E-3</v>
      </c>
      <c r="O576" s="23">
        <v>42075</v>
      </c>
      <c r="P576">
        <v>9.7562154528189303E-3</v>
      </c>
      <c r="Q576" t="str" cm="1">
        <f t="array" ref="Q576">IF(P576=MIN($P$3:$P$10000),O576:P576,"")</f>
        <v/>
      </c>
      <c r="S576" s="23">
        <v>42075</v>
      </c>
      <c r="T576">
        <v>3.9024861811275723E-3</v>
      </c>
      <c r="U576" t="str" cm="1">
        <f t="array" ref="U576">IF(T576=MIN($T$3:$T$10000),S576:T576,"")</f>
        <v/>
      </c>
    </row>
    <row r="577" spans="1:21" x14ac:dyDescent="0.3">
      <c r="A577" s="23">
        <v>42076</v>
      </c>
      <c r="B577" s="24">
        <v>1.445050564983347E-3</v>
      </c>
      <c r="C577" s="24">
        <v>-6.0974169910038628E-3</v>
      </c>
      <c r="D577" s="24">
        <v>0</v>
      </c>
      <c r="E577" s="263">
        <v>4.3322239078093083E-3</v>
      </c>
      <c r="F577" s="264">
        <v>5.4999999999999992E-4</v>
      </c>
      <c r="G577" s="264">
        <v>-2.5000000000000131E-4</v>
      </c>
      <c r="H577" s="265">
        <v>1.4084507042253435E-4</v>
      </c>
      <c r="K577" s="23">
        <v>42076</v>
      </c>
      <c r="L577" s="19">
        <v>3.4932159070551118E-4</v>
      </c>
      <c r="O577" s="23">
        <v>42076</v>
      </c>
      <c r="P577">
        <v>6.0860327253842703E-4</v>
      </c>
      <c r="Q577" t="str" cm="1">
        <f t="array" ref="Q577">IF(P577=MIN($P$3:$P$10000),O577:P577,"")</f>
        <v/>
      </c>
      <c r="S577" s="23">
        <v>42076</v>
      </c>
      <c r="T577">
        <v>2.4344130901537086E-4</v>
      </c>
      <c r="U577" t="str" cm="1">
        <f t="array" ref="U577">IF(T577=MIN($T$3:$T$10000),S577:T577,"")</f>
        <v/>
      </c>
    </row>
    <row r="578" spans="1:21" x14ac:dyDescent="0.3">
      <c r="A578" s="23">
        <v>42079</v>
      </c>
      <c r="B578" s="24">
        <v>-6.3130412963494141E-4</v>
      </c>
      <c r="C578" s="24">
        <v>1.7966584568403259E-2</v>
      </c>
      <c r="D578" s="24">
        <v>1.6972038865946441E-2</v>
      </c>
      <c r="E578" s="263">
        <v>2.025501792397727E-2</v>
      </c>
      <c r="F578" s="264">
        <v>-2.7999999999999998E-4</v>
      </c>
      <c r="G578" s="264">
        <v>-9.999999999998898E-6</v>
      </c>
      <c r="H578" s="265">
        <v>1.9047619047619097E-4</v>
      </c>
      <c r="K578" s="23">
        <v>42079</v>
      </c>
      <c r="L578" s="19">
        <v>6.5520752064939089E-3</v>
      </c>
      <c r="O578" s="23">
        <v>42079</v>
      </c>
      <c r="P578">
        <v>1.6237152301949057E-2</v>
      </c>
      <c r="Q578" t="str" cm="1">
        <f t="array" ref="Q578">IF(P578=MIN($P$3:$P$10000),O578:P578,"")</f>
        <v/>
      </c>
      <c r="S578" s="23">
        <v>42079</v>
      </c>
      <c r="T578">
        <v>6.4948609207796226E-3</v>
      </c>
      <c r="U578" t="str" cm="1">
        <f t="array" ref="U578">IF(T578=MIN($T$3:$T$10000),S578:T578,"")</f>
        <v/>
      </c>
    </row>
    <row r="579" spans="1:21" x14ac:dyDescent="0.3">
      <c r="A579" s="23">
        <v>42080</v>
      </c>
      <c r="B579" s="24">
        <v>-5.414664839178112E-3</v>
      </c>
      <c r="C579" s="24">
        <v>-8.1788702296120234E-3</v>
      </c>
      <c r="D579" s="24">
        <v>-8.0442667340118405E-3</v>
      </c>
      <c r="E579" s="263">
        <v>1.2868421871874069E-3</v>
      </c>
      <c r="F579" s="264">
        <v>-2.499999999999999E-4</v>
      </c>
      <c r="G579" s="264">
        <v>-8.4000000000000079E-4</v>
      </c>
      <c r="H579" s="265">
        <v>6.3106796116504981E-4</v>
      </c>
      <c r="K579" s="23">
        <v>42080</v>
      </c>
      <c r="L579" s="19">
        <v>-1.7776926117131029E-3</v>
      </c>
      <c r="O579" s="23">
        <v>42080</v>
      </c>
      <c r="P579">
        <v>-4.9866829855934394E-3</v>
      </c>
      <c r="Q579" t="str" cm="1">
        <f t="array" ref="Q579">IF(P579=MIN($P$3:$P$10000),O579:P579,"")</f>
        <v/>
      </c>
      <c r="S579" s="23">
        <v>42080</v>
      </c>
      <c r="T579">
        <v>-1.9946731942373755E-3</v>
      </c>
      <c r="U579" t="str" cm="1">
        <f t="array" ref="U579">IF(T579=MIN($T$3:$T$10000),S579:T579,"")</f>
        <v/>
      </c>
    </row>
    <row r="580" spans="1:21" x14ac:dyDescent="0.3">
      <c r="A580" s="23">
        <v>42081</v>
      </c>
      <c r="B580" s="24">
        <v>1.959898393611274E-2</v>
      </c>
      <c r="C580" s="24">
        <v>2.2135330652487881E-2</v>
      </c>
      <c r="D580" s="24">
        <v>-1.089049349721841E-3</v>
      </c>
      <c r="E580" s="263">
        <v>1.101543941843742E-2</v>
      </c>
      <c r="F580" s="264">
        <v>-1.0000000000000019E-4</v>
      </c>
      <c r="G580" s="264">
        <v>-1.1800000000000011E-3</v>
      </c>
      <c r="H580" s="265">
        <v>-2.5906735751295363E-4</v>
      </c>
      <c r="K580" s="23">
        <v>42081</v>
      </c>
      <c r="L580" s="19">
        <v>2.9888257164708497E-3</v>
      </c>
      <c r="O580" s="23">
        <v>42081</v>
      </c>
      <c r="P580">
        <v>7.9360150683791975E-3</v>
      </c>
      <c r="Q580" t="str" cm="1">
        <f t="array" ref="Q580">IF(P580=MIN($P$3:$P$10000),O580:P580,"")</f>
        <v/>
      </c>
      <c r="S580" s="23">
        <v>42081</v>
      </c>
      <c r="T580">
        <v>3.1744060273516789E-3</v>
      </c>
      <c r="U580" t="str" cm="1">
        <f t="array" ref="U580">IF(T580=MIN($T$3:$T$10000),S580:T580,"")</f>
        <v/>
      </c>
    </row>
    <row r="581" spans="1:21" x14ac:dyDescent="0.3">
      <c r="A581" s="23">
        <v>42082</v>
      </c>
      <c r="B581" s="24">
        <v>-7.1195156949486994E-4</v>
      </c>
      <c r="C581" s="24">
        <v>-8.492568447942498E-3</v>
      </c>
      <c r="D581" s="24">
        <v>-1.2238414491394321E-2</v>
      </c>
      <c r="E581" s="263">
        <v>-6.1742636238174917E-3</v>
      </c>
      <c r="F581" s="264">
        <v>2.9000000000000011E-4</v>
      </c>
      <c r="G581" s="264">
        <v>1.010000000000002E-3</v>
      </c>
      <c r="H581" s="265">
        <v>2.5252525252525274E-4</v>
      </c>
      <c r="K581" s="23">
        <v>42082</v>
      </c>
      <c r="L581" s="19">
        <v>-3.2810479941042638E-3</v>
      </c>
      <c r="O581" s="23">
        <v>42082</v>
      </c>
      <c r="P581">
        <v>-8.6854608943515692E-3</v>
      </c>
      <c r="Q581" t="str" cm="1">
        <f t="array" ref="Q581">IF(P581=MIN($P$3:$P$10000),O581:P581,"")</f>
        <v/>
      </c>
      <c r="S581" s="23">
        <v>42082</v>
      </c>
      <c r="T581">
        <v>-3.4741843577406279E-3</v>
      </c>
      <c r="U581" t="str" cm="1">
        <f t="array" ref="U581">IF(T581=MIN($T$3:$T$10000),S581:T581,"")</f>
        <v/>
      </c>
    </row>
    <row r="582" spans="1:21" x14ac:dyDescent="0.3">
      <c r="A582" s="23">
        <v>42083</v>
      </c>
      <c r="B582" s="24">
        <v>1.139904700864674E-2</v>
      </c>
      <c r="C582" s="24">
        <v>1.9271986827994889E-2</v>
      </c>
      <c r="D582" s="24">
        <v>2.1099211003895141E-2</v>
      </c>
      <c r="E582" s="263">
        <v>-3.288697816301471E-3</v>
      </c>
      <c r="F582" s="264">
        <v>-1.999999999999999E-4</v>
      </c>
      <c r="G582" s="264">
        <v>5.6999999999999944E-4</v>
      </c>
      <c r="H582" s="265">
        <v>5.1813471502590362E-5</v>
      </c>
      <c r="K582" s="23">
        <v>42083</v>
      </c>
      <c r="L582" s="19">
        <v>5.035107619602016E-3</v>
      </c>
      <c r="O582" s="23">
        <v>42083</v>
      </c>
      <c r="P582">
        <v>1.2508228893564627E-2</v>
      </c>
      <c r="Q582" t="str" cm="1">
        <f t="array" ref="Q582">IF(P582=MIN($P$3:$P$10000),O582:P582,"")</f>
        <v/>
      </c>
      <c r="S582" s="23">
        <v>42083</v>
      </c>
      <c r="T582">
        <v>5.0032915574258503E-3</v>
      </c>
      <c r="U582" t="str" cm="1">
        <f t="array" ref="U582">IF(T582=MIN($T$3:$T$10000),S582:T582,"")</f>
        <v/>
      </c>
    </row>
    <row r="583" spans="1:21" x14ac:dyDescent="0.3">
      <c r="A583" s="23">
        <v>42086</v>
      </c>
      <c r="B583" s="24">
        <v>6.3397111913358331E-3</v>
      </c>
      <c r="C583" s="24">
        <v>9.66375348861543E-3</v>
      </c>
      <c r="D583" s="24">
        <v>8.4104215565560957E-4</v>
      </c>
      <c r="E583" s="263">
        <v>6.7826663770796007E-3</v>
      </c>
      <c r="F583" s="264">
        <v>1.1E-4</v>
      </c>
      <c r="G583" s="264">
        <v>-9.6999999999999973E-4</v>
      </c>
      <c r="H583" s="265">
        <v>2.0833333333333392E-4</v>
      </c>
      <c r="K583" s="23">
        <v>42086</v>
      </c>
      <c r="L583" s="19">
        <v>1.8256256305700792E-3</v>
      </c>
      <c r="O583" s="23">
        <v>42086</v>
      </c>
      <c r="P583">
        <v>4.4234390764251973E-3</v>
      </c>
      <c r="Q583" t="str" cm="1">
        <f t="array" ref="Q583">IF(P583=MIN($P$3:$P$10000),O583:P583,"")</f>
        <v/>
      </c>
      <c r="S583" s="23">
        <v>42086</v>
      </c>
      <c r="T583">
        <v>1.7693756305700789E-3</v>
      </c>
      <c r="U583" t="str" cm="1">
        <f t="array" ref="U583">IF(T583=MIN($T$3:$T$10000),S583:T583,"")</f>
        <v/>
      </c>
    </row>
    <row r="584" spans="1:21" x14ac:dyDescent="0.3">
      <c r="A584" s="23">
        <v>42087</v>
      </c>
      <c r="B584" s="24">
        <v>2.4498993573373882E-3</v>
      </c>
      <c r="C584" s="24">
        <v>8.323390184508824E-4</v>
      </c>
      <c r="D584" s="24">
        <v>-3.1207148024636629E-3</v>
      </c>
      <c r="E584" s="263">
        <v>-5.6446028073266373E-3</v>
      </c>
      <c r="F584" s="264">
        <v>-2.1000000000000009E-4</v>
      </c>
      <c r="G584" s="264">
        <v>-2.7000000000000136E-4</v>
      </c>
      <c r="H584" s="265">
        <v>-2.6595744680851091E-4</v>
      </c>
      <c r="K584" s="23">
        <v>42087</v>
      </c>
      <c r="L584" s="19">
        <v>-1.2515174696317681E-3</v>
      </c>
      <c r="O584" s="23">
        <v>42087</v>
      </c>
      <c r="P584">
        <v>-2.743341546419845E-3</v>
      </c>
      <c r="Q584" t="str" cm="1">
        <f t="array" ref="Q584">IF(P584=MIN($P$3:$P$10000),O584:P584,"")</f>
        <v/>
      </c>
      <c r="S584" s="23">
        <v>42087</v>
      </c>
      <c r="T584">
        <v>-1.0973366185679382E-3</v>
      </c>
      <c r="U584" t="str" cm="1">
        <f t="array" ref="U584">IF(T584=MIN($T$3:$T$10000),S584:T584,"")</f>
        <v/>
      </c>
    </row>
    <row r="585" spans="1:21" x14ac:dyDescent="0.3">
      <c r="A585" s="23">
        <v>42088</v>
      </c>
      <c r="B585" s="24">
        <v>1.3965523260888819E-3</v>
      </c>
      <c r="C585" s="24">
        <v>-3.326433869970277E-3</v>
      </c>
      <c r="D585" s="24">
        <v>-2.0830871675780599E-2</v>
      </c>
      <c r="E585" s="263">
        <v>-1.3733796929957831E-2</v>
      </c>
      <c r="F585" s="264">
        <v>1.300000000000001E-4</v>
      </c>
      <c r="G585" s="264">
        <v>1.0000000000001119E-5</v>
      </c>
      <c r="H585" s="265">
        <v>-4.1450777202072469E-4</v>
      </c>
      <c r="K585" s="23">
        <v>42088</v>
      </c>
      <c r="L585" s="19">
        <v>-5.7475825782312825E-3</v>
      </c>
      <c r="O585" s="23">
        <v>42088</v>
      </c>
      <c r="P585">
        <v>-1.3936385202054889E-2</v>
      </c>
      <c r="Q585" t="str" cm="1">
        <f t="array" ref="Q585">IF(P585=MIN($P$3:$P$10000),O585:P585,"")</f>
        <v/>
      </c>
      <c r="S585" s="23">
        <v>42088</v>
      </c>
      <c r="T585">
        <v>-5.5745540808219557E-3</v>
      </c>
      <c r="U585" t="str" cm="1">
        <f t="array" ref="U585">IF(T585=MIN($T$3:$T$10000),S585:T585,"")</f>
        <v/>
      </c>
    </row>
    <row r="586" spans="1:21" x14ac:dyDescent="0.3">
      <c r="A586" s="23">
        <v>42089</v>
      </c>
      <c r="B586" s="24">
        <v>6.5370869030658011E-3</v>
      </c>
      <c r="C586" s="24">
        <v>-8.3426859017233384E-4</v>
      </c>
      <c r="D586" s="24">
        <v>7.0091999667646074E-3</v>
      </c>
      <c r="E586" s="263">
        <v>-8.5406008248238886E-3</v>
      </c>
      <c r="F586" s="264">
        <v>1.7000000000000001E-4</v>
      </c>
      <c r="G586" s="264">
        <v>-7.0000000000001173E-5</v>
      </c>
      <c r="H586" s="265">
        <v>2.9850746268656543E-4</v>
      </c>
      <c r="K586" s="23">
        <v>42089</v>
      </c>
      <c r="L586" s="19">
        <v>6.3208489124974641E-4</v>
      </c>
      <c r="O586" s="23">
        <v>42089</v>
      </c>
      <c r="P586">
        <v>1.2106413326019804E-3</v>
      </c>
      <c r="Q586" t="str" cm="1">
        <f t="array" ref="Q586">IF(P586=MIN($P$3:$P$10000),O586:P586,"")</f>
        <v/>
      </c>
      <c r="S586" s="23">
        <v>42089</v>
      </c>
      <c r="T586">
        <v>4.8425653304079203E-4</v>
      </c>
      <c r="U586" t="str" cm="1">
        <f t="array" ref="U586">IF(T586=MIN($T$3:$T$10000),S586:T586,"")</f>
        <v/>
      </c>
    </row>
    <row r="587" spans="1:21" x14ac:dyDescent="0.3">
      <c r="A587" s="23">
        <v>42090</v>
      </c>
      <c r="B587" s="24">
        <v>-3.6370366218296969E-3</v>
      </c>
      <c r="C587" s="24">
        <v>8.3496517539205116E-4</v>
      </c>
      <c r="D587" s="24">
        <v>-6.5941557207366778E-3</v>
      </c>
      <c r="E587" s="263">
        <v>0</v>
      </c>
      <c r="F587" s="264">
        <v>7.0000000000000021E-5</v>
      </c>
      <c r="G587" s="264">
        <v>-6.999999999999895E-5</v>
      </c>
      <c r="H587" s="265">
        <v>-5.1282051282050968E-5</v>
      </c>
      <c r="K587" s="23">
        <v>42090</v>
      </c>
      <c r="L587" s="19">
        <v>-1.3303362451733745E-3</v>
      </c>
      <c r="O587" s="23">
        <v>42090</v>
      </c>
      <c r="P587">
        <v>-3.2768983052411287E-3</v>
      </c>
      <c r="Q587" t="str" cm="1">
        <f t="array" ref="Q587">IF(P587=MIN($P$3:$P$10000),O587:P587,"")</f>
        <v/>
      </c>
      <c r="S587" s="23">
        <v>42090</v>
      </c>
      <c r="T587">
        <v>-1.3107593220964516E-3</v>
      </c>
      <c r="U587" t="str" cm="1">
        <f t="array" ref="U587">IF(T587=MIN($T$3:$T$10000),S587:T587,"")</f>
        <v/>
      </c>
    </row>
    <row r="588" spans="1:21" x14ac:dyDescent="0.3">
      <c r="A588" s="23">
        <v>42093</v>
      </c>
      <c r="B588" s="24">
        <v>-1.1385346973498059E-2</v>
      </c>
      <c r="C588" s="24">
        <v>7.5094430936603713E-3</v>
      </c>
      <c r="D588" s="24">
        <v>1.4505457805622769E-2</v>
      </c>
      <c r="E588" s="263">
        <v>1.142300299334896E-2</v>
      </c>
      <c r="F588" s="264">
        <v>-1.9000000000000001E-4</v>
      </c>
      <c r="G588" s="264">
        <v>3.000000000000003E-4</v>
      </c>
      <c r="H588" s="265">
        <v>1.0204081632652999E-4</v>
      </c>
      <c r="K588" s="23">
        <v>42093</v>
      </c>
      <c r="L588" s="19">
        <v>3.9946892180910609E-3</v>
      </c>
      <c r="O588" s="23">
        <v>42093</v>
      </c>
      <c r="P588">
        <v>9.8819271268603057E-3</v>
      </c>
      <c r="Q588" t="str" cm="1">
        <f t="array" ref="Q588">IF(P588=MIN($P$3:$P$10000),O588:P588,"")</f>
        <v/>
      </c>
      <c r="S588" s="23">
        <v>42093</v>
      </c>
      <c r="T588">
        <v>3.9527708507441223E-3</v>
      </c>
      <c r="U588" t="str" cm="1">
        <f t="array" ref="U588">IF(T588=MIN($T$3:$T$10000),S588:T588,"")</f>
        <v/>
      </c>
    </row>
    <row r="589" spans="1:21" x14ac:dyDescent="0.3">
      <c r="A589" s="23">
        <v>42094</v>
      </c>
      <c r="B589" s="24">
        <v>-7.9117362637362023E-4</v>
      </c>
      <c r="C589" s="24">
        <v>-1.407879113805869E-2</v>
      </c>
      <c r="D589" s="24">
        <v>-3.3929094187566109E-3</v>
      </c>
      <c r="E589" s="263">
        <v>4.073395408953049E-3</v>
      </c>
      <c r="F589" s="264">
        <v>9.9999999999999937E-5</v>
      </c>
      <c r="G589" s="264">
        <v>6.0000000000000049E-4</v>
      </c>
      <c r="H589" s="265">
        <v>3.6082474226804086E-4</v>
      </c>
      <c r="K589" s="23">
        <v>42094</v>
      </c>
      <c r="L589" s="19">
        <v>-7.4035385156105617E-4</v>
      </c>
      <c r="O589" s="23">
        <v>42094</v>
      </c>
      <c r="P589">
        <v>-2.3568124639541865E-3</v>
      </c>
      <c r="Q589" t="str" cm="1">
        <f t="array" ref="Q589">IF(P589=MIN($P$3:$P$10000),O589:P589,"")</f>
        <v/>
      </c>
      <c r="S589" s="23">
        <v>42094</v>
      </c>
      <c r="T589">
        <v>-9.4272498558167458E-4</v>
      </c>
      <c r="U589" t="str" cm="1">
        <f t="array" ref="U589">IF(T589=MIN($T$3:$T$10000),S589:T589,"")</f>
        <v/>
      </c>
    </row>
    <row r="590" spans="1:21" x14ac:dyDescent="0.3">
      <c r="A590" s="23">
        <v>42095</v>
      </c>
      <c r="B590" s="24">
        <v>1.7068396372746909E-2</v>
      </c>
      <c r="C590" s="24">
        <v>5.0400233962914444E-3</v>
      </c>
      <c r="D590" s="24">
        <v>-1.872340162394304E-2</v>
      </c>
      <c r="E590" s="263">
        <v>-1.0695125840464229E-2</v>
      </c>
      <c r="F590" s="264">
        <v>-3.6000000000000002E-4</v>
      </c>
      <c r="G590" s="264">
        <v>1.8999999999999909E-4</v>
      </c>
      <c r="H590" s="265">
        <v>-2.6737967914438341E-4</v>
      </c>
      <c r="K590" s="23">
        <v>42095</v>
      </c>
      <c r="L590" s="19">
        <v>-3.8480144795063976E-3</v>
      </c>
      <c r="O590" s="23">
        <v>42095</v>
      </c>
      <c r="P590">
        <v>-9.2529840597285612E-3</v>
      </c>
      <c r="Q590" t="str" cm="1">
        <f t="array" ref="Q590">IF(P590=MIN($P$3:$P$10000),O590:P590,"")</f>
        <v/>
      </c>
      <c r="S590" s="23">
        <v>42095</v>
      </c>
      <c r="T590">
        <v>-3.7011936238914248E-3</v>
      </c>
      <c r="U590" t="str" cm="1">
        <f t="array" ref="U590">IF(T590=MIN($T$3:$T$10000),S590:T590,"")</f>
        <v/>
      </c>
    </row>
    <row r="591" spans="1:21" x14ac:dyDescent="0.3">
      <c r="A591" s="23">
        <v>42096</v>
      </c>
      <c r="B591" s="24">
        <v>-2.7681574873383279E-3</v>
      </c>
      <c r="C591" s="24">
        <v>7.1040607028601708E-3</v>
      </c>
      <c r="D591" s="24">
        <v>2.478532091666859E-4</v>
      </c>
      <c r="E591" s="263">
        <v>4.6601037089247944E-3</v>
      </c>
      <c r="F591" s="264">
        <v>1.4999999999999999E-4</v>
      </c>
      <c r="G591" s="264">
        <v>-3.000000000000003E-4</v>
      </c>
      <c r="H591" s="265">
        <v>3.6458333333333113E-4</v>
      </c>
      <c r="K591" s="23">
        <v>42096</v>
      </c>
      <c r="L591" s="19">
        <v>1.0445739781066584E-3</v>
      </c>
      <c r="O591" s="23">
        <v>42096</v>
      </c>
      <c r="P591">
        <v>2.2012786952666482E-3</v>
      </c>
      <c r="Q591" t="str" cm="1">
        <f t="array" ref="Q591">IF(P591=MIN($P$3:$P$10000),O591:P591,"")</f>
        <v/>
      </c>
      <c r="S591" s="23">
        <v>42096</v>
      </c>
      <c r="T591">
        <v>8.8051147810665935E-4</v>
      </c>
      <c r="U591" t="str" cm="1">
        <f t="array" ref="U591">IF(T591=MIN($T$3:$T$10000),S591:T591,"")</f>
        <v/>
      </c>
    </row>
    <row r="592" spans="1:21" x14ac:dyDescent="0.3">
      <c r="A592" s="23">
        <v>42101</v>
      </c>
      <c r="B592" s="24">
        <v>7.1998786190134619E-3</v>
      </c>
      <c r="C592" s="24">
        <v>9.5436110950421257E-3</v>
      </c>
      <c r="D592" s="24">
        <v>-2.849160818405163E-3</v>
      </c>
      <c r="E592" s="263">
        <v>1.558424237412114E-2</v>
      </c>
      <c r="F592" s="264">
        <v>1.8000000000000001E-4</v>
      </c>
      <c r="G592" s="264">
        <v>6.0999999999999943E-4</v>
      </c>
      <c r="H592" s="265">
        <v>-1.5873015873015778E-4</v>
      </c>
      <c r="K592" s="23">
        <v>42101</v>
      </c>
      <c r="L592" s="19">
        <v>2.1585986705828703E-3</v>
      </c>
      <c r="O592" s="23">
        <v>42101</v>
      </c>
      <c r="P592">
        <v>5.453818105028603E-3</v>
      </c>
      <c r="Q592" t="str" cm="1">
        <f t="array" ref="Q592">IF(P592=MIN($P$3:$P$10000),O592:P592,"")</f>
        <v/>
      </c>
      <c r="S592" s="23">
        <v>42101</v>
      </c>
      <c r="T592">
        <v>2.1815272420114412E-3</v>
      </c>
      <c r="U592" t="str" cm="1">
        <f t="array" ref="U592">IF(T592=MIN($T$3:$T$10000),S592:T592,"")</f>
        <v/>
      </c>
    </row>
    <row r="593" spans="1:21" x14ac:dyDescent="0.3">
      <c r="A593" s="23">
        <v>42102</v>
      </c>
      <c r="B593" s="24">
        <v>-5.5120144215656374E-3</v>
      </c>
      <c r="C593" s="24">
        <v>-2.466227384072863E-3</v>
      </c>
      <c r="D593" s="24">
        <v>6.5837165889440557E-3</v>
      </c>
      <c r="E593" s="263">
        <v>-2.3748958362127428E-3</v>
      </c>
      <c r="F593" s="264">
        <v>-1.7000000000000001E-4</v>
      </c>
      <c r="G593" s="264">
        <v>-1.000000000000001E-4</v>
      </c>
      <c r="H593" s="265">
        <v>-2.6041666666666693E-4</v>
      </c>
      <c r="K593" s="23">
        <v>42102</v>
      </c>
      <c r="L593" s="19">
        <v>4.084105590429879E-4</v>
      </c>
      <c r="O593" s="23">
        <v>42102</v>
      </c>
      <c r="P593">
        <v>1.3689951476074703E-3</v>
      </c>
      <c r="Q593" t="str" cm="1">
        <f t="array" ref="Q593">IF(P593=MIN($P$3:$P$10000),O593:P593,"")</f>
        <v/>
      </c>
      <c r="S593" s="23">
        <v>42102</v>
      </c>
      <c r="T593">
        <v>5.47598059042988E-4</v>
      </c>
      <c r="U593" t="str" cm="1">
        <f t="array" ref="U593">IF(T593=MIN($T$3:$T$10000),S593:T593,"")</f>
        <v/>
      </c>
    </row>
    <row r="594" spans="1:21" x14ac:dyDescent="0.3">
      <c r="A594" s="23">
        <v>42103</v>
      </c>
      <c r="B594" s="24">
        <v>-6.9282323813263814E-3</v>
      </c>
      <c r="C594" s="24">
        <v>-5.3565768765735646E-3</v>
      </c>
      <c r="D594" s="24">
        <v>-2.3445300075387362E-3</v>
      </c>
      <c r="E594" s="263">
        <v>6.592277429140459E-3</v>
      </c>
      <c r="F594" s="264">
        <v>-3.1E-4</v>
      </c>
      <c r="G594" s="264">
        <v>-3.6999999999999924E-4</v>
      </c>
      <c r="H594" s="265">
        <v>5.0761421319796648E-5</v>
      </c>
      <c r="K594" s="23">
        <v>42103</v>
      </c>
      <c r="L594" s="19">
        <v>-2.5231762980688612E-4</v>
      </c>
      <c r="O594" s="23">
        <v>42103</v>
      </c>
      <c r="P594">
        <v>-5.6415067350198663E-4</v>
      </c>
      <c r="Q594" t="str" cm="1">
        <f t="array" ref="Q594">IF(P594=MIN($P$3:$P$10000),O594:P594,"")</f>
        <v/>
      </c>
      <c r="S594" s="23">
        <v>42103</v>
      </c>
      <c r="T594">
        <v>-2.2566026940079467E-4</v>
      </c>
      <c r="U594" t="str" cm="1">
        <f t="array" ref="U594">IF(T594=MIN($T$3:$T$10000),S594:T594,"")</f>
        <v/>
      </c>
    </row>
    <row r="595" spans="1:21" x14ac:dyDescent="0.3">
      <c r="A595" s="23">
        <v>42104</v>
      </c>
      <c r="B595" s="24">
        <v>1.1336906101629039E-2</v>
      </c>
      <c r="C595" s="24">
        <v>7.4566630098718461E-3</v>
      </c>
      <c r="D595" s="24">
        <v>-2.350505789908097E-3</v>
      </c>
      <c r="E595" s="263">
        <v>3.0927057933993508E-3</v>
      </c>
      <c r="F595" s="264">
        <v>-4.0000000000000112E-5</v>
      </c>
      <c r="G595" s="264">
        <v>2.6999999999999908E-4</v>
      </c>
      <c r="H595" s="265">
        <v>1.0204081632652999E-4</v>
      </c>
      <c r="K595" s="23">
        <v>42104</v>
      </c>
      <c r="L595" s="19">
        <v>8.8839688884789487E-4</v>
      </c>
      <c r="O595" s="23">
        <v>42104</v>
      </c>
      <c r="P595">
        <v>2.0824463037523912E-3</v>
      </c>
      <c r="Q595" t="str" cm="1">
        <f t="array" ref="Q595">IF(P595=MIN($P$3:$P$10000),O595:P595,"")</f>
        <v/>
      </c>
      <c r="S595" s="23">
        <v>42104</v>
      </c>
      <c r="T595">
        <v>8.3297852150095641E-4</v>
      </c>
      <c r="U595" t="str" cm="1">
        <f t="array" ref="U595">IF(T595=MIN($T$3:$T$10000),S595:T595,"")</f>
        <v/>
      </c>
    </row>
    <row r="596" spans="1:21" x14ac:dyDescent="0.3">
      <c r="A596" s="23">
        <v>42107</v>
      </c>
      <c r="B596" s="24">
        <v>-7.1570405522372402E-3</v>
      </c>
      <c r="C596" s="24">
        <v>-7.4014727220070801E-3</v>
      </c>
      <c r="D596" s="24">
        <v>-4.4638015631174423E-3</v>
      </c>
      <c r="E596" s="263">
        <v>-5.4406678885047773E-3</v>
      </c>
      <c r="F596" s="264">
        <v>-1.1E-4</v>
      </c>
      <c r="G596" s="264">
        <v>-2.6999999999999908E-4</v>
      </c>
      <c r="H596" s="265">
        <v>2.0618556701030983E-4</v>
      </c>
      <c r="K596" s="23">
        <v>42107</v>
      </c>
      <c r="L596" s="19">
        <v>-2.1106002796974803E-3</v>
      </c>
      <c r="O596" s="23">
        <v>42107</v>
      </c>
      <c r="P596">
        <v>-5.4472094621302982E-3</v>
      </c>
      <c r="Q596" t="str" cm="1">
        <f t="array" ref="Q596">IF(P596=MIN($P$3:$P$10000),O596:P596,"")</f>
        <v/>
      </c>
      <c r="S596" s="23">
        <v>42107</v>
      </c>
      <c r="T596">
        <v>-2.1788837848521194E-3</v>
      </c>
      <c r="U596" t="str" cm="1">
        <f t="array" ref="U596">IF(T596=MIN($T$3:$T$10000),S596:T596,"")</f>
        <v/>
      </c>
    </row>
    <row r="597" spans="1:21" x14ac:dyDescent="0.3">
      <c r="A597" s="23">
        <v>42108</v>
      </c>
      <c r="B597" s="24">
        <v>-6.0795293215175046E-3</v>
      </c>
      <c r="C597" s="24">
        <v>1.077079770394501E-2</v>
      </c>
      <c r="D597" s="24">
        <v>-1.7433446864557551E-3</v>
      </c>
      <c r="E597" s="263">
        <v>-1.094105357809636E-2</v>
      </c>
      <c r="F597" s="264">
        <v>-2.0000000000000009E-4</v>
      </c>
      <c r="G597" s="264">
        <v>-3.8999999999999918E-4</v>
      </c>
      <c r="H597" s="265">
        <v>-5.2631578947368105E-5</v>
      </c>
      <c r="K597" s="23">
        <v>42108</v>
      </c>
      <c r="L597" s="19">
        <v>-1.3547435022240415E-3</v>
      </c>
      <c r="O597" s="23">
        <v>42108</v>
      </c>
      <c r="P597">
        <v>-3.2288982292443136E-3</v>
      </c>
      <c r="Q597" t="str" cm="1">
        <f t="array" ref="Q597">IF(P597=MIN($P$3:$P$10000),O597:P597,"")</f>
        <v/>
      </c>
      <c r="S597" s="23">
        <v>42108</v>
      </c>
      <c r="T597">
        <v>-1.2915592916977257E-3</v>
      </c>
      <c r="U597" t="str" cm="1">
        <f t="array" ref="U597">IF(T597=MIN($T$3:$T$10000),S597:T597,"")</f>
        <v/>
      </c>
    </row>
    <row r="598" spans="1:21" x14ac:dyDescent="0.3">
      <c r="A598" s="23">
        <v>42109</v>
      </c>
      <c r="B598" s="24">
        <v>8.6508037635301665E-3</v>
      </c>
      <c r="C598" s="24">
        <v>4.508168555139018E-3</v>
      </c>
      <c r="D598" s="24">
        <v>-5.1157781051388461E-3</v>
      </c>
      <c r="E598" s="263">
        <v>1.8409924499667471E-4</v>
      </c>
      <c r="F598" s="264">
        <v>-2.099999999999999E-4</v>
      </c>
      <c r="G598" s="264">
        <v>4.1999999999999823E-4</v>
      </c>
      <c r="H598" s="265">
        <v>5.2356020942408057E-5</v>
      </c>
      <c r="K598" s="23">
        <v>42109</v>
      </c>
      <c r="L598" s="19">
        <v>-2.7356164613474637E-4</v>
      </c>
      <c r="O598" s="23">
        <v>42109</v>
      </c>
      <c r="P598">
        <v>-7.4280463889707491E-4</v>
      </c>
      <c r="Q598" t="str" cm="1">
        <f t="array" ref="Q598">IF(P598=MIN($P$3:$P$10000),O598:P598,"")</f>
        <v/>
      </c>
      <c r="S598" s="23">
        <v>42109</v>
      </c>
      <c r="T598">
        <v>-2.9712185555882996E-4</v>
      </c>
      <c r="U598" t="str" cm="1">
        <f t="array" ref="U598">IF(T598=MIN($T$3:$T$10000),S598:T598,"")</f>
        <v/>
      </c>
    </row>
    <row r="599" spans="1:21" x14ac:dyDescent="0.3">
      <c r="A599" s="23">
        <v>42110</v>
      </c>
      <c r="B599" s="24">
        <v>-3.4653123104912342E-3</v>
      </c>
      <c r="C599" s="24">
        <v>7.7518396104281793E-3</v>
      </c>
      <c r="D599" s="24">
        <v>-6.2704522584915538E-3</v>
      </c>
      <c r="E599" s="263">
        <v>-4.7924350044299653E-3</v>
      </c>
      <c r="F599" s="264">
        <v>1.000000000000003E-5</v>
      </c>
      <c r="G599" s="264">
        <v>-1.279999999999999E-3</v>
      </c>
      <c r="H599" s="265">
        <v>1.5789473684210429E-4</v>
      </c>
      <c r="K599" s="23">
        <v>42110</v>
      </c>
      <c r="L599" s="19">
        <v>-1.4287262295947527E-3</v>
      </c>
      <c r="O599" s="23">
        <v>42110</v>
      </c>
      <c r="P599">
        <v>-3.5919471529342489E-3</v>
      </c>
      <c r="Q599" t="str" cm="1">
        <f t="array" ref="Q599">IF(P599=MIN($P$3:$P$10000),O599:P599,"")</f>
        <v/>
      </c>
      <c r="S599" s="23">
        <v>42110</v>
      </c>
      <c r="T599">
        <v>-1.4367788611736995E-3</v>
      </c>
      <c r="U599" t="str" cm="1">
        <f t="array" ref="U599">IF(T599=MIN($T$3:$T$10000),S599:T599,"")</f>
        <v/>
      </c>
    </row>
    <row r="600" spans="1:21" x14ac:dyDescent="0.3">
      <c r="A600" s="23">
        <v>42111</v>
      </c>
      <c r="B600" s="24">
        <v>4.9552204203704778E-3</v>
      </c>
      <c r="C600" s="24">
        <v>-2.4696304627973981E-2</v>
      </c>
      <c r="D600" s="24">
        <v>-1.716282358348075E-2</v>
      </c>
      <c r="E600" s="263">
        <v>-2.055916551758771E-2</v>
      </c>
      <c r="F600" s="264">
        <v>-2.7999999999999992E-4</v>
      </c>
      <c r="G600" s="264">
        <v>-8.0999999999999963E-4</v>
      </c>
      <c r="H600" s="265">
        <v>-1.6042780748663004E-4</v>
      </c>
      <c r="K600" s="23">
        <v>42111</v>
      </c>
      <c r="L600" s="19">
        <v>-6.8966778054702438E-3</v>
      </c>
      <c r="O600" s="23">
        <v>42111</v>
      </c>
      <c r="P600">
        <v>-1.6889963230253151E-2</v>
      </c>
      <c r="Q600" t="str" cm="1">
        <f t="array" ref="Q600">IF(P600=MIN($P$3:$P$10000),O600:P600,"")</f>
        <v/>
      </c>
      <c r="S600" s="23">
        <v>42111</v>
      </c>
      <c r="T600">
        <v>-6.7559852921012607E-3</v>
      </c>
      <c r="U600" t="str" cm="1">
        <f t="array" ref="U600">IF(T600=MIN($T$3:$T$10000),S600:T600,"")</f>
        <v/>
      </c>
    </row>
    <row r="601" spans="1:21" x14ac:dyDescent="0.3">
      <c r="A601" s="23">
        <v>42114</v>
      </c>
      <c r="B601" s="24">
        <v>-7.612430927550734E-3</v>
      </c>
      <c r="C601" s="24">
        <v>2.9057520857312912E-3</v>
      </c>
      <c r="D601" s="24">
        <v>3.338526209993079E-3</v>
      </c>
      <c r="E601" s="263">
        <v>2.6476847525606262E-3</v>
      </c>
      <c r="F601" s="264">
        <v>-8.000000000000021E-5</v>
      </c>
      <c r="G601" s="264">
        <v>6.0000000000000056E-5</v>
      </c>
      <c r="H601" s="265">
        <v>-1.0526315789473621E-4</v>
      </c>
      <c r="K601" s="23">
        <v>42114</v>
      </c>
      <c r="L601" s="19">
        <v>7.1409233151045184E-4</v>
      </c>
      <c r="O601" s="23">
        <v>42114</v>
      </c>
      <c r="P601">
        <v>1.9161518814077082E-3</v>
      </c>
      <c r="Q601" t="str" cm="1">
        <f t="array" ref="Q601">IF(P601=MIN($P$3:$P$10000),O601:P601,"")</f>
        <v/>
      </c>
      <c r="S601" s="23">
        <v>42114</v>
      </c>
      <c r="T601">
        <v>7.664607525630832E-4</v>
      </c>
      <c r="U601" t="str" cm="1">
        <f t="array" ref="U601">IF(T601=MIN($T$3:$T$10000),S601:T601,"")</f>
        <v/>
      </c>
    </row>
    <row r="602" spans="1:21" x14ac:dyDescent="0.3">
      <c r="A602" s="23">
        <v>42115</v>
      </c>
      <c r="B602" s="24">
        <v>5.7531031576612927E-3</v>
      </c>
      <c r="C602" s="24">
        <v>1.903971963984074E-2</v>
      </c>
      <c r="D602" s="24">
        <v>-1.408050280226131E-3</v>
      </c>
      <c r="E602" s="263">
        <v>-3.3952051535407471E-3</v>
      </c>
      <c r="F602" s="264">
        <v>2.199999999999999E-4</v>
      </c>
      <c r="G602" s="264">
        <v>-3.7000000000000135E-4</v>
      </c>
      <c r="H602" s="265">
        <v>-3.6458333333333476E-4</v>
      </c>
      <c r="K602" s="23">
        <v>42115</v>
      </c>
      <c r="L602" s="19">
        <v>4.7115357593655185E-4</v>
      </c>
      <c r="O602" s="23">
        <v>42115</v>
      </c>
      <c r="P602">
        <v>1.5792901898413812E-3</v>
      </c>
      <c r="Q602" t="str" cm="1">
        <f t="array" ref="Q602">IF(P602=MIN($P$3:$P$10000),O602:P602,"")</f>
        <v/>
      </c>
      <c r="S602" s="23">
        <v>42115</v>
      </c>
      <c r="T602">
        <v>6.3171607593655256E-4</v>
      </c>
      <c r="U602" t="str" cm="1">
        <f t="array" ref="U602">IF(T602=MIN($T$3:$T$10000),S602:T602,"")</f>
        <v/>
      </c>
    </row>
    <row r="603" spans="1:21" x14ac:dyDescent="0.3">
      <c r="A603" s="23">
        <v>42116</v>
      </c>
      <c r="B603" s="24">
        <v>-1.3433827702387701E-2</v>
      </c>
      <c r="C603" s="24">
        <v>-8.1229276035771358E-4</v>
      </c>
      <c r="D603" s="24">
        <v>5.126867527395303E-3</v>
      </c>
      <c r="E603" s="263">
        <v>-4.3528092125537064E-3</v>
      </c>
      <c r="F603" s="264">
        <v>2.9000000000000011E-4</v>
      </c>
      <c r="G603" s="264">
        <v>8.2000000000000074E-4</v>
      </c>
      <c r="H603" s="265">
        <v>1.5075376884422193E-4</v>
      </c>
      <c r="K603" s="23">
        <v>42116</v>
      </c>
      <c r="L603" s="19">
        <v>-6.0550196336923954E-5</v>
      </c>
      <c r="O603" s="23">
        <v>42116</v>
      </c>
      <c r="P603">
        <v>-4.9597348079205941E-4</v>
      </c>
      <c r="Q603" t="str" cm="1">
        <f t="array" ref="Q603">IF(P603=MIN($P$3:$P$10000),O603:P603,"")</f>
        <v/>
      </c>
      <c r="S603" s="23">
        <v>42116</v>
      </c>
      <c r="T603">
        <v>-1.9838939231682387E-4</v>
      </c>
      <c r="U603" t="str" cm="1">
        <f t="array" ref="U603">IF(T603=MIN($T$3:$T$10000),S603:T603,"")</f>
        <v/>
      </c>
    </row>
    <row r="604" spans="1:21" x14ac:dyDescent="0.3">
      <c r="A604" s="23">
        <v>42117</v>
      </c>
      <c r="B604" s="24">
        <v>7.2915925978812466E-3</v>
      </c>
      <c r="C604" s="24">
        <v>4.0655152154714749E-4</v>
      </c>
      <c r="D604" s="24">
        <v>9.5620389339054965E-3</v>
      </c>
      <c r="E604" s="263">
        <v>1.3305587258052561E-3</v>
      </c>
      <c r="F604" s="264">
        <v>2.5999999999999998E-4</v>
      </c>
      <c r="G604" s="264">
        <v>-4.0000000000000044E-5</v>
      </c>
      <c r="H604" s="265">
        <v>1.5306122448979678E-4</v>
      </c>
      <c r="K604" s="23">
        <v>42117</v>
      </c>
      <c r="L604" s="19">
        <v>2.3278263322904823E-3</v>
      </c>
      <c r="O604" s="23">
        <v>42117</v>
      </c>
      <c r="P604">
        <v>5.5873719531751836E-3</v>
      </c>
      <c r="Q604" t="str" cm="1">
        <f t="array" ref="Q604">IF(P604=MIN($P$3:$P$10000),O604:P604,"")</f>
        <v/>
      </c>
      <c r="S604" s="23">
        <v>42117</v>
      </c>
      <c r="T604">
        <v>2.2349487812700734E-3</v>
      </c>
      <c r="U604" t="str" cm="1">
        <f t="array" ref="U604">IF(T604=MIN($T$3:$T$10000),S604:T604,"")</f>
        <v/>
      </c>
    </row>
    <row r="605" spans="1:21" x14ac:dyDescent="0.3">
      <c r="A605" s="23">
        <v>42118</v>
      </c>
      <c r="B605" s="24">
        <v>-1.4041522273102279E-2</v>
      </c>
      <c r="C605" s="24">
        <v>-4.0638630457668598E-4</v>
      </c>
      <c r="D605" s="24">
        <v>8.3355546679303866E-3</v>
      </c>
      <c r="E605" s="263">
        <v>-3.7952426674296258E-4</v>
      </c>
      <c r="F605" s="264">
        <v>2.7999999999999998E-4</v>
      </c>
      <c r="G605" s="264">
        <v>-3.6999999999999924E-4</v>
      </c>
      <c r="H605" s="265">
        <v>-5.1813471502592165E-5</v>
      </c>
      <c r="K605" s="23">
        <v>42118</v>
      </c>
      <c r="L605" s="19">
        <v>8.4690664473495566E-4</v>
      </c>
      <c r="O605" s="23">
        <v>42118</v>
      </c>
      <c r="P605">
        <v>2.1518067672778056E-3</v>
      </c>
      <c r="Q605" t="str" cm="1">
        <f t="array" ref="Q605">IF(P605=MIN($P$3:$P$10000),O605:P605,"")</f>
        <v/>
      </c>
      <c r="S605" s="23">
        <v>42118</v>
      </c>
      <c r="T605">
        <v>8.6072270691112205E-4</v>
      </c>
      <c r="U605" t="str" cm="1">
        <f t="array" ref="U605">IF(T605=MIN($T$3:$T$10000),S605:T605,"")</f>
        <v/>
      </c>
    </row>
    <row r="606" spans="1:21" x14ac:dyDescent="0.3">
      <c r="A606" s="23">
        <v>42121</v>
      </c>
      <c r="B606" s="24">
        <v>2.016805784604879E-2</v>
      </c>
      <c r="C606" s="24">
        <v>8.9431839376015558E-3</v>
      </c>
      <c r="D606" s="24">
        <v>-5.8867156720016009E-3</v>
      </c>
      <c r="E606" s="263">
        <v>-7.0265224070720743E-3</v>
      </c>
      <c r="F606" s="264">
        <v>-1.3999999999999991E-4</v>
      </c>
      <c r="G606" s="264">
        <v>6.0000000000000049E-4</v>
      </c>
      <c r="H606" s="265">
        <v>-3.0927835051546384E-4</v>
      </c>
      <c r="K606" s="23">
        <v>42121</v>
      </c>
      <c r="L606" s="19">
        <v>-6.9473821594486602E-4</v>
      </c>
      <c r="O606" s="23">
        <v>42121</v>
      </c>
      <c r="P606">
        <v>-1.4289073955322685E-3</v>
      </c>
      <c r="Q606" t="str" cm="1">
        <f t="array" ref="Q606">IF(P606=MIN($P$3:$P$10000),O606:P606,"")</f>
        <v/>
      </c>
      <c r="S606" s="23">
        <v>42121</v>
      </c>
      <c r="T606">
        <v>-5.7156295821290742E-4</v>
      </c>
      <c r="U606" t="str" cm="1">
        <f t="array" ref="U606">IF(T606=MIN($T$3:$T$10000),S606:T606,"")</f>
        <v/>
      </c>
    </row>
    <row r="607" spans="1:21" x14ac:dyDescent="0.3">
      <c r="A607" s="23">
        <v>42122</v>
      </c>
      <c r="B607" s="24">
        <v>8.6707706811623916E-3</v>
      </c>
      <c r="C607" s="24">
        <v>-5.237728107014083E-3</v>
      </c>
      <c r="D607" s="24">
        <v>-3.401938499733961E-3</v>
      </c>
      <c r="E607" s="263">
        <v>3.4423371679777339E-3</v>
      </c>
      <c r="F607" s="264">
        <v>1.3999999999999991E-4</v>
      </c>
      <c r="G607" s="264">
        <v>6.0000000000000056E-5</v>
      </c>
      <c r="H607" s="265">
        <v>-2.9999999999999992E-4</v>
      </c>
      <c r="K607" s="23">
        <v>42122</v>
      </c>
      <c r="L607" s="19">
        <v>-2.4971686564831538E-4</v>
      </c>
      <c r="O607" s="23">
        <v>42122</v>
      </c>
      <c r="P607">
        <v>-3.292921641207887E-4</v>
      </c>
      <c r="Q607" t="str" cm="1">
        <f t="array" ref="Q607">IF(P607=MIN($P$3:$P$10000),O607:P607,"")</f>
        <v/>
      </c>
      <c r="S607" s="23">
        <v>42122</v>
      </c>
      <c r="T607">
        <v>-1.3171686564831538E-4</v>
      </c>
      <c r="U607" t="str" cm="1">
        <f t="array" ref="U607">IF(T607=MIN($T$3:$T$10000),S607:T607,"")</f>
        <v/>
      </c>
    </row>
    <row r="608" spans="1:21" x14ac:dyDescent="0.3">
      <c r="A608" s="23">
        <v>42123</v>
      </c>
      <c r="B608" s="24">
        <v>-7.0489124551033119E-3</v>
      </c>
      <c r="C608" s="24">
        <v>-5.6704256720569403E-3</v>
      </c>
      <c r="D608" s="24">
        <v>-1.5423285780424831E-2</v>
      </c>
      <c r="E608" s="263">
        <v>-4.9361257491571262E-2</v>
      </c>
      <c r="F608" s="264">
        <v>4.4000000000000002E-4</v>
      </c>
      <c r="G608" s="264">
        <v>-1.040000000000001E-3</v>
      </c>
      <c r="H608" s="265">
        <v>4.8543689320389742E-5</v>
      </c>
      <c r="K608" s="23">
        <v>42123</v>
      </c>
      <c r="L608" s="19">
        <v>-9.3343088424465738E-3</v>
      </c>
      <c r="O608" s="23">
        <v>42123</v>
      </c>
      <c r="P608">
        <v>-2.3370383756601873E-2</v>
      </c>
      <c r="Q608" t="str" cm="1">
        <f t="array" ref="Q608">IF(P608=MIN($P$3:$P$10000),O608:P608,"")</f>
        <v/>
      </c>
      <c r="S608" s="23">
        <v>42123</v>
      </c>
      <c r="T608">
        <v>-9.3481535026407499E-3</v>
      </c>
      <c r="U608" t="str" cm="1">
        <f t="array" ref="U608">IF(T608=MIN($T$3:$T$10000),S608:T608,"")</f>
        <v/>
      </c>
    </row>
    <row r="609" spans="1:21" x14ac:dyDescent="0.3">
      <c r="A609" s="23">
        <v>42124</v>
      </c>
      <c r="B609" s="24">
        <v>-1.7660816939471649E-2</v>
      </c>
      <c r="C609" s="24">
        <v>-1.0998045830123581E-2</v>
      </c>
      <c r="D609" s="24">
        <v>2.1829674119236879E-3</v>
      </c>
      <c r="E609" s="263">
        <v>-7.0171440389296983E-3</v>
      </c>
      <c r="F609" s="264">
        <v>5.2000000000000006E-4</v>
      </c>
      <c r="G609" s="264">
        <v>-3.8000000000000029E-4</v>
      </c>
      <c r="H609" s="265">
        <v>-3.4146341463414767E-4</v>
      </c>
      <c r="K609" s="23">
        <v>42124</v>
      </c>
      <c r="L609" s="19">
        <v>-1.9178247357978092E-3</v>
      </c>
      <c r="O609" s="23">
        <v>42124</v>
      </c>
      <c r="P609">
        <v>-4.492915498031106E-3</v>
      </c>
      <c r="Q609" t="str" cm="1">
        <f t="array" ref="Q609">IF(P609=MIN($P$3:$P$10000),O609:P609,"")</f>
        <v/>
      </c>
      <c r="S609" s="23">
        <v>42124</v>
      </c>
      <c r="T609">
        <v>-1.7971661992124428E-3</v>
      </c>
      <c r="U609" t="str" cm="1">
        <f t="array" ref="U609">IF(T609=MIN($T$3:$T$10000),S609:T609,"")</f>
        <v/>
      </c>
    </row>
    <row r="610" spans="1:21" x14ac:dyDescent="0.3">
      <c r="A610" s="23">
        <v>42128</v>
      </c>
      <c r="B610" s="24">
        <v>5.5521018282180421E-3</v>
      </c>
      <c r="C610" s="24">
        <v>8.237232873871219E-3</v>
      </c>
      <c r="D610" s="24">
        <v>1.447751546723759E-2</v>
      </c>
      <c r="E610" s="263">
        <v>6.4608502603982904E-3</v>
      </c>
      <c r="F610" s="264">
        <v>4.0999999999999999E-4</v>
      </c>
      <c r="G610" s="264">
        <v>1.3000000000000121E-4</v>
      </c>
      <c r="H610" s="265">
        <v>-1.3888888888888805E-4</v>
      </c>
      <c r="K610" s="23">
        <v>42128</v>
      </c>
      <c r="L610" s="19">
        <v>4.0923423784483045E-3</v>
      </c>
      <c r="O610" s="23">
        <v>42128</v>
      </c>
      <c r="P610">
        <v>1.0268355946120756E-2</v>
      </c>
      <c r="Q610" t="str" cm="1">
        <f t="array" ref="Q610">IF(P610=MIN($P$3:$P$10000),O610:P610,"")</f>
        <v/>
      </c>
      <c r="S610" s="23">
        <v>42128</v>
      </c>
      <c r="T610">
        <v>4.107342378448303E-3</v>
      </c>
      <c r="U610" t="str" cm="1">
        <f t="array" ref="U610">IF(T610=MIN($T$3:$T$10000),S610:T610,"")</f>
        <v/>
      </c>
    </row>
    <row r="611" spans="1:21" x14ac:dyDescent="0.3">
      <c r="A611" s="23">
        <v>42129</v>
      </c>
      <c r="B611" s="24">
        <v>2.8045574549441041E-3</v>
      </c>
      <c r="C611" s="24">
        <v>-1.4705792989838901E-2</v>
      </c>
      <c r="D611" s="24">
        <v>-1.326091775112318E-2</v>
      </c>
      <c r="E611" s="263">
        <v>-1.9859297281452019E-2</v>
      </c>
      <c r="F611" s="264">
        <v>3.2000000000000003E-4</v>
      </c>
      <c r="G611" s="264">
        <v>-3.0500000000000024E-3</v>
      </c>
      <c r="H611" s="265">
        <v>-2.7397260273972595E-4</v>
      </c>
      <c r="K611" s="23">
        <v>42129</v>
      </c>
      <c r="L611" s="19">
        <v>-5.7417785884399776E-3</v>
      </c>
      <c r="O611" s="23">
        <v>42129</v>
      </c>
      <c r="P611">
        <v>-1.3744977293017754E-2</v>
      </c>
      <c r="Q611" t="str" cm="1">
        <f t="array" ref="Q611">IF(P611=MIN($P$3:$P$10000),O611:P611,"")</f>
        <v/>
      </c>
      <c r="S611" s="23">
        <v>42129</v>
      </c>
      <c r="T611">
        <v>-5.4979909172071014E-3</v>
      </c>
      <c r="U611" t="str" cm="1">
        <f t="array" ref="U611">IF(T611=MIN($T$3:$T$10000),S611:T611,"")</f>
        <v/>
      </c>
    </row>
    <row r="612" spans="1:21" x14ac:dyDescent="0.3">
      <c r="A612" s="23">
        <v>42130</v>
      </c>
      <c r="B612" s="24">
        <v>-5.2435763895057792E-4</v>
      </c>
      <c r="C612" s="24">
        <v>3.7313202709429562E-3</v>
      </c>
      <c r="D612" s="24">
        <v>1.2887033891368971E-4</v>
      </c>
      <c r="E612" s="263">
        <v>-7.9820976650638101E-3</v>
      </c>
      <c r="F612" s="264">
        <v>4.2000000000000002E-4</v>
      </c>
      <c r="G612" s="264">
        <v>-1.1100000000000001E-3</v>
      </c>
      <c r="H612" s="265">
        <v>3.111111111111108E-4</v>
      </c>
      <c r="K612" s="23">
        <v>42130</v>
      </c>
      <c r="L612" s="19">
        <v>-6.2335755697081404E-4</v>
      </c>
      <c r="O612" s="23">
        <v>42130</v>
      </c>
      <c r="P612">
        <v>-1.8746438924270347E-3</v>
      </c>
      <c r="Q612" t="str" cm="1">
        <f t="array" ref="Q612">IF(P612=MIN($P$3:$P$10000),O612:P612,"")</f>
        <v/>
      </c>
      <c r="S612" s="23">
        <v>42130</v>
      </c>
      <c r="T612">
        <v>-7.4985755697081391E-4</v>
      </c>
      <c r="U612" t="str" cm="1">
        <f t="array" ref="U612">IF(T612=MIN($T$3:$T$10000),S612:T612,"")</f>
        <v/>
      </c>
    </row>
    <row r="613" spans="1:21" x14ac:dyDescent="0.3">
      <c r="A613" s="23">
        <v>42131</v>
      </c>
      <c r="B613" s="24">
        <v>-8.2196833838781638E-3</v>
      </c>
      <c r="C613" s="24">
        <v>2.8912986570800228E-3</v>
      </c>
      <c r="D613" s="24">
        <v>4.8934284550719099E-3</v>
      </c>
      <c r="E613" s="263">
        <v>8.0463242107588536E-3</v>
      </c>
      <c r="F613" s="264">
        <v>5.0000000000000131E-5</v>
      </c>
      <c r="G613" s="264">
        <v>1.65E-3</v>
      </c>
      <c r="H613" s="265">
        <v>9.174311926605449E-5</v>
      </c>
      <c r="K613" s="23">
        <v>42131</v>
      </c>
      <c r="L613" s="19">
        <v>1.8003063934171005E-3</v>
      </c>
      <c r="O613" s="23">
        <v>42131</v>
      </c>
      <c r="P613">
        <v>4.1788049743684396E-3</v>
      </c>
      <c r="Q613" t="str" cm="1">
        <f t="array" ref="Q613">IF(P613=MIN($P$3:$P$10000),O613:P613,"")</f>
        <v/>
      </c>
      <c r="S613" s="23">
        <v>42131</v>
      </c>
      <c r="T613">
        <v>1.6715219897473761E-3</v>
      </c>
      <c r="U613" t="str" cm="1">
        <f t="array" ref="U613">IF(T613=MIN($T$3:$T$10000),S613:T613,"")</f>
        <v/>
      </c>
    </row>
    <row r="614" spans="1:21" x14ac:dyDescent="0.3">
      <c r="A614" s="23">
        <v>42132</v>
      </c>
      <c r="B614" s="24">
        <v>4.8492594753880144E-3</v>
      </c>
      <c r="C614" s="24">
        <v>2.0593259404605851E-2</v>
      </c>
      <c r="D614" s="24">
        <v>6.408299634079748E-3</v>
      </c>
      <c r="E614" s="263">
        <v>9.6191467942997998E-3</v>
      </c>
      <c r="F614" s="264">
        <v>-6.7000000000000002E-4</v>
      </c>
      <c r="G614" s="264">
        <v>9.2000000000000079E-4</v>
      </c>
      <c r="H614" s="265">
        <v>-5.5555555555555382E-4</v>
      </c>
      <c r="K614" s="23">
        <v>42132</v>
      </c>
      <c r="L614" s="19">
        <v>3.396452985831638E-3</v>
      </c>
      <c r="O614" s="23">
        <v>42132</v>
      </c>
      <c r="P614">
        <v>9.1686324645790952E-3</v>
      </c>
      <c r="Q614" t="str" cm="1">
        <f t="array" ref="Q614">IF(P614=MIN($P$3:$P$10000),O614:P614,"")</f>
        <v/>
      </c>
      <c r="S614" s="23">
        <v>42132</v>
      </c>
      <c r="T614">
        <v>3.6674529858316375E-3</v>
      </c>
      <c r="U614" t="str" cm="1">
        <f t="array" ref="U614">IF(T614=MIN($T$3:$T$10000),S614:T614,"")</f>
        <v/>
      </c>
    </row>
    <row r="615" spans="1:21" x14ac:dyDescent="0.3">
      <c r="A615" s="23">
        <v>42135</v>
      </c>
      <c r="B615" s="24">
        <v>-3.86068260190673E-3</v>
      </c>
      <c r="C615" s="24">
        <v>-8.8782704736978853E-3</v>
      </c>
      <c r="D615" s="24">
        <v>-5.475462427357111E-3</v>
      </c>
      <c r="E615" s="263">
        <v>2.027082275038756E-3</v>
      </c>
      <c r="F615" s="264">
        <v>1.1E-4</v>
      </c>
      <c r="G615" s="264">
        <v>-8.4000000000000079E-4</v>
      </c>
      <c r="H615" s="265">
        <v>0</v>
      </c>
      <c r="K615" s="23">
        <v>42135</v>
      </c>
      <c r="L615" s="19">
        <v>-1.4411546846424305E-3</v>
      </c>
      <c r="O615" s="23">
        <v>42135</v>
      </c>
      <c r="P615">
        <v>-3.5253867116060763E-3</v>
      </c>
      <c r="Q615" t="str" cm="1">
        <f t="array" ref="Q615">IF(P615=MIN($P$3:$P$10000),O615:P615,"")</f>
        <v/>
      </c>
      <c r="S615" s="23">
        <v>42135</v>
      </c>
      <c r="T615">
        <v>-1.4101546846424305E-3</v>
      </c>
      <c r="U615" t="str" cm="1">
        <f t="array" ref="U615">IF(T615=MIN($T$3:$T$10000),S615:T615,"")</f>
        <v/>
      </c>
    </row>
    <row r="616" spans="1:21" x14ac:dyDescent="0.3">
      <c r="A616" s="23">
        <v>42136</v>
      </c>
      <c r="B616" s="24">
        <v>8.5440060648639335E-3</v>
      </c>
      <c r="C616" s="24">
        <v>-4.4786998955711199E-3</v>
      </c>
      <c r="D616" s="24">
        <v>1.101120137588364E-2</v>
      </c>
      <c r="E616" s="263">
        <v>1.618527383180204E-3</v>
      </c>
      <c r="F616" s="264">
        <v>2.7999999999999998E-4</v>
      </c>
      <c r="G616" s="264">
        <v>-1.1299999999999999E-3</v>
      </c>
      <c r="H616" s="265">
        <v>4.3859649122805239E-5</v>
      </c>
      <c r="K616" s="23">
        <v>42136</v>
      </c>
      <c r="L616" s="19">
        <v>2.3078185290242867E-3</v>
      </c>
      <c r="O616" s="23">
        <v>42136</v>
      </c>
      <c r="P616">
        <v>5.7914542172975616E-3</v>
      </c>
      <c r="Q616" t="str" cm="1">
        <f t="array" ref="Q616">IF(P616=MIN($P$3:$P$10000),O616:P616,"")</f>
        <v/>
      </c>
      <c r="S616" s="23">
        <v>42136</v>
      </c>
      <c r="T616">
        <v>2.3165816869190245E-3</v>
      </c>
      <c r="U616" t="str" cm="1">
        <f t="array" ref="U616">IF(T616=MIN($T$3:$T$10000),S616:T616,"")</f>
        <v/>
      </c>
    </row>
    <row r="617" spans="1:21" x14ac:dyDescent="0.3">
      <c r="A617" s="23">
        <v>42137</v>
      </c>
      <c r="B617" s="24">
        <v>1.790395633187776E-2</v>
      </c>
      <c r="C617" s="24">
        <v>9.8159902822611625E-3</v>
      </c>
      <c r="D617" s="24">
        <v>-1.0131483367233631E-2</v>
      </c>
      <c r="E617" s="263">
        <v>-2.82781049106546E-3</v>
      </c>
      <c r="F617" s="264">
        <v>-2.0000000000000049E-5</v>
      </c>
      <c r="G617" s="264">
        <v>-4.0000000000000044E-5</v>
      </c>
      <c r="H617" s="265">
        <v>1.7621145374449387E-4</v>
      </c>
      <c r="K617" s="23">
        <v>42137</v>
      </c>
      <c r="L617" s="19">
        <v>-8.1447521447518332E-4</v>
      </c>
      <c r="O617" s="23">
        <v>42137</v>
      </c>
      <c r="P617">
        <v>-2.2244259216505132E-3</v>
      </c>
      <c r="Q617" t="str" cm="1">
        <f t="array" ref="Q617">IF(P617=MIN($P$3:$P$10000),O617:P617,"")</f>
        <v/>
      </c>
      <c r="S617" s="23">
        <v>42137</v>
      </c>
      <c r="T617">
        <v>-8.8977036866020546E-4</v>
      </c>
      <c r="U617" t="str" cm="1">
        <f t="array" ref="U617">IF(T617=MIN($T$3:$T$10000),S617:T617,"")</f>
        <v/>
      </c>
    </row>
    <row r="618" spans="1:21" x14ac:dyDescent="0.3">
      <c r="A618" s="23">
        <v>42138</v>
      </c>
      <c r="B618" s="24">
        <v>5.4053795262450832E-3</v>
      </c>
      <c r="C618" s="24">
        <v>1.377072078773982E-2</v>
      </c>
      <c r="D618" s="24">
        <v>7.1646071934279429E-3</v>
      </c>
      <c r="E618" s="263">
        <v>7.0892776667992154E-3</v>
      </c>
      <c r="F618" s="264">
        <v>5.9999999999999941E-5</v>
      </c>
      <c r="G618" s="264">
        <v>1.2999999999999901E-4</v>
      </c>
      <c r="H618" s="265">
        <v>4.0358744394618744E-4</v>
      </c>
      <c r="K618" s="23">
        <v>42138</v>
      </c>
      <c r="L618" s="19">
        <v>3.3421248223773486E-3</v>
      </c>
      <c r="O618" s="23">
        <v>42138</v>
      </c>
      <c r="P618">
        <v>7.8700261815039096E-3</v>
      </c>
      <c r="Q618" t="str" cm="1">
        <f t="array" ref="Q618">IF(P618=MIN($P$3:$P$10000),O618:P618,"")</f>
        <v/>
      </c>
      <c r="S618" s="23">
        <v>42138</v>
      </c>
      <c r="T618">
        <v>3.1480104726015644E-3</v>
      </c>
      <c r="U618" t="str" cm="1">
        <f t="array" ref="U618">IF(T618=MIN($T$3:$T$10000),S618:T618,"")</f>
        <v/>
      </c>
    </row>
    <row r="619" spans="1:21" x14ac:dyDescent="0.3">
      <c r="A619" s="23">
        <v>42139</v>
      </c>
      <c r="B619" s="24">
        <v>2.9868492916879739E-3</v>
      </c>
      <c r="C619" s="24">
        <v>1.59797409851681E-3</v>
      </c>
      <c r="D619" s="24">
        <v>6.6055585877099442E-3</v>
      </c>
      <c r="E619" s="263">
        <v>2.2125596379269511E-3</v>
      </c>
      <c r="F619" s="264">
        <v>-5.6999999999999987E-4</v>
      </c>
      <c r="G619" s="264">
        <v>6.6000000000000054E-4</v>
      </c>
      <c r="H619" s="265">
        <v>-4.2056074766355043E-4</v>
      </c>
      <c r="K619" s="23">
        <v>42139</v>
      </c>
      <c r="L619" s="19">
        <v>1.4721930618796855E-3</v>
      </c>
      <c r="O619" s="23">
        <v>42139</v>
      </c>
      <c r="P619">
        <v>4.213613495820708E-3</v>
      </c>
      <c r="Q619" t="str" cm="1">
        <f t="array" ref="Q619">IF(P619=MIN($P$3:$P$10000),O619:P619,"")</f>
        <v/>
      </c>
      <c r="S619" s="23">
        <v>42139</v>
      </c>
      <c r="T619">
        <v>1.6854453983282832E-3</v>
      </c>
      <c r="U619" t="str" cm="1">
        <f t="array" ref="U619">IF(T619=MIN($T$3:$T$10000),S619:T619,"")</f>
        <v/>
      </c>
    </row>
    <row r="620" spans="1:21" x14ac:dyDescent="0.3">
      <c r="A620" s="23">
        <v>42142</v>
      </c>
      <c r="B620" s="24">
        <v>-8.5101676891872222E-5</v>
      </c>
      <c r="C620" s="24">
        <v>-3.5900242167749802E-3</v>
      </c>
      <c r="D620" s="24">
        <v>8.5816022491098636E-3</v>
      </c>
      <c r="E620" s="263">
        <v>4.0123093353927912E-4</v>
      </c>
      <c r="F620" s="264">
        <v>3.9999999999999888E-5</v>
      </c>
      <c r="G620" s="264">
        <v>-1.179999999999999E-3</v>
      </c>
      <c r="H620" s="265">
        <v>-1.7937219730941752E-4</v>
      </c>
      <c r="K620" s="23">
        <v>42142</v>
      </c>
      <c r="L620" s="19">
        <v>1.2764199570751782E-3</v>
      </c>
      <c r="O620" s="23">
        <v>42142</v>
      </c>
      <c r="P620">
        <v>3.53034361466104E-3</v>
      </c>
      <c r="Q620" t="str" cm="1">
        <f t="array" ref="Q620">IF(P620=MIN($P$3:$P$10000),O620:P620,"")</f>
        <v/>
      </c>
      <c r="S620" s="23">
        <v>42142</v>
      </c>
      <c r="T620">
        <v>1.4121374458644161E-3</v>
      </c>
      <c r="U620" t="str" cm="1">
        <f t="array" ref="U620">IF(T620=MIN($T$3:$T$10000),S620:T620,"")</f>
        <v/>
      </c>
    </row>
    <row r="621" spans="1:21" x14ac:dyDescent="0.3">
      <c r="A621" s="23">
        <v>42143</v>
      </c>
      <c r="B621" s="24">
        <v>-1.386996291363078E-2</v>
      </c>
      <c r="C621" s="24">
        <v>-4.4034469461984027E-3</v>
      </c>
      <c r="D621" s="24">
        <v>-4.3668322615879343E-2</v>
      </c>
      <c r="E621" s="263">
        <v>2.0057024726817931E-4</v>
      </c>
      <c r="F621" s="264">
        <v>-4.2000000000000002E-4</v>
      </c>
      <c r="G621" s="264">
        <v>7.4999999999999958E-4</v>
      </c>
      <c r="H621" s="265">
        <v>4.4052863436124612E-5</v>
      </c>
      <c r="K621" s="23">
        <v>42143</v>
      </c>
      <c r="L621" s="19">
        <v>-8.759208494728327E-3</v>
      </c>
      <c r="O621" s="23">
        <v>42143</v>
      </c>
      <c r="P621">
        <v>-2.1936330708186454E-2</v>
      </c>
      <c r="Q621" t="str" cm="1">
        <f t="array" ref="Q621">IF(P621=MIN($P$3:$P$10000),O621:P621,"")</f>
        <v/>
      </c>
      <c r="S621" s="23">
        <v>42143</v>
      </c>
      <c r="T621">
        <v>-8.7745322832745824E-3</v>
      </c>
      <c r="U621" t="str" cm="1">
        <f t="array" ref="U621">IF(T621=MIN($T$3:$T$10000),S621:T621,"")</f>
        <v/>
      </c>
    </row>
    <row r="622" spans="1:21" x14ac:dyDescent="0.3">
      <c r="A622" s="23">
        <v>42144</v>
      </c>
      <c r="B622" s="24">
        <v>1.6395116199801689E-3</v>
      </c>
      <c r="C622" s="24">
        <v>1.206364089619769E-3</v>
      </c>
      <c r="D622" s="24">
        <v>-6.9346127210951443E-3</v>
      </c>
      <c r="E622" s="263">
        <v>-2.807866677622204E-3</v>
      </c>
      <c r="F622" s="264">
        <v>2.5000000000000001E-4</v>
      </c>
      <c r="G622" s="264">
        <v>-1.3000000000000121E-4</v>
      </c>
      <c r="H622" s="265">
        <v>3.0973451327433594E-4</v>
      </c>
      <c r="K622" s="23">
        <v>42144</v>
      </c>
      <c r="L622" s="19">
        <v>-1.3086784818100406E-3</v>
      </c>
      <c r="O622" s="23">
        <v>42144</v>
      </c>
      <c r="P622">
        <v>-3.6663975319587289E-3</v>
      </c>
      <c r="Q622" t="str" cm="1">
        <f t="array" ref="Q622">IF(P622=MIN($P$3:$P$10000),O622:P622,"")</f>
        <v/>
      </c>
      <c r="S622" s="23">
        <v>42144</v>
      </c>
      <c r="T622">
        <v>-1.4665590127834918E-3</v>
      </c>
      <c r="U622" t="str" cm="1">
        <f t="array" ref="U622">IF(T622=MIN($T$3:$T$10000),S622:T622,"")</f>
        <v/>
      </c>
    </row>
    <row r="623" spans="1:21" x14ac:dyDescent="0.3">
      <c r="A623" s="23">
        <v>42145</v>
      </c>
      <c r="B623" s="24">
        <v>-3.3597518373577081E-3</v>
      </c>
      <c r="C623" s="24">
        <v>4.8192965009109159E-3</v>
      </c>
      <c r="D623" s="24">
        <v>2.7670843240862981E-3</v>
      </c>
      <c r="E623" s="263">
        <v>8.0448705181852351E-3</v>
      </c>
      <c r="F623" s="264">
        <v>-4.0999999999999999E-4</v>
      </c>
      <c r="G623" s="264">
        <v>-2.4000000000000022E-4</v>
      </c>
      <c r="H623" s="265">
        <v>-9.132420091324147E-5</v>
      </c>
      <c r="K623" s="23">
        <v>42145</v>
      </c>
      <c r="L623" s="19">
        <v>1.500924266623523E-3</v>
      </c>
      <c r="O623" s="23">
        <v>42145</v>
      </c>
      <c r="P623">
        <v>3.9875503925862043E-3</v>
      </c>
      <c r="Q623" t="str" cm="1">
        <f t="array" ref="Q623">IF(P623=MIN($P$3:$P$10000),O623:P623,"")</f>
        <v/>
      </c>
      <c r="S623" s="23">
        <v>42145</v>
      </c>
      <c r="T623">
        <v>1.5950201570344817E-3</v>
      </c>
      <c r="U623" t="str" cm="1">
        <f t="array" ref="U623">IF(T623=MIN($T$3:$T$10000),S623:T623,"")</f>
        <v/>
      </c>
    </row>
    <row r="624" spans="1:21" x14ac:dyDescent="0.3">
      <c r="A624" s="23">
        <v>42146</v>
      </c>
      <c r="B624" s="24">
        <v>-7.7797561106453706E-4</v>
      </c>
      <c r="C624" s="24">
        <v>-5.1960074481380708E-3</v>
      </c>
      <c r="D624" s="24">
        <v>-3.2850923763235429E-3</v>
      </c>
      <c r="E624" s="263">
        <v>-1.196985561139789E-3</v>
      </c>
      <c r="F624" s="264">
        <v>1.2E-4</v>
      </c>
      <c r="G624" s="264">
        <v>2.5000000000000131E-4</v>
      </c>
      <c r="H624" s="265">
        <v>4.5248868778278699E-5</v>
      </c>
      <c r="K624" s="23">
        <v>42146</v>
      </c>
      <c r="L624" s="19">
        <v>-1.0185626424030129E-3</v>
      </c>
      <c r="O624" s="23">
        <v>42146</v>
      </c>
      <c r="P624">
        <v>-2.6585615833830964E-3</v>
      </c>
      <c r="Q624" t="str" cm="1">
        <f t="array" ref="Q624">IF(P624=MIN($P$3:$P$10000),O624:P624,"")</f>
        <v/>
      </c>
      <c r="S624" s="23">
        <v>42146</v>
      </c>
      <c r="T624">
        <v>-1.0634246333532387E-3</v>
      </c>
      <c r="U624" t="str" cm="1">
        <f t="array" ref="U624">IF(T624=MIN($T$3:$T$10000),S624:T624,"")</f>
        <v/>
      </c>
    </row>
    <row r="625" spans="1:21" x14ac:dyDescent="0.3">
      <c r="A625" s="23">
        <v>42150</v>
      </c>
      <c r="B625" s="24">
        <v>-1.461932551244507E-2</v>
      </c>
      <c r="C625" s="24">
        <v>-1.5668848155966818E-2</v>
      </c>
      <c r="D625" s="24">
        <v>-1.265477611173994E-2</v>
      </c>
      <c r="E625" s="263">
        <v>-9.7881187076892546E-3</v>
      </c>
      <c r="F625" s="264">
        <v>-1.6000000000000001E-4</v>
      </c>
      <c r="G625" s="264">
        <v>-9.6999999999999973E-4</v>
      </c>
      <c r="H625" s="265">
        <v>0</v>
      </c>
      <c r="K625" s="23">
        <v>42150</v>
      </c>
      <c r="L625" s="19">
        <v>-5.0321179928722176E-3</v>
      </c>
      <c r="O625" s="23">
        <v>42150</v>
      </c>
      <c r="P625">
        <v>-1.2419044982180544E-2</v>
      </c>
      <c r="Q625" t="str" cm="1">
        <f t="array" ref="Q625">IF(P625=MIN($P$3:$P$10000),O625:P625,"")</f>
        <v/>
      </c>
      <c r="S625" s="23">
        <v>42150</v>
      </c>
      <c r="T625">
        <v>-4.9676179928722173E-3</v>
      </c>
      <c r="U625" t="str" cm="1">
        <f t="array" ref="U625">IF(T625=MIN($T$3:$T$10000),S625:T625,"")</f>
        <v/>
      </c>
    </row>
    <row r="626" spans="1:21" x14ac:dyDescent="0.3">
      <c r="A626" s="23">
        <v>42151</v>
      </c>
      <c r="B626" s="24">
        <v>-1.7562109821361789E-4</v>
      </c>
      <c r="C626" s="24">
        <v>8.9795865934802228E-3</v>
      </c>
      <c r="D626" s="24">
        <v>3.871814784449621E-3</v>
      </c>
      <c r="E626" s="263">
        <v>5.4466944377697659E-3</v>
      </c>
      <c r="F626" s="264">
        <v>-3.2000000000000003E-4</v>
      </c>
      <c r="G626" s="264">
        <v>1.01E-3</v>
      </c>
      <c r="H626" s="265">
        <v>4.6728971962618155E-5</v>
      </c>
      <c r="K626" s="23">
        <v>42151</v>
      </c>
      <c r="L626" s="19">
        <v>1.8889595542167029E-3</v>
      </c>
      <c r="O626" s="23">
        <v>42151</v>
      </c>
      <c r="P626">
        <v>4.6235787920838123E-3</v>
      </c>
      <c r="Q626" t="str" cm="1">
        <f t="array" ref="Q626">IF(P626=MIN($P$3:$P$10000),O626:P626,"")</f>
        <v/>
      </c>
      <c r="S626" s="23">
        <v>42151</v>
      </c>
      <c r="T626">
        <v>1.8494315168335247E-3</v>
      </c>
      <c r="U626" t="str" cm="1">
        <f t="array" ref="U626">IF(T626=MIN($T$3:$T$10000),S626:T626,"")</f>
        <v/>
      </c>
    </row>
    <row r="627" spans="1:21" x14ac:dyDescent="0.3">
      <c r="A627" s="23">
        <v>42152</v>
      </c>
      <c r="B627" s="24">
        <v>1.141434727732331E-3</v>
      </c>
      <c r="C627" s="24">
        <v>2.022690981198322E-3</v>
      </c>
      <c r="D627" s="24">
        <v>-4.6550492534264314E-3</v>
      </c>
      <c r="E627" s="263">
        <v>-1.0030760356120011E-3</v>
      </c>
      <c r="F627" s="264">
        <v>1.1E-4</v>
      </c>
      <c r="G627" s="264">
        <v>-3.200000000000003E-4</v>
      </c>
      <c r="H627" s="265">
        <v>4.6948356807511453E-5</v>
      </c>
      <c r="K627" s="23">
        <v>42152</v>
      </c>
      <c r="L627" s="19">
        <v>-7.9372810615941194E-4</v>
      </c>
      <c r="O627" s="23">
        <v>42152</v>
      </c>
      <c r="P627">
        <v>-2.0246371668069798E-3</v>
      </c>
      <c r="Q627" t="str" cm="1">
        <f t="array" ref="Q627">IF(P627=MIN($P$3:$P$10000),O627:P627,"")</f>
        <v/>
      </c>
      <c r="S627" s="23">
        <v>42152</v>
      </c>
      <c r="T627">
        <v>-8.098548667227921E-4</v>
      </c>
      <c r="U627" t="str" cm="1">
        <f t="array" ref="U627">IF(T627=MIN($T$3:$T$10000),S627:T627,"")</f>
        <v/>
      </c>
    </row>
    <row r="628" spans="1:21" x14ac:dyDescent="0.3">
      <c r="A628" s="23">
        <v>42153</v>
      </c>
      <c r="B628" s="24">
        <v>7.0164008160775312E-4</v>
      </c>
      <c r="C628" s="24">
        <v>-1.4130057197118391E-2</v>
      </c>
      <c r="D628" s="24">
        <v>-7.6162724830840019E-3</v>
      </c>
      <c r="E628" s="263">
        <v>-2.811649388144695E-3</v>
      </c>
      <c r="F628" s="264">
        <v>-4.100000000000001E-4</v>
      </c>
      <c r="G628" s="264">
        <v>2.000000000000002E-4</v>
      </c>
      <c r="H628" s="265">
        <v>-3.3018867924528266E-4</v>
      </c>
      <c r="K628" s="23">
        <v>42153</v>
      </c>
      <c r="L628" s="19">
        <v>-2.6589778743328638E-3</v>
      </c>
      <c r="O628" s="23">
        <v>42153</v>
      </c>
      <c r="P628">
        <v>-6.1984824216812168E-3</v>
      </c>
      <c r="Q628" t="str" cm="1">
        <f t="array" ref="Q628">IF(P628=MIN($P$3:$P$10000),O628:P628,"")</f>
        <v/>
      </c>
      <c r="S628" s="23">
        <v>42153</v>
      </c>
      <c r="T628">
        <v>-2.4793929686724868E-3</v>
      </c>
      <c r="U628" t="str" cm="1">
        <f t="array" ref="U628">IF(T628=MIN($T$3:$T$10000),S628:T628,"")</f>
        <v/>
      </c>
    </row>
    <row r="629" spans="1:21" x14ac:dyDescent="0.3">
      <c r="A629" s="23">
        <v>42156</v>
      </c>
      <c r="B629" s="24">
        <v>-8.764066761859134E-4</v>
      </c>
      <c r="C629" s="24">
        <v>0</v>
      </c>
      <c r="D629" s="24">
        <v>6.1936957071408337E-3</v>
      </c>
      <c r="E629" s="263">
        <v>1.8124740419282199E-3</v>
      </c>
      <c r="F629" s="264">
        <v>-1.6000000000000001E-4</v>
      </c>
      <c r="G629" s="264">
        <v>-6.8999999999999953E-4</v>
      </c>
      <c r="H629" s="265">
        <v>-3.6529680365296897E-4</v>
      </c>
      <c r="K629" s="23">
        <v>42156</v>
      </c>
      <c r="L629" s="19">
        <v>1.0959682264149318E-3</v>
      </c>
      <c r="O629" s="23">
        <v>42156</v>
      </c>
      <c r="P629">
        <v>3.2771294701469194E-3</v>
      </c>
      <c r="Q629" t="str" cm="1">
        <f t="array" ref="Q629">IF(P629=MIN($P$3:$P$10000),O629:P629,"")</f>
        <v/>
      </c>
      <c r="S629" s="23">
        <v>42156</v>
      </c>
      <c r="T629">
        <v>1.3108517880587678E-3</v>
      </c>
      <c r="U629" t="str" cm="1">
        <f t="array" ref="U629">IF(T629=MIN($T$3:$T$10000),S629:T629,"")</f>
        <v/>
      </c>
    </row>
    <row r="630" spans="1:21" x14ac:dyDescent="0.3">
      <c r="A630" s="23">
        <v>42157</v>
      </c>
      <c r="B630" s="24">
        <v>4.0350789473683887E-3</v>
      </c>
      <c r="C630" s="24">
        <v>6.5521676857125503E-3</v>
      </c>
      <c r="D630" s="24">
        <v>-2.6763306896920342E-3</v>
      </c>
      <c r="E630" s="263">
        <v>-3.6187430390108759E-3</v>
      </c>
      <c r="F630" s="264">
        <v>5.0000000000000001E-4</v>
      </c>
      <c r="G630" s="264">
        <v>-1.6200000000000008E-3</v>
      </c>
      <c r="H630" s="265">
        <v>-4.8458149779735541E-4</v>
      </c>
      <c r="K630" s="23">
        <v>42157</v>
      </c>
      <c r="L630" s="19">
        <v>-6.3893161939403424E-4</v>
      </c>
      <c r="O630" s="23">
        <v>42157</v>
      </c>
      <c r="P630">
        <v>-9.7467486346306084E-4</v>
      </c>
      <c r="Q630" t="str" cm="1">
        <f t="array" ref="Q630">IF(P630=MIN($P$3:$P$10000),O630:P630,"")</f>
        <v/>
      </c>
      <c r="S630" s="23">
        <v>42157</v>
      </c>
      <c r="T630">
        <v>-3.8986994538522431E-4</v>
      </c>
      <c r="U630" t="str" cm="1">
        <f t="array" ref="U630">IF(T630=MIN($T$3:$T$10000),S630:T630,"")</f>
        <v/>
      </c>
    </row>
    <row r="631" spans="1:21" x14ac:dyDescent="0.3">
      <c r="A631" s="23">
        <v>42158</v>
      </c>
      <c r="B631" s="24">
        <v>-7.1640748485415698E-3</v>
      </c>
      <c r="C631" s="24">
        <v>1.220476777000213E-2</v>
      </c>
      <c r="D631" s="24">
        <v>4.8303478990777424E-3</v>
      </c>
      <c r="E631" s="263">
        <v>1.52511936847012E-3</v>
      </c>
      <c r="F631" s="264">
        <v>8.4000000000000003E-4</v>
      </c>
      <c r="G631" s="264">
        <v>-3.5000000000000141E-4</v>
      </c>
      <c r="H631" s="265">
        <v>2.9411764705882323E-4</v>
      </c>
      <c r="K631" s="23">
        <v>42158</v>
      </c>
      <c r="L631" s="19">
        <v>1.6362306327642614E-3</v>
      </c>
      <c r="O631" s="23">
        <v>42158</v>
      </c>
      <c r="P631">
        <v>3.5934442289694778E-3</v>
      </c>
      <c r="Q631" t="str" cm="1">
        <f t="array" ref="Q631">IF(P631=MIN($P$3:$P$10000),O631:P631,"")</f>
        <v/>
      </c>
      <c r="S631" s="23">
        <v>42158</v>
      </c>
      <c r="T631">
        <v>1.437377691587791E-3</v>
      </c>
      <c r="U631" t="str" cm="1">
        <f t="array" ref="U631">IF(T631=MIN($T$3:$T$10000),S631:T631,"")</f>
        <v/>
      </c>
    </row>
    <row r="632" spans="1:21" x14ac:dyDescent="0.3">
      <c r="A632" s="23">
        <v>42159</v>
      </c>
      <c r="B632" s="24">
        <v>-7.0398011883122573E-3</v>
      </c>
      <c r="C632" s="24">
        <v>-9.2442184351300104E-3</v>
      </c>
      <c r="D632" s="24">
        <v>-9.8814293467443682E-3</v>
      </c>
      <c r="E632" s="263">
        <v>-1.157372379780937E-2</v>
      </c>
      <c r="F632" s="264">
        <v>4.0000000000000003E-5</v>
      </c>
      <c r="G632" s="264">
        <v>1.000000000000334E-5</v>
      </c>
      <c r="H632" s="265">
        <v>-4.3290043290043328E-4</v>
      </c>
      <c r="K632" s="23">
        <v>42159</v>
      </c>
      <c r="L632" s="19">
        <v>-4.1907470794969497E-3</v>
      </c>
      <c r="O632" s="23">
        <v>42159</v>
      </c>
      <c r="P632">
        <v>-1.0001104711729387E-2</v>
      </c>
      <c r="Q632" t="str" cm="1">
        <f t="array" ref="Q632">IF(P632=MIN($P$3:$P$10000),O632:P632,"")</f>
        <v/>
      </c>
      <c r="S632" s="23">
        <v>42159</v>
      </c>
      <c r="T632">
        <v>-4.0004418846917552E-3</v>
      </c>
      <c r="U632" t="str" cm="1">
        <f t="array" ref="U632">IF(T632=MIN($T$3:$T$10000),S632:T632,"")</f>
        <v/>
      </c>
    </row>
    <row r="633" spans="1:21" x14ac:dyDescent="0.3">
      <c r="A633" s="23">
        <v>42160</v>
      </c>
      <c r="B633" s="24">
        <v>-5.3172458460562103E-3</v>
      </c>
      <c r="C633" s="24">
        <v>-1.3793117894605069E-2</v>
      </c>
      <c r="D633" s="24">
        <v>-1.469951952926697E-2</v>
      </c>
      <c r="E633" s="263">
        <v>-5.5464698696598607E-3</v>
      </c>
      <c r="F633" s="264">
        <v>4.0000000000000002E-4</v>
      </c>
      <c r="G633" s="264">
        <v>-1.1800000000000031E-3</v>
      </c>
      <c r="H633" s="265">
        <v>8.2987551867219413E-5</v>
      </c>
      <c r="K633" s="23">
        <v>42160</v>
      </c>
      <c r="L633" s="19">
        <v>-4.3172462975116076E-3</v>
      </c>
      <c r="O633" s="23">
        <v>42160</v>
      </c>
      <c r="P633">
        <v>-1.0838976739629642E-2</v>
      </c>
      <c r="Q633" t="str" cm="1">
        <f t="array" ref="Q633">IF(P633=MIN($P$3:$P$10000),O633:P633,"")</f>
        <v/>
      </c>
      <c r="S633" s="23">
        <v>42160</v>
      </c>
      <c r="T633">
        <v>-4.3355906958518564E-3</v>
      </c>
      <c r="U633" t="str" cm="1">
        <f t="array" ref="U633">IF(T633=MIN($T$3:$T$10000),S633:T633,"")</f>
        <v/>
      </c>
    </row>
    <row r="634" spans="1:21" x14ac:dyDescent="0.3">
      <c r="A634" s="23">
        <v>42163</v>
      </c>
      <c r="B634" s="24">
        <v>2.9401461678571421E-3</v>
      </c>
      <c r="C634" s="24">
        <v>-2.8795568456078551E-3</v>
      </c>
      <c r="D634" s="24">
        <v>-6.1593714133374462E-3</v>
      </c>
      <c r="E634" s="263">
        <v>1.032845623882703E-3</v>
      </c>
      <c r="F634" s="264">
        <v>6.3000000000000013E-4</v>
      </c>
      <c r="G634" s="264">
        <v>-1.4999999999999682E-4</v>
      </c>
      <c r="H634" s="265">
        <v>-1.2552301255230048E-4</v>
      </c>
      <c r="K634" s="23">
        <v>42163</v>
      </c>
      <c r="L634" s="19">
        <v>-1.036407481246228E-3</v>
      </c>
      <c r="O634" s="23">
        <v>42163</v>
      </c>
      <c r="P634">
        <v>-2.5885553139942323E-3</v>
      </c>
      <c r="Q634" t="str" cm="1">
        <f t="array" ref="Q634">IF(P634=MIN($P$3:$P$10000),O634:P634,"")</f>
        <v/>
      </c>
      <c r="S634" s="23">
        <v>42163</v>
      </c>
      <c r="T634">
        <v>-1.0354221255976931E-3</v>
      </c>
      <c r="U634" t="str" cm="1">
        <f t="array" ref="U634">IF(T634=MIN($T$3:$T$10000),S634:T634,"")</f>
        <v/>
      </c>
    </row>
    <row r="635" spans="1:21" x14ac:dyDescent="0.3">
      <c r="A635" s="23">
        <v>42164</v>
      </c>
      <c r="B635" s="24">
        <v>2.2208403659944929E-3</v>
      </c>
      <c r="C635" s="24">
        <v>4.1258946116168028E-4</v>
      </c>
      <c r="D635" s="24">
        <v>-1.927991363475146E-3</v>
      </c>
      <c r="E635" s="263">
        <v>-2.8887728451515299E-3</v>
      </c>
      <c r="F635" s="264">
        <v>4.6999999999999971E-4</v>
      </c>
      <c r="G635" s="264">
        <v>-4.000000000000004E-4</v>
      </c>
      <c r="H635" s="265">
        <v>-3.3057851239669511E-4</v>
      </c>
      <c r="K635" s="23">
        <v>42164</v>
      </c>
      <c r="L635" s="19">
        <v>-7.0367074654120883E-4</v>
      </c>
      <c r="O635" s="23">
        <v>42164</v>
      </c>
      <c r="P635">
        <v>-1.4547760399067394E-3</v>
      </c>
      <c r="Q635" t="str" cm="1">
        <f t="array" ref="Q635">IF(P635=MIN($P$3:$P$10000),O635:P635,"")</f>
        <v/>
      </c>
      <c r="S635" s="23">
        <v>42164</v>
      </c>
      <c r="T635">
        <v>-5.8191041596269586E-4</v>
      </c>
      <c r="U635" t="str" cm="1">
        <f t="array" ref="U635">IF(T635=MIN($T$3:$T$10000),S635:T635,"")</f>
        <v/>
      </c>
    </row>
    <row r="636" spans="1:21" x14ac:dyDescent="0.3">
      <c r="A636" s="23">
        <v>42165</v>
      </c>
      <c r="B636" s="24">
        <v>8.5091207232761076E-3</v>
      </c>
      <c r="C636" s="24">
        <v>1.525773975667818E-2</v>
      </c>
      <c r="D636" s="24">
        <v>6.3474025725050818E-3</v>
      </c>
      <c r="E636" s="263">
        <v>2.4833882824476538E-3</v>
      </c>
      <c r="F636" s="264">
        <v>2.400000000000002E-4</v>
      </c>
      <c r="G636" s="264">
        <v>-3.6000000000000029E-4</v>
      </c>
      <c r="H636" s="265">
        <v>4.4000000000000012E-4</v>
      </c>
      <c r="K636" s="23">
        <v>42165</v>
      </c>
      <c r="L636" s="19">
        <v>2.8635054931199686E-3</v>
      </c>
      <c r="O636" s="23">
        <v>42165</v>
      </c>
      <c r="P636">
        <v>6.6487637327999208E-3</v>
      </c>
      <c r="Q636" t="str" cm="1">
        <f t="array" ref="Q636">IF(P636=MIN($P$3:$P$10000),O636:P636,"")</f>
        <v/>
      </c>
      <c r="S636" s="23">
        <v>42165</v>
      </c>
      <c r="T636">
        <v>2.6595054931199684E-3</v>
      </c>
      <c r="U636" t="str" cm="1">
        <f t="array" ref="U636">IF(T636=MIN($T$3:$T$10000),S636:T636,"")</f>
        <v/>
      </c>
    </row>
    <row r="637" spans="1:21" x14ac:dyDescent="0.3">
      <c r="A637" s="23">
        <v>42166</v>
      </c>
      <c r="B637" s="24">
        <v>-4.5701969113218534E-3</v>
      </c>
      <c r="C637" s="24">
        <v>-2.8431994337769092E-3</v>
      </c>
      <c r="D637" s="24">
        <v>1.368882504513703E-4</v>
      </c>
      <c r="E637" s="263">
        <v>1.032013877513412E-3</v>
      </c>
      <c r="F637" s="264">
        <v>-6.8999999999999986E-4</v>
      </c>
      <c r="G637" s="264">
        <v>1.869999999999998E-3</v>
      </c>
      <c r="H637" s="265">
        <v>0</v>
      </c>
      <c r="K637" s="23">
        <v>42166</v>
      </c>
      <c r="L637" s="19">
        <v>-1.7684286989799616E-4</v>
      </c>
      <c r="O637" s="23">
        <v>42166</v>
      </c>
      <c r="P637">
        <v>-5.0335717474499003E-4</v>
      </c>
      <c r="Q637" t="str" cm="1">
        <f t="array" ref="Q637">IF(P637=MIN($P$3:$P$10000),O637:P637,"")</f>
        <v/>
      </c>
      <c r="S637" s="23">
        <v>42166</v>
      </c>
      <c r="T637">
        <v>-2.0134286989799605E-4</v>
      </c>
      <c r="U637" t="str" cm="1">
        <f t="array" ref="U637">IF(T637=MIN($T$3:$T$10000),S637:T637,"")</f>
        <v/>
      </c>
    </row>
    <row r="638" spans="1:21" x14ac:dyDescent="0.3">
      <c r="A638" s="23">
        <v>42167</v>
      </c>
      <c r="B638" s="24">
        <v>-2.648684396103372E-4</v>
      </c>
      <c r="C638" s="24">
        <v>-1.6292677889776621E-3</v>
      </c>
      <c r="D638" s="24">
        <v>-6.9919903023305677E-3</v>
      </c>
      <c r="E638" s="263">
        <v>-1.0309499228859729E-3</v>
      </c>
      <c r="F638" s="264">
        <v>9.9999999999998094E-6</v>
      </c>
      <c r="G638" s="264">
        <v>-1.2099999999999999E-3</v>
      </c>
      <c r="H638" s="265">
        <v>1.2552301255230194E-4</v>
      </c>
      <c r="K638" s="23">
        <v>42167</v>
      </c>
      <c r="L638" s="19">
        <v>-1.5040857047182697E-3</v>
      </c>
      <c r="O638" s="23">
        <v>42167</v>
      </c>
      <c r="P638">
        <v>-3.7526776509170133E-3</v>
      </c>
      <c r="Q638" t="str" cm="1">
        <f t="array" ref="Q638">IF(P638=MIN($P$3:$P$10000),O638:P638,"")</f>
        <v/>
      </c>
      <c r="S638" s="23">
        <v>42167</v>
      </c>
      <c r="T638">
        <v>-1.5010710603668054E-3</v>
      </c>
      <c r="U638" t="str" cm="1">
        <f t="array" ref="U638">IF(T638=MIN($T$3:$T$10000),S638:T638,"")</f>
        <v/>
      </c>
    </row>
    <row r="639" spans="1:21" x14ac:dyDescent="0.3">
      <c r="A639" s="23">
        <v>42170</v>
      </c>
      <c r="B639" s="24">
        <v>4.4157907511492341E-3</v>
      </c>
      <c r="C639" s="24">
        <v>-1.468789146050194E-2</v>
      </c>
      <c r="D639" s="24">
        <v>-6.9030176999981124E-3</v>
      </c>
      <c r="E639" s="263">
        <v>-1.5070166291986429E-2</v>
      </c>
      <c r="F639" s="264">
        <v>-4.2000000000000002E-4</v>
      </c>
      <c r="G639" s="264">
        <v>-7.8999999999999741E-4</v>
      </c>
      <c r="H639" s="265">
        <v>1.6949152542372926E-4</v>
      </c>
      <c r="K639" s="23">
        <v>42170</v>
      </c>
      <c r="L639" s="19">
        <v>-3.6993041682339229E-3</v>
      </c>
      <c r="O639" s="23">
        <v>42170</v>
      </c>
      <c r="P639">
        <v>-9.2351883866865006E-3</v>
      </c>
      <c r="Q639" t="str" cm="1">
        <f t="array" ref="Q639">IF(P639=MIN($P$3:$P$10000),O639:P639,"")</f>
        <v/>
      </c>
      <c r="S639" s="23">
        <v>42170</v>
      </c>
      <c r="T639">
        <v>-3.6940753546746011E-3</v>
      </c>
      <c r="U639" t="str" cm="1">
        <f t="array" ref="U639">IF(T639=MIN($T$3:$T$10000),S639:T639,"")</f>
        <v/>
      </c>
    </row>
    <row r="640" spans="1:21" x14ac:dyDescent="0.3">
      <c r="A640" s="23">
        <v>42171</v>
      </c>
      <c r="B640" s="24">
        <v>-3.605055738897705E-3</v>
      </c>
      <c r="C640" s="24">
        <v>2.070482329936119E-3</v>
      </c>
      <c r="D640" s="24">
        <v>5.8385067244338578E-3</v>
      </c>
      <c r="E640" s="263">
        <v>1.886208795585042E-3</v>
      </c>
      <c r="F640" s="264">
        <v>-2.0000000000000049E-5</v>
      </c>
      <c r="G640" s="264">
        <v>4.1999999999999823E-4</v>
      </c>
      <c r="H640" s="265">
        <v>0</v>
      </c>
      <c r="K640" s="23">
        <v>42171</v>
      </c>
      <c r="L640" s="19">
        <v>1.2732639283308275E-3</v>
      </c>
      <c r="O640" s="23">
        <v>42171</v>
      </c>
      <c r="P640">
        <v>3.1356598208270689E-3</v>
      </c>
      <c r="Q640" t="str" cm="1">
        <f t="array" ref="Q640">IF(P640=MIN($P$3:$P$10000),O640:P640,"")</f>
        <v/>
      </c>
      <c r="S640" s="23">
        <v>42171</v>
      </c>
      <c r="T640">
        <v>1.2542639283308276E-3</v>
      </c>
      <c r="U640" t="str" cm="1">
        <f t="array" ref="U640">IF(T640=MIN($T$3:$T$10000),S640:T640,"")</f>
        <v/>
      </c>
    </row>
    <row r="641" spans="1:21" x14ac:dyDescent="0.3">
      <c r="A641" s="23">
        <v>42172</v>
      </c>
      <c r="B641" s="24">
        <v>4.6770031768443897E-3</v>
      </c>
      <c r="C641" s="24">
        <v>-8.2646647569314131E-3</v>
      </c>
      <c r="D641" s="24">
        <v>5.2527545189586591E-3</v>
      </c>
      <c r="E641" s="263">
        <v>1.6737004273157849E-3</v>
      </c>
      <c r="F641" s="264">
        <v>8.000000000000021E-5</v>
      </c>
      <c r="G641" s="264">
        <v>1.2999999999999901E-4</v>
      </c>
      <c r="H641" s="265">
        <v>-1.2931034482758694E-4</v>
      </c>
      <c r="K641" s="23">
        <v>42172</v>
      </c>
      <c r="L641" s="19">
        <v>8.5594356126454457E-4</v>
      </c>
      <c r="O641" s="23">
        <v>42172</v>
      </c>
      <c r="P641">
        <v>2.2490830410923967E-3</v>
      </c>
      <c r="Q641" t="str" cm="1">
        <f t="array" ref="Q641">IF(P641=MIN($P$3:$P$10000),O641:P641,"")</f>
        <v/>
      </c>
      <c r="S641" s="23">
        <v>42172</v>
      </c>
      <c r="T641">
        <v>8.9963321643695868E-4</v>
      </c>
      <c r="U641" t="str" cm="1">
        <f t="array" ref="U641">IF(T641=MIN($T$3:$T$10000),S641:T641,"")</f>
        <v/>
      </c>
    </row>
    <row r="642" spans="1:21" x14ac:dyDescent="0.3">
      <c r="A642" s="23">
        <v>42173</v>
      </c>
      <c r="B642" s="24">
        <v>1.2911743748998519E-2</v>
      </c>
      <c r="C642" s="24">
        <v>6.6667284781632124E-3</v>
      </c>
      <c r="D642" s="24">
        <v>3.4373275042469771E-3</v>
      </c>
      <c r="E642" s="263">
        <v>8.7717839864337819E-3</v>
      </c>
      <c r="F642" s="264">
        <v>1.699999999999998E-4</v>
      </c>
      <c r="G642" s="264">
        <v>2.000000000000002E-4</v>
      </c>
      <c r="H642" s="265">
        <v>3.8297872340425595E-4</v>
      </c>
      <c r="K642" s="23">
        <v>42173</v>
      </c>
      <c r="L642" s="19">
        <v>2.7927423338281318E-3</v>
      </c>
      <c r="O642" s="23">
        <v>42173</v>
      </c>
      <c r="P642">
        <v>6.4835047707405401E-3</v>
      </c>
      <c r="Q642" t="str" cm="1">
        <f t="array" ref="Q642">IF(P642=MIN($P$3:$P$10000),O642:P642,"")</f>
        <v/>
      </c>
      <c r="S642" s="23">
        <v>42173</v>
      </c>
      <c r="T642">
        <v>2.5934019082962164E-3</v>
      </c>
      <c r="U642" t="str" cm="1">
        <f t="array" ref="U642">IF(T642=MIN($T$3:$T$10000),S642:T642,"")</f>
        <v/>
      </c>
    </row>
    <row r="643" spans="1:21" x14ac:dyDescent="0.3">
      <c r="A643" s="23">
        <v>42174</v>
      </c>
      <c r="B643" s="24">
        <v>-1.734278529309714E-3</v>
      </c>
      <c r="C643" s="24">
        <v>-4.5529520989483268E-3</v>
      </c>
      <c r="D643" s="24">
        <v>-3.2886941657584651E-3</v>
      </c>
      <c r="E643" s="263">
        <v>-1.117985403626996E-2</v>
      </c>
      <c r="F643" s="264">
        <v>-2.0000000000000049E-5</v>
      </c>
      <c r="G643" s="264">
        <v>-2.9999999999999813E-4</v>
      </c>
      <c r="H643" s="265">
        <v>-4.867256637168158E-4</v>
      </c>
      <c r="K643" s="23">
        <v>42174</v>
      </c>
      <c r="L643" s="19">
        <v>-2.5025983420102747E-3</v>
      </c>
      <c r="O643" s="23">
        <v>42174</v>
      </c>
      <c r="P643">
        <v>-5.6664294833442697E-3</v>
      </c>
      <c r="Q643" t="str" cm="1">
        <f t="array" ref="Q643">IF(P643=MIN($P$3:$P$10000),O643:P643,"")</f>
        <v/>
      </c>
      <c r="S643" s="23">
        <v>42174</v>
      </c>
      <c r="T643">
        <v>-2.2665717933377078E-3</v>
      </c>
      <c r="U643" t="str" cm="1">
        <f t="array" ref="U643">IF(T643=MIN($T$3:$T$10000),S643:T643,"")</f>
        <v/>
      </c>
    </row>
    <row r="644" spans="1:21" x14ac:dyDescent="0.3">
      <c r="A644" s="23">
        <v>42177</v>
      </c>
      <c r="B644" s="24">
        <v>-1.285618451556151E-2</v>
      </c>
      <c r="C644" s="24">
        <v>2.8690204586954642E-2</v>
      </c>
      <c r="D644" s="24">
        <v>6.8730676835522802E-4</v>
      </c>
      <c r="E644" s="263">
        <v>-1.2563750663165669E-3</v>
      </c>
      <c r="F644" s="264">
        <v>4.2999999999999999E-4</v>
      </c>
      <c r="G644" s="264">
        <v>1.6000000000000009E-3</v>
      </c>
      <c r="H644" s="265">
        <v>-2.109704641350198E-4</v>
      </c>
      <c r="K644" s="23">
        <v>42177</v>
      </c>
      <c r="L644" s="19">
        <v>1.047355437371063E-3</v>
      </c>
      <c r="O644" s="23">
        <v>42177</v>
      </c>
      <c r="P644">
        <v>2.5482303655795539E-3</v>
      </c>
      <c r="Q644" t="str" cm="1">
        <f t="array" ref="Q644">IF(P644=MIN($P$3:$P$10000),O644:P644,"")</f>
        <v/>
      </c>
      <c r="S644" s="23">
        <v>42177</v>
      </c>
      <c r="T644">
        <v>1.0192921462318218E-3</v>
      </c>
      <c r="U644" t="str" cm="1">
        <f t="array" ref="U644">IF(T644=MIN($T$3:$T$10000),S644:T644,"")</f>
        <v/>
      </c>
    </row>
    <row r="645" spans="1:21" x14ac:dyDescent="0.3">
      <c r="A645" s="23">
        <v>42178</v>
      </c>
      <c r="B645" s="24">
        <v>-6.5997888648344667E-3</v>
      </c>
      <c r="C645" s="24">
        <v>-7.679873024959742E-3</v>
      </c>
      <c r="D645" s="24">
        <v>-3.022397365892774E-3</v>
      </c>
      <c r="E645" s="263">
        <v>-7.5471972075944688E-3</v>
      </c>
      <c r="F645" s="264">
        <v>0</v>
      </c>
      <c r="G645" s="264">
        <v>1.0999999999999681E-4</v>
      </c>
      <c r="H645" s="265">
        <v>1.6528925619834755E-4</v>
      </c>
      <c r="K645" s="23">
        <v>42178</v>
      </c>
      <c r="L645" s="19">
        <v>-2.0805585296803683E-3</v>
      </c>
      <c r="O645" s="23">
        <v>42178</v>
      </c>
      <c r="P645">
        <v>-5.4010967374240612E-3</v>
      </c>
      <c r="Q645" t="str" cm="1">
        <f t="array" ref="Q645">IF(P645=MIN($P$3:$P$10000),O645:P645,"")</f>
        <v/>
      </c>
      <c r="S645" s="23">
        <v>42178</v>
      </c>
      <c r="T645">
        <v>-2.1604386949696246E-3</v>
      </c>
      <c r="U645" t="str" cm="1">
        <f t="array" ref="U645">IF(T645=MIN($T$3:$T$10000),S645:T645,"")</f>
        <v/>
      </c>
    </row>
    <row r="646" spans="1:21" x14ac:dyDescent="0.3">
      <c r="A646" s="23">
        <v>42179</v>
      </c>
      <c r="B646" s="24">
        <v>-2.6574807569978258E-3</v>
      </c>
      <c r="C646" s="24">
        <v>-6.5173716202333214E-3</v>
      </c>
      <c r="D646" s="24">
        <v>-2.6183581355985939E-3</v>
      </c>
      <c r="E646" s="263">
        <v>-3.5908902706148389E-3</v>
      </c>
      <c r="F646" s="264">
        <v>-3.1E-4</v>
      </c>
      <c r="G646" s="264">
        <v>-8.9999999999998976E-5</v>
      </c>
      <c r="H646" s="265">
        <v>-8.4033613445379102E-5</v>
      </c>
      <c r="K646" s="23">
        <v>42179</v>
      </c>
      <c r="L646" s="19">
        <v>-1.4546797868332721E-3</v>
      </c>
      <c r="O646" s="23">
        <v>42179</v>
      </c>
      <c r="P646">
        <v>-3.4534116519571289E-3</v>
      </c>
      <c r="Q646" t="str" cm="1">
        <f t="array" ref="Q646">IF(P646=MIN($P$3:$P$10000),O646:P646,"")</f>
        <v/>
      </c>
      <c r="S646" s="23">
        <v>42179</v>
      </c>
      <c r="T646">
        <v>-1.3813646607828516E-3</v>
      </c>
      <c r="U646" t="str" cm="1">
        <f t="array" ref="U646">IF(T646=MIN($T$3:$T$10000),S646:T646,"")</f>
        <v/>
      </c>
    </row>
    <row r="647" spans="1:21" x14ac:dyDescent="0.3">
      <c r="A647" s="23">
        <v>42180</v>
      </c>
      <c r="B647" s="24">
        <v>-1.332214275946794E-3</v>
      </c>
      <c r="C647" s="24">
        <v>-8.1995279285753905E-4</v>
      </c>
      <c r="D647" s="24">
        <v>-7.1840328302459084E-3</v>
      </c>
      <c r="E647" s="263">
        <v>-4.8762412051571013E-3</v>
      </c>
      <c r="F647" s="264">
        <v>-1.4999999999999969E-4</v>
      </c>
      <c r="G647" s="264">
        <v>7.0000000000001173E-5</v>
      </c>
      <c r="H647" s="265">
        <v>-3.750000000000006E-4</v>
      </c>
      <c r="K647" s="23">
        <v>42180</v>
      </c>
      <c r="L647" s="19">
        <v>-2.1779845106302681E-3</v>
      </c>
      <c r="O647" s="23">
        <v>42180</v>
      </c>
      <c r="P647">
        <v>-4.9943362765756706E-3</v>
      </c>
      <c r="Q647" t="str" cm="1">
        <f t="array" ref="Q647">IF(P647=MIN($P$3:$P$10000),O647:P647,"")</f>
        <v/>
      </c>
      <c r="S647" s="23">
        <v>42180</v>
      </c>
      <c r="T647">
        <v>-1.9977345106302682E-3</v>
      </c>
      <c r="U647" t="str" cm="1">
        <f t="array" ref="U647">IF(T647=MIN($T$3:$T$10000),S647:T647,"")</f>
        <v/>
      </c>
    </row>
    <row r="648" spans="1:21" x14ac:dyDescent="0.3">
      <c r="A648" s="23">
        <v>42181</v>
      </c>
      <c r="B648" s="24">
        <v>1.067200265613533E-3</v>
      </c>
      <c r="C648" s="24">
        <v>-3.2826035631911849E-3</v>
      </c>
      <c r="D648" s="24">
        <v>3.6184397544629311E-3</v>
      </c>
      <c r="E648" s="263">
        <v>1.917422777809096E-3</v>
      </c>
      <c r="F648" s="264">
        <v>2.6999999999999979E-4</v>
      </c>
      <c r="G648" s="264">
        <v>-2.800000000000003E-4</v>
      </c>
      <c r="H648" s="265">
        <v>6.4257028112449821E-4</v>
      </c>
      <c r="K648" s="23">
        <v>42181</v>
      </c>
      <c r="L648" s="19">
        <v>1.0560308479857284E-3</v>
      </c>
      <c r="O648" s="23">
        <v>42181</v>
      </c>
      <c r="P648">
        <v>1.8846855536992608E-3</v>
      </c>
      <c r="Q648" t="str" cm="1">
        <f t="array" ref="Q648">IF(P648=MIN($P$3:$P$10000),O648:P648,"")</f>
        <v/>
      </c>
      <c r="S648" s="23">
        <v>42181</v>
      </c>
      <c r="T648">
        <v>7.5387422147970434E-4</v>
      </c>
      <c r="U648" t="str" cm="1">
        <f t="array" ref="U648">IF(T648=MIN($T$3:$T$10000),S648:T648,"")</f>
        <v/>
      </c>
    </row>
    <row r="649" spans="1:21" x14ac:dyDescent="0.3">
      <c r="A649" s="23">
        <v>42184</v>
      </c>
      <c r="B649" s="24">
        <v>4.5309346931580443E-3</v>
      </c>
      <c r="C649" s="24">
        <v>-2.881851600471922E-2</v>
      </c>
      <c r="D649" s="24">
        <v>-9.7063104904554619E-3</v>
      </c>
      <c r="E649" s="263">
        <v>-1.445873361025957E-2</v>
      </c>
      <c r="F649" s="264">
        <v>-5.6999999999999998E-4</v>
      </c>
      <c r="G649" s="264">
        <v>-1.9900000000000031E-3</v>
      </c>
      <c r="H649" s="265">
        <v>-8.5836909871244113E-5</v>
      </c>
      <c r="K649" s="23">
        <v>42184</v>
      </c>
      <c r="L649" s="19">
        <v>-5.1042935538438182E-3</v>
      </c>
      <c r="O649" s="23">
        <v>42184</v>
      </c>
      <c r="P649">
        <v>-1.2272917361004398E-2</v>
      </c>
      <c r="Q649" t="str" cm="1">
        <f t="array" ref="Q649">IF(P649=MIN($P$3:$P$10000),O649:P649,"")</f>
        <v/>
      </c>
      <c r="S649" s="23">
        <v>42184</v>
      </c>
      <c r="T649">
        <v>-4.9091669444017586E-3</v>
      </c>
      <c r="U649" t="str" cm="1">
        <f t="array" ref="U649">IF(T649=MIN($T$3:$T$10000),S649:T649,"")</f>
        <v/>
      </c>
    </row>
    <row r="650" spans="1:21" x14ac:dyDescent="0.3">
      <c r="A650" s="23">
        <v>42185</v>
      </c>
      <c r="B650" s="24">
        <v>-6.1908286901918843E-3</v>
      </c>
      <c r="C650" s="24">
        <v>-6.3588476787195033E-3</v>
      </c>
      <c r="D650" s="24">
        <v>-6.8605930968677264E-3</v>
      </c>
      <c r="E650" s="263">
        <v>0</v>
      </c>
      <c r="F650" s="264">
        <v>-6.0000000000000157E-5</v>
      </c>
      <c r="G650" s="264">
        <v>5.0000000000000272E-4</v>
      </c>
      <c r="H650" s="265">
        <v>-3.404255319148945E-4</v>
      </c>
      <c r="K650" s="23">
        <v>42185</v>
      </c>
      <c r="L650" s="19">
        <v>-1.9993004370535777E-3</v>
      </c>
      <c r="O650" s="23">
        <v>42185</v>
      </c>
      <c r="P650">
        <v>-4.6627723692296875E-3</v>
      </c>
      <c r="Q650" t="str" cm="1">
        <f t="array" ref="Q650">IF(P650=MIN($P$3:$P$10000),O650:P650,"")</f>
        <v/>
      </c>
      <c r="S650" s="23">
        <v>42185</v>
      </c>
      <c r="T650">
        <v>-1.8651089476918751E-3</v>
      </c>
      <c r="U650" t="str" cm="1">
        <f t="array" ref="U650">IF(T650=MIN($T$3:$T$10000),S650:T650,"")</f>
        <v/>
      </c>
    </row>
    <row r="651" spans="1:21" x14ac:dyDescent="0.3">
      <c r="A651" s="23">
        <v>42186</v>
      </c>
      <c r="B651" s="24">
        <v>-3.47067713435943E-3</v>
      </c>
      <c r="C651" s="24">
        <v>6.8263173436146421E-3</v>
      </c>
      <c r="D651" s="24">
        <v>1.3393084532091711E-2</v>
      </c>
      <c r="E651" s="263">
        <v>3.452019118034241E-3</v>
      </c>
      <c r="F651" s="264">
        <v>1.9000000000000009E-4</v>
      </c>
      <c r="G651" s="264">
        <v>5.6999999999999944E-4</v>
      </c>
      <c r="H651" s="265">
        <v>1.2345679012345747E-4</v>
      </c>
      <c r="K651" s="23">
        <v>42186</v>
      </c>
      <c r="L651" s="19">
        <v>3.1926883379742349E-3</v>
      </c>
      <c r="O651" s="23">
        <v>42186</v>
      </c>
      <c r="P651">
        <v>7.7240819560466982E-3</v>
      </c>
      <c r="Q651" t="str" cm="1">
        <f t="array" ref="Q651">IF(P651=MIN($P$3:$P$10000),O651:P651,"")</f>
        <v/>
      </c>
      <c r="S651" s="23">
        <v>42186</v>
      </c>
      <c r="T651">
        <v>3.0896327824186795E-3</v>
      </c>
      <c r="U651" t="str" cm="1">
        <f t="array" ref="U651">IF(T651=MIN($T$3:$T$10000),S651:T651,"")</f>
        <v/>
      </c>
    </row>
    <row r="652" spans="1:21" x14ac:dyDescent="0.3">
      <c r="A652" s="23">
        <v>42187</v>
      </c>
      <c r="B652" s="24">
        <v>-1.9646454197719239E-3</v>
      </c>
      <c r="C652" s="24">
        <v>-1.05933613879547E-2</v>
      </c>
      <c r="D652" s="24">
        <v>-2.7810134679763748E-4</v>
      </c>
      <c r="E652" s="263">
        <v>-3.0101881812361251E-3</v>
      </c>
      <c r="F652" s="264">
        <v>1.400000000000002E-4</v>
      </c>
      <c r="G652" s="264">
        <v>-8.0000000000000069E-4</v>
      </c>
      <c r="H652" s="265">
        <v>0</v>
      </c>
      <c r="K652" s="23">
        <v>42187</v>
      </c>
      <c r="L652" s="19">
        <v>-1.1068276427313032E-3</v>
      </c>
      <c r="O652" s="23">
        <v>42187</v>
      </c>
      <c r="P652">
        <v>-2.7020691068282581E-3</v>
      </c>
      <c r="Q652" t="str" cm="1">
        <f t="array" ref="Q652">IF(P652=MIN($P$3:$P$10000),O652:P652,"")</f>
        <v/>
      </c>
      <c r="S652" s="23">
        <v>42187</v>
      </c>
      <c r="T652">
        <v>-1.0808276427313032E-3</v>
      </c>
      <c r="U652" t="str" cm="1">
        <f t="array" ref="U652">IF(T652=MIN($T$3:$T$10000),S652:T652,"")</f>
        <v/>
      </c>
    </row>
    <row r="653" spans="1:21" x14ac:dyDescent="0.3">
      <c r="A653" s="23">
        <v>42191</v>
      </c>
      <c r="B653" s="24">
        <v>2.6842877114479028E-3</v>
      </c>
      <c r="C653" s="24">
        <v>-2.1413353798408408E-2</v>
      </c>
      <c r="D653" s="24">
        <v>9.3239361919324314E-3</v>
      </c>
      <c r="E653" s="263">
        <v>3.4504301772699392E-3</v>
      </c>
      <c r="F653" s="264">
        <v>-4.8000000000000017E-4</v>
      </c>
      <c r="G653" s="264">
        <v>-1.9000000000000131E-4</v>
      </c>
      <c r="H653" s="265">
        <v>1.3043478260869485E-4</v>
      </c>
      <c r="K653" s="23">
        <v>42191</v>
      </c>
      <c r="L653" s="19">
        <v>1.0455419262524396E-3</v>
      </c>
      <c r="O653" s="23">
        <v>42191</v>
      </c>
      <c r="P653">
        <v>2.6108656851963181E-3</v>
      </c>
      <c r="Q653" t="str" cm="1">
        <f t="array" ref="Q653">IF(P653=MIN($P$3:$P$10000),O653:P653,"")</f>
        <v/>
      </c>
      <c r="S653" s="23">
        <v>42191</v>
      </c>
      <c r="T653">
        <v>1.0443462740785271E-3</v>
      </c>
      <c r="U653" t="str" cm="1">
        <f t="array" ref="U653">IF(T653=MIN($T$3:$T$10000),S653:T653,"")</f>
        <v/>
      </c>
    </row>
    <row r="654" spans="1:21" x14ac:dyDescent="0.3">
      <c r="A654" s="23">
        <v>42192</v>
      </c>
      <c r="B654" s="24">
        <v>-1.160089258613045E-2</v>
      </c>
      <c r="C654" s="24">
        <v>3.9385990888775139E-3</v>
      </c>
      <c r="D654" s="24">
        <v>1.737213884529069E-2</v>
      </c>
      <c r="E654" s="263">
        <v>1.0531206694034199E-2</v>
      </c>
      <c r="F654" s="264">
        <v>-9.3000000000000005E-4</v>
      </c>
      <c r="G654" s="264">
        <v>4.6000000000000262E-4</v>
      </c>
      <c r="H654" s="265">
        <v>2.2026431718061691E-4</v>
      </c>
      <c r="K654" s="23">
        <v>42192</v>
      </c>
      <c r="L654" s="19">
        <v>4.1914480733812112E-3</v>
      </c>
      <c r="O654" s="23">
        <v>42192</v>
      </c>
      <c r="P654">
        <v>1.0405822826624833E-2</v>
      </c>
      <c r="Q654" t="str" cm="1">
        <f t="array" ref="Q654">IF(P654=MIN($P$3:$P$10000),O654:P654,"")</f>
        <v/>
      </c>
      <c r="S654" s="23">
        <v>42192</v>
      </c>
      <c r="T654">
        <v>4.1623291306499338E-3</v>
      </c>
      <c r="U654" t="str" cm="1">
        <f t="array" ref="U654">IF(T654=MIN($T$3:$T$10000),S654:T654,"")</f>
        <v/>
      </c>
    </row>
    <row r="655" spans="1:21" x14ac:dyDescent="0.3">
      <c r="A655" s="23">
        <v>42193</v>
      </c>
      <c r="B655" s="24">
        <v>2.9793607262665021E-3</v>
      </c>
      <c r="C655" s="24">
        <v>-1.5692911088545178E-2</v>
      </c>
      <c r="D655" s="24">
        <v>-9.8930888475048679E-3</v>
      </c>
      <c r="E655" s="263">
        <v>-4.4663807331491246E-3</v>
      </c>
      <c r="F655" s="264">
        <v>-2.0000000000000002E-5</v>
      </c>
      <c r="G655" s="264">
        <v>1.019999999999999E-3</v>
      </c>
      <c r="H655" s="265">
        <v>-4.5045045045044926E-4</v>
      </c>
      <c r="K655" s="23">
        <v>42193</v>
      </c>
      <c r="L655" s="19">
        <v>-3.2374920427922023E-3</v>
      </c>
      <c r="O655" s="23">
        <v>42193</v>
      </c>
      <c r="P655">
        <v>-7.7094733502237507E-3</v>
      </c>
      <c r="Q655" t="str" cm="1">
        <f t="array" ref="Q655">IF(P655=MIN($P$3:$P$10000),O655:P655,"")</f>
        <v/>
      </c>
      <c r="S655" s="23">
        <v>42193</v>
      </c>
      <c r="T655">
        <v>-3.0837893400894999E-3</v>
      </c>
      <c r="U655" t="str" cm="1">
        <f t="array" ref="U655">IF(T655=MIN($T$3:$T$10000),S655:T655,"")</f>
        <v/>
      </c>
    </row>
    <row r="656" spans="1:21" x14ac:dyDescent="0.3">
      <c r="A656" s="23">
        <v>42194</v>
      </c>
      <c r="B656" s="24">
        <v>2.43050688380615E-3</v>
      </c>
      <c r="C656" s="24">
        <v>1.5943104814880451E-2</v>
      </c>
      <c r="D656" s="24">
        <v>-3.8325525706494859E-3</v>
      </c>
      <c r="E656" s="263">
        <v>7.2631936776590064E-3</v>
      </c>
      <c r="F656" s="264">
        <v>1.2999999999999999E-4</v>
      </c>
      <c r="G656" s="264">
        <v>2.4000000000000022E-4</v>
      </c>
      <c r="H656" s="265">
        <v>-4.3103448275862112E-4</v>
      </c>
      <c r="K656" s="23">
        <v>42194</v>
      </c>
      <c r="L656" s="19">
        <v>9.8750791506074256E-4</v>
      </c>
      <c r="O656" s="23">
        <v>42194</v>
      </c>
      <c r="P656">
        <v>2.8911835807553053E-3</v>
      </c>
      <c r="Q656" t="str" cm="1">
        <f t="array" ref="Q656">IF(P656=MIN($P$3:$P$10000),O656:P656,"")</f>
        <v/>
      </c>
      <c r="S656" s="23">
        <v>42194</v>
      </c>
      <c r="T656">
        <v>1.1564734323021219E-3</v>
      </c>
      <c r="U656" t="str" cm="1">
        <f t="array" ref="U656">IF(T656=MIN($T$3:$T$10000),S656:T656,"")</f>
        <v/>
      </c>
    </row>
    <row r="657" spans="1:21" x14ac:dyDescent="0.3">
      <c r="A657" s="23">
        <v>42195</v>
      </c>
      <c r="B657" s="24">
        <v>1.1673581073333779E-3</v>
      </c>
      <c r="C657" s="24">
        <v>4.5335975632369442E-2</v>
      </c>
      <c r="D657" s="24">
        <v>4.6716541411810208E-3</v>
      </c>
      <c r="E657" s="263">
        <v>1.272535938569316E-2</v>
      </c>
      <c r="F657" s="264">
        <v>8.4000000000000003E-4</v>
      </c>
      <c r="G657" s="264">
        <v>1.2000000000000011E-4</v>
      </c>
      <c r="H657" s="265">
        <v>-8.2644628099173058E-5</v>
      </c>
      <c r="K657" s="23">
        <v>42195</v>
      </c>
      <c r="L657" s="19">
        <v>4.9893567826333786E-3</v>
      </c>
      <c r="O657" s="23">
        <v>42195</v>
      </c>
      <c r="P657">
        <v>1.2341367163195015E-2</v>
      </c>
      <c r="Q657" t="str" cm="1">
        <f t="array" ref="Q657">IF(P657=MIN($P$3:$P$10000),O657:P657,"")</f>
        <v/>
      </c>
      <c r="S657" s="23">
        <v>42195</v>
      </c>
      <c r="T657">
        <v>4.9365468652780064E-3</v>
      </c>
      <c r="U657" t="str" cm="1">
        <f t="array" ref="U657">IF(T657=MIN($T$3:$T$10000),S657:T657,"")</f>
        <v/>
      </c>
    </row>
    <row r="658" spans="1:21" x14ac:dyDescent="0.3">
      <c r="A658" s="23">
        <v>42198</v>
      </c>
      <c r="B658" s="24">
        <v>-4.4847072290735892E-3</v>
      </c>
      <c r="C658" s="24">
        <v>3.3359385874360578E-3</v>
      </c>
      <c r="D658" s="24">
        <v>1.039385107147499E-2</v>
      </c>
      <c r="E658" s="263">
        <v>3.769671891428664E-3</v>
      </c>
      <c r="F658" s="264">
        <v>1.2999999999999991E-4</v>
      </c>
      <c r="G658" s="264">
        <v>5.1000000000000166E-4</v>
      </c>
      <c r="H658" s="265">
        <v>1.2295081967213042E-4</v>
      </c>
      <c r="K658" s="23">
        <v>42198</v>
      </c>
      <c r="L658" s="19">
        <v>2.4383198090663573E-3</v>
      </c>
      <c r="O658" s="23">
        <v>42198</v>
      </c>
      <c r="P658">
        <v>5.8612298505347476E-3</v>
      </c>
      <c r="Q658" t="str" cm="1">
        <f t="array" ref="Q658">IF(P658=MIN($P$3:$P$10000),O658:P658,"")</f>
        <v/>
      </c>
      <c r="S658" s="23">
        <v>42198</v>
      </c>
      <c r="T658">
        <v>2.3444919402138987E-3</v>
      </c>
      <c r="U658" t="str" cm="1">
        <f t="array" ref="U658">IF(T658=MIN($T$3:$T$10000),S658:T658,"")</f>
        <v/>
      </c>
    </row>
    <row r="659" spans="1:21" x14ac:dyDescent="0.3">
      <c r="A659" s="23">
        <v>42199</v>
      </c>
      <c r="B659" s="24">
        <v>-2.25245521673043E-3</v>
      </c>
      <c r="C659" s="24">
        <v>2.9093753442678582E-3</v>
      </c>
      <c r="D659" s="24">
        <v>-1.2179736565055539E-3</v>
      </c>
      <c r="E659" s="263">
        <v>1.3978773212873609E-2</v>
      </c>
      <c r="F659" s="264">
        <v>-7.9999999999999885E-5</v>
      </c>
      <c r="G659" s="264">
        <v>3.6000000000000029E-4</v>
      </c>
      <c r="H659" s="265">
        <v>2.0746887966805E-4</v>
      </c>
      <c r="K659" s="23">
        <v>42199</v>
      </c>
      <c r="L659" s="19">
        <v>1.6240872670994276E-3</v>
      </c>
      <c r="O659" s="23">
        <v>42199</v>
      </c>
      <c r="P659">
        <v>3.8018156781220126E-3</v>
      </c>
      <c r="Q659" t="str" cm="1">
        <f t="array" ref="Q659">IF(P659=MIN($P$3:$P$10000),O659:P659,"")</f>
        <v/>
      </c>
      <c r="S659" s="23">
        <v>42199</v>
      </c>
      <c r="T659">
        <v>1.5207262712488051E-3</v>
      </c>
      <c r="U659" t="str" cm="1">
        <f t="array" ref="U659">IF(T659=MIN($T$3:$T$10000),S659:T659,"")</f>
        <v/>
      </c>
    </row>
    <row r="660" spans="1:21" x14ac:dyDescent="0.3">
      <c r="A660" s="23">
        <v>42200</v>
      </c>
      <c r="B660" s="24">
        <v>-5.2374391410048536E-3</v>
      </c>
      <c r="C660" s="24">
        <v>-1.20181101356864E-2</v>
      </c>
      <c r="D660" s="24">
        <v>-1.8974135252727009E-3</v>
      </c>
      <c r="E660" s="263">
        <v>-4.1153263122736226E-3</v>
      </c>
      <c r="F660" s="264">
        <v>-1.2999999999999999E-4</v>
      </c>
      <c r="G660" s="264">
        <v>5.6000000000000049E-4</v>
      </c>
      <c r="H660" s="265">
        <v>0</v>
      </c>
      <c r="K660" s="23">
        <v>42200</v>
      </c>
      <c r="L660" s="19">
        <v>-1.7108767874914256E-3</v>
      </c>
      <c r="O660" s="23">
        <v>42200</v>
      </c>
      <c r="P660">
        <v>-4.3146919687285642E-3</v>
      </c>
      <c r="Q660" t="str" cm="1">
        <f t="array" ref="Q660">IF(P660=MIN($P$3:$P$10000),O660:P660,"")</f>
        <v/>
      </c>
      <c r="S660" s="23">
        <v>42200</v>
      </c>
      <c r="T660">
        <v>-1.7258767874914257E-3</v>
      </c>
      <c r="U660" t="str" cm="1">
        <f t="array" ref="U660">IF(T660=MIN($T$3:$T$10000),S660:T660,"")</f>
        <v/>
      </c>
    </row>
    <row r="661" spans="1:21" x14ac:dyDescent="0.3">
      <c r="A661" s="23">
        <v>42201</v>
      </c>
      <c r="B661" s="24">
        <v>-3.631100086016705E-3</v>
      </c>
      <c r="C661" s="24">
        <v>1.4681271151902559E-2</v>
      </c>
      <c r="D661" s="24">
        <v>2.4438561060676719E-3</v>
      </c>
      <c r="E661" s="263">
        <v>1.115692240316235E-2</v>
      </c>
      <c r="F661" s="264">
        <v>9.9999999999999937E-5</v>
      </c>
      <c r="G661" s="264">
        <v>2.4999999999999692E-4</v>
      </c>
      <c r="H661" s="265">
        <v>8.4745762711865361E-5</v>
      </c>
      <c r="K661" s="23">
        <v>42201</v>
      </c>
      <c r="L661" s="19">
        <v>2.5041415071636653E-3</v>
      </c>
      <c r="O661" s="23">
        <v>42201</v>
      </c>
      <c r="P661">
        <v>6.1087647848583147E-3</v>
      </c>
      <c r="Q661" t="str" cm="1">
        <f t="array" ref="Q661">IF(P661=MIN($P$3:$P$10000),O661:P661,"")</f>
        <v/>
      </c>
      <c r="S661" s="23">
        <v>42201</v>
      </c>
      <c r="T661">
        <v>2.4435059139433259E-3</v>
      </c>
      <c r="U661" t="str" cm="1">
        <f t="array" ref="U661">IF(T661=MIN($T$3:$T$10000),S661:T661,"")</f>
        <v/>
      </c>
    </row>
    <row r="662" spans="1:21" x14ac:dyDescent="0.3">
      <c r="A662" s="23">
        <v>42202</v>
      </c>
      <c r="B662" s="24">
        <v>-1.011297357665864E-2</v>
      </c>
      <c r="C662" s="24">
        <v>-7.0277039296572554E-3</v>
      </c>
      <c r="D662" s="24">
        <v>-5.9596131620294514E-3</v>
      </c>
      <c r="E662" s="263">
        <v>-5.3124634027291494E-3</v>
      </c>
      <c r="F662" s="264">
        <v>-2.399999999999999E-4</v>
      </c>
      <c r="G662" s="264">
        <v>4.8000000000000045E-4</v>
      </c>
      <c r="H662" s="265">
        <v>-1.709401709401714E-4</v>
      </c>
      <c r="K662" s="23">
        <v>42202</v>
      </c>
      <c r="L662" s="19">
        <v>-2.6174810317617209E-3</v>
      </c>
      <c r="O662" s="23">
        <v>42202</v>
      </c>
      <c r="P662">
        <v>-6.3513948870966095E-3</v>
      </c>
      <c r="Q662" t="str" cm="1">
        <f t="array" ref="Q662">IF(P662=MIN($P$3:$P$10000),O662:P662,"")</f>
        <v/>
      </c>
      <c r="S662" s="23">
        <v>42202</v>
      </c>
      <c r="T662">
        <v>-2.5405579548386436E-3</v>
      </c>
      <c r="U662" t="str" cm="1">
        <f t="array" ref="U662">IF(T662=MIN($T$3:$T$10000),S662:T662,"")</f>
        <v/>
      </c>
    </row>
    <row r="663" spans="1:21" x14ac:dyDescent="0.3">
      <c r="A663" s="23">
        <v>42205</v>
      </c>
      <c r="B663" s="24">
        <v>-2.7151449109039182E-2</v>
      </c>
      <c r="C663" s="24">
        <v>9.158822931180529E-3</v>
      </c>
      <c r="D663" s="24">
        <v>-3.9513500418078638E-3</v>
      </c>
      <c r="E663" s="263">
        <v>-3.081159954192452E-3</v>
      </c>
      <c r="F663" s="264">
        <v>-3.3000000000000011E-4</v>
      </c>
      <c r="G663" s="264">
        <v>4.000000000000004E-4</v>
      </c>
      <c r="H663" s="265">
        <v>1.2605042016806646E-4</v>
      </c>
      <c r="K663" s="23">
        <v>42205</v>
      </c>
      <c r="L663" s="19">
        <v>-1.6862047404101273E-3</v>
      </c>
      <c r="O663" s="23">
        <v>42205</v>
      </c>
      <c r="P663">
        <v>-4.3248185737143931E-3</v>
      </c>
      <c r="Q663" t="str" cm="1">
        <f t="array" ref="Q663">IF(P663=MIN($P$3:$P$10000),O663:P663,"")</f>
        <v/>
      </c>
      <c r="S663" s="23">
        <v>42205</v>
      </c>
      <c r="T663">
        <v>-1.7299274294857571E-3</v>
      </c>
      <c r="U663" t="str" cm="1">
        <f t="array" ref="U663">IF(T663=MIN($T$3:$T$10000),S663:T663,"")</f>
        <v/>
      </c>
    </row>
    <row r="664" spans="1:21" x14ac:dyDescent="0.3">
      <c r="A664" s="23">
        <v>42206</v>
      </c>
      <c r="B664" s="24">
        <v>-3.121986843575778E-3</v>
      </c>
      <c r="C664" s="24">
        <v>-3.300259228918715E-3</v>
      </c>
      <c r="D664" s="24">
        <v>-4.9249190439613873E-3</v>
      </c>
      <c r="E664" s="263">
        <v>-6.1816530342498673E-3</v>
      </c>
      <c r="F664" s="264">
        <v>7.9999999999999993E-5</v>
      </c>
      <c r="G664" s="264">
        <v>-8.4999999999999963E-4</v>
      </c>
      <c r="H664" s="265">
        <v>8.510638297872288E-5</v>
      </c>
      <c r="K664" s="23">
        <v>42206</v>
      </c>
      <c r="L664" s="19">
        <v>-1.9509906537908176E-3</v>
      </c>
      <c r="O664" s="23">
        <v>42206</v>
      </c>
      <c r="P664">
        <v>-4.8869713153281069E-3</v>
      </c>
      <c r="Q664" t="str" cm="1">
        <f t="array" ref="Q664">IF(P664=MIN($P$3:$P$10000),O664:P664,"")</f>
        <v/>
      </c>
      <c r="S664" s="23">
        <v>42206</v>
      </c>
      <c r="T664">
        <v>-1.954788526131243E-3</v>
      </c>
      <c r="U664" t="str" cm="1">
        <f t="array" ref="U664">IF(T664=MIN($T$3:$T$10000),S664:T664,"")</f>
        <v/>
      </c>
    </row>
    <row r="665" spans="1:21" x14ac:dyDescent="0.3">
      <c r="A665" s="23">
        <v>42207</v>
      </c>
      <c r="B665" s="24">
        <v>-5.4095091939970162E-3</v>
      </c>
      <c r="C665" s="24">
        <v>-9.5198089341647814E-3</v>
      </c>
      <c r="D665" s="24">
        <v>5.7741521089398644E-3</v>
      </c>
      <c r="E665" s="263">
        <v>-8.915942776550707E-3</v>
      </c>
      <c r="F665" s="264">
        <v>-3.6999999999999989E-4</v>
      </c>
      <c r="G665" s="264">
        <v>4.200000000000004E-4</v>
      </c>
      <c r="H665" s="265">
        <v>2.1459227467811326E-4</v>
      </c>
      <c r="K665" s="23">
        <v>42207</v>
      </c>
      <c r="L665" s="19">
        <v>-6.902273570621256E-4</v>
      </c>
      <c r="O665" s="23">
        <v>42207</v>
      </c>
      <c r="P665">
        <v>-1.9269847016681911E-3</v>
      </c>
      <c r="Q665" t="str" cm="1">
        <f t="array" ref="Q665">IF(P665=MIN($P$3:$P$10000),O665:P665,"")</f>
        <v/>
      </c>
      <c r="S665" s="23">
        <v>42207</v>
      </c>
      <c r="T665">
        <v>-7.707938806672766E-4</v>
      </c>
      <c r="U665" t="str" cm="1">
        <f t="array" ref="U665">IF(T665=MIN($T$3:$T$10000),S665:T665,"")</f>
        <v/>
      </c>
    </row>
    <row r="666" spans="1:21" x14ac:dyDescent="0.3">
      <c r="A666" s="23">
        <v>42208</v>
      </c>
      <c r="B666" s="24">
        <v>-4.4847422380322882E-3</v>
      </c>
      <c r="C666" s="24">
        <v>1.671480231760062E-3</v>
      </c>
      <c r="D666" s="24">
        <v>-8.8845877385102384E-3</v>
      </c>
      <c r="E666" s="263">
        <v>2.677811281986597E-2</v>
      </c>
      <c r="F666" s="264">
        <v>-5.0000000000000009E-5</v>
      </c>
      <c r="G666" s="264">
        <v>4.000000000000004E-4</v>
      </c>
      <c r="H666" s="265">
        <v>4.3859649122805239E-5</v>
      </c>
      <c r="K666" s="23">
        <v>42208</v>
      </c>
      <c r="L666" s="19">
        <v>1.5292029093744838E-3</v>
      </c>
      <c r="O666" s="23">
        <v>42208</v>
      </c>
      <c r="P666">
        <v>3.7361651681730532E-3</v>
      </c>
      <c r="Q666" t="str" cm="1">
        <f t="array" ref="Q666">IF(P666=MIN($P$3:$P$10000),O666:P666,"")</f>
        <v/>
      </c>
      <c r="S666" s="23">
        <v>42208</v>
      </c>
      <c r="T666">
        <v>1.4944660672692215E-3</v>
      </c>
      <c r="U666" t="str" cm="1">
        <f t="array" ref="U666">IF(T666=MIN($T$3:$T$10000),S666:T666,"")</f>
        <v/>
      </c>
    </row>
    <row r="667" spans="1:21" x14ac:dyDescent="0.3">
      <c r="A667" s="23">
        <v>42209</v>
      </c>
      <c r="B667" s="24">
        <v>9.7766316538554863E-3</v>
      </c>
      <c r="C667" s="24">
        <v>-8.7611024244463043E-3</v>
      </c>
      <c r="D667" s="24">
        <v>-1.2825934640813131E-2</v>
      </c>
      <c r="E667" s="263">
        <v>-5.0935415762385404E-3</v>
      </c>
      <c r="F667" s="264">
        <v>-5.1000000000000004E-4</v>
      </c>
      <c r="G667" s="264">
        <v>3.3999999999999807E-4</v>
      </c>
      <c r="H667" s="265">
        <v>1.7621145374449387E-4</v>
      </c>
      <c r="K667" s="23">
        <v>42209</v>
      </c>
      <c r="L667" s="19">
        <v>-2.978696150712811E-3</v>
      </c>
      <c r="O667" s="23">
        <v>42209</v>
      </c>
      <c r="P667">
        <v>-7.5599782622445847E-3</v>
      </c>
      <c r="Q667" t="str" cm="1">
        <f t="array" ref="Q667">IF(P667=MIN($P$3:$P$10000),O667:P667,"")</f>
        <v/>
      </c>
      <c r="S667" s="23">
        <v>42209</v>
      </c>
      <c r="T667">
        <v>-3.0239913048978337E-3</v>
      </c>
      <c r="U667" t="str" cm="1">
        <f t="array" ref="U667">IF(T667=MIN($T$3:$T$10000),S667:T667,"")</f>
        <v/>
      </c>
    </row>
    <row r="668" spans="1:21" x14ac:dyDescent="0.3">
      <c r="A668" s="23">
        <v>42212</v>
      </c>
      <c r="B668" s="24">
        <v>-4.651134402489523E-3</v>
      </c>
      <c r="C668" s="24">
        <v>-6.3130416785242274E-3</v>
      </c>
      <c r="D668" s="24">
        <v>-2.7942865006095768E-3</v>
      </c>
      <c r="E668" s="263">
        <v>4.710186161327538E-3</v>
      </c>
      <c r="F668" s="264">
        <v>-1.000000000000003E-5</v>
      </c>
      <c r="G668" s="264">
        <v>-2.0999999999999911E-4</v>
      </c>
      <c r="H668" s="265">
        <v>-1.3452914798206197E-4</v>
      </c>
      <c r="K668" s="23">
        <v>42212</v>
      </c>
      <c r="L668" s="19">
        <v>-5.6240602321809769E-4</v>
      </c>
      <c r="O668" s="23">
        <v>42212</v>
      </c>
      <c r="P668">
        <v>-1.2259197665654246E-3</v>
      </c>
      <c r="Q668" t="str" cm="1">
        <f t="array" ref="Q668">IF(P668=MIN($P$3:$P$10000),O668:P668,"")</f>
        <v/>
      </c>
      <c r="S668" s="23">
        <v>42212</v>
      </c>
      <c r="T668">
        <v>-4.9036790662616977E-4</v>
      </c>
      <c r="U668" t="str" cm="1">
        <f t="array" ref="U668">IF(T668=MIN($T$3:$T$10000),S668:T668,"")</f>
        <v/>
      </c>
    </row>
    <row r="669" spans="1:21" x14ac:dyDescent="0.3">
      <c r="A669" s="23">
        <v>42213</v>
      </c>
      <c r="B669" s="24">
        <v>1.525805821802412E-3</v>
      </c>
      <c r="C669" s="24">
        <v>6.3531493753205158E-3</v>
      </c>
      <c r="D669" s="24">
        <v>1.008703887369211E-2</v>
      </c>
      <c r="E669" s="263">
        <v>2.2421715541374451E-2</v>
      </c>
      <c r="F669" s="264">
        <v>2.5000000000000001E-4</v>
      </c>
      <c r="G669" s="264">
        <v>1.000000000000001E-4</v>
      </c>
      <c r="H669" s="265">
        <v>-1.3274336283185915E-4</v>
      </c>
      <c r="K669" s="23">
        <v>42213</v>
      </c>
      <c r="L669" s="19">
        <v>4.9171152353739761E-3</v>
      </c>
      <c r="O669" s="23">
        <v>42213</v>
      </c>
      <c r="P669">
        <v>1.2367124371620781E-2</v>
      </c>
      <c r="Q669" t="str" cm="1">
        <f t="array" ref="Q669">IF(P669=MIN($P$3:$P$10000),O669:P669,"")</f>
        <v/>
      </c>
      <c r="S669" s="23">
        <v>42213</v>
      </c>
      <c r="T669">
        <v>4.9468497486483132E-3</v>
      </c>
      <c r="U669" t="str" cm="1">
        <f t="array" ref="U669">IF(T669=MIN($T$3:$T$10000),S669:T669,"")</f>
        <v/>
      </c>
    </row>
    <row r="670" spans="1:21" x14ac:dyDescent="0.3">
      <c r="A670" s="23">
        <v>42214</v>
      </c>
      <c r="B670" s="24">
        <v>1.4283089343451721E-3</v>
      </c>
      <c r="C670" s="24">
        <v>8.4195275916491505E-4</v>
      </c>
      <c r="D670" s="24">
        <v>1.803051360376089E-3</v>
      </c>
      <c r="E670" s="263">
        <v>1.0765703905020199E-2</v>
      </c>
      <c r="F670" s="264">
        <v>1.7000000000000001E-4</v>
      </c>
      <c r="G670" s="264">
        <v>-2.6000000000000019E-4</v>
      </c>
      <c r="H670" s="265">
        <v>4.3668122270743602E-5</v>
      </c>
      <c r="K670" s="23">
        <v>42214</v>
      </c>
      <c r="L670" s="19">
        <v>1.7511960479780757E-3</v>
      </c>
      <c r="O670" s="23">
        <v>42214</v>
      </c>
      <c r="P670">
        <v>4.3188634823906023E-3</v>
      </c>
      <c r="Q670" t="str" cm="1">
        <f t="array" ref="Q670">IF(P670=MIN($P$3:$P$10000),O670:P670,"")</f>
        <v/>
      </c>
      <c r="S670" s="23">
        <v>42214</v>
      </c>
      <c r="T670">
        <v>1.7275453929562409E-3</v>
      </c>
      <c r="U670" t="str" cm="1">
        <f t="array" ref="U670">IF(T670=MIN($T$3:$T$10000),S670:T670,"")</f>
        <v/>
      </c>
    </row>
    <row r="671" spans="1:21" x14ac:dyDescent="0.3">
      <c r="A671" s="23">
        <v>42215</v>
      </c>
      <c r="B671" s="24">
        <v>-8.5575831236585475E-3</v>
      </c>
      <c r="C671" s="24">
        <v>-1.6821787487335759E-3</v>
      </c>
      <c r="D671" s="24">
        <v>-9.6935070040917641E-4</v>
      </c>
      <c r="E671" s="263">
        <v>9.861596811062889E-3</v>
      </c>
      <c r="F671" s="264">
        <v>-2.1000000000000001E-4</v>
      </c>
      <c r="G671" s="264">
        <v>7.4000000000000064E-4</v>
      </c>
      <c r="H671" s="265">
        <v>3.5087719298245405E-4</v>
      </c>
      <c r="K671" s="23">
        <v>42215</v>
      </c>
      <c r="L671" s="19">
        <v>7.2595910533163359E-4</v>
      </c>
      <c r="O671" s="23">
        <v>42215</v>
      </c>
      <c r="P671">
        <v>1.3801609212238226E-3</v>
      </c>
      <c r="Q671" t="str" cm="1">
        <f t="array" ref="Q671">IF(P671=MIN($P$3:$P$10000),O671:P671,"")</f>
        <v/>
      </c>
      <c r="S671" s="23">
        <v>42215</v>
      </c>
      <c r="T671">
        <v>5.5206436848952915E-4</v>
      </c>
      <c r="U671" t="str" cm="1">
        <f t="array" ref="U671">IF(T671=MIN($T$3:$T$10000),S671:T671,"")</f>
        <v/>
      </c>
    </row>
    <row r="672" spans="1:21" x14ac:dyDescent="0.3">
      <c r="A672" s="23">
        <v>42216</v>
      </c>
      <c r="B672" s="24">
        <v>6.3297498704253654E-3</v>
      </c>
      <c r="C672" s="24">
        <v>7.5821970878240021E-3</v>
      </c>
      <c r="D672" s="24">
        <v>-2.4945135051750041E-3</v>
      </c>
      <c r="E672" s="263">
        <v>-1.3669756681871259E-3</v>
      </c>
      <c r="F672" s="264">
        <v>-6.9999999999999967E-5</v>
      </c>
      <c r="G672" s="264">
        <v>5.4000000000000044E-4</v>
      </c>
      <c r="H672" s="265">
        <v>1.8181818181818227E-4</v>
      </c>
      <c r="K672" s="23">
        <v>42216</v>
      </c>
      <c r="L672" s="19">
        <v>1.691036270729922E-4</v>
      </c>
      <c r="O672" s="23">
        <v>42216</v>
      </c>
      <c r="P672">
        <v>1.6821361313702548E-4</v>
      </c>
      <c r="Q672" t="str" cm="1">
        <f t="array" ref="Q672">IF(P672=MIN($P$3:$P$10000),O672:P672,"")</f>
        <v/>
      </c>
      <c r="S672" s="23">
        <v>42216</v>
      </c>
      <c r="T672">
        <v>6.7285445254810144E-5</v>
      </c>
      <c r="U672" t="str" cm="1">
        <f t="array" ref="U672">IF(T672=MIN($T$3:$T$10000),S672:T672,"")</f>
        <v/>
      </c>
    </row>
    <row r="673" spans="1:21" x14ac:dyDescent="0.3">
      <c r="A673" s="23">
        <v>42219</v>
      </c>
      <c r="B673" s="24">
        <v>-7.9100543219289762E-3</v>
      </c>
      <c r="C673" s="24">
        <v>-4.1810901857313192E-4</v>
      </c>
      <c r="D673" s="24">
        <v>2.7787754994831231E-3</v>
      </c>
      <c r="E673" s="263">
        <v>-6.4544468805965453E-3</v>
      </c>
      <c r="F673" s="264">
        <v>-2.5999999999999998E-4</v>
      </c>
      <c r="G673" s="264">
        <v>6.999999999999895E-5</v>
      </c>
      <c r="H673" s="265">
        <v>-3.2407407407407369E-4</v>
      </c>
      <c r="K673" s="23">
        <v>42219</v>
      </c>
      <c r="L673" s="19">
        <v>-7.9250233680814718E-4</v>
      </c>
      <c r="O673" s="23">
        <v>42219</v>
      </c>
      <c r="P673">
        <v>-1.5604225086870349E-3</v>
      </c>
      <c r="Q673" t="str" cm="1">
        <f t="array" ref="Q673">IF(P673=MIN($P$3:$P$10000),O673:P673,"")</f>
        <v/>
      </c>
      <c r="S673" s="23">
        <v>42219</v>
      </c>
      <c r="T673">
        <v>-6.2416900347481402E-4</v>
      </c>
      <c r="U673" t="str" cm="1">
        <f t="array" ref="U673">IF(T673=MIN($T$3:$T$10000),S673:T673,"")</f>
        <v/>
      </c>
    </row>
    <row r="674" spans="1:21" x14ac:dyDescent="0.3">
      <c r="A674" s="23">
        <v>42220</v>
      </c>
      <c r="B674" s="24">
        <v>2.0172911050391541E-3</v>
      </c>
      <c r="C674" s="24">
        <v>-5.436970939629077E-3</v>
      </c>
      <c r="D674" s="24">
        <v>9.6977910270127732E-4</v>
      </c>
      <c r="E674" s="263">
        <v>3.3467489849961008E-3</v>
      </c>
      <c r="F674" s="264">
        <v>-1.9000000000000009E-4</v>
      </c>
      <c r="G674" s="264">
        <v>-9.999999999998898E-6</v>
      </c>
      <c r="H674" s="265">
        <v>-2.2421524663676995E-4</v>
      </c>
      <c r="K674" s="23">
        <v>42220</v>
      </c>
      <c r="L674" s="19">
        <v>2.4248404236997201E-4</v>
      </c>
      <c r="O674" s="23">
        <v>42220</v>
      </c>
      <c r="P674">
        <v>9.0720225839129617E-4</v>
      </c>
      <c r="Q674" t="str" cm="1">
        <f t="array" ref="Q674">IF(P674=MIN($P$3:$P$10000),O674:P674,"")</f>
        <v/>
      </c>
      <c r="S674" s="23">
        <v>42220</v>
      </c>
      <c r="T674">
        <v>3.6288090335651849E-4</v>
      </c>
      <c r="U674" t="str" cm="1">
        <f t="array" ref="U674">IF(T674=MIN($T$3:$T$10000),S674:T674,"")</f>
        <v/>
      </c>
    </row>
    <row r="675" spans="1:21" x14ac:dyDescent="0.3">
      <c r="A675" s="23">
        <v>42221</v>
      </c>
      <c r="B675" s="24">
        <v>-3.642968145776269E-3</v>
      </c>
      <c r="C675" s="24">
        <v>3.7847212385070769E-3</v>
      </c>
      <c r="D675" s="24">
        <v>2.4386726027075211E-2</v>
      </c>
      <c r="E675" s="263">
        <v>1.2360004399386251E-2</v>
      </c>
      <c r="F675" s="264">
        <v>1.3999999999999999E-4</v>
      </c>
      <c r="G675" s="264">
        <v>-1.15E-3</v>
      </c>
      <c r="H675" s="265">
        <v>2.1929824561403379E-4</v>
      </c>
      <c r="K675" s="23">
        <v>42221</v>
      </c>
      <c r="L675" s="19">
        <v>6.0444321941867897E-3</v>
      </c>
      <c r="O675" s="23">
        <v>42221</v>
      </c>
      <c r="P675">
        <v>1.4973119959151187E-2</v>
      </c>
      <c r="Q675" t="str" cm="1">
        <f t="array" ref="Q675">IF(P675=MIN($P$3:$P$10000),O675:P675,"")</f>
        <v/>
      </c>
      <c r="S675" s="23">
        <v>42221</v>
      </c>
      <c r="T675">
        <v>5.9892479836604747E-3</v>
      </c>
      <c r="U675" t="str" cm="1">
        <f t="array" ref="U675">IF(T675=MIN($T$3:$T$10000),S675:T675,"")</f>
        <v/>
      </c>
    </row>
    <row r="676" spans="1:21" x14ac:dyDescent="0.3">
      <c r="A676" s="23">
        <v>42222</v>
      </c>
      <c r="B676" s="24">
        <v>4.426046377369347E-3</v>
      </c>
      <c r="C676" s="24">
        <v>-8.378717344100917E-3</v>
      </c>
      <c r="D676" s="24">
        <v>-9.7944876213551888E-3</v>
      </c>
      <c r="E676" s="263">
        <v>-1.2015440834315411E-2</v>
      </c>
      <c r="F676" s="264">
        <v>-2.3000000000000001E-4</v>
      </c>
      <c r="G676" s="264">
        <v>2.19999999999998E-4</v>
      </c>
      <c r="H676" s="265">
        <v>2.2421524663677149E-4</v>
      </c>
      <c r="K676" s="23">
        <v>42222</v>
      </c>
      <c r="L676" s="19">
        <v>-3.4169420073676088E-3</v>
      </c>
      <c r="O676" s="23">
        <v>42222</v>
      </c>
      <c r="P676">
        <v>-8.7645971708853881E-3</v>
      </c>
      <c r="Q676" t="str" cm="1">
        <f t="array" ref="Q676">IF(P676=MIN($P$3:$P$10000),O676:P676,"")</f>
        <v/>
      </c>
      <c r="S676" s="23">
        <v>42222</v>
      </c>
      <c r="T676">
        <v>-3.5058388683541558E-3</v>
      </c>
      <c r="U676" t="str" cm="1">
        <f t="array" ref="U676">IF(T676=MIN($T$3:$T$10000),S676:T676,"")</f>
        <v/>
      </c>
    </row>
    <row r="677" spans="1:21" x14ac:dyDescent="0.3">
      <c r="A677" s="23">
        <v>42223</v>
      </c>
      <c r="B677" s="24">
        <v>2.4906887871509369E-3</v>
      </c>
      <c r="C677" s="24">
        <v>-8.4495653679696955E-3</v>
      </c>
      <c r="D677" s="24">
        <v>-2.1156668570381801E-2</v>
      </c>
      <c r="E677" s="263">
        <v>-4.3153676869382091E-3</v>
      </c>
      <c r="F677" s="264">
        <v>-3.500000000000001E-4</v>
      </c>
      <c r="G677" s="264">
        <v>3.5000000000000141E-4</v>
      </c>
      <c r="H677" s="265">
        <v>-2.7522935779816663E-4</v>
      </c>
      <c r="K677" s="23">
        <v>42223</v>
      </c>
      <c r="L677" s="19">
        <v>-4.8826134119523976E-3</v>
      </c>
      <c r="O677" s="23">
        <v>42223</v>
      </c>
      <c r="P677">
        <v>-1.1853150502358058E-2</v>
      </c>
      <c r="Q677" t="str" cm="1">
        <f t="array" ref="Q677">IF(P677=MIN($P$3:$P$10000),O677:P677,"")</f>
        <v/>
      </c>
      <c r="S677" s="23">
        <v>42223</v>
      </c>
      <c r="T677">
        <v>-4.7412602009432227E-3</v>
      </c>
      <c r="U677" t="str" cm="1">
        <f t="array" ref="U677">IF(T677=MIN($T$3:$T$10000),S677:T677,"")</f>
        <v/>
      </c>
    </row>
    <row r="678" spans="1:21" x14ac:dyDescent="0.3">
      <c r="A678" s="23">
        <v>42226</v>
      </c>
      <c r="B678" s="24">
        <v>1.0224548299578589E-2</v>
      </c>
      <c r="C678" s="24">
        <v>2.1729995511931131E-2</v>
      </c>
      <c r="D678" s="24">
        <v>3.228111981707942E-3</v>
      </c>
      <c r="E678" s="263">
        <v>1.241130055296991E-2</v>
      </c>
      <c r="F678" s="264">
        <v>2.0000000000000049E-5</v>
      </c>
      <c r="G678" s="264">
        <v>1.000000000000001E-4</v>
      </c>
      <c r="H678" s="265">
        <v>4.0178571428571645E-4</v>
      </c>
      <c r="K678" s="23">
        <v>42226</v>
      </c>
      <c r="L678" s="19">
        <v>3.8995654168933235E-3</v>
      </c>
      <c r="O678" s="23">
        <v>42226</v>
      </c>
      <c r="P678">
        <v>9.2794046136618798E-3</v>
      </c>
      <c r="Q678" t="str" cm="1">
        <f t="array" ref="Q678">IF(P678=MIN($P$3:$P$10000),O678:P678,"")</f>
        <v/>
      </c>
      <c r="S678" s="23">
        <v>42226</v>
      </c>
      <c r="T678">
        <v>3.7117618454647516E-3</v>
      </c>
      <c r="U678" t="str" cm="1">
        <f t="array" ref="U678">IF(T678=MIN($T$3:$T$10000),S678:T678,"")</f>
        <v/>
      </c>
    </row>
    <row r="679" spans="1:21" x14ac:dyDescent="0.3">
      <c r="A679" s="23">
        <v>42227</v>
      </c>
      <c r="B679" s="24">
        <v>5.1078414197139833E-3</v>
      </c>
      <c r="C679" s="24">
        <v>-1.5012518292959669E-2</v>
      </c>
      <c r="D679" s="24">
        <v>6.2954962289480327E-3</v>
      </c>
      <c r="E679" s="263">
        <v>2.52957369075119E-3</v>
      </c>
      <c r="F679" s="264">
        <v>-3.700000000000001E-4</v>
      </c>
      <c r="G679" s="264">
        <v>6.6000000000000054E-4</v>
      </c>
      <c r="H679" s="265">
        <v>4.6511627906974851E-5</v>
      </c>
      <c r="K679" s="23">
        <v>42227</v>
      </c>
      <c r="L679" s="19">
        <v>8.544501623161143E-4</v>
      </c>
      <c r="O679" s="23">
        <v>42227</v>
      </c>
      <c r="P679">
        <v>2.093799824394939E-3</v>
      </c>
      <c r="Q679" t="str" cm="1">
        <f t="array" ref="Q679">IF(P679=MIN($P$3:$P$10000),O679:P679,"")</f>
        <v/>
      </c>
      <c r="S679" s="23">
        <v>42227</v>
      </c>
      <c r="T679">
        <v>8.3751992975797558E-4</v>
      </c>
      <c r="U679" t="str" cm="1">
        <f t="array" ref="U679">IF(T679=MIN($T$3:$T$10000),S679:T679,"")</f>
        <v/>
      </c>
    </row>
    <row r="680" spans="1:21" x14ac:dyDescent="0.3">
      <c r="A680" s="23">
        <v>42228</v>
      </c>
      <c r="B680" s="24">
        <v>1.4022190588703361E-2</v>
      </c>
      <c r="C680" s="24">
        <v>-3.8104623786780309E-3</v>
      </c>
      <c r="D680" s="24">
        <v>9.0363587284949948E-3</v>
      </c>
      <c r="E680" s="263">
        <v>6.4052282834601952E-3</v>
      </c>
      <c r="F680" s="264">
        <v>-3.5999999999999991E-4</v>
      </c>
      <c r="G680" s="264">
        <v>-2.000000000000002E-4</v>
      </c>
      <c r="H680" s="265">
        <v>-2.3364485981308269E-4</v>
      </c>
      <c r="K680" s="23">
        <v>42228</v>
      </c>
      <c r="L680" s="19">
        <v>2.6474557333143567E-3</v>
      </c>
      <c r="O680" s="23">
        <v>42228</v>
      </c>
      <c r="P680">
        <v>6.9964898005756082E-3</v>
      </c>
      <c r="Q680" t="str" cm="1">
        <f t="array" ref="Q680">IF(P680=MIN($P$3:$P$10000),O680:P680,"")</f>
        <v/>
      </c>
      <c r="S680" s="23">
        <v>42228</v>
      </c>
      <c r="T680">
        <v>2.7985959202302441E-3</v>
      </c>
      <c r="U680" t="str" cm="1">
        <f t="array" ref="U680">IF(T680=MIN($T$3:$T$10000),S680:T680,"")</f>
        <v/>
      </c>
    </row>
    <row r="681" spans="1:21" x14ac:dyDescent="0.3">
      <c r="A681" s="23">
        <v>42229</v>
      </c>
      <c r="B681" s="24">
        <v>-8.2598515081206778E-3</v>
      </c>
      <c r="C681" s="24">
        <v>5.0996320682654157E-3</v>
      </c>
      <c r="D681" s="24">
        <v>-6.4753971236577237E-3</v>
      </c>
      <c r="E681" s="263">
        <v>9.6459027169097211E-4</v>
      </c>
      <c r="F681" s="264">
        <v>3.5999999999999991E-4</v>
      </c>
      <c r="G681" s="264">
        <v>-1.2000000000000011E-4</v>
      </c>
      <c r="H681" s="265">
        <v>-4.5662100456622314E-5</v>
      </c>
      <c r="K681" s="23">
        <v>42229</v>
      </c>
      <c r="L681" s="19">
        <v>-1.1230682903208651E-3</v>
      </c>
      <c r="O681" s="23">
        <v>42229</v>
      </c>
      <c r="P681">
        <v>-2.8313008627884628E-3</v>
      </c>
      <c r="Q681" t="str" cm="1">
        <f t="array" ref="Q681">IF(P681=MIN($P$3:$P$10000),O681:P681,"")</f>
        <v/>
      </c>
      <c r="S681" s="23">
        <v>42229</v>
      </c>
      <c r="T681">
        <v>-1.1325203451153852E-3</v>
      </c>
      <c r="U681" t="str" cm="1">
        <f t="array" ref="U681">IF(T681=MIN($T$3:$T$10000),S681:T681,"")</f>
        <v/>
      </c>
    </row>
    <row r="682" spans="1:21" x14ac:dyDescent="0.3">
      <c r="A682" s="23">
        <v>42230</v>
      </c>
      <c r="B682" s="24">
        <v>-9.3608458790839252E-5</v>
      </c>
      <c r="C682" s="24">
        <v>3.8056822094727099E-3</v>
      </c>
      <c r="D682" s="24">
        <v>3.7440355810524229E-3</v>
      </c>
      <c r="E682" s="263">
        <v>6.7437442995497039E-3</v>
      </c>
      <c r="F682" s="264">
        <v>1.000000000000003E-5</v>
      </c>
      <c r="G682" s="264">
        <v>-1.5000000000000118E-4</v>
      </c>
      <c r="H682" s="265">
        <v>1.8181818181818227E-4</v>
      </c>
      <c r="K682" s="23">
        <v>42230</v>
      </c>
      <c r="L682" s="19">
        <v>1.7742900661185486E-3</v>
      </c>
      <c r="O682" s="23">
        <v>42230</v>
      </c>
      <c r="P682">
        <v>4.2474297107509169E-3</v>
      </c>
      <c r="Q682" t="str" cm="1">
        <f t="array" ref="Q682">IF(P682=MIN($P$3:$P$10000),O682:P682,"")</f>
        <v/>
      </c>
      <c r="S682" s="23">
        <v>42230</v>
      </c>
      <c r="T682">
        <v>1.6989718843003667E-3</v>
      </c>
      <c r="U682" t="str" cm="1">
        <f t="array" ref="U682">IF(T682=MIN($T$3:$T$10000),S682:T682,"")</f>
        <v/>
      </c>
    </row>
    <row r="683" spans="1:21" x14ac:dyDescent="0.3">
      <c r="A683" s="23">
        <v>42233</v>
      </c>
      <c r="B683" s="24">
        <v>2.6204867125968838E-3</v>
      </c>
      <c r="C683" s="24">
        <v>1.2638376106678981E-3</v>
      </c>
      <c r="D683" s="24">
        <v>-6.4937235419858293E-3</v>
      </c>
      <c r="E683" s="263">
        <v>7.464081771218589E-3</v>
      </c>
      <c r="F683" s="264">
        <v>-2.8999999999999989E-4</v>
      </c>
      <c r="G683" s="264">
        <v>4.5000000000000151E-4</v>
      </c>
      <c r="H683" s="265">
        <v>-1.8518518518518566E-4</v>
      </c>
      <c r="K683" s="23">
        <v>42233</v>
      </c>
      <c r="L683" s="19">
        <v>-1.9896148223568465E-4</v>
      </c>
      <c r="O683" s="23">
        <v>42233</v>
      </c>
      <c r="P683">
        <v>-2.7282037225587804E-4</v>
      </c>
      <c r="Q683" t="str" cm="1">
        <f t="array" ref="Q683">IF(P683=MIN($P$3:$P$10000),O683:P683,"")</f>
        <v/>
      </c>
      <c r="S683" s="23">
        <v>42233</v>
      </c>
      <c r="T683">
        <v>-1.0912814890235117E-4</v>
      </c>
      <c r="U683" t="str" cm="1">
        <f t="array" ref="U683">IF(T683=MIN($T$3:$T$10000),S683:T683,"")</f>
        <v/>
      </c>
    </row>
    <row r="684" spans="1:21" x14ac:dyDescent="0.3">
      <c r="A684" s="23">
        <v>42234</v>
      </c>
      <c r="B684" s="24">
        <v>-1.8665173676805119E-4</v>
      </c>
      <c r="C684" s="24">
        <v>-5.8898953324135368E-3</v>
      </c>
      <c r="D684" s="24">
        <v>-3.3791766762236851E-2</v>
      </c>
      <c r="E684" s="263">
        <v>1.1400130015349361E-3</v>
      </c>
      <c r="F684" s="264">
        <v>4.9999999999999908E-5</v>
      </c>
      <c r="G684" s="264">
        <v>-3.6000000000000029E-4</v>
      </c>
      <c r="H684" s="265">
        <v>3.6363636363636454E-4</v>
      </c>
      <c r="K684" s="23">
        <v>42234</v>
      </c>
      <c r="L684" s="19">
        <v>-6.2134626488201221E-3</v>
      </c>
      <c r="O684" s="23">
        <v>42234</v>
      </c>
      <c r="P684">
        <v>-1.5910247531141217E-2</v>
      </c>
      <c r="Q684" t="str" cm="1">
        <f t="array" ref="Q684">IF(P684=MIN($P$3:$P$10000),O684:P684,"")</f>
        <v/>
      </c>
      <c r="S684" s="23">
        <v>42234</v>
      </c>
      <c r="T684">
        <v>-6.3640990124564862E-3</v>
      </c>
      <c r="U684" t="str" cm="1">
        <f t="array" ref="U684">IF(T684=MIN($T$3:$T$10000),S684:T684,"")</f>
        <v/>
      </c>
    </row>
    <row r="685" spans="1:21" x14ac:dyDescent="0.3">
      <c r="A685" s="23">
        <v>42235</v>
      </c>
      <c r="B685" s="24">
        <v>1.3444141411220851E-2</v>
      </c>
      <c r="C685" s="24">
        <v>-1.523472536986043E-2</v>
      </c>
      <c r="D685" s="24">
        <v>-1.3097475406913381E-2</v>
      </c>
      <c r="E685" s="263">
        <v>-1.897711079508148E-3</v>
      </c>
      <c r="F685" s="264">
        <v>4.0000000000000112E-5</v>
      </c>
      <c r="G685" s="264">
        <v>-2.200000000000002E-4</v>
      </c>
      <c r="H685" s="265">
        <v>1.4150943396226494E-4</v>
      </c>
      <c r="K685" s="23">
        <v>42235</v>
      </c>
      <c r="L685" s="19">
        <v>-2.8367933936910908E-3</v>
      </c>
      <c r="O685" s="23">
        <v>42235</v>
      </c>
      <c r="P685">
        <v>-7.2336815974352736E-3</v>
      </c>
      <c r="Q685" t="str" cm="1">
        <f t="array" ref="Q685">IF(P685=MIN($P$3:$P$10000),O685:P685,"")</f>
        <v/>
      </c>
      <c r="S685" s="23">
        <v>42235</v>
      </c>
      <c r="T685">
        <v>-2.89347263897411E-3</v>
      </c>
      <c r="U685" t="str" cm="1">
        <f t="array" ref="U685">IF(T685=MIN($T$3:$T$10000),S685:T685,"")</f>
        <v/>
      </c>
    </row>
    <row r="686" spans="1:21" x14ac:dyDescent="0.3">
      <c r="A686" s="23">
        <v>42236</v>
      </c>
      <c r="B686" s="24">
        <v>1.7411321490244481E-2</v>
      </c>
      <c r="C686" s="24">
        <v>-2.1486969234946279E-2</v>
      </c>
      <c r="D686" s="24">
        <v>-2.0417873634809339E-3</v>
      </c>
      <c r="E686" s="263">
        <v>-5.7013065483133105E-4</v>
      </c>
      <c r="F686" s="264">
        <v>-2.300000000000002E-4</v>
      </c>
      <c r="G686" s="264">
        <v>2.4999999999999914E-4</v>
      </c>
      <c r="H686" s="265">
        <v>1.9138755980861296E-4</v>
      </c>
      <c r="K686" s="23">
        <v>42236</v>
      </c>
      <c r="L686" s="19">
        <v>-8.1930456483585655E-4</v>
      </c>
      <c r="O686" s="23">
        <v>42236</v>
      </c>
      <c r="P686">
        <v>-2.237322416874331E-3</v>
      </c>
      <c r="Q686" t="str" cm="1">
        <f t="array" ref="Q686">IF(P686=MIN($P$3:$P$10000),O686:P686,"")</f>
        <v/>
      </c>
      <c r="S686" s="23">
        <v>42236</v>
      </c>
      <c r="T686">
        <v>-8.9492896674973226E-4</v>
      </c>
      <c r="U686" t="str" cm="1">
        <f t="array" ref="U686">IF(T686=MIN($T$3:$T$10000),S686:T686,"")</f>
        <v/>
      </c>
    </row>
    <row r="687" spans="1:21" x14ac:dyDescent="0.3">
      <c r="A687" s="23">
        <v>42237</v>
      </c>
      <c r="B687" s="24">
        <v>6.2476909408241046E-3</v>
      </c>
      <c r="C687" s="24">
        <v>-1.8445262256567771E-2</v>
      </c>
      <c r="D687" s="24">
        <v>-2.7619403884952379E-2</v>
      </c>
      <c r="E687" s="263">
        <v>-1.7691095814903791E-2</v>
      </c>
      <c r="F687" s="264">
        <v>-2.9999999999999648E-5</v>
      </c>
      <c r="G687" s="264">
        <v>-7.2000000000000059E-4</v>
      </c>
      <c r="H687" s="265">
        <v>1.9512195121951272E-4</v>
      </c>
      <c r="K687" s="23">
        <v>42237</v>
      </c>
      <c r="L687" s="19">
        <v>-7.8711172981932413E-3</v>
      </c>
      <c r="O687" s="23">
        <v>42237</v>
      </c>
      <c r="P687">
        <v>-1.9799805440605053E-2</v>
      </c>
      <c r="Q687" t="str" cm="1">
        <f t="array" ref="Q687">IF(P687=MIN($P$3:$P$10000),O687:P687,"")</f>
        <v/>
      </c>
      <c r="S687" s="23">
        <v>42237</v>
      </c>
      <c r="T687">
        <v>-7.9199221762420221E-3</v>
      </c>
      <c r="U687" t="str" cm="1">
        <f t="array" ref="U687">IF(T687=MIN($T$3:$T$10000),S687:T687,"")</f>
        <v/>
      </c>
    </row>
    <row r="688" spans="1:21" x14ac:dyDescent="0.3">
      <c r="A688" s="23">
        <v>42240</v>
      </c>
      <c r="B688" s="24">
        <v>-5.3990643048429073E-3</v>
      </c>
      <c r="C688" s="24">
        <v>-3.1320044154977272E-2</v>
      </c>
      <c r="D688" s="24">
        <v>-3.8923926879354073E-2</v>
      </c>
      <c r="E688" s="263">
        <v>-4.2021390095622939E-2</v>
      </c>
      <c r="F688" s="264">
        <v>-2.9000000000000033E-4</v>
      </c>
      <c r="G688" s="264">
        <v>-4.1999999999999823E-4</v>
      </c>
      <c r="H688" s="265">
        <v>-5.4726368159204179E-4</v>
      </c>
      <c r="K688" s="23">
        <v>42240</v>
      </c>
      <c r="L688" s="19">
        <v>-1.4402090994287511E-2</v>
      </c>
      <c r="O688" s="23">
        <v>42240</v>
      </c>
      <c r="P688">
        <v>-3.5264555843927729E-2</v>
      </c>
      <c r="Q688" t="str" cm="1">
        <f t="array" ref="Q688">IF(P688=MIN($P$3:$P$10000),O688:P688,"")</f>
        <v/>
      </c>
      <c r="S688" s="23">
        <v>42240</v>
      </c>
      <c r="T688">
        <v>-1.4105822337571093E-2</v>
      </c>
      <c r="U688" t="str" cm="1">
        <f t="array" ref="U688">IF(T688=MIN($T$3:$T$10000),S688:T688,"")</f>
        <v/>
      </c>
    </row>
    <row r="689" spans="1:21" x14ac:dyDescent="0.3">
      <c r="A689" s="23">
        <v>42241</v>
      </c>
      <c r="B689" s="24">
        <v>-1.2394779809959129E-2</v>
      </c>
      <c r="C689" s="24">
        <v>1.1085439146749891E-2</v>
      </c>
      <c r="D689" s="24">
        <v>-1.3291652117890089E-2</v>
      </c>
      <c r="E689" s="263">
        <v>-6.4685158093788601E-3</v>
      </c>
      <c r="F689" s="264">
        <v>8.200000000000002E-4</v>
      </c>
      <c r="G689" s="264">
        <v>-6.1000000000000171E-4</v>
      </c>
      <c r="H689" s="265">
        <v>-2.8301886792452826E-4</v>
      </c>
      <c r="K689" s="23">
        <v>42241</v>
      </c>
      <c r="L689" s="19">
        <v>-3.1875401119188826E-3</v>
      </c>
      <c r="O689" s="23">
        <v>42241</v>
      </c>
      <c r="P689">
        <v>-7.7792040533821126E-3</v>
      </c>
      <c r="Q689" t="str" cm="1">
        <f t="array" ref="Q689">IF(P689=MIN($P$3:$P$10000),O689:P689,"")</f>
        <v/>
      </c>
      <c r="S689" s="23">
        <v>42241</v>
      </c>
      <c r="T689">
        <v>-3.1116816213528449E-3</v>
      </c>
      <c r="U689" t="str" cm="1">
        <f t="array" ref="U689">IF(T689=MIN($T$3:$T$10000),S689:T689,"")</f>
        <v/>
      </c>
    </row>
    <row r="690" spans="1:21" x14ac:dyDescent="0.3">
      <c r="A690" s="23">
        <v>42242</v>
      </c>
      <c r="B690" s="24">
        <v>-1.3649742995612149E-2</v>
      </c>
      <c r="C690" s="24">
        <v>1.0050358219274139E-2</v>
      </c>
      <c r="D690" s="24">
        <v>2.7416798723415781E-2</v>
      </c>
      <c r="E690" s="263">
        <v>7.1209689670235126E-3</v>
      </c>
      <c r="F690" s="264">
        <v>0</v>
      </c>
      <c r="G690" s="264">
        <v>8.0000000000000074E-5</v>
      </c>
      <c r="H690" s="265">
        <v>0</v>
      </c>
      <c r="K690" s="23">
        <v>42242</v>
      </c>
      <c r="L690" s="19">
        <v>5.8420204734078371E-3</v>
      </c>
      <c r="O690" s="23">
        <v>42242</v>
      </c>
      <c r="P690">
        <v>1.4595051183519593E-2</v>
      </c>
      <c r="Q690" t="str" cm="1">
        <f t="array" ref="Q690">IF(P690=MIN($P$3:$P$10000),O690:P690,"")</f>
        <v/>
      </c>
      <c r="S690" s="23">
        <v>42242</v>
      </c>
      <c r="T690">
        <v>5.8380204734078374E-3</v>
      </c>
      <c r="U690" t="str" cm="1">
        <f t="array" ref="U690">IF(T690=MIN($T$3:$T$10000),S690:T690,"")</f>
        <v/>
      </c>
    </row>
    <row r="691" spans="1:21" x14ac:dyDescent="0.3">
      <c r="A691" s="23">
        <v>42243</v>
      </c>
      <c r="B691" s="24">
        <v>5.5730473775981353E-4</v>
      </c>
      <c r="C691" s="24">
        <v>1.6282012630289468E-2</v>
      </c>
      <c r="D691" s="24">
        <v>1.9281289907063449E-2</v>
      </c>
      <c r="E691" s="263">
        <v>1.0706948538917099E-2</v>
      </c>
      <c r="F691" s="264">
        <v>1.899999999999999E-4</v>
      </c>
      <c r="G691" s="264">
        <v>4.000000000000004E-4</v>
      </c>
      <c r="H691" s="265">
        <v>-4.5871559633027245E-5</v>
      </c>
      <c r="K691" s="23">
        <v>42243</v>
      </c>
      <c r="L691" s="19">
        <v>5.7460968750319011E-3</v>
      </c>
      <c r="O691" s="23">
        <v>42243</v>
      </c>
      <c r="P691">
        <v>1.4319347692166908E-2</v>
      </c>
      <c r="Q691" t="str" cm="1">
        <f t="array" ref="Q691">IF(P691=MIN($P$3:$P$10000),O691:P691,"")</f>
        <v/>
      </c>
      <c r="S691" s="23">
        <v>42243</v>
      </c>
      <c r="T691">
        <v>5.7277390768667637E-3</v>
      </c>
      <c r="U691" t="str" cm="1">
        <f t="array" ref="U691">IF(T691=MIN($T$3:$T$10000),S691:T691,"")</f>
        <v/>
      </c>
    </row>
    <row r="692" spans="1:21" x14ac:dyDescent="0.3">
      <c r="A692" s="23">
        <v>42244</v>
      </c>
      <c r="B692" s="24">
        <v>9.003935514603113E-3</v>
      </c>
      <c r="C692" s="24">
        <v>5.3406953622237626E-3</v>
      </c>
      <c r="D692" s="24">
        <v>-1.725198252827392E-2</v>
      </c>
      <c r="E692" s="263">
        <v>3.5977147793657578E-3</v>
      </c>
      <c r="F692" s="264">
        <v>-1.1999999999999989E-4</v>
      </c>
      <c r="G692" s="264">
        <v>1.3000000000000121E-4</v>
      </c>
      <c r="H692" s="265">
        <v>-9.132420091324147E-5</v>
      </c>
      <c r="K692" s="23">
        <v>42244</v>
      </c>
      <c r="L692" s="19">
        <v>-2.0881288519004953E-3</v>
      </c>
      <c r="O692" s="23">
        <v>42244</v>
      </c>
      <c r="P692">
        <v>-5.1038324037238417E-3</v>
      </c>
      <c r="Q692" t="str" cm="1">
        <f t="array" ref="Q692">IF(P692=MIN($P$3:$P$10000),O692:P692,"")</f>
        <v/>
      </c>
      <c r="S692" s="23">
        <v>42244</v>
      </c>
      <c r="T692">
        <v>-2.0415329614895368E-3</v>
      </c>
      <c r="U692" t="str" cm="1">
        <f t="array" ref="U692">IF(T692=MIN($T$3:$T$10000),S692:T692,"")</f>
        <v/>
      </c>
    </row>
    <row r="693" spans="1:21" x14ac:dyDescent="0.3">
      <c r="A693" s="23">
        <v>42247</v>
      </c>
      <c r="B693" s="24">
        <v>1.103983471131071E-3</v>
      </c>
      <c r="C693" s="24">
        <v>-2.6561347182646848E-3</v>
      </c>
      <c r="D693" s="24">
        <v>-3.2335919944485808E-3</v>
      </c>
      <c r="E693" s="263">
        <v>-2.9872708747384741E-3</v>
      </c>
      <c r="F693" s="264">
        <v>9.9999999999999829E-5</v>
      </c>
      <c r="G693" s="264">
        <v>-2.800000000000003E-4</v>
      </c>
      <c r="H693" s="265">
        <v>1.8099547511312108E-4</v>
      </c>
      <c r="K693" s="23">
        <v>42247</v>
      </c>
      <c r="L693" s="19">
        <v>-9.7144841471471957E-4</v>
      </c>
      <c r="O693" s="23">
        <v>42247</v>
      </c>
      <c r="P693">
        <v>-2.6222409462890602E-3</v>
      </c>
      <c r="Q693" t="str" cm="1">
        <f t="array" ref="Q693">IF(P693=MIN($P$3:$P$10000),O693:P693,"")</f>
        <v/>
      </c>
      <c r="S693" s="23">
        <v>42247</v>
      </c>
      <c r="T693">
        <v>-1.0488963785156239E-3</v>
      </c>
      <c r="U693" t="str" cm="1">
        <f t="array" ref="U693">IF(T693=MIN($T$3:$T$10000),S693:T693,"")</f>
        <v/>
      </c>
    </row>
    <row r="694" spans="1:21" x14ac:dyDescent="0.3">
      <c r="A694" s="23">
        <v>42248</v>
      </c>
      <c r="B694" s="24">
        <v>3.4919775776511949E-3</v>
      </c>
      <c r="C694" s="24">
        <v>-2.618714434098211E-2</v>
      </c>
      <c r="D694" s="24">
        <v>-1.4058448768331309E-2</v>
      </c>
      <c r="E694" s="263">
        <v>-1.4982105197108129E-2</v>
      </c>
      <c r="F694" s="264">
        <v>3.4000000000000002E-4</v>
      </c>
      <c r="G694" s="264">
        <v>-5.3000000000000161E-4</v>
      </c>
      <c r="H694" s="265">
        <v>-1.3824884792626804E-4</v>
      </c>
      <c r="K694" s="23">
        <v>42248</v>
      </c>
      <c r="L694" s="19">
        <v>-5.7192375332475853E-3</v>
      </c>
      <c r="O694" s="23">
        <v>42248</v>
      </c>
      <c r="P694">
        <v>-1.4161313879201911E-2</v>
      </c>
      <c r="Q694" t="str" cm="1">
        <f t="array" ref="Q694">IF(P694=MIN($P$3:$P$10000),O694:P694,"")</f>
        <v/>
      </c>
      <c r="S694" s="23">
        <v>42248</v>
      </c>
      <c r="T694">
        <v>-5.6645255516807646E-3</v>
      </c>
      <c r="U694" t="str" cm="1">
        <f t="array" ref="U694">IF(T694=MIN($T$3:$T$10000),S694:T694,"")</f>
        <v/>
      </c>
    </row>
    <row r="695" spans="1:21" x14ac:dyDescent="0.3">
      <c r="A695" s="23">
        <v>42249</v>
      </c>
      <c r="B695" s="24">
        <v>-5.3113005122152083E-3</v>
      </c>
      <c r="C695" s="24">
        <v>1.2306099889897681E-2</v>
      </c>
      <c r="D695" s="24">
        <v>9.714866835765364E-3</v>
      </c>
      <c r="E695" s="263">
        <v>9.5314647617358514E-3</v>
      </c>
      <c r="F695" s="264">
        <v>-2.9999999999999858E-5</v>
      </c>
      <c r="G695" s="264">
        <v>-1.000000000000001E-4</v>
      </c>
      <c r="H695" s="265">
        <v>9.0909090909091934E-5</v>
      </c>
      <c r="K695" s="23">
        <v>42249</v>
      </c>
      <c r="L695" s="19">
        <v>3.4061002661855779E-3</v>
      </c>
      <c r="O695" s="23">
        <v>42249</v>
      </c>
      <c r="P695">
        <v>8.4329779381912152E-3</v>
      </c>
      <c r="Q695" t="str" cm="1">
        <f t="array" ref="Q695">IF(P695=MIN($P$3:$P$10000),O695:P695,"")</f>
        <v/>
      </c>
      <c r="S695" s="23">
        <v>42249</v>
      </c>
      <c r="T695">
        <v>3.3731911752764862E-3</v>
      </c>
      <c r="U695" t="str" cm="1">
        <f t="array" ref="U695">IF(T695=MIN($T$3:$T$10000),S695:T695,"")</f>
        <v/>
      </c>
    </row>
    <row r="696" spans="1:21" x14ac:dyDescent="0.3">
      <c r="A696" s="23">
        <v>42250</v>
      </c>
      <c r="B696" s="24">
        <v>-7.1810622211085527E-3</v>
      </c>
      <c r="C696" s="24">
        <v>9.0050081023595897E-3</v>
      </c>
      <c r="D696" s="24">
        <v>6.5176874668255412E-3</v>
      </c>
      <c r="E696" s="263">
        <v>1.004448551624235E-2</v>
      </c>
      <c r="F696" s="264">
        <v>-1.9000000000000009E-4</v>
      </c>
      <c r="G696" s="264">
        <v>6.500000000000017E-4</v>
      </c>
      <c r="H696" s="265">
        <v>2.2935779816513784E-4</v>
      </c>
      <c r="K696" s="23">
        <v>42250</v>
      </c>
      <c r="L696" s="19">
        <v>2.7064344669022506E-3</v>
      </c>
      <c r="O696" s="23">
        <v>42250</v>
      </c>
      <c r="P696">
        <v>6.4743086443198455E-3</v>
      </c>
      <c r="Q696" t="str" cm="1">
        <f t="array" ref="Q696">IF(P696=MIN($P$3:$P$10000),O696:P696,"")</f>
        <v/>
      </c>
      <c r="S696" s="23">
        <v>42250</v>
      </c>
      <c r="T696">
        <v>2.5897234577279384E-3</v>
      </c>
      <c r="U696" t="str" cm="1">
        <f t="array" ref="U696">IF(T696=MIN($T$3:$T$10000),S696:T696,"")</f>
        <v/>
      </c>
    </row>
    <row r="697" spans="1:21" x14ac:dyDescent="0.3">
      <c r="A697" s="23">
        <v>42251</v>
      </c>
      <c r="B697" s="24">
        <v>-3.2455305358134409E-3</v>
      </c>
      <c r="C697" s="24">
        <v>-1.695672035411552E-2</v>
      </c>
      <c r="D697" s="24">
        <v>-1.495516110386449E-2</v>
      </c>
      <c r="E697" s="263">
        <v>-6.9613012123745646E-3</v>
      </c>
      <c r="F697" s="264">
        <v>-1.999999999999999E-4</v>
      </c>
      <c r="G697" s="264">
        <v>5.0999999999999928E-4</v>
      </c>
      <c r="H697" s="265">
        <v>1.4084507042253435E-4</v>
      </c>
      <c r="K697" s="23">
        <v>42251</v>
      </c>
      <c r="L697" s="19">
        <v>-4.5706947107289325E-3</v>
      </c>
      <c r="O697" s="23">
        <v>42251</v>
      </c>
      <c r="P697">
        <v>-1.1598937481047684E-2</v>
      </c>
      <c r="Q697" t="str" cm="1">
        <f t="array" ref="Q697">IF(P697=MIN($P$3:$P$10000),O697:P697,"")</f>
        <v/>
      </c>
      <c r="S697" s="23">
        <v>42251</v>
      </c>
      <c r="T697">
        <v>-4.6395749924190736E-3</v>
      </c>
      <c r="U697" t="str" cm="1">
        <f t="array" ref="U697">IF(T697=MIN($T$3:$T$10000),S697:T697,"")</f>
        <v/>
      </c>
    </row>
    <row r="698" spans="1:21" x14ac:dyDescent="0.3">
      <c r="A698" s="23">
        <v>42255</v>
      </c>
      <c r="B698" s="24">
        <v>2.790864318371619E-4</v>
      </c>
      <c r="C698" s="24">
        <v>2.4965968282377932E-2</v>
      </c>
      <c r="D698" s="24">
        <v>3.8973137214532057E-2</v>
      </c>
      <c r="E698" s="263">
        <v>1.542190020941581E-2</v>
      </c>
      <c r="F698" s="264">
        <v>6.999999999999975E-5</v>
      </c>
      <c r="G698" s="264">
        <v>5.0999999999999928E-4</v>
      </c>
      <c r="H698" s="265">
        <v>-4.5454545454543595E-5</v>
      </c>
      <c r="K698" s="23">
        <v>42255</v>
      </c>
      <c r="L698" s="19">
        <v>1.0367979124357527E-2</v>
      </c>
      <c r="O698" s="23">
        <v>42255</v>
      </c>
      <c r="P698">
        <v>2.5889834174530172E-2</v>
      </c>
      <c r="Q698" t="str" cm="1">
        <f t="array" ref="Q698">IF(P698=MIN($P$3:$P$10000),O698:P698,"")</f>
        <v/>
      </c>
      <c r="S698" s="23">
        <v>42255</v>
      </c>
      <c r="T698">
        <v>1.0355933669812072E-2</v>
      </c>
      <c r="U698" t="str" cm="1">
        <f t="array" ref="U698">IF(T698=MIN($T$3:$T$10000),S698:T698,"")</f>
        <v/>
      </c>
    </row>
    <row r="699" spans="1:21" x14ac:dyDescent="0.3">
      <c r="A699" s="23">
        <v>42256</v>
      </c>
      <c r="B699" s="24">
        <v>-1.292782774166187E-2</v>
      </c>
      <c r="C699" s="24">
        <v>-1.771468189743122E-3</v>
      </c>
      <c r="D699" s="24">
        <v>-1.8981785504199319E-2</v>
      </c>
      <c r="E699" s="263">
        <v>-1.1242717747848579E-2</v>
      </c>
      <c r="F699" s="264">
        <v>4.6000000000000012E-4</v>
      </c>
      <c r="G699" s="264">
        <v>-1.000000000000001E-4</v>
      </c>
      <c r="H699" s="265">
        <v>-9.0497737556562114E-5</v>
      </c>
      <c r="K699" s="23">
        <v>42256</v>
      </c>
      <c r="L699" s="19">
        <v>-5.4564016722645006E-3</v>
      </c>
      <c r="O699" s="23">
        <v>42256</v>
      </c>
      <c r="P699">
        <v>-1.364169422591012E-2</v>
      </c>
      <c r="Q699" t="str" cm="1">
        <f t="array" ref="Q699">IF(P699=MIN($P$3:$P$10000),O699:P699,"")</f>
        <v/>
      </c>
      <c r="S699" s="23">
        <v>42256</v>
      </c>
      <c r="T699">
        <v>-5.4566776903640481E-3</v>
      </c>
      <c r="U699" t="str" cm="1">
        <f t="array" ref="U699">IF(T699=MIN($T$3:$T$10000),S699:T699,"")</f>
        <v/>
      </c>
    </row>
    <row r="700" spans="1:21" x14ac:dyDescent="0.3">
      <c r="A700" s="23">
        <v>42257</v>
      </c>
      <c r="B700" s="24">
        <v>2.3556016872402249E-3</v>
      </c>
      <c r="C700" s="24">
        <v>1.064772569221914E-2</v>
      </c>
      <c r="D700" s="24">
        <v>-1.535615830108018E-2</v>
      </c>
      <c r="E700" s="263">
        <v>1.105734829631653E-3</v>
      </c>
      <c r="F700" s="264">
        <v>3.0000000000000079E-5</v>
      </c>
      <c r="G700" s="264">
        <v>-4.0000000000000044E-5</v>
      </c>
      <c r="H700" s="265">
        <v>1.3452914798206197E-4</v>
      </c>
      <c r="K700" s="23">
        <v>42257</v>
      </c>
      <c r="L700" s="19">
        <v>-1.919951874653674E-3</v>
      </c>
      <c r="O700" s="23">
        <v>42257</v>
      </c>
      <c r="P700">
        <v>-4.9537249781140052E-3</v>
      </c>
      <c r="Q700" t="str" cm="1">
        <f t="array" ref="Q700">IF(P700=MIN($P$3:$P$10000),O700:P700,"")</f>
        <v/>
      </c>
      <c r="S700" s="23">
        <v>42257</v>
      </c>
      <c r="T700">
        <v>-1.981489991245602E-3</v>
      </c>
      <c r="U700" t="str" cm="1">
        <f t="array" ref="U700">IF(T700=MIN($T$3:$T$10000),S700:T700,"")</f>
        <v/>
      </c>
    </row>
    <row r="701" spans="1:21" x14ac:dyDescent="0.3">
      <c r="A701" s="23">
        <v>42258</v>
      </c>
      <c r="B701" s="24">
        <v>-2.0679921620979399E-3</v>
      </c>
      <c r="C701" s="24">
        <v>7.9015111525396128E-3</v>
      </c>
      <c r="D701" s="24">
        <v>8.265669089580709E-3</v>
      </c>
      <c r="E701" s="263">
        <v>4.0158592017215528E-3</v>
      </c>
      <c r="F701" s="264">
        <v>6.9999999999999858E-5</v>
      </c>
      <c r="G701" s="264">
        <v>1.1000000000000121E-4</v>
      </c>
      <c r="H701" s="265">
        <v>9.0909090909091934E-5</v>
      </c>
      <c r="K701" s="23">
        <v>42258</v>
      </c>
      <c r="L701" s="19">
        <v>2.3935804932227653E-3</v>
      </c>
      <c r="O701" s="23">
        <v>42258</v>
      </c>
      <c r="P701">
        <v>5.8504285057841849E-3</v>
      </c>
      <c r="Q701" t="str" cm="1">
        <f t="array" ref="Q701">IF(P701=MIN($P$3:$P$10000),O701:P701,"")</f>
        <v/>
      </c>
      <c r="S701" s="23">
        <v>42258</v>
      </c>
      <c r="T701">
        <v>2.340171402313674E-3</v>
      </c>
      <c r="U701" t="str" cm="1">
        <f t="array" ref="U701">IF(T701=MIN($T$3:$T$10000),S701:T701,"")</f>
        <v/>
      </c>
    </row>
    <row r="702" spans="1:21" x14ac:dyDescent="0.3">
      <c r="A702" s="23">
        <v>42261</v>
      </c>
      <c r="B702" s="24">
        <v>5.6515634645224432E-4</v>
      </c>
      <c r="C702" s="24">
        <v>-1.6114777982195828E-2</v>
      </c>
      <c r="D702" s="24">
        <v>-5.7228225825962263E-3</v>
      </c>
      <c r="E702" s="263">
        <v>-2.2002605920738291E-3</v>
      </c>
      <c r="F702" s="264">
        <v>1.000000000000003E-5</v>
      </c>
      <c r="G702" s="264">
        <v>-1.2000000000000011E-4</v>
      </c>
      <c r="H702" s="265">
        <v>-4.5871559633027406E-4</v>
      </c>
      <c r="K702" s="23">
        <v>42261</v>
      </c>
      <c r="L702" s="19">
        <v>-2.3874507198290837E-3</v>
      </c>
      <c r="O702" s="23">
        <v>42261</v>
      </c>
      <c r="P702">
        <v>-5.4400717537011513E-3</v>
      </c>
      <c r="Q702" t="str" cm="1">
        <f t="array" ref="Q702">IF(P702=MIN($P$3:$P$10000),O702:P702,"")</f>
        <v/>
      </c>
      <c r="S702" s="23">
        <v>42261</v>
      </c>
      <c r="T702">
        <v>-2.1760287014804605E-3</v>
      </c>
      <c r="U702" t="str" cm="1">
        <f t="array" ref="U702">IF(T702=MIN($T$3:$T$10000),S702:T702,"")</f>
        <v/>
      </c>
    </row>
    <row r="703" spans="1:21" x14ac:dyDescent="0.3">
      <c r="A703" s="23">
        <v>42262</v>
      </c>
      <c r="B703" s="24">
        <v>-3.0126058838955919E-3</v>
      </c>
      <c r="C703" s="24">
        <v>-1.3281762037301789E-3</v>
      </c>
      <c r="D703" s="24">
        <v>6.2193964217142873E-4</v>
      </c>
      <c r="E703" s="263">
        <v>5.2118464423889944E-3</v>
      </c>
      <c r="F703" s="264">
        <v>7.7999999999999999E-4</v>
      </c>
      <c r="G703" s="264">
        <v>-4.200000000000004E-4</v>
      </c>
      <c r="H703" s="265">
        <v>-8.7719298245615031E-5</v>
      </c>
      <c r="K703" s="23">
        <v>42262</v>
      </c>
      <c r="L703" s="19">
        <v>5.5572778880374801E-4</v>
      </c>
      <c r="O703" s="23">
        <v>42262</v>
      </c>
      <c r="P703">
        <v>1.3455036825356865E-3</v>
      </c>
      <c r="Q703" t="str" cm="1">
        <f t="array" ref="Q703">IF(P703=MIN($P$3:$P$10000),O703:P703,"")</f>
        <v/>
      </c>
      <c r="S703" s="23">
        <v>42262</v>
      </c>
      <c r="T703">
        <v>5.3820147301427465E-4</v>
      </c>
      <c r="U703" t="str" cm="1">
        <f t="array" ref="U703">IF(T703=MIN($T$3:$T$10000),S703:T703,"")</f>
        <v/>
      </c>
    </row>
    <row r="704" spans="1:21" x14ac:dyDescent="0.3">
      <c r="A704" s="23">
        <v>42263</v>
      </c>
      <c r="B704" s="24">
        <v>1.3314409569132889E-2</v>
      </c>
      <c r="C704" s="24">
        <v>1.507104798060164E-2</v>
      </c>
      <c r="D704" s="24">
        <v>5.7527623963786493E-3</v>
      </c>
      <c r="E704" s="263">
        <v>1.9936058827872111E-4</v>
      </c>
      <c r="F704" s="264">
        <v>9.0000000000000006E-5</v>
      </c>
      <c r="G704" s="264">
        <v>-2.8999999999999924E-4</v>
      </c>
      <c r="H704" s="265">
        <v>3.9130434782608763E-4</v>
      </c>
      <c r="K704" s="23">
        <v>42263</v>
      </c>
      <c r="L704" s="19">
        <v>2.6399913335355472E-3</v>
      </c>
      <c r="O704" s="23">
        <v>42263</v>
      </c>
      <c r="P704">
        <v>6.1735109425345184E-3</v>
      </c>
      <c r="Q704" t="str" cm="1">
        <f t="array" ref="Q704">IF(P704=MIN($P$3:$P$10000),O704:P704,"")</f>
        <v/>
      </c>
      <c r="S704" s="23">
        <v>42263</v>
      </c>
      <c r="T704">
        <v>2.4694043770138075E-3</v>
      </c>
      <c r="U704" t="str" cm="1">
        <f t="array" ref="U704">IF(T704=MIN($T$3:$T$10000),S704:T704,"")</f>
        <v/>
      </c>
    </row>
    <row r="705" spans="1:21" x14ac:dyDescent="0.3">
      <c r="A705" s="23">
        <v>42264</v>
      </c>
      <c r="B705" s="24">
        <v>1.025073171653593E-2</v>
      </c>
      <c r="C705" s="24">
        <v>1.2663676594633541E-2</v>
      </c>
      <c r="D705" s="24">
        <v>-3.400964259194538E-3</v>
      </c>
      <c r="E705" s="263">
        <v>-1.79404859203256E-3</v>
      </c>
      <c r="F705" s="264">
        <v>1.8000000000000001E-4</v>
      </c>
      <c r="G705" s="264">
        <v>1.2999999999999901E-4</v>
      </c>
      <c r="H705" s="265">
        <v>3.6199095022624374E-4</v>
      </c>
      <c r="K705" s="23">
        <v>42264</v>
      </c>
      <c r="L705" s="19">
        <v>4.8457660790635884E-4</v>
      </c>
      <c r="O705" s="23">
        <v>42264</v>
      </c>
      <c r="P705">
        <v>7.4295170076137324E-4</v>
      </c>
      <c r="Q705" t="str" cm="1">
        <f t="array" ref="Q705">IF(P705=MIN($P$3:$P$10000),O705:P705,"")</f>
        <v/>
      </c>
      <c r="S705" s="23">
        <v>42264</v>
      </c>
      <c r="T705">
        <v>2.9718068030454921E-4</v>
      </c>
      <c r="U705" t="str" cm="1">
        <f t="array" ref="U705">IF(T705=MIN($T$3:$T$10000),S705:T705,"")</f>
        <v/>
      </c>
    </row>
    <row r="706" spans="1:21" x14ac:dyDescent="0.3">
      <c r="A706" s="23">
        <v>42265</v>
      </c>
      <c r="B706" s="24">
        <v>7.3793466514399863E-3</v>
      </c>
      <c r="C706" s="24">
        <v>-3.3203975091372573E-2</v>
      </c>
      <c r="D706" s="24">
        <v>-1.7527480967186371E-2</v>
      </c>
      <c r="E706" s="263">
        <v>-3.5955132777380468E-3</v>
      </c>
      <c r="F706" s="264">
        <v>-7.3999999999999999E-4</v>
      </c>
      <c r="G706" s="264">
        <v>1.3000000000000008E-3</v>
      </c>
      <c r="H706" s="265">
        <v>-3.2863849765258344E-4</v>
      </c>
      <c r="K706" s="23">
        <v>42265</v>
      </c>
      <c r="L706" s="19">
        <v>-5.312527667191389E-3</v>
      </c>
      <c r="O706" s="23">
        <v>42265</v>
      </c>
      <c r="P706">
        <v>-1.2889100858119314E-2</v>
      </c>
      <c r="Q706" t="str" cm="1">
        <f t="array" ref="Q706">IF(P706=MIN($P$3:$P$10000),O706:P706,"")</f>
        <v/>
      </c>
      <c r="S706" s="23">
        <v>42265</v>
      </c>
      <c r="T706">
        <v>-5.1556403432477258E-3</v>
      </c>
      <c r="U706" t="str" cm="1">
        <f t="array" ref="U706">IF(T706=MIN($T$3:$T$10000),S706:T706,"")</f>
        <v/>
      </c>
    </row>
    <row r="707" spans="1:21" x14ac:dyDescent="0.3">
      <c r="A707" s="23">
        <v>42268</v>
      </c>
      <c r="B707" s="24">
        <v>-6.2265360885132197E-3</v>
      </c>
      <c r="C707" s="24">
        <v>-5.7984683498076596E-3</v>
      </c>
      <c r="D707" s="24">
        <v>5.9992121570275154E-3</v>
      </c>
      <c r="E707" s="263">
        <v>4.4100861431772076E-3</v>
      </c>
      <c r="F707" s="264">
        <v>2.0000000000000001E-4</v>
      </c>
      <c r="G707" s="264">
        <v>-2.9000000000000141E-4</v>
      </c>
      <c r="H707" s="265">
        <v>2.7272727272727263E-4</v>
      </c>
      <c r="K707" s="23">
        <v>42268</v>
      </c>
      <c r="L707" s="19">
        <v>1.1686984315352001E-3</v>
      </c>
      <c r="O707" s="23">
        <v>42268</v>
      </c>
      <c r="P707">
        <v>2.6011778970198183E-3</v>
      </c>
      <c r="Q707" t="str" cm="1">
        <f t="array" ref="Q707">IF(P707=MIN($P$3:$P$10000),O707:P707,"")</f>
        <v/>
      </c>
      <c r="S707" s="23">
        <v>42268</v>
      </c>
      <c r="T707">
        <v>1.0404711588079274E-3</v>
      </c>
      <c r="U707" t="str" cm="1">
        <f t="array" ref="U707">IF(T707=MIN($T$3:$T$10000),S707:T707,"")</f>
        <v/>
      </c>
    </row>
    <row r="708" spans="1:21" x14ac:dyDescent="0.3">
      <c r="A708" s="23">
        <v>42269</v>
      </c>
      <c r="B708" s="24">
        <v>-6.8183728629721994E-3</v>
      </c>
      <c r="C708" s="24">
        <v>-2.1983094399164849E-2</v>
      </c>
      <c r="D708" s="24">
        <v>-2.0404545383340151E-3</v>
      </c>
      <c r="E708" s="263">
        <v>-4.7897161043716262E-3</v>
      </c>
      <c r="F708" s="264">
        <v>-5.4999999999999992E-4</v>
      </c>
      <c r="G708" s="264">
        <v>5.0000000000000034E-4</v>
      </c>
      <c r="H708" s="265">
        <v>-9.3457943925233071E-5</v>
      </c>
      <c r="K708" s="23">
        <v>42269</v>
      </c>
      <c r="L708" s="19">
        <v>-2.5229172181135957E-3</v>
      </c>
      <c r="O708" s="23">
        <v>42269</v>
      </c>
      <c r="P708">
        <v>-6.1271528583681017E-3</v>
      </c>
      <c r="Q708" t="str" cm="1">
        <f t="array" ref="Q708">IF(P708=MIN($P$3:$P$10000),O708:P708,"")</f>
        <v/>
      </c>
      <c r="S708" s="23">
        <v>42269</v>
      </c>
      <c r="T708">
        <v>-2.4508611433472407E-3</v>
      </c>
      <c r="U708" t="str" cm="1">
        <f t="array" ref="U708">IF(T708=MIN($T$3:$T$10000),S708:T708,"")</f>
        <v/>
      </c>
    </row>
    <row r="709" spans="1:21" x14ac:dyDescent="0.3">
      <c r="A709" s="23">
        <v>42270</v>
      </c>
      <c r="B709" s="24">
        <v>3.9892382967877749E-3</v>
      </c>
      <c r="C709" s="24">
        <v>-5.5042161939631608E-3</v>
      </c>
      <c r="D709" s="24">
        <v>2.0446265057669048E-3</v>
      </c>
      <c r="E709" s="263">
        <v>1.6044178292964179E-3</v>
      </c>
      <c r="F709" s="264">
        <v>-3.9999999999999888E-5</v>
      </c>
      <c r="G709" s="264">
        <v>1.8999999999999909E-4</v>
      </c>
      <c r="H709" s="265">
        <v>1.3888888888888965E-4</v>
      </c>
      <c r="K709" s="23">
        <v>42270</v>
      </c>
      <c r="L709" s="19">
        <v>4.9750289309525924E-4</v>
      </c>
      <c r="O709" s="23">
        <v>42270</v>
      </c>
      <c r="P709">
        <v>1.073757232738147E-3</v>
      </c>
      <c r="Q709" t="str" cm="1">
        <f t="array" ref="Q709">IF(P709=MIN($P$3:$P$10000),O709:P709,"")</f>
        <v/>
      </c>
      <c r="S709" s="23">
        <v>42270</v>
      </c>
      <c r="T709">
        <v>4.2950289309525889E-4</v>
      </c>
      <c r="U709" t="str" cm="1">
        <f t="array" ref="U709">IF(T709=MIN($T$3:$T$10000),S709:T709,"")</f>
        <v/>
      </c>
    </row>
    <row r="710" spans="1:21" x14ac:dyDescent="0.3">
      <c r="A710" s="23">
        <v>42271</v>
      </c>
      <c r="B710" s="24">
        <v>2.0975762142157101E-2</v>
      </c>
      <c r="C710" s="24">
        <v>-1.107021114089037E-2</v>
      </c>
      <c r="D710" s="24">
        <v>1.7264234258019379E-3</v>
      </c>
      <c r="E710" s="263">
        <v>-3.002913430659844E-3</v>
      </c>
      <c r="F710" s="264">
        <v>-1.4999999999999999E-4</v>
      </c>
      <c r="G710" s="264">
        <v>8.0000000000000074E-5</v>
      </c>
      <c r="H710" s="265">
        <v>-1.8779342723004744E-4</v>
      </c>
      <c r="K710" s="23">
        <v>42271</v>
      </c>
      <c r="L710" s="19">
        <v>1.3206830368267628E-4</v>
      </c>
      <c r="O710" s="23">
        <v>42271</v>
      </c>
      <c r="P710">
        <v>5.6893836484049392E-4</v>
      </c>
      <c r="Q710" t="str" cm="1">
        <f t="array" ref="Q710">IF(P710=MIN($P$3:$P$10000),O710:P710,"")</f>
        <v/>
      </c>
      <c r="S710" s="23">
        <v>42271</v>
      </c>
      <c r="T710">
        <v>2.2757534593619759E-4</v>
      </c>
      <c r="U710" t="str" cm="1">
        <f t="array" ref="U710">IF(T710=MIN($T$3:$T$10000),S710:T710,"")</f>
        <v/>
      </c>
    </row>
    <row r="711" spans="1:21" x14ac:dyDescent="0.3">
      <c r="A711" s="23">
        <v>42272</v>
      </c>
      <c r="B711" s="24">
        <v>-6.1544032248059847E-3</v>
      </c>
      <c r="C711" s="24">
        <v>1.352609297886566E-2</v>
      </c>
      <c r="D711" s="24">
        <v>-7.8341525578010573E-4</v>
      </c>
      <c r="E711" s="263">
        <v>1.144561668899834E-2</v>
      </c>
      <c r="F711" s="264">
        <v>1.699999999999998E-4</v>
      </c>
      <c r="G711" s="264">
        <v>-5.8999999999999938E-4</v>
      </c>
      <c r="H711" s="265">
        <v>3.2258064516128994E-4</v>
      </c>
      <c r="K711" s="23">
        <v>42272</v>
      </c>
      <c r="L711" s="19">
        <v>1.851424451772835E-3</v>
      </c>
      <c r="O711" s="23">
        <v>42272</v>
      </c>
      <c r="P711">
        <v>4.2969079036256361E-3</v>
      </c>
      <c r="Q711" t="str" cm="1">
        <f t="array" ref="Q711">IF(P711=MIN($P$3:$P$10000),O711:P711,"")</f>
        <v/>
      </c>
      <c r="S711" s="23">
        <v>42272</v>
      </c>
      <c r="T711">
        <v>1.7187631614502545E-3</v>
      </c>
      <c r="U711" t="str" cm="1">
        <f t="array" ref="U711">IF(T711=MIN($T$3:$T$10000),S711:T711,"")</f>
        <v/>
      </c>
    </row>
    <row r="712" spans="1:21" x14ac:dyDescent="0.3">
      <c r="A712" s="23">
        <v>42275</v>
      </c>
      <c r="B712" s="24">
        <v>-1.2658228078648959E-2</v>
      </c>
      <c r="C712" s="24">
        <v>-2.4390376373435701E-2</v>
      </c>
      <c r="D712" s="24">
        <v>-1.881539564756729E-3</v>
      </c>
      <c r="E712" s="263">
        <v>-1.1713122489787311E-2</v>
      </c>
      <c r="F712" s="264">
        <v>-3.6999999999999989E-4</v>
      </c>
      <c r="G712" s="264">
        <v>1.5000000000000118E-4</v>
      </c>
      <c r="H712" s="265">
        <v>2.3809523809523997E-4</v>
      </c>
      <c r="K712" s="23">
        <v>42275</v>
      </c>
      <c r="L712" s="19">
        <v>-3.5544673555287418E-3</v>
      </c>
      <c r="O712" s="23">
        <v>42275</v>
      </c>
      <c r="P712">
        <v>-9.0802755316789982E-3</v>
      </c>
      <c r="Q712" t="str" cm="1">
        <f t="array" ref="Q712">IF(P712=MIN($P$3:$P$10000),O712:P712,"")</f>
        <v/>
      </c>
      <c r="S712" s="23">
        <v>42275</v>
      </c>
      <c r="T712">
        <v>-3.6321102126716E-3</v>
      </c>
      <c r="U712" t="str" cm="1">
        <f t="array" ref="U712">IF(T712=MIN($T$3:$T$10000),S712:T712,"")</f>
        <v/>
      </c>
    </row>
    <row r="713" spans="1:21" x14ac:dyDescent="0.3">
      <c r="A713" s="23">
        <v>42276</v>
      </c>
      <c r="B713" s="24">
        <v>-4.0582457859850759E-3</v>
      </c>
      <c r="C713" s="24">
        <v>4.2456053588849473E-3</v>
      </c>
      <c r="D713" s="24">
        <v>1.8850864294567369E-3</v>
      </c>
      <c r="E713" s="263">
        <v>-1.124971987472442E-2</v>
      </c>
      <c r="F713" s="264">
        <v>-1.000000000000003E-5</v>
      </c>
      <c r="G713" s="264">
        <v>3.7999999999999812E-4</v>
      </c>
      <c r="H713" s="265">
        <v>-4.8780487804879454E-5</v>
      </c>
      <c r="K713" s="23">
        <v>42276</v>
      </c>
      <c r="L713" s="19">
        <v>-9.4600580184130839E-4</v>
      </c>
      <c r="O713" s="23">
        <v>42276</v>
      </c>
      <c r="P713">
        <v>-2.3551364558227813E-3</v>
      </c>
      <c r="Q713" t="str" cm="1">
        <f t="array" ref="Q713">IF(P713=MIN($P$3:$P$10000),O713:P713,"")</f>
        <v/>
      </c>
      <c r="S713" s="23">
        <v>42276</v>
      </c>
      <c r="T713">
        <v>-9.4205458232911256E-4</v>
      </c>
      <c r="U713" t="str" cm="1">
        <f t="array" ref="U713">IF(T713=MIN($T$3:$T$10000),S713:T713,"")</f>
        <v/>
      </c>
    </row>
    <row r="714" spans="1:21" x14ac:dyDescent="0.3">
      <c r="A714" s="23">
        <v>42277</v>
      </c>
      <c r="B714" s="24">
        <v>-1.0372309398806E-2</v>
      </c>
      <c r="C714" s="24">
        <v>1.5969837497508459E-2</v>
      </c>
      <c r="D714" s="24">
        <v>1.6619482727110831E-2</v>
      </c>
      <c r="E714" s="263">
        <v>1.1986887570650671E-2</v>
      </c>
      <c r="F714" s="264">
        <v>1.000000000000003E-5</v>
      </c>
      <c r="G714" s="264">
        <v>5.0000000000001161E-5</v>
      </c>
      <c r="H714" s="265">
        <v>4.8543689320389742E-5</v>
      </c>
      <c r="K714" s="23">
        <v>42277</v>
      </c>
      <c r="L714" s="19">
        <v>4.9423593347718243E-3</v>
      </c>
      <c r="O714" s="23">
        <v>42277</v>
      </c>
      <c r="P714">
        <v>1.2292536686444122E-2</v>
      </c>
      <c r="Q714" t="str" cm="1">
        <f t="array" ref="Q714">IF(P714=MIN($P$3:$P$10000),O714:P714,"")</f>
        <v/>
      </c>
      <c r="S714" s="23">
        <v>42277</v>
      </c>
      <c r="T714">
        <v>4.9170146745776489E-3</v>
      </c>
      <c r="U714" t="str" cm="1">
        <f t="array" ref="U714">IF(T714=MIN($T$3:$T$10000),S714:T714,"")</f>
        <v/>
      </c>
    </row>
    <row r="715" spans="1:21" x14ac:dyDescent="0.3">
      <c r="A715" s="23">
        <v>42278</v>
      </c>
      <c r="B715" s="24">
        <v>-1.216526284704045E-3</v>
      </c>
      <c r="C715" s="24">
        <v>1.8492718406868901E-3</v>
      </c>
      <c r="D715" s="24">
        <v>-8.7907595741584105E-3</v>
      </c>
      <c r="E715" s="263">
        <v>5.8221723214745974E-3</v>
      </c>
      <c r="F715" s="264">
        <v>-4.4000000000000012E-4</v>
      </c>
      <c r="G715" s="264">
        <v>3.6000000000000029E-4</v>
      </c>
      <c r="H715" s="265">
        <v>2.926829268292666E-4</v>
      </c>
      <c r="K715" s="23">
        <v>42278</v>
      </c>
      <c r="L715" s="19">
        <v>-7.491663184412856E-4</v>
      </c>
      <c r="O715" s="23">
        <v>42278</v>
      </c>
      <c r="P715">
        <v>-2.1371840887861393E-3</v>
      </c>
      <c r="Q715" t="str" cm="1">
        <f t="array" ref="Q715">IF(P715=MIN($P$3:$P$10000),O715:P715,"")</f>
        <v/>
      </c>
      <c r="S715" s="23">
        <v>42278</v>
      </c>
      <c r="T715">
        <v>-8.5487363551445565E-4</v>
      </c>
      <c r="U715" t="str" cm="1">
        <f t="array" ref="U715">IF(T715=MIN($T$3:$T$10000),S715:T715,"")</f>
        <v/>
      </c>
    </row>
    <row r="716" spans="1:21" x14ac:dyDescent="0.3">
      <c r="A716" s="23">
        <v>42279</v>
      </c>
      <c r="B716" s="24">
        <v>2.1174879944489491E-2</v>
      </c>
      <c r="C716" s="24">
        <v>1.6612781854218529E-2</v>
      </c>
      <c r="D716" s="24">
        <v>1.104724265247293E-2</v>
      </c>
      <c r="E716" s="263">
        <v>8.5828344094399135E-3</v>
      </c>
      <c r="F716" s="264">
        <v>-5.8000000000000022E-4</v>
      </c>
      <c r="G716" s="264">
        <v>5.6000000000000049E-4</v>
      </c>
      <c r="H716" s="265">
        <v>-4.0201005025125558E-4</v>
      </c>
      <c r="K716" s="23">
        <v>42279</v>
      </c>
      <c r="L716" s="19">
        <v>4.6475830531892302E-3</v>
      </c>
      <c r="O716" s="23">
        <v>42279</v>
      </c>
      <c r="P716">
        <v>1.2146218939505737E-2</v>
      </c>
      <c r="Q716" t="str" cm="1">
        <f t="array" ref="Q716">IF(P716=MIN($P$3:$P$10000),O716:P716,"")</f>
        <v/>
      </c>
      <c r="S716" s="23">
        <v>42279</v>
      </c>
      <c r="T716">
        <v>4.8584875758022946E-3</v>
      </c>
      <c r="U716" t="str" cm="1">
        <f t="array" ref="U716">IF(T716=MIN($T$3:$T$10000),S716:T716,"")</f>
        <v/>
      </c>
    </row>
    <row r="717" spans="1:21" x14ac:dyDescent="0.3">
      <c r="A717" s="23">
        <v>42282</v>
      </c>
      <c r="B717" s="24">
        <v>-2.01854302263586E-3</v>
      </c>
      <c r="C717" s="24">
        <v>1.8611037153042711E-2</v>
      </c>
      <c r="D717" s="24">
        <v>1.369650894280436E-2</v>
      </c>
      <c r="E717" s="263">
        <v>1.840482747058899E-2</v>
      </c>
      <c r="F717" s="264">
        <v>2.1000000000000009E-4</v>
      </c>
      <c r="G717" s="264">
        <v>-2.3000000000000131E-4</v>
      </c>
      <c r="H717" s="265">
        <v>9.6618357487923787E-5</v>
      </c>
      <c r="K717" s="23">
        <v>42282</v>
      </c>
      <c r="L717" s="19">
        <v>5.7051686603779884E-3</v>
      </c>
      <c r="O717" s="23">
        <v>42282</v>
      </c>
      <c r="P717">
        <v>1.4130475998771055E-2</v>
      </c>
      <c r="Q717" t="str" cm="1">
        <f t="array" ref="Q717">IF(P717=MIN($P$3:$P$10000),O717:P717,"")</f>
        <v/>
      </c>
      <c r="S717" s="23">
        <v>42282</v>
      </c>
      <c r="T717">
        <v>5.6521903995084225E-3</v>
      </c>
      <c r="U717" t="str" cm="1">
        <f t="array" ref="U717">IF(T717=MIN($T$3:$T$10000),S717:T717,"")</f>
        <v/>
      </c>
    </row>
    <row r="718" spans="1:21" x14ac:dyDescent="0.3">
      <c r="A718" s="23">
        <v>42283</v>
      </c>
      <c r="B718" s="24">
        <v>1.0021182587694589E-2</v>
      </c>
      <c r="C718" s="24">
        <v>6.6845050159400404E-3</v>
      </c>
      <c r="D718" s="24">
        <v>-2.884509113477009E-3</v>
      </c>
      <c r="E718" s="263">
        <v>-5.8301360059566268E-4</v>
      </c>
      <c r="F718" s="264">
        <v>2.0000000000000049E-5</v>
      </c>
      <c r="G718" s="264">
        <v>-2.8999999999999924E-4</v>
      </c>
      <c r="H718" s="265">
        <v>-1.4634146341463498E-4</v>
      </c>
      <c r="K718" s="23">
        <v>42283</v>
      </c>
      <c r="L718" s="19">
        <v>1.1792943117794864E-4</v>
      </c>
      <c r="O718" s="23">
        <v>42283</v>
      </c>
      <c r="P718">
        <v>4.9070772428633572E-4</v>
      </c>
      <c r="Q718" t="str" cm="1">
        <f t="array" ref="Q718">IF(P718=MIN($P$3:$P$10000),O718:P718,"")</f>
        <v/>
      </c>
      <c r="S718" s="23">
        <v>42283</v>
      </c>
      <c r="T718">
        <v>1.9628308971453436E-4</v>
      </c>
      <c r="U718" t="str" cm="1">
        <f t="array" ref="U718">IF(T718=MIN($T$3:$T$10000),S718:T718,"")</f>
        <v/>
      </c>
    </row>
    <row r="719" spans="1:21" x14ac:dyDescent="0.3">
      <c r="A719" s="23">
        <v>42284</v>
      </c>
      <c r="B719" s="24">
        <v>-1.4564354500597599E-3</v>
      </c>
      <c r="C719" s="24">
        <v>3.9840388105004667E-3</v>
      </c>
      <c r="D719" s="24">
        <v>1.035316397345502E-2</v>
      </c>
      <c r="E719" s="263">
        <v>7.5835533045641394E-3</v>
      </c>
      <c r="F719" s="264">
        <v>2.0000000000000009E-4</v>
      </c>
      <c r="G719" s="264">
        <v>-2.5000000000000131E-4</v>
      </c>
      <c r="H719" s="265">
        <v>-1.923076923076928E-4</v>
      </c>
      <c r="K719" s="23">
        <v>42284</v>
      </c>
      <c r="L719" s="19">
        <v>2.879246936681915E-3</v>
      </c>
      <c r="O719" s="23">
        <v>42284</v>
      </c>
      <c r="P719">
        <v>7.3957134955509414E-3</v>
      </c>
      <c r="Q719" t="str" cm="1">
        <f t="array" ref="Q719">IF(P719=MIN($P$3:$P$10000),O719:P719,"")</f>
        <v/>
      </c>
      <c r="S719" s="23">
        <v>42284</v>
      </c>
      <c r="T719">
        <v>2.9582853982203765E-3</v>
      </c>
      <c r="U719" t="str" cm="1">
        <f t="array" ref="U719">IF(T719=MIN($T$3:$T$10000),S719:T719,"")</f>
        <v/>
      </c>
    </row>
    <row r="720" spans="1:21" x14ac:dyDescent="0.3">
      <c r="A720" s="23">
        <v>42285</v>
      </c>
      <c r="B720" s="24">
        <v>-5.1048132663120598E-3</v>
      </c>
      <c r="C720" s="24">
        <v>8.8182329741820463E-3</v>
      </c>
      <c r="D720" s="24">
        <v>7.836171068155701E-3</v>
      </c>
      <c r="E720" s="263">
        <v>2.1805904248710671E-2</v>
      </c>
      <c r="F720" s="264">
        <v>-1.4999999999999999E-4</v>
      </c>
      <c r="G720" s="264">
        <v>3.000000000000003E-4</v>
      </c>
      <c r="H720" s="265">
        <v>0</v>
      </c>
      <c r="K720" s="23">
        <v>42285</v>
      </c>
      <c r="L720" s="19">
        <v>4.3187293695560961E-3</v>
      </c>
      <c r="O720" s="23">
        <v>42285</v>
      </c>
      <c r="P720">
        <v>1.0796823423890239E-2</v>
      </c>
      <c r="Q720" t="str" cm="1">
        <f t="array" ref="Q720">IF(P720=MIN($P$3:$P$10000),O720:P720,"")</f>
        <v/>
      </c>
      <c r="S720" s="23">
        <v>42285</v>
      </c>
      <c r="T720">
        <v>4.3187293695560961E-3</v>
      </c>
      <c r="U720" t="str" cm="1">
        <f t="array" ref="U720">IF(T720=MIN($T$3:$T$10000),S720:T720,"")</f>
        <v/>
      </c>
    </row>
    <row r="721" spans="1:21" x14ac:dyDescent="0.3">
      <c r="A721" s="23">
        <v>42286</v>
      </c>
      <c r="B721" s="24">
        <v>1.5851237088613079E-2</v>
      </c>
      <c r="C721" s="24">
        <v>3.059529283843444E-3</v>
      </c>
      <c r="D721" s="24">
        <v>-2.8410002590751799E-3</v>
      </c>
      <c r="E721" s="263">
        <v>3.9661233182474833E-3</v>
      </c>
      <c r="F721" s="264">
        <v>2.0000000000000009E-4</v>
      </c>
      <c r="G721" s="264">
        <v>-6.999999999999895E-5</v>
      </c>
      <c r="H721" s="265">
        <v>9.433962264150886E-5</v>
      </c>
      <c r="K721" s="23">
        <v>42286</v>
      </c>
      <c r="L721" s="19">
        <v>8.5446010134582163E-4</v>
      </c>
      <c r="O721" s="23">
        <v>42286</v>
      </c>
      <c r="P721">
        <v>1.988768177892856E-3</v>
      </c>
      <c r="Q721" t="str" cm="1">
        <f t="array" ref="Q721">IF(P721=MIN($P$3:$P$10000),O721:P721,"")</f>
        <v/>
      </c>
      <c r="S721" s="23">
        <v>42286</v>
      </c>
      <c r="T721">
        <v>7.9550727115714251E-4</v>
      </c>
      <c r="U721" t="str" cm="1">
        <f t="array" ref="U721">IF(T721=MIN($T$3:$T$10000),S721:T721,"")</f>
        <v/>
      </c>
    </row>
    <row r="722" spans="1:21" x14ac:dyDescent="0.3">
      <c r="A722" s="23">
        <v>42289</v>
      </c>
      <c r="B722" s="24">
        <v>3.9685666825497977E-3</v>
      </c>
      <c r="C722" s="24">
        <v>0</v>
      </c>
      <c r="D722" s="24">
        <v>3.5985297819792089E-3</v>
      </c>
      <c r="E722" s="263">
        <v>4.70291887439446E-3</v>
      </c>
      <c r="F722" s="264">
        <v>-3.4000000000000002E-4</v>
      </c>
      <c r="G722" s="264">
        <v>1.2000000000000011E-4</v>
      </c>
      <c r="H722" s="265">
        <v>1.9047619047619097E-4</v>
      </c>
      <c r="K722" s="23">
        <v>42289</v>
      </c>
      <c r="L722" s="19">
        <v>1.4461748793020085E-3</v>
      </c>
      <c r="O722" s="23">
        <v>42289</v>
      </c>
      <c r="P722">
        <v>3.4711514839693065E-3</v>
      </c>
      <c r="Q722" t="str" cm="1">
        <f t="array" ref="Q722">IF(P722=MIN($P$3:$P$10000),O722:P722,"")</f>
        <v/>
      </c>
      <c r="S722" s="23">
        <v>42289</v>
      </c>
      <c r="T722">
        <v>1.3884605935877226E-3</v>
      </c>
      <c r="U722" t="str" cm="1">
        <f t="array" ref="U722">IF(T722=MIN($T$3:$T$10000),S722:T722,"")</f>
        <v/>
      </c>
    </row>
    <row r="723" spans="1:21" x14ac:dyDescent="0.3">
      <c r="A723" s="23">
        <v>42290</v>
      </c>
      <c r="B723" s="24">
        <v>4.9411823724945523E-3</v>
      </c>
      <c r="C723" s="24">
        <v>-1.78649198725967E-2</v>
      </c>
      <c r="D723" s="24">
        <v>-2.9878950111584821E-3</v>
      </c>
      <c r="E723" s="263">
        <v>-6.5531719418869061E-3</v>
      </c>
      <c r="F723" s="264">
        <v>3.2000000000000003E-4</v>
      </c>
      <c r="G723" s="264">
        <v>6.0000000000000056E-5</v>
      </c>
      <c r="H723" s="265">
        <v>3.3980582524271806E-4</v>
      </c>
      <c r="K723" s="23">
        <v>42290</v>
      </c>
      <c r="L723" s="19">
        <v>-1.9233739186095031E-3</v>
      </c>
      <c r="O723" s="23">
        <v>42290</v>
      </c>
      <c r="P723">
        <v>-5.2782163499218151E-3</v>
      </c>
      <c r="Q723" t="str" cm="1">
        <f t="array" ref="Q723">IF(P723=MIN($P$3:$P$10000),O723:P723,"")</f>
        <v/>
      </c>
      <c r="S723" s="23">
        <v>42290</v>
      </c>
      <c r="T723">
        <v>-2.111286539968726E-3</v>
      </c>
      <c r="U723" t="str" cm="1">
        <f t="array" ref="U723">IF(T723=MIN($T$3:$T$10000),S723:T723,"")</f>
        <v/>
      </c>
    </row>
    <row r="724" spans="1:21" x14ac:dyDescent="0.3">
      <c r="A724" s="23">
        <v>42291</v>
      </c>
      <c r="B724" s="24">
        <v>1.7432477941780069E-2</v>
      </c>
      <c r="C724" s="24">
        <v>-1.77466640122402E-3</v>
      </c>
      <c r="D724" s="24">
        <v>-0.1004044987288257</v>
      </c>
      <c r="E724" s="263">
        <v>-1.149626057269135E-2</v>
      </c>
      <c r="F724" s="264">
        <v>-2.5999999999999981E-4</v>
      </c>
      <c r="G724" s="264">
        <v>4.200000000000004E-4</v>
      </c>
      <c r="H724" s="265">
        <v>-2.5125628140703542E-4</v>
      </c>
      <c r="K724" s="23">
        <v>42291</v>
      </c>
      <c r="L724" s="19">
        <v>-1.9184220250873338E-2</v>
      </c>
      <c r="O724" s="23">
        <v>42291</v>
      </c>
      <c r="P724">
        <v>-4.7665387310600431E-2</v>
      </c>
      <c r="Q724" t="str" cm="1">
        <f t="array" ref="Q724">IF(P724=MIN($P$3:$P$10000),O724:P724,"")</f>
        <v/>
      </c>
      <c r="S724" s="23">
        <v>42291</v>
      </c>
      <c r="T724">
        <v>-1.9066154924240172E-2</v>
      </c>
      <c r="U724" t="str" cm="1">
        <f t="array" ref="U724">IF(T724=MIN($T$3:$T$10000),S724:T724,"")</f>
        <v/>
      </c>
    </row>
    <row r="725" spans="1:21" x14ac:dyDescent="0.3">
      <c r="A725" s="23">
        <v>42292</v>
      </c>
      <c r="B725" s="24">
        <v>-4.5689922602405227E-3</v>
      </c>
      <c r="C725" s="24">
        <v>2.6665955618228559E-3</v>
      </c>
      <c r="D725" s="24">
        <v>-1.166106731511869E-2</v>
      </c>
      <c r="E725" s="263">
        <v>9.530917273286283E-4</v>
      </c>
      <c r="F725" s="264">
        <v>5.9999999999999717E-5</v>
      </c>
      <c r="G725" s="264">
        <v>-1.2000000000000011E-4</v>
      </c>
      <c r="H725" s="265">
        <v>0</v>
      </c>
      <c r="K725" s="23">
        <v>42292</v>
      </c>
      <c r="L725" s="19">
        <v>-2.0591527013798594E-3</v>
      </c>
      <c r="O725" s="23">
        <v>42292</v>
      </c>
      <c r="P725">
        <v>-5.1478817534496499E-3</v>
      </c>
      <c r="Q725" t="str" cm="1">
        <f t="array" ref="Q725">IF(P725=MIN($P$3:$P$10000),O725:P725,"")</f>
        <v/>
      </c>
      <c r="S725" s="23">
        <v>42292</v>
      </c>
      <c r="T725">
        <v>-2.0591527013798594E-3</v>
      </c>
      <c r="U725" t="str" cm="1">
        <f t="array" ref="U725">IF(T725=MIN($T$3:$T$10000),S725:T725,"")</f>
        <v/>
      </c>
    </row>
    <row r="726" spans="1:21" x14ac:dyDescent="0.3">
      <c r="A726" s="23">
        <v>42293</v>
      </c>
      <c r="B726" s="24">
        <v>-7.061549942081859E-3</v>
      </c>
      <c r="C726" s="24">
        <v>3.9894463427968636E-3</v>
      </c>
      <c r="D726" s="24">
        <v>-7.4160981272818338E-3</v>
      </c>
      <c r="E726" s="263">
        <v>-9.521842084366743E-4</v>
      </c>
      <c r="F726" s="264">
        <v>-2.2000000000000009E-4</v>
      </c>
      <c r="G726" s="264">
        <v>3.6999999999999924E-4</v>
      </c>
      <c r="H726" s="265">
        <v>0</v>
      </c>
      <c r="K726" s="23">
        <v>42293</v>
      </c>
      <c r="L726" s="19">
        <v>-1.5485173985651047E-3</v>
      </c>
      <c r="O726" s="23">
        <v>42293</v>
      </c>
      <c r="P726">
        <v>-3.8625434964127611E-3</v>
      </c>
      <c r="Q726" t="str" cm="1">
        <f t="array" ref="Q726">IF(P726=MIN($P$3:$P$10000),O726:P726,"")</f>
        <v/>
      </c>
      <c r="S726" s="23">
        <v>42293</v>
      </c>
      <c r="T726">
        <v>-1.5450173985651044E-3</v>
      </c>
      <c r="U726" t="str" cm="1">
        <f t="array" ref="U726">IF(T726=MIN($T$3:$T$10000),S726:T726,"")</f>
        <v/>
      </c>
    </row>
    <row r="727" spans="1:21" x14ac:dyDescent="0.3">
      <c r="A727" s="23">
        <v>42296</v>
      </c>
      <c r="B727" s="24">
        <v>-4.178158132779026E-3</v>
      </c>
      <c r="C727" s="24">
        <v>-5.7395331124864661E-3</v>
      </c>
      <c r="D727" s="24">
        <v>-6.7917952666404823E-4</v>
      </c>
      <c r="E727" s="263">
        <v>1.143644114889421E-3</v>
      </c>
      <c r="F727" s="264">
        <v>-1.1999999999999989E-4</v>
      </c>
      <c r="G727" s="264">
        <v>6.0000000000000056E-5</v>
      </c>
      <c r="H727" s="265">
        <v>-1.9607843137254779E-4</v>
      </c>
      <c r="K727" s="23">
        <v>42296</v>
      </c>
      <c r="L727" s="19">
        <v>-5.7780035795197541E-4</v>
      </c>
      <c r="O727" s="23">
        <v>42296</v>
      </c>
      <c r="P727">
        <v>-1.201412659585822E-3</v>
      </c>
      <c r="Q727" t="str" cm="1">
        <f t="array" ref="Q727">IF(P727=MIN($P$3:$P$10000),O727:P727,"")</f>
        <v/>
      </c>
      <c r="S727" s="23">
        <v>42296</v>
      </c>
      <c r="T727">
        <v>-4.8056506383432885E-4</v>
      </c>
      <c r="U727" t="str" cm="1">
        <f t="array" ref="U727">IF(T727=MIN($T$3:$T$10000),S727:T727,"")</f>
        <v/>
      </c>
    </row>
    <row r="728" spans="1:21" x14ac:dyDescent="0.3">
      <c r="A728" s="23">
        <v>42297</v>
      </c>
      <c r="B728" s="24">
        <v>6.3382076326960876E-3</v>
      </c>
      <c r="C728" s="24">
        <v>4.4404699430037031E-4</v>
      </c>
      <c r="D728" s="24">
        <v>-1.6993002677986699E-3</v>
      </c>
      <c r="E728" s="263">
        <v>3.8089562155933579E-3</v>
      </c>
      <c r="F728" s="264">
        <v>1.7000000000000001E-4</v>
      </c>
      <c r="G728" s="264">
        <v>-6.4000000000000059E-4</v>
      </c>
      <c r="H728" s="265">
        <v>1.9230769230769114E-4</v>
      </c>
      <c r="K728" s="23">
        <v>42297</v>
      </c>
      <c r="L728" s="19">
        <v>5.1042494262594138E-4</v>
      </c>
      <c r="O728" s="23">
        <v>42297</v>
      </c>
      <c r="P728">
        <v>1.097216202718701E-3</v>
      </c>
      <c r="Q728" t="str" cm="1">
        <f t="array" ref="Q728">IF(P728=MIN($P$3:$P$10000),O728:P728,"")</f>
        <v/>
      </c>
      <c r="S728" s="23">
        <v>42297</v>
      </c>
      <c r="T728">
        <v>4.3888648108748044E-4</v>
      </c>
      <c r="U728" t="str" cm="1">
        <f t="array" ref="U728">IF(T728=MIN($T$3:$T$10000),S728:T728,"")</f>
        <v/>
      </c>
    </row>
    <row r="729" spans="1:21" x14ac:dyDescent="0.3">
      <c r="A729" s="23">
        <v>42298</v>
      </c>
      <c r="B729" s="24">
        <v>-8.8707528908697E-3</v>
      </c>
      <c r="C729" s="24">
        <v>-1.3315715391480531E-2</v>
      </c>
      <c r="D729" s="24">
        <v>-1.8723131892350859E-3</v>
      </c>
      <c r="E729" s="263">
        <v>1.3849128011181121E-2</v>
      </c>
      <c r="F729" s="264">
        <v>-3.1E-4</v>
      </c>
      <c r="G729" s="264">
        <v>5.4999999999999938E-4</v>
      </c>
      <c r="H729" s="265">
        <v>0</v>
      </c>
      <c r="K729" s="23">
        <v>42298</v>
      </c>
      <c r="L729" s="19">
        <v>2.0540662922601503E-4</v>
      </c>
      <c r="O729" s="23">
        <v>42298</v>
      </c>
      <c r="P729">
        <v>5.2226657306503766E-4</v>
      </c>
      <c r="Q729" t="str" cm="1">
        <f t="array" ref="Q729">IF(P729=MIN($P$3:$P$10000),O729:P729,"")</f>
        <v/>
      </c>
      <c r="S729" s="23">
        <v>42298</v>
      </c>
      <c r="T729">
        <v>2.0890662922601506E-4</v>
      </c>
      <c r="U729" t="str" cm="1">
        <f t="array" ref="U729">IF(T729=MIN($T$3:$T$10000),S729:T729,"")</f>
        <v/>
      </c>
    </row>
    <row r="730" spans="1:21" x14ac:dyDescent="0.3">
      <c r="A730" s="23">
        <v>42299</v>
      </c>
      <c r="B730" s="24">
        <v>-3.5801484763219352E-4</v>
      </c>
      <c r="C730" s="24">
        <v>3.5989952655104342E-3</v>
      </c>
      <c r="D730" s="24">
        <v>4.4337455230649553E-3</v>
      </c>
      <c r="E730" s="263">
        <v>1.3098904029807861E-3</v>
      </c>
      <c r="F730" s="264">
        <v>-5.0000000000000001E-4</v>
      </c>
      <c r="G730" s="264">
        <v>1.23E-3</v>
      </c>
      <c r="H730" s="265">
        <v>-2.4509803921568475E-4</v>
      </c>
      <c r="K730" s="23">
        <v>42299</v>
      </c>
      <c r="L730" s="19">
        <v>1.0515282548839884E-3</v>
      </c>
      <c r="O730" s="23">
        <v>42299</v>
      </c>
      <c r="P730">
        <v>2.8758059313276157E-3</v>
      </c>
      <c r="Q730" t="str" cm="1">
        <f t="array" ref="Q730">IF(P730=MIN($P$3:$P$10000),O730:P730,"")</f>
        <v/>
      </c>
      <c r="S730" s="23">
        <v>42299</v>
      </c>
      <c r="T730">
        <v>1.1503223725310464E-3</v>
      </c>
      <c r="U730" t="str" cm="1">
        <f t="array" ref="U730">IF(T730=MIN($T$3:$T$10000),S730:T730,"")</f>
        <v/>
      </c>
    </row>
    <row r="731" spans="1:21" x14ac:dyDescent="0.3">
      <c r="A731" s="23">
        <v>42300</v>
      </c>
      <c r="B731" s="24">
        <v>-1.7011549520789409E-3</v>
      </c>
      <c r="C731" s="24">
        <v>9.412705126800593E-3</v>
      </c>
      <c r="D731" s="24">
        <v>-1.0186496655174401E-2</v>
      </c>
      <c r="E731" s="263">
        <v>-5.9800768695854453E-3</v>
      </c>
      <c r="F731" s="264">
        <v>-5.0000000000000131E-5</v>
      </c>
      <c r="G731" s="264">
        <v>-1.400000000000001E-4</v>
      </c>
      <c r="H731" s="265">
        <v>9.569377990430564E-5</v>
      </c>
      <c r="K731" s="23">
        <v>42300</v>
      </c>
      <c r="L731" s="19">
        <v>-2.0965800863864169E-3</v>
      </c>
      <c r="O731" s="23">
        <v>42300</v>
      </c>
      <c r="P731">
        <v>-5.319105718358386E-3</v>
      </c>
      <c r="Q731" t="str" cm="1">
        <f t="array" ref="Q731">IF(P731=MIN($P$3:$P$10000),O731:P731,"")</f>
        <v/>
      </c>
      <c r="S731" s="23">
        <v>42300</v>
      </c>
      <c r="T731">
        <v>-2.1276422873433547E-3</v>
      </c>
      <c r="U731" t="str" cm="1">
        <f t="array" ref="U731">IF(T731=MIN($T$3:$T$10000),S731:T731,"")</f>
        <v/>
      </c>
    </row>
    <row r="732" spans="1:21" x14ac:dyDescent="0.3">
      <c r="A732" s="23">
        <v>42303</v>
      </c>
      <c r="B732" s="24">
        <v>-6.2780269058289849E-4</v>
      </c>
      <c r="C732" s="24">
        <v>-1.7761879772010939E-3</v>
      </c>
      <c r="D732" s="24">
        <v>-4.8029870600727036E-3</v>
      </c>
      <c r="E732" s="263">
        <v>0</v>
      </c>
      <c r="F732" s="264">
        <v>-1.9999999999999619E-5</v>
      </c>
      <c r="G732" s="264">
        <v>3.0000000000001143E-5</v>
      </c>
      <c r="H732" s="265">
        <v>9.6618357487923787E-5</v>
      </c>
      <c r="K732" s="23">
        <v>42303</v>
      </c>
      <c r="L732" s="19">
        <v>-9.5834185690782349E-4</v>
      </c>
      <c r="O732" s="23">
        <v>42303</v>
      </c>
      <c r="P732">
        <v>-2.503300294443473E-3</v>
      </c>
      <c r="Q732" t="str" cm="1">
        <f t="array" ref="Q732">IF(P732=MIN($P$3:$P$10000),O732:P732,"")</f>
        <v/>
      </c>
      <c r="S732" s="23">
        <v>42303</v>
      </c>
      <c r="T732">
        <v>-1.0013201177773892E-3</v>
      </c>
      <c r="U732" t="str" cm="1">
        <f t="array" ref="U732">IF(T732=MIN($T$3:$T$10000),S732:T732,"")</f>
        <v/>
      </c>
    </row>
    <row r="733" spans="1:21" x14ac:dyDescent="0.3">
      <c r="A733" s="23">
        <v>42304</v>
      </c>
      <c r="B733" s="24">
        <v>2.2435609799874362E-3</v>
      </c>
      <c r="C733" s="24">
        <v>-1.0231253498361679E-2</v>
      </c>
      <c r="D733" s="24">
        <v>-9.3071315560579928E-3</v>
      </c>
      <c r="E733" s="263">
        <v>2.1620714690450751E-2</v>
      </c>
      <c r="F733" s="264">
        <v>-3.9000000000000059E-4</v>
      </c>
      <c r="G733" s="264">
        <v>5.200000000000005E-4</v>
      </c>
      <c r="H733" s="265">
        <v>-2.439024390243922E-4</v>
      </c>
      <c r="K733" s="23">
        <v>42304</v>
      </c>
      <c r="L733" s="19">
        <v>3.0131107071422946E-4</v>
      </c>
      <c r="O733" s="23">
        <v>42304</v>
      </c>
      <c r="P733">
        <v>1.0601679206880153E-3</v>
      </c>
      <c r="Q733" t="str" cm="1">
        <f t="array" ref="Q733">IF(P733=MIN($P$3:$P$10000),O733:P733,"")</f>
        <v/>
      </c>
      <c r="S733" s="23">
        <v>42304</v>
      </c>
      <c r="T733">
        <v>4.2406716827520603E-4</v>
      </c>
      <c r="U733" t="str" cm="1">
        <f t="array" ref="U733">IF(T733=MIN($T$3:$T$10000),S733:T733,"")</f>
        <v/>
      </c>
    </row>
    <row r="734" spans="1:21" x14ac:dyDescent="0.3">
      <c r="A734" s="23">
        <v>42305</v>
      </c>
      <c r="B734" s="24">
        <v>-8.0587482091690824E-3</v>
      </c>
      <c r="C734" s="24">
        <v>6.2919850374590722E-3</v>
      </c>
      <c r="D734" s="24">
        <v>2.7836026694461171E-3</v>
      </c>
      <c r="E734" s="263">
        <v>4.9685376526046009E-3</v>
      </c>
      <c r="F734" s="264">
        <v>1.4000000000000039E-4</v>
      </c>
      <c r="G734" s="264">
        <v>3.6999999999999924E-4</v>
      </c>
      <c r="H734" s="265">
        <v>-4.2857142857142763E-4</v>
      </c>
      <c r="K734" s="23">
        <v>42305</v>
      </c>
      <c r="L734" s="19">
        <v>9.5176327769523335E-4</v>
      </c>
      <c r="O734" s="23">
        <v>42305</v>
      </c>
      <c r="P734">
        <v>2.7803010513809392E-3</v>
      </c>
      <c r="Q734" t="str" cm="1">
        <f t="array" ref="Q734">IF(P734=MIN($P$3:$P$10000),O734:P734,"")</f>
        <v/>
      </c>
      <c r="S734" s="23">
        <v>42305</v>
      </c>
      <c r="T734">
        <v>1.1121204205523758E-3</v>
      </c>
      <c r="U734" t="str" cm="1">
        <f t="array" ref="U734">IF(T734=MIN($T$3:$T$10000),S734:T734,"")</f>
        <v/>
      </c>
    </row>
    <row r="735" spans="1:21" x14ac:dyDescent="0.3">
      <c r="A735" s="23">
        <v>42306</v>
      </c>
      <c r="B735" s="24">
        <v>-9.5684962048068565E-3</v>
      </c>
      <c r="C735" s="24">
        <v>-1.42920075771448E-2</v>
      </c>
      <c r="D735" s="24">
        <v>5.5517917887566359E-3</v>
      </c>
      <c r="E735" s="263">
        <v>-2.746668276578006E-3</v>
      </c>
      <c r="F735" s="264">
        <v>5.8999999999999981E-4</v>
      </c>
      <c r="G735" s="264">
        <v>-8.4000000000000079E-4</v>
      </c>
      <c r="H735" s="265">
        <v>1.3698630136986219E-4</v>
      </c>
      <c r="K735" s="23">
        <v>42306</v>
      </c>
      <c r="L735" s="19">
        <v>-4.3206570358360097E-4</v>
      </c>
      <c r="O735" s="23">
        <v>42306</v>
      </c>
      <c r="P735">
        <v>-1.2767738480000969E-3</v>
      </c>
      <c r="Q735" t="str" cm="1">
        <f t="array" ref="Q735">IF(P735=MIN($P$3:$P$10000),O735:P735,"")</f>
        <v/>
      </c>
      <c r="S735" s="23">
        <v>42306</v>
      </c>
      <c r="T735">
        <v>-5.1070953920003882E-4</v>
      </c>
      <c r="U735" t="str" cm="1">
        <f t="array" ref="U735">IF(T735=MIN($T$3:$T$10000),S735:T735,"")</f>
        <v/>
      </c>
    </row>
    <row r="736" spans="1:21" x14ac:dyDescent="0.3">
      <c r="A736" s="23">
        <v>42307</v>
      </c>
      <c r="B736" s="24">
        <v>-3.827907365768185E-3</v>
      </c>
      <c r="C736" s="24">
        <v>7.2495039368924794E-3</v>
      </c>
      <c r="D736" s="24">
        <v>-1.2422313426568301E-2</v>
      </c>
      <c r="E736" s="263">
        <v>-1.285337784612528E-2</v>
      </c>
      <c r="F736" s="264">
        <v>-3.0000000000000079E-5</v>
      </c>
      <c r="G736" s="264">
        <v>-8.9999999999998976E-5</v>
      </c>
      <c r="H736" s="265">
        <v>-1.8518518518518566E-4</v>
      </c>
      <c r="K736" s="23">
        <v>42307</v>
      </c>
      <c r="L736" s="19">
        <v>-3.6605710091491754E-3</v>
      </c>
      <c r="O736" s="23">
        <v>42307</v>
      </c>
      <c r="P736">
        <v>-8.9243441895396035E-3</v>
      </c>
      <c r="Q736" t="str" cm="1">
        <f t="array" ref="Q736">IF(P736=MIN($P$3:$P$10000),O736:P736,"")</f>
        <v/>
      </c>
      <c r="S736" s="23">
        <v>42307</v>
      </c>
      <c r="T736">
        <v>-3.5697376758158416E-3</v>
      </c>
      <c r="U736" t="str" cm="1">
        <f t="array" ref="U736">IF(T736=MIN($T$3:$T$10000),S736:T736,"")</f>
        <v/>
      </c>
    </row>
    <row r="737" spans="1:21" x14ac:dyDescent="0.3">
      <c r="A737" s="23">
        <v>42310</v>
      </c>
      <c r="B737" s="24">
        <v>-6.4959467567444118E-3</v>
      </c>
      <c r="C737" s="24">
        <v>9.4469132298540363E-3</v>
      </c>
      <c r="D737" s="24">
        <v>6.4639938415146717E-3</v>
      </c>
      <c r="E737" s="263">
        <v>1.264883427775452E-2</v>
      </c>
      <c r="F737" s="264">
        <v>2.0000000000000049E-5</v>
      </c>
      <c r="G737" s="264">
        <v>-5.2999999999999944E-4</v>
      </c>
      <c r="H737" s="265">
        <v>-1.3636363636363553E-4</v>
      </c>
      <c r="K737" s="23">
        <v>42310</v>
      </c>
      <c r="L737" s="19">
        <v>2.8598778305512717E-3</v>
      </c>
      <c r="O737" s="23">
        <v>42310</v>
      </c>
      <c r="P737">
        <v>7.3643536672872694E-3</v>
      </c>
      <c r="Q737" t="str" cm="1">
        <f t="array" ref="Q737">IF(P737=MIN($P$3:$P$10000),O737:P737,"")</f>
        <v/>
      </c>
      <c r="S737" s="23">
        <v>42310</v>
      </c>
      <c r="T737">
        <v>2.9457414669149078E-3</v>
      </c>
      <c r="U737" t="str" cm="1">
        <f t="array" ref="U737">IF(T737=MIN($T$3:$T$10000),S737:T737,"")</f>
        <v/>
      </c>
    </row>
    <row r="738" spans="1:21" x14ac:dyDescent="0.3">
      <c r="A738" s="23">
        <v>42311</v>
      </c>
      <c r="B738" s="24">
        <v>-1.4826347355238899E-2</v>
      </c>
      <c r="C738" s="24">
        <v>4.456300153236727E-3</v>
      </c>
      <c r="D738" s="24">
        <v>8.6789564105521147E-3</v>
      </c>
      <c r="E738" s="263">
        <v>-7.1637677000321804E-3</v>
      </c>
      <c r="F738" s="264">
        <v>4.0000000000000112E-5</v>
      </c>
      <c r="G738" s="264">
        <v>-4.0000000000000044E-5</v>
      </c>
      <c r="H738" s="265">
        <v>-8.9686098654707987E-5</v>
      </c>
      <c r="K738" s="23">
        <v>42311</v>
      </c>
      <c r="L738" s="19">
        <v>3.0696811185739533E-4</v>
      </c>
      <c r="O738" s="23">
        <v>42311</v>
      </c>
      <c r="P738">
        <v>8.6331714063003512E-4</v>
      </c>
      <c r="Q738" t="str" cm="1">
        <f t="array" ref="Q738">IF(P738=MIN($P$3:$P$10000),O738:P738,"")</f>
        <v/>
      </c>
      <c r="S738" s="23">
        <v>42311</v>
      </c>
      <c r="T738">
        <v>3.4532685625201392E-4</v>
      </c>
      <c r="U738" t="str" cm="1">
        <f t="array" ref="U738">IF(T738=MIN($T$3:$T$10000),S738:T738,"")</f>
        <v/>
      </c>
    </row>
    <row r="739" spans="1:21" x14ac:dyDescent="0.3">
      <c r="A739" s="23">
        <v>42312</v>
      </c>
      <c r="B739" s="24">
        <v>-9.4410354428574855E-3</v>
      </c>
      <c r="C739" s="24">
        <v>-3.5492782594230832E-3</v>
      </c>
      <c r="D739" s="24">
        <v>4.4742041267245448E-3</v>
      </c>
      <c r="E739" s="263">
        <v>1.664780640668487E-3</v>
      </c>
      <c r="F739" s="264">
        <v>-7.0000000000000184E-5</v>
      </c>
      <c r="G739" s="264">
        <v>-2.0000000000000022E-5</v>
      </c>
      <c r="H739" s="265">
        <v>-4.4444444444444176E-5</v>
      </c>
      <c r="K739" s="23">
        <v>42312</v>
      </c>
      <c r="L739" s="19">
        <v>3.9355054522654013E-4</v>
      </c>
      <c r="O739" s="23">
        <v>42312</v>
      </c>
      <c r="P739">
        <v>1.0538763630663507E-3</v>
      </c>
      <c r="Q739" t="str" cm="1">
        <f t="array" ref="Q739">IF(P739=MIN($P$3:$P$10000),O739:P739,"")</f>
        <v/>
      </c>
      <c r="S739" s="23">
        <v>42312</v>
      </c>
      <c r="T739">
        <v>4.2155054522654005E-4</v>
      </c>
      <c r="U739" t="str" cm="1">
        <f t="array" ref="U739">IF(T739=MIN($T$3:$T$10000),S739:T739,"")</f>
        <v/>
      </c>
    </row>
    <row r="740" spans="1:21" x14ac:dyDescent="0.3">
      <c r="A740" s="23">
        <v>42313</v>
      </c>
      <c r="B740" s="24">
        <v>-3.1141077369622109E-3</v>
      </c>
      <c r="C740" s="24">
        <v>3.1166325479936598E-3</v>
      </c>
      <c r="D740" s="24">
        <v>4.1116796167935373E-3</v>
      </c>
      <c r="E740" s="263">
        <v>5.3568473241323543E-3</v>
      </c>
      <c r="F740" s="264">
        <v>-1.899999999999996E-4</v>
      </c>
      <c r="G740" s="264">
        <v>-3.5000000000000141E-4</v>
      </c>
      <c r="H740" s="265">
        <v>-3.5398230088495522E-4</v>
      </c>
      <c r="K740" s="23">
        <v>42313</v>
      </c>
      <c r="L740" s="19">
        <v>1.2383010433066933E-3</v>
      </c>
      <c r="O740" s="23">
        <v>42313</v>
      </c>
      <c r="P740">
        <v>3.5852326967623083E-3</v>
      </c>
      <c r="Q740" t="str" cm="1">
        <f t="array" ref="Q740">IF(P740=MIN($P$3:$P$10000),O740:P740,"")</f>
        <v/>
      </c>
      <c r="S740" s="23">
        <v>42313</v>
      </c>
      <c r="T740">
        <v>1.4340930787049232E-3</v>
      </c>
      <c r="U740" t="str" cm="1">
        <f t="array" ref="U740">IF(T740=MIN($T$3:$T$10000),S740:T740,"")</f>
        <v/>
      </c>
    </row>
    <row r="741" spans="1:21" x14ac:dyDescent="0.3">
      <c r="A741" s="23">
        <v>42314</v>
      </c>
      <c r="B741" s="24">
        <v>-1.457782103916911E-2</v>
      </c>
      <c r="C741" s="24">
        <v>-5.7701033203345284E-3</v>
      </c>
      <c r="D741" s="24">
        <v>2.9004815274375289E-3</v>
      </c>
      <c r="E741" s="263">
        <v>0</v>
      </c>
      <c r="F741" s="264">
        <v>1.6999999999999961E-4</v>
      </c>
      <c r="G741" s="264">
        <v>-1.7499999999999979E-3</v>
      </c>
      <c r="H741" s="265">
        <v>-8.5470085470086446E-5</v>
      </c>
      <c r="K741" s="23">
        <v>42314</v>
      </c>
      <c r="L741" s="19">
        <v>-5.1398125927287872E-4</v>
      </c>
      <c r="O741" s="23">
        <v>42314</v>
      </c>
      <c r="P741">
        <v>-1.01254930202835E-3</v>
      </c>
      <c r="Q741" t="str" cm="1">
        <f t="array" ref="Q741">IF(P741=MIN($P$3:$P$10000),O741:P741,"")</f>
        <v/>
      </c>
      <c r="S741" s="23">
        <v>42314</v>
      </c>
      <c r="T741">
        <v>-4.0501972081133993E-4</v>
      </c>
      <c r="U741" t="str" cm="1">
        <f t="array" ref="U741">IF(T741=MIN($T$3:$T$10000),S741:T741,"")</f>
        <v/>
      </c>
    </row>
    <row r="742" spans="1:21" x14ac:dyDescent="0.3">
      <c r="A742" s="23">
        <v>42317</v>
      </c>
      <c r="B742" s="24">
        <v>2.881882860362795E-3</v>
      </c>
      <c r="C742" s="24">
        <v>-1.116075544865644E-2</v>
      </c>
      <c r="D742" s="24">
        <v>-4.9336030833071511E-3</v>
      </c>
      <c r="E742" s="263">
        <v>-1.359583186380656E-2</v>
      </c>
      <c r="F742" s="264">
        <v>-9.9999999999999395E-5</v>
      </c>
      <c r="G742" s="264">
        <v>-9.0000000000001185E-5</v>
      </c>
      <c r="H742" s="265">
        <v>1.6949152542372926E-4</v>
      </c>
      <c r="K742" s="23">
        <v>42317</v>
      </c>
      <c r="L742" s="19">
        <v>-2.965602888299973E-3</v>
      </c>
      <c r="O742" s="23">
        <v>42317</v>
      </c>
      <c r="P742">
        <v>-7.5684351868516271E-3</v>
      </c>
      <c r="Q742" t="str" cm="1">
        <f t="array" ref="Q742">IF(P742=MIN($P$3:$P$10000),O742:P742,"")</f>
        <v/>
      </c>
      <c r="S742" s="23">
        <v>42317</v>
      </c>
      <c r="T742">
        <v>-3.0273740747406509E-3</v>
      </c>
      <c r="U742" t="str" cm="1">
        <f t="array" ref="U742">IF(T742=MIN($T$3:$T$10000),S742:T742,"")</f>
        <v/>
      </c>
    </row>
    <row r="743" spans="1:21" x14ac:dyDescent="0.3">
      <c r="A743" s="23">
        <v>42318</v>
      </c>
      <c r="B743" s="24">
        <v>-2.107298810204944E-3</v>
      </c>
      <c r="C743" s="24">
        <v>-6.3205031714631387E-3</v>
      </c>
      <c r="D743" s="24">
        <v>3.2485232215382219E-3</v>
      </c>
      <c r="E743" s="263">
        <v>-7.4469212483353818E-4</v>
      </c>
      <c r="F743" s="264">
        <v>-3.2000000000000041E-4</v>
      </c>
      <c r="G743" s="264">
        <v>8.2999999999999957E-4</v>
      </c>
      <c r="H743" s="265">
        <v>8.6206896551723616E-5</v>
      </c>
      <c r="K743" s="23">
        <v>42318</v>
      </c>
      <c r="L743" s="19">
        <v>1.1324913614568503E-4</v>
      </c>
      <c r="O743" s="23">
        <v>42318</v>
      </c>
      <c r="P743">
        <v>1.6239008174352354E-4</v>
      </c>
      <c r="Q743" t="str" cm="1">
        <f t="array" ref="Q743">IF(P743=MIN($P$3:$P$10000),O743:P743,"")</f>
        <v/>
      </c>
      <c r="S743" s="23">
        <v>42318</v>
      </c>
      <c r="T743">
        <v>6.495603269740947E-5</v>
      </c>
      <c r="U743" t="str" cm="1">
        <f t="array" ref="U743">IF(T743=MIN($T$3:$T$10000),S743:T743,"")</f>
        <v/>
      </c>
    </row>
    <row r="744" spans="1:21" x14ac:dyDescent="0.3">
      <c r="A744" s="23">
        <v>42319</v>
      </c>
      <c r="B744" s="24">
        <v>-3.3595507775006101E-3</v>
      </c>
      <c r="C744" s="24">
        <v>8.1782181845722716E-3</v>
      </c>
      <c r="D744" s="24">
        <v>-1.8745743526035651E-2</v>
      </c>
      <c r="E744" s="263">
        <v>-3.7281700009407661E-4</v>
      </c>
      <c r="F744" s="264">
        <v>3.8999999999999972E-4</v>
      </c>
      <c r="G744" s="264">
        <v>7.2000000000000059E-4</v>
      </c>
      <c r="H744" s="265">
        <v>-8.6956521739129912E-5</v>
      </c>
      <c r="K744" s="23">
        <v>42319</v>
      </c>
      <c r="L744" s="19">
        <v>-3.1194156897677767E-3</v>
      </c>
      <c r="O744" s="23">
        <v>42319</v>
      </c>
      <c r="P744">
        <v>-7.8882131374629193E-3</v>
      </c>
      <c r="Q744" t="str" cm="1">
        <f t="array" ref="Q744">IF(P744=MIN($P$3:$P$10000),O744:P744,"")</f>
        <v/>
      </c>
      <c r="S744" s="23">
        <v>42319</v>
      </c>
      <c r="T744">
        <v>-3.1552852549851683E-3</v>
      </c>
      <c r="U744" t="str" cm="1">
        <f t="array" ref="U744">IF(T744=MIN($T$3:$T$10000),S744:T744,"")</f>
        <v/>
      </c>
    </row>
    <row r="745" spans="1:21" x14ac:dyDescent="0.3">
      <c r="A745" s="23">
        <v>42320</v>
      </c>
      <c r="B745" s="24">
        <v>1.9258402788055541E-4</v>
      </c>
      <c r="C745" s="24">
        <v>-9.0130679263017918E-3</v>
      </c>
      <c r="D745" s="24">
        <v>-1.0941354232337089E-2</v>
      </c>
      <c r="E745" s="263">
        <v>-1.6035862782364851E-2</v>
      </c>
      <c r="F745" s="264">
        <v>-2.0000000000000049E-5</v>
      </c>
      <c r="G745" s="264">
        <v>1.6000000000000009E-4</v>
      </c>
      <c r="H745" s="265">
        <v>1.7241379310344872E-4</v>
      </c>
      <c r="K745" s="23">
        <v>42320</v>
      </c>
      <c r="L745" s="19">
        <v>-4.3276586068199483E-3</v>
      </c>
      <c r="O745" s="23">
        <v>42320</v>
      </c>
      <c r="P745">
        <v>-1.102811203429125E-2</v>
      </c>
      <c r="Q745" t="str" cm="1">
        <f t="array" ref="Q745">IF(P745=MIN($P$3:$P$10000),O745:P745,"")</f>
        <v/>
      </c>
      <c r="S745" s="23">
        <v>42320</v>
      </c>
      <c r="T745">
        <v>-4.4112448137165004E-3</v>
      </c>
      <c r="U745" t="str" cm="1">
        <f t="array" ref="U745">IF(T745=MIN($T$3:$T$10000),S745:T745,"")</f>
        <v/>
      </c>
    </row>
    <row r="746" spans="1:21" x14ac:dyDescent="0.3">
      <c r="A746" s="23">
        <v>42321</v>
      </c>
      <c r="B746" s="24">
        <v>-2.792489220847229E-3</v>
      </c>
      <c r="C746" s="24">
        <v>-1.409728459759485E-2</v>
      </c>
      <c r="D746" s="24">
        <v>-9.306112618274234E-3</v>
      </c>
      <c r="E746" s="263">
        <v>-1.155946092488626E-2</v>
      </c>
      <c r="F746" s="264">
        <v>-2.7999999999999938E-4</v>
      </c>
      <c r="G746" s="264">
        <v>2.6000000000000019E-4</v>
      </c>
      <c r="H746" s="265">
        <v>4.3859649122805239E-5</v>
      </c>
      <c r="K746" s="23">
        <v>42321</v>
      </c>
      <c r="L746" s="19">
        <v>-3.9782281815913985E-3</v>
      </c>
      <c r="O746" s="23">
        <v>42321</v>
      </c>
      <c r="P746">
        <v>-9.9574125592416501E-3</v>
      </c>
      <c r="Q746" t="str" cm="1">
        <f t="array" ref="Q746">IF(P746=MIN($P$3:$P$10000),O746:P746,"")</f>
        <v/>
      </c>
      <c r="S746" s="23">
        <v>42321</v>
      </c>
      <c r="T746">
        <v>-3.9829650236966607E-3</v>
      </c>
      <c r="U746" t="str" cm="1">
        <f t="array" ref="U746">IF(T746=MIN($T$3:$T$10000),S746:T746,"")</f>
        <v/>
      </c>
    </row>
    <row r="747" spans="1:21" x14ac:dyDescent="0.3">
      <c r="A747" s="23">
        <v>42324</v>
      </c>
      <c r="B747" s="24">
        <v>1.4484453736664149E-3</v>
      </c>
      <c r="C747" s="24">
        <v>1.106998431437959E-2</v>
      </c>
      <c r="D747" s="24">
        <v>2.5699785392136951E-2</v>
      </c>
      <c r="E747" s="263">
        <v>7.6686075240729786E-3</v>
      </c>
      <c r="F747" s="264">
        <v>-2.0000000000000049E-5</v>
      </c>
      <c r="G747" s="264">
        <v>-4.0000000000000044E-5</v>
      </c>
      <c r="H747" s="265">
        <v>8.8105726872247692E-5</v>
      </c>
      <c r="K747" s="23">
        <v>42324</v>
      </c>
      <c r="L747" s="19">
        <v>6.3195479489645302E-3</v>
      </c>
      <c r="O747" s="23">
        <v>42324</v>
      </c>
      <c r="P747">
        <v>1.570975092968005E-2</v>
      </c>
      <c r="Q747" t="str" cm="1">
        <f t="array" ref="Q747">IF(P747=MIN($P$3:$P$10000),O747:P747,"")</f>
        <v/>
      </c>
      <c r="S747" s="23">
        <v>42324</v>
      </c>
      <c r="T747">
        <v>6.2839003718720195E-3</v>
      </c>
      <c r="U747" t="str" cm="1">
        <f t="array" ref="U747">IF(T747=MIN($T$3:$T$10000),S747:T747,"")</f>
        <v/>
      </c>
    </row>
    <row r="748" spans="1:21" x14ac:dyDescent="0.3">
      <c r="A748" s="23">
        <v>42325</v>
      </c>
      <c r="B748" s="24">
        <v>-1.320994130951633E-2</v>
      </c>
      <c r="C748" s="24">
        <v>1.824862345917073E-3</v>
      </c>
      <c r="D748" s="24">
        <v>3.5424338950206878E-2</v>
      </c>
      <c r="E748" s="263">
        <v>2.283006242927323E-3</v>
      </c>
      <c r="F748" s="264">
        <v>-1.000000000000003E-5</v>
      </c>
      <c r="G748" s="264">
        <v>1.6000000000000009E-4</v>
      </c>
      <c r="H748" s="265">
        <v>-8.8888888888889896E-5</v>
      </c>
      <c r="K748" s="23">
        <v>42325</v>
      </c>
      <c r="L748" s="19">
        <v>6.2495304092744603E-3</v>
      </c>
      <c r="O748" s="23">
        <v>42325</v>
      </c>
      <c r="P748">
        <v>1.5706326023186151E-2</v>
      </c>
      <c r="Q748" t="str" cm="1">
        <f t="array" ref="Q748">IF(P748=MIN($P$3:$P$10000),O748:P748,"")</f>
        <v/>
      </c>
      <c r="S748" s="23">
        <v>42325</v>
      </c>
      <c r="T748">
        <v>6.2825304092744604E-3</v>
      </c>
      <c r="U748" t="str" cm="1">
        <f t="array" ref="U748">IF(T748=MIN($T$3:$T$10000),S748:T748,"")</f>
        <v/>
      </c>
    </row>
    <row r="749" spans="1:21" x14ac:dyDescent="0.3">
      <c r="A749" s="23">
        <v>42326</v>
      </c>
      <c r="B749" s="24">
        <v>8.794606558320319E-4</v>
      </c>
      <c r="C749" s="24">
        <v>1.138426441052774E-2</v>
      </c>
      <c r="D749" s="24">
        <v>1.685569537987857E-2</v>
      </c>
      <c r="E749" s="263">
        <v>1.7084343966502241E-2</v>
      </c>
      <c r="F749" s="264">
        <v>-1.000000000000003E-4</v>
      </c>
      <c r="G749" s="264">
        <v>4.0999999999999934E-4</v>
      </c>
      <c r="H749" s="265">
        <v>1.3215859030836922E-4</v>
      </c>
      <c r="K749" s="23">
        <v>42326</v>
      </c>
      <c r="L749" s="19">
        <v>5.862819165570154E-3</v>
      </c>
      <c r="O749" s="23">
        <v>42326</v>
      </c>
      <c r="P749">
        <v>1.4482119499828472E-2</v>
      </c>
      <c r="Q749" t="str" cm="1">
        <f t="array" ref="Q749">IF(P749=MIN($P$3:$P$10000),O749:P749,"")</f>
        <v/>
      </c>
      <c r="S749" s="23">
        <v>42326</v>
      </c>
      <c r="T749">
        <v>5.7928477999313888E-3</v>
      </c>
      <c r="U749" t="str" cm="1">
        <f t="array" ref="U749">IF(T749=MIN($T$3:$T$10000),S749:T749,"")</f>
        <v/>
      </c>
    </row>
    <row r="750" spans="1:21" x14ac:dyDescent="0.3">
      <c r="A750" s="23">
        <v>42327</v>
      </c>
      <c r="B750" s="24">
        <v>1.1031904715415271E-2</v>
      </c>
      <c r="C750" s="24">
        <v>3.6019036047542879E-3</v>
      </c>
      <c r="D750" s="24">
        <v>-3.774739341190169E-3</v>
      </c>
      <c r="E750" s="263">
        <v>9.3324950258227434E-4</v>
      </c>
      <c r="F750" s="264">
        <v>7.0000000000000184E-5</v>
      </c>
      <c r="G750" s="264">
        <v>2.3000000000000131E-4</v>
      </c>
      <c r="H750" s="265">
        <v>-8.9285714285712185E-5</v>
      </c>
      <c r="K750" s="23">
        <v>42327</v>
      </c>
      <c r="L750" s="19">
        <v>6.6173886914375619E-5</v>
      </c>
      <c r="O750" s="23">
        <v>42327</v>
      </c>
      <c r="P750">
        <v>2.1963114585736495E-4</v>
      </c>
      <c r="Q750" t="str" cm="1">
        <f t="array" ref="Q750">IF(P750=MIN($P$3:$P$10000),O750:P750,"")</f>
        <v/>
      </c>
      <c r="S750" s="23">
        <v>42327</v>
      </c>
      <c r="T750">
        <v>8.785245834294602E-5</v>
      </c>
      <c r="U750" t="str" cm="1">
        <f t="array" ref="U750">IF(T750=MIN($T$3:$T$10000),S750:T750,"")</f>
        <v/>
      </c>
    </row>
    <row r="751" spans="1:21" x14ac:dyDescent="0.3">
      <c r="A751" s="23">
        <v>42328</v>
      </c>
      <c r="B751" s="24">
        <v>-4.5384512270847457E-3</v>
      </c>
      <c r="C751" s="24">
        <v>-2.243034448129037E-3</v>
      </c>
      <c r="D751" s="24">
        <v>-1.03789648843299E-2</v>
      </c>
      <c r="E751" s="263">
        <v>9.1364447378589359E-3</v>
      </c>
      <c r="F751" s="264">
        <v>-1.000000000000003E-4</v>
      </c>
      <c r="G751" s="264">
        <v>1.599999999999979E-4</v>
      </c>
      <c r="H751" s="265">
        <v>4.4247787610619205E-5</v>
      </c>
      <c r="K751" s="23">
        <v>42328</v>
      </c>
      <c r="L751" s="19">
        <v>-1.0957496314464394E-3</v>
      </c>
      <c r="O751" s="23">
        <v>42328</v>
      </c>
      <c r="P751">
        <v>-2.7841528396780448E-3</v>
      </c>
      <c r="Q751" t="str" cm="1">
        <f t="array" ref="Q751">IF(P751=MIN($P$3:$P$10000),O751:P751,"")</f>
        <v/>
      </c>
      <c r="S751" s="23">
        <v>42328</v>
      </c>
      <c r="T751">
        <v>-1.1136611358712181E-3</v>
      </c>
      <c r="U751" t="str" cm="1">
        <f t="array" ref="U751">IF(T751=MIN($T$3:$T$10000),S751:T751,"")</f>
        <v/>
      </c>
    </row>
    <row r="752" spans="1:21" x14ac:dyDescent="0.3">
      <c r="A752" s="23">
        <v>42331</v>
      </c>
      <c r="B752" s="24">
        <v>-8.0511594936913105E-3</v>
      </c>
      <c r="C752" s="24">
        <v>-1.034177314831596E-2</v>
      </c>
      <c r="D752" s="24">
        <v>3.1628654808368421E-3</v>
      </c>
      <c r="E752" s="263">
        <v>3.6951548001810849E-4</v>
      </c>
      <c r="F752" s="264">
        <v>2.400000000000002E-4</v>
      </c>
      <c r="G752" s="264">
        <v>-4.3999999999999817E-4</v>
      </c>
      <c r="H752" s="265">
        <v>4.4444444444442631E-5</v>
      </c>
      <c r="K752" s="23">
        <v>42331</v>
      </c>
      <c r="L752" s="19">
        <v>-2.6827893569058518E-4</v>
      </c>
      <c r="O752" s="23">
        <v>42331</v>
      </c>
      <c r="P752">
        <v>-7.2569733922646091E-4</v>
      </c>
      <c r="Q752" t="str" cm="1">
        <f t="array" ref="Q752">IF(P752=MIN($P$3:$P$10000),O752:P752,"")</f>
        <v/>
      </c>
      <c r="S752" s="23">
        <v>42331</v>
      </c>
      <c r="T752">
        <v>-2.9027893569058446E-4</v>
      </c>
      <c r="U752" t="str" cm="1">
        <f t="array" ref="U752">IF(T752=MIN($T$3:$T$10000),S752:T752,"")</f>
        <v/>
      </c>
    </row>
    <row r="753" spans="1:21" x14ac:dyDescent="0.3">
      <c r="A753" s="23">
        <v>42332</v>
      </c>
      <c r="B753" s="24">
        <v>6.6497162790981248E-3</v>
      </c>
      <c r="C753" s="24">
        <v>-4.0890253076517344E-3</v>
      </c>
      <c r="D753" s="24">
        <v>-5.6420287299308114E-3</v>
      </c>
      <c r="E753" s="263">
        <v>-2.955053209786669E-3</v>
      </c>
      <c r="F753" s="264">
        <v>-2.8999999999999989E-4</v>
      </c>
      <c r="G753" s="264">
        <v>3.0999999999999919E-4</v>
      </c>
      <c r="H753" s="265">
        <v>4.4642857142858417E-5</v>
      </c>
      <c r="K753" s="23">
        <v>42332</v>
      </c>
      <c r="L753" s="19">
        <v>-1.3232331846009348E-3</v>
      </c>
      <c r="O753" s="23">
        <v>42332</v>
      </c>
      <c r="P753">
        <v>-3.3245561757880523E-3</v>
      </c>
      <c r="Q753" t="str" cm="1">
        <f t="array" ref="Q753">IF(P753=MIN($P$3:$P$10000),O753:P753,"")</f>
        <v/>
      </c>
      <c r="S753" s="23">
        <v>42332</v>
      </c>
      <c r="T753">
        <v>-1.329822470315221E-3</v>
      </c>
      <c r="U753" t="str" cm="1">
        <f t="array" ref="U753">IF(T753=MIN($T$3:$T$10000),S753:T753,"")</f>
        <v/>
      </c>
    </row>
    <row r="754" spans="1:21" x14ac:dyDescent="0.3">
      <c r="A754" s="23">
        <v>42333</v>
      </c>
      <c r="B754" s="24">
        <v>-4.6629394858571172E-3</v>
      </c>
      <c r="C754" s="24">
        <v>2.737153304477556E-3</v>
      </c>
      <c r="D754" s="24">
        <v>5.3406191798179162E-3</v>
      </c>
      <c r="E754" s="263">
        <v>9.2607758205857384E-4</v>
      </c>
      <c r="F754" s="264">
        <v>-4.5999999999999991E-4</v>
      </c>
      <c r="G754" s="264">
        <v>6.0000000000000049E-4</v>
      </c>
      <c r="H754" s="265">
        <v>1.3452914798206197E-4</v>
      </c>
      <c r="K754" s="23">
        <v>42333</v>
      </c>
      <c r="L754" s="19">
        <v>1.0849794580497726E-3</v>
      </c>
      <c r="O754" s="23">
        <v>42333</v>
      </c>
      <c r="P754">
        <v>2.6011033536446119E-3</v>
      </c>
      <c r="Q754" t="str" cm="1">
        <f t="array" ref="Q754">IF(P754=MIN($P$3:$P$10000),O754:P754,"")</f>
        <v/>
      </c>
      <c r="S754" s="23">
        <v>42333</v>
      </c>
      <c r="T754">
        <v>1.0404413414578447E-3</v>
      </c>
      <c r="U754" t="str" cm="1">
        <f t="array" ref="U754">IF(T754=MIN($T$3:$T$10000),S754:T754,"")</f>
        <v/>
      </c>
    </row>
    <row r="755" spans="1:21" x14ac:dyDescent="0.3">
      <c r="A755" s="23">
        <v>42335</v>
      </c>
      <c r="B755" s="24">
        <v>-1.1809476984281409E-2</v>
      </c>
      <c r="C755" s="24">
        <v>7.7343126918875266E-3</v>
      </c>
      <c r="D755" s="24">
        <v>-5.8101982362385677E-3</v>
      </c>
      <c r="E755" s="263">
        <v>-2.0360619249504548E-3</v>
      </c>
      <c r="F755" s="264">
        <v>-4.0000000000000112E-5</v>
      </c>
      <c r="G755" s="264">
        <v>5.0000000000000034E-4</v>
      </c>
      <c r="H755" s="265">
        <v>4.504504504504634E-5</v>
      </c>
      <c r="K755" s="23">
        <v>42335</v>
      </c>
      <c r="L755" s="19">
        <v>-1.3338992337414818E-3</v>
      </c>
      <c r="O755" s="23">
        <v>42335</v>
      </c>
      <c r="P755">
        <v>-3.4379237600293809E-3</v>
      </c>
      <c r="Q755" t="str" cm="1">
        <f t="array" ref="Q755">IF(P755=MIN($P$3:$P$10000),O755:P755,"")</f>
        <v/>
      </c>
      <c r="S755" s="23">
        <v>42335</v>
      </c>
      <c r="T755">
        <v>-1.3751695040117526E-3</v>
      </c>
      <c r="U755" t="str" cm="1">
        <f t="array" ref="U755">IF(T755=MIN($T$3:$T$10000),S755:T755,"")</f>
        <v/>
      </c>
    </row>
    <row r="756" spans="1:21" x14ac:dyDescent="0.3">
      <c r="A756" s="23">
        <v>42338</v>
      </c>
      <c r="B756" s="24">
        <v>6.6172641975309312E-3</v>
      </c>
      <c r="C756" s="24">
        <v>6.7720231870930514E-3</v>
      </c>
      <c r="D756" s="24">
        <v>-1.7532209552899441E-2</v>
      </c>
      <c r="E756" s="263">
        <v>-2.781603243540617E-3</v>
      </c>
      <c r="F756" s="264">
        <v>-1.000000000000003E-4</v>
      </c>
      <c r="G756" s="264">
        <v>-3.5000000000000141E-4</v>
      </c>
      <c r="H756" s="265">
        <v>2.7149321266968317E-4</v>
      </c>
      <c r="K756" s="23">
        <v>42338</v>
      </c>
      <c r="L756" s="19">
        <v>-2.7849074059427847E-3</v>
      </c>
      <c r="O756" s="23">
        <v>42338</v>
      </c>
      <c r="P756">
        <v>-7.1989483791103544E-3</v>
      </c>
      <c r="Q756" t="str" cm="1">
        <f t="array" ref="Q756">IF(P756=MIN($P$3:$P$10000),O756:P756,"")</f>
        <v/>
      </c>
      <c r="S756" s="23">
        <v>42338</v>
      </c>
      <c r="T756">
        <v>-2.8795793516441419E-3</v>
      </c>
      <c r="U756" t="str" cm="1">
        <f t="array" ref="U756">IF(T756=MIN($T$3:$T$10000),S756:T756,"")</f>
        <v/>
      </c>
    </row>
    <row r="757" spans="1:21" x14ac:dyDescent="0.3">
      <c r="A757" s="23">
        <v>42339</v>
      </c>
      <c r="B757" s="24">
        <v>3.5321919845406279E-3</v>
      </c>
      <c r="C757" s="24">
        <v>8.0718097444662015E-3</v>
      </c>
      <c r="D757" s="24">
        <v>2.549146631899671E-3</v>
      </c>
      <c r="E757" s="263">
        <v>2.789362142323113E-3</v>
      </c>
      <c r="F757" s="264">
        <v>0</v>
      </c>
      <c r="G757" s="264">
        <v>2.5000000000000131E-4</v>
      </c>
      <c r="H757" s="265">
        <v>-1.3953488372093101E-4</v>
      </c>
      <c r="K757" s="23">
        <v>42339</v>
      </c>
      <c r="L757" s="19">
        <v>1.3451804850668977E-3</v>
      </c>
      <c r="O757" s="23">
        <v>42339</v>
      </c>
      <c r="P757">
        <v>3.488677956853291E-3</v>
      </c>
      <c r="Q757" t="str" cm="1">
        <f t="array" ref="Q757">IF(P757=MIN($P$3:$P$10000),O757:P757,"")</f>
        <v/>
      </c>
      <c r="S757" s="23">
        <v>42339</v>
      </c>
      <c r="T757">
        <v>1.3954711827413166E-3</v>
      </c>
      <c r="U757" t="str" cm="1">
        <f t="array" ref="U757">IF(T757=MIN($T$3:$T$10000),S757:T757,"")</f>
        <v/>
      </c>
    </row>
    <row r="758" spans="1:21" x14ac:dyDescent="0.3">
      <c r="A758" s="23">
        <v>42340</v>
      </c>
      <c r="B758" s="24">
        <v>-1.5545532025278931E-2</v>
      </c>
      <c r="C758" s="24">
        <v>-3.5587515575997149E-3</v>
      </c>
      <c r="D758" s="24">
        <v>-2.5642350502899439E-3</v>
      </c>
      <c r="E758" s="263">
        <v>-4.6682635030717958E-4</v>
      </c>
      <c r="F758" s="264">
        <v>-1.4999999999999999E-4</v>
      </c>
      <c r="G758" s="264">
        <v>1.000000000000001E-4</v>
      </c>
      <c r="H758" s="265">
        <v>-6.8807339449541342E-4</v>
      </c>
      <c r="K758" s="23">
        <v>42340</v>
      </c>
      <c r="L758" s="19">
        <v>-1.6965071549963798E-3</v>
      </c>
      <c r="O758" s="23">
        <v>42340</v>
      </c>
      <c r="P758">
        <v>-3.442185318683609E-3</v>
      </c>
      <c r="Q758" t="str" cm="1">
        <f t="array" ref="Q758">IF(P758=MIN($P$3:$P$10000),O758:P758,"")</f>
        <v/>
      </c>
      <c r="S758" s="23">
        <v>42340</v>
      </c>
      <c r="T758">
        <v>-1.3768741274734436E-3</v>
      </c>
      <c r="U758" t="str" cm="1">
        <f t="array" ref="U758">IF(T758=MIN($T$3:$T$10000),S758:T758,"")</f>
        <v/>
      </c>
    </row>
    <row r="759" spans="1:21" x14ac:dyDescent="0.3">
      <c r="A759" s="23">
        <v>42341</v>
      </c>
      <c r="B759" s="24">
        <v>1.062667572496416E-2</v>
      </c>
      <c r="C759" s="24">
        <v>3.57146150178209E-3</v>
      </c>
      <c r="D759" s="24">
        <v>1.182537484096384E-2</v>
      </c>
      <c r="E759" s="263">
        <v>-3.120901887772496E-2</v>
      </c>
      <c r="F759" s="264">
        <v>1.33E-3</v>
      </c>
      <c r="G759" s="264">
        <v>-2.080000000000002E-3</v>
      </c>
      <c r="H759" s="265">
        <v>2.1459227467811326E-4</v>
      </c>
      <c r="K759" s="23">
        <v>42341</v>
      </c>
      <c r="L759" s="19">
        <v>-8.1457349762704522E-4</v>
      </c>
      <c r="O759" s="23">
        <v>42341</v>
      </c>
      <c r="P759">
        <v>-2.350350053080489E-3</v>
      </c>
      <c r="Q759" t="str" cm="1">
        <f t="array" ref="Q759">IF(P759=MIN($P$3:$P$10000),O759:P759,"")</f>
        <v/>
      </c>
      <c r="S759" s="23">
        <v>42341</v>
      </c>
      <c r="T759">
        <v>-9.4014002123219602E-4</v>
      </c>
      <c r="U759" t="str" cm="1">
        <f t="array" ref="U759">IF(T759=MIN($T$3:$T$10000),S759:T759,"")</f>
        <v/>
      </c>
    </row>
    <row r="760" spans="1:21" x14ac:dyDescent="0.3">
      <c r="A760" s="23">
        <v>42342</v>
      </c>
      <c r="B760" s="24">
        <v>2.220906992513624E-2</v>
      </c>
      <c r="C760" s="24">
        <v>4.8933175720775974E-3</v>
      </c>
      <c r="D760" s="24">
        <v>1.05015965351385E-2</v>
      </c>
      <c r="E760" s="263">
        <v>1.581799616452717E-2</v>
      </c>
      <c r="F760" s="264">
        <v>2.800000000000003E-4</v>
      </c>
      <c r="G760" s="264">
        <v>-6.1999999999999837E-4</v>
      </c>
      <c r="H760" s="265">
        <v>2.1929824561403379E-4</v>
      </c>
      <c r="K760" s="23">
        <v>42342</v>
      </c>
      <c r="L760" s="19">
        <v>5.1179692421844175E-3</v>
      </c>
      <c r="O760" s="23">
        <v>42342</v>
      </c>
      <c r="P760">
        <v>1.2555712579145256E-2</v>
      </c>
      <c r="Q760" t="str" cm="1">
        <f t="array" ref="Q760">IF(P760=MIN($P$3:$P$10000),O760:P760,"")</f>
        <v/>
      </c>
      <c r="S760" s="23">
        <v>42342</v>
      </c>
      <c r="T760">
        <v>5.022285031658102E-3</v>
      </c>
      <c r="U760" t="str" cm="1">
        <f t="array" ref="U760">IF(T760=MIN($T$3:$T$10000),S760:T760,"")</f>
        <v/>
      </c>
    </row>
    <row r="761" spans="1:21" x14ac:dyDescent="0.3">
      <c r="A761" s="23">
        <v>42345</v>
      </c>
      <c r="B761" s="24">
        <v>-1.2978264169724949E-2</v>
      </c>
      <c r="C761" s="24">
        <v>-3.5414222538549742E-3</v>
      </c>
      <c r="D761" s="24">
        <v>1.4079489053056031E-2</v>
      </c>
      <c r="E761" s="263">
        <v>-1.0634502748006871E-2</v>
      </c>
      <c r="F761" s="264">
        <v>-4.199999999999998E-4</v>
      </c>
      <c r="G761" s="264">
        <v>7.4999999999999958E-4</v>
      </c>
      <c r="H761" s="265">
        <v>-4.4843049327355545E-5</v>
      </c>
      <c r="K761" s="23">
        <v>42345</v>
      </c>
      <c r="L761" s="19">
        <v>5.2542877763030508E-4</v>
      </c>
      <c r="O761" s="23">
        <v>42345</v>
      </c>
      <c r="P761">
        <v>1.3752703745690369E-3</v>
      </c>
      <c r="Q761" t="str" cm="1">
        <f t="array" ref="Q761">IF(P761=MIN($P$3:$P$10000),O761:P761,"")</f>
        <v/>
      </c>
      <c r="S761" s="23">
        <v>42345</v>
      </c>
      <c r="T761">
        <v>5.5010814982761505E-4</v>
      </c>
      <c r="U761" t="str" cm="1">
        <f t="array" ref="U761">IF(T761=MIN($T$3:$T$10000),S761:T761,"")</f>
        <v/>
      </c>
    </row>
    <row r="762" spans="1:21" x14ac:dyDescent="0.3">
      <c r="A762" s="23">
        <v>42346</v>
      </c>
      <c r="B762" s="24">
        <v>1.655770948782842E-3</v>
      </c>
      <c r="C762" s="24">
        <v>-1.821401364999661E-2</v>
      </c>
      <c r="D762" s="24">
        <v>-1.4710593521797551E-2</v>
      </c>
      <c r="E762" s="263">
        <v>8.2536972908876152E-3</v>
      </c>
      <c r="F762" s="264">
        <v>1.9999999999999971E-4</v>
      </c>
      <c r="G762" s="264">
        <v>3.4999999999999918E-4</v>
      </c>
      <c r="H762" s="265">
        <v>8.9285714285715289E-5</v>
      </c>
      <c r="K762" s="23">
        <v>42346</v>
      </c>
      <c r="L762" s="19">
        <v>-2.5545424211716079E-3</v>
      </c>
      <c r="O762" s="23">
        <v>42346</v>
      </c>
      <c r="P762">
        <v>-6.5805524815004506E-3</v>
      </c>
      <c r="Q762" t="str" cm="1">
        <f t="array" ref="Q762">IF(P762=MIN($P$3:$P$10000),O762:P762,"")</f>
        <v/>
      </c>
      <c r="S762" s="23">
        <v>42346</v>
      </c>
      <c r="T762">
        <v>-2.6322209926001802E-3</v>
      </c>
      <c r="U762" t="str" cm="1">
        <f t="array" ref="U762">IF(T762=MIN($T$3:$T$10000),S762:T762,"")</f>
        <v/>
      </c>
    </row>
    <row r="763" spans="1:21" x14ac:dyDescent="0.3">
      <c r="A763" s="23">
        <v>42347</v>
      </c>
      <c r="B763" s="24">
        <v>-1.9447394766526069E-3</v>
      </c>
      <c r="C763" s="24">
        <v>-5.8825381528320574E-3</v>
      </c>
      <c r="D763" s="24">
        <v>-8.0523181942652455E-3</v>
      </c>
      <c r="E763" s="263">
        <v>-1.2183622837437491E-2</v>
      </c>
      <c r="F763" s="264">
        <v>2.9000000000000033E-4</v>
      </c>
      <c r="G763" s="264">
        <v>-2.000000000000002E-4</v>
      </c>
      <c r="H763" s="265">
        <v>-9.0090090090091094E-5</v>
      </c>
      <c r="K763" s="23">
        <v>42347</v>
      </c>
      <c r="L763" s="19">
        <v>-3.360359769386713E-3</v>
      </c>
      <c r="O763" s="23">
        <v>42347</v>
      </c>
      <c r="P763">
        <v>-8.347048072115431E-3</v>
      </c>
      <c r="Q763" t="str" cm="1">
        <f t="array" ref="Q763">IF(P763=MIN($P$3:$P$10000),O763:P763,"")</f>
        <v/>
      </c>
      <c r="S763" s="23">
        <v>42347</v>
      </c>
      <c r="T763">
        <v>-3.3388192288461719E-3</v>
      </c>
      <c r="U763" t="str" cm="1">
        <f t="array" ref="U763">IF(T763=MIN($T$3:$T$10000),S763:T763,"")</f>
        <v/>
      </c>
    </row>
    <row r="764" spans="1:21" x14ac:dyDescent="0.3">
      <c r="A764" s="23">
        <v>42348</v>
      </c>
      <c r="B764" s="24">
        <v>-8.7681216754492849E-4</v>
      </c>
      <c r="C764" s="24">
        <v>-4.5516892972489583E-3</v>
      </c>
      <c r="D764" s="24">
        <v>7.2719489259670004E-3</v>
      </c>
      <c r="E764" s="263">
        <v>2.505387450155193E-3</v>
      </c>
      <c r="F764" s="264">
        <v>2.6999999999999979E-4</v>
      </c>
      <c r="G764" s="264">
        <v>1.7000000000000129E-4</v>
      </c>
      <c r="H764" s="265">
        <v>4.9107142857143012E-4</v>
      </c>
      <c r="K764" s="23">
        <v>42348</v>
      </c>
      <c r="L764" s="19">
        <v>1.5954417880473333E-3</v>
      </c>
      <c r="O764" s="23">
        <v>42348</v>
      </c>
      <c r="P764">
        <v>3.3473991129754741E-3</v>
      </c>
      <c r="Q764" t="str" cm="1">
        <f t="array" ref="Q764">IF(P764=MIN($P$3:$P$10000),O764:P764,"")</f>
        <v/>
      </c>
      <c r="S764" s="23">
        <v>42348</v>
      </c>
      <c r="T764">
        <v>1.3389596451901897E-3</v>
      </c>
      <c r="U764" t="str" cm="1">
        <f t="array" ref="U764">IF(T764=MIN($T$3:$T$10000),S764:T764,"")</f>
        <v/>
      </c>
    </row>
    <row r="765" spans="1:21" x14ac:dyDescent="0.3">
      <c r="A765" s="23">
        <v>42349</v>
      </c>
      <c r="B765" s="24">
        <v>5.4607311908122817E-3</v>
      </c>
      <c r="C765" s="24">
        <v>-2.3776773808464349E-2</v>
      </c>
      <c r="D765" s="24">
        <v>-3.3577061864490981E-3</v>
      </c>
      <c r="E765" s="263">
        <v>-1.3071947643275879E-2</v>
      </c>
      <c r="F765" s="264">
        <v>-8.000000000000021E-5</v>
      </c>
      <c r="G765" s="264">
        <v>2.200000000000002E-4</v>
      </c>
      <c r="H765" s="265">
        <v>-4.6948356807511785E-4</v>
      </c>
      <c r="K765" s="23">
        <v>42349</v>
      </c>
      <c r="L765" s="19">
        <v>-3.4742585119190757E-3</v>
      </c>
      <c r="O765" s="23">
        <v>42349</v>
      </c>
      <c r="P765">
        <v>-8.164977265713181E-3</v>
      </c>
      <c r="Q765" t="str" cm="1">
        <f t="array" ref="Q765">IF(P765=MIN($P$3:$P$10000),O765:P765,"")</f>
        <v/>
      </c>
      <c r="S765" s="23">
        <v>42349</v>
      </c>
      <c r="T765">
        <v>-3.2659909062852728E-3</v>
      </c>
      <c r="U765" t="str" cm="1">
        <f t="array" ref="U765">IF(T765=MIN($T$3:$T$10000),S765:T765,"")</f>
        <v/>
      </c>
    </row>
    <row r="766" spans="1:21" x14ac:dyDescent="0.3">
      <c r="A766" s="23">
        <v>42352</v>
      </c>
      <c r="B766" s="24">
        <v>-1.2801861964873739E-2</v>
      </c>
      <c r="C766" s="24">
        <v>2.8101142230441559E-3</v>
      </c>
      <c r="D766" s="24">
        <v>1.7351409394941258E-2</v>
      </c>
      <c r="E766" s="263">
        <v>9.5443346732631204E-3</v>
      </c>
      <c r="F766" s="264">
        <v>2.8000000000000008E-4</v>
      </c>
      <c r="G766" s="264">
        <v>-8.7000000000000185E-4</v>
      </c>
      <c r="H766" s="265">
        <v>-2.2421524663676995E-4</v>
      </c>
      <c r="K766" s="23">
        <v>42352</v>
      </c>
      <c r="L766" s="19">
        <v>3.8106408394703662E-3</v>
      </c>
      <c r="O766" s="23">
        <v>42352</v>
      </c>
      <c r="P766">
        <v>9.8175942511422795E-3</v>
      </c>
      <c r="Q766" t="str" cm="1">
        <f t="array" ref="Q766">IF(P766=MIN($P$3:$P$10000),O766:P766,"")</f>
        <v/>
      </c>
      <c r="S766" s="23">
        <v>42352</v>
      </c>
      <c r="T766">
        <v>3.9270377004569125E-3</v>
      </c>
      <c r="U766" t="str" cm="1">
        <f t="array" ref="U766">IF(T766=MIN($T$3:$T$10000),S766:T766,"")</f>
        <v/>
      </c>
    </row>
    <row r="767" spans="1:21" x14ac:dyDescent="0.3">
      <c r="A767" s="23">
        <v>42353</v>
      </c>
      <c r="B767" s="24">
        <v>-2.652559164431093E-3</v>
      </c>
      <c r="C767" s="24">
        <v>1.541366726463766E-2</v>
      </c>
      <c r="D767" s="24">
        <v>-1.241909684159913E-2</v>
      </c>
      <c r="E767" s="263">
        <v>2.913373538062972E-2</v>
      </c>
      <c r="F767" s="264">
        <v>6.0999999999999987E-4</v>
      </c>
      <c r="G767" s="264">
        <v>-7.2999999999999953E-4</v>
      </c>
      <c r="H767" s="265">
        <v>-8.7719298245615031E-5</v>
      </c>
      <c r="K767" s="23">
        <v>42353</v>
      </c>
      <c r="L767" s="19">
        <v>1.9545665308515754E-3</v>
      </c>
      <c r="O767" s="23">
        <v>42353</v>
      </c>
      <c r="P767">
        <v>4.9238505376552558E-3</v>
      </c>
      <c r="Q767" t="str" cm="1">
        <f t="array" ref="Q767">IF(P767=MIN($P$3:$P$10000),O767:P767,"")</f>
        <v/>
      </c>
      <c r="S767" s="23">
        <v>42353</v>
      </c>
      <c r="T767">
        <v>1.9695402150621023E-3</v>
      </c>
      <c r="U767" t="str" cm="1">
        <f t="array" ref="U767">IF(T767=MIN($T$3:$T$10000),S767:T767,"")</f>
        <v/>
      </c>
    </row>
    <row r="768" spans="1:21" x14ac:dyDescent="0.3">
      <c r="A768" s="23">
        <v>42354</v>
      </c>
      <c r="B768" s="24">
        <v>1.2115869152360161E-2</v>
      </c>
      <c r="C768" s="24">
        <v>1.7019211433439339E-2</v>
      </c>
      <c r="D768" s="24">
        <v>1.1066230944800529E-2</v>
      </c>
      <c r="E768" s="263">
        <v>1.106078961030167E-2</v>
      </c>
      <c r="F768" s="264">
        <v>1.000000000000003E-5</v>
      </c>
      <c r="G768" s="264">
        <v>-2.0000000000000022E-5</v>
      </c>
      <c r="H768" s="265">
        <v>2.6086956521738971E-4</v>
      </c>
      <c r="K768" s="23">
        <v>42354</v>
      </c>
      <c r="L768" s="19">
        <v>4.9168381382599232E-3</v>
      </c>
      <c r="O768" s="23">
        <v>42354</v>
      </c>
      <c r="P768">
        <v>1.1998617084780245E-2</v>
      </c>
      <c r="Q768" t="str" cm="1">
        <f t="array" ref="Q768">IF(P768=MIN($P$3:$P$10000),O768:P768,"")</f>
        <v/>
      </c>
      <c r="S768" s="23">
        <v>42354</v>
      </c>
      <c r="T768">
        <v>4.799446833912098E-3</v>
      </c>
      <c r="U768" t="str" cm="1">
        <f t="array" ref="U768">IF(T768=MIN($T$3:$T$10000),S768:T768,"")</f>
        <v/>
      </c>
    </row>
    <row r="769" spans="1:21" x14ac:dyDescent="0.3">
      <c r="A769" s="23">
        <v>42355</v>
      </c>
      <c r="B769" s="24">
        <v>-2.18978102189781E-2</v>
      </c>
      <c r="C769" s="24">
        <v>-1.492544699607763E-2</v>
      </c>
      <c r="D769" s="24">
        <v>-2.1890448991195469E-2</v>
      </c>
      <c r="E769" s="263">
        <v>-1.205261780630457E-2</v>
      </c>
      <c r="F769" s="264">
        <v>-1.599999999999998E-4</v>
      </c>
      <c r="G769" s="264">
        <v>6.2000000000000065E-4</v>
      </c>
      <c r="H769" s="265">
        <v>2.2321428571428741E-4</v>
      </c>
      <c r="K769" s="23">
        <v>42355</v>
      </c>
      <c r="L769" s="19">
        <v>-7.0754401264980227E-3</v>
      </c>
      <c r="O769" s="23">
        <v>42355</v>
      </c>
      <c r="P769">
        <v>-1.7977216387673623E-2</v>
      </c>
      <c r="Q769" t="str" cm="1">
        <f t="array" ref="Q769">IF(P769=MIN($P$3:$P$10000),O769:P769,"")</f>
        <v/>
      </c>
      <c r="S769" s="23">
        <v>42355</v>
      </c>
      <c r="T769">
        <v>-7.190886555069451E-3</v>
      </c>
      <c r="U769" t="str" cm="1">
        <f t="array" ref="U769">IF(T769=MIN($T$3:$T$10000),S769:T769,"")</f>
        <v/>
      </c>
    </row>
    <row r="770" spans="1:21" x14ac:dyDescent="0.3">
      <c r="A770" s="23">
        <v>42356</v>
      </c>
      <c r="B770" s="24">
        <v>1.5323393034825911E-2</v>
      </c>
      <c r="C770" s="24">
        <v>-1.147834994669498E-2</v>
      </c>
      <c r="D770" s="24">
        <v>-2.2041609232858572E-3</v>
      </c>
      <c r="E770" s="263">
        <v>-1.032264003780679E-2</v>
      </c>
      <c r="F770" s="264">
        <v>-2.1000000000000009E-4</v>
      </c>
      <c r="G770" s="264">
        <v>6.2000000000000065E-4</v>
      </c>
      <c r="H770" s="265">
        <v>-4.5662100456622314E-5</v>
      </c>
      <c r="K770" s="23">
        <v>42356</v>
      </c>
      <c r="L770" s="19">
        <v>-1.6396231709415341E-3</v>
      </c>
      <c r="O770" s="23">
        <v>42356</v>
      </c>
      <c r="P770">
        <v>-4.0726880643401353E-3</v>
      </c>
      <c r="Q770" t="str" cm="1">
        <f t="array" ref="Q770">IF(P770=MIN($P$3:$P$10000),O770:P770,"")</f>
        <v/>
      </c>
      <c r="S770" s="23">
        <v>42356</v>
      </c>
      <c r="T770">
        <v>-1.6290752257360542E-3</v>
      </c>
      <c r="U770" t="str" cm="1">
        <f t="array" ref="U770">IF(T770=MIN($T$3:$T$10000),S770:T770,"")</f>
        <v/>
      </c>
    </row>
    <row r="771" spans="1:21" x14ac:dyDescent="0.3">
      <c r="A771" s="23">
        <v>42359</v>
      </c>
      <c r="B771" s="24">
        <v>1.0878096718168371E-2</v>
      </c>
      <c r="C771" s="24">
        <v>5.5735264147647656E-3</v>
      </c>
      <c r="D771" s="24">
        <v>1.189477230113894E-2</v>
      </c>
      <c r="E771" s="263">
        <v>1.5169403432915951E-3</v>
      </c>
      <c r="F771" s="264">
        <v>1.4999999999999999E-4</v>
      </c>
      <c r="G771" s="264">
        <v>-2.7000000000000136E-4</v>
      </c>
      <c r="H771" s="265">
        <v>-1.8181818181818227E-4</v>
      </c>
      <c r="K771" s="23">
        <v>42359</v>
      </c>
      <c r="L771" s="19">
        <v>3.039908570171277E-3</v>
      </c>
      <c r="O771" s="23">
        <v>42359</v>
      </c>
      <c r="P771">
        <v>7.8005668799736479E-3</v>
      </c>
      <c r="Q771" t="str" cm="1">
        <f t="array" ref="Q771">IF(P771=MIN($P$3:$P$10000),O771:P771,"")</f>
        <v/>
      </c>
      <c r="S771" s="23">
        <v>42359</v>
      </c>
      <c r="T771">
        <v>3.1202267519894592E-3</v>
      </c>
      <c r="U771" t="str" cm="1">
        <f t="array" ref="U771">IF(T771=MIN($T$3:$T$10000),S771:T771,"")</f>
        <v/>
      </c>
    </row>
    <row r="772" spans="1:21" x14ac:dyDescent="0.3">
      <c r="A772" s="23">
        <v>42360</v>
      </c>
      <c r="B772" s="24">
        <v>-5.2351041156548277E-3</v>
      </c>
      <c r="C772" s="24">
        <v>8.7760980585248512E-3</v>
      </c>
      <c r="D772" s="24">
        <v>1.6624578155383488E-2</v>
      </c>
      <c r="E772" s="263">
        <v>7.3851596839887212E-3</v>
      </c>
      <c r="F772" s="264">
        <v>3.4000000000000002E-4</v>
      </c>
      <c r="G772" s="264">
        <v>-4.6999999999999928E-4</v>
      </c>
      <c r="H772" s="265">
        <v>-1.3392857142857059E-4</v>
      </c>
      <c r="K772" s="23">
        <v>42360</v>
      </c>
      <c r="L772" s="19">
        <v>4.1349150985419197E-3</v>
      </c>
      <c r="O772" s="23">
        <v>42360</v>
      </c>
      <c r="P772">
        <v>1.0461707389211939E-2</v>
      </c>
      <c r="Q772" t="str" cm="1">
        <f t="array" ref="Q772">IF(P772=MIN($P$3:$P$10000),O772:P772,"")</f>
        <v/>
      </c>
      <c r="S772" s="23">
        <v>42360</v>
      </c>
      <c r="T772">
        <v>4.1846829556847764E-3</v>
      </c>
      <c r="U772" t="str" cm="1">
        <f t="array" ref="U772">IF(T772=MIN($T$3:$T$10000),S772:T772,"")</f>
        <v/>
      </c>
    </row>
    <row r="773" spans="1:21" x14ac:dyDescent="0.3">
      <c r="A773" s="23">
        <v>42361</v>
      </c>
      <c r="B773" s="24">
        <v>-2.9237208564105149E-3</v>
      </c>
      <c r="C773" s="24">
        <v>1.5567668295339839E-2</v>
      </c>
      <c r="D773" s="24">
        <v>9.0849719359110577E-3</v>
      </c>
      <c r="E773" s="263">
        <v>8.646698823713243E-3</v>
      </c>
      <c r="F773" s="264">
        <v>2.4000000000000001E-4</v>
      </c>
      <c r="G773" s="264">
        <v>-2.4999999999999914E-4</v>
      </c>
      <c r="H773" s="265">
        <v>8.8105726872247692E-5</v>
      </c>
      <c r="K773" s="23">
        <v>42361</v>
      </c>
      <c r="L773" s="19">
        <v>3.4844100948123093E-3</v>
      </c>
      <c r="O773" s="23">
        <v>42361</v>
      </c>
      <c r="P773">
        <v>8.5831562942994925E-3</v>
      </c>
      <c r="Q773" t="str" cm="1">
        <f t="array" ref="Q773">IF(P773=MIN($P$3:$P$10000),O773:P773,"")</f>
        <v/>
      </c>
      <c r="S773" s="23">
        <v>42361</v>
      </c>
      <c r="T773">
        <v>3.4332625177197974E-3</v>
      </c>
      <c r="U773" t="str" cm="1">
        <f t="array" ref="U773">IF(T773=MIN($T$3:$T$10000),S773:T773,"")</f>
        <v/>
      </c>
    </row>
    <row r="774" spans="1:21" x14ac:dyDescent="0.3">
      <c r="A774" s="23">
        <v>42366</v>
      </c>
      <c r="B774" s="24">
        <v>-3.9097840662639358E-4</v>
      </c>
      <c r="C774" s="24">
        <v>1.803359986404704E-3</v>
      </c>
      <c r="D774" s="24">
        <v>-5.5656988866187853E-3</v>
      </c>
      <c r="E774" s="263">
        <v>4.658709550981876E-3</v>
      </c>
      <c r="F774" s="264">
        <v>-5.0000000000000023E-5</v>
      </c>
      <c r="G774" s="264">
        <v>6.2999999999999948E-4</v>
      </c>
      <c r="H774" s="265">
        <v>-3.5714285714285492E-4</v>
      </c>
      <c r="K774" s="23">
        <v>42366</v>
      </c>
      <c r="L774" s="19">
        <v>-5.077876028654082E-4</v>
      </c>
      <c r="O774" s="23">
        <v>42366</v>
      </c>
      <c r="P774">
        <v>-9.3393329287780888E-4</v>
      </c>
      <c r="Q774" t="str" cm="1">
        <f t="array" ref="Q774">IF(P774=MIN($P$3:$P$10000),O774:P774,"")</f>
        <v/>
      </c>
      <c r="S774" s="23">
        <v>42366</v>
      </c>
      <c r="T774">
        <v>-3.7357331715112338E-4</v>
      </c>
      <c r="U774" t="str" cm="1">
        <f t="array" ref="U774">IF(T774=MIN($T$3:$T$10000),S774:T774,"")</f>
        <v/>
      </c>
    </row>
    <row r="775" spans="1:21" x14ac:dyDescent="0.3">
      <c r="A775" s="23">
        <v>42367</v>
      </c>
      <c r="B775" s="24">
        <v>-6.8446271686120597E-4</v>
      </c>
      <c r="C775" s="24">
        <v>1.028358195577274E-2</v>
      </c>
      <c r="D775" s="24">
        <v>1.4156613633324711E-2</v>
      </c>
      <c r="E775" s="263">
        <v>8.1616916275038792E-3</v>
      </c>
      <c r="F775" s="264">
        <v>1.8000000000000001E-4</v>
      </c>
      <c r="G775" s="264">
        <v>-2.6999999999999908E-4</v>
      </c>
      <c r="H775" s="265">
        <v>4.3103448275861808E-5</v>
      </c>
      <c r="K775" s="23">
        <v>42367</v>
      </c>
      <c r="L775" s="19">
        <v>4.1267557019816839E-3</v>
      </c>
      <c r="O775" s="23">
        <v>42367</v>
      </c>
      <c r="P775">
        <v>1.0257147875643864E-2</v>
      </c>
      <c r="Q775" t="str" cm="1">
        <f t="array" ref="Q775">IF(P775=MIN($P$3:$P$10000),O775:P775,"")</f>
        <v/>
      </c>
      <c r="S775" s="23">
        <v>42367</v>
      </c>
      <c r="T775">
        <v>4.1028591502575464E-3</v>
      </c>
      <c r="U775" t="str" cm="1">
        <f t="array" ref="U775">IF(T775=MIN($T$3:$T$10000),S775:T775,"")</f>
        <v/>
      </c>
    </row>
    <row r="776" spans="1:21" x14ac:dyDescent="0.3">
      <c r="A776" s="23">
        <v>42368</v>
      </c>
      <c r="B776" s="24">
        <v>-7.6320843727616704E-3</v>
      </c>
      <c r="C776" s="24">
        <v>-1.0087064852356539E-2</v>
      </c>
      <c r="D776" s="24">
        <v>1.1360618594640629E-3</v>
      </c>
      <c r="E776" s="263">
        <v>-6.8074601949136507E-3</v>
      </c>
      <c r="F776" s="264">
        <v>2.999999999999997E-5</v>
      </c>
      <c r="G776" s="264">
        <v>3.2999999999999919E-4</v>
      </c>
      <c r="H776" s="265">
        <v>1.7316017316017213E-4</v>
      </c>
      <c r="K776" s="23">
        <v>42368</v>
      </c>
      <c r="L776" s="19">
        <v>-1.3920510578969661E-3</v>
      </c>
      <c r="O776" s="23">
        <v>42368</v>
      </c>
      <c r="P776">
        <v>-3.7236828395476084E-3</v>
      </c>
      <c r="Q776" t="str" cm="1">
        <f t="array" ref="Q776">IF(P776=MIN($P$3:$P$10000),O776:P776,"")</f>
        <v/>
      </c>
      <c r="S776" s="23">
        <v>42368</v>
      </c>
      <c r="T776">
        <v>-1.4894731358190436E-3</v>
      </c>
      <c r="U776" t="str" cm="1">
        <f t="array" ref="U776">IF(T776=MIN($T$3:$T$10000),S776:T776,"")</f>
        <v/>
      </c>
    </row>
    <row r="777" spans="1:21" x14ac:dyDescent="0.3">
      <c r="A777" s="23">
        <v>42369</v>
      </c>
      <c r="B777" s="24">
        <v>3.9440939448637648E-4</v>
      </c>
      <c r="C777" s="24">
        <v>-7.4107350072901423E-3</v>
      </c>
      <c r="D777" s="24">
        <v>-6.1609686024176212E-3</v>
      </c>
      <c r="E777" s="263">
        <v>-1.1300639939240281E-2</v>
      </c>
      <c r="F777" s="264">
        <v>5.9999999999999941E-5</v>
      </c>
      <c r="G777" s="264">
        <v>-4.0000000000000044E-5</v>
      </c>
      <c r="H777" s="265">
        <v>-1.3215859030836922E-4</v>
      </c>
      <c r="K777" s="23">
        <v>42369</v>
      </c>
      <c r="L777" s="19">
        <v>-2.9289999673734026E-3</v>
      </c>
      <c r="O777" s="23">
        <v>42369</v>
      </c>
      <c r="P777">
        <v>-7.1838215043365915E-3</v>
      </c>
      <c r="Q777" t="str" cm="1">
        <f t="array" ref="Q777">IF(P777=MIN($P$3:$P$10000),O777:P777,"")</f>
        <v/>
      </c>
      <c r="S777" s="23">
        <v>42369</v>
      </c>
      <c r="T777">
        <v>-2.8735286017346367E-3</v>
      </c>
      <c r="U777" t="str" cm="1">
        <f t="array" ref="U777">IF(T777=MIN($T$3:$T$10000),S777:T777,"")</f>
        <v/>
      </c>
    </row>
    <row r="778" spans="1:21" x14ac:dyDescent="0.3">
      <c r="A778" s="23">
        <v>42373</v>
      </c>
      <c r="B778" s="24">
        <v>1.409422446377125E-2</v>
      </c>
      <c r="C778" s="24">
        <v>-2.0065398915212768E-2</v>
      </c>
      <c r="D778" s="24">
        <v>2.610264264724244E-3</v>
      </c>
      <c r="E778" s="263">
        <v>-1.7237821491462361E-2</v>
      </c>
      <c r="F778" s="264">
        <v>-5.8E-4</v>
      </c>
      <c r="G778" s="264">
        <v>5.6999999999999944E-4</v>
      </c>
      <c r="H778" s="265">
        <v>-4.464285714285532E-5</v>
      </c>
      <c r="K778" s="23">
        <v>42373</v>
      </c>
      <c r="L778" s="19">
        <v>-2.1565621340730807E-3</v>
      </c>
      <c r="O778" s="23">
        <v>42373</v>
      </c>
      <c r="P778">
        <v>-5.2674321208969893E-3</v>
      </c>
      <c r="Q778" t="str" cm="1">
        <f t="array" ref="Q778">IF(P778=MIN($P$3:$P$10000),O778:P778,"")</f>
        <v/>
      </c>
      <c r="S778" s="23">
        <v>42373</v>
      </c>
      <c r="T778">
        <v>-2.1069728483587959E-3</v>
      </c>
      <c r="U778" t="str" cm="1">
        <f t="array" ref="U778">IF(T778=MIN($T$3:$T$10000),S778:T778,"")</f>
        <v/>
      </c>
    </row>
    <row r="779" spans="1:21" x14ac:dyDescent="0.3">
      <c r="A779" s="23">
        <v>42374</v>
      </c>
      <c r="B779" s="24">
        <v>2.8185538227092771E-3</v>
      </c>
      <c r="C779" s="24">
        <v>-6.1904003264324717E-3</v>
      </c>
      <c r="D779" s="24">
        <v>2.3755215908900409E-2</v>
      </c>
      <c r="E779" s="263">
        <v>3.8128026888416791E-3</v>
      </c>
      <c r="F779" s="264">
        <v>-2.5999999999999981E-4</v>
      </c>
      <c r="G779" s="264">
        <v>3.8000000000000029E-4</v>
      </c>
      <c r="H779" s="265">
        <v>3.111111111111108E-4</v>
      </c>
      <c r="K779" s="23">
        <v>42374</v>
      </c>
      <c r="L779" s="19">
        <v>4.7023911946346784E-3</v>
      </c>
      <c r="O779" s="23">
        <v>42374</v>
      </c>
      <c r="P779">
        <v>1.1423477986586696E-2</v>
      </c>
      <c r="Q779" t="str" cm="1">
        <f t="array" ref="Q779">IF(P779=MIN($P$3:$P$10000),O779:P779,"")</f>
        <v/>
      </c>
      <c r="S779" s="23">
        <v>42374</v>
      </c>
      <c r="T779">
        <v>4.5693911946346789E-3</v>
      </c>
      <c r="U779" t="str" cm="1">
        <f t="array" ref="U779">IF(T779=MIN($T$3:$T$10000),S779:T779,"")</f>
        <v/>
      </c>
    </row>
    <row r="780" spans="1:21" x14ac:dyDescent="0.3">
      <c r="A780" s="23">
        <v>42375</v>
      </c>
      <c r="B780" s="24">
        <v>1.444076371389804E-2</v>
      </c>
      <c r="C780" s="24">
        <v>-1.533314179687917E-2</v>
      </c>
      <c r="D780" s="24">
        <v>1.001274459200989E-2</v>
      </c>
      <c r="E780" s="263">
        <v>1.234556893965629E-2</v>
      </c>
      <c r="F780" s="264">
        <v>5.0000000000000001E-4</v>
      </c>
      <c r="G780" s="264">
        <v>3.200000000000003E-4</v>
      </c>
      <c r="H780" s="265">
        <v>9.174311926605449E-5</v>
      </c>
      <c r="K780" s="23">
        <v>42375</v>
      </c>
      <c r="L780" s="19">
        <v>3.177015966557695E-3</v>
      </c>
      <c r="O780" s="23">
        <v>42375</v>
      </c>
      <c r="P780">
        <v>7.6743289072199261E-3</v>
      </c>
      <c r="Q780" t="str" cm="1">
        <f t="array" ref="Q780">IF(P780=MIN($P$3:$P$10000),O780:P780,"")</f>
        <v/>
      </c>
      <c r="S780" s="23">
        <v>42375</v>
      </c>
      <c r="T780">
        <v>3.0697315628879706E-3</v>
      </c>
      <c r="U780" t="str" cm="1">
        <f t="array" ref="U780">IF(T780=MIN($T$3:$T$10000),S780:T780,"")</f>
        <v/>
      </c>
    </row>
    <row r="781" spans="1:21" x14ac:dyDescent="0.3">
      <c r="A781" s="23">
        <v>42376</v>
      </c>
      <c r="B781" s="24">
        <v>1.41397155658682E-2</v>
      </c>
      <c r="C781" s="24">
        <v>-6.3260731231954024E-3</v>
      </c>
      <c r="D781" s="24">
        <v>2.3288707365538591E-2</v>
      </c>
      <c r="E781" s="263">
        <v>-1.181963626865189E-2</v>
      </c>
      <c r="F781" s="264">
        <v>3.2999999999999978E-4</v>
      </c>
      <c r="G781" s="264">
        <v>-9.2999999999999973E-4</v>
      </c>
      <c r="H781" s="265">
        <v>1.3888888888888965E-4</v>
      </c>
      <c r="K781" s="23">
        <v>42376</v>
      </c>
      <c r="L781" s="19">
        <v>3.1279705225542719E-3</v>
      </c>
      <c r="O781" s="23">
        <v>42376</v>
      </c>
      <c r="P781">
        <v>7.697426306385681E-3</v>
      </c>
      <c r="Q781" t="str" cm="1">
        <f t="array" ref="Q781">IF(P781=MIN($P$3:$P$10000),O781:P781,"")</f>
        <v/>
      </c>
      <c r="S781" s="23">
        <v>42376</v>
      </c>
      <c r="T781">
        <v>3.0789705225542714E-3</v>
      </c>
      <c r="U781" t="str" cm="1">
        <f t="array" ref="U781">IF(T781=MIN($T$3:$T$10000),S781:T781,"")</f>
        <v/>
      </c>
    </row>
    <row r="782" spans="1:21" x14ac:dyDescent="0.3">
      <c r="A782" s="23">
        <v>42377</v>
      </c>
      <c r="B782" s="24">
        <v>-4.4277154135144887E-3</v>
      </c>
      <c r="C782" s="24">
        <v>-8.3251106443739883E-3</v>
      </c>
      <c r="D782" s="24">
        <v>-2.2912413384465841E-2</v>
      </c>
      <c r="E782" s="263">
        <v>-6.0757823436833908E-3</v>
      </c>
      <c r="F782" s="264">
        <v>-2.7E-4</v>
      </c>
      <c r="G782" s="264">
        <v>4.000000000000004E-4</v>
      </c>
      <c r="H782" s="265">
        <v>-1.8779342723004744E-4</v>
      </c>
      <c r="K782" s="23">
        <v>42377</v>
      </c>
      <c r="L782" s="19">
        <v>-5.6494760637048986E-3</v>
      </c>
      <c r="O782" s="23">
        <v>42377</v>
      </c>
      <c r="P782">
        <v>-1.3894922553628444E-2</v>
      </c>
      <c r="Q782" t="str" cm="1">
        <f t="array" ref="Q782">IF(P782=MIN($P$3:$P$10000),O782:P782,"")</f>
        <v/>
      </c>
      <c r="S782" s="23">
        <v>42377</v>
      </c>
      <c r="T782">
        <v>-5.5579690214513774E-3</v>
      </c>
      <c r="U782" t="str" cm="1">
        <f t="array" ref="U782">IF(T782=MIN($T$3:$T$10000),S782:T782,"")</f>
        <v/>
      </c>
    </row>
    <row r="783" spans="1:21" x14ac:dyDescent="0.3">
      <c r="A783" s="23">
        <v>42380</v>
      </c>
      <c r="B783" s="24">
        <v>-8.8947956093868921E-3</v>
      </c>
      <c r="C783" s="24">
        <v>0</v>
      </c>
      <c r="D783" s="24">
        <v>1.070200772277936E-2</v>
      </c>
      <c r="E783" s="263">
        <v>9.7422108471310991E-3</v>
      </c>
      <c r="F783" s="264">
        <v>2.2000000000000001E-4</v>
      </c>
      <c r="G783" s="264">
        <v>-5.4000000000000044E-4</v>
      </c>
      <c r="H783" s="265">
        <v>2.3041474654377899E-4</v>
      </c>
      <c r="K783" s="23">
        <v>42380</v>
      </c>
      <c r="L783" s="19">
        <v>2.8453376040695234E-3</v>
      </c>
      <c r="O783" s="23">
        <v>42380</v>
      </c>
      <c r="P783">
        <v>6.866627420312057E-3</v>
      </c>
      <c r="Q783" t="str" cm="1">
        <f t="array" ref="Q783">IF(P783=MIN($P$3:$P$10000),O783:P783,"")</f>
        <v/>
      </c>
      <c r="S783" s="23">
        <v>42380</v>
      </c>
      <c r="T783">
        <v>2.7466509681248232E-3</v>
      </c>
      <c r="U783" t="str" cm="1">
        <f t="array" ref="U783">IF(T783=MIN($T$3:$T$10000),S783:T783,"")</f>
        <v/>
      </c>
    </row>
    <row r="784" spans="1:21" x14ac:dyDescent="0.3">
      <c r="A784" s="23">
        <v>42381</v>
      </c>
      <c r="B784" s="24">
        <v>-5.0601394894050277E-3</v>
      </c>
      <c r="C784" s="24">
        <v>9.876567677439366E-3</v>
      </c>
      <c r="D784" s="24">
        <v>-9.3431495619362148E-3</v>
      </c>
      <c r="E784" s="263">
        <v>6.4322089080918283E-3</v>
      </c>
      <c r="F784" s="264">
        <v>-1.2999999999999991E-4</v>
      </c>
      <c r="G784" s="264">
        <v>-2.6000000000000019E-4</v>
      </c>
      <c r="H784" s="265">
        <v>1.8867924528301935E-4</v>
      </c>
      <c r="K784" s="23">
        <v>42381</v>
      </c>
      <c r="L784" s="19">
        <v>-5.4172826755659385E-4</v>
      </c>
      <c r="O784" s="23">
        <v>42381</v>
      </c>
      <c r="P784">
        <v>-1.5015848198348814E-3</v>
      </c>
      <c r="Q784" t="str" cm="1">
        <f t="array" ref="Q784">IF(P784=MIN($P$3:$P$10000),O784:P784,"")</f>
        <v/>
      </c>
      <c r="S784" s="23">
        <v>42381</v>
      </c>
      <c r="T784">
        <v>-6.006339279339526E-4</v>
      </c>
      <c r="U784" t="str" cm="1">
        <f t="array" ref="U784">IF(T784=MIN($T$3:$T$10000),S784:T784,"")</f>
        <v/>
      </c>
    </row>
    <row r="785" spans="1:21" x14ac:dyDescent="0.3">
      <c r="A785" s="23">
        <v>42382</v>
      </c>
      <c r="B785" s="24">
        <v>4.8939833499086786E-3</v>
      </c>
      <c r="C785" s="24">
        <v>-1.6625852522269662E-2</v>
      </c>
      <c r="D785" s="24">
        <v>-2.6720982129878501E-2</v>
      </c>
      <c r="E785" s="263">
        <v>-1.7669266218034819E-2</v>
      </c>
      <c r="F785" s="264">
        <v>-3.6000000000000008E-4</v>
      </c>
      <c r="G785" s="264">
        <v>4.2999999999999928E-4</v>
      </c>
      <c r="H785" s="265">
        <v>-9.6153846153847252E-5</v>
      </c>
      <c r="K785" s="23">
        <v>42382</v>
      </c>
      <c r="L785" s="19">
        <v>-7.7675834627347323E-3</v>
      </c>
      <c r="O785" s="23">
        <v>42382</v>
      </c>
      <c r="P785">
        <v>-1.9274535579913751E-2</v>
      </c>
      <c r="Q785" t="str" cm="1">
        <f t="array" ref="Q785">IF(P785=MIN($P$3:$P$10000),O785:P785,"")</f>
        <v/>
      </c>
      <c r="S785" s="23">
        <v>42382</v>
      </c>
      <c r="T785">
        <v>-7.7098142319655012E-3</v>
      </c>
      <c r="U785" t="str" cm="1">
        <f t="array" ref="U785">IF(T785=MIN($T$3:$T$10000),S785:T785,"")</f>
        <v/>
      </c>
    </row>
    <row r="786" spans="1:21" x14ac:dyDescent="0.3">
      <c r="A786" s="23">
        <v>42383</v>
      </c>
      <c r="B786" s="24">
        <v>-1.6233804275842138E-2</v>
      </c>
      <c r="C786" s="24">
        <v>7.4586964689833651E-3</v>
      </c>
      <c r="D786" s="24">
        <v>1.841081965761477E-2</v>
      </c>
      <c r="E786" s="263">
        <v>9.9501376885090878E-3</v>
      </c>
      <c r="F786" s="264">
        <v>5.0000000000000131E-5</v>
      </c>
      <c r="G786" s="264">
        <v>0</v>
      </c>
      <c r="H786" s="265">
        <v>3.3333333333333457E-4</v>
      </c>
      <c r="K786" s="23">
        <v>42383</v>
      </c>
      <c r="L786" s="19">
        <v>4.4364012946360642E-3</v>
      </c>
      <c r="O786" s="23">
        <v>42383</v>
      </c>
      <c r="P786">
        <v>1.0703503236590159E-2</v>
      </c>
      <c r="Q786" t="str" cm="1">
        <f t="array" ref="Q786">IF(P786=MIN($P$3:$P$10000),O786:P786,"")</f>
        <v/>
      </c>
      <c r="S786" s="23">
        <v>42383</v>
      </c>
      <c r="T786">
        <v>4.2814012946360636E-3</v>
      </c>
      <c r="U786" t="str" cm="1">
        <f t="array" ref="U786">IF(T786=MIN($T$3:$T$10000),S786:T786,"")</f>
        <v/>
      </c>
    </row>
    <row r="787" spans="1:21" x14ac:dyDescent="0.3">
      <c r="A787" s="23">
        <v>42384</v>
      </c>
      <c r="B787" s="24">
        <v>1.028931305443534E-2</v>
      </c>
      <c r="C787" s="24">
        <v>-3.257628567143369E-2</v>
      </c>
      <c r="D787" s="24">
        <v>-1.7919460223469921E-2</v>
      </c>
      <c r="E787" s="263">
        <v>-2.387258289607383E-2</v>
      </c>
      <c r="F787" s="264">
        <v>-3.2000000000000019E-4</v>
      </c>
      <c r="G787" s="264">
        <v>3.6000000000000029E-4</v>
      </c>
      <c r="H787" s="265">
        <v>1.4778325123152621E-4</v>
      </c>
      <c r="K787" s="23">
        <v>42384</v>
      </c>
      <c r="L787" s="19">
        <v>-7.4499215855441123E-3</v>
      </c>
      <c r="O787" s="23">
        <v>42384</v>
      </c>
      <c r="P787">
        <v>-1.8756060121495749E-2</v>
      </c>
      <c r="Q787" t="str" cm="1">
        <f t="array" ref="Q787">IF(P787=MIN($P$3:$P$10000),O787:P787,"")</f>
        <v/>
      </c>
      <c r="S787" s="23">
        <v>42384</v>
      </c>
      <c r="T787">
        <v>-7.5024240485982987E-3</v>
      </c>
      <c r="U787" t="str" cm="1">
        <f t="array" ref="U787">IF(T787=MIN($T$3:$T$10000),S787:T787,"")</f>
        <v/>
      </c>
    </row>
    <row r="788" spans="1:21" x14ac:dyDescent="0.3">
      <c r="A788" s="23">
        <v>42388</v>
      </c>
      <c r="B788" s="24">
        <v>-9.6078975863198815E-4</v>
      </c>
      <c r="C788" s="24">
        <v>5.6121245095513981E-3</v>
      </c>
      <c r="D788" s="24">
        <v>1.0172861782064981E-2</v>
      </c>
      <c r="E788" s="263">
        <v>2.1350885911037589E-2</v>
      </c>
      <c r="F788" s="264">
        <v>2.7000000000000011E-4</v>
      </c>
      <c r="G788" s="264">
        <v>-3.4999999999999918E-4</v>
      </c>
      <c r="H788" s="265">
        <v>2.4271844660194366E-4</v>
      </c>
      <c r="K788" s="23">
        <v>42388</v>
      </c>
      <c r="L788" s="19">
        <v>4.806836237268736E-3</v>
      </c>
      <c r="O788" s="23">
        <v>42388</v>
      </c>
      <c r="P788">
        <v>1.1720282340744655E-2</v>
      </c>
      <c r="Q788" t="str" cm="1">
        <f t="array" ref="Q788">IF(P788=MIN($P$3:$P$10000),O788:P788,"")</f>
        <v/>
      </c>
      <c r="S788" s="23">
        <v>42388</v>
      </c>
      <c r="T788">
        <v>4.6881129362978616E-3</v>
      </c>
      <c r="U788" t="str" cm="1">
        <f t="array" ref="U788">IF(T788=MIN($T$3:$T$10000),S788:T788,"")</f>
        <v/>
      </c>
    </row>
    <row r="789" spans="1:21" x14ac:dyDescent="0.3">
      <c r="A789" s="23">
        <v>42389</v>
      </c>
      <c r="B789" s="24">
        <v>1.33679549903456E-2</v>
      </c>
      <c r="C789" s="24">
        <v>-1.6742716023765831E-2</v>
      </c>
      <c r="D789" s="24">
        <v>-2.7493726470522908E-2</v>
      </c>
      <c r="E789" s="263">
        <v>-1.3302886856715899E-2</v>
      </c>
      <c r="F789" s="264">
        <v>-5.0999999999999982E-4</v>
      </c>
      <c r="G789" s="264">
        <v>-9.8000000000000084E-4</v>
      </c>
      <c r="H789" s="265">
        <v>-4.9751243781095955E-5</v>
      </c>
      <c r="K789" s="23">
        <v>42389</v>
      </c>
      <c r="L789" s="19">
        <v>-7.0982378961778596E-3</v>
      </c>
      <c r="O789" s="23">
        <v>42389</v>
      </c>
      <c r="P789">
        <v>-1.7439624591190916E-2</v>
      </c>
      <c r="Q789" t="str" cm="1">
        <f t="array" ref="Q789">IF(P789=MIN($P$3:$P$10000),O789:P789,"")</f>
        <v/>
      </c>
      <c r="S789" s="23">
        <v>42389</v>
      </c>
      <c r="T789">
        <v>-6.9758498364763666E-3</v>
      </c>
      <c r="U789" t="str" cm="1">
        <f t="array" ref="U789">IF(T789=MIN($T$3:$T$10000),S789:T789,"")</f>
        <v/>
      </c>
    </row>
    <row r="790" spans="1:21" x14ac:dyDescent="0.3">
      <c r="A790" s="23">
        <v>42390</v>
      </c>
      <c r="B790" s="24">
        <v>1.1387965890064841E-3</v>
      </c>
      <c r="C790" s="24">
        <v>1.7027807773830339E-2</v>
      </c>
      <c r="D790" s="24">
        <v>1.7094203266528381E-2</v>
      </c>
      <c r="E790" s="263">
        <v>1.155471211758341E-3</v>
      </c>
      <c r="F790" s="264">
        <v>-2.8999999999999989E-4</v>
      </c>
      <c r="G790" s="264">
        <v>1.0800000000000009E-3</v>
      </c>
      <c r="H790" s="265">
        <v>-2.4752475247524774E-4</v>
      </c>
      <c r="K790" s="23">
        <v>42390</v>
      </c>
      <c r="L790" s="19">
        <v>4.1620426946897158E-3</v>
      </c>
      <c r="O790" s="23">
        <v>42390</v>
      </c>
      <c r="P790">
        <v>1.0621072083258944E-2</v>
      </c>
      <c r="Q790" t="str" cm="1">
        <f t="array" ref="Q790">IF(P790=MIN($P$3:$P$10000),O790:P790,"")</f>
        <v/>
      </c>
      <c r="S790" s="23">
        <v>42390</v>
      </c>
      <c r="T790">
        <v>4.2484288333035775E-3</v>
      </c>
      <c r="U790" t="str" cm="1">
        <f t="array" ref="U790">IF(T790=MIN($T$3:$T$10000),S790:T790,"")</f>
        <v/>
      </c>
    </row>
    <row r="791" spans="1:21" x14ac:dyDescent="0.3">
      <c r="A791" s="23">
        <v>42391</v>
      </c>
      <c r="B791" s="24">
        <v>-4.6449711753715258E-3</v>
      </c>
      <c r="C791" s="24">
        <v>2.7397342457963408E-2</v>
      </c>
      <c r="D791" s="24">
        <v>1.30897393693169E-2</v>
      </c>
      <c r="E791" s="263">
        <v>1.9238292506248509E-2</v>
      </c>
      <c r="F791" s="264">
        <v>1.7999999999999979E-4</v>
      </c>
      <c r="G791" s="264">
        <v>-1.800000000000002E-4</v>
      </c>
      <c r="H791" s="265">
        <v>1.9323671497584592E-4</v>
      </c>
      <c r="K791" s="23">
        <v>42391</v>
      </c>
      <c r="L791" s="19">
        <v>6.1126204103331538E-3</v>
      </c>
      <c r="O791" s="23">
        <v>42391</v>
      </c>
      <c r="P791">
        <v>1.5041659721485058E-2</v>
      </c>
      <c r="Q791" t="str" cm="1">
        <f t="array" ref="Q791">IF(P791=MIN($P$3:$P$10000),O791:P791,"")</f>
        <v/>
      </c>
      <c r="S791" s="23">
        <v>42391</v>
      </c>
      <c r="T791">
        <v>6.0166638885940232E-3</v>
      </c>
      <c r="U791" t="str" cm="1">
        <f t="array" ref="U791">IF(T791=MIN($T$3:$T$10000),S791:T791,"")</f>
        <v/>
      </c>
    </row>
    <row r="792" spans="1:21" x14ac:dyDescent="0.3">
      <c r="A792" s="23">
        <v>42394</v>
      </c>
      <c r="B792" s="24">
        <v>1.0285733333333271E-2</v>
      </c>
      <c r="C792" s="24">
        <v>0</v>
      </c>
      <c r="D792" s="24">
        <v>1.212305055130683E-2</v>
      </c>
      <c r="E792" s="263">
        <v>-1.3967373846727889E-2</v>
      </c>
      <c r="F792" s="264">
        <v>-2.5000000000000001E-4</v>
      </c>
      <c r="G792" s="264">
        <v>-3.0000000000001143E-5</v>
      </c>
      <c r="H792" s="265">
        <v>9.8522167487685846E-5</v>
      </c>
      <c r="K792" s="23">
        <v>42394</v>
      </c>
      <c r="L792" s="19">
        <v>9.8865358845512071E-4</v>
      </c>
      <c r="O792" s="23">
        <v>42394</v>
      </c>
      <c r="P792">
        <v>2.4270465327141562E-3</v>
      </c>
      <c r="Q792" t="str" cm="1">
        <f t="array" ref="Q792">IF(P792=MIN($P$3:$P$10000),O792:P792,"")</f>
        <v/>
      </c>
      <c r="S792" s="23">
        <v>42394</v>
      </c>
      <c r="T792">
        <v>9.7081861308566213E-4</v>
      </c>
      <c r="U792" t="str" cm="1">
        <f t="array" ref="U792">IF(T792=MIN($T$3:$T$10000),S792:T792,"")</f>
        <v/>
      </c>
    </row>
    <row r="793" spans="1:21" x14ac:dyDescent="0.3">
      <c r="A793" s="23">
        <v>42395</v>
      </c>
      <c r="B793" s="24">
        <v>1.1406476029289771E-2</v>
      </c>
      <c r="C793" s="24">
        <v>1.283958516811399E-2</v>
      </c>
      <c r="D793" s="24">
        <v>8.6683820092406157E-3</v>
      </c>
      <c r="E793" s="263">
        <v>9.5736686371866687E-4</v>
      </c>
      <c r="F793" s="264">
        <v>-1.6000000000000001E-4</v>
      </c>
      <c r="G793" s="264">
        <v>5.8000000000000055E-4</v>
      </c>
      <c r="H793" s="265">
        <v>-4.9751243781095955E-5</v>
      </c>
      <c r="K793" s="23">
        <v>42395</v>
      </c>
      <c r="L793" s="19">
        <v>2.8791187512017691E-3</v>
      </c>
      <c r="O793" s="23">
        <v>42395</v>
      </c>
      <c r="P793">
        <v>7.2212670272581549E-3</v>
      </c>
      <c r="Q793" t="str" cm="1">
        <f t="array" ref="Q793">IF(P793=MIN($P$3:$P$10000),O793:P793,"")</f>
        <v/>
      </c>
      <c r="S793" s="23">
        <v>42395</v>
      </c>
      <c r="T793">
        <v>2.8885068109032624E-3</v>
      </c>
      <c r="U793" t="str" cm="1">
        <f t="array" ref="U793">IF(T793=MIN($T$3:$T$10000),S793:T793,"")</f>
        <v/>
      </c>
    </row>
    <row r="794" spans="1:21" x14ac:dyDescent="0.3">
      <c r="A794" s="23">
        <v>42396</v>
      </c>
      <c r="B794" s="24">
        <v>3.7282225395822589E-3</v>
      </c>
      <c r="C794" s="24">
        <v>-5.8509117022370518E-3</v>
      </c>
      <c r="D794" s="24">
        <v>-7.8125426231373377E-4</v>
      </c>
      <c r="E794" s="263">
        <v>-7.6499673293160073E-3</v>
      </c>
      <c r="F794" s="264">
        <v>2.1000000000000009E-4</v>
      </c>
      <c r="G794" s="264">
        <v>1.2000000000000011E-4</v>
      </c>
      <c r="H794" s="265">
        <v>9.900990099009842E-5</v>
      </c>
      <c r="K794" s="23">
        <v>42396</v>
      </c>
      <c r="L794" s="19">
        <v>-1.1551810300031774E-3</v>
      </c>
      <c r="O794" s="23">
        <v>42396</v>
      </c>
      <c r="P794">
        <v>-3.0668387136218037E-3</v>
      </c>
      <c r="Q794" t="str" cm="1">
        <f t="array" ref="Q794">IF(P794=MIN($P$3:$P$10000),O794:P794,"")</f>
        <v/>
      </c>
      <c r="S794" s="23">
        <v>42396</v>
      </c>
      <c r="T794">
        <v>-1.2267354854487217E-3</v>
      </c>
      <c r="U794" t="str" cm="1">
        <f t="array" ref="U794">IF(T794=MIN($T$3:$T$10000),S794:T794,"")</f>
        <v/>
      </c>
    </row>
    <row r="795" spans="1:21" x14ac:dyDescent="0.3">
      <c r="A795" s="23">
        <v>42397</v>
      </c>
      <c r="B795" s="24">
        <v>-1.067880934759388E-2</v>
      </c>
      <c r="C795" s="24">
        <v>-7.8469917736486167E-3</v>
      </c>
      <c r="D795" s="24">
        <v>4.2221147756122861E-3</v>
      </c>
      <c r="E795" s="263">
        <v>3.4688147022741101E-3</v>
      </c>
      <c r="F795" s="264">
        <v>-1.800000000000005E-4</v>
      </c>
      <c r="G795" s="264">
        <v>8.9999999999998976E-5</v>
      </c>
      <c r="H795" s="265">
        <v>2.9999999999999992E-4</v>
      </c>
      <c r="K795" s="23">
        <v>42397</v>
      </c>
      <c r="L795" s="19">
        <v>4.2350549739495895E-4</v>
      </c>
      <c r="O795" s="23">
        <v>42397</v>
      </c>
      <c r="P795">
        <v>7.5501374348739786E-4</v>
      </c>
      <c r="Q795" t="str" cm="1">
        <f t="array" ref="Q795">IF(P795=MIN($P$3:$P$10000),O795:P795,"")</f>
        <v/>
      </c>
      <c r="S795" s="23">
        <v>42397</v>
      </c>
      <c r="T795">
        <v>3.0200549739495909E-4</v>
      </c>
      <c r="U795" t="str" cm="1">
        <f t="array" ref="U795">IF(T795=MIN($T$3:$T$10000),S795:T795,"")</f>
        <v/>
      </c>
    </row>
    <row r="796" spans="1:21" x14ac:dyDescent="0.3">
      <c r="A796" s="23">
        <v>42398</v>
      </c>
      <c r="B796" s="24">
        <v>3.8482822991525258E-3</v>
      </c>
      <c r="C796" s="24">
        <v>1.4829498495535101E-2</v>
      </c>
      <c r="D796" s="24">
        <v>3.3322841400574538E-2</v>
      </c>
      <c r="E796" s="263">
        <v>1.6900290454364919E-2</v>
      </c>
      <c r="F796" s="264">
        <v>-5.4000000000000012E-4</v>
      </c>
      <c r="G796" s="264">
        <v>6.500000000000017E-4</v>
      </c>
      <c r="H796" s="265">
        <v>-1.54639175257731E-4</v>
      </c>
      <c r="K796" s="23">
        <v>42398</v>
      </c>
      <c r="L796" s="19">
        <v>9.0008878145816304E-3</v>
      </c>
      <c r="O796" s="23">
        <v>42398</v>
      </c>
      <c r="P796">
        <v>2.2729938608619025E-2</v>
      </c>
      <c r="Q796" t="str" cm="1">
        <f t="array" ref="Q796">IF(P796=MIN($P$3:$P$10000),O796:P796,"")</f>
        <v/>
      </c>
      <c r="S796" s="23">
        <v>42398</v>
      </c>
      <c r="T796">
        <v>9.0919754434476106E-3</v>
      </c>
      <c r="U796" t="str" cm="1">
        <f t="array" ref="U796">IF(T796=MIN($T$3:$T$10000),S796:T796,"")</f>
        <v/>
      </c>
    </row>
    <row r="797" spans="1:21" x14ac:dyDescent="0.3">
      <c r="A797" s="23">
        <v>42401</v>
      </c>
      <c r="B797" s="24">
        <v>1.02852363801376E-2</v>
      </c>
      <c r="C797" s="24">
        <v>-1.022883062475137E-2</v>
      </c>
      <c r="D797" s="24">
        <v>1.7178906157800281E-2</v>
      </c>
      <c r="E797" s="263">
        <v>5.8546707185313978E-3</v>
      </c>
      <c r="F797" s="264">
        <v>-6.9999999999999316E-5</v>
      </c>
      <c r="G797" s="264">
        <v>-4.1000000000000145E-4</v>
      </c>
      <c r="H797" s="265">
        <v>5.0761421319796827E-4</v>
      </c>
      <c r="K797" s="23">
        <v>42401</v>
      </c>
      <c r="L797" s="19">
        <v>3.9067704493652815E-3</v>
      </c>
      <c r="O797" s="23">
        <v>42401</v>
      </c>
      <c r="P797">
        <v>9.264610133565488E-3</v>
      </c>
      <c r="Q797" t="str" cm="1">
        <f t="array" ref="Q797">IF(P797=MIN($P$3:$P$10000),O797:P797,"")</f>
        <v/>
      </c>
      <c r="S797" s="23">
        <v>42401</v>
      </c>
      <c r="T797">
        <v>3.7058440534261956E-3</v>
      </c>
      <c r="U797" t="str" cm="1">
        <f t="array" ref="U797">IF(T797=MIN($T$3:$T$10000),S797:T797,"")</f>
        <v/>
      </c>
    </row>
    <row r="798" spans="1:21" x14ac:dyDescent="0.3">
      <c r="A798" s="23">
        <v>42402</v>
      </c>
      <c r="B798" s="24">
        <v>3.701341868541689E-4</v>
      </c>
      <c r="C798" s="24">
        <v>-2.6574995576722129E-2</v>
      </c>
      <c r="D798" s="24">
        <v>-9.4813093837708765E-3</v>
      </c>
      <c r="E798" s="263">
        <v>-2.140432956522394E-2</v>
      </c>
      <c r="F798" s="264">
        <v>1.000000000000003E-5</v>
      </c>
      <c r="G798" s="264">
        <v>-2.7999999999999797E-4</v>
      </c>
      <c r="H798" s="265">
        <v>-5.3475935828874827E-5</v>
      </c>
      <c r="K798" s="23">
        <v>42402</v>
      </c>
      <c r="L798" s="19">
        <v>-5.7899482507241182E-3</v>
      </c>
      <c r="O798" s="23">
        <v>42402</v>
      </c>
      <c r="P798">
        <v>-1.438221019900281E-2</v>
      </c>
      <c r="Q798" t="str" cm="1">
        <f t="array" ref="Q798">IF(P798=MIN($P$3:$P$10000),O798:P798,"")</f>
        <v/>
      </c>
      <c r="S798" s="23">
        <v>42402</v>
      </c>
      <c r="T798">
        <v>-5.7528840796011241E-3</v>
      </c>
      <c r="U798" t="str" cm="1">
        <f t="array" ref="U798">IF(T798=MIN($T$3:$T$10000),S798:T798,"")</f>
        <v/>
      </c>
    </row>
    <row r="799" spans="1:21" x14ac:dyDescent="0.3">
      <c r="A799" s="23">
        <v>42403</v>
      </c>
      <c r="B799" s="24">
        <v>1.0731834979436959E-2</v>
      </c>
      <c r="C799" s="24">
        <v>2.0223827425916671E-3</v>
      </c>
      <c r="D799" s="24">
        <v>-8.824574446623136E-3</v>
      </c>
      <c r="E799" s="263">
        <v>1.8419010780687022E-2</v>
      </c>
      <c r="F799" s="264">
        <v>-2.2000000000000009E-4</v>
      </c>
      <c r="G799" s="264">
        <v>3.4999999999999918E-4</v>
      </c>
      <c r="H799" s="265">
        <v>5.3191489361699966E-5</v>
      </c>
      <c r="K799" s="23">
        <v>42403</v>
      </c>
      <c r="L799" s="19">
        <v>1.1835038508716186E-3</v>
      </c>
      <c r="O799" s="23">
        <v>42403</v>
      </c>
      <c r="P799">
        <v>2.9101692016471341E-3</v>
      </c>
      <c r="Q799" t="str" cm="1">
        <f t="array" ref="Q799">IF(P799=MIN($P$3:$P$10000),O799:P799,"")</f>
        <v/>
      </c>
      <c r="S799" s="23">
        <v>42403</v>
      </c>
      <c r="T799">
        <v>1.1640676806588539E-3</v>
      </c>
      <c r="U799" t="str" cm="1">
        <f t="array" ref="U799">IF(T799=MIN($T$3:$T$10000),S799:T799,"")</f>
        <v/>
      </c>
    </row>
    <row r="800" spans="1:21" x14ac:dyDescent="0.3">
      <c r="A800" s="23">
        <v>42404</v>
      </c>
      <c r="B800" s="24">
        <v>1.2082379862700171E-2</v>
      </c>
      <c r="C800" s="24">
        <v>1.0595371967365911E-2</v>
      </c>
      <c r="D800" s="24">
        <v>2.2635151079013469E-3</v>
      </c>
      <c r="E800" s="263">
        <v>2.0721124466498821E-3</v>
      </c>
      <c r="F800" s="264">
        <v>3.0999999999999951E-4</v>
      </c>
      <c r="G800" s="264">
        <v>-5.2999999999999944E-4</v>
      </c>
      <c r="H800" s="265">
        <v>5.3475935828876684E-5</v>
      </c>
      <c r="K800" s="23">
        <v>42404</v>
      </c>
      <c r="L800" s="19">
        <v>1.786267492742412E-3</v>
      </c>
      <c r="O800" s="23">
        <v>42404</v>
      </c>
      <c r="P800">
        <v>4.3942583040485431E-3</v>
      </c>
      <c r="Q800" t="str" cm="1">
        <f t="array" ref="Q800">IF(P800=MIN($P$3:$P$10000),O800:P800,"")</f>
        <v/>
      </c>
      <c r="S800" s="23">
        <v>42404</v>
      </c>
      <c r="T800">
        <v>1.7577033216194175E-3</v>
      </c>
      <c r="U800" t="str" cm="1">
        <f t="array" ref="U800">IF(T800=MIN($T$3:$T$10000),S800:T800,"")</f>
        <v/>
      </c>
    </row>
    <row r="801" spans="1:21" x14ac:dyDescent="0.3">
      <c r="A801" s="23">
        <v>42405</v>
      </c>
      <c r="B801" s="24">
        <v>1.5827077869223119E-2</v>
      </c>
      <c r="C801" s="24">
        <v>-1.7474129781992E-2</v>
      </c>
      <c r="D801" s="24">
        <v>8.7324552761341157E-3</v>
      </c>
      <c r="E801" s="263">
        <v>-1.1656185210200769E-2</v>
      </c>
      <c r="F801" s="264">
        <v>5.0000000000000131E-5</v>
      </c>
      <c r="G801" s="264">
        <v>-3.8000000000000029E-4</v>
      </c>
      <c r="H801" s="265">
        <v>5.913978494623657E-4</v>
      </c>
      <c r="K801" s="23">
        <v>42405</v>
      </c>
      <c r="L801" s="19">
        <v>1.4862397311659936E-4</v>
      </c>
      <c r="O801" s="23">
        <v>42405</v>
      </c>
      <c r="P801">
        <v>-2.5876264785366313E-4</v>
      </c>
      <c r="Q801" t="str" cm="1">
        <f t="array" ref="Q801">IF(P801=MIN($P$3:$P$10000),O801:P801,"")</f>
        <v/>
      </c>
      <c r="S801" s="23">
        <v>42405</v>
      </c>
      <c r="T801">
        <v>-1.0350505914146521E-4</v>
      </c>
      <c r="U801" t="str" cm="1">
        <f t="array" ref="U801">IF(T801=MIN($T$3:$T$10000),S801:T801,"")</f>
        <v/>
      </c>
    </row>
    <row r="802" spans="1:21" x14ac:dyDescent="0.3">
      <c r="A802" s="23">
        <v>42408</v>
      </c>
      <c r="B802" s="24">
        <v>1.3443750000000001E-2</v>
      </c>
      <c r="C802" s="24">
        <v>-3.099576583393843E-2</v>
      </c>
      <c r="D802" s="24">
        <v>-1.492511000638198E-3</v>
      </c>
      <c r="E802" s="263">
        <v>2.472892841854609E-3</v>
      </c>
      <c r="F802" s="264">
        <v>-5.1000000000000004E-4</v>
      </c>
      <c r="G802" s="264">
        <v>-1.3200000000000009E-3</v>
      </c>
      <c r="H802" s="265">
        <v>5.7142857142858775E-5</v>
      </c>
      <c r="K802" s="23">
        <v>42408</v>
      </c>
      <c r="L802" s="19">
        <v>-1.214325009698061E-3</v>
      </c>
      <c r="O802" s="23">
        <v>42408</v>
      </c>
      <c r="P802">
        <v>-2.8075982385308684E-3</v>
      </c>
      <c r="Q802" t="str" cm="1">
        <f t="array" ref="Q802">IF(P802=MIN($P$3:$P$10000),O802:P802,"")</f>
        <v/>
      </c>
      <c r="S802" s="23">
        <v>42408</v>
      </c>
      <c r="T802">
        <v>-1.1230392954123473E-3</v>
      </c>
      <c r="U802" t="str" cm="1">
        <f t="array" ref="U802">IF(T802=MIN($T$3:$T$10000),S802:T802,"")</f>
        <v/>
      </c>
    </row>
    <row r="803" spans="1:21" x14ac:dyDescent="0.3">
      <c r="A803" s="23">
        <v>42409</v>
      </c>
      <c r="B803" s="24">
        <v>-2.1962575385002631E-3</v>
      </c>
      <c r="C803" s="24">
        <v>-7.3412801808672859E-3</v>
      </c>
      <c r="D803" s="24">
        <v>-1.629307621301064E-2</v>
      </c>
      <c r="E803" s="263">
        <v>1.1005605401064669E-2</v>
      </c>
      <c r="F803" s="264">
        <v>1.4000000000000039E-4</v>
      </c>
      <c r="G803" s="264">
        <v>-4.200000000000004E-4</v>
      </c>
      <c r="H803" s="265">
        <v>1.7241379310344723E-4</v>
      </c>
      <c r="K803" s="23">
        <v>42409</v>
      </c>
      <c r="L803" s="19">
        <v>-2.0813668273984755E-3</v>
      </c>
      <c r="O803" s="23">
        <v>42409</v>
      </c>
      <c r="P803">
        <v>-5.3798825857375686E-3</v>
      </c>
      <c r="Q803" t="str" cm="1">
        <f t="array" ref="Q803">IF(P803=MIN($P$3:$P$10000),O803:P803,"")</f>
        <v/>
      </c>
      <c r="S803" s="23">
        <v>42409</v>
      </c>
      <c r="T803">
        <v>-2.1519530342950267E-3</v>
      </c>
      <c r="U803" t="str" cm="1">
        <f t="array" ref="U803">IF(T803=MIN($T$3:$T$10000),S803:T803,"")</f>
        <v/>
      </c>
    </row>
    <row r="804" spans="1:21" x14ac:dyDescent="0.3">
      <c r="A804" s="23">
        <v>42410</v>
      </c>
      <c r="B804" s="24">
        <v>7.7478163805632183E-3</v>
      </c>
      <c r="C804" s="24">
        <v>5.2826333790473284E-3</v>
      </c>
      <c r="D804" s="24">
        <v>-3.0379128157375241E-4</v>
      </c>
      <c r="E804" s="263">
        <v>4.5046181441915027E-3</v>
      </c>
      <c r="F804" s="264">
        <v>3.999999999999998E-4</v>
      </c>
      <c r="G804" s="264">
        <v>9.5000000000000195E-4</v>
      </c>
      <c r="H804" s="265">
        <v>4.6783625730994273E-4</v>
      </c>
      <c r="K804" s="23">
        <v>42410</v>
      </c>
      <c r="L804" s="19">
        <v>1.4022140486729436E-3</v>
      </c>
      <c r="O804" s="23">
        <v>42410</v>
      </c>
      <c r="P804">
        <v>2.7604693322086735E-3</v>
      </c>
      <c r="Q804" t="str" cm="1">
        <f t="array" ref="Q804">IF(P804=MIN($P$3:$P$10000),O804:P804,"")</f>
        <v/>
      </c>
      <c r="S804" s="23">
        <v>42410</v>
      </c>
      <c r="T804">
        <v>1.1041877328834696E-3</v>
      </c>
      <c r="U804" t="str" cm="1">
        <f t="array" ref="U804">IF(T804=MIN($T$3:$T$10000),S804:T804,"")</f>
        <v/>
      </c>
    </row>
    <row r="805" spans="1:21" x14ac:dyDescent="0.3">
      <c r="A805" s="23">
        <v>42411</v>
      </c>
      <c r="B805" s="24">
        <v>4.0188703828312952E-2</v>
      </c>
      <c r="C805" s="24">
        <v>-1.786658349786855E-2</v>
      </c>
      <c r="D805" s="24">
        <v>-7.1439707796712784E-3</v>
      </c>
      <c r="E805" s="263">
        <v>-1.0463384252000611E-2</v>
      </c>
      <c r="F805" s="264">
        <v>-3.5999999999999959E-4</v>
      </c>
      <c r="G805" s="264">
        <v>-7.5000000000000175E-4</v>
      </c>
      <c r="H805" s="265">
        <v>-6.7484662576687148E-4</v>
      </c>
      <c r="K805" s="23">
        <v>42411</v>
      </c>
      <c r="L805" s="19">
        <v>-2.2287714173367165E-3</v>
      </c>
      <c r="O805" s="23">
        <v>42411</v>
      </c>
      <c r="P805">
        <v>-4.6289760893540605E-3</v>
      </c>
      <c r="Q805" t="str" cm="1">
        <f t="array" ref="Q805">IF(P805=MIN($P$3:$P$10000),O805:P805,"")</f>
        <v/>
      </c>
      <c r="S805" s="23">
        <v>42411</v>
      </c>
      <c r="T805">
        <v>-1.8515904357416244E-3</v>
      </c>
      <c r="U805" t="str" cm="1">
        <f t="array" ref="U805">IF(T805=MIN($T$3:$T$10000),S805:T805,"")</f>
        <v/>
      </c>
    </row>
    <row r="806" spans="1:21" x14ac:dyDescent="0.3">
      <c r="A806" s="23">
        <v>42412</v>
      </c>
      <c r="B806" s="24">
        <v>-5.8793634449749973E-3</v>
      </c>
      <c r="C806" s="24">
        <v>2.0331677658979419E-2</v>
      </c>
      <c r="D806" s="24">
        <v>1.316597405261107E-2</v>
      </c>
      <c r="E806" s="263">
        <v>1.9259908014702929E-2</v>
      </c>
      <c r="F806" s="264">
        <v>3.5999999999999959E-4</v>
      </c>
      <c r="G806" s="264">
        <v>6.0000000000000049E-4</v>
      </c>
      <c r="H806" s="265">
        <v>2.2988505747126298E-4</v>
      </c>
      <c r="K806" s="23">
        <v>42412</v>
      </c>
      <c r="L806" s="19">
        <v>5.7596623118434066E-3</v>
      </c>
      <c r="O806" s="23">
        <v>42412</v>
      </c>
      <c r="P806">
        <v>1.3975535089953348E-2</v>
      </c>
      <c r="Q806" t="str" cm="1">
        <f t="array" ref="Q806">IF(P806=MIN($P$3:$P$10000),O806:P806,"")</f>
        <v/>
      </c>
      <c r="S806" s="23">
        <v>42412</v>
      </c>
      <c r="T806">
        <v>5.590214035981339E-3</v>
      </c>
      <c r="U806" t="str" cm="1">
        <f t="array" ref="U806">IF(T806=MIN($T$3:$T$10000),S806:T806,"")</f>
        <v/>
      </c>
    </row>
    <row r="807" spans="1:21" x14ac:dyDescent="0.3">
      <c r="A807" s="23">
        <v>42416</v>
      </c>
      <c r="B807" s="24">
        <v>-3.0331226509536732E-2</v>
      </c>
      <c r="C807" s="24">
        <v>2.464601712265951E-2</v>
      </c>
      <c r="D807" s="24">
        <v>-4.2310231815007072E-3</v>
      </c>
      <c r="E807" s="263">
        <v>1.5005310202715781E-2</v>
      </c>
      <c r="F807" s="264">
        <v>-3.799999999999997E-4</v>
      </c>
      <c r="G807" s="264">
        <v>7.0000000000001173E-5</v>
      </c>
      <c r="H807" s="265">
        <v>-1.6853932584269757E-4</v>
      </c>
      <c r="K807" s="23">
        <v>42416</v>
      </c>
      <c r="L807" s="19">
        <v>1.0011874032850915E-3</v>
      </c>
      <c r="O807" s="23">
        <v>42416</v>
      </c>
      <c r="P807">
        <v>2.7788252497857641E-3</v>
      </c>
      <c r="Q807" t="str" cm="1">
        <f t="array" ref="Q807">IF(P807=MIN($P$3:$P$10000),O807:P807,"")</f>
        <v/>
      </c>
      <c r="S807" s="23">
        <v>42416</v>
      </c>
      <c r="T807">
        <v>1.1115300999143055E-3</v>
      </c>
      <c r="U807" t="str" cm="1">
        <f t="array" ref="U807">IF(T807=MIN($T$3:$T$10000),S807:T807,"")</f>
        <v/>
      </c>
    </row>
    <row r="808" spans="1:21" x14ac:dyDescent="0.3">
      <c r="A808" s="23">
        <v>42417</v>
      </c>
      <c r="B808" s="24">
        <v>6.1863380548837412E-3</v>
      </c>
      <c r="C808" s="24">
        <v>2.76355815149315E-2</v>
      </c>
      <c r="D808" s="24">
        <v>3.186772460144626E-3</v>
      </c>
      <c r="E808" s="263">
        <v>2.0077764585688042E-3</v>
      </c>
      <c r="F808" s="264">
        <v>1.3999999999999991E-4</v>
      </c>
      <c r="G808" s="264">
        <v>3.2999999999999919E-4</v>
      </c>
      <c r="H808" s="265">
        <v>3.3149171270718223E-4</v>
      </c>
      <c r="K808" s="23">
        <v>42417</v>
      </c>
      <c r="L808" s="19">
        <v>2.7919931973501779E-3</v>
      </c>
      <c r="O808" s="23">
        <v>42417</v>
      </c>
      <c r="P808">
        <v>6.5308048165798657E-3</v>
      </c>
      <c r="Q808" t="str" cm="1">
        <f t="array" ref="Q808">IF(P808=MIN($P$3:$P$10000),O808:P808,"")</f>
        <v/>
      </c>
      <c r="S808" s="23">
        <v>42417</v>
      </c>
      <c r="T808">
        <v>2.6123219266319456E-3</v>
      </c>
      <c r="U808" t="str" cm="1">
        <f t="array" ref="U808">IF(T808=MIN($T$3:$T$10000),S808:T808,"")</f>
        <v/>
      </c>
    </row>
    <row r="809" spans="1:21" x14ac:dyDescent="0.3">
      <c r="A809" s="23">
        <v>42418</v>
      </c>
      <c r="B809" s="24">
        <v>2.433319992206796E-2</v>
      </c>
      <c r="C809" s="24">
        <v>-3.485862780780113E-3</v>
      </c>
      <c r="D809" s="24">
        <v>-3.010145301370817E-2</v>
      </c>
      <c r="E809" s="263">
        <v>7.4683665525823459E-3</v>
      </c>
      <c r="F809" s="264">
        <v>-2.2000000000000009E-4</v>
      </c>
      <c r="G809" s="264">
        <v>5.2999999999999944E-4</v>
      </c>
      <c r="H809" s="265">
        <v>-5.7142857142856796E-5</v>
      </c>
      <c r="K809" s="23">
        <v>42418</v>
      </c>
      <c r="L809" s="19">
        <v>-3.7848461220649607E-3</v>
      </c>
      <c r="O809" s="23">
        <v>42418</v>
      </c>
      <c r="P809">
        <v>-9.4090795908766869E-3</v>
      </c>
      <c r="Q809" t="str" cm="1">
        <f t="array" ref="Q809">IF(P809=MIN($P$3:$P$10000),O809:P809,"")</f>
        <v/>
      </c>
      <c r="S809" s="23">
        <v>42418</v>
      </c>
      <c r="T809">
        <v>-3.7636318363506753E-3</v>
      </c>
      <c r="U809" t="str" cm="1">
        <f t="array" ref="U809">IF(T809=MIN($T$3:$T$10000),S809:T809,"")</f>
        <v/>
      </c>
    </row>
    <row r="810" spans="1:21" x14ac:dyDescent="0.3">
      <c r="A810" s="23">
        <v>42419</v>
      </c>
      <c r="B810" s="24">
        <v>-6.0021894834544004E-3</v>
      </c>
      <c r="C810" s="24">
        <v>-2.498816461626576E-3</v>
      </c>
      <c r="D810" s="24">
        <v>8.4216802179125586E-3</v>
      </c>
      <c r="E810" s="263">
        <v>3.4349146438117338E-3</v>
      </c>
      <c r="F810" s="264">
        <v>-8.000000000000021E-5</v>
      </c>
      <c r="G810" s="264">
        <v>-2.000000000000002E-4</v>
      </c>
      <c r="H810" s="265">
        <v>-5.6818181818181473E-5</v>
      </c>
      <c r="K810" s="23">
        <v>42419</v>
      </c>
      <c r="L810" s="19">
        <v>1.5140194240293072E-3</v>
      </c>
      <c r="O810" s="23">
        <v>42419</v>
      </c>
      <c r="P810">
        <v>3.8939690146187218E-3</v>
      </c>
      <c r="Q810" t="str" cm="1">
        <f t="array" ref="Q810">IF(P810=MIN($P$3:$P$10000),O810:P810,"")</f>
        <v/>
      </c>
      <c r="S810" s="23">
        <v>42419</v>
      </c>
      <c r="T810">
        <v>1.557587605847489E-3</v>
      </c>
      <c r="U810" t="str" cm="1">
        <f t="array" ref="U810">IF(T810=MIN($T$3:$T$10000),S810:T810,"")</f>
        <v/>
      </c>
    </row>
    <row r="811" spans="1:21" x14ac:dyDescent="0.3">
      <c r="A811" s="23">
        <v>42422</v>
      </c>
      <c r="B811" s="24">
        <v>-1.7775165542181171E-2</v>
      </c>
      <c r="C811" s="24">
        <v>1.4529106774758389E-2</v>
      </c>
      <c r="D811" s="24">
        <v>1.5001565486748769E-2</v>
      </c>
      <c r="E811" s="263">
        <v>1.2252158658067291E-2</v>
      </c>
      <c r="F811" s="264">
        <v>-3.6999999999999972E-4</v>
      </c>
      <c r="G811" s="264">
        <v>5.200000000000005E-4</v>
      </c>
      <c r="H811" s="265">
        <v>1.6949152542372975E-4</v>
      </c>
      <c r="K811" s="23">
        <v>42422</v>
      </c>
      <c r="L811" s="19">
        <v>4.3267374011285468E-3</v>
      </c>
      <c r="O811" s="23">
        <v>42422</v>
      </c>
      <c r="P811">
        <v>1.0653665536719668E-2</v>
      </c>
      <c r="Q811" t="str" cm="1">
        <f t="array" ref="Q811">IF(P811=MIN($P$3:$P$10000),O811:P811,"")</f>
        <v/>
      </c>
      <c r="S811" s="23">
        <v>42422</v>
      </c>
      <c r="T811">
        <v>4.2614662146878684E-3</v>
      </c>
      <c r="U811" t="str" cm="1">
        <f t="array" ref="U811">IF(T811=MIN($T$3:$T$10000),S811:T811,"")</f>
        <v/>
      </c>
    </row>
    <row r="812" spans="1:21" x14ac:dyDescent="0.3">
      <c r="A812" s="23">
        <v>42423</v>
      </c>
      <c r="B812" s="24">
        <v>1.4979678153600771E-2</v>
      </c>
      <c r="C812" s="24">
        <v>-7.9011243764841987E-3</v>
      </c>
      <c r="D812" s="24">
        <v>1.2951413000896771E-2</v>
      </c>
      <c r="E812" s="263">
        <v>2.1363613519864572E-3</v>
      </c>
      <c r="F812" s="264">
        <v>-4.0000000000000112E-5</v>
      </c>
      <c r="G812" s="264">
        <v>-1.6000000000000009E-4</v>
      </c>
      <c r="H812" s="265">
        <v>-5.7471264367817736E-5</v>
      </c>
      <c r="K812" s="23">
        <v>42423</v>
      </c>
      <c r="L812" s="19">
        <v>2.7772028386467591E-3</v>
      </c>
      <c r="O812" s="23">
        <v>42423</v>
      </c>
      <c r="P812">
        <v>7.0376622690306928E-3</v>
      </c>
      <c r="Q812" t="str" cm="1">
        <f t="array" ref="Q812">IF(P812=MIN($P$3:$P$10000),O812:P812,"")</f>
        <v/>
      </c>
      <c r="S812" s="23">
        <v>42423</v>
      </c>
      <c r="T812">
        <v>2.8150649076122774E-3</v>
      </c>
      <c r="U812" t="str" cm="1">
        <f t="array" ref="U812">IF(T812=MIN($T$3:$T$10000),S812:T812,"")</f>
        <v/>
      </c>
    </row>
    <row r="813" spans="1:21" x14ac:dyDescent="0.3">
      <c r="A813" s="23">
        <v>42424</v>
      </c>
      <c r="B813" s="24">
        <v>3.3270772621815672E-3</v>
      </c>
      <c r="C813" s="24">
        <v>-1.2941840257650061E-2</v>
      </c>
      <c r="D813" s="24">
        <v>9.6269876404446609E-3</v>
      </c>
      <c r="E813" s="263">
        <v>-3.730275934670616E-3</v>
      </c>
      <c r="F813" s="264">
        <v>-4.7999999999999952E-4</v>
      </c>
      <c r="G813" s="264">
        <v>1.1000000000000121E-4</v>
      </c>
      <c r="H813" s="265">
        <v>2.2857142857142916E-4</v>
      </c>
      <c r="K813" s="23">
        <v>42424</v>
      </c>
      <c r="L813" s="19">
        <v>7.9425869534275706E-4</v>
      </c>
      <c r="O813" s="23">
        <v>42424</v>
      </c>
      <c r="P813">
        <v>1.8347538812140349E-3</v>
      </c>
      <c r="Q813" t="str" cm="1">
        <f t="array" ref="Q813">IF(P813=MIN($P$3:$P$10000),O813:P813,"")</f>
        <v/>
      </c>
      <c r="S813" s="23">
        <v>42424</v>
      </c>
      <c r="T813">
        <v>7.3390155248561381E-4</v>
      </c>
      <c r="U813" t="str" cm="1">
        <f t="array" ref="U813">IF(T813=MIN($T$3:$T$10000),S813:T813,"")</f>
        <v/>
      </c>
    </row>
    <row r="814" spans="1:21" x14ac:dyDescent="0.3">
      <c r="A814" s="23">
        <v>42425</v>
      </c>
      <c r="B814" s="24">
        <v>2.635804756093913E-3</v>
      </c>
      <c r="C814" s="24">
        <v>1.1598339287624529E-2</v>
      </c>
      <c r="D814" s="24">
        <v>1.3706824139208351E-2</v>
      </c>
      <c r="E814" s="263">
        <v>1.426131390902021E-3</v>
      </c>
      <c r="F814" s="264">
        <v>-4.0000000000000112E-5</v>
      </c>
      <c r="G814" s="264">
        <v>4.9999999999998932E-5</v>
      </c>
      <c r="H814" s="265">
        <v>-2.9239766081871373E-4</v>
      </c>
      <c r="K814" s="23">
        <v>42425</v>
      </c>
      <c r="L814" s="19">
        <v>3.2924283321343123E-3</v>
      </c>
      <c r="O814" s="23">
        <v>42425</v>
      </c>
      <c r="P814">
        <v>8.5637681987568333E-3</v>
      </c>
      <c r="Q814" t="str" cm="1">
        <f t="array" ref="Q814">IF(P814=MIN($P$3:$P$10000),O814:P814,"")</f>
        <v/>
      </c>
      <c r="S814" s="23">
        <v>42425</v>
      </c>
      <c r="T814">
        <v>3.4255072795027338E-3</v>
      </c>
      <c r="U814" t="str" cm="1">
        <f t="array" ref="U814">IF(T814=MIN($T$3:$T$10000),S814:T814,"")</f>
        <v/>
      </c>
    </row>
    <row r="815" spans="1:21" x14ac:dyDescent="0.3">
      <c r="A815" s="23">
        <v>42426</v>
      </c>
      <c r="B815" s="24">
        <v>-6.8690384475753622E-3</v>
      </c>
      <c r="C815" s="24">
        <v>-3.987891813719952E-3</v>
      </c>
      <c r="D815" s="24">
        <v>-2.248666786465495E-2</v>
      </c>
      <c r="E815" s="263">
        <v>-2.3140969636570811E-3</v>
      </c>
      <c r="F815" s="264">
        <v>-2.0000000000000049E-5</v>
      </c>
      <c r="G815" s="264">
        <v>3.000000000000003E-4</v>
      </c>
      <c r="H815" s="265">
        <v>1.1363636363636491E-4</v>
      </c>
      <c r="K815" s="23">
        <v>42426</v>
      </c>
      <c r="L815" s="19">
        <v>-4.8279105829023127E-3</v>
      </c>
      <c r="O815" s="23">
        <v>42426</v>
      </c>
      <c r="P815">
        <v>-1.2230117366346695E-2</v>
      </c>
      <c r="Q815" t="str" cm="1">
        <f t="array" ref="Q815">IF(P815=MIN($P$3:$P$10000),O815:P815,"")</f>
        <v/>
      </c>
      <c r="S815" s="23">
        <v>42426</v>
      </c>
      <c r="T815">
        <v>-4.892046946538677E-3</v>
      </c>
      <c r="U815" t="str" cm="1">
        <f t="array" ref="U815">IF(T815=MIN($T$3:$T$10000),S815:T815,"")</f>
        <v/>
      </c>
    </row>
    <row r="816" spans="1:21" x14ac:dyDescent="0.3">
      <c r="A816" s="23">
        <v>42429</v>
      </c>
      <c r="B816" s="24">
        <v>1.306462289245482E-2</v>
      </c>
      <c r="C816" s="24">
        <v>-3.503488513274429E-3</v>
      </c>
      <c r="D816" s="24">
        <v>-2.5562697454801732E-3</v>
      </c>
      <c r="E816" s="263">
        <v>-3.390558530033708E-3</v>
      </c>
      <c r="F816" s="264">
        <v>-2.8000000000000068E-4</v>
      </c>
      <c r="G816" s="264">
        <v>9.0999999999999968E-4</v>
      </c>
      <c r="H816" s="265">
        <v>-5.1724137931034571E-4</v>
      </c>
      <c r="K816" s="23">
        <v>42429</v>
      </c>
      <c r="L816" s="19">
        <v>-7.3106736955594559E-4</v>
      </c>
      <c r="O816" s="23">
        <v>42429</v>
      </c>
      <c r="P816">
        <v>-1.2895218721657249E-3</v>
      </c>
      <c r="Q816" t="str" cm="1">
        <f t="array" ref="Q816">IF(P816=MIN($P$3:$P$10000),O816:P816,"")</f>
        <v/>
      </c>
      <c r="S816" s="23">
        <v>42429</v>
      </c>
      <c r="T816">
        <v>-5.1580874886628992E-4</v>
      </c>
      <c r="U816" t="str" cm="1">
        <f t="array" ref="U816">IF(T816=MIN($T$3:$T$10000),S816:T816,"")</f>
        <v/>
      </c>
    </row>
    <row r="817" spans="1:21" x14ac:dyDescent="0.3">
      <c r="A817" s="23">
        <v>42430</v>
      </c>
      <c r="B817" s="24">
        <v>-7.3331254832529084E-3</v>
      </c>
      <c r="C817" s="24">
        <v>2.159726601606991E-2</v>
      </c>
      <c r="D817" s="24">
        <v>1.8089326151104891E-3</v>
      </c>
      <c r="E817" s="263">
        <v>2.1486233221644599E-2</v>
      </c>
      <c r="F817" s="264">
        <v>1.000000000000003E-4</v>
      </c>
      <c r="G817" s="264">
        <v>2.0000000000000022E-5</v>
      </c>
      <c r="H817" s="265">
        <v>-5.4644808743169067E-5</v>
      </c>
      <c r="K817" s="23">
        <v>42430</v>
      </c>
      <c r="L817" s="19">
        <v>3.7796739841748023E-3</v>
      </c>
      <c r="O817" s="23">
        <v>42430</v>
      </c>
      <c r="P817">
        <v>9.48316037027307E-3</v>
      </c>
      <c r="Q817" t="str" cm="1">
        <f t="array" ref="Q817">IF(P817=MIN($P$3:$P$10000),O817:P817,"")</f>
        <v/>
      </c>
      <c r="S817" s="23">
        <v>42430</v>
      </c>
      <c r="T817">
        <v>3.7932641481092282E-3</v>
      </c>
      <c r="U817" t="str" cm="1">
        <f t="array" ref="U817">IF(T817=MIN($T$3:$T$10000),S817:T817,"")</f>
        <v/>
      </c>
    </row>
    <row r="818" spans="1:21" x14ac:dyDescent="0.3">
      <c r="A818" s="23">
        <v>42431</v>
      </c>
      <c r="B818" s="24">
        <v>7.7269510332075766E-3</v>
      </c>
      <c r="C818" s="24">
        <v>-3.4415382735333809E-3</v>
      </c>
      <c r="D818" s="24">
        <v>-3.7616125858600238E-3</v>
      </c>
      <c r="E818" s="263">
        <v>5.2578489335046387E-4</v>
      </c>
      <c r="F818" s="264">
        <v>1.9000000000000009E-4</v>
      </c>
      <c r="G818" s="264">
        <v>-3.8000000000000029E-4</v>
      </c>
      <c r="H818" s="265">
        <v>5.4347826086956192E-5</v>
      </c>
      <c r="K818" s="23">
        <v>42431</v>
      </c>
      <c r="L818" s="19">
        <v>-4.6328506525453227E-4</v>
      </c>
      <c r="O818" s="23">
        <v>42431</v>
      </c>
      <c r="P818">
        <v>-1.2193539674841562E-3</v>
      </c>
      <c r="Q818" t="str" cm="1">
        <f t="array" ref="Q818">IF(P818=MIN($P$3:$P$10000),O818:P818,"")</f>
        <v/>
      </c>
      <c r="S818" s="23">
        <v>42431</v>
      </c>
      <c r="T818">
        <v>-4.8774158699366253E-4</v>
      </c>
      <c r="U818" t="str" cm="1">
        <f t="array" ref="U818">IF(T818=MIN($T$3:$T$10000),S818:T818,"")</f>
        <v/>
      </c>
    </row>
    <row r="819" spans="1:21" x14ac:dyDescent="0.3">
      <c r="A819" s="23">
        <v>42432</v>
      </c>
      <c r="B819" s="24">
        <v>1.7273365352207529E-2</v>
      </c>
      <c r="C819" s="24">
        <v>9.3732578128502015E-3</v>
      </c>
      <c r="D819" s="24">
        <v>-1.057324482247548E-3</v>
      </c>
      <c r="E819" s="263">
        <v>1.0587436523611221E-2</v>
      </c>
      <c r="F819" s="264">
        <v>2.0000000000000049E-5</v>
      </c>
      <c r="G819" s="264">
        <v>1.000000000000001E-4</v>
      </c>
      <c r="H819" s="265">
        <v>-2.7322404371584531E-4</v>
      </c>
      <c r="K819" s="23">
        <v>42432</v>
      </c>
      <c r="L819" s="19">
        <v>2.2087695893418116E-3</v>
      </c>
      <c r="O819" s="23">
        <v>42432</v>
      </c>
      <c r="P819">
        <v>5.811801022534856E-3</v>
      </c>
      <c r="Q819" t="str" cm="1">
        <f t="array" ref="Q819">IF(P819=MIN($P$3:$P$10000),O819:P819,"")</f>
        <v/>
      </c>
      <c r="S819" s="23">
        <v>42432</v>
      </c>
      <c r="T819">
        <v>2.3247204090139422E-3</v>
      </c>
      <c r="U819" t="str" cm="1">
        <f t="array" ref="U819">IF(T819=MIN($T$3:$T$10000),S819:T819,"")</f>
        <v/>
      </c>
    </row>
    <row r="820" spans="1:21" x14ac:dyDescent="0.3">
      <c r="A820" s="23">
        <v>42433</v>
      </c>
      <c r="B820" s="24">
        <v>-1.57377615570831E-3</v>
      </c>
      <c r="C820" s="24">
        <v>1.808426703095109E-2</v>
      </c>
      <c r="D820" s="24">
        <v>9.6765290841568704E-3</v>
      </c>
      <c r="E820" s="263">
        <v>-2.0954145627819268E-3</v>
      </c>
      <c r="F820" s="264">
        <v>8.9999999999999802E-5</v>
      </c>
      <c r="G820" s="264">
        <v>-2.200000000000002E-4</v>
      </c>
      <c r="H820" s="265">
        <v>-1.5957446808510727E-4</v>
      </c>
      <c r="K820" s="23">
        <v>42433</v>
      </c>
      <c r="L820" s="19">
        <v>2.3748000808834638E-3</v>
      </c>
      <c r="O820" s="23">
        <v>42433</v>
      </c>
      <c r="P820">
        <v>6.1215214788044045E-3</v>
      </c>
      <c r="Q820" t="str" cm="1">
        <f t="array" ref="Q820">IF(P820=MIN($P$3:$P$10000),O820:P820,"")</f>
        <v/>
      </c>
      <c r="S820" s="23">
        <v>42433</v>
      </c>
      <c r="T820">
        <v>2.4486085915217622E-3</v>
      </c>
      <c r="U820" t="str" cm="1">
        <f t="array" ref="U820">IF(T820=MIN($T$3:$T$10000),S820:T820,"")</f>
        <v/>
      </c>
    </row>
    <row r="821" spans="1:21" x14ac:dyDescent="0.3">
      <c r="A821" s="23">
        <v>42436</v>
      </c>
      <c r="B821" s="24">
        <v>4.9775841631194227E-3</v>
      </c>
      <c r="C821" s="24">
        <v>1.440084948612095E-3</v>
      </c>
      <c r="D821" s="24">
        <v>1.6621682221360609E-2</v>
      </c>
      <c r="E821" s="263">
        <v>-3.4993063702257162E-3</v>
      </c>
      <c r="F821" s="264">
        <v>1.000000000000003E-4</v>
      </c>
      <c r="G821" s="264">
        <v>1.0000000000001119E-5</v>
      </c>
      <c r="H821" s="265">
        <v>4.1884816753926635E-4</v>
      </c>
      <c r="K821" s="23">
        <v>42436</v>
      </c>
      <c r="L821" s="19">
        <v>3.1024070208675071E-3</v>
      </c>
      <c r="O821" s="23">
        <v>42436</v>
      </c>
      <c r="P821">
        <v>7.2585633636870909E-3</v>
      </c>
      <c r="Q821" t="str" cm="1">
        <f t="array" ref="Q821">IF(P821=MIN($P$3:$P$10000),O821:P821,"")</f>
        <v/>
      </c>
      <c r="S821" s="23">
        <v>42436</v>
      </c>
      <c r="T821">
        <v>2.9034253454748369E-3</v>
      </c>
      <c r="U821" t="str" cm="1">
        <f t="array" ref="U821">IF(T821=MIN($T$3:$T$10000),S821:T821,"")</f>
        <v/>
      </c>
    </row>
    <row r="822" spans="1:21" x14ac:dyDescent="0.3">
      <c r="A822" s="23">
        <v>42437</v>
      </c>
      <c r="B822" s="24">
        <v>-4.6227258099945162E-3</v>
      </c>
      <c r="C822" s="24">
        <v>-1.2463895763046091E-2</v>
      </c>
      <c r="D822" s="24">
        <v>2.209553577906042E-3</v>
      </c>
      <c r="E822" s="263">
        <v>6.496671406236729E-3</v>
      </c>
      <c r="F822" s="264">
        <v>-1.2999999999999991E-4</v>
      </c>
      <c r="G822" s="264">
        <v>4.200000000000004E-4</v>
      </c>
      <c r="H822" s="265">
        <v>-3.8251366120218536E-4</v>
      </c>
      <c r="K822" s="23">
        <v>42437</v>
      </c>
      <c r="L822" s="19">
        <v>1.3400325829139757E-4</v>
      </c>
      <c r="O822" s="23">
        <v>42437</v>
      </c>
      <c r="P822">
        <v>7.4533601458095199E-4</v>
      </c>
      <c r="Q822" t="str" cm="1">
        <f t="array" ref="Q822">IF(P822=MIN($P$3:$P$10000),O822:P822,"")</f>
        <v/>
      </c>
      <c r="S822" s="23">
        <v>42437</v>
      </c>
      <c r="T822">
        <v>2.9813440583238097E-4</v>
      </c>
      <c r="U822" t="str" cm="1">
        <f t="array" ref="U822">IF(T822=MIN($T$3:$T$10000),S822:T822,"")</f>
        <v/>
      </c>
    </row>
    <row r="823" spans="1:21" x14ac:dyDescent="0.3">
      <c r="A823" s="23">
        <v>42438</v>
      </c>
      <c r="B823" s="24">
        <v>-8.2932491575178451E-3</v>
      </c>
      <c r="C823" s="24">
        <v>4.8543230529639976E-3</v>
      </c>
      <c r="D823" s="24">
        <v>-1.4814518736461639E-4</v>
      </c>
      <c r="E823" s="263">
        <v>5.9320146266312141E-3</v>
      </c>
      <c r="F823" s="264">
        <v>8.1999999999999955E-4</v>
      </c>
      <c r="G823" s="264">
        <v>-1.0000000000001119E-5</v>
      </c>
      <c r="H823" s="265">
        <v>-1.5789473684210429E-4</v>
      </c>
      <c r="K823" s="23">
        <v>42438</v>
      </c>
      <c r="L823" s="19">
        <v>6.1367702986965186E-4</v>
      </c>
      <c r="O823" s="23">
        <v>42438</v>
      </c>
      <c r="P823">
        <v>1.5080741536214971E-3</v>
      </c>
      <c r="Q823" t="str" cm="1">
        <f t="array" ref="Q823">IF(P823=MIN($P$3:$P$10000),O823:P823,"")</f>
        <v/>
      </c>
      <c r="S823" s="23">
        <v>42438</v>
      </c>
      <c r="T823">
        <v>6.0322966144859896E-4</v>
      </c>
      <c r="U823" t="str" cm="1">
        <f t="array" ref="U823">IF(T823=MIN($T$3:$T$10000),S823:T823,"")</f>
        <v/>
      </c>
    </row>
    <row r="824" spans="1:21" x14ac:dyDescent="0.3">
      <c r="A824" s="23">
        <v>42439</v>
      </c>
      <c r="B824" s="24">
        <v>1.605617969466171E-2</v>
      </c>
      <c r="C824" s="24">
        <v>-1.932499000312254E-3</v>
      </c>
      <c r="D824" s="24">
        <v>-1.7768537861040711E-3</v>
      </c>
      <c r="E824" s="263">
        <v>1.7326589112783141E-4</v>
      </c>
      <c r="F824" s="264">
        <v>-3.9999999999999671E-5</v>
      </c>
      <c r="G824" s="264">
        <v>-4.0999999999999934E-4</v>
      </c>
      <c r="H824" s="265">
        <v>-2.5906735751295363E-4</v>
      </c>
      <c r="K824" s="23">
        <v>42439</v>
      </c>
      <c r="L824" s="19">
        <v>1.2608056196152369E-4</v>
      </c>
      <c r="O824" s="23">
        <v>42439</v>
      </c>
      <c r="P824">
        <v>6.6790218210588176E-4</v>
      </c>
      <c r="Q824" t="str" cm="1">
        <f t="array" ref="Q824">IF(P824=MIN($P$3:$P$10000),O824:P824,"")</f>
        <v/>
      </c>
      <c r="S824" s="23">
        <v>42439</v>
      </c>
      <c r="T824">
        <v>2.6716087284235277E-4</v>
      </c>
      <c r="U824" t="str" cm="1">
        <f t="array" ref="U824">IF(T824=MIN($T$3:$T$10000),S824:T824,"")</f>
        <v/>
      </c>
    </row>
    <row r="825" spans="1:21" x14ac:dyDescent="0.3">
      <c r="A825" s="23">
        <v>42440</v>
      </c>
      <c r="B825" s="24">
        <v>-1.7201613168724279E-2</v>
      </c>
      <c r="C825" s="24">
        <v>2.904181952866873E-2</v>
      </c>
      <c r="D825" s="24">
        <v>-3.560372617671254E-3</v>
      </c>
      <c r="E825" s="263">
        <v>1.26581831875263E-2</v>
      </c>
      <c r="F825" s="264">
        <v>0</v>
      </c>
      <c r="G825" s="264">
        <v>1.2900000000000001E-3</v>
      </c>
      <c r="H825" s="265">
        <v>5.0505050505050207E-5</v>
      </c>
      <c r="K825" s="23">
        <v>42440</v>
      </c>
      <c r="L825" s="19">
        <v>1.8367891427494064E-3</v>
      </c>
      <c r="O825" s="23">
        <v>42440</v>
      </c>
      <c r="P825">
        <v>4.3739046750553342E-3</v>
      </c>
      <c r="Q825" t="str" cm="1">
        <f t="array" ref="Q825">IF(P825=MIN($P$3:$P$10000),O825:P825,"")</f>
        <v/>
      </c>
      <c r="S825" s="23">
        <v>42440</v>
      </c>
      <c r="T825">
        <v>1.7495618700221337E-3</v>
      </c>
      <c r="U825" t="str" cm="1">
        <f t="array" ref="U825">IF(T825=MIN($T$3:$T$10000),S825:T825,"")</f>
        <v/>
      </c>
    </row>
    <row r="826" spans="1:21" x14ac:dyDescent="0.3">
      <c r="A826" s="23">
        <v>42443</v>
      </c>
      <c r="B826" s="24">
        <v>-1.2896750258881189E-2</v>
      </c>
      <c r="C826" s="24">
        <v>3.7629107243995802E-3</v>
      </c>
      <c r="D826" s="24">
        <v>2.8285264086028911E-3</v>
      </c>
      <c r="E826" s="263">
        <v>-3.0821095847734532E-3</v>
      </c>
      <c r="F826" s="264">
        <v>3.2000000000000003E-4</v>
      </c>
      <c r="G826" s="264">
        <v>3.400000000000003E-4</v>
      </c>
      <c r="H826" s="265">
        <v>0</v>
      </c>
      <c r="K826" s="23">
        <v>42443</v>
      </c>
      <c r="L826" s="19">
        <v>-1.4063459212556946E-4</v>
      </c>
      <c r="O826" s="23">
        <v>42443</v>
      </c>
      <c r="P826">
        <v>-4.7408648031392337E-4</v>
      </c>
      <c r="Q826" t="str" cm="1">
        <f t="array" ref="Q826">IF(P826=MIN($P$3:$P$10000),O826:P826,"")</f>
        <v/>
      </c>
      <c r="S826" s="23">
        <v>42443</v>
      </c>
      <c r="T826">
        <v>-1.8963459212556949E-4</v>
      </c>
      <c r="U826" t="str" cm="1">
        <f t="array" ref="U826">IF(T826=MIN($T$3:$T$10000),S826:T826,"")</f>
        <v/>
      </c>
    </row>
    <row r="827" spans="1:21" x14ac:dyDescent="0.3">
      <c r="A827" s="23">
        <v>42444</v>
      </c>
      <c r="B827" s="24">
        <v>7.6351911181337035E-4</v>
      </c>
      <c r="C827" s="24">
        <v>-1.218365598114436E-2</v>
      </c>
      <c r="D827" s="24">
        <v>1.0837470446743739E-2</v>
      </c>
      <c r="E827" s="263">
        <v>7.7291739797479058E-3</v>
      </c>
      <c r="F827" s="264">
        <v>2.0999999999999971E-4</v>
      </c>
      <c r="G827" s="264">
        <v>-7.5000000000000175E-4</v>
      </c>
      <c r="H827" s="265">
        <v>1.5228426395938994E-4</v>
      </c>
      <c r="K827" s="23">
        <v>42444</v>
      </c>
      <c r="L827" s="19">
        <v>2.315472456462824E-3</v>
      </c>
      <c r="O827" s="23">
        <v>42444</v>
      </c>
      <c r="P827">
        <v>5.6586113442027462E-3</v>
      </c>
      <c r="Q827" t="str" cm="1">
        <f t="array" ref="Q827">IF(P827=MIN($P$3:$P$10000),O827:P827,"")</f>
        <v/>
      </c>
      <c r="S827" s="23">
        <v>42444</v>
      </c>
      <c r="T827">
        <v>2.2634445376810983E-3</v>
      </c>
      <c r="U827" t="str" cm="1">
        <f t="array" ref="U827">IF(T827=MIN($T$3:$T$10000),S827:T827,"")</f>
        <v/>
      </c>
    </row>
    <row r="828" spans="1:21" x14ac:dyDescent="0.3">
      <c r="A828" s="23">
        <v>42445</v>
      </c>
      <c r="B828" s="24">
        <v>2.22956682120691E-2</v>
      </c>
      <c r="C828" s="24">
        <v>3.3206686508141128E-3</v>
      </c>
      <c r="D828" s="24">
        <v>-1.468729328800242E-3</v>
      </c>
      <c r="E828" s="263">
        <v>2.7271463521785552E-3</v>
      </c>
      <c r="F828" s="264">
        <v>-3.5999999999999959E-4</v>
      </c>
      <c r="G828" s="264">
        <v>4.200000000000004E-4</v>
      </c>
      <c r="H828" s="265">
        <v>1.5463917525773281E-4</v>
      </c>
      <c r="K828" s="23">
        <v>42445</v>
      </c>
      <c r="L828" s="19">
        <v>1.2382911346104858E-3</v>
      </c>
      <c r="O828" s="23">
        <v>42445</v>
      </c>
      <c r="P828">
        <v>2.9592587643612646E-3</v>
      </c>
      <c r="Q828" t="str" cm="1">
        <f t="array" ref="Q828">IF(P828=MIN($P$3:$P$10000),O828:P828,"")</f>
        <v/>
      </c>
      <c r="S828" s="23">
        <v>42445</v>
      </c>
      <c r="T828">
        <v>1.1837035057445061E-3</v>
      </c>
      <c r="U828" t="str" cm="1">
        <f t="array" ref="U828">IF(T828=MIN($T$3:$T$10000),S828:T828,"")</f>
        <v/>
      </c>
    </row>
    <row r="829" spans="1:21" x14ac:dyDescent="0.3">
      <c r="A829" s="23">
        <v>42446</v>
      </c>
      <c r="B829" s="24">
        <v>-3.814570157212678E-3</v>
      </c>
      <c r="C829" s="24">
        <v>2.8368187127024509E-3</v>
      </c>
      <c r="D829" s="24">
        <v>-7.9424172394695555E-3</v>
      </c>
      <c r="E829" s="263">
        <v>-8.49931090428255E-4</v>
      </c>
      <c r="F829" s="264">
        <v>2.800000000000003E-4</v>
      </c>
      <c r="G829" s="264">
        <v>5.4000000000000044E-4</v>
      </c>
      <c r="H829" s="265">
        <v>1.5706806282722599E-4</v>
      </c>
      <c r="K829" s="23">
        <v>42446</v>
      </c>
      <c r="L829" s="19">
        <v>-1.4298662509465436E-3</v>
      </c>
      <c r="O829" s="23">
        <v>42446</v>
      </c>
      <c r="P829">
        <v>-3.8888671980469884E-3</v>
      </c>
      <c r="Q829" t="str" cm="1">
        <f t="array" ref="Q829">IF(P829=MIN($P$3:$P$10000),O829:P829,"")</f>
        <v/>
      </c>
      <c r="S829" s="23">
        <v>42446</v>
      </c>
      <c r="T829">
        <v>-1.5555468792187955E-3</v>
      </c>
      <c r="U829" t="str" cm="1">
        <f t="array" ref="U829">IF(T829=MIN($T$3:$T$10000),S829:T829,"")</f>
        <v/>
      </c>
    </row>
    <row r="830" spans="1:21" x14ac:dyDescent="0.3">
      <c r="A830" s="23">
        <v>42447</v>
      </c>
      <c r="B830" s="24">
        <v>-2.7469741799793709E-3</v>
      </c>
      <c r="C830" s="24">
        <v>-1.414396968563514E-3</v>
      </c>
      <c r="D830" s="24">
        <v>-7.4127005891402196E-3</v>
      </c>
      <c r="E830" s="263">
        <v>-3.0623199070461079E-3</v>
      </c>
      <c r="F830" s="264">
        <v>-1.200000000000003E-4</v>
      </c>
      <c r="G830" s="264">
        <v>-9.999999999998898E-6</v>
      </c>
      <c r="H830" s="265">
        <v>-2.1276595744680911E-4</v>
      </c>
      <c r="K830" s="23">
        <v>42447</v>
      </c>
      <c r="L830" s="19">
        <v>-2.0226708799076744E-3</v>
      </c>
      <c r="O830" s="23">
        <v>42447</v>
      </c>
      <c r="P830">
        <v>-4.786065497641526E-3</v>
      </c>
      <c r="Q830" t="str" cm="1">
        <f t="array" ref="Q830">IF(P830=MIN($P$3:$P$10000),O830:P830,"")</f>
        <v/>
      </c>
      <c r="S830" s="23">
        <v>42447</v>
      </c>
      <c r="T830">
        <v>-1.9144261990566103E-3</v>
      </c>
      <c r="U830" t="str" cm="1">
        <f t="array" ref="U830">IF(T830=MIN($T$3:$T$10000),S830:T830,"")</f>
        <v/>
      </c>
    </row>
    <row r="831" spans="1:21" x14ac:dyDescent="0.3">
      <c r="A831" s="23">
        <v>42450</v>
      </c>
      <c r="B831" s="24">
        <v>-7.0117193569686929E-3</v>
      </c>
      <c r="C831" s="24">
        <v>-3.777123916699994E-3</v>
      </c>
      <c r="D831" s="24">
        <v>1.523520751907095E-2</v>
      </c>
      <c r="E831" s="263">
        <v>2.218478849527201E-3</v>
      </c>
      <c r="F831" s="264">
        <v>-2.2000000000000009E-4</v>
      </c>
      <c r="G831" s="264">
        <v>2.000000000000002E-4</v>
      </c>
      <c r="H831" s="265">
        <v>-1.0416666666666785E-4</v>
      </c>
      <c r="K831" s="23">
        <v>42450</v>
      </c>
      <c r="L831" s="19">
        <v>2.4829570610752027E-3</v>
      </c>
      <c r="O831" s="23">
        <v>42450</v>
      </c>
      <c r="P831">
        <v>6.3545801526880075E-3</v>
      </c>
      <c r="Q831" t="str" cm="1">
        <f t="array" ref="Q831">IF(P831=MIN($P$3:$P$10000),O831:P831,"")</f>
        <v/>
      </c>
      <c r="S831" s="23">
        <v>42450</v>
      </c>
      <c r="T831">
        <v>2.541832061075203E-3</v>
      </c>
      <c r="U831" t="str" cm="1">
        <f t="array" ref="U831">IF(T831=MIN($T$3:$T$10000),S831:T831,"")</f>
        <v/>
      </c>
    </row>
    <row r="832" spans="1:21" x14ac:dyDescent="0.3">
      <c r="A832" s="23">
        <v>42451</v>
      </c>
      <c r="B832" s="24">
        <v>2.942157052304589E-3</v>
      </c>
      <c r="C832" s="24">
        <v>4.7392350811185739E-4</v>
      </c>
      <c r="D832" s="24">
        <v>-1.471187713333361E-3</v>
      </c>
      <c r="E832" s="263">
        <v>-4.5973421737734868E-3</v>
      </c>
      <c r="F832" s="264">
        <v>-9.0000000000000236E-5</v>
      </c>
      <c r="G832" s="264">
        <v>-7.0000000000001173E-5</v>
      </c>
      <c r="H832" s="265">
        <v>3.0927835051546563E-4</v>
      </c>
      <c r="K832" s="23">
        <v>42451</v>
      </c>
      <c r="L832" s="19">
        <v>-5.4302180793369041E-4</v>
      </c>
      <c r="O832" s="23">
        <v>42451</v>
      </c>
      <c r="P832">
        <v>-1.6742426641641248E-3</v>
      </c>
      <c r="Q832" t="str" cm="1">
        <f t="array" ref="Q832">IF(P832=MIN($P$3:$P$10000),O832:P832,"")</f>
        <v/>
      </c>
      <c r="S832" s="23">
        <v>42451</v>
      </c>
      <c r="T832">
        <v>-6.6969706566564991E-4</v>
      </c>
      <c r="U832" t="str" cm="1">
        <f t="array" ref="U832">IF(T832=MIN($T$3:$T$10000),S832:T832,"")</f>
        <v/>
      </c>
    </row>
    <row r="833" spans="1:21" x14ac:dyDescent="0.3">
      <c r="A833" s="23">
        <v>42452</v>
      </c>
      <c r="B833" s="24">
        <v>-2.263009844321677E-2</v>
      </c>
      <c r="C833" s="24">
        <v>-1.1842871344774601E-2</v>
      </c>
      <c r="D833" s="24">
        <v>-6.0412168350322268E-3</v>
      </c>
      <c r="E833" s="263">
        <v>7.6975996494137184E-3</v>
      </c>
      <c r="F833" s="264">
        <v>1.5000000000000039E-4</v>
      </c>
      <c r="G833" s="264">
        <v>-5.0999999999999928E-4</v>
      </c>
      <c r="H833" s="265">
        <v>-1.5957446808510727E-4</v>
      </c>
      <c r="K833" s="23">
        <v>42452</v>
      </c>
      <c r="L833" s="19">
        <v>-1.8714467584012269E-3</v>
      </c>
      <c r="O833" s="23">
        <v>42452</v>
      </c>
      <c r="P833">
        <v>-4.4728456194073219E-3</v>
      </c>
      <c r="Q833" t="str" cm="1">
        <f t="array" ref="Q833">IF(P833=MIN($P$3:$P$10000),O833:P833,"")</f>
        <v/>
      </c>
      <c r="S833" s="23">
        <v>42452</v>
      </c>
      <c r="T833">
        <v>-1.7891382477629287E-3</v>
      </c>
      <c r="U833" t="str" cm="1">
        <f t="array" ref="U833">IF(T833=MIN($T$3:$T$10000),S833:T833,"")</f>
        <v/>
      </c>
    </row>
    <row r="834" spans="1:21" x14ac:dyDescent="0.3">
      <c r="A834" s="23">
        <v>42453</v>
      </c>
      <c r="B834" s="24">
        <v>-2.4011576845797619E-3</v>
      </c>
      <c r="C834" s="24">
        <v>-1.7257829558398319E-2</v>
      </c>
      <c r="D834" s="24">
        <v>8.0049535482760066E-3</v>
      </c>
      <c r="E834" s="263">
        <v>3.3948953868180301E-3</v>
      </c>
      <c r="F834" s="264">
        <v>-2.1000000000000009E-4</v>
      </c>
      <c r="G834" s="264">
        <v>8.9999999999998976E-5</v>
      </c>
      <c r="H834" s="265">
        <v>5.2356020942408057E-5</v>
      </c>
      <c r="K834" s="23">
        <v>42453</v>
      </c>
      <c r="L834" s="19">
        <v>8.1929894053454704E-4</v>
      </c>
      <c r="O834" s="23">
        <v>42453</v>
      </c>
      <c r="P834">
        <v>2.0305968277761588E-3</v>
      </c>
      <c r="Q834" t="str" cm="1">
        <f t="array" ref="Q834">IF(P834=MIN($P$3:$P$10000),O834:P834,"")</f>
        <v/>
      </c>
      <c r="S834" s="23">
        <v>42453</v>
      </c>
      <c r="T834">
        <v>8.1223873111046347E-4</v>
      </c>
      <c r="U834" t="str" cm="1">
        <f t="array" ref="U834">IF(T834=MIN($T$3:$T$10000),S834:T834,"")</f>
        <v/>
      </c>
    </row>
    <row r="835" spans="1:21" x14ac:dyDescent="0.3">
      <c r="A835" s="23">
        <v>42458</v>
      </c>
      <c r="B835" s="24">
        <v>2.0888850324269799E-2</v>
      </c>
      <c r="C835" s="24">
        <v>1.8048978247699202E-2</v>
      </c>
      <c r="D835" s="24">
        <v>4.4137860311997912E-4</v>
      </c>
      <c r="E835" s="263">
        <v>1.0150707959996671E-2</v>
      </c>
      <c r="F835" s="264">
        <v>1.000000000000003E-5</v>
      </c>
      <c r="G835" s="264">
        <v>5.6999999999999944E-4</v>
      </c>
      <c r="H835" s="265">
        <v>-1.104972375690601E-4</v>
      </c>
      <c r="K835" s="23">
        <v>42458</v>
      </c>
      <c r="L835" s="19">
        <v>3.1581246829160609E-3</v>
      </c>
      <c r="O835" s="23">
        <v>42458</v>
      </c>
      <c r="P835">
        <v>7.9458710995553433E-3</v>
      </c>
      <c r="Q835" t="str" cm="1">
        <f t="array" ref="Q835">IF(P835=MIN($P$3:$P$10000),O835:P835,"")</f>
        <v/>
      </c>
      <c r="S835" s="23">
        <v>42458</v>
      </c>
      <c r="T835">
        <v>3.178348439822138E-3</v>
      </c>
      <c r="U835" t="str" cm="1">
        <f t="array" ref="U835">IF(T835=MIN($T$3:$T$10000),S835:T835,"")</f>
        <v/>
      </c>
    </row>
    <row r="836" spans="1:21" x14ac:dyDescent="0.3">
      <c r="A836" s="23">
        <v>42459</v>
      </c>
      <c r="B836" s="24">
        <v>-1.3977803739006339E-2</v>
      </c>
      <c r="C836" s="24">
        <v>1.6770237524280512E-2</v>
      </c>
      <c r="D836" s="24">
        <v>1.1318338731353839E-2</v>
      </c>
      <c r="E836" s="263">
        <v>-1.3398516437127469E-3</v>
      </c>
      <c r="F836" s="264">
        <v>-8.000000000000021E-5</v>
      </c>
      <c r="G836" s="264">
        <v>1.6000000000000009E-4</v>
      </c>
      <c r="H836" s="265">
        <v>2.7322404371584721E-4</v>
      </c>
      <c r="K836" s="23">
        <v>42459</v>
      </c>
      <c r="L836" s="19">
        <v>2.3657137507730143E-3</v>
      </c>
      <c r="O836" s="23">
        <v>42459</v>
      </c>
      <c r="P836">
        <v>5.6069073277522086E-3</v>
      </c>
      <c r="Q836" t="str" cm="1">
        <f t="array" ref="Q836">IF(P836=MIN($P$3:$P$10000),O836:P836,"")</f>
        <v/>
      </c>
      <c r="S836" s="23">
        <v>42459</v>
      </c>
      <c r="T836">
        <v>2.2427629311008832E-3</v>
      </c>
      <c r="U836" t="str" cm="1">
        <f t="array" ref="U836">IF(T836=MIN($T$3:$T$10000),S836:T836,"")</f>
        <v/>
      </c>
    </row>
    <row r="837" spans="1:21" x14ac:dyDescent="0.3">
      <c r="A837" s="23">
        <v>42460</v>
      </c>
      <c r="B837" s="24">
        <v>4.6114518294014294E-3</v>
      </c>
      <c r="C837" s="24">
        <v>-5.6549220911548169E-3</v>
      </c>
      <c r="D837" s="24">
        <v>-4.5060993010815438E-3</v>
      </c>
      <c r="E837" s="263">
        <v>-1.0565023228140289E-2</v>
      </c>
      <c r="F837" s="264">
        <v>6.0000000000000157E-5</v>
      </c>
      <c r="G837" s="264">
        <v>1.0000000000001119E-5</v>
      </c>
      <c r="H837" s="265">
        <v>-5.617977528089854E-5</v>
      </c>
      <c r="K837" s="23">
        <v>42460</v>
      </c>
      <c r="L837" s="19">
        <v>-2.2269438691781916E-3</v>
      </c>
      <c r="O837" s="23">
        <v>42460</v>
      </c>
      <c r="P837">
        <v>-5.5204074257544688E-3</v>
      </c>
      <c r="Q837" t="str" cm="1">
        <f t="array" ref="Q837">IF(P837=MIN($P$3:$P$10000),O837:P837,"")</f>
        <v/>
      </c>
      <c r="S837" s="23">
        <v>42460</v>
      </c>
      <c r="T837">
        <v>-2.2081629703017873E-3</v>
      </c>
      <c r="U837" t="str" cm="1">
        <f t="array" ref="U837">IF(T837=MIN($T$3:$T$10000),S837:T837,"")</f>
        <v/>
      </c>
    </row>
    <row r="838" spans="1:21" x14ac:dyDescent="0.3">
      <c r="A838" s="23">
        <v>42461</v>
      </c>
      <c r="B838" s="24">
        <v>-6.0353536725208257E-3</v>
      </c>
      <c r="C838" s="24">
        <v>-2.843597656829715E-3</v>
      </c>
      <c r="D838" s="24">
        <v>8.3226574247996093E-3</v>
      </c>
      <c r="E838" s="263">
        <v>2.8812810519536379E-3</v>
      </c>
      <c r="F838" s="264">
        <v>-2.0000000000000049E-5</v>
      </c>
      <c r="G838" s="264">
        <v>1.000000000000001E-4</v>
      </c>
      <c r="H838" s="265">
        <v>5.5865921787709159E-5</v>
      </c>
      <c r="K838" s="23">
        <v>42461</v>
      </c>
      <c r="L838" s="19">
        <v>1.480759715902861E-3</v>
      </c>
      <c r="O838" s="23">
        <v>42461</v>
      </c>
      <c r="P838">
        <v>3.6315501277459803E-3</v>
      </c>
      <c r="Q838" t="str" cm="1">
        <f t="array" ref="Q838">IF(P838=MIN($P$3:$P$10000),O838:P838,"")</f>
        <v/>
      </c>
      <c r="S838" s="23">
        <v>42461</v>
      </c>
      <c r="T838">
        <v>1.452620051098392E-3</v>
      </c>
      <c r="U838" t="str" cm="1">
        <f t="array" ref="U838">IF(T838=MIN($T$3:$T$10000),S838:T838,"")</f>
        <v/>
      </c>
    </row>
    <row r="839" spans="1:21" x14ac:dyDescent="0.3">
      <c r="A839" s="23">
        <v>42464</v>
      </c>
      <c r="B839" s="24">
        <v>-6.6706405541777664E-3</v>
      </c>
      <c r="C839" s="24">
        <v>0</v>
      </c>
      <c r="D839" s="24">
        <v>5.791737142658137E-4</v>
      </c>
      <c r="E839" s="263">
        <v>-8.2814169483651206E-3</v>
      </c>
      <c r="F839" s="264">
        <v>-2.3999999999999979E-4</v>
      </c>
      <c r="G839" s="264">
        <v>-3.8999999999999918E-4</v>
      </c>
      <c r="H839" s="265">
        <v>2.8089887640449462E-4</v>
      </c>
      <c r="K839" s="23">
        <v>42464</v>
      </c>
      <c r="L839" s="19">
        <v>-1.0864644197452016E-3</v>
      </c>
      <c r="O839" s="23">
        <v>42464</v>
      </c>
      <c r="P839">
        <v>-2.9234222853180602E-3</v>
      </c>
      <c r="Q839" t="str" cm="1">
        <f t="array" ref="Q839">IF(P839=MIN($P$3:$P$10000),O839:P839,"")</f>
        <v/>
      </c>
      <c r="S839" s="23">
        <v>42464</v>
      </c>
      <c r="T839">
        <v>-1.1693689141272243E-3</v>
      </c>
      <c r="U839" t="str" cm="1">
        <f t="array" ref="U839">IF(T839=MIN($T$3:$T$10000),S839:T839,"")</f>
        <v/>
      </c>
    </row>
    <row r="840" spans="1:21" x14ac:dyDescent="0.3">
      <c r="A840" s="23">
        <v>42465</v>
      </c>
      <c r="B840" s="24">
        <v>1.300044747308743E-2</v>
      </c>
      <c r="C840" s="24">
        <v>-1.7110240581002821E-2</v>
      </c>
      <c r="D840" s="24">
        <v>-6.6573045347042663E-3</v>
      </c>
      <c r="E840" s="263">
        <v>-7.3277097990047018E-3</v>
      </c>
      <c r="F840" s="264">
        <v>-3.0000000000000079E-5</v>
      </c>
      <c r="G840" s="264">
        <v>-3.1000000000000141E-4</v>
      </c>
      <c r="H840" s="265">
        <v>-1.734104046242784E-4</v>
      </c>
      <c r="K840" s="23">
        <v>42465</v>
      </c>
      <c r="L840" s="19">
        <v>-2.5885890018973808E-3</v>
      </c>
      <c r="O840" s="23">
        <v>42465</v>
      </c>
      <c r="P840">
        <v>-6.2301357995411377E-3</v>
      </c>
      <c r="Q840" t="str" cm="1">
        <f t="array" ref="Q840">IF(P840=MIN($P$3:$P$10000),O840:P840,"")</f>
        <v/>
      </c>
      <c r="S840" s="23">
        <v>42465</v>
      </c>
      <c r="T840">
        <v>-2.4920543198164555E-3</v>
      </c>
      <c r="U840" t="str" cm="1">
        <f t="array" ref="U840">IF(T840=MIN($T$3:$T$10000),S840:T840,"")</f>
        <v/>
      </c>
    </row>
    <row r="841" spans="1:21" x14ac:dyDescent="0.3">
      <c r="A841" s="23">
        <v>42466</v>
      </c>
      <c r="B841" s="24">
        <v>-6.1193436641392073E-3</v>
      </c>
      <c r="C841" s="24">
        <v>1.5957451416849011E-2</v>
      </c>
      <c r="D841" s="24">
        <v>5.8277279145522668E-3</v>
      </c>
      <c r="E841" s="263">
        <v>-9.2705101423786636E-3</v>
      </c>
      <c r="F841" s="264">
        <v>-9.9999999999999829E-5</v>
      </c>
      <c r="G841" s="264">
        <v>-4.9999999999998932E-5</v>
      </c>
      <c r="H841" s="265">
        <v>3.4090909090909083E-4</v>
      </c>
      <c r="K841" s="23">
        <v>42466</v>
      </c>
      <c r="L841" s="19">
        <v>7.1677615480184086E-4</v>
      </c>
      <c r="O841" s="23">
        <v>42466</v>
      </c>
      <c r="P841">
        <v>1.439667659731875E-3</v>
      </c>
      <c r="Q841" t="str" cm="1">
        <f t="array" ref="Q841">IF(P841=MIN($P$3:$P$10000),O841:P841,"")</f>
        <v/>
      </c>
      <c r="S841" s="23">
        <v>42466</v>
      </c>
      <c r="T841">
        <v>5.758670638927499E-4</v>
      </c>
      <c r="U841" t="str" cm="1">
        <f t="array" ref="U841">IF(T841=MIN($T$3:$T$10000),S841:T841,"")</f>
        <v/>
      </c>
    </row>
    <row r="842" spans="1:21" x14ac:dyDescent="0.3">
      <c r="A842" s="23">
        <v>42467</v>
      </c>
      <c r="B842" s="24">
        <v>1.428081897929153E-2</v>
      </c>
      <c r="C842" s="24">
        <v>-1.3803109946481479E-2</v>
      </c>
      <c r="D842" s="24">
        <v>-1.187703199708065E-2</v>
      </c>
      <c r="E842" s="263">
        <v>-2.0791233724422671E-3</v>
      </c>
      <c r="F842" s="264">
        <v>-1.4000000000000039E-4</v>
      </c>
      <c r="G842" s="264">
        <v>-1.2600000000000011E-3</v>
      </c>
      <c r="H842" s="265">
        <v>-1.176470588235287E-4</v>
      </c>
      <c r="K842" s="23">
        <v>42467</v>
      </c>
      <c r="L842" s="19">
        <v>-2.7079387813555723E-3</v>
      </c>
      <c r="O842" s="23">
        <v>42467</v>
      </c>
      <c r="P842">
        <v>-6.4449940122124601E-3</v>
      </c>
      <c r="Q842" t="str" cm="1">
        <f t="array" ref="Q842">IF(P842=MIN($P$3:$P$10000),O842:P842,"")</f>
        <v/>
      </c>
      <c r="S842" s="23">
        <v>42467</v>
      </c>
      <c r="T842">
        <v>-2.577997604884984E-3</v>
      </c>
      <c r="U842" t="str" cm="1">
        <f t="array" ref="U842">IF(T842=MIN($T$3:$T$10000),S842:T842,"")</f>
        <v/>
      </c>
    </row>
    <row r="843" spans="1:21" x14ac:dyDescent="0.3">
      <c r="A843" s="23">
        <v>42468</v>
      </c>
      <c r="B843" s="24">
        <v>-1.5175870372009361E-3</v>
      </c>
      <c r="C843" s="24">
        <v>2.0753030771101289E-2</v>
      </c>
      <c r="D843" s="24">
        <v>-2.3455055167108611E-3</v>
      </c>
      <c r="E843" s="263">
        <v>1.389095095251034E-3</v>
      </c>
      <c r="F843" s="264">
        <v>3.2000000000000041E-4</v>
      </c>
      <c r="G843" s="264">
        <v>9.8000000000000084E-4</v>
      </c>
      <c r="H843" s="265">
        <v>-5.8139534883720581E-5</v>
      </c>
      <c r="K843" s="23">
        <v>42468</v>
      </c>
      <c r="L843" s="19">
        <v>8.7742492820389853E-4</v>
      </c>
      <c r="O843" s="23">
        <v>42468</v>
      </c>
      <c r="P843">
        <v>2.0564692972539315E-3</v>
      </c>
      <c r="Q843" t="str" cm="1">
        <f t="array" ref="Q843">IF(P843=MIN($P$3:$P$10000),O843:P843,"")</f>
        <v/>
      </c>
      <c r="S843" s="23">
        <v>42468</v>
      </c>
      <c r="T843">
        <v>8.2258771890157277E-4</v>
      </c>
      <c r="U843" t="str" cm="1">
        <f t="array" ref="U843">IF(T843=MIN($T$3:$T$10000),S843:T843,"")</f>
        <v/>
      </c>
    </row>
    <row r="844" spans="1:21" x14ac:dyDescent="0.3">
      <c r="A844" s="23">
        <v>42471</v>
      </c>
      <c r="B844" s="24">
        <v>1.351008190492271E-2</v>
      </c>
      <c r="C844" s="24">
        <v>7.564906374873474E-3</v>
      </c>
      <c r="D844" s="24">
        <v>-9.6972320535970505E-3</v>
      </c>
      <c r="E844" s="263">
        <v>-6.5893297620475558E-3</v>
      </c>
      <c r="F844" s="264">
        <v>-6.0000000000000157E-5</v>
      </c>
      <c r="G844" s="264">
        <v>-2.5000000000000131E-4</v>
      </c>
      <c r="H844" s="265">
        <v>-3.4682080924855479E-4</v>
      </c>
      <c r="K844" s="23">
        <v>42471</v>
      </c>
      <c r="L844" s="19">
        <v>-1.7463266557547303E-3</v>
      </c>
      <c r="O844" s="23">
        <v>42471</v>
      </c>
      <c r="P844">
        <v>-3.929393228982201E-3</v>
      </c>
      <c r="Q844" t="str" cm="1">
        <f t="array" ref="Q844">IF(P844=MIN($P$3:$P$10000),O844:P844,"")</f>
        <v/>
      </c>
      <c r="S844" s="23">
        <v>42471</v>
      </c>
      <c r="T844">
        <v>-1.5717572915928805E-3</v>
      </c>
      <c r="U844" t="str" cm="1">
        <f t="array" ref="U844">IF(T844=MIN($T$3:$T$10000),S844:T844,"")</f>
        <v/>
      </c>
    </row>
    <row r="845" spans="1:21" x14ac:dyDescent="0.3">
      <c r="A845" s="23">
        <v>42472</v>
      </c>
      <c r="B845" s="24">
        <v>1.6665833680461941E-4</v>
      </c>
      <c r="C845" s="24">
        <v>-9.3833837263056663E-4</v>
      </c>
      <c r="D845" s="24">
        <v>2.0771543368640059E-2</v>
      </c>
      <c r="E845" s="263">
        <v>-1.3962899595814119E-3</v>
      </c>
      <c r="F845" s="264">
        <v>6.0000000000000157E-5</v>
      </c>
      <c r="G845" s="264">
        <v>-3.3999999999999807E-4</v>
      </c>
      <c r="H845" s="265">
        <v>1.1173184357541832E-4</v>
      </c>
      <c r="K845" s="23">
        <v>42472</v>
      </c>
      <c r="L845" s="19">
        <v>3.6177975308015029E-3</v>
      </c>
      <c r="O845" s="23">
        <v>42472</v>
      </c>
      <c r="P845">
        <v>8.9462955029814117E-3</v>
      </c>
      <c r="Q845" t="str" cm="1">
        <f t="array" ref="Q845">IF(P845=MIN($P$3:$P$10000),O845:P845,"")</f>
        <v/>
      </c>
      <c r="S845" s="23">
        <v>42472</v>
      </c>
      <c r="T845">
        <v>3.5785182011925649E-3</v>
      </c>
      <c r="U845" t="str" cm="1">
        <f t="array" ref="U845">IF(T845=MIN($T$3:$T$10000),S845:T845,"")</f>
        <v/>
      </c>
    </row>
    <row r="846" spans="1:21" x14ac:dyDescent="0.3">
      <c r="A846" s="23">
        <v>42473</v>
      </c>
      <c r="B846" s="24">
        <v>-1.066227378603231E-2</v>
      </c>
      <c r="C846" s="24">
        <v>1.0803017957828681E-2</v>
      </c>
      <c r="D846" s="24">
        <v>5.0870793352402249E-3</v>
      </c>
      <c r="E846" s="263">
        <v>-3.4960130930461841E-3</v>
      </c>
      <c r="F846" s="264">
        <v>1.199999999999995E-4</v>
      </c>
      <c r="G846" s="264">
        <v>5.8999999999999938E-4</v>
      </c>
      <c r="H846" s="265">
        <v>-1.6949152542372975E-4</v>
      </c>
      <c r="K846" s="23">
        <v>42473</v>
      </c>
      <c r="L846" s="19">
        <v>6.218789217997204E-4</v>
      </c>
      <c r="O846" s="23">
        <v>42473</v>
      </c>
      <c r="P846">
        <v>1.6416252706009968E-3</v>
      </c>
      <c r="Q846" t="str" cm="1">
        <f t="array" ref="Q846">IF(P846=MIN($P$3:$P$10000),O846:P846,"")</f>
        <v/>
      </c>
      <c r="S846" s="23">
        <v>42473</v>
      </c>
      <c r="T846">
        <v>6.5665010824039879E-4</v>
      </c>
      <c r="U846" t="str" cm="1">
        <f t="array" ref="U846">IF(T846=MIN($T$3:$T$10000),S846:T846,"")</f>
        <v/>
      </c>
    </row>
    <row r="847" spans="1:21" x14ac:dyDescent="0.3">
      <c r="A847" s="23">
        <v>42474</v>
      </c>
      <c r="B847" s="24">
        <v>-1.397656009034004E-2</v>
      </c>
      <c r="C847" s="24">
        <v>-2.323315051267272E-3</v>
      </c>
      <c r="D847" s="24">
        <v>-5.0613319381289778E-3</v>
      </c>
      <c r="E847" s="263">
        <v>-8.7712435127368436E-4</v>
      </c>
      <c r="F847" s="264">
        <v>6.0000000000000157E-5</v>
      </c>
      <c r="G847" s="264">
        <v>-4.000000000000004E-4</v>
      </c>
      <c r="H847" s="265">
        <v>2.2222222222222277E-4</v>
      </c>
      <c r="K847" s="23">
        <v>42474</v>
      </c>
      <c r="L847" s="19">
        <v>-1.6612804407163076E-3</v>
      </c>
      <c r="O847" s="23">
        <v>42474</v>
      </c>
      <c r="P847">
        <v>-4.3682011017907689E-3</v>
      </c>
      <c r="Q847" t="str" cm="1">
        <f t="array" ref="Q847">IF(P847=MIN($P$3:$P$10000),O847:P847,"")</f>
        <v/>
      </c>
      <c r="S847" s="23">
        <v>42474</v>
      </c>
      <c r="T847">
        <v>-1.7472804407163078E-3</v>
      </c>
      <c r="U847" t="str" cm="1">
        <f t="array" ref="U847">IF(T847=MIN($T$3:$T$10000),S847:T847,"")</f>
        <v/>
      </c>
    </row>
    <row r="848" spans="1:21" x14ac:dyDescent="0.3">
      <c r="A848" s="23">
        <v>42475</v>
      </c>
      <c r="B848" s="24">
        <v>6.9165484850436457E-3</v>
      </c>
      <c r="C848" s="24">
        <v>0</v>
      </c>
      <c r="D848" s="24">
        <v>3.7790554029130362E-3</v>
      </c>
      <c r="E848" s="263">
        <v>-1.0531499576938361E-3</v>
      </c>
      <c r="F848" s="264">
        <v>-1.299999999999995E-4</v>
      </c>
      <c r="G848" s="264">
        <v>1.4999999999999901E-4</v>
      </c>
      <c r="H848" s="265">
        <v>-1.1363636363636295E-4</v>
      </c>
      <c r="K848" s="23">
        <v>42475</v>
      </c>
      <c r="L848" s="19">
        <v>7.9858254332331206E-4</v>
      </c>
      <c r="O848" s="23">
        <v>42475</v>
      </c>
      <c r="P848">
        <v>2.1380472673991884E-3</v>
      </c>
      <c r="Q848" t="str" cm="1">
        <f t="array" ref="Q848">IF(P848=MIN($P$3:$P$10000),O848:P848,"")</f>
        <v/>
      </c>
      <c r="S848" s="23">
        <v>42475</v>
      </c>
      <c r="T848">
        <v>8.5521890695967548E-4</v>
      </c>
      <c r="U848" t="str" cm="1">
        <f t="array" ref="U848">IF(T848=MIN($T$3:$T$10000),S848:T848,"")</f>
        <v/>
      </c>
    </row>
    <row r="849" spans="1:21" x14ac:dyDescent="0.3">
      <c r="A849" s="23">
        <v>42478</v>
      </c>
      <c r="B849" s="24">
        <v>-1.5264586419006449E-3</v>
      </c>
      <c r="C849" s="24">
        <v>8.8495348752206347E-3</v>
      </c>
      <c r="D849" s="24">
        <v>1.1583888383091479E-2</v>
      </c>
      <c r="E849" s="263">
        <v>4.745040144315738E-3</v>
      </c>
      <c r="F849" s="264">
        <v>1.199999999999995E-4</v>
      </c>
      <c r="G849" s="264">
        <v>-6.0000000000000056E-5</v>
      </c>
      <c r="H849" s="265">
        <v>-5.617977528089854E-5</v>
      </c>
      <c r="K849" s="23">
        <v>42478</v>
      </c>
      <c r="L849" s="19">
        <v>3.0922634301156428E-3</v>
      </c>
      <c r="O849" s="23">
        <v>42478</v>
      </c>
      <c r="P849">
        <v>7.7713608224801167E-3</v>
      </c>
      <c r="Q849" t="str" cm="1">
        <f t="array" ref="Q849">IF(P849=MIN($P$3:$P$10000),O849:P849,"")</f>
        <v/>
      </c>
      <c r="S849" s="23">
        <v>42478</v>
      </c>
      <c r="T849">
        <v>3.1085443289920471E-3</v>
      </c>
      <c r="U849" t="str" cm="1">
        <f t="array" ref="U849">IF(T849=MIN($T$3:$T$10000),S849:T849,"")</f>
        <v/>
      </c>
    </row>
    <row r="850" spans="1:21" x14ac:dyDescent="0.3">
      <c r="A850" s="23">
        <v>42479</v>
      </c>
      <c r="B850" s="24">
        <v>1.5627688391841092E-2</v>
      </c>
      <c r="C850" s="24">
        <v>2.4007204091288571E-2</v>
      </c>
      <c r="D850" s="24">
        <v>-1.2882919643774689E-3</v>
      </c>
      <c r="E850" s="263">
        <v>-6.9975950812193569E-4</v>
      </c>
      <c r="F850" s="264">
        <v>9.0000000000000236E-5</v>
      </c>
      <c r="G850" s="264">
        <v>-4.9999999999999828E-4</v>
      </c>
      <c r="H850" s="265">
        <v>-3.3519553072625883E-4</v>
      </c>
      <c r="K850" s="23">
        <v>42479</v>
      </c>
      <c r="L850" s="19">
        <v>1.5016227870217696E-3</v>
      </c>
      <c r="O850" s="23">
        <v>42479</v>
      </c>
      <c r="P850">
        <v>4.1711519396214636E-3</v>
      </c>
      <c r="Q850" t="str" cm="1">
        <f t="array" ref="Q850">IF(P850=MIN($P$3:$P$10000),O850:P850,"")</f>
        <v/>
      </c>
      <c r="S850" s="23">
        <v>42479</v>
      </c>
      <c r="T850">
        <v>1.6684607758485858E-3</v>
      </c>
      <c r="U850" t="str" cm="1">
        <f t="array" ref="U850">IF(T850=MIN($T$3:$T$10000),S850:T850,"")</f>
        <v/>
      </c>
    </row>
    <row r="851" spans="1:21" x14ac:dyDescent="0.3">
      <c r="A851" s="23">
        <v>42480</v>
      </c>
      <c r="B851" s="24">
        <v>-5.1011957668306192E-3</v>
      </c>
      <c r="C851" s="24">
        <v>-5.4101108861900763E-3</v>
      </c>
      <c r="D851" s="24">
        <v>-8.0263136278754497E-3</v>
      </c>
      <c r="E851" s="263">
        <v>-6.8263284903619997E-3</v>
      </c>
      <c r="F851" s="264">
        <v>-3.0000000000000079E-5</v>
      </c>
      <c r="G851" s="264">
        <v>8.9999999999998976E-5</v>
      </c>
      <c r="H851" s="265">
        <v>-1.6216216216215928E-4</v>
      </c>
      <c r="K851" s="23">
        <v>42480</v>
      </c>
      <c r="L851" s="19">
        <v>-2.869864455052603E-3</v>
      </c>
      <c r="O851" s="23">
        <v>42480</v>
      </c>
      <c r="P851">
        <v>-6.9959787051990761E-3</v>
      </c>
      <c r="Q851" t="str" cm="1">
        <f t="array" ref="Q851">IF(P851=MIN($P$3:$P$10000),O851:P851,"")</f>
        <v/>
      </c>
      <c r="S851" s="23">
        <v>42480</v>
      </c>
      <c r="T851">
        <v>-2.7983914820796313E-3</v>
      </c>
      <c r="U851" t="str" cm="1">
        <f t="array" ref="U851">IF(T851=MIN($T$3:$T$10000),S851:T851,"")</f>
        <v/>
      </c>
    </row>
    <row r="852" spans="1:21" x14ac:dyDescent="0.3">
      <c r="A852" s="23">
        <v>42481</v>
      </c>
      <c r="B852" s="24">
        <v>3.7824409197072329E-3</v>
      </c>
      <c r="C852" s="24">
        <v>-1.0879403663225011E-2</v>
      </c>
      <c r="D852" s="24">
        <v>-1.0692038888303231E-2</v>
      </c>
      <c r="E852" s="263">
        <v>-6.8734879390317813E-3</v>
      </c>
      <c r="F852" s="264">
        <v>5.0000000000000044E-4</v>
      </c>
      <c r="G852" s="264">
        <v>-5.8000000000000055E-4</v>
      </c>
      <c r="H852" s="265">
        <v>-5.3191489361703659E-5</v>
      </c>
      <c r="K852" s="23">
        <v>42481</v>
      </c>
      <c r="L852" s="19">
        <v>-3.2211657319729538E-3</v>
      </c>
      <c r="O852" s="23">
        <v>42481</v>
      </c>
      <c r="P852">
        <v>-8.045573904400468E-3</v>
      </c>
      <c r="Q852" t="str" cm="1">
        <f t="array" ref="Q852">IF(P852=MIN($P$3:$P$10000),O852:P852,"")</f>
        <v/>
      </c>
      <c r="S852" s="23">
        <v>42481</v>
      </c>
      <c r="T852">
        <v>-3.2182295617601874E-3</v>
      </c>
      <c r="U852" t="str" cm="1">
        <f t="array" ref="U852">IF(T852=MIN($T$3:$T$10000),S852:T852,"")</f>
        <v/>
      </c>
    </row>
    <row r="853" spans="1:21" x14ac:dyDescent="0.3">
      <c r="A853" s="23">
        <v>42482</v>
      </c>
      <c r="B853" s="24">
        <v>-1.2811916141549451E-2</v>
      </c>
      <c r="C853" s="24">
        <v>-6.416104142221728E-3</v>
      </c>
      <c r="D853" s="24">
        <v>3.6513871609115192E-3</v>
      </c>
      <c r="E853" s="263">
        <v>7.0963969854260719E-4</v>
      </c>
      <c r="F853" s="264">
        <v>9.9999999999999395E-5</v>
      </c>
      <c r="G853" s="264">
        <v>-2.4999999999999914E-4</v>
      </c>
      <c r="H853" s="265">
        <v>-1.0582010582010517E-4</v>
      </c>
      <c r="K853" s="23">
        <v>42482</v>
      </c>
      <c r="L853" s="19">
        <v>-1.9417054047642768E-4</v>
      </c>
      <c r="O853" s="23">
        <v>42482</v>
      </c>
      <c r="P853">
        <v>-3.6012873214345055E-4</v>
      </c>
      <c r="Q853" t="str" cm="1">
        <f t="array" ref="Q853">IF(P853=MIN($P$3:$P$10000),O853:P853,"")</f>
        <v/>
      </c>
      <c r="S853" s="23">
        <v>42482</v>
      </c>
      <c r="T853">
        <v>-1.4405149285738036E-4</v>
      </c>
      <c r="U853" t="str" cm="1">
        <f t="array" ref="U853">IF(T853=MIN($T$3:$T$10000),S853:T853,"")</f>
        <v/>
      </c>
    </row>
    <row r="854" spans="1:21" x14ac:dyDescent="0.3">
      <c r="A854" s="23">
        <v>42485</v>
      </c>
      <c r="B854" s="24">
        <v>2.8840784026132132E-3</v>
      </c>
      <c r="C854" s="24">
        <v>-7.8413256433500691E-3</v>
      </c>
      <c r="D854" s="24">
        <v>1.091369321765499E-2</v>
      </c>
      <c r="E854" s="263">
        <v>-7.0913646715383056E-4</v>
      </c>
      <c r="F854" s="264">
        <v>2.600000000000003E-4</v>
      </c>
      <c r="G854" s="264">
        <v>-6.6999999999999948E-4</v>
      </c>
      <c r="H854" s="265">
        <v>-1.5706806282722599E-4</v>
      </c>
      <c r="K854" s="23">
        <v>42485</v>
      </c>
      <c r="L854" s="19">
        <v>1.516477733264596E-3</v>
      </c>
      <c r="O854" s="23">
        <v>42485</v>
      </c>
      <c r="P854">
        <v>3.9866459038421197E-3</v>
      </c>
      <c r="Q854" t="str" cm="1">
        <f t="array" ref="Q854">IF(P854=MIN($P$3:$P$10000),O854:P854,"")</f>
        <v/>
      </c>
      <c r="S854" s="23">
        <v>42485</v>
      </c>
      <c r="T854">
        <v>1.5946583615368477E-3</v>
      </c>
      <c r="U854" t="str" cm="1">
        <f t="array" ref="U854">IF(T854=MIN($T$3:$T$10000),S854:T854,"")</f>
        <v/>
      </c>
    </row>
    <row r="855" spans="1:21" x14ac:dyDescent="0.3">
      <c r="A855" s="23">
        <v>42486</v>
      </c>
      <c r="B855" s="24">
        <v>3.9752515273132477E-3</v>
      </c>
      <c r="C855" s="24">
        <v>2.32450593767701E-3</v>
      </c>
      <c r="D855" s="24">
        <v>-2.4470189498613701E-3</v>
      </c>
      <c r="E855" s="263">
        <v>3.1943973422329632E-3</v>
      </c>
      <c r="F855" s="264">
        <v>3.500000000000001E-4</v>
      </c>
      <c r="G855" s="264">
        <v>6.0000000000000056E-5</v>
      </c>
      <c r="H855" s="265">
        <v>3.6082474226804086E-4</v>
      </c>
      <c r="K855" s="23">
        <v>42486</v>
      </c>
      <c r="L855" s="19">
        <v>4.3337225691929835E-4</v>
      </c>
      <c r="O855" s="23">
        <v>42486</v>
      </c>
      <c r="P855">
        <v>5.8250280724669965E-4</v>
      </c>
      <c r="Q855" t="str" cm="1">
        <f t="array" ref="Q855">IF(P855=MIN($P$3:$P$10000),O855:P855,"")</f>
        <v/>
      </c>
      <c r="S855" s="23">
        <v>42486</v>
      </c>
      <c r="T855">
        <v>2.3300112289867994E-4</v>
      </c>
      <c r="U855" t="str" cm="1">
        <f t="array" ref="U855">IF(T855=MIN($T$3:$T$10000),S855:T855,"")</f>
        <v/>
      </c>
    </row>
    <row r="856" spans="1:21" x14ac:dyDescent="0.3">
      <c r="A856" s="23">
        <v>42487</v>
      </c>
      <c r="B856" s="24">
        <v>2.8643977135063242E-3</v>
      </c>
      <c r="C856" s="24">
        <v>6.9572900219101756E-3</v>
      </c>
      <c r="D856" s="24">
        <v>1.7313552766976079E-3</v>
      </c>
      <c r="E856" s="263">
        <v>-2.2997341719719032E-3</v>
      </c>
      <c r="F856" s="264">
        <v>-2.4999999999999979E-4</v>
      </c>
      <c r="G856" s="264">
        <v>2.8999999999999924E-4</v>
      </c>
      <c r="H856" s="265">
        <v>1.6042780748663191E-4</v>
      </c>
      <c r="K856" s="23">
        <v>42487</v>
      </c>
      <c r="L856" s="19">
        <v>6.0750689151363793E-4</v>
      </c>
      <c r="O856" s="23">
        <v>42487</v>
      </c>
      <c r="P856">
        <v>1.3645359453616341E-3</v>
      </c>
      <c r="Q856" t="str" cm="1">
        <f t="array" ref="Q856">IF(P856=MIN($P$3:$P$10000),O856:P856,"")</f>
        <v/>
      </c>
      <c r="S856" s="23">
        <v>42487</v>
      </c>
      <c r="T856">
        <v>5.4581437814465355E-4</v>
      </c>
      <c r="U856" t="str" cm="1">
        <f t="array" ref="U856">IF(T856=MIN($T$3:$T$10000),S856:T856,"")</f>
        <v/>
      </c>
    </row>
    <row r="857" spans="1:21" x14ac:dyDescent="0.3">
      <c r="A857" s="23">
        <v>42488</v>
      </c>
      <c r="B857" s="24">
        <v>1.890120951863903E-2</v>
      </c>
      <c r="C857" s="24">
        <v>-2.7636442141481601E-3</v>
      </c>
      <c r="D857" s="24">
        <v>-7.346361964159334E-3</v>
      </c>
      <c r="E857" s="263">
        <v>3.3865266948358987E-2</v>
      </c>
      <c r="F857" s="264">
        <v>-2.600000000000003E-4</v>
      </c>
      <c r="G857" s="264">
        <v>3.8000000000000029E-4</v>
      </c>
      <c r="H857" s="265">
        <v>5.4347826086956192E-5</v>
      </c>
      <c r="K857" s="23">
        <v>42488</v>
      </c>
      <c r="L857" s="19">
        <v>3.3844750560189782E-3</v>
      </c>
      <c r="O857" s="23">
        <v>42488</v>
      </c>
      <c r="P857">
        <v>8.4175463356996189E-3</v>
      </c>
      <c r="Q857" t="str" cm="1">
        <f t="array" ref="Q857">IF(P857=MIN($P$3:$P$10000),O857:P857,"")</f>
        <v/>
      </c>
      <c r="S857" s="23">
        <v>42488</v>
      </c>
      <c r="T857">
        <v>3.3670185342798481E-3</v>
      </c>
      <c r="U857" t="str" cm="1">
        <f t="array" ref="U857">IF(T857=MIN($T$3:$T$10000),S857:T857,"")</f>
        <v/>
      </c>
    </row>
    <row r="858" spans="1:21" x14ac:dyDescent="0.3">
      <c r="A858" s="23">
        <v>42489</v>
      </c>
      <c r="B858" s="24">
        <v>1.945750664145841E-2</v>
      </c>
      <c r="C858" s="24">
        <v>-1.8475354066356251E-3</v>
      </c>
      <c r="D858" s="24">
        <v>-2.960370183264149E-2</v>
      </c>
      <c r="E858" s="263">
        <v>8.2316183153800203E-3</v>
      </c>
      <c r="F858" s="264">
        <v>1.1999999999999989E-4</v>
      </c>
      <c r="G858" s="264">
        <v>-3.6000000000000029E-4</v>
      </c>
      <c r="H858" s="265">
        <v>-2.7322404371584531E-4</v>
      </c>
      <c r="K858" s="23">
        <v>42489</v>
      </c>
      <c r="L858" s="19">
        <v>-3.8252892969733963E-3</v>
      </c>
      <c r="O858" s="23">
        <v>42489</v>
      </c>
      <c r="P858">
        <v>-9.2408461932531639E-3</v>
      </c>
      <c r="Q858" t="str" cm="1">
        <f t="array" ref="Q858">IF(P858=MIN($P$3:$P$10000),O858:P858,"")</f>
        <v/>
      </c>
      <c r="S858" s="23">
        <v>42489</v>
      </c>
      <c r="T858">
        <v>-3.6963384773012658E-3</v>
      </c>
      <c r="U858" t="str" cm="1">
        <f t="array" ref="U858">IF(T858=MIN($T$3:$T$10000),S858:T858,"")</f>
        <v/>
      </c>
    </row>
    <row r="859" spans="1:21" x14ac:dyDescent="0.3">
      <c r="A859" s="23">
        <v>42492</v>
      </c>
      <c r="B859" s="24">
        <v>-3.3158430519071142E-3</v>
      </c>
      <c r="C859" s="24">
        <v>-4.6301513888709849E-4</v>
      </c>
      <c r="D859" s="24">
        <v>1.0766977885316961E-2</v>
      </c>
      <c r="E859" s="263">
        <v>2.0241674406320069E-2</v>
      </c>
      <c r="F859" s="264">
        <v>6.0000000000000157E-5</v>
      </c>
      <c r="G859" s="264">
        <v>2.800000000000003E-4</v>
      </c>
      <c r="H859" s="265">
        <v>3.7234042553191274E-4</v>
      </c>
      <c r="K859" s="23">
        <v>42492</v>
      </c>
      <c r="L859" s="19">
        <v>4.4155635040424674E-3</v>
      </c>
      <c r="O859" s="23">
        <v>42492</v>
      </c>
      <c r="P859">
        <v>1.0570025781382768E-2</v>
      </c>
      <c r="Q859" t="str" cm="1">
        <f t="array" ref="Q859">IF(P859=MIN($P$3:$P$10000),O859:P859,"")</f>
        <v/>
      </c>
      <c r="S859" s="23">
        <v>42492</v>
      </c>
      <c r="T859">
        <v>4.2280103125531066E-3</v>
      </c>
      <c r="U859" t="str" cm="1">
        <f t="array" ref="U859">IF(T859=MIN($T$3:$T$10000),S859:T859,"")</f>
        <v/>
      </c>
    </row>
    <row r="860" spans="1:21" x14ac:dyDescent="0.3">
      <c r="A860" s="23">
        <v>42493</v>
      </c>
      <c r="B860" s="24">
        <v>-2.2719815363840211E-3</v>
      </c>
      <c r="C860" s="24">
        <v>-1.435160239735851E-2</v>
      </c>
      <c r="D860" s="24">
        <v>-8.7292267597676044E-3</v>
      </c>
      <c r="E860" s="263">
        <v>-2.3343040759438659E-3</v>
      </c>
      <c r="F860" s="264">
        <v>-3.6000000000000051E-4</v>
      </c>
      <c r="G860" s="264">
        <v>6.0000000000000056E-5</v>
      </c>
      <c r="H860" s="265">
        <v>1.1049723756906202E-4</v>
      </c>
      <c r="K860" s="23">
        <v>42493</v>
      </c>
      <c r="L860" s="19">
        <v>-2.746259945435306E-3</v>
      </c>
      <c r="O860" s="23">
        <v>42493</v>
      </c>
      <c r="P860">
        <v>-6.9074592558534594E-3</v>
      </c>
      <c r="Q860" t="str" cm="1">
        <f t="array" ref="Q860">IF(P860=MIN($P$3:$P$10000),O860:P860,"")</f>
        <v/>
      </c>
      <c r="S860" s="23">
        <v>42493</v>
      </c>
      <c r="T860">
        <v>-2.7629837023413839E-3</v>
      </c>
      <c r="U860" t="str" cm="1">
        <f t="array" ref="U860">IF(T860=MIN($T$3:$T$10000),S860:T860,"")</f>
        <v/>
      </c>
    </row>
    <row r="861" spans="1:21" x14ac:dyDescent="0.3">
      <c r="A861" s="23">
        <v>42494</v>
      </c>
      <c r="B861" s="24">
        <v>-6.0995446169448981E-3</v>
      </c>
      <c r="C861" s="24">
        <v>-1.503071272472953E-2</v>
      </c>
      <c r="D861" s="24">
        <v>2.8359086823165191E-3</v>
      </c>
      <c r="E861" s="263">
        <v>9.5258460511111857E-3</v>
      </c>
      <c r="F861" s="264">
        <v>1.6000000000000039E-4</v>
      </c>
      <c r="G861" s="264">
        <v>-2.000000000000002E-4</v>
      </c>
      <c r="H861" s="265">
        <v>1.6759776536312749E-4</v>
      </c>
      <c r="K861" s="23">
        <v>42494</v>
      </c>
      <c r="L861" s="19">
        <v>6.5298082716552179E-4</v>
      </c>
      <c r="O861" s="23">
        <v>42494</v>
      </c>
      <c r="P861">
        <v>1.4289045818802856E-3</v>
      </c>
      <c r="Q861" t="str" cm="1">
        <f t="array" ref="Q861">IF(P861=MIN($P$3:$P$10000),O861:P861,"")</f>
        <v/>
      </c>
      <c r="S861" s="23">
        <v>42494</v>
      </c>
      <c r="T861">
        <v>5.7156183275211439E-4</v>
      </c>
      <c r="U861" t="str" cm="1">
        <f t="array" ref="U861">IF(T861=MIN($T$3:$T$10000),S861:T861,"")</f>
        <v/>
      </c>
    </row>
    <row r="862" spans="1:21" x14ac:dyDescent="0.3">
      <c r="A862" s="23">
        <v>42495</v>
      </c>
      <c r="B862" s="24">
        <v>-1.1455609291020699E-3</v>
      </c>
      <c r="C862" s="24">
        <v>-6.199428153446482E-3</v>
      </c>
      <c r="D862" s="24">
        <v>2.9764654589293452E-4</v>
      </c>
      <c r="E862" s="263">
        <v>-1.82117621158433E-3</v>
      </c>
      <c r="F862" s="264">
        <v>-3.2000000000000003E-4</v>
      </c>
      <c r="G862" s="264">
        <v>-2.4000000000000022E-4</v>
      </c>
      <c r="H862" s="265">
        <v>-1.7045454545454441E-4</v>
      </c>
      <c r="K862" s="23">
        <v>42495</v>
      </c>
      <c r="L862" s="19">
        <v>-6.7616888903314202E-4</v>
      </c>
      <c r="O862" s="23">
        <v>42495</v>
      </c>
      <c r="P862">
        <v>-1.3886608589464928E-3</v>
      </c>
      <c r="Q862" t="str" cm="1">
        <f t="array" ref="Q862">IF(P862=MIN($P$3:$P$10000),O862:P862,"")</f>
        <v/>
      </c>
      <c r="S862" s="23">
        <v>42495</v>
      </c>
      <c r="T862">
        <v>-5.5546434357859708E-4</v>
      </c>
      <c r="U862" t="str" cm="1">
        <f t="array" ref="U862">IF(T862=MIN($T$3:$T$10000),S862:T862,"")</f>
        <v/>
      </c>
    </row>
    <row r="863" spans="1:21" x14ac:dyDescent="0.3">
      <c r="A863" s="23">
        <v>42496</v>
      </c>
      <c r="B863" s="24">
        <v>9.0931432784469059E-3</v>
      </c>
      <c r="C863" s="24">
        <v>-9.5967254670518379E-4</v>
      </c>
      <c r="D863" s="24">
        <v>1.547389992902045E-2</v>
      </c>
      <c r="E863" s="263">
        <v>6.4678983401236616E-3</v>
      </c>
      <c r="F863" s="264">
        <v>0</v>
      </c>
      <c r="G863" s="264">
        <v>3.4999999999999918E-4</v>
      </c>
      <c r="H863" s="265">
        <v>1.1173184357541832E-4</v>
      </c>
      <c r="K863" s="23">
        <v>42496</v>
      </c>
      <c r="L863" s="19">
        <v>3.9984788019840943E-3</v>
      </c>
      <c r="O863" s="23">
        <v>42496</v>
      </c>
      <c r="P863">
        <v>9.8267486809378874E-3</v>
      </c>
      <c r="Q863" t="str" cm="1">
        <f t="array" ref="Q863">IF(P863=MIN($P$3:$P$10000),O863:P863,"")</f>
        <v/>
      </c>
      <c r="S863" s="23">
        <v>42496</v>
      </c>
      <c r="T863">
        <v>3.9306994723751557E-3</v>
      </c>
      <c r="U863" t="str" cm="1">
        <f t="array" ref="U863">IF(T863=MIN($T$3:$T$10000),S863:T863,"")</f>
        <v/>
      </c>
    </row>
    <row r="864" spans="1:21" x14ac:dyDescent="0.3">
      <c r="A864" s="23">
        <v>42499</v>
      </c>
      <c r="B864" s="24">
        <v>-2.0539032310440051E-2</v>
      </c>
      <c r="C864" s="24">
        <v>5.7637958945718579E-3</v>
      </c>
      <c r="D864" s="24">
        <v>1.025658576889046E-2</v>
      </c>
      <c r="E864" s="263">
        <v>8.4033109789200967E-3</v>
      </c>
      <c r="F864" s="264">
        <v>-7.9999999999999776E-5</v>
      </c>
      <c r="G864" s="264">
        <v>-6.999999999999895E-5</v>
      </c>
      <c r="H864" s="265">
        <v>0</v>
      </c>
      <c r="K864" s="23">
        <v>42499</v>
      </c>
      <c r="L864" s="19">
        <v>2.3206899959079333E-3</v>
      </c>
      <c r="O864" s="23">
        <v>42499</v>
      </c>
      <c r="P864">
        <v>5.8304749897698342E-3</v>
      </c>
      <c r="Q864" t="str" cm="1">
        <f t="array" ref="Q864">IF(P864=MIN($P$3:$P$10000),O864:P864,"")</f>
        <v/>
      </c>
      <c r="S864" s="23">
        <v>42499</v>
      </c>
      <c r="T864">
        <v>2.3321899959079335E-3</v>
      </c>
      <c r="U864" t="str" cm="1">
        <f t="array" ref="U864">IF(T864=MIN($T$3:$T$10000),S864:T864,"")</f>
        <v/>
      </c>
    </row>
    <row r="865" spans="1:21" x14ac:dyDescent="0.3">
      <c r="A865" s="23">
        <v>42500</v>
      </c>
      <c r="B865" s="24">
        <v>2.7351926608339028E-3</v>
      </c>
      <c r="C865" s="24">
        <v>5.7307078944670558E-3</v>
      </c>
      <c r="D865" s="24">
        <v>-2.3206728164388889E-3</v>
      </c>
      <c r="E865" s="263">
        <v>2.4507167193910089E-3</v>
      </c>
      <c r="F865" s="264">
        <v>-7.0000000000000184E-5</v>
      </c>
      <c r="G865" s="264">
        <v>2.4999999999999914E-4</v>
      </c>
      <c r="H865" s="265">
        <v>2.2598870056497234E-4</v>
      </c>
      <c r="K865" s="23">
        <v>42500</v>
      </c>
      <c r="L865" s="19">
        <v>4.1012880306238113E-4</v>
      </c>
      <c r="O865" s="23">
        <v>42500</v>
      </c>
      <c r="P865">
        <v>7.573347195203589E-4</v>
      </c>
      <c r="Q865" t="str" cm="1">
        <f t="array" ref="Q865">IF(P865=MIN($P$3:$P$10000),O865:P865,"")</f>
        <v/>
      </c>
      <c r="S865" s="23">
        <v>42500</v>
      </c>
      <c r="T865">
        <v>3.0293388780814359E-4</v>
      </c>
      <c r="U865" t="str" cm="1">
        <f t="array" ref="U865">IF(T865=MIN($T$3:$T$10000),S865:T865,"")</f>
        <v/>
      </c>
    </row>
    <row r="866" spans="1:21" x14ac:dyDescent="0.3">
      <c r="A866" s="23">
        <v>42501</v>
      </c>
      <c r="B866" s="24">
        <v>9.4230448977588518E-3</v>
      </c>
      <c r="C866" s="24">
        <v>-4.2735830452792041E-3</v>
      </c>
      <c r="D866" s="24">
        <v>-2.75296035216607E-2</v>
      </c>
      <c r="E866" s="263">
        <v>-6.5193418195815314E-4</v>
      </c>
      <c r="F866" s="264">
        <v>1.2999999999999991E-4</v>
      </c>
      <c r="G866" s="264">
        <v>-2.0000000000000022E-5</v>
      </c>
      <c r="H866" s="265">
        <v>-1.1560693641618628E-4</v>
      </c>
      <c r="K866" s="23">
        <v>42501</v>
      </c>
      <c r="L866" s="19">
        <v>-4.9812990187994271E-3</v>
      </c>
      <c r="O866" s="23">
        <v>42501</v>
      </c>
      <c r="P866">
        <v>-1.2353189743530356E-2</v>
      </c>
      <c r="Q866" t="str" cm="1">
        <f t="array" ref="Q866">IF(P866=MIN($P$3:$P$10000),O866:P866,"")</f>
        <v/>
      </c>
      <c r="S866" s="23">
        <v>42501</v>
      </c>
      <c r="T866">
        <v>-4.941275897412143E-3</v>
      </c>
      <c r="U866" t="str" cm="1">
        <f t="array" ref="U866">IF(T866=MIN($T$3:$T$10000),S866:T866,"")</f>
        <v/>
      </c>
    </row>
    <row r="867" spans="1:21" x14ac:dyDescent="0.3">
      <c r="A867" s="23">
        <v>42502</v>
      </c>
      <c r="B867" s="24">
        <v>-7.8611118278468783E-3</v>
      </c>
      <c r="C867" s="24">
        <v>-6.676118839004941E-3</v>
      </c>
      <c r="D867" s="24">
        <v>6.6252856842488926E-3</v>
      </c>
      <c r="E867" s="263">
        <v>7.665882040591444E-3</v>
      </c>
      <c r="F867" s="264">
        <v>-5.9999999999999717E-5</v>
      </c>
      <c r="G867" s="264">
        <v>-4.6999999999999928E-4</v>
      </c>
      <c r="H867" s="265">
        <v>2.2857142857142916E-4</v>
      </c>
      <c r="K867" s="23">
        <v>42502</v>
      </c>
      <c r="L867" s="19">
        <v>1.5011793142159528E-3</v>
      </c>
      <c r="O867" s="23">
        <v>42502</v>
      </c>
      <c r="P867">
        <v>3.5695554283970239E-3</v>
      </c>
      <c r="Q867" t="str" cm="1">
        <f t="array" ref="Q867">IF(P867=MIN($P$3:$P$10000),O867:P867,"")</f>
        <v/>
      </c>
      <c r="S867" s="23">
        <v>42502</v>
      </c>
      <c r="T867">
        <v>1.4278221713588096E-3</v>
      </c>
      <c r="U867" t="str" cm="1">
        <f t="array" ref="U867">IF(T867=MIN($T$3:$T$10000),S867:T867,"")</f>
        <v/>
      </c>
    </row>
    <row r="868" spans="1:21" x14ac:dyDescent="0.3">
      <c r="A868" s="23">
        <v>42503</v>
      </c>
      <c r="B868" s="24">
        <v>4.5394105467345116E-3</v>
      </c>
      <c r="C868" s="24">
        <v>-1.008162679482362E-2</v>
      </c>
      <c r="D868" s="24">
        <v>-2.8571162116174349E-2</v>
      </c>
      <c r="E868" s="263">
        <v>-5.1795040775627771E-3</v>
      </c>
      <c r="F868" s="264">
        <v>-1.100000000000003E-4</v>
      </c>
      <c r="G868" s="264">
        <v>2.6000000000000019E-4</v>
      </c>
      <c r="H868" s="265">
        <v>-2.3391812865497137E-4</v>
      </c>
      <c r="K868" s="23">
        <v>42503</v>
      </c>
      <c r="L868" s="19">
        <v>-6.3052120769453148E-3</v>
      </c>
      <c r="O868" s="23">
        <v>42503</v>
      </c>
      <c r="P868">
        <v>-1.5504872297626447E-2</v>
      </c>
      <c r="Q868" t="str" cm="1">
        <f t="array" ref="Q868">IF(P868=MIN($P$3:$P$10000),O868:P868,"")</f>
        <v/>
      </c>
      <c r="S868" s="23">
        <v>42503</v>
      </c>
      <c r="T868">
        <v>-6.2019489190505784E-3</v>
      </c>
      <c r="U868" t="str" cm="1">
        <f t="array" ref="U868">IF(T868=MIN($T$3:$T$10000),S868:T868,"")</f>
        <v/>
      </c>
    </row>
    <row r="869" spans="1:21" x14ac:dyDescent="0.3">
      <c r="A869" s="23">
        <v>42507</v>
      </c>
      <c r="B869" s="24">
        <v>4.1903048573683748E-3</v>
      </c>
      <c r="C869" s="24">
        <v>5.8194682367060093E-3</v>
      </c>
      <c r="D869" s="24">
        <v>2.4638649950479712E-3</v>
      </c>
      <c r="E869" s="263">
        <v>-1.187775096712994E-2</v>
      </c>
      <c r="F869" s="264">
        <v>3.0000000000000079E-5</v>
      </c>
      <c r="G869" s="264">
        <v>2.6999999999999908E-4</v>
      </c>
      <c r="H869" s="265">
        <v>-6.2500000000000012E-4</v>
      </c>
      <c r="K869" s="23">
        <v>42507</v>
      </c>
      <c r="L869" s="19">
        <v>-7.4137435520909504E-4</v>
      </c>
      <c r="O869" s="23">
        <v>42507</v>
      </c>
      <c r="P869">
        <v>-1.1915608880227369E-3</v>
      </c>
      <c r="Q869" t="str" cm="1">
        <f t="array" ref="Q869">IF(P869=MIN($P$3:$P$10000),O869:P869,"")</f>
        <v/>
      </c>
      <c r="S869" s="23">
        <v>42507</v>
      </c>
      <c r="T869">
        <v>-4.7662435520909492E-4</v>
      </c>
      <c r="U869" t="str" cm="1">
        <f t="array" ref="U869">IF(T869=MIN($T$3:$T$10000),S869:T869,"")</f>
        <v/>
      </c>
    </row>
    <row r="870" spans="1:21" x14ac:dyDescent="0.3">
      <c r="A870" s="23">
        <v>42508</v>
      </c>
      <c r="B870" s="24">
        <v>-1.734579432706761E-2</v>
      </c>
      <c r="C870" s="24">
        <v>-2.4106339723163109E-3</v>
      </c>
      <c r="D870" s="24">
        <v>-2.995398264568493E-2</v>
      </c>
      <c r="E870" s="263">
        <v>1.1527848854438699E-3</v>
      </c>
      <c r="F870" s="264">
        <v>7.0000000000000184E-5</v>
      </c>
      <c r="G870" s="264">
        <v>-3.4999999999999918E-4</v>
      </c>
      <c r="H870" s="265">
        <v>1.0695187165775337E-4</v>
      </c>
      <c r="K870" s="23">
        <v>42508</v>
      </c>
      <c r="L870" s="19">
        <v>-6.1561599317381749E-3</v>
      </c>
      <c r="O870" s="23">
        <v>42508</v>
      </c>
      <c r="P870">
        <v>-1.5484470684960411E-2</v>
      </c>
      <c r="Q870" t="str" cm="1">
        <f t="array" ref="Q870">IF(P870=MIN($P$3:$P$10000),O870:P870,"")</f>
        <v/>
      </c>
      <c r="S870" s="23">
        <v>42508</v>
      </c>
      <c r="T870">
        <v>-6.1937882739841639E-3</v>
      </c>
      <c r="U870" t="str" cm="1">
        <f t="array" ref="U870">IF(T870=MIN($T$3:$T$10000),S870:T870,"")</f>
        <v/>
      </c>
    </row>
    <row r="871" spans="1:21" x14ac:dyDescent="0.3">
      <c r="A871" s="23">
        <v>42509</v>
      </c>
      <c r="B871" s="24">
        <v>-1.915029174271946E-3</v>
      </c>
      <c r="C871" s="24">
        <v>-7.2499548119017579E-3</v>
      </c>
      <c r="D871" s="24">
        <v>9.580388698457161E-2</v>
      </c>
      <c r="E871" s="263">
        <v>-6.5813062410305682E-4</v>
      </c>
      <c r="F871" s="264">
        <v>-6.0000000000000157E-5</v>
      </c>
      <c r="G871" s="264">
        <v>-1.8999999999999909E-4</v>
      </c>
      <c r="H871" s="265">
        <v>0</v>
      </c>
      <c r="K871" s="23">
        <v>42509</v>
      </c>
      <c r="L871" s="19">
        <v>1.6908375162105273E-2</v>
      </c>
      <c r="O871" s="23">
        <v>42509</v>
      </c>
      <c r="P871">
        <v>4.2309687905263176E-2</v>
      </c>
      <c r="Q871" t="str" cm="1">
        <f t="array" ref="Q871">IF(P871=MIN($P$3:$P$10000),O871:P871,"")</f>
        <v/>
      </c>
      <c r="S871" s="23">
        <v>42509</v>
      </c>
      <c r="T871">
        <v>1.6923875162105272E-2</v>
      </c>
      <c r="U871" t="str" cm="1">
        <f t="array" ref="U871">IF(T871=MIN($T$3:$T$10000),S871:T871,"")</f>
        <v/>
      </c>
    </row>
    <row r="872" spans="1:21" x14ac:dyDescent="0.3">
      <c r="A872" s="23">
        <v>42510</v>
      </c>
      <c r="B872" s="24">
        <v>-1.3348126803667531E-3</v>
      </c>
      <c r="C872" s="24">
        <v>1.168455940483077E-2</v>
      </c>
      <c r="D872" s="24">
        <v>9.5376350780695379E-3</v>
      </c>
      <c r="E872" s="263">
        <v>-4.9365176588030818E-4</v>
      </c>
      <c r="F872" s="264">
        <v>1.8000000000000001E-4</v>
      </c>
      <c r="G872" s="264">
        <v>2.19999999999998E-4</v>
      </c>
      <c r="H872" s="265">
        <v>5.4054054054055592E-5</v>
      </c>
      <c r="K872" s="23">
        <v>42510</v>
      </c>
      <c r="L872" s="19">
        <v>2.3248160934761625E-3</v>
      </c>
      <c r="O872" s="23">
        <v>42510</v>
      </c>
      <c r="P872">
        <v>5.6787294228795946E-3</v>
      </c>
      <c r="Q872" t="str" cm="1">
        <f t="array" ref="Q872">IF(P872=MIN($P$3:$P$10000),O872:P872,"")</f>
        <v/>
      </c>
      <c r="S872" s="23">
        <v>42510</v>
      </c>
      <c r="T872">
        <v>2.2714917691518382E-3</v>
      </c>
      <c r="U872" t="str" cm="1">
        <f t="array" ref="U872">IF(T872=MIN($T$3:$T$10000),S872:T872,"")</f>
        <v/>
      </c>
    </row>
    <row r="873" spans="1:21" x14ac:dyDescent="0.3">
      <c r="A873" s="23">
        <v>42513</v>
      </c>
      <c r="B873" s="24">
        <v>-2.8401637527371401E-3</v>
      </c>
      <c r="C873" s="24">
        <v>-4.8122741183906801E-3</v>
      </c>
      <c r="D873" s="24">
        <v>-5.1533566894691584E-3</v>
      </c>
      <c r="E873" s="263">
        <v>-3.9518384522161821E-3</v>
      </c>
      <c r="F873" s="264">
        <v>0</v>
      </c>
      <c r="G873" s="264">
        <v>-1.09999999999999E-4</v>
      </c>
      <c r="H873" s="265">
        <v>-1.0869565217391427E-4</v>
      </c>
      <c r="K873" s="23">
        <v>42513</v>
      </c>
      <c r="L873" s="19">
        <v>-1.8551181629890411E-3</v>
      </c>
      <c r="O873" s="23">
        <v>42513</v>
      </c>
      <c r="P873">
        <v>-4.5017627987769503E-3</v>
      </c>
      <c r="Q873" t="str" cm="1">
        <f t="array" ref="Q873">IF(P873=MIN($P$3:$P$10000),O873:P873,"")</f>
        <v/>
      </c>
      <c r="S873" s="23">
        <v>42513</v>
      </c>
      <c r="T873">
        <v>-1.8007051195107798E-3</v>
      </c>
      <c r="U873" t="str" cm="1">
        <f t="array" ref="U873">IF(T873=MIN($T$3:$T$10000),S873:T873,"")</f>
        <v/>
      </c>
    </row>
    <row r="874" spans="1:21" x14ac:dyDescent="0.3">
      <c r="A874" s="23">
        <v>42514</v>
      </c>
      <c r="B874" s="24">
        <v>-1.7341040026613672E-2</v>
      </c>
      <c r="C874" s="24">
        <v>1.6924664197364981E-2</v>
      </c>
      <c r="D874" s="24">
        <v>1.0647561971716129E-2</v>
      </c>
      <c r="E874" s="263">
        <v>9.0925250014840687E-3</v>
      </c>
      <c r="F874" s="264">
        <v>1.9999999999999971E-4</v>
      </c>
      <c r="G874" s="264">
        <v>6.4000000000000059E-4</v>
      </c>
      <c r="H874" s="265">
        <v>-5.3763440860214722E-5</v>
      </c>
      <c r="K874" s="23">
        <v>42514</v>
      </c>
      <c r="L874" s="19">
        <v>3.2664029721847583E-3</v>
      </c>
      <c r="O874" s="23">
        <v>42514</v>
      </c>
      <c r="P874">
        <v>8.0964913014296355E-3</v>
      </c>
      <c r="Q874" t="str" cm="1">
        <f t="array" ref="Q874">IF(P874=MIN($P$3:$P$10000),O874:P874,"")</f>
        <v/>
      </c>
      <c r="S874" s="23">
        <v>42514</v>
      </c>
      <c r="T874">
        <v>3.238596520571855E-3</v>
      </c>
      <c r="U874" t="str" cm="1">
        <f t="array" ref="U874">IF(T874=MIN($T$3:$T$10000),S874:T874,"")</f>
        <v/>
      </c>
    </row>
    <row r="875" spans="1:21" x14ac:dyDescent="0.3">
      <c r="A875" s="23">
        <v>42515</v>
      </c>
      <c r="B875" s="24">
        <v>-2.7280476710644869E-3</v>
      </c>
      <c r="C875" s="24">
        <v>1.4740699489597751E-2</v>
      </c>
      <c r="D875" s="24">
        <v>3.4168879979501019E-3</v>
      </c>
      <c r="E875" s="263">
        <v>-6.5532317817235111E-3</v>
      </c>
      <c r="F875" s="264">
        <v>-1.9999999999999971E-4</v>
      </c>
      <c r="G875" s="264">
        <v>7.9999999999999852E-4</v>
      </c>
      <c r="H875" s="265">
        <v>2.1390374331550855E-4</v>
      </c>
      <c r="K875" s="23">
        <v>42515</v>
      </c>
      <c r="L875" s="19">
        <v>6.5394319972531629E-4</v>
      </c>
      <c r="O875" s="23">
        <v>42515</v>
      </c>
      <c r="P875">
        <v>1.3442162880833441E-3</v>
      </c>
      <c r="Q875" t="str" cm="1">
        <f t="array" ref="Q875">IF(P875=MIN($P$3:$P$10000),O875:P875,"")</f>
        <v/>
      </c>
      <c r="S875" s="23">
        <v>42515</v>
      </c>
      <c r="T875">
        <v>5.3768651523333755E-4</v>
      </c>
      <c r="U875" t="str" cm="1">
        <f t="array" ref="U875">IF(T875=MIN($T$3:$T$10000),S875:T875,"")</f>
        <v/>
      </c>
    </row>
    <row r="876" spans="1:21" x14ac:dyDescent="0.3">
      <c r="A876" s="23">
        <v>42516</v>
      </c>
      <c r="B876" s="24">
        <v>-3.4193963903386389E-3</v>
      </c>
      <c r="C876" s="24">
        <v>5.6233463914882624E-3</v>
      </c>
      <c r="D876" s="24">
        <v>5.2495053347954637E-3</v>
      </c>
      <c r="E876" s="263">
        <v>7.7506557573074081E-3</v>
      </c>
      <c r="F876" s="264">
        <v>-2.5000000000000022E-4</v>
      </c>
      <c r="G876" s="264">
        <v>-2.19999999999998E-4</v>
      </c>
      <c r="H876" s="265">
        <v>-1.0928961748634003E-4</v>
      </c>
      <c r="K876" s="23">
        <v>42516</v>
      </c>
      <c r="L876" s="19">
        <v>1.9695581053306441E-3</v>
      </c>
      <c r="O876" s="23">
        <v>42516</v>
      </c>
      <c r="P876">
        <v>5.1368460829987403E-3</v>
      </c>
      <c r="Q876" t="str" cm="1">
        <f t="array" ref="Q876">IF(P876=MIN($P$3:$P$10000),O876:P876,"")</f>
        <v/>
      </c>
      <c r="S876" s="23">
        <v>42516</v>
      </c>
      <c r="T876">
        <v>2.0547384331994966E-3</v>
      </c>
      <c r="U876" t="str" cm="1">
        <f t="array" ref="U876">IF(T876=MIN($T$3:$T$10000),S876:T876,"")</f>
        <v/>
      </c>
    </row>
    <row r="877" spans="1:21" x14ac:dyDescent="0.3">
      <c r="A877" s="23">
        <v>42517</v>
      </c>
      <c r="B877" s="24">
        <v>-8.2346799067647674E-3</v>
      </c>
      <c r="C877" s="24">
        <v>-4.6598991088959499E-3</v>
      </c>
      <c r="D877" s="24">
        <v>-1.411464569758165E-3</v>
      </c>
      <c r="E877" s="263">
        <v>3.6000173658860351E-3</v>
      </c>
      <c r="F877" s="264">
        <v>2.0000000000000049E-5</v>
      </c>
      <c r="G877" s="264">
        <v>1.09999999999999E-4</v>
      </c>
      <c r="H877" s="265">
        <v>-2.7027027027026859E-4</v>
      </c>
      <c r="K877" s="23">
        <v>42517</v>
      </c>
      <c r="L877" s="19">
        <v>-5.4508469296275655E-4</v>
      </c>
      <c r="O877" s="23">
        <v>42517</v>
      </c>
      <c r="P877">
        <v>-1.077407678352839E-3</v>
      </c>
      <c r="Q877" t="str" cm="1">
        <f t="array" ref="Q877">IF(P877=MIN($P$3:$P$10000),O877:P877,"")</f>
        <v/>
      </c>
      <c r="S877" s="23">
        <v>42517</v>
      </c>
      <c r="T877">
        <v>-4.3096307134113561E-4</v>
      </c>
      <c r="U877" t="str" cm="1">
        <f t="array" ref="U877">IF(T877=MIN($T$3:$T$10000),S877:T877,"")</f>
        <v/>
      </c>
    </row>
    <row r="878" spans="1:21" x14ac:dyDescent="0.3">
      <c r="A878" s="23">
        <v>42521</v>
      </c>
      <c r="B878" s="24">
        <v>3.8055266267377299E-3</v>
      </c>
      <c r="C878" s="24">
        <v>-2.34094159389024E-3</v>
      </c>
      <c r="D878" s="24">
        <v>4.2401220420658608E-4</v>
      </c>
      <c r="E878" s="263">
        <v>-6.1957463743310681E-3</v>
      </c>
      <c r="F878" s="264">
        <v>5.0000000000000131E-5</v>
      </c>
      <c r="G878" s="264">
        <v>-1.0000000000001119E-5</v>
      </c>
      <c r="H878" s="265">
        <v>-5.4347826086958082E-5</v>
      </c>
      <c r="K878" s="23">
        <v>42521</v>
      </c>
      <c r="L878" s="19">
        <v>-6.5482221314210195E-4</v>
      </c>
      <c r="O878" s="23">
        <v>42521</v>
      </c>
      <c r="P878">
        <v>-1.5871642285074268E-3</v>
      </c>
      <c r="Q878" t="str" cm="1">
        <f t="array" ref="Q878">IF(P878=MIN($P$3:$P$10000),O878:P878,"")</f>
        <v/>
      </c>
      <c r="S878" s="23">
        <v>42521</v>
      </c>
      <c r="T878">
        <v>-6.3486569140297077E-4</v>
      </c>
      <c r="U878" t="str" cm="1">
        <f t="array" ref="U878">IF(T878=MIN($T$3:$T$10000),S878:T878,"")</f>
        <v/>
      </c>
    </row>
    <row r="879" spans="1:21" x14ac:dyDescent="0.3">
      <c r="A879" s="23">
        <v>42522</v>
      </c>
      <c r="B879" s="24">
        <v>-1.033913510837612E-3</v>
      </c>
      <c r="C879" s="24">
        <v>1.8771811981227119E-3</v>
      </c>
      <c r="D879" s="24">
        <v>-3.9559678196630834E-3</v>
      </c>
      <c r="E879" s="263">
        <v>7.2676661191017847E-3</v>
      </c>
      <c r="F879" s="264">
        <v>-8.0000000000000036E-4</v>
      </c>
      <c r="G879" s="264">
        <v>-2.6999999999999908E-4</v>
      </c>
      <c r="H879" s="265">
        <v>2.1621621621621676E-4</v>
      </c>
      <c r="K879" s="23">
        <v>42522</v>
      </c>
      <c r="L879" s="19">
        <v>2.1397343243044871E-4</v>
      </c>
      <c r="O879" s="23">
        <v>42522</v>
      </c>
      <c r="P879">
        <v>5.2544033783287784E-4</v>
      </c>
      <c r="Q879" t="str" cm="1">
        <f t="array" ref="Q879">IF(P879=MIN($P$3:$P$10000),O879:P879,"")</f>
        <v/>
      </c>
      <c r="S879" s="23">
        <v>42522</v>
      </c>
      <c r="T879">
        <v>2.1017613513315116E-4</v>
      </c>
      <c r="U879" t="str" cm="1">
        <f t="array" ref="U879">IF(T879=MIN($T$3:$T$10000),S879:T879,"")</f>
        <v/>
      </c>
    </row>
    <row r="880" spans="1:21" x14ac:dyDescent="0.3">
      <c r="A880" s="23">
        <v>42523</v>
      </c>
      <c r="B880" s="24">
        <v>-2.3288252142690158E-3</v>
      </c>
      <c r="C880" s="24">
        <v>-2.3419820848609532E-3</v>
      </c>
      <c r="D880" s="24">
        <v>6.3829950366849934E-3</v>
      </c>
      <c r="E880" s="263">
        <v>7.051627455738391E-3</v>
      </c>
      <c r="F880" s="264">
        <v>7.0000000000000184E-5</v>
      </c>
      <c r="G880" s="264">
        <v>-2.999999999999892E-5</v>
      </c>
      <c r="H880" s="265">
        <v>5.5248618784530434E-4</v>
      </c>
      <c r="K880" s="23">
        <v>42523</v>
      </c>
      <c r="L880" s="19">
        <v>2.037245426568622E-3</v>
      </c>
      <c r="O880" s="23">
        <v>42523</v>
      </c>
      <c r="P880">
        <v>4.4578166050955863E-3</v>
      </c>
      <c r="Q880" t="str" cm="1">
        <f t="array" ref="Q880">IF(P880=MIN($P$3:$P$10000),O880:P880,"")</f>
        <v/>
      </c>
      <c r="S880" s="23">
        <v>42523</v>
      </c>
      <c r="T880">
        <v>1.783126642038235E-3</v>
      </c>
      <c r="U880" t="str" cm="1">
        <f t="array" ref="U880">IF(T880=MIN($T$3:$T$10000),S880:T880,"")</f>
        <v/>
      </c>
    </row>
    <row r="881" spans="1:21" x14ac:dyDescent="0.3">
      <c r="A881" s="23">
        <v>42524</v>
      </c>
      <c r="B881" s="24">
        <v>2.7751353466782251E-2</v>
      </c>
      <c r="C881" s="24">
        <v>8.4508040575479414E-3</v>
      </c>
      <c r="D881" s="24">
        <v>-1.1275226229972861E-3</v>
      </c>
      <c r="E881" s="263">
        <v>9.769927483306946E-4</v>
      </c>
      <c r="F881" s="264">
        <v>-1.5000000000000039E-4</v>
      </c>
      <c r="G881" s="264">
        <v>5.8999999999999938E-4</v>
      </c>
      <c r="H881" s="265">
        <v>-1.1695906432748467E-4</v>
      </c>
      <c r="K881" s="23">
        <v>42524</v>
      </c>
      <c r="L881" s="19">
        <v>1.5118880933717863E-3</v>
      </c>
      <c r="O881" s="23">
        <v>42524</v>
      </c>
      <c r="P881">
        <v>3.8750491807978855E-3</v>
      </c>
      <c r="Q881" t="str" cm="1">
        <f t="array" ref="Q881">IF(P881=MIN($P$3:$P$10000),O881:P881,"")</f>
        <v/>
      </c>
      <c r="S881" s="23">
        <v>42524</v>
      </c>
      <c r="T881">
        <v>1.5500196723191545E-3</v>
      </c>
      <c r="U881" t="str" cm="1">
        <f t="array" ref="U881">IF(T881=MIN($T$3:$T$10000),S881:T881,"")</f>
        <v/>
      </c>
    </row>
    <row r="882" spans="1:21" x14ac:dyDescent="0.3">
      <c r="A882" s="23">
        <v>42527</v>
      </c>
      <c r="B882" s="24">
        <v>3.3648217538232041E-4</v>
      </c>
      <c r="C882" s="24">
        <v>6.9834239741201056E-3</v>
      </c>
      <c r="D882" s="24">
        <v>2.5397495130560811E-3</v>
      </c>
      <c r="E882" s="263">
        <v>5.8564921381266278E-3</v>
      </c>
      <c r="F882" s="264">
        <v>-4.0000000000000112E-5</v>
      </c>
      <c r="G882" s="264">
        <v>-6.4999999999999943E-4</v>
      </c>
      <c r="H882" s="265">
        <v>5.7803468208092138E-5</v>
      </c>
      <c r="K882" s="23">
        <v>42527</v>
      </c>
      <c r="L882" s="19">
        <v>1.5561849260330074E-3</v>
      </c>
      <c r="O882" s="23">
        <v>42527</v>
      </c>
      <c r="P882">
        <v>3.9166834133484152E-3</v>
      </c>
      <c r="Q882" t="str" cm="1">
        <f t="array" ref="Q882">IF(P882=MIN($P$3:$P$10000),O882:P882,"")</f>
        <v/>
      </c>
      <c r="S882" s="23">
        <v>42527</v>
      </c>
      <c r="T882">
        <v>1.5666733653393659E-3</v>
      </c>
      <c r="U882" t="str" cm="1">
        <f t="array" ref="U882">IF(T882=MIN($T$3:$T$10000),S882:T882,"")</f>
        <v/>
      </c>
    </row>
    <row r="883" spans="1:21" x14ac:dyDescent="0.3">
      <c r="A883" s="23">
        <v>42528</v>
      </c>
      <c r="B883" s="24">
        <v>-8.4088464246369712E-4</v>
      </c>
      <c r="C883" s="24">
        <v>8.3214847312622995E-3</v>
      </c>
      <c r="D883" s="24">
        <v>-2.8131612151550788E-4</v>
      </c>
      <c r="E883" s="263">
        <v>3.8816807748972009E-3</v>
      </c>
      <c r="F883" s="264">
        <v>-2.8999999999999951E-4</v>
      </c>
      <c r="G883" s="264">
        <v>4.8999999999999933E-4</v>
      </c>
      <c r="H883" s="265">
        <v>5.8139534883720581E-5</v>
      </c>
      <c r="K883" s="23">
        <v>42528</v>
      </c>
      <c r="L883" s="19">
        <v>8.6088240382165536E-4</v>
      </c>
      <c r="O883" s="23">
        <v>42528</v>
      </c>
      <c r="P883">
        <v>2.0980490328099525E-3</v>
      </c>
      <c r="Q883" t="str" cm="1">
        <f t="array" ref="Q883">IF(P883=MIN($P$3:$P$10000),O883:P883,"")</f>
        <v/>
      </c>
      <c r="S883" s="23">
        <v>42528</v>
      </c>
      <c r="T883">
        <v>8.3921961312398105E-4</v>
      </c>
      <c r="U883" t="str" cm="1">
        <f t="array" ref="U883">IF(T883=MIN($T$3:$T$10000),S883:T883,"")</f>
        <v/>
      </c>
    </row>
    <row r="884" spans="1:21" x14ac:dyDescent="0.3">
      <c r="A884" s="23">
        <v>42529</v>
      </c>
      <c r="B884" s="24">
        <v>1.481233799023734E-2</v>
      </c>
      <c r="C884" s="24">
        <v>-2.2925321645094489E-3</v>
      </c>
      <c r="D884" s="24">
        <v>3.5193835081964689E-3</v>
      </c>
      <c r="E884" s="263">
        <v>2.416701576518584E-3</v>
      </c>
      <c r="F884" s="264">
        <v>2.000000000000005E-4</v>
      </c>
      <c r="G884" s="264">
        <v>2.8999999999999924E-4</v>
      </c>
      <c r="H884" s="265">
        <v>1.7543859649122903E-4</v>
      </c>
      <c r="K884" s="23">
        <v>42529</v>
      </c>
      <c r="L884" s="19">
        <v>1.5439521231183839E-3</v>
      </c>
      <c r="O884" s="23">
        <v>42529</v>
      </c>
      <c r="P884">
        <v>3.5762618867433266E-3</v>
      </c>
      <c r="Q884" t="str" cm="1">
        <f t="array" ref="Q884">IF(P884=MIN($P$3:$P$10000),O884:P884,"")</f>
        <v/>
      </c>
      <c r="S884" s="23">
        <v>42529</v>
      </c>
      <c r="T884">
        <v>1.4305047546973309E-3</v>
      </c>
      <c r="U884" t="str" cm="1">
        <f t="array" ref="U884">IF(T884=MIN($T$3:$T$10000),S884:T884,"")</f>
        <v/>
      </c>
    </row>
    <row r="885" spans="1:21" x14ac:dyDescent="0.3">
      <c r="A885" s="23">
        <v>42530</v>
      </c>
      <c r="B885" s="24">
        <v>5.5564603490386973E-3</v>
      </c>
      <c r="C885" s="24">
        <v>-1.562499571162607E-2</v>
      </c>
      <c r="D885" s="24">
        <v>-2.6653376912486159E-3</v>
      </c>
      <c r="E885" s="263">
        <v>6.4286194902252311E-3</v>
      </c>
      <c r="F885" s="264">
        <v>-2.400000000000006E-4</v>
      </c>
      <c r="G885" s="264">
        <v>2.9000000000000141E-4</v>
      </c>
      <c r="H885" s="265">
        <v>2.3809523809523875E-4</v>
      </c>
      <c r="K885" s="23">
        <v>42530</v>
      </c>
      <c r="L885" s="19">
        <v>-2.4739324984374297E-4</v>
      </c>
      <c r="O885" s="23">
        <v>42530</v>
      </c>
      <c r="P885">
        <v>-8.6259026746650065E-4</v>
      </c>
      <c r="Q885" t="str" cm="1">
        <f t="array" ref="Q885">IF(P885=MIN($P$3:$P$10000),O885:P885,"")</f>
        <v/>
      </c>
      <c r="S885" s="23">
        <v>42530</v>
      </c>
      <c r="T885">
        <v>-3.4503610698660041E-4</v>
      </c>
      <c r="U885" t="str" cm="1">
        <f t="array" ref="U885">IF(T885=MIN($T$3:$T$10000),S885:T885,"")</f>
        <v/>
      </c>
    </row>
    <row r="886" spans="1:21" x14ac:dyDescent="0.3">
      <c r="A886" s="23">
        <v>42531</v>
      </c>
      <c r="B886" s="24">
        <v>4.0412206185567014E-3</v>
      </c>
      <c r="C886" s="24">
        <v>-3.4547083519417397E-2</v>
      </c>
      <c r="D886" s="24">
        <v>7.0363728513098904E-4</v>
      </c>
      <c r="E886" s="263">
        <v>0</v>
      </c>
      <c r="F886" s="264">
        <v>-1.799999999999996E-4</v>
      </c>
      <c r="G886" s="264">
        <v>-1.5000000000000118E-4</v>
      </c>
      <c r="H886" s="265">
        <v>1.2195121951219228E-4</v>
      </c>
      <c r="K886" s="23">
        <v>42531</v>
      </c>
      <c r="L886" s="19">
        <v>-1.5827783780879207E-3</v>
      </c>
      <c r="O886" s="23">
        <v>42531</v>
      </c>
      <c r="P886">
        <v>-4.0303910671710174E-3</v>
      </c>
      <c r="Q886" t="str" cm="1">
        <f t="array" ref="Q886">IF(P886=MIN($P$3:$P$10000),O886:P886,"")</f>
        <v/>
      </c>
      <c r="S886" s="23">
        <v>42531</v>
      </c>
      <c r="T886">
        <v>-1.6121564268684072E-3</v>
      </c>
      <c r="U886" t="str" cm="1">
        <f t="array" ref="U886">IF(T886=MIN($T$3:$T$10000),S886:T886,"")</f>
        <v/>
      </c>
    </row>
    <row r="887" spans="1:21" x14ac:dyDescent="0.3">
      <c r="A887" s="23">
        <v>42534</v>
      </c>
      <c r="B887" s="24">
        <v>7.3928126727914288E-3</v>
      </c>
      <c r="C887" s="24">
        <v>-1.160557148292142E-2</v>
      </c>
      <c r="D887" s="24">
        <v>-8.5748940812651903E-3</v>
      </c>
      <c r="E887" s="263">
        <v>-9.5811451631212731E-4</v>
      </c>
      <c r="F887" s="264">
        <v>-1.9000000000000009E-4</v>
      </c>
      <c r="G887" s="264">
        <v>-6.9999999999999837E-4</v>
      </c>
      <c r="H887" s="265">
        <v>0</v>
      </c>
      <c r="K887" s="23">
        <v>42534</v>
      </c>
      <c r="L887" s="19">
        <v>-2.0639501831506584E-3</v>
      </c>
      <c r="O887" s="23">
        <v>42534</v>
      </c>
      <c r="P887">
        <v>-5.024875457876647E-3</v>
      </c>
      <c r="Q887" t="str" cm="1">
        <f t="array" ref="Q887">IF(P887=MIN($P$3:$P$10000),O887:P887,"")</f>
        <v/>
      </c>
      <c r="S887" s="23">
        <v>42534</v>
      </c>
      <c r="T887">
        <v>-2.0099501831506586E-3</v>
      </c>
      <c r="U887" t="str" cm="1">
        <f t="array" ref="U887">IF(T887=MIN($T$3:$T$10000),S887:T887,"")</f>
        <v/>
      </c>
    </row>
    <row r="888" spans="1:21" x14ac:dyDescent="0.3">
      <c r="A888" s="23">
        <v>42535</v>
      </c>
      <c r="B888" s="24">
        <v>1.059996747064557E-3</v>
      </c>
      <c r="C888" s="24">
        <v>-2.2015479468737061E-2</v>
      </c>
      <c r="D888" s="24">
        <v>5.9548157188806248E-3</v>
      </c>
      <c r="E888" s="263">
        <v>6.7135585182717039E-3</v>
      </c>
      <c r="F888" s="264">
        <v>-4.9999999999999697E-5</v>
      </c>
      <c r="G888" s="264">
        <v>-6.4000000000000059E-4</v>
      </c>
      <c r="H888" s="265">
        <v>1.2345679012345818E-4</v>
      </c>
      <c r="K888" s="23">
        <v>42535</v>
      </c>
      <c r="L888" s="19">
        <v>7.3766460300254673E-4</v>
      </c>
      <c r="O888" s="23">
        <v>42535</v>
      </c>
      <c r="P888">
        <v>1.7977726186174763E-3</v>
      </c>
      <c r="Q888" t="str" cm="1">
        <f t="array" ref="Q888">IF(P888=MIN($P$3:$P$10000),O888:P888,"")</f>
        <v/>
      </c>
      <c r="S888" s="23">
        <v>42535</v>
      </c>
      <c r="T888">
        <v>7.1910904744699057E-4</v>
      </c>
      <c r="U888" t="str" cm="1">
        <f t="array" ref="U888">IF(T888=MIN($T$3:$T$10000),S888:T888,"")</f>
        <v/>
      </c>
    </row>
    <row r="889" spans="1:21" x14ac:dyDescent="0.3">
      <c r="A889" s="23">
        <v>42536</v>
      </c>
      <c r="B889" s="24">
        <v>7.4122588762464761E-3</v>
      </c>
      <c r="C889" s="24">
        <v>9.0044883519567413E-3</v>
      </c>
      <c r="D889" s="24">
        <v>2.396085608170697E-3</v>
      </c>
      <c r="E889" s="263">
        <v>-2.8580388626524371E-3</v>
      </c>
      <c r="F889" s="264">
        <v>-2.7000000000000027E-4</v>
      </c>
      <c r="G889" s="264">
        <v>2.800000000000003E-4</v>
      </c>
      <c r="H889" s="265">
        <v>1.8749999999999884E-4</v>
      </c>
      <c r="K889" s="23">
        <v>42536</v>
      </c>
      <c r="L889" s="19">
        <v>9.7668912355897792E-4</v>
      </c>
      <c r="O889" s="23">
        <v>42536</v>
      </c>
      <c r="P889">
        <v>2.2632853088974461E-3</v>
      </c>
      <c r="Q889" t="str" cm="1">
        <f t="array" ref="Q889">IF(P889=MIN($P$3:$P$10000),O889:P889,"")</f>
        <v/>
      </c>
      <c r="S889" s="23">
        <v>42536</v>
      </c>
      <c r="T889">
        <v>9.0531412355897842E-4</v>
      </c>
      <c r="U889" t="str" cm="1">
        <f t="array" ref="U889">IF(T889=MIN($T$3:$T$10000),S889:T889,"")</f>
        <v/>
      </c>
    </row>
    <row r="890" spans="1:21" x14ac:dyDescent="0.3">
      <c r="A890" s="23">
        <v>42537</v>
      </c>
      <c r="B890" s="24">
        <v>-1.051102037516174E-2</v>
      </c>
      <c r="C890" s="24">
        <v>-4.4622728225064273E-3</v>
      </c>
      <c r="D890" s="24">
        <v>2.5308218222782719E-3</v>
      </c>
      <c r="E890" s="263">
        <v>9.7134950537008397E-3</v>
      </c>
      <c r="F890" s="264">
        <v>-2.6000000000000068E-4</v>
      </c>
      <c r="G890" s="264">
        <v>-7.2000000000000059E-4</v>
      </c>
      <c r="H890" s="265">
        <v>-3.1847133757961803E-4</v>
      </c>
      <c r="K890" s="23">
        <v>42537</v>
      </c>
      <c r="L890" s="19">
        <v>7.3155718964547627E-4</v>
      </c>
      <c r="O890" s="23">
        <v>42537</v>
      </c>
      <c r="P890">
        <v>2.3421732288907617E-3</v>
      </c>
      <c r="Q890" t="str" cm="1">
        <f t="array" ref="Q890">IF(P890=MIN($P$3:$P$10000),O890:P890,"")</f>
        <v/>
      </c>
      <c r="S890" s="23">
        <v>42537</v>
      </c>
      <c r="T890">
        <v>9.3686929155630449E-4</v>
      </c>
      <c r="U890" t="str" cm="1">
        <f t="array" ref="U890">IF(T890=MIN($T$3:$T$10000),S890:T890,"")</f>
        <v/>
      </c>
    </row>
    <row r="891" spans="1:21" x14ac:dyDescent="0.3">
      <c r="A891" s="23">
        <v>42538</v>
      </c>
      <c r="B891" s="24">
        <v>1.2828893924552011E-2</v>
      </c>
      <c r="C891" s="24">
        <v>9.9603047539417715E-3</v>
      </c>
      <c r="D891" s="24">
        <v>-4.9087567391183527E-3</v>
      </c>
      <c r="E891" s="263">
        <v>-1.1985485783013779E-2</v>
      </c>
      <c r="F891" s="264">
        <v>2.000000000000005E-4</v>
      </c>
      <c r="G891" s="264">
        <v>4.200000000000004E-4</v>
      </c>
      <c r="H891" s="265">
        <v>-3.0864197530864007E-4</v>
      </c>
      <c r="K891" s="23">
        <v>42538</v>
      </c>
      <c r="L891" s="19">
        <v>-1.3393699047710415E-3</v>
      </c>
      <c r="O891" s="23">
        <v>42538</v>
      </c>
      <c r="P891">
        <v>-3.103702539705384E-3</v>
      </c>
      <c r="Q891" t="str" cm="1">
        <f t="array" ref="Q891">IF(P891=MIN($P$3:$P$10000),O891:P891,"")</f>
        <v/>
      </c>
      <c r="S891" s="23">
        <v>42538</v>
      </c>
      <c r="T891">
        <v>-1.2414810158821535E-3</v>
      </c>
      <c r="U891" t="str" cm="1">
        <f t="array" ref="U891">IF(T891=MIN($T$3:$T$10000),S891:T891,"")</f>
        <v/>
      </c>
    </row>
    <row r="892" spans="1:21" x14ac:dyDescent="0.3">
      <c r="A892" s="23">
        <v>42541</v>
      </c>
      <c r="B892" s="24">
        <v>-5.9701332626897934E-3</v>
      </c>
      <c r="C892" s="24">
        <v>2.3668663099979149E-2</v>
      </c>
      <c r="D892" s="24">
        <v>2.1141969496772579E-3</v>
      </c>
      <c r="E892" s="263">
        <v>-1.2769821914526999E-3</v>
      </c>
      <c r="F892" s="264">
        <v>8.3000000000000001E-4</v>
      </c>
      <c r="G892" s="264">
        <v>7.3999999999999847E-4</v>
      </c>
      <c r="H892" s="265">
        <v>-2.3952095808383298E-4</v>
      </c>
      <c r="K892" s="23">
        <v>42541</v>
      </c>
      <c r="L892" s="19">
        <v>1.3022510821655657E-3</v>
      </c>
      <c r="O892" s="23">
        <v>42541</v>
      </c>
      <c r="P892">
        <v>3.2250887832582262E-3</v>
      </c>
      <c r="Q892" t="str" cm="1">
        <f t="array" ref="Q892">IF(P892=MIN($P$3:$P$10000),O892:P892,"")</f>
        <v/>
      </c>
      <c r="S892" s="23">
        <v>42541</v>
      </c>
      <c r="T892">
        <v>1.2900355133032906E-3</v>
      </c>
      <c r="U892" t="str" cm="1">
        <f t="array" ref="U892">IF(T892=MIN($T$3:$T$10000),S892:T892,"")</f>
        <v/>
      </c>
    </row>
    <row r="893" spans="1:21" x14ac:dyDescent="0.3">
      <c r="A893" s="23">
        <v>42542</v>
      </c>
      <c r="B893" s="24">
        <v>-1.923547617267651E-2</v>
      </c>
      <c r="C893" s="24">
        <v>7.7071367436097457E-3</v>
      </c>
      <c r="D893" s="24">
        <v>5.063291058371072E-3</v>
      </c>
      <c r="E893" s="263">
        <v>2.5570314277126331E-3</v>
      </c>
      <c r="F893" s="264">
        <v>-2.9999999999999648E-5</v>
      </c>
      <c r="G893" s="264">
        <v>-3.9999999999997821E-5</v>
      </c>
      <c r="H893" s="265">
        <v>1.1695906432748669E-4</v>
      </c>
      <c r="K893" s="23">
        <v>42542</v>
      </c>
      <c r="L893" s="19">
        <v>8.9311636840641497E-4</v>
      </c>
      <c r="O893" s="23">
        <v>42542</v>
      </c>
      <c r="P893">
        <v>2.1137119736476147E-3</v>
      </c>
      <c r="Q893" t="str" cm="1">
        <f t="array" ref="Q893">IF(P893=MIN($P$3:$P$10000),O893:P893,"")</f>
        <v/>
      </c>
      <c r="S893" s="23">
        <v>42542</v>
      </c>
      <c r="T893">
        <v>8.4548478945904585E-4</v>
      </c>
      <c r="U893" t="str" cm="1">
        <f t="array" ref="U893">IF(T893=MIN($T$3:$T$10000),S893:T893,"")</f>
        <v/>
      </c>
    </row>
    <row r="894" spans="1:21" x14ac:dyDescent="0.3">
      <c r="A894" s="23">
        <v>42543</v>
      </c>
      <c r="B894" s="24">
        <v>4.9657399856253999E-4</v>
      </c>
      <c r="C894" s="24">
        <v>1.911833665161211E-3</v>
      </c>
      <c r="D894" s="24">
        <v>4.0579918435571048E-3</v>
      </c>
      <c r="E894" s="263">
        <v>5.2606321048740343E-3</v>
      </c>
      <c r="F894" s="264">
        <v>3.199999999999991E-4</v>
      </c>
      <c r="G894" s="264">
        <v>9.9999999999997863E-5</v>
      </c>
      <c r="H894" s="265">
        <v>-2.9585798816568075E-4</v>
      </c>
      <c r="K894" s="23">
        <v>42543</v>
      </c>
      <c r="L894" s="19">
        <v>1.4023356549652082E-3</v>
      </c>
      <c r="O894" s="23">
        <v>42543</v>
      </c>
      <c r="P894">
        <v>3.7461793740994113E-3</v>
      </c>
      <c r="Q894" t="str" cm="1">
        <f t="array" ref="Q894">IF(P894=MIN($P$3:$P$10000),O894:P894,"")</f>
        <v/>
      </c>
      <c r="S894" s="23">
        <v>42543</v>
      </c>
      <c r="T894">
        <v>1.4984717496397647E-3</v>
      </c>
      <c r="U894" t="str" cm="1">
        <f t="array" ref="U894">IF(T894=MIN($T$3:$T$10000),S894:T894,"")</f>
        <v/>
      </c>
    </row>
    <row r="895" spans="1:21" x14ac:dyDescent="0.3">
      <c r="A895" s="23">
        <v>42544</v>
      </c>
      <c r="B895" s="24">
        <v>-6.5343340523683676E-3</v>
      </c>
      <c r="C895" s="24">
        <v>2.3378164818449711E-2</v>
      </c>
      <c r="D895" s="24">
        <v>4.8783188437112046E-3</v>
      </c>
      <c r="E895" s="263">
        <v>6.1847288933288653E-3</v>
      </c>
      <c r="F895" s="264">
        <v>2.400000000000006E-4</v>
      </c>
      <c r="G895" s="264">
        <v>3.7000000000000135E-4</v>
      </c>
      <c r="H895" s="265">
        <v>9.7701149425287177E-4</v>
      </c>
      <c r="K895" s="23">
        <v>42544</v>
      </c>
      <c r="L895" s="19">
        <v>3.132006721553145E-3</v>
      </c>
      <c r="O895" s="23">
        <v>42544</v>
      </c>
      <c r="P895">
        <v>6.6246288728483826E-3</v>
      </c>
      <c r="Q895" t="str" cm="1">
        <f t="array" ref="Q895">IF(P895=MIN($P$3:$P$10000),O895:P895,"")</f>
        <v/>
      </c>
      <c r="S895" s="23">
        <v>42544</v>
      </c>
      <c r="T895">
        <v>2.6498515491393529E-3</v>
      </c>
      <c r="U895" t="str" cm="1">
        <f t="array" ref="U895">IF(T895=MIN($T$3:$T$10000),S895:T895,"")</f>
        <v/>
      </c>
    </row>
    <row r="896" spans="1:21" x14ac:dyDescent="0.3">
      <c r="A896" s="23">
        <v>42545</v>
      </c>
      <c r="B896" s="24">
        <v>4.9038372749659727E-2</v>
      </c>
      <c r="C896" s="24">
        <v>-8.8112110226755053E-2</v>
      </c>
      <c r="D896" s="24">
        <v>-1.9417947010788401E-3</v>
      </c>
      <c r="E896" s="263">
        <v>3.9400725185738282E-3</v>
      </c>
      <c r="F896" s="264">
        <v>-8.2000000000000042E-4</v>
      </c>
      <c r="G896" s="264">
        <v>-1.5800000000000011E-3</v>
      </c>
      <c r="H896" s="265">
        <v>7.0063694267516051E-4</v>
      </c>
      <c r="K896" s="23">
        <v>42545</v>
      </c>
      <c r="L896" s="19">
        <v>-2.5322695214815873E-3</v>
      </c>
      <c r="O896" s="23">
        <v>42545</v>
      </c>
      <c r="P896">
        <v>-6.716390364213524E-3</v>
      </c>
      <c r="Q896" t="str" cm="1">
        <f t="array" ref="Q896">IF(P896=MIN($P$3:$P$10000),O896:P896,"")</f>
        <v/>
      </c>
      <c r="S896" s="23">
        <v>42545</v>
      </c>
      <c r="T896">
        <v>-2.6865561456854091E-3</v>
      </c>
      <c r="U896" t="str" cm="1">
        <f t="array" ref="U896">IF(T896=MIN($T$3:$T$10000),S896:T896,"")</f>
        <v/>
      </c>
    </row>
    <row r="897" spans="1:21" x14ac:dyDescent="0.3">
      <c r="A897" s="23">
        <v>42548</v>
      </c>
      <c r="B897" s="24">
        <v>5.396825396825451E-3</v>
      </c>
      <c r="C897" s="24">
        <v>-2.09610661468809E-2</v>
      </c>
      <c r="D897" s="24">
        <v>-6.3924243628608124E-3</v>
      </c>
      <c r="E897" s="263">
        <v>-7.8493603440428841E-4</v>
      </c>
      <c r="F897" s="264">
        <v>-5.5000000000000014E-4</v>
      </c>
      <c r="G897" s="264">
        <v>5.700000000000016E-4</v>
      </c>
      <c r="H897" s="265">
        <v>0</v>
      </c>
      <c r="K897" s="23">
        <v>42548</v>
      </c>
      <c r="L897" s="19">
        <v>-2.2191272671167328E-3</v>
      </c>
      <c r="O897" s="23">
        <v>42548</v>
      </c>
      <c r="P897">
        <v>-5.4815681677918325E-3</v>
      </c>
      <c r="Q897" t="str" cm="1">
        <f t="array" ref="Q897">IF(P897=MIN($P$3:$P$10000),O897:P897,"")</f>
        <v/>
      </c>
      <c r="S897" s="23">
        <v>42548</v>
      </c>
      <c r="T897">
        <v>-2.1926272671167328E-3</v>
      </c>
      <c r="U897" t="str" cm="1">
        <f t="array" ref="U897">IF(T897=MIN($T$3:$T$10000),S897:T897,"")</f>
        <v/>
      </c>
    </row>
    <row r="898" spans="1:21" x14ac:dyDescent="0.3">
      <c r="A898" s="23">
        <v>42549</v>
      </c>
      <c r="B898" s="24">
        <v>-1.073571203031271E-2</v>
      </c>
      <c r="C898" s="24">
        <v>3.3420525847076971E-2</v>
      </c>
      <c r="D898" s="24">
        <v>1.402571946255066E-4</v>
      </c>
      <c r="E898" s="263">
        <v>8.6407775170700921E-3</v>
      </c>
      <c r="F898" s="264">
        <v>1.000000000000046E-5</v>
      </c>
      <c r="G898" s="264">
        <v>9.5999999999999861E-4</v>
      </c>
      <c r="H898" s="265">
        <v>-2.7397260273972557E-4</v>
      </c>
      <c r="K898" s="23">
        <v>42549</v>
      </c>
      <c r="L898" s="19">
        <v>2.3837483380894082E-3</v>
      </c>
      <c r="O898" s="23">
        <v>42549</v>
      </c>
      <c r="P898">
        <v>6.1450900233057121E-3</v>
      </c>
      <c r="Q898" t="str" cm="1">
        <f t="array" ref="Q898">IF(P898=MIN($P$3:$P$10000),O898:P898,"")</f>
        <v/>
      </c>
      <c r="S898" s="23">
        <v>42549</v>
      </c>
      <c r="T898">
        <v>2.4580360093222849E-3</v>
      </c>
      <c r="U898" t="str" cm="1">
        <f t="array" ref="U898">IF(T898=MIN($T$3:$T$10000),S898:T898,"")</f>
        <v/>
      </c>
    </row>
    <row r="899" spans="1:21" x14ac:dyDescent="0.3">
      <c r="A899" s="23">
        <v>42550</v>
      </c>
      <c r="B899" s="24">
        <v>4.1493456750718652E-3</v>
      </c>
      <c r="C899" s="24">
        <v>2.2233335650978101E-2</v>
      </c>
      <c r="D899" s="24">
        <v>1.3284325524279279E-2</v>
      </c>
      <c r="E899" s="263">
        <v>9.0344699834648164E-3</v>
      </c>
      <c r="F899" s="264">
        <v>-5.0000000000000572E-5</v>
      </c>
      <c r="G899" s="264">
        <v>2.6000000000000019E-4</v>
      </c>
      <c r="H899" s="265">
        <v>6.6666666666666263E-5</v>
      </c>
      <c r="K899" s="23">
        <v>42550</v>
      </c>
      <c r="L899" s="19">
        <v>4.9514076538650521E-3</v>
      </c>
      <c r="O899" s="23">
        <v>42550</v>
      </c>
      <c r="P899">
        <v>1.2283519134662631E-2</v>
      </c>
      <c r="Q899" t="str" cm="1">
        <f t="array" ref="Q899">IF(P899=MIN($P$3:$P$10000),O899:P899,"")</f>
        <v/>
      </c>
      <c r="S899" s="23">
        <v>42550</v>
      </c>
      <c r="T899">
        <v>4.9134076538650522E-3</v>
      </c>
      <c r="U899" t="str" cm="1">
        <f t="array" ref="U899">IF(T899=MIN($T$3:$T$10000),S899:T899,"")</f>
        <v/>
      </c>
    </row>
    <row r="900" spans="1:21" x14ac:dyDescent="0.3">
      <c r="A900" s="23">
        <v>42551</v>
      </c>
      <c r="B900" s="24">
        <v>5.0063971712141272E-3</v>
      </c>
      <c r="C900" s="24">
        <v>1.4829498495535101E-2</v>
      </c>
      <c r="D900" s="24">
        <v>7.7285279792101216E-3</v>
      </c>
      <c r="E900" s="263">
        <v>2.3000948354720031E-2</v>
      </c>
      <c r="F900" s="264">
        <v>-4.9999999999999871E-4</v>
      </c>
      <c r="G900" s="264">
        <v>3.7000000000000135E-4</v>
      </c>
      <c r="H900" s="265">
        <v>2.0134228187919457E-4</v>
      </c>
      <c r="K900" s="23">
        <v>42551</v>
      </c>
      <c r="L900" s="19">
        <v>5.2607899553574313E-3</v>
      </c>
      <c r="O900" s="23">
        <v>42551</v>
      </c>
      <c r="P900">
        <v>1.3004214821279482E-2</v>
      </c>
      <c r="Q900" t="str" cm="1">
        <f t="array" ref="Q900">IF(P900=MIN($P$3:$P$10000),O900:P900,"")</f>
        <v/>
      </c>
      <c r="S900" s="23">
        <v>42551</v>
      </c>
      <c r="T900">
        <v>5.2016859285117928E-3</v>
      </c>
      <c r="U900" t="str" cm="1">
        <f t="array" ref="U900">IF(T900=MIN($T$3:$T$10000),S900:T900,"")</f>
        <v/>
      </c>
    </row>
    <row r="901" spans="1:21" x14ac:dyDescent="0.3">
      <c r="A901" s="23">
        <v>42552</v>
      </c>
      <c r="B901" s="24">
        <v>1.533962983047648E-2</v>
      </c>
      <c r="C901" s="24">
        <v>7.7934806462430757E-3</v>
      </c>
      <c r="D901" s="24">
        <v>-2.8762042464569649E-3</v>
      </c>
      <c r="E901" s="263">
        <v>3.0180507011868351E-3</v>
      </c>
      <c r="F901" s="264">
        <v>-1.800000000000005E-4</v>
      </c>
      <c r="G901" s="264">
        <v>3.7999999999999812E-4</v>
      </c>
      <c r="H901" s="265">
        <v>-2.7397260273972557E-4</v>
      </c>
      <c r="K901" s="23">
        <v>42552</v>
      </c>
      <c r="L901" s="19">
        <v>7.9333650941580268E-4</v>
      </c>
      <c r="O901" s="23">
        <v>42552</v>
      </c>
      <c r="P901">
        <v>2.2890604516216983E-3</v>
      </c>
      <c r="Q901" t="str" cm="1">
        <f t="array" ref="Q901">IF(P901=MIN($P$3:$P$10000),O901:P901,"")</f>
        <v/>
      </c>
      <c r="S901" s="23">
        <v>42552</v>
      </c>
      <c r="T901">
        <v>9.1562418064867926E-4</v>
      </c>
      <c r="U901" t="str" cm="1">
        <f t="array" ref="U901">IF(T901=MIN($T$3:$T$10000),S901:T901,"")</f>
        <v/>
      </c>
    </row>
    <row r="902" spans="1:21" x14ac:dyDescent="0.3">
      <c r="A902" s="23">
        <v>42556</v>
      </c>
      <c r="B902" s="24">
        <v>8.2547851957080389E-3</v>
      </c>
      <c r="C902" s="24">
        <v>-3.3349480393157063E-2</v>
      </c>
      <c r="D902" s="24">
        <v>4.5326731181550136E-3</v>
      </c>
      <c r="E902" s="263">
        <v>9.0263988559719475E-3</v>
      </c>
      <c r="F902" s="264">
        <v>-1.800000000000005E-4</v>
      </c>
      <c r="G902" s="264">
        <v>-1.000000000000001E-4</v>
      </c>
      <c r="H902" s="265">
        <v>-7.2992700729926566E-5</v>
      </c>
      <c r="K902" s="23">
        <v>42556</v>
      </c>
      <c r="L902" s="19">
        <v>3.5783013107012519E-4</v>
      </c>
      <c r="O902" s="23">
        <v>42556</v>
      </c>
      <c r="P902">
        <v>1.03419211599648E-3</v>
      </c>
      <c r="Q902" t="str" cm="1">
        <f t="array" ref="Q902">IF(P902=MIN($P$3:$P$10000),O902:P902,"")</f>
        <v/>
      </c>
      <c r="S902" s="23">
        <v>42556</v>
      </c>
      <c r="T902">
        <v>4.1367684639859225E-4</v>
      </c>
      <c r="U902" t="str" cm="1">
        <f t="array" ref="U902">IF(T902=MIN($T$3:$T$10000),S902:T902,"")</f>
        <v/>
      </c>
    </row>
    <row r="903" spans="1:21" x14ac:dyDescent="0.3">
      <c r="A903" s="23">
        <v>42557</v>
      </c>
      <c r="B903" s="24">
        <v>5.8700470698227888E-3</v>
      </c>
      <c r="C903" s="24">
        <v>-6.5000401926427814E-3</v>
      </c>
      <c r="D903" s="24">
        <v>9.2973616615400732E-3</v>
      </c>
      <c r="E903" s="263">
        <v>2.0875578049971981E-3</v>
      </c>
      <c r="F903" s="264">
        <v>0</v>
      </c>
      <c r="G903" s="264">
        <v>9.0000000000001185E-5</v>
      </c>
      <c r="H903" s="265">
        <v>-1.4492753623188319E-4</v>
      </c>
      <c r="K903" s="23">
        <v>42557</v>
      </c>
      <c r="L903" s="19">
        <v>1.7746939246119939E-3</v>
      </c>
      <c r="O903" s="23">
        <v>42557</v>
      </c>
      <c r="P903">
        <v>4.5885282897908525E-3</v>
      </c>
      <c r="Q903" t="str" cm="1">
        <f t="array" ref="Q903">IF(P903=MIN($P$3:$P$10000),O903:P903,"")</f>
        <v/>
      </c>
      <c r="S903" s="23">
        <v>42557</v>
      </c>
      <c r="T903">
        <v>1.8354113159163412E-3</v>
      </c>
      <c r="U903" t="str" cm="1">
        <f t="array" ref="U903">IF(T903=MIN($T$3:$T$10000),S903:T903,"")</f>
        <v/>
      </c>
    </row>
    <row r="904" spans="1:21" x14ac:dyDescent="0.3">
      <c r="A904" s="23">
        <v>42558</v>
      </c>
      <c r="B904" s="24">
        <v>-3.7625049147663602E-3</v>
      </c>
      <c r="C904" s="24">
        <v>4.0263246370612739E-3</v>
      </c>
      <c r="D904" s="24">
        <v>-3.9287815468455594E-3</v>
      </c>
      <c r="E904" s="263">
        <v>1.190157949634943E-3</v>
      </c>
      <c r="F904" s="264">
        <v>2.200000000000006E-4</v>
      </c>
      <c r="G904" s="264">
        <v>-7.0000000000001173E-5</v>
      </c>
      <c r="H904" s="265">
        <v>2.14285714285713E-4</v>
      </c>
      <c r="K904" s="23">
        <v>42558</v>
      </c>
      <c r="L904" s="19">
        <v>-3.9534710485009247E-4</v>
      </c>
      <c r="O904" s="23">
        <v>42558</v>
      </c>
      <c r="P904">
        <v>-1.2756891906966585E-3</v>
      </c>
      <c r="Q904" t="str" cm="1">
        <f t="array" ref="Q904">IF(P904=MIN($P$3:$P$10000),O904:P904,"")</f>
        <v/>
      </c>
      <c r="S904" s="23">
        <v>42558</v>
      </c>
      <c r="T904">
        <v>-5.1027567627866331E-4</v>
      </c>
      <c r="U904" t="str" cm="1">
        <f t="array" ref="U904">IF(T904=MIN($T$3:$T$10000),S904:T904,"")</f>
        <v/>
      </c>
    </row>
    <row r="905" spans="1:21" x14ac:dyDescent="0.3">
      <c r="A905" s="23">
        <v>42559</v>
      </c>
      <c r="B905" s="24">
        <v>6.0120161086783036E-3</v>
      </c>
      <c r="C905" s="24">
        <v>1.4034965665916161E-2</v>
      </c>
      <c r="D905" s="24">
        <v>4.2161057230883396E-3</v>
      </c>
      <c r="E905" s="263">
        <v>4.7555095586715238E-3</v>
      </c>
      <c r="F905" s="264">
        <v>-1.6000000000000039E-4</v>
      </c>
      <c r="G905" s="264">
        <v>5.6000000000000049E-4</v>
      </c>
      <c r="H905" s="265">
        <v>-4.3795620437956192E-4</v>
      </c>
      <c r="K905" s="23">
        <v>42559</v>
      </c>
      <c r="L905" s="19">
        <v>2.1850339511180093E-3</v>
      </c>
      <c r="O905" s="23">
        <v>42559</v>
      </c>
      <c r="P905">
        <v>5.9252856077220304E-3</v>
      </c>
      <c r="Q905" t="str" cm="1">
        <f t="array" ref="Q905">IF(P905=MIN($P$3:$P$10000),O905:P905,"")</f>
        <v/>
      </c>
      <c r="S905" s="23">
        <v>42559</v>
      </c>
      <c r="T905">
        <v>2.3701142430888125E-3</v>
      </c>
      <c r="U905" t="str" cm="1">
        <f t="array" ref="U905">IF(T905=MIN($T$3:$T$10000),S905:T905,"")</f>
        <v/>
      </c>
    </row>
    <row r="906" spans="1:21" x14ac:dyDescent="0.3">
      <c r="A906" s="23">
        <v>42562</v>
      </c>
      <c r="B906" s="24">
        <v>-9.4239270786414496E-3</v>
      </c>
      <c r="C906" s="24">
        <v>1.532374426090991E-2</v>
      </c>
      <c r="D906" s="24">
        <v>2.9793225852816681E-3</v>
      </c>
      <c r="E906" s="263">
        <v>1.4791507115868409E-3</v>
      </c>
      <c r="F906" s="264">
        <v>-3.2000000000000003E-4</v>
      </c>
      <c r="G906" s="264">
        <v>-3.4999999999999918E-4</v>
      </c>
      <c r="H906" s="265">
        <v>-6.9930069930069995E-4</v>
      </c>
      <c r="K906" s="23">
        <v>42562</v>
      </c>
      <c r="L906" s="19">
        <v>8.0702967186104804E-4</v>
      </c>
      <c r="O906" s="23">
        <v>42562</v>
      </c>
      <c r="P906">
        <v>2.9280374663659078E-3</v>
      </c>
      <c r="Q906" t="str" cm="1">
        <f t="array" ref="Q906">IF(P906=MIN($P$3:$P$10000),O906:P906,"")</f>
        <v/>
      </c>
      <c r="S906" s="23">
        <v>42562</v>
      </c>
      <c r="T906">
        <v>1.1712149865463629E-3</v>
      </c>
      <c r="U906" t="str" cm="1">
        <f t="array" ref="U906">IF(T906=MIN($T$3:$T$10000),S906:T906,"")</f>
        <v/>
      </c>
    </row>
    <row r="907" spans="1:21" x14ac:dyDescent="0.3">
      <c r="A907" s="23">
        <v>42563</v>
      </c>
      <c r="B907" s="24">
        <v>-1.6551868790030861E-2</v>
      </c>
      <c r="C907" s="24">
        <v>7.302900510599418E-3</v>
      </c>
      <c r="D907" s="24">
        <v>-1.066698138921306E-2</v>
      </c>
      <c r="E907" s="263">
        <v>-3.5444750807541599E-3</v>
      </c>
      <c r="F907" s="264">
        <v>2.7000000000000027E-4</v>
      </c>
      <c r="G907" s="264">
        <v>-7.0000000000001173E-5</v>
      </c>
      <c r="H907" s="265">
        <v>3.2679738562091534E-4</v>
      </c>
      <c r="K907" s="23">
        <v>42563</v>
      </c>
      <c r="L907" s="19">
        <v>-2.4959644306799264E-3</v>
      </c>
      <c r="O907" s="23">
        <v>42563</v>
      </c>
      <c r="P907">
        <v>-6.6663081355233461E-3</v>
      </c>
      <c r="Q907" t="str" cm="1">
        <f t="array" ref="Q907">IF(P907=MIN($P$3:$P$10000),O907:P907,"")</f>
        <v/>
      </c>
      <c r="S907" s="23">
        <v>42563</v>
      </c>
      <c r="T907">
        <v>-2.6665232542093385E-3</v>
      </c>
      <c r="U907" t="str" cm="1">
        <f t="array" ref="U907">IF(T907=MIN($T$3:$T$10000),S907:T907,"")</f>
        <v/>
      </c>
    </row>
    <row r="908" spans="1:21" x14ac:dyDescent="0.3">
      <c r="A908" s="23">
        <v>42564</v>
      </c>
      <c r="B908" s="24">
        <v>9.2017694187688914E-3</v>
      </c>
      <c r="C908" s="24">
        <v>6.2830363099863201E-3</v>
      </c>
      <c r="D908" s="24">
        <v>4.7768838078793147E-3</v>
      </c>
      <c r="E908" s="263">
        <v>5.0392358832056904E-3</v>
      </c>
      <c r="F908" s="264">
        <v>1.000000000000003E-4</v>
      </c>
      <c r="G908" s="264">
        <v>2.3000000000000131E-4</v>
      </c>
      <c r="H908" s="265">
        <v>-3.3783783783783813E-4</v>
      </c>
      <c r="K908" s="23">
        <v>42564</v>
      </c>
      <c r="L908" s="19">
        <v>2.081749212368009E-3</v>
      </c>
      <c r="O908" s="23">
        <v>42564</v>
      </c>
      <c r="P908">
        <v>5.5306905984875906E-3</v>
      </c>
      <c r="Q908" t="str" cm="1">
        <f t="array" ref="Q908">IF(P908=MIN($P$3:$P$10000),O908:P908,"")</f>
        <v/>
      </c>
      <c r="S908" s="23">
        <v>42564</v>
      </c>
      <c r="T908">
        <v>2.2122762393950359E-3</v>
      </c>
      <c r="U908" t="str" cm="1">
        <f t="array" ref="U908">IF(T908=MIN($T$3:$T$10000),S908:T908,"")</f>
        <v/>
      </c>
    </row>
    <row r="909" spans="1:21" x14ac:dyDescent="0.3">
      <c r="A909" s="23">
        <v>42565</v>
      </c>
      <c r="B909" s="24">
        <v>-7.7151258260141041E-3</v>
      </c>
      <c r="C909" s="24">
        <v>5.7637958945718579E-3</v>
      </c>
      <c r="D909" s="24">
        <v>1.0868000417029141E-3</v>
      </c>
      <c r="E909" s="263">
        <v>1.3273491093828179E-3</v>
      </c>
      <c r="F909" s="264">
        <v>3.5999999999999921E-4</v>
      </c>
      <c r="G909" s="264">
        <v>-1.800000000000002E-4</v>
      </c>
      <c r="H909" s="265">
        <v>-4.5751633986928055E-4</v>
      </c>
      <c r="K909" s="23">
        <v>42565</v>
      </c>
      <c r="L909" s="19">
        <v>1.7198820644981775E-4</v>
      </c>
      <c r="O909" s="23">
        <v>42565</v>
      </c>
      <c r="P909">
        <v>8.7717639847748529E-4</v>
      </c>
      <c r="Q909" t="str" cm="1">
        <f t="array" ref="Q909">IF(P909=MIN($P$3:$P$10000),O909:P909,"")</f>
        <v/>
      </c>
      <c r="S909" s="23">
        <v>42565</v>
      </c>
      <c r="T909">
        <v>3.5087055939099412E-4</v>
      </c>
      <c r="U909" t="str" cm="1">
        <f t="array" ref="U909">IF(T909=MIN($T$3:$T$10000),S909:T909,"")</f>
        <v/>
      </c>
    </row>
    <row r="910" spans="1:21" x14ac:dyDescent="0.3">
      <c r="A910" s="23">
        <v>42566</v>
      </c>
      <c r="B910" s="24">
        <v>-3.848315340480352E-3</v>
      </c>
      <c r="C910" s="24">
        <v>-3.8205289703435079E-3</v>
      </c>
      <c r="D910" s="24">
        <v>-4.0720965087482247E-4</v>
      </c>
      <c r="E910" s="263">
        <v>-6.6272994433202032E-3</v>
      </c>
      <c r="F910" s="264">
        <v>-2.0000000000000049E-5</v>
      </c>
      <c r="G910" s="264">
        <v>-3.400000000000003E-4</v>
      </c>
      <c r="H910" s="265">
        <v>6.2499999999999622E-5</v>
      </c>
      <c r="K910" s="23">
        <v>42566</v>
      </c>
      <c r="L910" s="19">
        <v>-1.2340564991448442E-3</v>
      </c>
      <c r="O910" s="23">
        <v>42566</v>
      </c>
      <c r="P910">
        <v>-3.1079537478621092E-3</v>
      </c>
      <c r="Q910" t="str" cm="1">
        <f t="array" ref="Q910">IF(P910=MIN($P$3:$P$10000),O910:P910,"")</f>
        <v/>
      </c>
      <c r="S910" s="23">
        <v>42566</v>
      </c>
      <c r="T910">
        <v>-1.2431814991448438E-3</v>
      </c>
      <c r="U910" t="str" cm="1">
        <f t="array" ref="U910">IF(T910=MIN($T$3:$T$10000),S910:T910,"")</f>
        <v/>
      </c>
    </row>
    <row r="911" spans="1:21" x14ac:dyDescent="0.3">
      <c r="A911" s="23">
        <v>42569</v>
      </c>
      <c r="B911" s="24">
        <v>1.576829125727854E-3</v>
      </c>
      <c r="C911" s="24">
        <v>-4.3143858152741212E-3</v>
      </c>
      <c r="D911" s="24">
        <v>2.3076187210362641E-3</v>
      </c>
      <c r="E911" s="263">
        <v>-3.2617694616403712E-3</v>
      </c>
      <c r="F911" s="264">
        <v>-1.5999999999999961E-4</v>
      </c>
      <c r="G911" s="264">
        <v>2.0000000000000022E-5</v>
      </c>
      <c r="H911" s="265">
        <v>1.886792452830188E-4</v>
      </c>
      <c r="K911" s="23">
        <v>42569</v>
      </c>
      <c r="L911" s="19">
        <v>-7.2403206492991412E-5</v>
      </c>
      <c r="O911" s="23">
        <v>42569</v>
      </c>
      <c r="P911">
        <v>-3.55772167175875E-4</v>
      </c>
      <c r="Q911" t="str" cm="1">
        <f t="array" ref="Q911">IF(P911=MIN($P$3:$P$10000),O911:P911,"")</f>
        <v/>
      </c>
      <c r="S911" s="23">
        <v>42569</v>
      </c>
      <c r="T911">
        <v>-1.4230886687034992E-4</v>
      </c>
      <c r="U911" t="str" cm="1">
        <f t="array" ref="U911">IF(T911=MIN($T$3:$T$10000),S911:T911,"")</f>
        <v/>
      </c>
    </row>
    <row r="912" spans="1:21" x14ac:dyDescent="0.3">
      <c r="A912" s="23">
        <v>42570</v>
      </c>
      <c r="B912" s="24">
        <v>1.338145455461643E-3</v>
      </c>
      <c r="C912" s="24">
        <v>-3.370231148802852E-3</v>
      </c>
      <c r="D912" s="24">
        <v>-2.437595413572457E-3</v>
      </c>
      <c r="E912" s="263">
        <v>5.8009298463120576E-3</v>
      </c>
      <c r="F912" s="264">
        <v>3.3999999999999921E-4</v>
      </c>
      <c r="G912" s="264">
        <v>1.8999999999999909E-4</v>
      </c>
      <c r="H912" s="265">
        <v>-1.9230769230769225E-4</v>
      </c>
      <c r="K912" s="23">
        <v>42570</v>
      </c>
      <c r="L912" s="19">
        <v>7.8092811302635652E-5</v>
      </c>
      <c r="O912" s="23">
        <v>42570</v>
      </c>
      <c r="P912">
        <v>3.0282818210274282E-4</v>
      </c>
      <c r="Q912" t="str" cm="1">
        <f t="array" ref="Q912">IF(P912=MIN($P$3:$P$10000),O912:P912,"")</f>
        <v/>
      </c>
      <c r="S912" s="23">
        <v>42570</v>
      </c>
      <c r="T912">
        <v>1.2113127284109728E-4</v>
      </c>
      <c r="U912" t="str" cm="1">
        <f t="array" ref="U912">IF(T912=MIN($T$3:$T$10000),S912:T912,"")</f>
        <v/>
      </c>
    </row>
    <row r="913" spans="1:21" x14ac:dyDescent="0.3">
      <c r="A913" s="23">
        <v>42571</v>
      </c>
      <c r="B913" s="24">
        <v>-1.4307051444910341E-2</v>
      </c>
      <c r="C913" s="24">
        <v>1.159418617332182E-2</v>
      </c>
      <c r="D913" s="24">
        <v>1.7647728540220781E-3</v>
      </c>
      <c r="E913" s="263">
        <v>2.2181638544967559E-3</v>
      </c>
      <c r="F913" s="264">
        <v>5.0000000000000572E-5</v>
      </c>
      <c r="G913" s="264">
        <v>-8.0000000000000074E-5</v>
      </c>
      <c r="H913" s="265">
        <v>1.2578616352201181E-4</v>
      </c>
      <c r="K913" s="23">
        <v>42571</v>
      </c>
      <c r="L913" s="19">
        <v>6.834403970447313E-4</v>
      </c>
      <c r="O913" s="23">
        <v>42571</v>
      </c>
      <c r="P913">
        <v>1.5645915586495651E-3</v>
      </c>
      <c r="Q913" t="str" cm="1">
        <f t="array" ref="Q913">IF(P913=MIN($P$3:$P$10000),O913:P913,"")</f>
        <v/>
      </c>
      <c r="S913" s="23">
        <v>42571</v>
      </c>
      <c r="T913">
        <v>6.2583662345982592E-4</v>
      </c>
      <c r="U913" t="str" cm="1">
        <f t="array" ref="U913">IF(T913=MIN($T$3:$T$10000),S913:T913,"")</f>
        <v/>
      </c>
    </row>
    <row r="914" spans="1:21" x14ac:dyDescent="0.3">
      <c r="A914" s="23">
        <v>42572</v>
      </c>
      <c r="B914" s="24">
        <v>1.5232506700953091E-2</v>
      </c>
      <c r="C914" s="24">
        <v>-4.7756754731041202E-3</v>
      </c>
      <c r="D914" s="24">
        <v>-3.6593861781928829E-3</v>
      </c>
      <c r="E914" s="263">
        <v>-8.7056253902958233E-3</v>
      </c>
      <c r="F914" s="264">
        <v>2.3999999999999979E-4</v>
      </c>
      <c r="G914" s="264">
        <v>-2.999999999999892E-5</v>
      </c>
      <c r="H914" s="265">
        <v>0</v>
      </c>
      <c r="K914" s="23">
        <v>42572</v>
      </c>
      <c r="L914" s="19">
        <v>-1.3112078885369235E-3</v>
      </c>
      <c r="O914" s="23">
        <v>42572</v>
      </c>
      <c r="P914">
        <v>-3.3342697213423083E-3</v>
      </c>
      <c r="Q914" t="str" cm="1">
        <f t="array" ref="Q914">IF(P914=MIN($P$3:$P$10000),O914:P914,"")</f>
        <v/>
      </c>
      <c r="S914" s="23">
        <v>42572</v>
      </c>
      <c r="T914">
        <v>-1.3337078885369235E-3</v>
      </c>
      <c r="U914" t="str" cm="1">
        <f t="array" ref="U914">IF(T914=MIN($T$3:$T$10000),S914:T914,"")</f>
        <v/>
      </c>
    </row>
    <row r="915" spans="1:21" x14ac:dyDescent="0.3">
      <c r="A915" s="23">
        <v>42573</v>
      </c>
      <c r="B915" s="24">
        <v>-7.4627256685925172E-3</v>
      </c>
      <c r="C915" s="24">
        <v>9.5972986111916446E-4</v>
      </c>
      <c r="D915" s="24">
        <v>4.0843850667357349E-4</v>
      </c>
      <c r="E915" s="263">
        <v>2.9734038004706738E-4</v>
      </c>
      <c r="F915" s="264">
        <v>4.0000000000000112E-5</v>
      </c>
      <c r="G915" s="264">
        <v>1.2999999999999901E-4</v>
      </c>
      <c r="H915" s="265">
        <v>-6.3694267515923168E-5</v>
      </c>
      <c r="K915" s="23">
        <v>42573</v>
      </c>
      <c r="L915" s="19">
        <v>-1.6977814061703954E-4</v>
      </c>
      <c r="O915" s="23">
        <v>42573</v>
      </c>
      <c r="P915">
        <v>-3.7903930058718509E-4</v>
      </c>
      <c r="Q915" t="str" cm="1">
        <f t="array" ref="Q915">IF(P915=MIN($P$3:$P$10000),O915:P915,"")</f>
        <v/>
      </c>
      <c r="S915" s="23">
        <v>42573</v>
      </c>
      <c r="T915">
        <v>-1.5161572023487406E-4</v>
      </c>
      <c r="U915" t="str" cm="1">
        <f t="array" ref="U915">IF(T915=MIN($T$3:$T$10000),S915:T915,"")</f>
        <v/>
      </c>
    </row>
    <row r="916" spans="1:21" x14ac:dyDescent="0.3">
      <c r="A916" s="23">
        <v>42576</v>
      </c>
      <c r="B916" s="24">
        <v>-6.9647567386586194E-3</v>
      </c>
      <c r="C916" s="24">
        <v>-9.5880966285459329E-4</v>
      </c>
      <c r="D916" s="24">
        <v>2.7193156017229609E-3</v>
      </c>
      <c r="E916" s="263">
        <v>2.9790725321074358E-4</v>
      </c>
      <c r="F916" s="264">
        <v>-1.200000000000003E-4</v>
      </c>
      <c r="G916" s="264">
        <v>-2.0000000000000022E-5</v>
      </c>
      <c r="H916" s="265">
        <v>6.329113924050594E-5</v>
      </c>
      <c r="K916" s="23">
        <v>42576</v>
      </c>
      <c r="L916" s="19">
        <v>2.0056269343609554E-4</v>
      </c>
      <c r="O916" s="23">
        <v>42576</v>
      </c>
      <c r="P916">
        <v>4.6270420194466973E-4</v>
      </c>
      <c r="Q916" t="str" cm="1">
        <f t="array" ref="Q916">IF(P916=MIN($P$3:$P$10000),O916:P916,"")</f>
        <v/>
      </c>
      <c r="S916" s="23">
        <v>42576</v>
      </c>
      <c r="T916">
        <v>1.8508168077786789E-4</v>
      </c>
      <c r="U916" t="str" cm="1">
        <f t="array" ref="U916">IF(T916=MIN($T$3:$T$10000),S916:T916,"")</f>
        <v/>
      </c>
    </row>
    <row r="917" spans="1:21" x14ac:dyDescent="0.3">
      <c r="A917" s="23">
        <v>42577</v>
      </c>
      <c r="B917" s="24">
        <v>4.2241093151820707E-3</v>
      </c>
      <c r="C917" s="24">
        <v>1.439852706541558E-3</v>
      </c>
      <c r="D917" s="24">
        <v>-2.7137117275642008E-4</v>
      </c>
      <c r="E917" s="263">
        <v>1.933729288145536E-3</v>
      </c>
      <c r="F917" s="264">
        <v>-1.099999999999999E-4</v>
      </c>
      <c r="G917" s="264">
        <v>-1.399999999999979E-4</v>
      </c>
      <c r="H917" s="265">
        <v>3.1847133757961917E-4</v>
      </c>
      <c r="K917" s="23">
        <v>42577</v>
      </c>
      <c r="L917" s="19">
        <v>5.6569351322911332E-4</v>
      </c>
      <c r="O917" s="23">
        <v>42577</v>
      </c>
      <c r="P917">
        <v>1.1009535282957112E-3</v>
      </c>
      <c r="Q917" t="str" cm="1">
        <f t="array" ref="Q917">IF(P917=MIN($P$3:$P$10000),O917:P917,"")</f>
        <v/>
      </c>
      <c r="S917" s="23">
        <v>42577</v>
      </c>
      <c r="T917">
        <v>4.4038141131828455E-4</v>
      </c>
      <c r="U917" t="str" cm="1">
        <f t="array" ref="U917">IF(T917=MIN($T$3:$T$10000),S917:T917,"")</f>
        <v/>
      </c>
    </row>
    <row r="918" spans="1:21" x14ac:dyDescent="0.3">
      <c r="A918" s="23">
        <v>42578</v>
      </c>
      <c r="B918" s="24">
        <v>1.6111103174603209E-2</v>
      </c>
      <c r="C918" s="24">
        <v>5.2705528726461857E-3</v>
      </c>
      <c r="D918" s="24">
        <v>-5.5607070109100947E-3</v>
      </c>
      <c r="E918" s="263">
        <v>-1.8559838228056388E-2</v>
      </c>
      <c r="F918" s="264">
        <v>-1.2999999999999991E-4</v>
      </c>
      <c r="G918" s="264">
        <v>3.6999999999999924E-4</v>
      </c>
      <c r="H918" s="265">
        <v>0</v>
      </c>
      <c r="K918" s="23">
        <v>42578</v>
      </c>
      <c r="L918" s="19">
        <v>-2.2646568457166676E-3</v>
      </c>
      <c r="O918" s="23">
        <v>42578</v>
      </c>
      <c r="P918">
        <v>-5.6753921142916695E-3</v>
      </c>
      <c r="Q918" t="str" cm="1">
        <f t="array" ref="Q918">IF(P918=MIN($P$3:$P$10000),O918:P918,"")</f>
        <v/>
      </c>
      <c r="S918" s="23">
        <v>42578</v>
      </c>
      <c r="T918">
        <v>-2.2701568457166674E-3</v>
      </c>
      <c r="U918" t="str" cm="1">
        <f t="array" ref="U918">IF(T918=MIN($T$3:$T$10000),S918:T918,"")</f>
        <v/>
      </c>
    </row>
    <row r="919" spans="1:21" x14ac:dyDescent="0.3">
      <c r="A919" s="23">
        <v>42579</v>
      </c>
      <c r="B919" s="24">
        <v>-2.8899086377404638E-3</v>
      </c>
      <c r="C919" s="24">
        <v>-3.3364397300493548E-3</v>
      </c>
      <c r="D919" s="24">
        <v>-1.0912622539326271E-3</v>
      </c>
      <c r="E919" s="263">
        <v>3.9333999974241439E-3</v>
      </c>
      <c r="F919" s="264">
        <v>-1.4999999999999999E-4</v>
      </c>
      <c r="G919" s="264">
        <v>1.2000000000000011E-4</v>
      </c>
      <c r="H919" s="265">
        <v>3.9473684210526304E-4</v>
      </c>
      <c r="K919" s="23">
        <v>42579</v>
      </c>
      <c r="L919" s="19">
        <v>1.3486407105350981E-4</v>
      </c>
      <c r="O919" s="23">
        <v>42579</v>
      </c>
      <c r="P919">
        <v>-8.4418769734646631E-5</v>
      </c>
      <c r="Q919" t="str" cm="1">
        <f t="array" ref="Q919">IF(P919=MIN($P$3:$P$10000),O919:P919,"")</f>
        <v/>
      </c>
      <c r="S919" s="23">
        <v>42579</v>
      </c>
      <c r="T919">
        <v>-3.3767507893858566E-5</v>
      </c>
      <c r="U919" t="str" cm="1">
        <f t="array" ref="U919">IF(T919=MIN($T$3:$T$10000),S919:T919,"")</f>
        <v/>
      </c>
    </row>
    <row r="920" spans="1:21" x14ac:dyDescent="0.3">
      <c r="A920" s="23">
        <v>42580</v>
      </c>
      <c r="B920" s="24">
        <v>1.0339902543007901E-2</v>
      </c>
      <c r="C920" s="24">
        <v>7.6517915596547017E-3</v>
      </c>
      <c r="D920" s="24">
        <v>-3.6865103324064969E-3</v>
      </c>
      <c r="E920" s="263">
        <v>-3.616378792586123E-3</v>
      </c>
      <c r="F920" s="264">
        <v>-1.9999999999999971E-4</v>
      </c>
      <c r="G920" s="264">
        <v>3.400000000000003E-4</v>
      </c>
      <c r="H920" s="265">
        <v>-3.4246575342465786E-4</v>
      </c>
      <c r="K920" s="23">
        <v>42580</v>
      </c>
      <c r="L920" s="19">
        <v>-4.0416864667829283E-4</v>
      </c>
      <c r="O920" s="23">
        <v>42580</v>
      </c>
      <c r="P920">
        <v>-6.1764764409299208E-4</v>
      </c>
      <c r="Q920" t="str" cm="1">
        <f t="array" ref="Q920">IF(P920=MIN($P$3:$P$10000),O920:P920,"")</f>
        <v/>
      </c>
      <c r="S920" s="23">
        <v>42580</v>
      </c>
      <c r="T920">
        <v>-2.4705905763719682E-4</v>
      </c>
      <c r="U920" t="str" cm="1">
        <f t="array" ref="U920">IF(T920=MIN($T$3:$T$10000),S920:T920,"")</f>
        <v/>
      </c>
    </row>
    <row r="921" spans="1:21" x14ac:dyDescent="0.3">
      <c r="A921" s="23">
        <v>42583</v>
      </c>
      <c r="B921" s="24">
        <v>1.860792428618128E-3</v>
      </c>
      <c r="C921" s="24">
        <v>-9.9669045345963068E-3</v>
      </c>
      <c r="D921" s="24">
        <v>1.11004684940614E-2</v>
      </c>
      <c r="E921" s="263">
        <v>5.4444872082470008E-3</v>
      </c>
      <c r="F921" s="264">
        <v>1.4999999999999909E-4</v>
      </c>
      <c r="G921" s="264">
        <v>-1.3000000000000121E-4</v>
      </c>
      <c r="H921" s="265">
        <v>-2.649006622516552E-4</v>
      </c>
      <c r="K921" s="23">
        <v>42583</v>
      </c>
      <c r="L921" s="19">
        <v>2.0955623942810189E-3</v>
      </c>
      <c r="O921" s="23">
        <v>42583</v>
      </c>
      <c r="P921">
        <v>5.5156692307356606E-3</v>
      </c>
      <c r="Q921" t="str" cm="1">
        <f t="array" ref="Q921">IF(P921=MIN($P$3:$P$10000),O921:P921,"")</f>
        <v/>
      </c>
      <c r="S921" s="23">
        <v>42583</v>
      </c>
      <c r="T921">
        <v>2.2062676922942641E-3</v>
      </c>
      <c r="U921" t="str" cm="1">
        <f t="array" ref="U921">IF(T921=MIN($T$3:$T$10000),S921:T921,"")</f>
        <v/>
      </c>
    </row>
    <row r="922" spans="1:21" x14ac:dyDescent="0.3">
      <c r="A922" s="23">
        <v>42584</v>
      </c>
      <c r="B922" s="24">
        <v>8.1257002930993933E-3</v>
      </c>
      <c r="C922" s="24">
        <v>-5.2731382186683483E-3</v>
      </c>
      <c r="D922" s="24">
        <v>-8.8098220943251156E-3</v>
      </c>
      <c r="E922" s="263">
        <v>-5.5656315572594726E-3</v>
      </c>
      <c r="F922" s="264">
        <v>4.000000000000011E-4</v>
      </c>
      <c r="G922" s="264">
        <v>-3.6000000000000029E-4</v>
      </c>
      <c r="H922" s="265">
        <v>0</v>
      </c>
      <c r="K922" s="23">
        <v>42584</v>
      </c>
      <c r="L922" s="19">
        <v>-2.2023870385293335E-3</v>
      </c>
      <c r="O922" s="23">
        <v>42584</v>
      </c>
      <c r="P922">
        <v>-5.5609675963233327E-3</v>
      </c>
      <c r="Q922" t="str" cm="1">
        <f t="array" ref="Q922">IF(P922=MIN($P$3:$P$10000),O922:P922,"")</f>
        <v/>
      </c>
      <c r="S922" s="23">
        <v>42584</v>
      </c>
      <c r="T922">
        <v>-2.2243870385293333E-3</v>
      </c>
      <c r="U922" t="str" cm="1">
        <f t="array" ref="U922">IF(T922=MIN($T$3:$T$10000),S922:T922,"")</f>
        <v/>
      </c>
    </row>
    <row r="923" spans="1:21" x14ac:dyDescent="0.3">
      <c r="A923" s="23">
        <v>42585</v>
      </c>
      <c r="B923" s="24">
        <v>-4.7594225912513813E-3</v>
      </c>
      <c r="C923" s="24">
        <v>-5.3013794224141758E-3</v>
      </c>
      <c r="D923" s="24">
        <v>-2.598330064224501E-3</v>
      </c>
      <c r="E923" s="263">
        <v>-4.3864443090307894E-3</v>
      </c>
      <c r="F923" s="264">
        <v>3.9999999999999238E-5</v>
      </c>
      <c r="G923" s="264">
        <v>-9.999999999998898E-6</v>
      </c>
      <c r="H923" s="265">
        <v>2.5806451612903178E-4</v>
      </c>
      <c r="K923" s="23">
        <v>42585</v>
      </c>
      <c r="L923" s="19">
        <v>-1.3749613256965857E-3</v>
      </c>
      <c r="O923" s="23">
        <v>42585</v>
      </c>
      <c r="P923">
        <v>-3.7364758948866248E-3</v>
      </c>
      <c r="Q923" t="str" cm="1">
        <f t="array" ref="Q923">IF(P923=MIN($P$3:$P$10000),O923:P923,"")</f>
        <v/>
      </c>
      <c r="S923" s="23">
        <v>42585</v>
      </c>
      <c r="T923">
        <v>-1.4945903579546499E-3</v>
      </c>
      <c r="U923" t="str" cm="1">
        <f t="array" ref="U923">IF(T923=MIN($T$3:$T$10000),S923:T923,"")</f>
        <v/>
      </c>
    </row>
    <row r="924" spans="1:21" x14ac:dyDescent="0.3">
      <c r="A924" s="23">
        <v>42586</v>
      </c>
      <c r="B924" s="24">
        <v>1.6968839967705391E-3</v>
      </c>
      <c r="C924" s="24">
        <v>3.3916903845991699E-3</v>
      </c>
      <c r="D924" s="24">
        <v>4.9360466480361216E-3</v>
      </c>
      <c r="E924" s="263">
        <v>-6.0791185989918705E-4</v>
      </c>
      <c r="F924" s="264">
        <v>-1.7000000000000001E-4</v>
      </c>
      <c r="G924" s="264">
        <v>7.2999999999999953E-4</v>
      </c>
      <c r="H924" s="265">
        <v>-5.2980132450331147E-4</v>
      </c>
      <c r="K924" s="23">
        <v>42586</v>
      </c>
      <c r="L924" s="19">
        <v>8.6824126426300911E-4</v>
      </c>
      <c r="O924" s="23">
        <v>42586</v>
      </c>
      <c r="P924">
        <v>2.7178796507237482E-3</v>
      </c>
      <c r="Q924" t="str" cm="1">
        <f t="array" ref="Q924">IF(P924=MIN($P$3:$P$10000),O924:P924,"")</f>
        <v/>
      </c>
      <c r="S924" s="23">
        <v>42586</v>
      </c>
      <c r="T924">
        <v>1.0871518602894993E-3</v>
      </c>
      <c r="U924" t="str" cm="1">
        <f t="array" ref="U924">IF(T924=MIN($T$3:$T$10000),S924:T924,"")</f>
        <v/>
      </c>
    </row>
    <row r="925" spans="1:21" x14ac:dyDescent="0.3">
      <c r="A925" s="23">
        <v>42587</v>
      </c>
      <c r="B925" s="24">
        <v>-1.7863956951719179E-2</v>
      </c>
      <c r="C925" s="24">
        <v>-1.44857340910259E-2</v>
      </c>
      <c r="D925" s="24">
        <v>6.2752056593414988E-3</v>
      </c>
      <c r="E925" s="263">
        <v>2.888612610312276E-3</v>
      </c>
      <c r="F925" s="264">
        <v>1.200000000000003E-4</v>
      </c>
      <c r="G925" s="264">
        <v>4.0000000000000044E-5</v>
      </c>
      <c r="H925" s="265">
        <v>0</v>
      </c>
      <c r="K925" s="23">
        <v>42587</v>
      </c>
      <c r="L925" s="19">
        <v>-4.9363364468988357E-5</v>
      </c>
      <c r="O925" s="23">
        <v>42587</v>
      </c>
      <c r="P925">
        <v>-1.584084111724706E-4</v>
      </c>
      <c r="Q925" t="str" cm="1">
        <f t="array" ref="Q925">IF(P925=MIN($P$3:$P$10000),O925:P925,"")</f>
        <v/>
      </c>
      <c r="S925" s="23">
        <v>42587</v>
      </c>
      <c r="T925">
        <v>-6.3363364468988393E-5</v>
      </c>
      <c r="U925" t="str" cm="1">
        <f t="array" ref="U925">IF(T925=MIN($T$3:$T$10000),S925:T925,"")</f>
        <v/>
      </c>
    </row>
    <row r="926" spans="1:21" x14ac:dyDescent="0.3">
      <c r="A926" s="23">
        <v>42590</v>
      </c>
      <c r="B926" s="24">
        <v>-8.6241471903373385E-4</v>
      </c>
      <c r="C926" s="24">
        <v>-6.3694658904476734E-3</v>
      </c>
      <c r="D926" s="24">
        <v>-5.6942201457004628E-3</v>
      </c>
      <c r="E926" s="263">
        <v>-6.97302821568425E-3</v>
      </c>
      <c r="F926" s="264">
        <v>-6.999999999999975E-5</v>
      </c>
      <c r="G926" s="264">
        <v>1.3000000000000121E-4</v>
      </c>
      <c r="H926" s="265">
        <v>2.515723270440258E-4</v>
      </c>
      <c r="K926" s="23">
        <v>42590</v>
      </c>
      <c r="L926" s="19">
        <v>-2.151861518382319E-3</v>
      </c>
      <c r="O926" s="23">
        <v>42590</v>
      </c>
      <c r="P926">
        <v>-5.6614226638803267E-3</v>
      </c>
      <c r="Q926" t="str" cm="1">
        <f t="array" ref="Q926">IF(P926=MIN($P$3:$P$10000),O926:P926,"")</f>
        <v/>
      </c>
      <c r="S926" s="23">
        <v>42590</v>
      </c>
      <c r="T926">
        <v>-2.2645690655521307E-3</v>
      </c>
      <c r="U926" t="str" cm="1">
        <f t="array" ref="U926">IF(T926=MIN($T$3:$T$10000),S926:T926,"")</f>
        <v/>
      </c>
    </row>
    <row r="927" spans="1:21" x14ac:dyDescent="0.3">
      <c r="A927" s="23">
        <v>42591</v>
      </c>
      <c r="B927" s="24">
        <v>4.0803279334536528E-3</v>
      </c>
      <c r="C927" s="24">
        <v>2.071002867756281E-2</v>
      </c>
      <c r="D927" s="24">
        <v>2.7273192212111741E-3</v>
      </c>
      <c r="E927" s="263">
        <v>3.816158042646916E-3</v>
      </c>
      <c r="F927" s="264">
        <v>1.9000000000000009E-4</v>
      </c>
      <c r="G927" s="264">
        <v>8.9999999999998976E-5</v>
      </c>
      <c r="H927" s="265">
        <v>3.2258064516129059E-4</v>
      </c>
      <c r="K927" s="23">
        <v>42591</v>
      </c>
      <c r="L927" s="19">
        <v>2.4421061489432495E-3</v>
      </c>
      <c r="O927" s="23">
        <v>42591</v>
      </c>
      <c r="P927">
        <v>5.6836121465516721E-3</v>
      </c>
      <c r="Q927" t="str" cm="1">
        <f t="array" ref="Q927">IF(P927=MIN($P$3:$P$10000),O927:P927,"")</f>
        <v/>
      </c>
      <c r="S927" s="23">
        <v>42591</v>
      </c>
      <c r="T927">
        <v>2.2734448586206688E-3</v>
      </c>
      <c r="U927" t="str" cm="1">
        <f t="array" ref="U927">IF(T927=MIN($T$3:$T$10000),S927:T927,"")</f>
        <v/>
      </c>
    </row>
    <row r="928" spans="1:21" x14ac:dyDescent="0.3">
      <c r="A928" s="23">
        <v>42592</v>
      </c>
      <c r="B928" s="24">
        <v>4.6889575233586174E-3</v>
      </c>
      <c r="C928" s="24">
        <v>-1.4492444206455929E-3</v>
      </c>
      <c r="D928" s="24">
        <v>1.2458929089114531E-2</v>
      </c>
      <c r="E928" s="263">
        <v>1.201374390516066E-2</v>
      </c>
      <c r="F928" s="264">
        <v>-2.400000000000006E-4</v>
      </c>
      <c r="G928" s="264">
        <v>4.200000000000004E-4</v>
      </c>
      <c r="H928" s="265">
        <v>-4.6666666666666851E-4</v>
      </c>
      <c r="K928" s="23">
        <v>42592</v>
      </c>
      <c r="L928" s="19">
        <v>3.6198846546367396E-3</v>
      </c>
      <c r="O928" s="23">
        <v>42592</v>
      </c>
      <c r="P928">
        <v>9.5822116365918506E-3</v>
      </c>
      <c r="Q928" t="str" cm="1">
        <f t="array" ref="Q928">IF(P928=MIN($P$3:$P$10000),O928:P928,"")</f>
        <v/>
      </c>
      <c r="S928" s="23">
        <v>42592</v>
      </c>
      <c r="T928">
        <v>3.8328846546367406E-3</v>
      </c>
      <c r="U928" t="str" cm="1">
        <f t="array" ref="U928">IF(T928=MIN($T$3:$T$10000),S928:T928,"")</f>
        <v/>
      </c>
    </row>
    <row r="929" spans="1:21" x14ac:dyDescent="0.3">
      <c r="A929" s="23">
        <v>42593</v>
      </c>
      <c r="B929" s="24">
        <v>-6.9228376932613253E-3</v>
      </c>
      <c r="C929" s="24">
        <v>5.8056222564031182E-3</v>
      </c>
      <c r="D929" s="24">
        <v>-2.028424109567566E-3</v>
      </c>
      <c r="E929" s="263">
        <v>4.0568962027010668E-3</v>
      </c>
      <c r="F929" s="264">
        <v>3.0000000000000509E-5</v>
      </c>
      <c r="G929" s="264">
        <v>1.4999999999999901E-4</v>
      </c>
      <c r="H929" s="265">
        <v>3.8216560509554237E-4</v>
      </c>
      <c r="K929" s="23">
        <v>42593</v>
      </c>
      <c r="L929" s="19">
        <v>3.28029296655869E-4</v>
      </c>
      <c r="O929" s="23">
        <v>42593</v>
      </c>
      <c r="P929">
        <v>3.6388693590718715E-4</v>
      </c>
      <c r="Q929" t="str" cm="1">
        <f t="array" ref="Q929">IF(P929=MIN($P$3:$P$10000),O929:P929,"")</f>
        <v/>
      </c>
      <c r="S929" s="23">
        <v>42593</v>
      </c>
      <c r="T929">
        <v>1.4555477436287493E-4</v>
      </c>
      <c r="U929" t="str" cm="1">
        <f t="array" ref="U929">IF(T929=MIN($T$3:$T$10000),S929:T929,"")</f>
        <v/>
      </c>
    </row>
    <row r="930" spans="1:21" x14ac:dyDescent="0.3">
      <c r="A930" s="23">
        <v>42594</v>
      </c>
      <c r="B930" s="24">
        <v>-2.114795991459216E-3</v>
      </c>
      <c r="C930" s="24">
        <v>-1.9241329394253429E-3</v>
      </c>
      <c r="D930" s="24">
        <v>1.219625995829119E-3</v>
      </c>
      <c r="E930" s="263">
        <v>-2.2450418978118142E-3</v>
      </c>
      <c r="F930" s="264">
        <v>-2.000000000000005E-4</v>
      </c>
      <c r="G930" s="264">
        <v>1.6000000000000009E-4</v>
      </c>
      <c r="H930" s="265">
        <v>-2.649006622516552E-4</v>
      </c>
      <c r="K930" s="23">
        <v>42594</v>
      </c>
      <c r="L930" s="19">
        <v>-3.7365342085231751E-4</v>
      </c>
      <c r="O930" s="23">
        <v>42594</v>
      </c>
      <c r="P930">
        <v>-6.0612030709768152E-4</v>
      </c>
      <c r="Q930" t="str" cm="1">
        <f t="array" ref="Q930">IF(P930=MIN($P$3:$P$10000),O930:P930,"")</f>
        <v/>
      </c>
      <c r="S930" s="23">
        <v>42594</v>
      </c>
      <c r="T930">
        <v>-2.4244812283907261E-4</v>
      </c>
      <c r="U930" t="str" cm="1">
        <f t="array" ref="U930">IF(T930=MIN($T$3:$T$10000),S930:T930,"")</f>
        <v/>
      </c>
    </row>
    <row r="931" spans="1:21" x14ac:dyDescent="0.3">
      <c r="A931" s="23">
        <v>42597</v>
      </c>
      <c r="B931" s="24">
        <v>3.4536420179961899E-3</v>
      </c>
      <c r="C931" s="24">
        <v>6.747074115986248E-3</v>
      </c>
      <c r="D931" s="24">
        <v>-7.7144104180397613E-3</v>
      </c>
      <c r="E931" s="263">
        <v>-6.5993043111934333E-3</v>
      </c>
      <c r="F931" s="264">
        <v>2.8000000000000068E-4</v>
      </c>
      <c r="G931" s="264">
        <v>-1.4999999999999901E-4</v>
      </c>
      <c r="H931" s="265">
        <v>-1.290322580645176E-4</v>
      </c>
      <c r="K931" s="23">
        <v>42597</v>
      </c>
      <c r="L931" s="19">
        <v>-1.7182612621040436E-3</v>
      </c>
      <c r="O931" s="23">
        <v>42597</v>
      </c>
      <c r="P931">
        <v>-4.2017418649375263E-3</v>
      </c>
      <c r="Q931" t="str" cm="1">
        <f t="array" ref="Q931">IF(P931=MIN($P$3:$P$10000),O931:P931,"")</f>
        <v/>
      </c>
      <c r="S931" s="23">
        <v>42597</v>
      </c>
      <c r="T931">
        <v>-1.6806967459750107E-3</v>
      </c>
      <c r="U931" t="str" cm="1">
        <f t="array" ref="U931">IF(T931=MIN($T$3:$T$10000),S931:T931,"")</f>
        <v/>
      </c>
    </row>
    <row r="932" spans="1:21" x14ac:dyDescent="0.3">
      <c r="A932" s="23">
        <v>42598</v>
      </c>
      <c r="B932" s="24">
        <v>4.9280743093890354E-3</v>
      </c>
      <c r="C932" s="24">
        <v>-2.3937242741824539E-3</v>
      </c>
      <c r="D932" s="24">
        <v>-5.8646849573735409E-3</v>
      </c>
      <c r="E932" s="263">
        <v>-1.902483863631791E-2</v>
      </c>
      <c r="F932" s="264">
        <v>4.4999999999999988E-4</v>
      </c>
      <c r="G932" s="264">
        <v>-6.1000000000000171E-4</v>
      </c>
      <c r="H932" s="265">
        <v>6.3694267515924279E-5</v>
      </c>
      <c r="K932" s="23">
        <v>42598</v>
      </c>
      <c r="L932" s="19">
        <v>-3.2341591970650313E-3</v>
      </c>
      <c r="O932" s="23">
        <v>42598</v>
      </c>
      <c r="P932">
        <v>-8.1933040436179914E-3</v>
      </c>
      <c r="Q932" t="str" cm="1">
        <f t="array" ref="Q932">IF(P932=MIN($P$3:$P$10000),O932:P932,"")</f>
        <v/>
      </c>
      <c r="S932" s="23">
        <v>42598</v>
      </c>
      <c r="T932">
        <v>-3.2773216174471968E-3</v>
      </c>
      <c r="U932" t="str" cm="1">
        <f t="array" ref="U932">IF(T932=MIN($T$3:$T$10000),S932:T932,"")</f>
        <v/>
      </c>
    </row>
    <row r="933" spans="1:21" x14ac:dyDescent="0.3">
      <c r="A933" s="23">
        <v>42599</v>
      </c>
      <c r="B933" s="24">
        <v>2.3350976700003029E-4</v>
      </c>
      <c r="C933" s="24">
        <v>-6.2378142391700192E-3</v>
      </c>
      <c r="D933" s="24">
        <v>5.4883198931219277E-4</v>
      </c>
      <c r="E933" s="263">
        <v>6.7723799730131486E-3</v>
      </c>
      <c r="F933" s="264">
        <v>-1.9000000000000009E-4</v>
      </c>
      <c r="G933" s="264">
        <v>6.0000000000000056E-5</v>
      </c>
      <c r="H933" s="265">
        <v>1.9230769230769225E-4</v>
      </c>
      <c r="K933" s="23">
        <v>42599</v>
      </c>
      <c r="L933" s="19">
        <v>6.4801233917081134E-4</v>
      </c>
      <c r="O933" s="23">
        <v>42599</v>
      </c>
      <c r="P933">
        <v>1.4436846940808746E-3</v>
      </c>
      <c r="Q933" t="str" cm="1">
        <f t="array" ref="Q933">IF(P933=MIN($P$3:$P$10000),O933:P933,"")</f>
        <v/>
      </c>
      <c r="S933" s="23">
        <v>42599</v>
      </c>
      <c r="T933">
        <v>5.7747387763234994E-4</v>
      </c>
      <c r="U933" t="str" cm="1">
        <f t="array" ref="U933">IF(T933=MIN($T$3:$T$10000),S933:T933,"")</f>
        <v/>
      </c>
    </row>
    <row r="934" spans="1:21" x14ac:dyDescent="0.3">
      <c r="A934" s="23">
        <v>42600</v>
      </c>
      <c r="B934" s="24">
        <v>4.7470894941635108E-3</v>
      </c>
      <c r="C934" s="24">
        <v>9.1741732969379888E-3</v>
      </c>
      <c r="D934" s="24">
        <v>1.878518576438095E-2</v>
      </c>
      <c r="E934" s="263">
        <v>-7.4911699935477673E-3</v>
      </c>
      <c r="F934" s="264">
        <v>-8.000000000000021E-5</v>
      </c>
      <c r="G934" s="264">
        <v>3.9000000000000151E-4</v>
      </c>
      <c r="H934" s="265">
        <v>-3.2679738562091534E-4</v>
      </c>
      <c r="K934" s="23">
        <v>42600</v>
      </c>
      <c r="L934" s="19">
        <v>3.1019037355728514E-3</v>
      </c>
      <c r="O934" s="23">
        <v>42600</v>
      </c>
      <c r="P934">
        <v>8.0936563977556594E-3</v>
      </c>
      <c r="Q934" t="str" cm="1">
        <f t="array" ref="Q934">IF(P934=MIN($P$3:$P$10000),O934:P934,"")</f>
        <v/>
      </c>
      <c r="S934" s="23">
        <v>42600</v>
      </c>
      <c r="T934">
        <v>3.2374625591022636E-3</v>
      </c>
      <c r="U934" t="str" cm="1">
        <f t="array" ref="U934">IF(T934=MIN($T$3:$T$10000),S934:T934,"")</f>
        <v/>
      </c>
    </row>
    <row r="935" spans="1:21" x14ac:dyDescent="0.3">
      <c r="A935" s="23">
        <v>42601</v>
      </c>
      <c r="B935" s="24">
        <v>-8.8296800493403663E-3</v>
      </c>
      <c r="C935" s="24">
        <v>-1.1004665029742041E-2</v>
      </c>
      <c r="D935" s="24">
        <v>-2.0054287046996199E-2</v>
      </c>
      <c r="E935" s="263">
        <v>7.7011569196502806E-4</v>
      </c>
      <c r="F935" s="264">
        <v>1.800000000000005E-4</v>
      </c>
      <c r="G935" s="264">
        <v>-5.8999999999999938E-4</v>
      </c>
      <c r="H935" s="265">
        <v>1.8987341772151999E-4</v>
      </c>
      <c r="K935" s="23">
        <v>42601</v>
      </c>
      <c r="L935" s="19">
        <v>-4.4750484508349793E-3</v>
      </c>
      <c r="O935" s="23">
        <v>42601</v>
      </c>
      <c r="P935">
        <v>-1.1372478722024158E-2</v>
      </c>
      <c r="Q935" t="str" cm="1">
        <f t="array" ref="Q935">IF(P935=MIN($P$3:$P$10000),O935:P935,"")</f>
        <v/>
      </c>
      <c r="S935" s="23">
        <v>42601</v>
      </c>
      <c r="T935">
        <v>-4.5489914888096634E-3</v>
      </c>
      <c r="U935" t="str" cm="1">
        <f t="array" ref="U935">IF(T935=MIN($T$3:$T$10000),S935:T935,"")</f>
        <v/>
      </c>
    </row>
    <row r="936" spans="1:21" x14ac:dyDescent="0.3">
      <c r="A936" s="23">
        <v>42604</v>
      </c>
      <c r="B936" s="24">
        <v>-1.4847385990095659E-3</v>
      </c>
      <c r="C936" s="24">
        <v>5.8056222564031182E-3</v>
      </c>
      <c r="D936" s="24">
        <v>-1.510393045153086E-3</v>
      </c>
      <c r="E936" s="263">
        <v>8.3114956260692402E-3</v>
      </c>
      <c r="F936" s="264">
        <v>-1.200000000000003E-4</v>
      </c>
      <c r="G936" s="264">
        <v>2.4999999999999914E-4</v>
      </c>
      <c r="H936" s="265">
        <v>0</v>
      </c>
      <c r="K936" s="23">
        <v>42604</v>
      </c>
      <c r="L936" s="19">
        <v>9.805340597818968E-4</v>
      </c>
      <c r="O936" s="23">
        <v>42604</v>
      </c>
      <c r="P936">
        <v>2.4500851494547423E-3</v>
      </c>
      <c r="Q936" t="str" cm="1">
        <f t="array" ref="Q936">IF(P936=MIN($P$3:$P$10000),O936:P936,"")</f>
        <v/>
      </c>
      <c r="S936" s="23">
        <v>42604</v>
      </c>
      <c r="T936">
        <v>9.8003405978189695E-4</v>
      </c>
      <c r="U936" t="str" cm="1">
        <f t="array" ref="U936">IF(T936=MIN($T$3:$T$10000),S936:T936,"")</f>
        <v/>
      </c>
    </row>
    <row r="937" spans="1:21" x14ac:dyDescent="0.3">
      <c r="A937" s="23">
        <v>42605</v>
      </c>
      <c r="B937" s="24">
        <v>-1.5649554043276829E-4</v>
      </c>
      <c r="C937" s="24">
        <v>4.3287964066152174E-3</v>
      </c>
      <c r="D937" s="24">
        <v>-1.004145684100859E-2</v>
      </c>
      <c r="E937" s="263">
        <v>-3.5107723306171379E-3</v>
      </c>
      <c r="F937" s="264">
        <v>-1.800000000000005E-4</v>
      </c>
      <c r="G937" s="264">
        <v>-1.6999999999999901E-4</v>
      </c>
      <c r="H937" s="265">
        <v>-6.4516129032258799E-5</v>
      </c>
      <c r="K937" s="23">
        <v>42605</v>
      </c>
      <c r="L937" s="19">
        <v>-2.0764991363349168E-3</v>
      </c>
      <c r="O937" s="23">
        <v>42605</v>
      </c>
      <c r="P937">
        <v>-5.0524171956760006E-3</v>
      </c>
      <c r="Q937" t="str" cm="1">
        <f t="array" ref="Q937">IF(P937=MIN($P$3:$P$10000),O937:P937,"")</f>
        <v/>
      </c>
      <c r="S937" s="23">
        <v>42605</v>
      </c>
      <c r="T937">
        <v>-2.0209668782704003E-3</v>
      </c>
      <c r="U937" t="str" cm="1">
        <f t="array" ref="U937">IF(T937=MIN($T$3:$T$10000),S937:T937,"")</f>
        <v/>
      </c>
    </row>
    <row r="938" spans="1:21" x14ac:dyDescent="0.3">
      <c r="A938" s="23">
        <v>42606</v>
      </c>
      <c r="B938" s="24">
        <v>-1.1114636645043261E-2</v>
      </c>
      <c r="C938" s="24">
        <v>9.578340228778838E-4</v>
      </c>
      <c r="D938" s="24">
        <v>3.6127838079385399E-3</v>
      </c>
      <c r="E938" s="263">
        <v>1.5318757539280379E-4</v>
      </c>
      <c r="F938" s="264">
        <v>-5.999999999999929E-5</v>
      </c>
      <c r="G938" s="264">
        <v>2.0000000000000022E-5</v>
      </c>
      <c r="H938" s="265">
        <v>-1.2820512820512853E-4</v>
      </c>
      <c r="K938" s="23">
        <v>42606</v>
      </c>
      <c r="L938" s="19">
        <v>1.9899322784449271E-4</v>
      </c>
      <c r="O938" s="23">
        <v>42606</v>
      </c>
      <c r="P938">
        <v>6.5421383884200145E-4</v>
      </c>
      <c r="Q938" t="str" cm="1">
        <f t="array" ref="Q938">IF(P938=MIN($P$3:$P$10000),O938:P938,"")</f>
        <v/>
      </c>
      <c r="S938" s="23">
        <v>42606</v>
      </c>
      <c r="T938">
        <v>2.6168553553680045E-4</v>
      </c>
      <c r="U938" t="str" cm="1">
        <f t="array" ref="U938">IF(T938=MIN($T$3:$T$10000),S938:T938,"")</f>
        <v/>
      </c>
    </row>
    <row r="939" spans="1:21" x14ac:dyDescent="0.3">
      <c r="A939" s="23">
        <v>42607</v>
      </c>
      <c r="B939" s="24">
        <v>-8.7061107711292702E-4</v>
      </c>
      <c r="C939" s="24">
        <v>-6.2200206059578721E-3</v>
      </c>
      <c r="D939" s="24">
        <v>-1.398325679948249E-2</v>
      </c>
      <c r="E939" s="263">
        <v>-1.2252091424224279E-3</v>
      </c>
      <c r="F939" s="264">
        <v>7.9999999999999342E-5</v>
      </c>
      <c r="G939" s="264">
        <v>-7.0000000000001173E-5</v>
      </c>
      <c r="H939" s="265">
        <v>-2.5316455696202598E-4</v>
      </c>
      <c r="K939" s="23">
        <v>42607</v>
      </c>
      <c r="L939" s="19">
        <v>-3.1892622183515695E-3</v>
      </c>
      <c r="O939" s="23">
        <v>42607</v>
      </c>
      <c r="P939">
        <v>-7.6995954192966443E-3</v>
      </c>
      <c r="Q939" t="str" cm="1">
        <f t="array" ref="Q939">IF(P939=MIN($P$3:$P$10000),O939:P939,"")</f>
        <v/>
      </c>
      <c r="S939" s="23">
        <v>42607</v>
      </c>
      <c r="T939">
        <v>-3.0798381677186576E-3</v>
      </c>
      <c r="U939" t="str" cm="1">
        <f t="array" ref="U939">IF(T939=MIN($T$3:$T$10000),S939:T939,"")</f>
        <v/>
      </c>
    </row>
    <row r="940" spans="1:21" x14ac:dyDescent="0.3">
      <c r="A940" s="23">
        <v>42608</v>
      </c>
      <c r="B940" s="24">
        <v>-1.425968436362888E-3</v>
      </c>
      <c r="C940" s="24">
        <v>-5.2962171807892228E-3</v>
      </c>
      <c r="D940" s="24">
        <v>-1.123054274342207E-3</v>
      </c>
      <c r="E940" s="263">
        <v>-1.9015492274639719E-2</v>
      </c>
      <c r="F940" s="264">
        <v>0</v>
      </c>
      <c r="G940" s="264">
        <v>1.400000000000001E-4</v>
      </c>
      <c r="H940" s="265">
        <v>3.0864197530864219E-4</v>
      </c>
      <c r="K940" s="23">
        <v>42608</v>
      </c>
      <c r="L940" s="19">
        <v>-2.693639341483962E-3</v>
      </c>
      <c r="O940" s="23">
        <v>42608</v>
      </c>
      <c r="P940">
        <v>-7.0988205759321271E-3</v>
      </c>
      <c r="Q940" t="str" cm="1">
        <f t="array" ref="Q940">IF(P940=MIN($P$3:$P$10000),O940:P940,"")</f>
        <v/>
      </c>
      <c r="S940" s="23">
        <v>42608</v>
      </c>
      <c r="T940">
        <v>-2.839528230372851E-3</v>
      </c>
      <c r="U940" t="str" cm="1">
        <f t="array" ref="U940">IF(T940=MIN($T$3:$T$10000),S940:T940,"")</f>
        <v/>
      </c>
    </row>
    <row r="941" spans="1:21" x14ac:dyDescent="0.3">
      <c r="A941" s="23">
        <v>42611</v>
      </c>
      <c r="B941" s="24">
        <v>1.983339897262835E-3</v>
      </c>
      <c r="C941" s="24">
        <v>6.2926235591436981E-3</v>
      </c>
      <c r="D941" s="24">
        <v>3.6546959423899008E-3</v>
      </c>
      <c r="E941" s="263">
        <v>6.2526129477813754E-3</v>
      </c>
      <c r="F941" s="264">
        <v>1.800000000000005E-4</v>
      </c>
      <c r="G941" s="264">
        <v>-1.800000000000002E-4</v>
      </c>
      <c r="H941" s="265">
        <v>0</v>
      </c>
      <c r="K941" s="23">
        <v>42611</v>
      </c>
      <c r="L941" s="19">
        <v>1.8579641060678719E-3</v>
      </c>
      <c r="O941" s="23">
        <v>42611</v>
      </c>
      <c r="P941">
        <v>4.62241026516968E-3</v>
      </c>
      <c r="Q941" t="str" cm="1">
        <f t="array" ref="Q941">IF(P941=MIN($P$3:$P$10000),O941:P941,"")</f>
        <v/>
      </c>
      <c r="S941" s="23">
        <v>42611</v>
      </c>
      <c r="T941">
        <v>1.848964106067872E-3</v>
      </c>
      <c r="U941" t="str" cm="1">
        <f t="array" ref="U941">IF(T941=MIN($T$3:$T$10000),S941:T941,"")</f>
        <v/>
      </c>
    </row>
    <row r="942" spans="1:21" x14ac:dyDescent="0.3">
      <c r="A942" s="23">
        <v>42612</v>
      </c>
      <c r="B942" s="24">
        <v>-1.0055455026394581E-2</v>
      </c>
      <c r="C942" s="24">
        <v>-2.886170683018541E-3</v>
      </c>
      <c r="D942" s="24">
        <v>-1.2606219451589929E-3</v>
      </c>
      <c r="E942" s="263">
        <v>-4.9710401379975669E-3</v>
      </c>
      <c r="F942" s="264">
        <v>-9.9999999999995925E-6</v>
      </c>
      <c r="G942" s="264">
        <v>2.8999999999999924E-4</v>
      </c>
      <c r="H942" s="265">
        <v>-6.3694267515923168E-5</v>
      </c>
      <c r="K942" s="23">
        <v>42612</v>
      </c>
      <c r="L942" s="19">
        <v>-1.4256344154360725E-3</v>
      </c>
      <c r="O942" s="23">
        <v>42612</v>
      </c>
      <c r="P942">
        <v>-3.5261799876347673E-3</v>
      </c>
      <c r="Q942" t="str" cm="1">
        <f t="array" ref="Q942">IF(P942=MIN($P$3:$P$10000),O942:P942,"")</f>
        <v/>
      </c>
      <c r="S942" s="23">
        <v>42612</v>
      </c>
      <c r="T942">
        <v>-1.4104719950539073E-3</v>
      </c>
      <c r="U942" t="str" cm="1">
        <f t="array" ref="U942">IF(T942=MIN($T$3:$T$10000),S942:T942,"")</f>
        <v/>
      </c>
    </row>
    <row r="943" spans="1:21" x14ac:dyDescent="0.3">
      <c r="A943" s="23">
        <v>42613</v>
      </c>
      <c r="B943" s="24">
        <v>-1.999520131164681E-3</v>
      </c>
      <c r="C943" s="24">
        <v>-4.8238814542411789E-3</v>
      </c>
      <c r="D943" s="24">
        <v>1.8232687795877501E-3</v>
      </c>
      <c r="E943" s="263">
        <v>-1.7175638892429151E-3</v>
      </c>
      <c r="F943" s="264">
        <v>1.799999999999996E-4</v>
      </c>
      <c r="G943" s="264">
        <v>-4.1999999999999823E-4</v>
      </c>
      <c r="H943" s="265">
        <v>6.329113924050594E-5</v>
      </c>
      <c r="K943" s="23">
        <v>42613</v>
      </c>
      <c r="L943" s="19">
        <v>-1.9906100170327112E-4</v>
      </c>
      <c r="O943" s="23">
        <v>42613</v>
      </c>
      <c r="P943">
        <v>-5.6135503590374692E-4</v>
      </c>
      <c r="Q943" t="str" cm="1">
        <f t="array" ref="Q943">IF(P943=MIN($P$3:$P$10000),O943:P943,"")</f>
        <v/>
      </c>
      <c r="S943" s="23">
        <v>42613</v>
      </c>
      <c r="T943">
        <v>-2.2454201436149883E-4</v>
      </c>
      <c r="U943" t="str" cm="1">
        <f t="array" ref="U943">IF(T943=MIN($T$3:$T$10000),S943:T943,"")</f>
        <v/>
      </c>
    </row>
    <row r="944" spans="1:21" x14ac:dyDescent="0.3">
      <c r="A944" s="23">
        <v>42614</v>
      </c>
      <c r="B944" s="24">
        <v>4.0872095214554384E-3</v>
      </c>
      <c r="C944" s="24">
        <v>4.8472640815479676E-3</v>
      </c>
      <c r="D944" s="24">
        <v>1.9596315691515698E-2</v>
      </c>
      <c r="E944" s="263">
        <v>9.3847614091229078E-4</v>
      </c>
      <c r="F944" s="264">
        <v>1.000000000000003E-4</v>
      </c>
      <c r="G944" s="264">
        <v>-3.200000000000003E-4</v>
      </c>
      <c r="H944" s="265">
        <v>-1.910828025477695E-4</v>
      </c>
      <c r="K944" s="23">
        <v>42614</v>
      </c>
      <c r="L944" s="19">
        <v>4.0376614178058131E-3</v>
      </c>
      <c r="O944" s="23">
        <v>42614</v>
      </c>
      <c r="P944">
        <v>1.0324121697380773E-2</v>
      </c>
      <c r="Q944" t="str" cm="1">
        <f t="array" ref="Q944">IF(P944=MIN($P$3:$P$10000),O944:P944,"")</f>
        <v/>
      </c>
      <c r="S944" s="23">
        <v>42614</v>
      </c>
      <c r="T944">
        <v>4.129648678952309E-3</v>
      </c>
      <c r="U944" t="str" cm="1">
        <f t="array" ref="U944">IF(T944=MIN($T$3:$T$10000),S944:T944,"")</f>
        <v/>
      </c>
    </row>
    <row r="945" spans="1:21" x14ac:dyDescent="0.3">
      <c r="A945" s="23">
        <v>42615</v>
      </c>
      <c r="B945" s="24">
        <v>1.0216290125179181E-2</v>
      </c>
      <c r="C945" s="24">
        <v>5.7888190769901952E-3</v>
      </c>
      <c r="D945" s="24">
        <v>-4.6676334379228994E-3</v>
      </c>
      <c r="E945" s="263">
        <v>5.4689026408804584E-3</v>
      </c>
      <c r="F945" s="264">
        <v>6.999999999999975E-5</v>
      </c>
      <c r="G945" s="264">
        <v>1.09999999999999E-4</v>
      </c>
      <c r="H945" s="265">
        <v>0</v>
      </c>
      <c r="K945" s="23">
        <v>42615</v>
      </c>
      <c r="L945" s="19">
        <v>5.6812502855448869E-4</v>
      </c>
      <c r="O945" s="23">
        <v>42615</v>
      </c>
      <c r="P945">
        <v>1.3890625713862217E-3</v>
      </c>
      <c r="Q945" t="str" cm="1">
        <f t="array" ref="Q945">IF(P945=MIN($P$3:$P$10000),O945:P945,"")</f>
        <v/>
      </c>
      <c r="S945" s="23">
        <v>42615</v>
      </c>
      <c r="T945">
        <v>5.5562502855448876E-4</v>
      </c>
      <c r="U945" t="str" cm="1">
        <f t="array" ref="U945">IF(T945=MIN($T$3:$T$10000),S945:T945,"")</f>
        <v/>
      </c>
    </row>
    <row r="946" spans="1:21" x14ac:dyDescent="0.3">
      <c r="A946" s="23">
        <v>42619</v>
      </c>
      <c r="B946" s="24">
        <v>1.6907695346448579E-2</v>
      </c>
      <c r="C946" s="24">
        <v>9.1126864502818258E-3</v>
      </c>
      <c r="D946" s="24">
        <v>6.8966602999386674E-3</v>
      </c>
      <c r="E946" s="263">
        <v>4.661885932625281E-3</v>
      </c>
      <c r="F946" s="264">
        <v>-4.2999999999999983E-4</v>
      </c>
      <c r="G946" s="264">
        <v>7.6000000000000069E-4</v>
      </c>
      <c r="H946" s="265">
        <v>6.4516129032257674E-5</v>
      </c>
      <c r="K946" s="23">
        <v>42619</v>
      </c>
      <c r="L946" s="19">
        <v>3.0596251409469736E-3</v>
      </c>
      <c r="O946" s="23">
        <v>42619</v>
      </c>
      <c r="P946">
        <v>7.5889822072061439E-3</v>
      </c>
      <c r="Q946" t="str" cm="1">
        <f t="array" ref="Q946">IF(P946=MIN($P$3:$P$10000),O946:P946,"")</f>
        <v/>
      </c>
      <c r="S946" s="23">
        <v>42619</v>
      </c>
      <c r="T946">
        <v>3.0355928828824578E-3</v>
      </c>
      <c r="U946" t="str" cm="1">
        <f t="array" ref="U946">IF(T946=MIN($T$3:$T$10000),S946:T946,"")</f>
        <v/>
      </c>
    </row>
    <row r="947" spans="1:21" x14ac:dyDescent="0.3">
      <c r="A947" s="23">
        <v>42620</v>
      </c>
      <c r="B947" s="24">
        <v>-3.4185609204417972E-3</v>
      </c>
      <c r="C947" s="24">
        <v>3.8023135310598548E-3</v>
      </c>
      <c r="D947" s="24">
        <v>-1.2876303688590629E-2</v>
      </c>
      <c r="E947" s="263">
        <v>-2.0237856373671549E-3</v>
      </c>
      <c r="F947" s="264">
        <v>-5.0000000000000572E-5</v>
      </c>
      <c r="G947" s="264">
        <v>1.400000000000001E-4</v>
      </c>
      <c r="H947" s="265">
        <v>-4.54545454545454E-4</v>
      </c>
      <c r="K947" s="23">
        <v>42620</v>
      </c>
      <c r="L947" s="19">
        <v>-2.7292654379605422E-3</v>
      </c>
      <c r="O947" s="23">
        <v>42620</v>
      </c>
      <c r="P947">
        <v>-6.3167999585377194E-3</v>
      </c>
      <c r="Q947" t="str" cm="1">
        <f t="array" ref="Q947">IF(P947=MIN($P$3:$P$10000),O947:P947,"")</f>
        <v/>
      </c>
      <c r="S947" s="23">
        <v>42620</v>
      </c>
      <c r="T947">
        <v>-2.5267199834150878E-3</v>
      </c>
      <c r="U947" t="str" cm="1">
        <f t="array" ref="U947">IF(T947=MIN($T$3:$T$10000),S947:T947,"")</f>
        <v/>
      </c>
    </row>
    <row r="948" spans="1:21" x14ac:dyDescent="0.3">
      <c r="A948" s="23">
        <v>42621</v>
      </c>
      <c r="B948" s="24">
        <v>-5.301379736450315E-3</v>
      </c>
      <c r="C948" s="24">
        <v>-1.420537208285213E-3</v>
      </c>
      <c r="D948" s="24">
        <v>-3.1918698334414569E-3</v>
      </c>
      <c r="E948" s="263">
        <v>3.1196902359270952E-3</v>
      </c>
      <c r="F948" s="264">
        <v>7.0000000000000617E-5</v>
      </c>
      <c r="G948" s="264">
        <v>-7.8000000000000074E-4</v>
      </c>
      <c r="H948" s="265">
        <v>-3.7267080745341611E-4</v>
      </c>
      <c r="K948" s="23">
        <v>42621</v>
      </c>
      <c r="L948" s="19">
        <v>-7.102439947818778E-4</v>
      </c>
      <c r="O948" s="23">
        <v>42621</v>
      </c>
      <c r="P948">
        <v>-1.2763553285696011E-3</v>
      </c>
      <c r="Q948" t="str" cm="1">
        <f t="array" ref="Q948">IF(P948=MIN($P$3:$P$10000),O948:P948,"")</f>
        <v/>
      </c>
      <c r="S948" s="23">
        <v>42621</v>
      </c>
      <c r="T948">
        <v>-5.1054213142784051E-4</v>
      </c>
      <c r="U948" t="str" cm="1">
        <f t="array" ref="U948">IF(T948=MIN($T$3:$T$10000),S948:T948,"")</f>
        <v/>
      </c>
    </row>
    <row r="949" spans="1:21" x14ac:dyDescent="0.3">
      <c r="A949" s="23">
        <v>42622</v>
      </c>
      <c r="B949" s="24">
        <v>-6.5835569114681943E-3</v>
      </c>
      <c r="C949" s="24">
        <v>-2.038894088296813E-2</v>
      </c>
      <c r="D949" s="24">
        <v>-2.13005829177038E-2</v>
      </c>
      <c r="E949" s="263">
        <v>-2.425751242441718E-2</v>
      </c>
      <c r="F949" s="264">
        <v>6.1999999999999989E-4</v>
      </c>
      <c r="G949" s="264">
        <v>-9.3999999999999856E-4</v>
      </c>
      <c r="H949" s="265">
        <v>-5.9880239520957724E-5</v>
      </c>
      <c r="K949" s="23">
        <v>42622</v>
      </c>
      <c r="L949" s="19">
        <v>-8.2154589931105939E-3</v>
      </c>
      <c r="O949" s="23">
        <v>42622</v>
      </c>
      <c r="P949">
        <v>-2.0508782213315407E-2</v>
      </c>
      <c r="Q949" t="str" cm="1">
        <f t="array" ref="Q949">IF(P949=MIN($P$3:$P$10000),O949:P949,"")</f>
        <v/>
      </c>
      <c r="S949" s="23">
        <v>42622</v>
      </c>
      <c r="T949">
        <v>-8.2035128853261627E-3</v>
      </c>
      <c r="U949" t="str" cm="1">
        <f t="array" ref="U949">IF(T949=MIN($T$3:$T$10000),S949:T949,"")</f>
        <v/>
      </c>
    </row>
    <row r="950" spans="1:21" x14ac:dyDescent="0.3">
      <c r="A950" s="23">
        <v>42625</v>
      </c>
      <c r="B950" s="24">
        <v>-1.2623589743589801E-3</v>
      </c>
      <c r="C950" s="24">
        <v>1.210088340010149E-2</v>
      </c>
      <c r="D950" s="24">
        <v>2.332866890978276E-2</v>
      </c>
      <c r="E950" s="263">
        <v>9.4024684443090693E-3</v>
      </c>
      <c r="F950" s="264">
        <v>5.7999999999999979E-4</v>
      </c>
      <c r="G950" s="264">
        <v>-2.4000000000000022E-4</v>
      </c>
      <c r="H950" s="265">
        <v>-2.9761904761904792E-4</v>
      </c>
      <c r="K950" s="23">
        <v>42625</v>
      </c>
      <c r="L950" s="19">
        <v>5.9138867409826382E-3</v>
      </c>
      <c r="O950" s="23">
        <v>42625</v>
      </c>
      <c r="P950">
        <v>1.5004538281028022E-2</v>
      </c>
      <c r="Q950" t="str" cm="1">
        <f t="array" ref="Q950">IF(P950=MIN($P$3:$P$10000),O950:P950,"")</f>
        <v/>
      </c>
      <c r="S950" s="23">
        <v>42625</v>
      </c>
      <c r="T950">
        <v>6.0018153124112095E-3</v>
      </c>
      <c r="U950" t="str" cm="1">
        <f t="array" ref="U950">IF(T950=MIN($T$3:$T$10000),S950:T950,"")</f>
        <v/>
      </c>
    </row>
    <row r="951" spans="1:21" x14ac:dyDescent="0.3">
      <c r="A951" s="23">
        <v>42626</v>
      </c>
      <c r="B951" s="24">
        <v>-6.6355638402895538E-3</v>
      </c>
      <c r="C951" s="24">
        <v>-1.6260157028696119E-2</v>
      </c>
      <c r="D951" s="24">
        <v>-6.6723749916417843E-3</v>
      </c>
      <c r="E951" s="263">
        <v>-1.026217703181736E-2</v>
      </c>
      <c r="F951" s="264">
        <v>1.000000000000003E-5</v>
      </c>
      <c r="G951" s="264">
        <v>-3.200000000000003E-4</v>
      </c>
      <c r="H951" s="265">
        <v>1.7341040462427639E-4</v>
      </c>
      <c r="K951" s="23">
        <v>42626</v>
      </c>
      <c r="L951" s="19">
        <v>-3.5654398679522614E-3</v>
      </c>
      <c r="O951" s="23">
        <v>42626</v>
      </c>
      <c r="P951">
        <v>-9.0711863750829649E-3</v>
      </c>
      <c r="Q951" t="str" cm="1">
        <f t="array" ref="Q951">IF(P951=MIN($P$3:$P$10000),O951:P951,"")</f>
        <v/>
      </c>
      <c r="S951" s="23">
        <v>42626</v>
      </c>
      <c r="T951">
        <v>-3.6284745500331861E-3</v>
      </c>
      <c r="U951" t="str" cm="1">
        <f t="array" ref="U951">IF(T951=MIN($T$3:$T$10000),S951:T951,"")</f>
        <v/>
      </c>
    </row>
    <row r="952" spans="1:21" x14ac:dyDescent="0.3">
      <c r="A952" s="23">
        <v>42627</v>
      </c>
      <c r="B952" s="24">
        <v>3.4194831013917041E-3</v>
      </c>
      <c r="C952" s="24">
        <v>-4.861925214380158E-4</v>
      </c>
      <c r="D952" s="24">
        <v>8.3949346988387624E-4</v>
      </c>
      <c r="E952" s="263">
        <v>-6.3790272116818873E-4</v>
      </c>
      <c r="F952" s="264">
        <v>-2.0000000000000049E-5</v>
      </c>
      <c r="G952" s="264">
        <v>1.4999999999999901E-4</v>
      </c>
      <c r="H952" s="265">
        <v>-5.8823529411764348E-5</v>
      </c>
      <c r="K952" s="23">
        <v>42627</v>
      </c>
      <c r="L952" s="19">
        <v>1.73112788010091E-4</v>
      </c>
      <c r="O952" s="23">
        <v>42627</v>
      </c>
      <c r="P952">
        <v>4.8520844061346265E-4</v>
      </c>
      <c r="Q952" t="str" cm="1">
        <f t="array" ref="Q952">IF(P952=MIN($P$3:$P$10000),O952:P952,"")</f>
        <v/>
      </c>
      <c r="S952" s="23">
        <v>42627</v>
      </c>
      <c r="T952">
        <v>1.94083376245385E-4</v>
      </c>
      <c r="U952" t="str" cm="1">
        <f t="array" ref="U952">IF(T952=MIN($T$3:$T$10000),S952:T952,"")</f>
        <v/>
      </c>
    </row>
    <row r="953" spans="1:21" x14ac:dyDescent="0.3">
      <c r="A953" s="23">
        <v>42628</v>
      </c>
      <c r="B953" s="24">
        <v>-6.4193770803614662E-3</v>
      </c>
      <c r="C953" s="24">
        <v>9.2412218529965874E-3</v>
      </c>
      <c r="D953" s="24">
        <v>1.2304587708693641E-2</v>
      </c>
      <c r="E953" s="263">
        <v>2.8729765446316091E-3</v>
      </c>
      <c r="F953" s="264">
        <v>2.7000000000000027E-4</v>
      </c>
      <c r="G953" s="264">
        <v>-4.0999999999999934E-4</v>
      </c>
      <c r="H953" s="265">
        <v>5.8479532163742333E-5</v>
      </c>
      <c r="K953" s="23">
        <v>42628</v>
      </c>
      <c r="L953" s="19">
        <v>2.8634774772029344E-3</v>
      </c>
      <c r="O953" s="23">
        <v>42628</v>
      </c>
      <c r="P953">
        <v>7.0766542193231256E-3</v>
      </c>
      <c r="Q953" t="str" cm="1">
        <f t="array" ref="Q953">IF(P953=MIN($P$3:$P$10000),O953:P953,"")</f>
        <v/>
      </c>
      <c r="S953" s="23">
        <v>42628</v>
      </c>
      <c r="T953">
        <v>2.8306616877292502E-3</v>
      </c>
      <c r="U953" t="str" cm="1">
        <f t="array" ref="U953">IF(T953=MIN($T$3:$T$10000),S953:T953,"")</f>
        <v/>
      </c>
    </row>
    <row r="954" spans="1:21" x14ac:dyDescent="0.3">
      <c r="A954" s="23">
        <v>42629</v>
      </c>
      <c r="B954" s="24">
        <v>-2.4727206874199719E-3</v>
      </c>
      <c r="C954" s="24">
        <v>-1.831320729454437E-2</v>
      </c>
      <c r="D954" s="24">
        <v>6.4918639952117252E-3</v>
      </c>
      <c r="E954" s="263">
        <v>-3.1830314887629761E-4</v>
      </c>
      <c r="F954" s="264">
        <v>-4.5000000000000031E-4</v>
      </c>
      <c r="G954" s="264">
        <v>-9.0000000000001185E-5</v>
      </c>
      <c r="H954" s="265">
        <v>0</v>
      </c>
      <c r="K954" s="23">
        <v>42629</v>
      </c>
      <c r="L954" s="19">
        <v>-2.0306190293205017E-5</v>
      </c>
      <c r="O954" s="23">
        <v>42629</v>
      </c>
      <c r="P954">
        <v>7.2984524266987697E-5</v>
      </c>
      <c r="Q954" t="str" cm="1">
        <f t="array" ref="Q954">IF(P954=MIN($P$3:$P$10000),O954:P954,"")</f>
        <v/>
      </c>
      <c r="S954" s="23">
        <v>42629</v>
      </c>
      <c r="T954">
        <v>2.9193809706795079E-5</v>
      </c>
      <c r="U954" t="str" cm="1">
        <f t="array" ref="U954">IF(T954=MIN($T$3:$T$10000),S954:T954,"")</f>
        <v/>
      </c>
    </row>
    <row r="955" spans="1:21" x14ac:dyDescent="0.3">
      <c r="A955" s="23">
        <v>42632</v>
      </c>
      <c r="B955" s="24">
        <v>2.0790181045740948E-3</v>
      </c>
      <c r="C955" s="24">
        <v>6.8729396851637571E-3</v>
      </c>
      <c r="D955" s="24">
        <v>-1.0704346968481391E-2</v>
      </c>
      <c r="E955" s="263">
        <v>2.8656404822757341E-3</v>
      </c>
      <c r="F955" s="264">
        <v>2.600000000000003E-4</v>
      </c>
      <c r="G955" s="264">
        <v>3.000000000000003E-4</v>
      </c>
      <c r="H955" s="265">
        <v>5.8823529411766388E-5</v>
      </c>
      <c r="K955" s="23">
        <v>42632</v>
      </c>
      <c r="L955" s="19">
        <v>-1.0743818116348224E-3</v>
      </c>
      <c r="O955" s="23">
        <v>42632</v>
      </c>
      <c r="P955">
        <v>-2.8546309996752926E-3</v>
      </c>
      <c r="Q955" t="str" cm="1">
        <f t="array" ref="Q955">IF(P955=MIN($P$3:$P$10000),O955:P955,"")</f>
        <v/>
      </c>
      <c r="S955" s="23">
        <v>42632</v>
      </c>
      <c r="T955">
        <v>-1.1418523998701173E-3</v>
      </c>
      <c r="U955" t="str" cm="1">
        <f t="array" ref="U955">IF(T955=MIN($T$3:$T$10000),S955:T955,"")</f>
        <v/>
      </c>
    </row>
    <row r="956" spans="1:21" x14ac:dyDescent="0.3">
      <c r="A956" s="23">
        <v>42633</v>
      </c>
      <c r="B956" s="24">
        <v>9.5756463453569834E-4</v>
      </c>
      <c r="C956" s="24">
        <v>1.462553215849509E-3</v>
      </c>
      <c r="D956" s="24">
        <v>-1.664533197332102E-3</v>
      </c>
      <c r="E956" s="263">
        <v>3.6514558945649378E-3</v>
      </c>
      <c r="F956" s="264">
        <v>-5.2000000000000006E-4</v>
      </c>
      <c r="G956" s="264">
        <v>6.0000000000000049E-4</v>
      </c>
      <c r="H956" s="265">
        <v>1.7751479289940722E-4</v>
      </c>
      <c r="K956" s="23">
        <v>42633</v>
      </c>
      <c r="L956" s="19">
        <v>3.13499549118667E-4</v>
      </c>
      <c r="O956" s="23">
        <v>42633</v>
      </c>
      <c r="P956">
        <v>6.3904473078483419E-4</v>
      </c>
      <c r="Q956" t="str" cm="1">
        <f t="array" ref="Q956">IF(P956=MIN($P$3:$P$10000),O956:P956,"")</f>
        <v/>
      </c>
      <c r="S956" s="23">
        <v>42633</v>
      </c>
      <c r="T956">
        <v>2.5561789231393376E-4</v>
      </c>
      <c r="U956" t="str" cm="1">
        <f t="array" ref="U956">IF(T956=MIN($T$3:$T$10000),S956:T956,"")</f>
        <v/>
      </c>
    </row>
    <row r="957" spans="1:21" x14ac:dyDescent="0.3">
      <c r="A957" s="23">
        <v>42634</v>
      </c>
      <c r="B957" s="24">
        <v>1.458860786689079E-2</v>
      </c>
      <c r="C957" s="24">
        <v>-4.8678637544775081E-4</v>
      </c>
      <c r="D957" s="24">
        <v>3.0571710257604021E-3</v>
      </c>
      <c r="E957" s="263">
        <v>1.2337899926173221E-2</v>
      </c>
      <c r="F957" s="264">
        <v>-4.9999999999999697E-5</v>
      </c>
      <c r="G957" s="264">
        <v>-3.0999999999999919E-4</v>
      </c>
      <c r="H957" s="265">
        <v>1.8072289156626607E-4</v>
      </c>
      <c r="K957" s="23">
        <v>42634</v>
      </c>
      <c r="L957" s="19">
        <v>2.6877332805443329E-3</v>
      </c>
      <c r="O957" s="23">
        <v>42634</v>
      </c>
      <c r="P957">
        <v>6.567269948348782E-3</v>
      </c>
      <c r="Q957" t="str" cm="1">
        <f t="array" ref="Q957">IF(P957=MIN($P$3:$P$10000),O957:P957,"")</f>
        <v/>
      </c>
      <c r="S957" s="23">
        <v>42634</v>
      </c>
      <c r="T957">
        <v>2.6269079793395126E-3</v>
      </c>
      <c r="U957" t="str" cm="1">
        <f t="array" ref="U957">IF(T957=MIN($T$3:$T$10000),S957:T957,"")</f>
        <v/>
      </c>
    </row>
    <row r="958" spans="1:21" x14ac:dyDescent="0.3">
      <c r="A958" s="23">
        <v>42635</v>
      </c>
      <c r="B958" s="24">
        <v>2.3572169959270891E-3</v>
      </c>
      <c r="C958" s="24">
        <v>2.0944742881172759E-2</v>
      </c>
      <c r="D958" s="24">
        <v>1.1078230883381291E-3</v>
      </c>
      <c r="E958" s="263">
        <v>1.5648750258759911E-4</v>
      </c>
      <c r="F958" s="264">
        <v>-4.0999999999999977E-4</v>
      </c>
      <c r="G958" s="264">
        <v>9.7999999999999867E-4</v>
      </c>
      <c r="H958" s="265">
        <v>6.1349693251531252E-5</v>
      </c>
      <c r="K958" s="23">
        <v>42635</v>
      </c>
      <c r="L958" s="19">
        <v>1.5146818390862355E-3</v>
      </c>
      <c r="O958" s="23">
        <v>42635</v>
      </c>
      <c r="P958">
        <v>3.697686192807617E-3</v>
      </c>
      <c r="Q958" t="str" cm="1">
        <f t="array" ref="Q958">IF(P958=MIN($P$3:$P$10000),O958:P958,"")</f>
        <v/>
      </c>
      <c r="S958" s="23">
        <v>42635</v>
      </c>
      <c r="T958">
        <v>1.4790744771230465E-3</v>
      </c>
      <c r="U958" t="str" cm="1">
        <f t="array" ref="U958">IF(T958=MIN($T$3:$T$10000),S958:T958,"")</f>
        <v/>
      </c>
    </row>
    <row r="959" spans="1:21" x14ac:dyDescent="0.3">
      <c r="A959" s="23">
        <v>42636</v>
      </c>
      <c r="B959" s="24">
        <v>6.2712236419226665E-4</v>
      </c>
      <c r="C959" s="24">
        <v>-9.5417824532865892E-3</v>
      </c>
      <c r="D959" s="24">
        <v>1.1069717260651041E-3</v>
      </c>
      <c r="E959" s="263">
        <v>-1.015497042363459E-2</v>
      </c>
      <c r="F959" s="264">
        <v>-4.0000000000000112E-5</v>
      </c>
      <c r="G959" s="264">
        <v>-2.6999999999999908E-4</v>
      </c>
      <c r="H959" s="265">
        <v>1.8518518518518618E-4</v>
      </c>
      <c r="K959" s="23">
        <v>42636</v>
      </c>
      <c r="L959" s="19">
        <v>-1.4518722017964835E-3</v>
      </c>
      <c r="O959" s="23">
        <v>42636</v>
      </c>
      <c r="P959">
        <v>-3.7942638378245419E-3</v>
      </c>
      <c r="Q959" t="str" cm="1">
        <f t="array" ref="Q959">IF(P959=MIN($P$3:$P$10000),O959:P959,"")</f>
        <v/>
      </c>
      <c r="S959" s="23">
        <v>42636</v>
      </c>
      <c r="T959">
        <v>-1.517705535129817E-3</v>
      </c>
      <c r="U959" t="str" cm="1">
        <f t="array" ref="U959">IF(T959=MIN($T$3:$T$10000),S959:T959,"")</f>
        <v/>
      </c>
    </row>
    <row r="960" spans="1:21" x14ac:dyDescent="0.3">
      <c r="A960" s="23">
        <v>42639</v>
      </c>
      <c r="B960" s="24">
        <v>-7.833842415450713E-4</v>
      </c>
      <c r="C960" s="24">
        <v>-8.1889946080249479E-3</v>
      </c>
      <c r="D960" s="24">
        <v>-1.008963008638899E-2</v>
      </c>
      <c r="E960" s="263">
        <v>2.2097675273140571E-3</v>
      </c>
      <c r="F960" s="264">
        <v>-2.8000000000000068E-4</v>
      </c>
      <c r="G960" s="264">
        <v>2.4999999999999914E-4</v>
      </c>
      <c r="H960" s="265">
        <v>1.886792452830188E-4</v>
      </c>
      <c r="K960" s="23">
        <v>42639</v>
      </c>
      <c r="L960" s="19">
        <v>-1.9929503759651928E-3</v>
      </c>
      <c r="O960" s="23">
        <v>42639</v>
      </c>
      <c r="P960">
        <v>-5.1558900908563778E-3</v>
      </c>
      <c r="Q960" t="str" cm="1">
        <f t="array" ref="Q960">IF(P960=MIN($P$3:$P$10000),O960:P960,"")</f>
        <v/>
      </c>
      <c r="S960" s="23">
        <v>42639</v>
      </c>
      <c r="T960">
        <v>-2.0623560363425509E-3</v>
      </c>
      <c r="U960" t="str" cm="1">
        <f t="array" ref="U960">IF(T960=MIN($T$3:$T$10000),S960:T960,"")</f>
        <v/>
      </c>
    </row>
    <row r="961" spans="1:21" x14ac:dyDescent="0.3">
      <c r="A961" s="23">
        <v>42640</v>
      </c>
      <c r="B961" s="24">
        <v>-7.2912581585749302E-3</v>
      </c>
      <c r="C961" s="24">
        <v>-4.3709611044327303E-3</v>
      </c>
      <c r="D961" s="24">
        <v>9.9133673657077984E-3</v>
      </c>
      <c r="E961" s="263">
        <v>6.1418093313862169E-3</v>
      </c>
      <c r="F961" s="264">
        <v>-4.0000000000000018E-4</v>
      </c>
      <c r="G961" s="264">
        <v>-1.8999999999999909E-4</v>
      </c>
      <c r="H961" s="265">
        <v>-6.4102564102564821E-5</v>
      </c>
      <c r="K961" s="23">
        <v>42640</v>
      </c>
      <c r="L961" s="19">
        <v>1.9182820893906126E-3</v>
      </c>
      <c r="O961" s="23">
        <v>42640</v>
      </c>
      <c r="P961">
        <v>4.9915706080919161E-3</v>
      </c>
      <c r="Q961" t="str" cm="1">
        <f t="array" ref="Q961">IF(P961=MIN($P$3:$P$10000),O961:P961,"")</f>
        <v/>
      </c>
      <c r="S961" s="23">
        <v>42640</v>
      </c>
      <c r="T961">
        <v>1.996628243236767E-3</v>
      </c>
      <c r="U961" t="str" cm="1">
        <f t="array" ref="U961">IF(T961=MIN($T$3:$T$10000),S961:T961,"")</f>
        <v/>
      </c>
    </row>
    <row r="962" spans="1:21" x14ac:dyDescent="0.3">
      <c r="A962" s="23">
        <v>42641</v>
      </c>
      <c r="B962" s="24">
        <v>-3.1590743209822911E-3</v>
      </c>
      <c r="C962" s="24">
        <v>8.2927391454366995E-3</v>
      </c>
      <c r="D962" s="24">
        <v>-7.465964898514782E-3</v>
      </c>
      <c r="E962" s="263">
        <v>-6.2630765010722781E-4</v>
      </c>
      <c r="F962" s="264">
        <v>-9.9999999999995925E-6</v>
      </c>
      <c r="G962" s="264">
        <v>2.4000000000000022E-4</v>
      </c>
      <c r="H962" s="265">
        <v>6.3694267515924279E-5</v>
      </c>
      <c r="K962" s="23">
        <v>42641</v>
      </c>
      <c r="L962" s="19">
        <v>-1.0726221008722373E-3</v>
      </c>
      <c r="O962" s="23">
        <v>42641</v>
      </c>
      <c r="P962">
        <v>-2.780711303136008E-3</v>
      </c>
      <c r="Q962" t="str" cm="1">
        <f t="array" ref="Q962">IF(P962=MIN($P$3:$P$10000),O962:P962,"")</f>
        <v/>
      </c>
      <c r="S962" s="23">
        <v>42641</v>
      </c>
      <c r="T962">
        <v>-1.1122845212544034E-3</v>
      </c>
      <c r="U962" t="str" cm="1">
        <f t="array" ref="U962">IF(T962=MIN($T$3:$T$10000),S962:T962,"")</f>
        <v/>
      </c>
    </row>
    <row r="963" spans="1:21" x14ac:dyDescent="0.3">
      <c r="A963" s="23">
        <v>42642</v>
      </c>
      <c r="B963" s="24">
        <v>-1.1884091175058951E-3</v>
      </c>
      <c r="C963" s="24">
        <v>-1.0643390398337151E-2</v>
      </c>
      <c r="D963" s="24">
        <v>-1.476499257333321E-2</v>
      </c>
      <c r="E963" s="263">
        <v>-9.0838401708844829E-3</v>
      </c>
      <c r="F963" s="264">
        <v>-1.000000000000003E-4</v>
      </c>
      <c r="G963" s="264">
        <v>-2.9000000000000141E-4</v>
      </c>
      <c r="H963" s="265">
        <v>-2.5641025641025598E-4</v>
      </c>
      <c r="K963" s="23">
        <v>42642</v>
      </c>
      <c r="L963" s="19">
        <v>-4.5633504945267961E-3</v>
      </c>
      <c r="O963" s="23">
        <v>42642</v>
      </c>
      <c r="P963">
        <v>-1.1058664697855452E-2</v>
      </c>
      <c r="Q963" t="str" cm="1">
        <f t="array" ref="Q963">IF(P963=MIN($P$3:$P$10000),O963:P963,"")</f>
        <v/>
      </c>
      <c r="S963" s="23">
        <v>42642</v>
      </c>
      <c r="T963">
        <v>-4.4234658791421806E-3</v>
      </c>
      <c r="U963" t="str" cm="1">
        <f t="array" ref="U963">IF(T963=MIN($T$3:$T$10000),S963:T963,"")</f>
        <v/>
      </c>
    </row>
    <row r="964" spans="1:21" x14ac:dyDescent="0.3">
      <c r="A964" s="23">
        <v>42643</v>
      </c>
      <c r="B964" s="24">
        <v>-3.4108114539540741E-3</v>
      </c>
      <c r="C964" s="24">
        <v>7.8238515768870431E-3</v>
      </c>
      <c r="D964" s="24">
        <v>1.96522714976827E-2</v>
      </c>
      <c r="E964" s="263">
        <v>7.7447450014585537E-3</v>
      </c>
      <c r="F964" s="264">
        <v>-1.199999999999995E-4</v>
      </c>
      <c r="G964" s="264">
        <v>2.4000000000000022E-4</v>
      </c>
      <c r="H964" s="265">
        <v>-1.8749999999999884E-4</v>
      </c>
      <c r="K964" s="23">
        <v>42643</v>
      </c>
      <c r="L964" s="19">
        <v>4.7203263040416638E-3</v>
      </c>
      <c r="O964" s="23">
        <v>42643</v>
      </c>
      <c r="P964">
        <v>1.2011753260104157E-2</v>
      </c>
      <c r="Q964" t="str" cm="1">
        <f t="array" ref="Q964">IF(P964=MIN($P$3:$P$10000),O964:P964,"")</f>
        <v/>
      </c>
      <c r="S964" s="23">
        <v>42643</v>
      </c>
      <c r="T964">
        <v>4.8047013040416631E-3</v>
      </c>
      <c r="U964" t="str" cm="1">
        <f t="array" ref="U964">IF(T964=MIN($T$3:$T$10000),S964:T964,"")</f>
        <v/>
      </c>
    </row>
    <row r="965" spans="1:21" x14ac:dyDescent="0.3">
      <c r="A965" s="23">
        <v>42646</v>
      </c>
      <c r="B965" s="24">
        <v>-2.5469516280401268E-3</v>
      </c>
      <c r="C965" s="24">
        <v>-2.4259550531843871E-3</v>
      </c>
      <c r="D965" s="24">
        <v>-1.525374485238112E-3</v>
      </c>
      <c r="E965" s="263">
        <v>-4.7050641336598906E-3</v>
      </c>
      <c r="F965" s="264">
        <v>1.2999999999999901E-4</v>
      </c>
      <c r="G965" s="264">
        <v>-5.8999999999999938E-4</v>
      </c>
      <c r="H965" s="265">
        <v>-3.6809815950920242E-4</v>
      </c>
      <c r="K965" s="23">
        <v>42646</v>
      </c>
      <c r="L965" s="19">
        <v>-1.2667105911327516E-3</v>
      </c>
      <c r="O965" s="23">
        <v>42646</v>
      </c>
      <c r="P965">
        <v>-2.7114160483840259E-3</v>
      </c>
      <c r="Q965" t="str" cm="1">
        <f t="array" ref="Q965">IF(P965=MIN($P$3:$P$10000),O965:P965,"")</f>
        <v/>
      </c>
      <c r="S965" s="23">
        <v>42646</v>
      </c>
      <c r="T965">
        <v>-1.0845664193536103E-3</v>
      </c>
      <c r="U965" t="str" cm="1">
        <f t="array" ref="U965">IF(T965=MIN($T$3:$T$10000),S965:T965,"")</f>
        <v/>
      </c>
    </row>
    <row r="966" spans="1:21" x14ac:dyDescent="0.3">
      <c r="A966" s="23">
        <v>42647</v>
      </c>
      <c r="B966" s="24">
        <v>-3.4711131503351401E-2</v>
      </c>
      <c r="C966" s="24">
        <v>-2.918341737736137E-3</v>
      </c>
      <c r="D966" s="24">
        <v>-3.6104787223977981E-3</v>
      </c>
      <c r="E966" s="263">
        <v>-1.2763934159018071E-2</v>
      </c>
      <c r="F966" s="264">
        <v>2.300000000000002E-4</v>
      </c>
      <c r="G966" s="264">
        <v>-1.4999999999999901E-4</v>
      </c>
      <c r="H966" s="265">
        <v>-1.7751479289940931E-4</v>
      </c>
      <c r="K966" s="23">
        <v>42647</v>
      </c>
      <c r="L966" s="19">
        <v>-3.8809132279604341E-3</v>
      </c>
      <c r="O966" s="23">
        <v>42647</v>
      </c>
      <c r="P966">
        <v>-9.5413289278892498E-3</v>
      </c>
      <c r="Q966" t="str" cm="1">
        <f t="array" ref="Q966">IF(P966=MIN($P$3:$P$10000),O966:P966,"")</f>
        <v/>
      </c>
      <c r="S966" s="23">
        <v>42647</v>
      </c>
      <c r="T966">
        <v>-3.8165315711556997E-3</v>
      </c>
      <c r="U966" t="str" cm="1">
        <f t="array" ref="U966">IF(T966=MIN($T$3:$T$10000),S966:T966,"")</f>
        <v/>
      </c>
    </row>
    <row r="967" spans="1:21" x14ac:dyDescent="0.3">
      <c r="A967" s="23">
        <v>42648</v>
      </c>
      <c r="B967" s="24">
        <v>-1.570653868143662E-3</v>
      </c>
      <c r="C967" s="24">
        <v>9.268386361657964E-3</v>
      </c>
      <c r="D967" s="24">
        <v>-1.115339826532187E-3</v>
      </c>
      <c r="E967" s="263">
        <v>-3.8308980349671842E-3</v>
      </c>
      <c r="F967" s="264">
        <v>4.700000000000008E-4</v>
      </c>
      <c r="G967" s="264">
        <v>-9.9000000000000195E-4</v>
      </c>
      <c r="H967" s="265">
        <v>-1.7441860465116377E-4</v>
      </c>
      <c r="K967" s="23">
        <v>42648</v>
      </c>
      <c r="L967" s="19">
        <v>-2.977232299721178E-4</v>
      </c>
      <c r="O967" s="23">
        <v>42648</v>
      </c>
      <c r="P967">
        <v>-5.4183714469773511E-4</v>
      </c>
      <c r="Q967" t="str" cm="1">
        <f t="array" ref="Q967">IF(P967=MIN($P$3:$P$10000),O967:P967,"")</f>
        <v/>
      </c>
      <c r="S967" s="23">
        <v>42648</v>
      </c>
      <c r="T967">
        <v>-2.167348578790941E-4</v>
      </c>
      <c r="U967" t="str" cm="1">
        <f t="array" ref="U967">IF(T967=MIN($T$3:$T$10000),S967:T967,"")</f>
        <v/>
      </c>
    </row>
    <row r="968" spans="1:21" x14ac:dyDescent="0.3">
      <c r="A968" s="23">
        <v>42649</v>
      </c>
      <c r="B968" s="24">
        <v>-9.273017132580063E-3</v>
      </c>
      <c r="C968" s="24">
        <v>-2.416863280356393E-3</v>
      </c>
      <c r="D968" s="24">
        <v>-3.2230950225287242E-2</v>
      </c>
      <c r="E968" s="263">
        <v>5.9285601304776368E-3</v>
      </c>
      <c r="F968" s="264">
        <v>-2.400000000000006E-4</v>
      </c>
      <c r="G968" s="264">
        <v>1.3000000000000121E-4</v>
      </c>
      <c r="H968" s="265">
        <v>1.1428571428571557E-4</v>
      </c>
      <c r="K968" s="23">
        <v>42649</v>
      </c>
      <c r="L968" s="19">
        <v>-5.6621161041724467E-3</v>
      </c>
      <c r="O968" s="23">
        <v>42649</v>
      </c>
      <c r="P968">
        <v>-1.4240111689002546E-2</v>
      </c>
      <c r="Q968" t="str" cm="1">
        <f t="array" ref="Q968">IF(P968=MIN($P$3:$P$10000),O968:P968,"")</f>
        <v/>
      </c>
      <c r="S968" s="23">
        <v>42649</v>
      </c>
      <c r="T968">
        <v>-5.6960446756010195E-3</v>
      </c>
      <c r="U968" t="str" cm="1">
        <f t="array" ref="U968">IF(T968=MIN($T$3:$T$10000),S968:T968,"")</f>
        <v/>
      </c>
    </row>
    <row r="969" spans="1:21" x14ac:dyDescent="0.3">
      <c r="A969" s="23">
        <v>42650</v>
      </c>
      <c r="B969" s="24">
        <v>6.6851075819786222E-4</v>
      </c>
      <c r="C969" s="24">
        <v>-8.2362596580334534E-3</v>
      </c>
      <c r="D969" s="24">
        <v>-9.5155609750481873E-3</v>
      </c>
      <c r="E969" s="263">
        <v>-7.9642912055851028E-3</v>
      </c>
      <c r="F969" s="264">
        <v>-9.9999999999995925E-6</v>
      </c>
      <c r="G969" s="264">
        <v>-3.6000000000000029E-4</v>
      </c>
      <c r="H969" s="265">
        <v>1.7341040462427639E-4</v>
      </c>
      <c r="K969" s="23">
        <v>42650</v>
      </c>
      <c r="L969" s="19">
        <v>-3.0605420633349678E-3</v>
      </c>
      <c r="O969" s="23">
        <v>42650</v>
      </c>
      <c r="P969">
        <v>-7.7989418635397312E-3</v>
      </c>
      <c r="Q969" t="str" cm="1">
        <f t="array" ref="Q969">IF(P969=MIN($P$3:$P$10000),O969:P969,"")</f>
        <v/>
      </c>
      <c r="S969" s="23">
        <v>42650</v>
      </c>
      <c r="T969">
        <v>-3.119576745415892E-3</v>
      </c>
      <c r="U969" t="str" cm="1">
        <f t="array" ref="U969">IF(T969=MIN($T$3:$T$10000),S969:T969,"")</f>
        <v/>
      </c>
    </row>
    <row r="970" spans="1:21" x14ac:dyDescent="0.3">
      <c r="A970" s="23">
        <v>42653</v>
      </c>
      <c r="B970" s="24">
        <v>3.5076499667220699E-3</v>
      </c>
      <c r="C970" s="24">
        <v>3.9081915176057023E-3</v>
      </c>
      <c r="D970" s="24">
        <v>-1.0480327823260799E-2</v>
      </c>
      <c r="E970" s="263">
        <v>8.0282303701182476E-3</v>
      </c>
      <c r="F970" s="264">
        <v>2.7000000000000027E-4</v>
      </c>
      <c r="G970" s="264">
        <v>-1.2000000000000011E-4</v>
      </c>
      <c r="H970" s="265">
        <v>-4.1176470588235247E-4</v>
      </c>
      <c r="K970" s="23">
        <v>42653</v>
      </c>
      <c r="L970" s="19">
        <v>-7.4959296712457345E-4</v>
      </c>
      <c r="O970" s="23">
        <v>42653</v>
      </c>
      <c r="P970">
        <v>-1.4632471236937878E-3</v>
      </c>
      <c r="Q970" t="str" cm="1">
        <f t="array" ref="Q970">IF(P970=MIN($P$3:$P$10000),O970:P970,"")</f>
        <v/>
      </c>
      <c r="S970" s="23">
        <v>42653</v>
      </c>
      <c r="T970">
        <v>-5.8529884947751485E-4</v>
      </c>
      <c r="U970" t="str" cm="1">
        <f t="array" ref="U970">IF(T970=MIN($T$3:$T$10000),S970:T970,"")</f>
        <v/>
      </c>
    </row>
    <row r="971" spans="1:21" x14ac:dyDescent="0.3">
      <c r="A971" s="23">
        <v>42654</v>
      </c>
      <c r="B971" s="24">
        <v>-5.0765727338024794E-3</v>
      </c>
      <c r="C971" s="24">
        <v>-1.9464652596352449E-2</v>
      </c>
      <c r="D971" s="24">
        <v>-8.6792446506758127E-3</v>
      </c>
      <c r="E971" s="263">
        <v>-5.5749913346732818E-3</v>
      </c>
      <c r="F971" s="264">
        <v>-2.8000000000000068E-4</v>
      </c>
      <c r="G971" s="264">
        <v>2.1000000000000131E-4</v>
      </c>
      <c r="H971" s="265">
        <v>-1.1299435028248518E-4</v>
      </c>
      <c r="K971" s="23">
        <v>42654</v>
      </c>
      <c r="L971" s="19">
        <v>-3.6122160329211481E-3</v>
      </c>
      <c r="O971" s="23">
        <v>42654</v>
      </c>
      <c r="P971">
        <v>-8.8596714382350745E-3</v>
      </c>
      <c r="Q971" t="str" cm="1">
        <f t="array" ref="Q971">IF(P971=MIN($P$3:$P$10000),O971:P971,"")</f>
        <v/>
      </c>
      <c r="S971" s="23">
        <v>42654</v>
      </c>
      <c r="T971">
        <v>-3.5438685752940298E-3</v>
      </c>
      <c r="U971" t="str" cm="1">
        <f t="array" ref="U971">IF(T971=MIN($T$3:$T$10000),S971:T971,"")</f>
        <v/>
      </c>
    </row>
    <row r="972" spans="1:21" x14ac:dyDescent="0.3">
      <c r="A972" s="23">
        <v>42655</v>
      </c>
      <c r="B972" s="24">
        <v>1.5892513193830381E-3</v>
      </c>
      <c r="C972" s="24">
        <v>-1.2407096598198299E-2</v>
      </c>
      <c r="D972" s="24">
        <v>1.038814097364559E-3</v>
      </c>
      <c r="E972" s="263">
        <v>6.2468772846711648E-3</v>
      </c>
      <c r="F972" s="264">
        <v>2.8000000000000068E-4</v>
      </c>
      <c r="G972" s="264">
        <v>-4.3000000000000151E-4</v>
      </c>
      <c r="H972" s="265">
        <v>2.2346368715083664E-4</v>
      </c>
      <c r="K972" s="23">
        <v>42655</v>
      </c>
      <c r="L972" s="19">
        <v>4.2684179442497553E-4</v>
      </c>
      <c r="O972" s="23">
        <v>42655</v>
      </c>
      <c r="P972">
        <v>7.9945783801774737E-4</v>
      </c>
      <c r="Q972" t="str" cm="1">
        <f t="array" ref="Q972">IF(P972=MIN($P$3:$P$10000),O972:P972,"")</f>
        <v/>
      </c>
      <c r="S972" s="23">
        <v>42655</v>
      </c>
      <c r="T972">
        <v>3.1978313520709901E-4</v>
      </c>
      <c r="U972" t="str" cm="1">
        <f t="array" ref="U972">IF(T972=MIN($T$3:$T$10000),S972:T972,"")</f>
        <v/>
      </c>
    </row>
    <row r="973" spans="1:21" x14ac:dyDescent="0.3">
      <c r="A973" s="23">
        <v>42656</v>
      </c>
      <c r="B973" s="24">
        <v>2.421922539200341E-3</v>
      </c>
      <c r="C973" s="24">
        <v>-4.5226367422370314E-3</v>
      </c>
      <c r="D973" s="24">
        <v>1.141444486361021E-2</v>
      </c>
      <c r="E973" s="263">
        <v>-1.7828707246474951E-2</v>
      </c>
      <c r="F973" s="264">
        <v>-1.800000000000005E-4</v>
      </c>
      <c r="G973" s="264">
        <v>3.9000000000000151E-4</v>
      </c>
      <c r="H973" s="265">
        <v>-2.8571428571428595E-4</v>
      </c>
      <c r="K973" s="23">
        <v>42656</v>
      </c>
      <c r="L973" s="19">
        <v>-3.3088197873837408E-4</v>
      </c>
      <c r="O973" s="23">
        <v>42656</v>
      </c>
      <c r="P973">
        <v>-5.0952637541736186E-4</v>
      </c>
      <c r="Q973" t="str" cm="1">
        <f t="array" ref="Q973">IF(P973=MIN($P$3:$P$10000),O973:P973,"")</f>
        <v/>
      </c>
      <c r="S973" s="23">
        <v>42656</v>
      </c>
      <c r="T973">
        <v>-2.0381055016694544E-4</v>
      </c>
      <c r="U973" t="str" cm="1">
        <f t="array" ref="U973">IF(T973=MIN($T$3:$T$10000),S973:T973,"")</f>
        <v/>
      </c>
    </row>
    <row r="974" spans="1:21" x14ac:dyDescent="0.3">
      <c r="A974" s="23">
        <v>42657</v>
      </c>
      <c r="B974" s="24">
        <v>-5.581921232874514E-3</v>
      </c>
      <c r="C974" s="24">
        <v>3.0288294714260061E-3</v>
      </c>
      <c r="D974" s="24">
        <v>3.2240535907206592E-3</v>
      </c>
      <c r="E974" s="263">
        <v>2.9173397081004929E-3</v>
      </c>
      <c r="F974" s="264">
        <v>2.6000000000000068E-4</v>
      </c>
      <c r="G974" s="264">
        <v>-1.0000000000001119E-5</v>
      </c>
      <c r="H974" s="265">
        <v>1.6666666666666756E-4</v>
      </c>
      <c r="K974" s="23">
        <v>42657</v>
      </c>
      <c r="L974" s="19">
        <v>9.7091604105594776E-4</v>
      </c>
      <c r="O974" s="23">
        <v>42657</v>
      </c>
      <c r="P974">
        <v>2.1760401026398681E-3</v>
      </c>
      <c r="Q974" t="str" cm="1">
        <f t="array" ref="Q974">IF(P974=MIN($P$3:$P$10000),O974:P974,"")</f>
        <v/>
      </c>
      <c r="S974" s="23">
        <v>42657</v>
      </c>
      <c r="T974">
        <v>8.7041604105594732E-4</v>
      </c>
      <c r="U974" t="str" cm="1">
        <f t="array" ref="U974">IF(T974=MIN($T$3:$T$10000),S974:T974,"")</f>
        <v/>
      </c>
    </row>
    <row r="975" spans="1:21" x14ac:dyDescent="0.3">
      <c r="A975" s="23">
        <v>42660</v>
      </c>
      <c r="B975" s="24">
        <v>2.6809567469759819E-3</v>
      </c>
      <c r="C975" s="24">
        <v>1.0065811592653189E-3</v>
      </c>
      <c r="D975" s="24">
        <v>-3.3599611400223339E-3</v>
      </c>
      <c r="E975" s="263">
        <v>1.2281884705496959E-2</v>
      </c>
      <c r="F975" s="264">
        <v>1.199999999999995E-4</v>
      </c>
      <c r="G975" s="264">
        <v>-2.200000000000002E-4</v>
      </c>
      <c r="H975" s="265">
        <v>1.1299435028248518E-4</v>
      </c>
      <c r="K975" s="23">
        <v>42660</v>
      </c>
      <c r="L975" s="19">
        <v>1.0809900454312096E-3</v>
      </c>
      <c r="O975" s="23">
        <v>42660</v>
      </c>
      <c r="P975">
        <v>2.5728564695102281E-3</v>
      </c>
      <c r="Q975" t="str" cm="1">
        <f t="array" ref="Q975">IF(P975=MIN($P$3:$P$10000),O975:P975,"")</f>
        <v/>
      </c>
      <c r="S975" s="23">
        <v>42660</v>
      </c>
      <c r="T975">
        <v>1.0291425878040912E-3</v>
      </c>
      <c r="U975" t="str" cm="1">
        <f t="array" ref="U975">IF(T975=MIN($T$3:$T$10000),S975:T975,"")</f>
        <v/>
      </c>
    </row>
    <row r="976" spans="1:21" x14ac:dyDescent="0.3">
      <c r="A976" s="23">
        <v>42661</v>
      </c>
      <c r="B976" s="24">
        <v>6.1831383689839566E-3</v>
      </c>
      <c r="C976" s="24">
        <v>1.4580239659904499E-2</v>
      </c>
      <c r="D976" s="24">
        <v>9.528074989532764E-3</v>
      </c>
      <c r="E976" s="263">
        <v>-1.596486375955965E-3</v>
      </c>
      <c r="F976" s="264">
        <v>-2.1999999999999971E-4</v>
      </c>
      <c r="G976" s="264">
        <v>9.6999999999999973E-4</v>
      </c>
      <c r="H976" s="265">
        <v>-5.7142857142856796E-5</v>
      </c>
      <c r="K976" s="23">
        <v>42661</v>
      </c>
      <c r="L976" s="19">
        <v>2.6156584220190706E-3</v>
      </c>
      <c r="O976" s="23">
        <v>42661</v>
      </c>
      <c r="P976">
        <v>6.5371817693333908E-3</v>
      </c>
      <c r="Q976" t="str" cm="1">
        <f t="array" ref="Q976">IF(P976=MIN($P$3:$P$10000),O976:P976,"")</f>
        <v/>
      </c>
      <c r="S976" s="23">
        <v>42661</v>
      </c>
      <c r="T976">
        <v>2.6148727077333562E-3</v>
      </c>
      <c r="U976" t="str" cm="1">
        <f t="array" ref="U976">IF(T976=MIN($T$3:$T$10000),S976:T976,"")</f>
        <v/>
      </c>
    </row>
    <row r="977" spans="1:21" x14ac:dyDescent="0.3">
      <c r="A977" s="23">
        <v>42662</v>
      </c>
      <c r="B977" s="24">
        <v>5.7299701998001209E-3</v>
      </c>
      <c r="C977" s="24">
        <v>-4.9552952111782194E-4</v>
      </c>
      <c r="D977" s="24">
        <v>2.9055671990774982E-4</v>
      </c>
      <c r="E977" s="263">
        <v>-1.758749402006097E-3</v>
      </c>
      <c r="F977" s="264">
        <v>-1.099999999999999E-4</v>
      </c>
      <c r="G977" s="264">
        <v>-1.4599999999999991E-3</v>
      </c>
      <c r="H977" s="265">
        <v>0</v>
      </c>
      <c r="K977" s="23">
        <v>42662</v>
      </c>
      <c r="L977" s="19">
        <v>-2.7590675477029798E-5</v>
      </c>
      <c r="O977" s="23">
        <v>42662</v>
      </c>
      <c r="P977">
        <v>1.4102331130742525E-4</v>
      </c>
      <c r="Q977" t="str" cm="1">
        <f t="array" ref="Q977">IF(P977=MIN($P$3:$P$10000),O977:P977,"")</f>
        <v/>
      </c>
      <c r="S977" s="23">
        <v>42662</v>
      </c>
      <c r="T977">
        <v>5.640932452297015E-5</v>
      </c>
      <c r="U977" t="str" cm="1">
        <f t="array" ref="U977">IF(T977=MIN($T$3:$T$10000),S977:T977,"")</f>
        <v/>
      </c>
    </row>
    <row r="978" spans="1:21" x14ac:dyDescent="0.3">
      <c r="A978" s="23">
        <v>42663</v>
      </c>
      <c r="B978" s="24">
        <v>-3.0550986454041642E-3</v>
      </c>
      <c r="C978" s="24">
        <v>4.9578111418664738E-3</v>
      </c>
      <c r="D978" s="24">
        <v>-2.3229763409623782E-3</v>
      </c>
      <c r="E978" s="263">
        <v>1.600634488850586E-4</v>
      </c>
      <c r="F978" s="264">
        <v>-6.0000000000000157E-5</v>
      </c>
      <c r="G978" s="264">
        <v>1.6999999999999901E-4</v>
      </c>
      <c r="H978" s="265">
        <v>1.1363636363636491E-4</v>
      </c>
      <c r="K978" s="23">
        <v>42663</v>
      </c>
      <c r="L978" s="19">
        <v>-2.0577731305951367E-4</v>
      </c>
      <c r="O978" s="23">
        <v>42663</v>
      </c>
      <c r="P978">
        <v>-6.4853419173969463E-4</v>
      </c>
      <c r="Q978" t="str" cm="1">
        <f t="array" ref="Q978">IF(P978=MIN($P$3:$P$10000),O978:P978,"")</f>
        <v/>
      </c>
      <c r="S978" s="23">
        <v>42663</v>
      </c>
      <c r="T978">
        <v>-2.5941367669587778E-4</v>
      </c>
      <c r="U978" t="str" cm="1">
        <f t="array" ref="U978">IF(T978=MIN($T$3:$T$10000),S978:T978,"")</f>
        <v/>
      </c>
    </row>
    <row r="979" spans="1:21" x14ac:dyDescent="0.3">
      <c r="A979" s="23">
        <v>42664</v>
      </c>
      <c r="B979" s="24">
        <v>7.454364874181405E-4</v>
      </c>
      <c r="C979" s="24">
        <v>-6.906728872206779E-3</v>
      </c>
      <c r="D979" s="24">
        <v>-5.6742972108526513E-3</v>
      </c>
      <c r="E979" s="263">
        <v>-3.6833317192396351E-3</v>
      </c>
      <c r="F979" s="264">
        <v>1.000000000000003E-4</v>
      </c>
      <c r="G979" s="264">
        <v>-8.9999999999998976E-5</v>
      </c>
      <c r="H979" s="265">
        <v>-1.7241379310344924E-4</v>
      </c>
      <c r="K979" s="23">
        <v>42664</v>
      </c>
      <c r="L979" s="19">
        <v>-1.9002040583415609E-3</v>
      </c>
      <c r="O979" s="23">
        <v>42664</v>
      </c>
      <c r="P979">
        <v>-4.5702946286125222E-3</v>
      </c>
      <c r="Q979" t="str" cm="1">
        <f t="array" ref="Q979">IF(P979=MIN($P$3:$P$10000),O979:P979,"")</f>
        <v/>
      </c>
      <c r="S979" s="23">
        <v>42664</v>
      </c>
      <c r="T979">
        <v>-1.8281178514450089E-3</v>
      </c>
      <c r="U979" t="str" cm="1">
        <f t="array" ref="U979">IF(T979=MIN($T$3:$T$10000),S979:T979,"")</f>
        <v/>
      </c>
    </row>
    <row r="980" spans="1:21" x14ac:dyDescent="0.3">
      <c r="A980" s="23">
        <v>42667</v>
      </c>
      <c r="B980" s="24">
        <v>-2.2345774685992321E-3</v>
      </c>
      <c r="C980" s="24">
        <v>-2.980562085638776E-3</v>
      </c>
      <c r="D980" s="24">
        <v>1.2438341242249471E-2</v>
      </c>
      <c r="E980" s="263">
        <v>5.947564996240288E-3</v>
      </c>
      <c r="F980" s="264">
        <v>-6.0000000000000157E-5</v>
      </c>
      <c r="G980" s="264">
        <v>-1.3000000000000121E-4</v>
      </c>
      <c r="H980" s="265">
        <v>0</v>
      </c>
      <c r="K980" s="23">
        <v>42667</v>
      </c>
      <c r="L980" s="19">
        <v>2.71194915444898E-3</v>
      </c>
      <c r="O980" s="23">
        <v>42667</v>
      </c>
      <c r="P980">
        <v>6.811122886122449E-3</v>
      </c>
      <c r="Q980" t="str" cm="1">
        <f t="array" ref="Q980">IF(P980=MIN($P$3:$P$10000),O980:P980,"")</f>
        <v/>
      </c>
      <c r="S980" s="23">
        <v>42667</v>
      </c>
      <c r="T980">
        <v>2.72444915444898E-3</v>
      </c>
      <c r="U980" t="str" cm="1">
        <f t="array" ref="U980">IF(T980=MIN($T$3:$T$10000),S980:T980,"")</f>
        <v/>
      </c>
    </row>
    <row r="981" spans="1:21" x14ac:dyDescent="0.3">
      <c r="A981" s="23">
        <v>42668</v>
      </c>
      <c r="B981" s="24">
        <v>7.5481338345742451E-3</v>
      </c>
      <c r="C981" s="24">
        <v>-1.4948552234679471E-3</v>
      </c>
      <c r="D981" s="24">
        <v>2.4566136354600412E-3</v>
      </c>
      <c r="E981" s="263">
        <v>2.5567409104432321E-3</v>
      </c>
      <c r="F981" s="264">
        <v>4.9999999999999697E-5</v>
      </c>
      <c r="G981" s="264">
        <v>7.0000000000001173E-5</v>
      </c>
      <c r="H981" s="265">
        <v>-1.1299435028248518E-4</v>
      </c>
      <c r="K981" s="23">
        <v>42668</v>
      </c>
      <c r="L981" s="19">
        <v>9.4857887018909997E-4</v>
      </c>
      <c r="O981" s="23">
        <v>42668</v>
      </c>
      <c r="P981">
        <v>2.4773158195405451E-3</v>
      </c>
      <c r="Q981" t="str" cm="1">
        <f t="array" ref="Q981">IF(P981=MIN($P$3:$P$10000),O981:P981,"")</f>
        <v/>
      </c>
      <c r="S981" s="23">
        <v>42668</v>
      </c>
      <c r="T981">
        <v>9.9092632781621823E-4</v>
      </c>
      <c r="U981" t="str" cm="1">
        <f t="array" ref="U981">IF(T981=MIN($T$3:$T$10000),S981:T981,"")</f>
        <v/>
      </c>
    </row>
    <row r="982" spans="1:21" x14ac:dyDescent="0.3">
      <c r="A982" s="23">
        <v>42669</v>
      </c>
      <c r="B982" s="24">
        <v>-5.5980900173038823E-3</v>
      </c>
      <c r="C982" s="24">
        <v>-2.4949565936558948E-3</v>
      </c>
      <c r="D982" s="24">
        <v>3.3160731730368181E-3</v>
      </c>
      <c r="E982" s="263">
        <v>1.9604740832591901E-2</v>
      </c>
      <c r="F982" s="264">
        <v>4.4999999999999988E-4</v>
      </c>
      <c r="G982" s="264">
        <v>-8.6000000000000074E-4</v>
      </c>
      <c r="H982" s="265">
        <v>-3.3519553072625883E-4</v>
      </c>
      <c r="K982" s="23">
        <v>42669</v>
      </c>
      <c r="L982" s="19">
        <v>2.4342118073065072E-3</v>
      </c>
      <c r="O982" s="23">
        <v>42669</v>
      </c>
      <c r="P982">
        <v>6.4576244903333099E-3</v>
      </c>
      <c r="Q982" t="str" cm="1">
        <f t="array" ref="Q982">IF(P982=MIN($P$3:$P$10000),O982:P982,"")</f>
        <v/>
      </c>
      <c r="S982" s="23">
        <v>42669</v>
      </c>
      <c r="T982">
        <v>2.5830497961333238E-3</v>
      </c>
      <c r="U982" t="str" cm="1">
        <f t="array" ref="U982">IF(T982=MIN($T$3:$T$10000),S982:T982,"")</f>
        <v/>
      </c>
    </row>
    <row r="983" spans="1:21" x14ac:dyDescent="0.3">
      <c r="A983" s="23">
        <v>42670</v>
      </c>
      <c r="B983" s="24">
        <v>1.821351090145254E-3</v>
      </c>
      <c r="C983" s="24">
        <v>-7.0035307747311863E-3</v>
      </c>
      <c r="D983" s="24">
        <v>3.448710162755819E-3</v>
      </c>
      <c r="E983" s="263">
        <v>-9.5359891798153396E-3</v>
      </c>
      <c r="F983" s="264">
        <v>6.3999999999999994E-4</v>
      </c>
      <c r="G983" s="264">
        <v>-6.8999999999999953E-4</v>
      </c>
      <c r="H983" s="265">
        <v>-5.4054054054053721E-5</v>
      </c>
      <c r="K983" s="23">
        <v>42670</v>
      </c>
      <c r="L983" s="19">
        <v>-8.2007787431371399E-4</v>
      </c>
      <c r="O983" s="23">
        <v>42670</v>
      </c>
      <c r="P983">
        <v>-2.0631338749734743E-3</v>
      </c>
      <c r="Q983" t="str" cm="1">
        <f t="array" ref="Q983">IF(P983=MIN($P$3:$P$10000),O983:P983,"")</f>
        <v/>
      </c>
      <c r="S983" s="23">
        <v>42670</v>
      </c>
      <c r="T983">
        <v>-8.2525354998938983E-4</v>
      </c>
      <c r="U983" t="str" cm="1">
        <f t="array" ref="U983">IF(T983=MIN($T$3:$T$10000),S983:T983,"")</f>
        <v/>
      </c>
    </row>
    <row r="984" spans="1:21" x14ac:dyDescent="0.3">
      <c r="A984" s="23">
        <v>42671</v>
      </c>
      <c r="B984" s="24">
        <v>4.7103544383049686E-3</v>
      </c>
      <c r="C984" s="24">
        <v>-1.7632345486815609E-2</v>
      </c>
      <c r="D984" s="24">
        <v>2.291157533559096E-3</v>
      </c>
      <c r="E984" s="263">
        <v>9.7854430081197371E-3</v>
      </c>
      <c r="F984" s="264">
        <v>-1.6000000000000039E-4</v>
      </c>
      <c r="G984" s="264">
        <v>-5.200000000000005E-4</v>
      </c>
      <c r="H984" s="265">
        <v>1.0752688172043131E-4</v>
      </c>
      <c r="K984" s="23">
        <v>42671</v>
      </c>
      <c r="L984" s="19">
        <v>8.2192659170878511E-4</v>
      </c>
      <c r="O984" s="23">
        <v>42671</v>
      </c>
      <c r="P984">
        <v>2.0388487373364777E-3</v>
      </c>
      <c r="Q984" t="str" cm="1">
        <f t="array" ref="Q984">IF(P984=MIN($P$3:$P$10000),O984:P984,"")</f>
        <v/>
      </c>
      <c r="S984" s="23">
        <v>42671</v>
      </c>
      <c r="T984">
        <v>8.1553949493459103E-4</v>
      </c>
      <c r="U984" t="str" cm="1">
        <f t="array" ref="U984">IF(T984=MIN($T$3:$T$10000),S984:T984,"")</f>
        <v/>
      </c>
    </row>
    <row r="985" spans="1:21" x14ac:dyDescent="0.3">
      <c r="A985" s="23">
        <v>42674</v>
      </c>
      <c r="B985" s="24">
        <v>2.961013275851185E-3</v>
      </c>
      <c r="C985" s="24">
        <v>-8.7180078977085219E-3</v>
      </c>
      <c r="D985" s="24">
        <v>4.2890915378290177E-4</v>
      </c>
      <c r="E985" s="263">
        <v>2.6258208144968341E-2</v>
      </c>
      <c r="F985" s="264">
        <v>7.0000000000000617E-5</v>
      </c>
      <c r="G985" s="264">
        <v>-1.8999999999999909E-4</v>
      </c>
      <c r="H985" s="265">
        <v>5.4347826086956192E-5</v>
      </c>
      <c r="K985" s="23">
        <v>42674</v>
      </c>
      <c r="L985" s="19">
        <v>2.8932785385763033E-3</v>
      </c>
      <c r="O985" s="23">
        <v>42674</v>
      </c>
      <c r="P985">
        <v>7.1783050420929327E-3</v>
      </c>
      <c r="Q985" t="str" cm="1">
        <f t="array" ref="Q985">IF(P985=MIN($P$3:$P$10000),O985:P985,"")</f>
        <v/>
      </c>
      <c r="S985" s="23">
        <v>42674</v>
      </c>
      <c r="T985">
        <v>2.8713220168371731E-3</v>
      </c>
      <c r="U985" t="str" cm="1">
        <f t="array" ref="U985">IF(T985=MIN($T$3:$T$10000),S985:T985,"")</f>
        <v/>
      </c>
    </row>
    <row r="986" spans="1:21" x14ac:dyDescent="0.3">
      <c r="A986" s="23">
        <v>42675</v>
      </c>
      <c r="B986" s="24">
        <v>6.4786041253303362E-3</v>
      </c>
      <c r="C986" s="24">
        <v>-5.1732575685485881E-3</v>
      </c>
      <c r="D986" s="24">
        <v>-1.02829311335874E-2</v>
      </c>
      <c r="E986" s="263">
        <v>-2.604312978756361E-2</v>
      </c>
      <c r="F986" s="264">
        <v>4.6000000000000028E-4</v>
      </c>
      <c r="G986" s="264">
        <v>-8.6000000000000074E-4</v>
      </c>
      <c r="H986" s="265">
        <v>1.0928961748633813E-4</v>
      </c>
      <c r="K986" s="23">
        <v>42675</v>
      </c>
      <c r="L986" s="19">
        <v>-4.9618523752148281E-3</v>
      </c>
      <c r="O986" s="23">
        <v>42675</v>
      </c>
      <c r="P986">
        <v>-1.2535081757709203E-2</v>
      </c>
      <c r="Q986" t="str" cm="1">
        <f t="array" ref="Q986">IF(P986=MIN($P$3:$P$10000),O986:P986,"")</f>
        <v/>
      </c>
      <c r="S986" s="23">
        <v>42675</v>
      </c>
      <c r="T986">
        <v>-5.0140327030836805E-3</v>
      </c>
      <c r="U986" t="str" cm="1">
        <f t="array" ref="U986">IF(T986=MIN($T$3:$T$10000),S986:T986,"")</f>
        <v/>
      </c>
    </row>
    <row r="987" spans="1:21" x14ac:dyDescent="0.3">
      <c r="A987" s="23">
        <v>42676</v>
      </c>
      <c r="B987" s="24">
        <v>7.4146172717033734E-3</v>
      </c>
      <c r="C987" s="24">
        <v>-8.3203418896216786E-3</v>
      </c>
      <c r="D987" s="24">
        <v>2.1644496401260812E-3</v>
      </c>
      <c r="E987" s="263">
        <v>-4.8476242655241079E-3</v>
      </c>
      <c r="F987" s="264">
        <v>-1.5000000000000039E-4</v>
      </c>
      <c r="G987" s="264">
        <v>9.4999999999999978E-4</v>
      </c>
      <c r="H987" s="265">
        <v>-5.5248618784530048E-5</v>
      </c>
      <c r="K987" s="23">
        <v>42676</v>
      </c>
      <c r="L987" s="19">
        <v>-3.263189291459656E-4</v>
      </c>
      <c r="O987" s="23">
        <v>42676</v>
      </c>
      <c r="P987">
        <v>-8.3489262673231768E-4</v>
      </c>
      <c r="Q987" t="str" cm="1">
        <f t="array" ref="Q987">IF(P987=MIN($P$3:$P$10000),O987:P987,"")</f>
        <v/>
      </c>
      <c r="S987" s="23">
        <v>42676</v>
      </c>
      <c r="T987">
        <v>-3.3395705069292703E-4</v>
      </c>
      <c r="U987" t="str" cm="1">
        <f t="array" ref="U987">IF(T987=MIN($T$3:$T$10000),S987:T987,"")</f>
        <v/>
      </c>
    </row>
    <row r="988" spans="1:21" x14ac:dyDescent="0.3">
      <c r="A988" s="23">
        <v>42677</v>
      </c>
      <c r="B988" s="24">
        <v>5.3381106869792253E-3</v>
      </c>
      <c r="C988" s="24">
        <v>-5.243664185020148E-3</v>
      </c>
      <c r="D988" s="24">
        <v>2.591970251423284E-3</v>
      </c>
      <c r="E988" s="263">
        <v>-3.61400173270409E-3</v>
      </c>
      <c r="F988" s="264">
        <v>2.6999999999999979E-4</v>
      </c>
      <c r="G988" s="264">
        <v>-3.0999999999999919E-4</v>
      </c>
      <c r="H988" s="265">
        <v>1.6483516483516573E-4</v>
      </c>
      <c r="K988" s="23">
        <v>42677</v>
      </c>
      <c r="L988" s="19">
        <v>6.0320346780487455E-5</v>
      </c>
      <c r="O988" s="23">
        <v>42677</v>
      </c>
      <c r="P988">
        <v>-6.3388693488342866E-5</v>
      </c>
      <c r="Q988" t="str" cm="1">
        <f t="array" ref="Q988">IF(P988=MIN($P$3:$P$10000),O988:P988,"")</f>
        <v/>
      </c>
      <c r="S988" s="23">
        <v>42677</v>
      </c>
      <c r="T988">
        <v>-2.5355477395337146E-5</v>
      </c>
      <c r="U988" t="str" cm="1">
        <f t="array" ref="U988">IF(T988=MIN($T$3:$T$10000),S988:T988,"")</f>
        <v/>
      </c>
    </row>
    <row r="989" spans="1:21" x14ac:dyDescent="0.3">
      <c r="A989" s="23">
        <v>42678</v>
      </c>
      <c r="B989" s="24">
        <v>7.2402250867201743E-4</v>
      </c>
      <c r="C989" s="24">
        <v>-8.4345037865134042E-3</v>
      </c>
      <c r="D989" s="24">
        <v>-6.7500726643325102E-3</v>
      </c>
      <c r="E989" s="263">
        <v>-6.3092483938884689E-4</v>
      </c>
      <c r="F989" s="264">
        <v>-1.899999999999996E-4</v>
      </c>
      <c r="G989" s="264">
        <v>-5.200000000000005E-4</v>
      </c>
      <c r="H989" s="265">
        <v>-2.2346368715083859E-4</v>
      </c>
      <c r="K989" s="23">
        <v>42678</v>
      </c>
      <c r="L989" s="19">
        <v>-1.8892133684366391E-3</v>
      </c>
      <c r="O989" s="23">
        <v>42678</v>
      </c>
      <c r="P989">
        <v>-4.3591367730469056E-3</v>
      </c>
      <c r="Q989" t="str" cm="1">
        <f t="array" ref="Q989">IF(P989=MIN($P$3:$P$10000),O989:P989,"")</f>
        <v/>
      </c>
      <c r="S989" s="23">
        <v>42678</v>
      </c>
      <c r="T989">
        <v>-1.7436547092187619E-3</v>
      </c>
      <c r="U989" t="str" cm="1">
        <f t="array" ref="U989">IF(T989=MIN($T$3:$T$10000),S989:T989,"")</f>
        <v/>
      </c>
    </row>
    <row r="990" spans="1:21" x14ac:dyDescent="0.3">
      <c r="A990" s="23">
        <v>42681</v>
      </c>
      <c r="B990" s="24">
        <v>-1.8007854473895472E-2</v>
      </c>
      <c r="C990" s="24">
        <v>1.0632605853619659E-2</v>
      </c>
      <c r="D990" s="24">
        <v>8.9647768759431919E-3</v>
      </c>
      <c r="E990" s="263">
        <v>2.0987989581503708E-2</v>
      </c>
      <c r="F990" s="264">
        <v>3.3999999999999959E-4</v>
      </c>
      <c r="G990" s="264">
        <v>4.0999999999999934E-4</v>
      </c>
      <c r="H990" s="265">
        <v>-2.7322404371584531E-4</v>
      </c>
      <c r="K990" s="23">
        <v>42681</v>
      </c>
      <c r="L990" s="19">
        <v>3.9139925928688545E-3</v>
      </c>
      <c r="O990" s="23">
        <v>42681</v>
      </c>
      <c r="P990">
        <v>9.9561085313524637E-3</v>
      </c>
      <c r="Q990" t="str" cm="1">
        <f t="array" ref="Q990">IF(P990=MIN($P$3:$P$10000),O990:P990,"")</f>
        <v/>
      </c>
      <c r="S990" s="23">
        <v>42681</v>
      </c>
      <c r="T990">
        <v>3.9824434125409853E-3</v>
      </c>
      <c r="U990" t="str" cm="1">
        <f t="array" ref="U990">IF(T990=MIN($T$3:$T$10000),S990:T990,"")</f>
        <v/>
      </c>
    </row>
    <row r="991" spans="1:21" x14ac:dyDescent="0.3">
      <c r="A991" s="23">
        <v>42682</v>
      </c>
      <c r="B991" s="24">
        <v>-4.1752189246791627E-3</v>
      </c>
      <c r="C991" s="24">
        <v>2.1039852254822289E-3</v>
      </c>
      <c r="D991" s="24">
        <v>1.4348076778258E-4</v>
      </c>
      <c r="E991" s="263">
        <v>9.2734806495712342E-3</v>
      </c>
      <c r="F991" s="264">
        <v>-1.099999999999999E-4</v>
      </c>
      <c r="G991" s="264">
        <v>-1.400000000000001E-4</v>
      </c>
      <c r="H991" s="265">
        <v>-1.0106382978723419E-3</v>
      </c>
      <c r="K991" s="23">
        <v>42682</v>
      </c>
      <c r="L991" s="19">
        <v>6.0619501820810681E-4</v>
      </c>
      <c r="O991" s="23">
        <v>42682</v>
      </c>
      <c r="P991">
        <v>2.6974556306266512E-3</v>
      </c>
      <c r="Q991" t="str" cm="1">
        <f t="array" ref="Q991">IF(P991=MIN($P$3:$P$10000),O991:P991,"")</f>
        <v/>
      </c>
      <c r="S991" s="23">
        <v>42682</v>
      </c>
      <c r="T991">
        <v>1.0789822522506607E-3</v>
      </c>
      <c r="U991" t="str" cm="1">
        <f t="array" ref="U991">IF(T991=MIN($T$3:$T$10000),S991:T991,"")</f>
        <v/>
      </c>
    </row>
    <row r="992" spans="1:21" x14ac:dyDescent="0.3">
      <c r="A992" s="23">
        <v>42683</v>
      </c>
      <c r="B992" s="24">
        <v>-6.5768662165156691E-4</v>
      </c>
      <c r="C992" s="24">
        <v>2.099943965128275E-3</v>
      </c>
      <c r="D992" s="24">
        <v>1.8770367968503659E-2</v>
      </c>
      <c r="E992" s="263">
        <v>1.010711445621662E-2</v>
      </c>
      <c r="F992" s="264">
        <v>1.1999999999999989E-4</v>
      </c>
      <c r="G992" s="264">
        <v>-3.5999999999999813E-4</v>
      </c>
      <c r="H992" s="265">
        <v>-3.8647342995169016E-4</v>
      </c>
      <c r="K992" s="23">
        <v>42683</v>
      </c>
      <c r="L992" s="19">
        <v>4.5468039498408807E-3</v>
      </c>
      <c r="O992" s="23">
        <v>42683</v>
      </c>
      <c r="P992">
        <v>1.1816792483297853E-2</v>
      </c>
      <c r="Q992" t="str" cm="1">
        <f t="array" ref="Q992">IF(P992=MIN($P$3:$P$10000),O992:P992,"")</f>
        <v/>
      </c>
      <c r="S992" s="23">
        <v>42683</v>
      </c>
      <c r="T992">
        <v>4.7267169933191411E-3</v>
      </c>
      <c r="U992" t="str" cm="1">
        <f t="array" ref="U992">IF(T992=MIN($T$3:$T$10000),S992:T992,"")</f>
        <v/>
      </c>
    </row>
    <row r="993" spans="1:21" x14ac:dyDescent="0.3">
      <c r="A993" s="23">
        <v>42684</v>
      </c>
      <c r="B993" s="24">
        <v>-1.488975016271383E-2</v>
      </c>
      <c r="C993" s="24">
        <v>-2.0955434413250009E-3</v>
      </c>
      <c r="D993" s="24">
        <v>4.0788229367839162E-3</v>
      </c>
      <c r="E993" s="263">
        <v>8.7933240493679003E-3</v>
      </c>
      <c r="F993" s="264">
        <v>1.06E-3</v>
      </c>
      <c r="G993" s="264">
        <v>-1.440000000000001E-3</v>
      </c>
      <c r="H993" s="265">
        <v>-2.3255813953488555E-4</v>
      </c>
      <c r="K993" s="23">
        <v>42684</v>
      </c>
      <c r="L993" s="19">
        <v>9.8448284065077909E-4</v>
      </c>
      <c r="O993" s="23">
        <v>42684</v>
      </c>
      <c r="P993">
        <v>2.6378350086036935E-3</v>
      </c>
      <c r="Q993" t="str" cm="1">
        <f t="array" ref="Q993">IF(P993=MIN($P$3:$P$10000),O993:P993,"")</f>
        <v/>
      </c>
      <c r="S993" s="23">
        <v>42684</v>
      </c>
      <c r="T993">
        <v>1.0551340034414777E-3</v>
      </c>
      <c r="U993" t="str" cm="1">
        <f t="array" ref="U993">IF(T993=MIN($T$3:$T$10000),S993:T993,"")</f>
        <v/>
      </c>
    </row>
    <row r="994" spans="1:21" x14ac:dyDescent="0.3">
      <c r="A994" s="23">
        <v>42685</v>
      </c>
      <c r="B994" s="24">
        <v>-2.2129453027139881E-2</v>
      </c>
      <c r="C994" s="24">
        <v>-8.9236959540465351E-3</v>
      </c>
      <c r="D994" s="24">
        <v>-2.2413442181877289E-3</v>
      </c>
      <c r="E994" s="263">
        <v>1.6080428241309039E-2</v>
      </c>
      <c r="F994" s="264">
        <v>4.1000000000000021E-4</v>
      </c>
      <c r="G994" s="264">
        <v>-1.2400000000000009E-3</v>
      </c>
      <c r="H994" s="265">
        <v>-1.3636363636363553E-4</v>
      </c>
      <c r="K994" s="23">
        <v>42685</v>
      </c>
      <c r="L994" s="19">
        <v>1.0348300397131557E-5</v>
      </c>
      <c r="O994" s="23">
        <v>42685</v>
      </c>
      <c r="P994">
        <v>2.3177984190191851E-4</v>
      </c>
      <c r="Q994" t="str" cm="1">
        <f t="array" ref="Q994">IF(P994=MIN($P$3:$P$10000),O994:P994,"")</f>
        <v/>
      </c>
      <c r="S994" s="23">
        <v>42685</v>
      </c>
      <c r="T994">
        <v>9.2711936760767576E-5</v>
      </c>
      <c r="U994" t="str" cm="1">
        <f t="array" ref="U994">IF(T994=MIN($T$3:$T$10000),S994:T994,"")</f>
        <v/>
      </c>
    </row>
    <row r="995" spans="1:21" x14ac:dyDescent="0.3">
      <c r="A995" s="23">
        <v>42688</v>
      </c>
      <c r="B995" s="24">
        <v>-8.4542870786385709E-3</v>
      </c>
      <c r="C995" s="24">
        <v>-1.641933125332571E-2</v>
      </c>
      <c r="D995" s="24">
        <v>-1.038870977441652E-2</v>
      </c>
      <c r="E995" s="263">
        <v>1.627061824997426E-3</v>
      </c>
      <c r="F995" s="264">
        <v>6.8999999999999986E-4</v>
      </c>
      <c r="G995" s="264">
        <v>-5.4999999999999721E-4</v>
      </c>
      <c r="H995" s="265">
        <v>0</v>
      </c>
      <c r="K995" s="23">
        <v>42688</v>
      </c>
      <c r="L995" s="19">
        <v>-2.9243527334121239E-3</v>
      </c>
      <c r="O995" s="23">
        <v>42688</v>
      </c>
      <c r="P995">
        <v>-7.4146318335303104E-3</v>
      </c>
      <c r="Q995" t="str" cm="1">
        <f t="array" ref="Q995">IF(P995=MIN($P$3:$P$10000),O995:P995,"")</f>
        <v/>
      </c>
      <c r="S995" s="23">
        <v>42688</v>
      </c>
      <c r="T995">
        <v>-2.9658527334121242E-3</v>
      </c>
      <c r="U995" t="str" cm="1">
        <f t="array" ref="U995">IF(T995=MIN($T$3:$T$10000),S995:T995,"")</f>
        <v/>
      </c>
    </row>
    <row r="996" spans="1:21" x14ac:dyDescent="0.3">
      <c r="A996" s="23">
        <v>42689</v>
      </c>
      <c r="B996" s="24">
        <v>8.698664984078331E-3</v>
      </c>
      <c r="C996" s="24">
        <v>9.6930380369685699E-3</v>
      </c>
      <c r="D996" s="24">
        <v>1.319338784009102E-2</v>
      </c>
      <c r="E996" s="263">
        <v>1.3733100535259821E-2</v>
      </c>
      <c r="F996" s="264">
        <v>-2.1000000000000009E-4</v>
      </c>
      <c r="G996" s="264">
        <v>1.149999999999998E-3</v>
      </c>
      <c r="H996" s="265">
        <v>4.4843049327353994E-5</v>
      </c>
      <c r="K996" s="23">
        <v>42689</v>
      </c>
      <c r="L996" s="19">
        <v>5.0154763901735554E-3</v>
      </c>
      <c r="O996" s="23">
        <v>42689</v>
      </c>
      <c r="P996">
        <v>1.2396992544940616E-2</v>
      </c>
      <c r="Q996" t="str" cm="1">
        <f t="array" ref="Q996">IF(P996=MIN($P$3:$P$10000),O996:P996,"")</f>
        <v/>
      </c>
      <c r="S996" s="23">
        <v>42689</v>
      </c>
      <c r="T996">
        <v>4.9587970179762464E-3</v>
      </c>
      <c r="U996" t="str" cm="1">
        <f t="array" ref="U996">IF(T996=MIN($T$3:$T$10000),S996:T996,"")</f>
        <v/>
      </c>
    </row>
    <row r="997" spans="1:21" x14ac:dyDescent="0.3">
      <c r="A997" s="23">
        <v>42690</v>
      </c>
      <c r="B997" s="24">
        <v>-2.9884391311020839E-3</v>
      </c>
      <c r="C997" s="24">
        <v>-1.0133306900816911E-2</v>
      </c>
      <c r="D997" s="24">
        <v>-4.2011595345604609E-4</v>
      </c>
      <c r="E997" s="263">
        <v>8.7390512434931959E-4</v>
      </c>
      <c r="F997" s="264">
        <v>1.100000000000001E-4</v>
      </c>
      <c r="G997" s="264">
        <v>-6.6999999999999731E-4</v>
      </c>
      <c r="H997" s="265">
        <v>-3.1531531531531491E-4</v>
      </c>
      <c r="K997" s="23">
        <v>42690</v>
      </c>
      <c r="L997" s="19">
        <v>-8.2289260066498334E-4</v>
      </c>
      <c r="O997" s="23">
        <v>42690</v>
      </c>
      <c r="P997">
        <v>-1.6462517719327292E-3</v>
      </c>
      <c r="Q997" t="str" cm="1">
        <f t="array" ref="Q997">IF(P997=MIN($P$3:$P$10000),O997:P997,"")</f>
        <v/>
      </c>
      <c r="S997" s="23">
        <v>42690</v>
      </c>
      <c r="T997">
        <v>-6.5850070877309177E-4</v>
      </c>
      <c r="U997" t="str" cm="1">
        <f t="array" ref="U997">IF(T997=MIN($T$3:$T$10000),S997:T997,"")</f>
        <v/>
      </c>
    </row>
    <row r="998" spans="1:21" x14ac:dyDescent="0.3">
      <c r="A998" s="23">
        <v>42691</v>
      </c>
      <c r="B998" s="24">
        <v>-5.1382976399322574E-3</v>
      </c>
      <c r="C998" s="24">
        <v>2.6938432562790869E-3</v>
      </c>
      <c r="D998" s="24">
        <v>-3.0816322529352388E-2</v>
      </c>
      <c r="E998" s="263">
        <v>8.733053614368157E-4</v>
      </c>
      <c r="F998" s="264">
        <v>6.9999999999999967E-5</v>
      </c>
      <c r="G998" s="264">
        <v>-6.3000000000000165E-4</v>
      </c>
      <c r="H998" s="265">
        <v>-2.1834061135371047E-4</v>
      </c>
      <c r="K998" s="23">
        <v>42691</v>
      </c>
      <c r="L998" s="19">
        <v>-5.7099294694821579E-3</v>
      </c>
      <c r="O998" s="23">
        <v>42691</v>
      </c>
      <c r="P998">
        <v>-1.3967940485932471E-2</v>
      </c>
      <c r="Q998" t="str" cm="1">
        <f t="array" ref="Q998">IF(P998=MIN($P$3:$P$10000),O998:P998,"")</f>
        <v/>
      </c>
      <c r="S998" s="23">
        <v>42691</v>
      </c>
      <c r="T998">
        <v>-5.5871761943729883E-3</v>
      </c>
      <c r="U998" t="str" cm="1">
        <f t="array" ref="U998">IF(T998=MIN($T$3:$T$10000),S998:T998,"")</f>
        <v/>
      </c>
    </row>
    <row r="999" spans="1:21" x14ac:dyDescent="0.3">
      <c r="A999" s="23">
        <v>42692</v>
      </c>
      <c r="B999" s="24">
        <v>-8.7802015801016538E-3</v>
      </c>
      <c r="C999" s="24">
        <v>-2.6866059609289591E-3</v>
      </c>
      <c r="D999" s="24">
        <v>-9.3947381491902848E-3</v>
      </c>
      <c r="E999" s="263">
        <v>1.8903773940515641E-3</v>
      </c>
      <c r="F999" s="264">
        <v>-3.9999999999999888E-5</v>
      </c>
      <c r="G999" s="264">
        <v>0</v>
      </c>
      <c r="H999" s="265">
        <v>4.2735042735040994E-5</v>
      </c>
      <c r="K999" s="23">
        <v>42692</v>
      </c>
      <c r="L999" s="19">
        <v>-1.9916976750782153E-3</v>
      </c>
      <c r="O999" s="23">
        <v>42692</v>
      </c>
      <c r="P999">
        <v>-5.0173211107724588E-3</v>
      </c>
      <c r="Q999" t="str" cm="1">
        <f t="array" ref="Q999">IF(P999=MIN($P$3:$P$10000),O999:P999,"")</f>
        <v/>
      </c>
      <c r="S999" s="23">
        <v>42692</v>
      </c>
      <c r="T999">
        <v>-2.0069284443089835E-3</v>
      </c>
      <c r="U999" t="str" cm="1">
        <f t="array" ref="U999">IF(T999=MIN($T$3:$T$10000),S999:T999,"")</f>
        <v/>
      </c>
    </row>
    <row r="1000" spans="1:21" x14ac:dyDescent="0.3">
      <c r="A1000" s="23">
        <v>42695</v>
      </c>
      <c r="B1000" s="24">
        <v>3.734259596452222E-3</v>
      </c>
      <c r="C1000" s="24">
        <v>7.0041597897798564E-3</v>
      </c>
      <c r="D1000" s="24">
        <v>1.2110022098091609E-2</v>
      </c>
      <c r="E1000" s="263">
        <v>9.1434175204815043E-3</v>
      </c>
      <c r="F1000" s="264">
        <v>-5.2000000000000006E-4</v>
      </c>
      <c r="G1000" s="264">
        <v>2.4000000000000022E-4</v>
      </c>
      <c r="H1000" s="265">
        <v>8.5836909871245604E-5</v>
      </c>
      <c r="K1000" s="23">
        <v>42695</v>
      </c>
      <c r="L1000" s="19">
        <v>3.8508092048840227E-3</v>
      </c>
      <c r="O1000" s="23">
        <v>42695</v>
      </c>
      <c r="P1000">
        <v>9.6304564886049038E-3</v>
      </c>
      <c r="Q1000" t="str" cm="1">
        <f t="array" ref="Q1000">IF(P1000=MIN($P$3:$P$10000),O1000:P1000,"")</f>
        <v/>
      </c>
      <c r="S1000" s="23">
        <v>42695</v>
      </c>
      <c r="T1000">
        <v>3.8521825954419622E-3</v>
      </c>
      <c r="U1000" t="str" cm="1">
        <f t="array" ref="U1000">IF(T1000=MIN($T$3:$T$10000),S1000:T1000,"")</f>
        <v/>
      </c>
    </row>
    <row r="1001" spans="1:21" x14ac:dyDescent="0.3">
      <c r="A1001" s="23">
        <v>42696</v>
      </c>
      <c r="B1001" s="24">
        <v>-3.4608928281546077E-4</v>
      </c>
      <c r="C1001" s="24">
        <v>5.3509796580975346E-4</v>
      </c>
      <c r="D1001" s="24">
        <v>1.081150229018024E-2</v>
      </c>
      <c r="E1001" s="263">
        <v>5.754396676607127E-4</v>
      </c>
      <c r="F1001" s="264">
        <v>-2.199999999999999E-4</v>
      </c>
      <c r="G1001" s="264">
        <v>4.8000000000000045E-4</v>
      </c>
      <c r="H1001" s="265">
        <v>-2.1645021645021664E-4</v>
      </c>
      <c r="K1001" s="23">
        <v>42696</v>
      </c>
      <c r="L1001" s="19">
        <v>1.9617883825303658E-3</v>
      </c>
      <c r="O1001" s="23">
        <v>42696</v>
      </c>
      <c r="P1001">
        <v>5.1429774498324065E-3</v>
      </c>
      <c r="Q1001" t="str" cm="1">
        <f t="array" ref="Q1001">IF(P1001=MIN($P$3:$P$10000),O1001:P1001,"")</f>
        <v/>
      </c>
      <c r="S1001" s="23">
        <v>42696</v>
      </c>
      <c r="T1001">
        <v>2.0571909799329629E-3</v>
      </c>
      <c r="U1001" t="str" cm="1">
        <f t="array" ref="U1001">IF(T1001=MIN($T$3:$T$10000),S1001:T1001,"")</f>
        <v/>
      </c>
    </row>
    <row r="1002" spans="1:21" x14ac:dyDescent="0.3">
      <c r="A1002" s="23">
        <v>42697</v>
      </c>
      <c r="B1002" s="24">
        <v>-1.9819984249437591E-2</v>
      </c>
      <c r="C1002" s="24">
        <v>-9.0908423141963773E-3</v>
      </c>
      <c r="D1002" s="24">
        <v>1.012530290345468E-2</v>
      </c>
      <c r="E1002" s="263">
        <v>-4.3147264972825651E-4</v>
      </c>
      <c r="F1002" s="264">
        <v>5.0999999999999982E-4</v>
      </c>
      <c r="G1002" s="264">
        <v>-9.2999999999999973E-4</v>
      </c>
      <c r="H1002" s="265">
        <v>-1.6949152542372926E-4</v>
      </c>
      <c r="K1002" s="23">
        <v>42697</v>
      </c>
      <c r="L1002" s="19">
        <v>3.8509364692048559E-4</v>
      </c>
      <c r="O1002" s="23">
        <v>42697</v>
      </c>
      <c r="P1002">
        <v>1.1421620834029097E-3</v>
      </c>
      <c r="Q1002" t="str" cm="1">
        <f t="array" ref="Q1002">IF(P1002=MIN($P$3:$P$10000),O1002:P1002,"")</f>
        <v/>
      </c>
      <c r="S1002" s="23">
        <v>42697</v>
      </c>
      <c r="T1002">
        <v>4.5686483336116374E-4</v>
      </c>
      <c r="U1002" t="str" cm="1">
        <f t="array" ref="U1002">IF(T1002=MIN($T$3:$T$10000),S1002:T1002,"")</f>
        <v/>
      </c>
    </row>
    <row r="1003" spans="1:21" x14ac:dyDescent="0.3">
      <c r="A1003" s="23">
        <v>42699</v>
      </c>
      <c r="B1003" s="24">
        <v>-5.6512052980132723E-3</v>
      </c>
      <c r="C1003" s="24">
        <v>1.025335818800595E-2</v>
      </c>
      <c r="D1003" s="24">
        <v>5.6471603823580636E-3</v>
      </c>
      <c r="E1003" s="263">
        <v>7.0466266307179148E-3</v>
      </c>
      <c r="F1003" s="264">
        <v>-2.8999999999999989E-4</v>
      </c>
      <c r="G1003" s="264">
        <v>2.2999999999999692E-4</v>
      </c>
      <c r="H1003" s="265">
        <v>1.6949152542372926E-4</v>
      </c>
      <c r="K1003" s="23">
        <v>42699</v>
      </c>
      <c r="L1003" s="19">
        <v>2.2635635745068402E-3</v>
      </c>
      <c r="O1003" s="23">
        <v>42699</v>
      </c>
      <c r="P1003">
        <v>5.5119809701654043E-3</v>
      </c>
      <c r="Q1003" t="str" cm="1">
        <f t="array" ref="Q1003">IF(P1003=MIN($P$3:$P$10000),O1003:P1003,"")</f>
        <v/>
      </c>
      <c r="S1003" s="23">
        <v>42699</v>
      </c>
      <c r="T1003">
        <v>2.2047923880661622E-3</v>
      </c>
      <c r="U1003" t="str" cm="1">
        <f t="array" ref="U1003">IF(T1003=MIN($T$3:$T$10000),S1003:T1003,"")</f>
        <v/>
      </c>
    </row>
    <row r="1004" spans="1:21" x14ac:dyDescent="0.3">
      <c r="A1004" s="23">
        <v>42702</v>
      </c>
      <c r="B1004" s="24">
        <v>1.0567462831298681E-2</v>
      </c>
      <c r="C1004" s="24">
        <v>-5.8758800963406681E-3</v>
      </c>
      <c r="D1004" s="24">
        <v>-5.6119496874670839E-4</v>
      </c>
      <c r="E1004" s="263">
        <v>2.8558540947802992E-3</v>
      </c>
      <c r="F1004" s="264">
        <v>-4.0999999999999977E-4</v>
      </c>
      <c r="G1004" s="264">
        <v>2.3000000000000131E-4</v>
      </c>
      <c r="H1004" s="265">
        <v>8.6206896551723616E-5</v>
      </c>
      <c r="K1004" s="23">
        <v>42702</v>
      </c>
      <c r="L1004" s="19">
        <v>3.7040011576358628E-4</v>
      </c>
      <c r="O1004" s="23">
        <v>42702</v>
      </c>
      <c r="P1004">
        <v>9.0276753078827603E-4</v>
      </c>
      <c r="Q1004" t="str" cm="1">
        <f t="array" ref="Q1004">IF(P1004=MIN($P$3:$P$10000),O1004:P1004,"")</f>
        <v/>
      </c>
      <c r="S1004" s="23">
        <v>42702</v>
      </c>
      <c r="T1004">
        <v>3.6110701231531055E-4</v>
      </c>
      <c r="U1004" t="str" cm="1">
        <f t="array" ref="U1004">IF(T1004=MIN($T$3:$T$10000),S1004:T1004,"")</f>
        <v/>
      </c>
    </row>
    <row r="1005" spans="1:21" x14ac:dyDescent="0.3">
      <c r="A1005" s="23">
        <v>42703</v>
      </c>
      <c r="B1005" s="24">
        <v>-4.6573460986639881E-3</v>
      </c>
      <c r="C1005" s="24">
        <v>2.6869268723174041E-3</v>
      </c>
      <c r="D1005" s="24">
        <v>2.5283004758624868E-3</v>
      </c>
      <c r="E1005" s="263">
        <v>2.2784167541133179E-3</v>
      </c>
      <c r="F1005" s="264">
        <v>3.1E-4</v>
      </c>
      <c r="G1005" s="264">
        <v>1.25E-3</v>
      </c>
      <c r="H1005" s="265">
        <v>-3.0434782608695769E-4</v>
      </c>
      <c r="K1005" s="23">
        <v>42703</v>
      </c>
      <c r="L1005" s="19">
        <v>6.4342819231521121E-4</v>
      </c>
      <c r="O1005" s="23">
        <v>42703</v>
      </c>
      <c r="P1005">
        <v>1.7172117851358556E-3</v>
      </c>
      <c r="Q1005" t="str" cm="1">
        <f t="array" ref="Q1005">IF(P1005=MIN($P$3:$P$10000),O1005:P1005,"")</f>
        <v/>
      </c>
      <c r="S1005" s="23">
        <v>42703</v>
      </c>
      <c r="T1005">
        <v>6.8688471405434215E-4</v>
      </c>
      <c r="U1005" t="str" cm="1">
        <f t="array" ref="U1005">IF(T1005=MIN($T$3:$T$10000),S1005:T1005,"")</f>
        <v/>
      </c>
    </row>
    <row r="1006" spans="1:21" x14ac:dyDescent="0.3">
      <c r="A1006" s="23">
        <v>42704</v>
      </c>
      <c r="B1006" s="24">
        <v>-1.3419237576213621E-2</v>
      </c>
      <c r="C1006" s="24">
        <v>5.8949633441892297E-3</v>
      </c>
      <c r="D1006" s="24">
        <v>-1.3170932306661821E-2</v>
      </c>
      <c r="E1006" s="263">
        <v>-6.5734329130957168E-3</v>
      </c>
      <c r="F1006" s="264">
        <v>0</v>
      </c>
      <c r="G1006" s="264">
        <v>-4.200000000000004E-4</v>
      </c>
      <c r="H1006" s="265">
        <v>-3.375527426160332E-4</v>
      </c>
      <c r="K1006" s="23">
        <v>42704</v>
      </c>
      <c r="L1006" s="19">
        <v>-3.6054995902759465E-3</v>
      </c>
      <c r="O1006" s="23">
        <v>42704</v>
      </c>
      <c r="P1006">
        <v>-8.5815021402468276E-3</v>
      </c>
      <c r="Q1006" t="str" cm="1">
        <f t="array" ref="Q1006">IF(P1006=MIN($P$3:$P$10000),O1006:P1006,"")</f>
        <v/>
      </c>
      <c r="S1006" s="23">
        <v>42704</v>
      </c>
      <c r="T1006">
        <v>-3.4326008560987315E-3</v>
      </c>
      <c r="U1006" t="str" cm="1">
        <f t="array" ref="U1006">IF(T1006=MIN($T$3:$T$10000),S1006:T1006,"")</f>
        <v/>
      </c>
    </row>
    <row r="1007" spans="1:21" x14ac:dyDescent="0.3">
      <c r="A1007" s="23">
        <v>42705</v>
      </c>
      <c r="B1007" s="24">
        <v>-1.8791856823265889E-3</v>
      </c>
      <c r="C1007" s="24">
        <v>-1.5985152135439651E-3</v>
      </c>
      <c r="D1007" s="24">
        <v>3.4078826683705682E-3</v>
      </c>
      <c r="E1007" s="263">
        <v>-3.3084082721903259E-3</v>
      </c>
      <c r="F1007" s="264">
        <v>7.1999999999999994E-4</v>
      </c>
      <c r="G1007" s="264">
        <v>-7.6999999999999736E-4</v>
      </c>
      <c r="H1007" s="265">
        <v>2.0408163265306139E-4</v>
      </c>
      <c r="K1007" s="23">
        <v>42705</v>
      </c>
      <c r="L1007" s="19">
        <v>1.8263359525629892E-4</v>
      </c>
      <c r="O1007" s="23">
        <v>42705</v>
      </c>
      <c r="P1007">
        <v>1.4324215140605308E-4</v>
      </c>
      <c r="Q1007" t="str" cm="1">
        <f t="array" ref="Q1007">IF(P1007=MIN($P$3:$P$10000),O1007:P1007,"")</f>
        <v/>
      </c>
      <c r="S1007" s="23">
        <v>42705</v>
      </c>
      <c r="T1007">
        <v>5.7296860562421157E-5</v>
      </c>
      <c r="U1007" t="str" cm="1">
        <f t="array" ref="U1007">IF(T1007=MIN($T$3:$T$10000),S1007:T1007,"")</f>
        <v/>
      </c>
    </row>
    <row r="1008" spans="1:21" x14ac:dyDescent="0.3">
      <c r="A1008" s="23">
        <v>42706</v>
      </c>
      <c r="B1008" s="24">
        <v>5.379218169452942E-3</v>
      </c>
      <c r="C1008" s="24">
        <v>-5.3367027284494247E-4</v>
      </c>
      <c r="D1008" s="24">
        <v>2.9712551931291389E-3</v>
      </c>
      <c r="E1008" s="263">
        <v>8.3705982880008176E-3</v>
      </c>
      <c r="F1008" s="264">
        <v>-4.8000000000000017E-4</v>
      </c>
      <c r="G1008" s="264">
        <v>1.5899999999999981E-3</v>
      </c>
      <c r="H1008" s="265">
        <v>4.1666666666666415E-5</v>
      </c>
      <c r="K1008" s="23">
        <v>42706</v>
      </c>
      <c r="L1008" s="19">
        <v>1.7942708972524416E-3</v>
      </c>
      <c r="O1008" s="23">
        <v>42706</v>
      </c>
      <c r="P1008">
        <v>4.3600522431311035E-3</v>
      </c>
      <c r="Q1008" t="str" cm="1">
        <f t="array" ref="Q1008">IF(P1008=MIN($P$3:$P$10000),O1008:P1008,"")</f>
        <v/>
      </c>
      <c r="S1008" s="23">
        <v>42706</v>
      </c>
      <c r="T1008">
        <v>1.7440208972524418E-3</v>
      </c>
      <c r="U1008" t="str" cm="1">
        <f t="array" ref="U1008">IF(T1008=MIN($T$3:$T$10000),S1008:T1008,"")</f>
        <v/>
      </c>
    </row>
    <row r="1009" spans="1:21" x14ac:dyDescent="0.3">
      <c r="A1009" s="23">
        <v>42709</v>
      </c>
      <c r="B1009" s="24">
        <v>-5.3504370015198532E-3</v>
      </c>
      <c r="C1009" s="24">
        <v>2.1889868625203951E-2</v>
      </c>
      <c r="D1009" s="24">
        <v>-1.3261684402908451E-2</v>
      </c>
      <c r="E1009" s="263">
        <v>-1.2451829142862971E-2</v>
      </c>
      <c r="F1009" s="264">
        <v>3.8999999999999988E-4</v>
      </c>
      <c r="G1009" s="264">
        <v>-8.6000000000000074E-4</v>
      </c>
      <c r="H1009" s="265">
        <v>0</v>
      </c>
      <c r="K1009" s="23">
        <v>42709</v>
      </c>
      <c r="L1009" s="19">
        <v>-2.9331100526340703E-3</v>
      </c>
      <c r="O1009" s="23">
        <v>42709</v>
      </c>
      <c r="P1009">
        <v>-7.3227751315851752E-3</v>
      </c>
      <c r="Q1009" t="str" cm="1">
        <f t="array" ref="Q1009">IF(P1009=MIN($P$3:$P$10000),O1009:P1009,"")</f>
        <v/>
      </c>
      <c r="S1009" s="23">
        <v>42709</v>
      </c>
      <c r="T1009">
        <v>-2.9291100526340702E-3</v>
      </c>
      <c r="U1009" t="str" cm="1">
        <f t="array" ref="U1009">IF(T1009=MIN($T$3:$T$10000),S1009:T1009,"")</f>
        <v/>
      </c>
    </row>
    <row r="1010" spans="1:21" x14ac:dyDescent="0.3">
      <c r="A1010" s="23">
        <v>42710</v>
      </c>
      <c r="B1010" s="24">
        <v>-9.8620225043746334E-4</v>
      </c>
      <c r="C1010" s="24">
        <v>8.3593421934760759E-3</v>
      </c>
      <c r="D1010" s="24">
        <v>6.0050684087464886E-3</v>
      </c>
      <c r="E1010" s="263">
        <v>7.3912344319260652E-3</v>
      </c>
      <c r="F1010" s="264">
        <v>1.000000000000003E-4</v>
      </c>
      <c r="G1010" s="264">
        <v>4.400000000000004E-4</v>
      </c>
      <c r="H1010" s="265">
        <v>2.0920502092050371E-4</v>
      </c>
      <c r="K1010" s="23">
        <v>42710</v>
      </c>
      <c r="L1010" s="19">
        <v>2.5296849769707356E-3</v>
      </c>
      <c r="O1010" s="23">
        <v>42710</v>
      </c>
      <c r="P1010">
        <v>6.0088567938912721E-3</v>
      </c>
      <c r="Q1010" t="str" cm="1">
        <f t="array" ref="Q1010">IF(P1010=MIN($P$3:$P$10000),O1010:P1010,"")</f>
        <v/>
      </c>
      <c r="S1010" s="23">
        <v>42710</v>
      </c>
      <c r="T1010">
        <v>2.4035427175565088E-3</v>
      </c>
      <c r="U1010" t="str" cm="1">
        <f t="array" ref="U1010">IF(T1010=MIN($T$3:$T$10000),S1010:T1010,"")</f>
        <v/>
      </c>
    </row>
    <row r="1011" spans="1:21" x14ac:dyDescent="0.3">
      <c r="A1011" s="23">
        <v>42711</v>
      </c>
      <c r="B1011" s="24">
        <v>3.5897155164676159E-3</v>
      </c>
      <c r="C1011" s="24">
        <v>1.502633321574664E-2</v>
      </c>
      <c r="D1011" s="24">
        <v>1.0592441425260829E-2</v>
      </c>
      <c r="E1011" s="263">
        <v>6.1865948879105924E-3</v>
      </c>
      <c r="F1011" s="264">
        <v>-8.000000000000021E-5</v>
      </c>
      <c r="G1011" s="264">
        <v>5.4000000000000044E-4</v>
      </c>
      <c r="H1011" s="265">
        <v>-2.5641025641025787E-4</v>
      </c>
      <c r="K1011" s="23">
        <v>42711</v>
      </c>
      <c r="L1011" s="19">
        <v>3.5617621670305175E-3</v>
      </c>
      <c r="O1011" s="23">
        <v>42711</v>
      </c>
      <c r="P1011">
        <v>9.1453669560378342E-3</v>
      </c>
      <c r="Q1011" t="str" cm="1">
        <f t="array" ref="Q1011">IF(P1011=MIN($P$3:$P$10000),O1011:P1011,"")</f>
        <v/>
      </c>
      <c r="S1011" s="23">
        <v>42711</v>
      </c>
      <c r="T1011">
        <v>3.6581467824151337E-3</v>
      </c>
      <c r="U1011" t="str" cm="1">
        <f t="array" ref="U1011">IF(T1011=MIN($T$3:$T$10000),S1011:T1011,"")</f>
        <v/>
      </c>
    </row>
    <row r="1012" spans="1:21" x14ac:dyDescent="0.3">
      <c r="A1012" s="23">
        <v>42712</v>
      </c>
      <c r="B1012" s="24">
        <v>-2.3249753675225731E-3</v>
      </c>
      <c r="C1012" s="24">
        <v>-7.6569864216423844E-3</v>
      </c>
      <c r="D1012" s="24">
        <v>-3.6825577863113992E-3</v>
      </c>
      <c r="E1012" s="263">
        <v>1.715419623723097E-3</v>
      </c>
      <c r="F1012" s="264">
        <v>2.4000000000000009E-4</v>
      </c>
      <c r="G1012" s="264">
        <v>-1.0599999999999991E-3</v>
      </c>
      <c r="H1012" s="265">
        <v>-2.9166666666666778E-4</v>
      </c>
      <c r="K1012" s="23">
        <v>42712</v>
      </c>
      <c r="L1012" s="19">
        <v>-1.1482160987671187E-3</v>
      </c>
      <c r="O1012" s="23">
        <v>42712</v>
      </c>
      <c r="P1012">
        <v>-2.4699152469177957E-3</v>
      </c>
      <c r="Q1012" t="str" cm="1">
        <f t="array" ref="Q1012">IF(P1012=MIN($P$3:$P$10000),O1012:P1012,"")</f>
        <v/>
      </c>
      <c r="S1012" s="23">
        <v>42712</v>
      </c>
      <c r="T1012">
        <v>-9.8796609876711824E-4</v>
      </c>
      <c r="U1012" t="str" cm="1">
        <f t="array" ref="U1012">IF(T1012=MIN($T$3:$T$10000),S1012:T1012,"")</f>
        <v/>
      </c>
    </row>
    <row r="1013" spans="1:21" x14ac:dyDescent="0.3">
      <c r="A1013" s="23">
        <v>42713</v>
      </c>
      <c r="B1013" s="24">
        <v>-1.048667204445633E-2</v>
      </c>
      <c r="C1013" s="24">
        <v>9.2592450365785294E-3</v>
      </c>
      <c r="D1013" s="24">
        <v>-3.6961532221896939E-3</v>
      </c>
      <c r="E1013" s="263">
        <v>-5.7099184097456328E-4</v>
      </c>
      <c r="F1013" s="264">
        <v>-6.0000000000000049E-5</v>
      </c>
      <c r="G1013" s="264">
        <v>-4.400000000000004E-4</v>
      </c>
      <c r="H1013" s="265">
        <v>-8.0971659919027838E-5</v>
      </c>
      <c r="K1013" s="23">
        <v>42713</v>
      </c>
      <c r="L1013" s="19">
        <v>-7.3782939880775197E-4</v>
      </c>
      <c r="O1013" s="23">
        <v>42713</v>
      </c>
      <c r="P1013">
        <v>-1.6834803796104735E-3</v>
      </c>
      <c r="Q1013" t="str" cm="1">
        <f t="array" ref="Q1013">IF(P1013=MIN($P$3:$P$10000),O1013:P1013,"")</f>
        <v/>
      </c>
      <c r="S1013" s="23">
        <v>42713</v>
      </c>
      <c r="T1013">
        <v>-6.7339215184418944E-4</v>
      </c>
      <c r="U1013" t="str" cm="1">
        <f t="array" ref="U1013">IF(T1013=MIN($T$3:$T$10000),S1013:T1013,"")</f>
        <v/>
      </c>
    </row>
    <row r="1014" spans="1:21" x14ac:dyDescent="0.3">
      <c r="A1014" s="23">
        <v>42716</v>
      </c>
      <c r="B1014" s="24">
        <v>3.8043296412258449E-3</v>
      </c>
      <c r="C1014" s="24">
        <v>0</v>
      </c>
      <c r="D1014" s="24">
        <v>2.2688006390833751E-2</v>
      </c>
      <c r="E1014" s="263">
        <v>9.7114353181890906E-3</v>
      </c>
      <c r="F1014" s="264">
        <v>4.4000000000000002E-4</v>
      </c>
      <c r="G1014" s="264">
        <v>4.3000000000000151E-4</v>
      </c>
      <c r="H1014" s="265">
        <v>4.0160642570282277E-5</v>
      </c>
      <c r="K1014" s="23">
        <v>42716</v>
      </c>
      <c r="L1014" s="19">
        <v>5.549934419258949E-3</v>
      </c>
      <c r="O1014" s="23">
        <v>42716</v>
      </c>
      <c r="P1014">
        <v>1.3665905325255807E-2</v>
      </c>
      <c r="Q1014" t="str" cm="1">
        <f t="array" ref="Q1014">IF(P1014=MIN($P$3:$P$10000),O1014:P1014,"")</f>
        <v/>
      </c>
      <c r="S1014" s="23">
        <v>42716</v>
      </c>
      <c r="T1014">
        <v>5.4663621301023228E-3</v>
      </c>
      <c r="U1014" t="str" cm="1">
        <f t="array" ref="U1014">IF(T1014=MIN($T$3:$T$10000),S1014:T1014,"")</f>
        <v/>
      </c>
    </row>
    <row r="1015" spans="1:21" x14ac:dyDescent="0.3">
      <c r="A1015" s="23">
        <v>42717</v>
      </c>
      <c r="B1015" s="24">
        <v>-3.3387745894242651E-3</v>
      </c>
      <c r="C1015" s="24">
        <v>1.019370498963363E-2</v>
      </c>
      <c r="D1015" s="24">
        <v>1.813906638394467E-3</v>
      </c>
      <c r="E1015" s="263">
        <v>1.8390749617328711E-3</v>
      </c>
      <c r="F1015" s="264">
        <v>-2.9999999999999997E-4</v>
      </c>
      <c r="G1015" s="264">
        <v>1.2499999999999981E-3</v>
      </c>
      <c r="H1015" s="265">
        <v>-2.4193548387096769E-4</v>
      </c>
      <c r="K1015" s="23">
        <v>42717</v>
      </c>
      <c r="L1015" s="19">
        <v>8.9833325550792717E-4</v>
      </c>
      <c r="O1015" s="23">
        <v>42717</v>
      </c>
      <c r="P1015">
        <v>2.4367605581246572E-3</v>
      </c>
      <c r="Q1015" t="str" cm="1">
        <f t="array" ref="Q1015">IF(P1015=MIN($P$3:$P$10000),O1015:P1015,"")</f>
        <v/>
      </c>
      <c r="S1015" s="23">
        <v>42717</v>
      </c>
      <c r="T1015">
        <v>9.7470422324986267E-4</v>
      </c>
      <c r="U1015" t="str" cm="1">
        <f t="array" ref="U1015">IF(T1015=MIN($T$3:$T$10000),S1015:T1015,"")</f>
        <v/>
      </c>
    </row>
    <row r="1016" spans="1:21" x14ac:dyDescent="0.3">
      <c r="A1016" s="23">
        <v>42718</v>
      </c>
      <c r="B1016" s="24">
        <v>-1.466722538706817E-2</v>
      </c>
      <c r="C1016" s="24">
        <v>-1.7659093894897251E-2</v>
      </c>
      <c r="D1016" s="24">
        <v>-6.4066543385030332E-3</v>
      </c>
      <c r="E1016" s="263">
        <v>-1.1153555414475731E-2</v>
      </c>
      <c r="F1016" s="264">
        <v>-2.9E-4</v>
      </c>
      <c r="G1016" s="264">
        <v>7.8000000000000074E-4</v>
      </c>
      <c r="H1016" s="265">
        <v>-2.3622047244094619E-4</v>
      </c>
      <c r="K1016" s="23">
        <v>42718</v>
      </c>
      <c r="L1016" s="19">
        <v>-4.1995422536051487E-3</v>
      </c>
      <c r="O1016" s="23">
        <v>42718</v>
      </c>
      <c r="P1016">
        <v>-1.0258107602516806E-2</v>
      </c>
      <c r="Q1016" t="str" cm="1">
        <f t="array" ref="Q1016">IF(P1016=MIN($P$3:$P$10000),O1016:P1016,"")</f>
        <v/>
      </c>
      <c r="S1016" s="23">
        <v>42718</v>
      </c>
      <c r="T1016">
        <v>-4.1032430410067227E-3</v>
      </c>
      <c r="U1016" t="str" cm="1">
        <f t="array" ref="U1016">IF(T1016=MIN($T$3:$T$10000),S1016:T1016,"")</f>
        <v/>
      </c>
    </row>
    <row r="1017" spans="1:21" x14ac:dyDescent="0.3">
      <c r="A1017" s="23">
        <v>42719</v>
      </c>
      <c r="B1017" s="24">
        <v>-1.3691132708055951E-2</v>
      </c>
      <c r="C1017" s="24">
        <v>-3.5951982472334351E-3</v>
      </c>
      <c r="D1017" s="24">
        <v>-3.6442960822486098E-3</v>
      </c>
      <c r="E1017" s="263">
        <v>8.5660484841110023E-4</v>
      </c>
      <c r="F1017" s="264">
        <v>2.9999999999999997E-4</v>
      </c>
      <c r="G1017" s="264">
        <v>-3.000000000000003E-4</v>
      </c>
      <c r="H1017" s="265">
        <v>0</v>
      </c>
      <c r="K1017" s="23">
        <v>42719</v>
      </c>
      <c r="L1017" s="19">
        <v>-1.3239720729833928E-3</v>
      </c>
      <c r="O1017" s="23">
        <v>42719</v>
      </c>
      <c r="P1017">
        <v>-3.3474301824584821E-3</v>
      </c>
      <c r="Q1017" t="str" cm="1">
        <f t="array" ref="Q1017">IF(P1017=MIN($P$3:$P$10000),O1017:P1017,"")</f>
        <v/>
      </c>
      <c r="S1017" s="23">
        <v>42719</v>
      </c>
      <c r="T1017">
        <v>-1.3389720729833929E-3</v>
      </c>
      <c r="U1017" t="str" cm="1">
        <f t="array" ref="U1017">IF(T1017=MIN($T$3:$T$10000),S1017:T1017,"")</f>
        <v/>
      </c>
    </row>
    <row r="1018" spans="1:21" x14ac:dyDescent="0.3">
      <c r="A1018" s="23">
        <v>42720</v>
      </c>
      <c r="B1018" s="24">
        <v>6.6145614538685518E-3</v>
      </c>
      <c r="C1018" s="24">
        <v>4.1236848085526153E-3</v>
      </c>
      <c r="D1018" s="24">
        <v>-1.4071741413960569E-3</v>
      </c>
      <c r="E1018" s="263">
        <v>-2.8496704334664622E-4</v>
      </c>
      <c r="F1018" s="264">
        <v>-2.2000000000000001E-4</v>
      </c>
      <c r="G1018" s="264">
        <v>-4.8999999999999933E-4</v>
      </c>
      <c r="H1018" s="265">
        <v>2.3076923076923204E-4</v>
      </c>
      <c r="K1018" s="23">
        <v>42720</v>
      </c>
      <c r="L1018" s="19">
        <v>2.7358942822491036E-4</v>
      </c>
      <c r="O1018" s="23">
        <v>42720</v>
      </c>
      <c r="P1018">
        <v>5.4060818594688987E-4</v>
      </c>
      <c r="Q1018" t="str" cm="1">
        <f t="array" ref="Q1018">IF(P1018=MIN($P$3:$P$10000),O1018:P1018,"")</f>
        <v/>
      </c>
      <c r="S1018" s="23">
        <v>42720</v>
      </c>
      <c r="T1018">
        <v>2.162432743787559E-4</v>
      </c>
      <c r="U1018" t="str" cm="1">
        <f t="array" ref="U1018">IF(T1018=MIN($T$3:$T$10000),S1018:T1018,"")</f>
        <v/>
      </c>
    </row>
    <row r="1019" spans="1:21" x14ac:dyDescent="0.3">
      <c r="A1019" s="23">
        <v>42723</v>
      </c>
      <c r="B1019" s="24">
        <v>4.9976213327823371E-3</v>
      </c>
      <c r="C1019" s="24">
        <v>-3.0800164130195301E-3</v>
      </c>
      <c r="D1019" s="24">
        <v>8.4531596202292135E-3</v>
      </c>
      <c r="E1019" s="263">
        <v>1.441172872259873E-2</v>
      </c>
      <c r="F1019" s="264">
        <v>-1.999999999999999E-4</v>
      </c>
      <c r="G1019" s="264">
        <v>4.8999999999999933E-4</v>
      </c>
      <c r="H1019" s="265">
        <v>-1.1811023622047172E-4</v>
      </c>
      <c r="K1019" s="23">
        <v>42723</v>
      </c>
      <c r="L1019" s="19">
        <v>3.2636752784690514E-3</v>
      </c>
      <c r="O1019" s="23">
        <v>42723</v>
      </c>
      <c r="P1019">
        <v>8.2808122119206601E-3</v>
      </c>
      <c r="Q1019" t="str" cm="1">
        <f t="array" ref="Q1019">IF(P1019=MIN($P$3:$P$10000),O1019:P1019,"")</f>
        <v/>
      </c>
      <c r="S1019" s="23">
        <v>42723</v>
      </c>
      <c r="T1019">
        <v>3.312324884768264E-3</v>
      </c>
      <c r="U1019" t="str" cm="1">
        <f t="array" ref="U1019">IF(T1019=MIN($T$3:$T$10000),S1019:T1019,"")</f>
        <v/>
      </c>
    </row>
    <row r="1020" spans="1:21" x14ac:dyDescent="0.3">
      <c r="A1020" s="23">
        <v>42724</v>
      </c>
      <c r="B1020" s="24">
        <v>-7.3671151069937936E-3</v>
      </c>
      <c r="C1020" s="24">
        <v>-5.1510655294267666E-4</v>
      </c>
      <c r="D1020" s="24">
        <v>3.353130711176829E-3</v>
      </c>
      <c r="E1020" s="263">
        <v>7.0324958795895353E-4</v>
      </c>
      <c r="F1020" s="264">
        <v>8.9999999999999802E-5</v>
      </c>
      <c r="G1020" s="264">
        <v>-1.9000000000000131E-4</v>
      </c>
      <c r="H1020" s="265">
        <v>7.7821011673151296E-5</v>
      </c>
      <c r="K1020" s="23">
        <v>42724</v>
      </c>
      <c r="L1020" s="19">
        <v>3.91473089243576E-4</v>
      </c>
      <c r="O1020" s="23">
        <v>42724</v>
      </c>
      <c r="P1020">
        <v>8.9238408497664494E-4</v>
      </c>
      <c r="Q1020" t="str" cm="1">
        <f t="array" ref="Q1020">IF(P1020=MIN($P$3:$P$10000),O1020:P1020,"")</f>
        <v/>
      </c>
      <c r="S1020" s="23">
        <v>42724</v>
      </c>
      <c r="T1020">
        <v>3.5695363399065796E-4</v>
      </c>
      <c r="U1020" t="str" cm="1">
        <f t="array" ref="U1020">IF(T1020=MIN($T$3:$T$10000),S1020:T1020,"")</f>
        <v/>
      </c>
    </row>
    <row r="1021" spans="1:21" x14ac:dyDescent="0.3">
      <c r="A1021" s="23">
        <v>42725</v>
      </c>
      <c r="B1021" s="24">
        <v>5.5661006998223921E-4</v>
      </c>
      <c r="C1021" s="24">
        <v>3.6064965059008761E-3</v>
      </c>
      <c r="D1021" s="24">
        <v>-8.0758699835030145E-3</v>
      </c>
      <c r="E1021" s="263">
        <v>-6.3253628041456036E-3</v>
      </c>
      <c r="F1021" s="264">
        <v>-2.9999999999999858E-5</v>
      </c>
      <c r="G1021" s="264">
        <v>1.6000000000000009E-4</v>
      </c>
      <c r="H1021" s="265">
        <v>0</v>
      </c>
      <c r="K1021" s="23">
        <v>42725</v>
      </c>
      <c r="L1021" s="19">
        <v>-2.0047854164160711E-3</v>
      </c>
      <c r="O1021" s="23">
        <v>42725</v>
      </c>
      <c r="P1021">
        <v>-5.0244635410401787E-3</v>
      </c>
      <c r="Q1021" t="str" cm="1">
        <f t="array" ref="Q1021">IF(P1021=MIN($P$3:$P$10000),O1021:P1021,"")</f>
        <v/>
      </c>
      <c r="S1021" s="23">
        <v>42725</v>
      </c>
      <c r="T1021">
        <v>-2.0097854164160714E-3</v>
      </c>
      <c r="U1021" t="str" cm="1">
        <f t="array" ref="U1021">IF(T1021=MIN($T$3:$T$10000),S1021:T1021,"")</f>
        <v/>
      </c>
    </row>
    <row r="1022" spans="1:21" x14ac:dyDescent="0.3">
      <c r="A1022" s="23">
        <v>42726</v>
      </c>
      <c r="B1022" s="24">
        <v>-2.4107742681645679E-3</v>
      </c>
      <c r="C1022" s="24">
        <v>-2.0532829595235201E-3</v>
      </c>
      <c r="D1022" s="24">
        <v>-2.316115984812309E-2</v>
      </c>
      <c r="E1022" s="263">
        <v>1.4147574961438909E-3</v>
      </c>
      <c r="F1022" s="264">
        <v>-3.8000000000000008E-4</v>
      </c>
      <c r="G1022" s="264">
        <v>-2.8999999999999924E-4</v>
      </c>
      <c r="H1022" s="265">
        <v>0</v>
      </c>
      <c r="K1022" s="23">
        <v>42726</v>
      </c>
      <c r="L1022" s="19">
        <v>-4.3251140823263971E-3</v>
      </c>
      <c r="O1022" s="23">
        <v>42726</v>
      </c>
      <c r="P1022">
        <v>-1.0681535205815993E-2</v>
      </c>
      <c r="Q1022" t="str" cm="1">
        <f t="array" ref="Q1022">IF(P1022=MIN($P$3:$P$10000),O1022:P1022,"")</f>
        <v/>
      </c>
      <c r="S1022" s="23">
        <v>42726</v>
      </c>
      <c r="T1022">
        <v>-4.2726140823263975E-3</v>
      </c>
      <c r="U1022" t="str" cm="1">
        <f t="array" ref="U1022">IF(T1022=MIN($T$3:$T$10000),S1022:T1022,"")</f>
        <v/>
      </c>
    </row>
    <row r="1023" spans="1:21" x14ac:dyDescent="0.3">
      <c r="A1023" s="23">
        <v>42727</v>
      </c>
      <c r="B1023" s="24">
        <v>3.160182290554296E-3</v>
      </c>
      <c r="C1023" s="24">
        <v>7.2016145477897904E-3</v>
      </c>
      <c r="D1023" s="24">
        <v>-7.1870808143004107E-4</v>
      </c>
      <c r="E1023" s="263">
        <v>1.836058595685183E-3</v>
      </c>
      <c r="F1023" s="264">
        <v>-5.9999999999999941E-5</v>
      </c>
      <c r="G1023" s="264">
        <v>3.400000000000003E-4</v>
      </c>
      <c r="H1023" s="265">
        <v>-1.9607843137255058E-4</v>
      </c>
      <c r="K1023" s="23">
        <v>42727</v>
      </c>
      <c r="L1023" s="19">
        <v>5.436245742267608E-4</v>
      </c>
      <c r="O1023" s="23">
        <v>42727</v>
      </c>
      <c r="P1023">
        <v>1.5521496708610217E-3</v>
      </c>
      <c r="Q1023" t="str" cm="1">
        <f t="array" ref="Q1023">IF(P1023=MIN($P$3:$P$10000),O1023:P1023,"")</f>
        <v/>
      </c>
      <c r="S1023" s="23">
        <v>42727</v>
      </c>
      <c r="T1023">
        <v>6.2085986834440861E-4</v>
      </c>
      <c r="U1023" t="str" cm="1">
        <f t="array" ref="U1023">IF(T1023=MIN($T$3:$T$10000),S1023:T1023,"")</f>
        <v/>
      </c>
    </row>
    <row r="1024" spans="1:21" x14ac:dyDescent="0.3">
      <c r="A1024" s="23">
        <v>42731</v>
      </c>
      <c r="B1024" s="24">
        <v>5.8370981191511748E-3</v>
      </c>
      <c r="C1024" s="24">
        <v>-1.0216115964111581E-3</v>
      </c>
      <c r="D1024" s="24">
        <v>2.3010143243202569E-3</v>
      </c>
      <c r="E1024" s="263">
        <v>5.6417794203423785E-4</v>
      </c>
      <c r="F1024" s="264">
        <v>-2.4000000000000001E-4</v>
      </c>
      <c r="G1024" s="264">
        <v>-2.5000000000000131E-4</v>
      </c>
      <c r="H1024" s="265">
        <v>2.3346303501945521E-4</v>
      </c>
      <c r="K1024" s="23">
        <v>42731</v>
      </c>
      <c r="L1024" s="19">
        <v>7.4600128529192782E-4</v>
      </c>
      <c r="O1024" s="23">
        <v>42731</v>
      </c>
      <c r="P1024">
        <v>1.6936072988329325E-3</v>
      </c>
      <c r="Q1024" t="str" cm="1">
        <f t="array" ref="Q1024">IF(P1024=MIN($P$3:$P$10000),O1024:P1024,"")</f>
        <v/>
      </c>
      <c r="S1024" s="23">
        <v>42731</v>
      </c>
      <c r="T1024">
        <v>6.7744291953317302E-4</v>
      </c>
      <c r="U1024" t="str" cm="1">
        <f t="array" ref="U1024">IF(T1024=MIN($T$3:$T$10000),S1024:T1024,"")</f>
        <v/>
      </c>
    </row>
    <row r="1025" spans="1:21" x14ac:dyDescent="0.3">
      <c r="A1025" s="23">
        <v>42732</v>
      </c>
      <c r="B1025" s="24">
        <v>2.763476469481916E-3</v>
      </c>
      <c r="C1025" s="24">
        <v>-3.8209621653177042E-3</v>
      </c>
      <c r="D1025" s="24">
        <v>-5.5952668853504074E-3</v>
      </c>
      <c r="E1025" s="263">
        <v>0</v>
      </c>
      <c r="F1025" s="264">
        <v>-1.000000000000003E-5</v>
      </c>
      <c r="G1025" s="264">
        <v>3.1000000000000141E-4</v>
      </c>
      <c r="H1025" s="265">
        <v>7.9681274900396553E-5</v>
      </c>
      <c r="K1025" s="23">
        <v>42732</v>
      </c>
      <c r="L1025" s="19">
        <v>-1.0655635201082651E-3</v>
      </c>
      <c r="O1025" s="23">
        <v>42732</v>
      </c>
      <c r="P1025">
        <v>-2.7898002345336098E-3</v>
      </c>
      <c r="Q1025" t="str" cm="1">
        <f t="array" ref="Q1025">IF(P1025=MIN($P$3:$P$10000),O1025:P1025,"")</f>
        <v/>
      </c>
      <c r="S1025" s="23">
        <v>42732</v>
      </c>
      <c r="T1025">
        <v>-1.1159200938134438E-3</v>
      </c>
      <c r="U1025" t="str" cm="1">
        <f t="array" ref="U1025">IF(T1025=MIN($T$3:$T$10000),S1025:T1025,"")</f>
        <v/>
      </c>
    </row>
    <row r="1026" spans="1:21" x14ac:dyDescent="0.3">
      <c r="A1026" s="23">
        <v>42733</v>
      </c>
      <c r="B1026" s="24">
        <v>1.3136138038433481E-2</v>
      </c>
      <c r="C1026" s="24">
        <v>7.4584660666858369E-3</v>
      </c>
      <c r="D1026" s="24">
        <v>-7.213206261942976E-4</v>
      </c>
      <c r="E1026" s="263">
        <v>7.0472654205278723E-4</v>
      </c>
      <c r="F1026" s="264">
        <v>-4.6999999999999988E-4</v>
      </c>
      <c r="G1026" s="264">
        <v>1.800000000000002E-4</v>
      </c>
      <c r="H1026" s="265">
        <v>1.6064257028112491E-4</v>
      </c>
      <c r="K1026" s="23">
        <v>42733</v>
      </c>
      <c r="L1026" s="19">
        <v>9.5412793004691896E-4</v>
      </c>
      <c r="O1026" s="23">
        <v>42733</v>
      </c>
      <c r="P1026">
        <v>2.2995969335510322E-3</v>
      </c>
      <c r="Q1026" t="str" cm="1">
        <f t="array" ref="Q1026">IF(P1026=MIN($P$3:$P$10000),O1026:P1026,"")</f>
        <v/>
      </c>
      <c r="S1026" s="23">
        <v>42733</v>
      </c>
      <c r="T1026">
        <v>9.1983877342041275E-4</v>
      </c>
      <c r="U1026" t="str" cm="1">
        <f t="array" ref="U1026">IF(T1026=MIN($T$3:$T$10000),S1026:T1026,"")</f>
        <v/>
      </c>
    </row>
    <row r="1027" spans="1:21" x14ac:dyDescent="0.3">
      <c r="A1027" s="23">
        <v>42734</v>
      </c>
      <c r="B1027" s="24">
        <v>-6.1655634584680688E-3</v>
      </c>
      <c r="C1027" s="24">
        <v>3.173029691791601E-3</v>
      </c>
      <c r="D1027" s="24">
        <v>-2.0215243039604842E-3</v>
      </c>
      <c r="E1027" s="263">
        <v>-1.4080835329070419E-3</v>
      </c>
      <c r="F1027" s="264">
        <v>2.300000000000002E-4</v>
      </c>
      <c r="G1027" s="264">
        <v>-1.6000000000000009E-4</v>
      </c>
      <c r="H1027" s="265">
        <v>-2.0408163265306139E-4</v>
      </c>
      <c r="K1027" s="23">
        <v>42734</v>
      </c>
      <c r="L1027" s="19">
        <v>-6.9936662504021434E-4</v>
      </c>
      <c r="O1027" s="23">
        <v>42734</v>
      </c>
      <c r="P1027">
        <v>-1.5563247258658418E-3</v>
      </c>
      <c r="Q1027" t="str" cm="1">
        <f t="array" ref="Q1027">IF(P1027=MIN($P$3:$P$10000),O1027:P1027,"")</f>
        <v/>
      </c>
      <c r="S1027" s="23">
        <v>42734</v>
      </c>
      <c r="T1027">
        <v>-6.2252989034633673E-4</v>
      </c>
      <c r="U1027" t="str" cm="1">
        <f t="array" ref="U1027">IF(T1027=MIN($T$3:$T$10000),S1027:T1027,"")</f>
        <v/>
      </c>
    </row>
    <row r="1028" spans="1:21" x14ac:dyDescent="0.3">
      <c r="A1028" s="23">
        <v>42738</v>
      </c>
      <c r="B1028" s="24">
        <v>7.8459993810236304E-3</v>
      </c>
      <c r="C1028" s="24">
        <v>4.7444598031325617E-3</v>
      </c>
      <c r="D1028" s="24">
        <v>-6.6550757300072889E-3</v>
      </c>
      <c r="E1028" s="263">
        <v>-5.5002538630733941E-3</v>
      </c>
      <c r="F1028" s="264">
        <v>2.6999999999999979E-4</v>
      </c>
      <c r="G1028" s="264">
        <v>-5.4000000000000044E-4</v>
      </c>
      <c r="H1028" s="265">
        <v>-4.0816326530611994E-5</v>
      </c>
      <c r="K1028" s="23">
        <v>42738</v>
      </c>
      <c r="L1028" s="19">
        <v>-1.2992975635398552E-3</v>
      </c>
      <c r="O1028" s="23">
        <v>42738</v>
      </c>
      <c r="P1028">
        <v>-3.2023255415026992E-3</v>
      </c>
      <c r="Q1028" t="str" cm="1">
        <f t="array" ref="Q1028">IF(P1028=MIN($P$3:$P$10000),O1028:P1028,"")</f>
        <v/>
      </c>
      <c r="S1028" s="23">
        <v>42738</v>
      </c>
      <c r="T1028">
        <v>-1.2809302166010795E-3</v>
      </c>
      <c r="U1028" t="str" cm="1">
        <f t="array" ref="U1028">IF(T1028=MIN($T$3:$T$10000),S1028:T1028,"")</f>
        <v/>
      </c>
    </row>
    <row r="1029" spans="1:21" x14ac:dyDescent="0.3">
      <c r="A1029" s="23">
        <v>42739</v>
      </c>
      <c r="B1029" s="24">
        <v>3.5303702043055162E-3</v>
      </c>
      <c r="C1029" s="24">
        <v>8.9191041138444848E-3</v>
      </c>
      <c r="D1029" s="24">
        <v>5.8257984346060439E-3</v>
      </c>
      <c r="E1029" s="263">
        <v>-2.8357669525108709E-3</v>
      </c>
      <c r="F1029" s="264">
        <v>-7.9999999999999993E-5</v>
      </c>
      <c r="G1029" s="264">
        <v>-4.0000000000000044E-5</v>
      </c>
      <c r="H1029" s="265">
        <v>3.6585365853658461E-4</v>
      </c>
      <c r="K1029" s="23">
        <v>42739</v>
      </c>
      <c r="L1029" s="19">
        <v>1.5200238620738942E-3</v>
      </c>
      <c r="O1029" s="23">
        <v>42739</v>
      </c>
      <c r="P1029">
        <v>3.4134742893310774E-3</v>
      </c>
      <c r="Q1029" t="str" cm="1">
        <f t="array" ref="Q1029">IF(P1029=MIN($P$3:$P$10000),O1029:P1029,"")</f>
        <v/>
      </c>
      <c r="S1029" s="23">
        <v>42739</v>
      </c>
      <c r="T1029">
        <v>1.3653897157324311E-3</v>
      </c>
      <c r="U1029" t="str" cm="1">
        <f t="array" ref="U1029">IF(T1029=MIN($T$3:$T$10000),S1029:T1029,"")</f>
        <v/>
      </c>
    </row>
    <row r="1030" spans="1:21" x14ac:dyDescent="0.3">
      <c r="A1030" s="23">
        <v>42740</v>
      </c>
      <c r="B1030" s="24">
        <v>1.551507292517521E-2</v>
      </c>
      <c r="C1030" s="24">
        <v>1.040040083282664E-2</v>
      </c>
      <c r="D1030" s="24">
        <v>2.171763234835897E-3</v>
      </c>
      <c r="E1030" s="263">
        <v>3.8392849991121009E-3</v>
      </c>
      <c r="F1030" s="264">
        <v>-1.300000000000001E-4</v>
      </c>
      <c r="G1030" s="264">
        <v>-6.0000000000000049E-4</v>
      </c>
      <c r="H1030" s="265">
        <v>-2.109704641350198E-4</v>
      </c>
      <c r="K1030" s="23">
        <v>42740</v>
      </c>
      <c r="L1030" s="19">
        <v>1.9491124108961366E-3</v>
      </c>
      <c r="O1030" s="23">
        <v>42740</v>
      </c>
      <c r="P1030">
        <v>5.2176227993922372E-3</v>
      </c>
      <c r="Q1030" t="str" cm="1">
        <f t="array" ref="Q1030">IF(P1030=MIN($P$3:$P$10000),O1030:P1030,"")</f>
        <v/>
      </c>
      <c r="S1030" s="23">
        <v>42740</v>
      </c>
      <c r="T1030">
        <v>2.0870491197568955E-3</v>
      </c>
      <c r="U1030" t="str" cm="1">
        <f t="array" ref="U1030">IF(T1030=MIN($T$3:$T$10000),S1030:T1030,"")</f>
        <v/>
      </c>
    </row>
    <row r="1031" spans="1:21" x14ac:dyDescent="0.3">
      <c r="A1031" s="23">
        <v>42741</v>
      </c>
      <c r="B1031" s="24">
        <v>-7.3725527203312123E-3</v>
      </c>
      <c r="C1031" s="24">
        <v>-3.0881103635418111E-3</v>
      </c>
      <c r="D1031" s="24">
        <v>-1.37259503890727E-2</v>
      </c>
      <c r="E1031" s="263">
        <v>-5.666288963577691E-3</v>
      </c>
      <c r="F1031" s="264">
        <v>1.4999999999999999E-4</v>
      </c>
      <c r="G1031" s="264">
        <v>-3.200000000000003E-4</v>
      </c>
      <c r="H1031" s="265">
        <v>1.6528925619834755E-4</v>
      </c>
      <c r="K1031" s="23">
        <v>42741</v>
      </c>
      <c r="L1031" s="19">
        <v>-3.5934467206561265E-3</v>
      </c>
      <c r="O1031" s="23">
        <v>42741</v>
      </c>
      <c r="P1031">
        <v>-9.1670672148634561E-3</v>
      </c>
      <c r="Q1031" t="str" cm="1">
        <f t="array" ref="Q1031">IF(P1031=MIN($P$3:$P$10000),O1031:P1031,"")</f>
        <v/>
      </c>
      <c r="S1031" s="23">
        <v>42741</v>
      </c>
      <c r="T1031">
        <v>-3.6668268859453828E-3</v>
      </c>
      <c r="U1031" t="str" cm="1">
        <f t="array" ref="U1031">IF(T1031=MIN($T$3:$T$10000),S1031:T1031,"")</f>
        <v/>
      </c>
    </row>
    <row r="1032" spans="1:21" x14ac:dyDescent="0.3">
      <c r="A1032" s="23">
        <v>42744</v>
      </c>
      <c r="B1032" s="24">
        <v>8.2326442953020735E-3</v>
      </c>
      <c r="C1032" s="24">
        <v>-9.292434984823494E-3</v>
      </c>
      <c r="D1032" s="24">
        <v>6.5923527703835114E-3</v>
      </c>
      <c r="E1032" s="263">
        <v>-5.8415310694756827E-3</v>
      </c>
      <c r="F1032" s="264">
        <v>-2.4999999999999979E-4</v>
      </c>
      <c r="G1032" s="264">
        <v>6.4000000000000059E-4</v>
      </c>
      <c r="H1032" s="265">
        <v>0</v>
      </c>
      <c r="K1032" s="23">
        <v>42744</v>
      </c>
      <c r="L1032" s="19">
        <v>3.4265815550111364E-4</v>
      </c>
      <c r="O1032" s="23">
        <v>42744</v>
      </c>
      <c r="P1032">
        <v>8.39145388752784E-4</v>
      </c>
      <c r="Q1032" t="str" cm="1">
        <f t="array" ref="Q1032">IF(P1032=MIN($P$3:$P$10000),O1032:P1032,"")</f>
        <v/>
      </c>
      <c r="S1032" s="23">
        <v>42744</v>
      </c>
      <c r="T1032">
        <v>3.3565815550111358E-4</v>
      </c>
      <c r="U1032" t="str" cm="1">
        <f t="array" ref="U1032">IF(T1032=MIN($T$3:$T$10000),S1032:T1032,"")</f>
        <v/>
      </c>
    </row>
    <row r="1033" spans="1:21" x14ac:dyDescent="0.3">
      <c r="A1033" s="23">
        <v>42745</v>
      </c>
      <c r="B1033" s="24">
        <v>4.2602645648400017E-3</v>
      </c>
      <c r="C1033" s="24">
        <v>-7.2958262283521324E-3</v>
      </c>
      <c r="D1033" s="24">
        <v>-6.9858738263441347E-3</v>
      </c>
      <c r="E1033" s="263">
        <v>-4.1558142470368787E-3</v>
      </c>
      <c r="F1033" s="264">
        <v>-2.0000000000000009E-4</v>
      </c>
      <c r="G1033" s="264">
        <v>-1.6999999999999901E-4</v>
      </c>
      <c r="H1033" s="265">
        <v>0</v>
      </c>
      <c r="K1033" s="23">
        <v>42745</v>
      </c>
      <c r="L1033" s="19">
        <v>-2.0258747632850632E-3</v>
      </c>
      <c r="O1033" s="23">
        <v>42745</v>
      </c>
      <c r="P1033">
        <v>-4.9934369082126583E-3</v>
      </c>
      <c r="Q1033" t="str" cm="1">
        <f t="array" ref="Q1033">IF(P1033=MIN($P$3:$P$10000),O1033:P1033,"")</f>
        <v/>
      </c>
      <c r="S1033" s="23">
        <v>42745</v>
      </c>
      <c r="T1033">
        <v>-1.9973747632850633E-3</v>
      </c>
      <c r="U1033" t="str" cm="1">
        <f t="array" ref="U1033">IF(T1033=MIN($T$3:$T$10000),S1033:T1033,"")</f>
        <v/>
      </c>
    </row>
    <row r="1034" spans="1:21" x14ac:dyDescent="0.3">
      <c r="A1034" s="23">
        <v>42746</v>
      </c>
      <c r="B1034" s="24">
        <v>3.093221332863957E-3</v>
      </c>
      <c r="C1034" s="24">
        <v>4.1996146950757816E-3</v>
      </c>
      <c r="D1034" s="24">
        <v>4.3968728796563179E-3</v>
      </c>
      <c r="E1034" s="263">
        <v>9.2099557335375212E-3</v>
      </c>
      <c r="F1034" s="264">
        <v>5.9999999999999984E-4</v>
      </c>
      <c r="G1034" s="264">
        <v>4.9999999999999828E-4</v>
      </c>
      <c r="H1034" s="265">
        <v>8.4033613445377639E-5</v>
      </c>
      <c r="K1034" s="23">
        <v>42746</v>
      </c>
      <c r="L1034" s="19">
        <v>2.3930945889115061E-3</v>
      </c>
      <c r="O1034" s="23">
        <v>42746</v>
      </c>
      <c r="P1034">
        <v>5.6756986571527158E-3</v>
      </c>
      <c r="Q1034" t="str" cm="1">
        <f t="array" ref="Q1034">IF(P1034=MIN($P$3:$P$10000),O1034:P1034,"")</f>
        <v/>
      </c>
      <c r="S1034" s="23">
        <v>42746</v>
      </c>
      <c r="T1034">
        <v>2.2702794628610863E-3</v>
      </c>
      <c r="U1034" t="str" cm="1">
        <f t="array" ref="U1034">IF(T1034=MIN($T$3:$T$10000),S1034:T1034,"")</f>
        <v/>
      </c>
    </row>
    <row r="1035" spans="1:21" x14ac:dyDescent="0.3">
      <c r="A1035" s="23">
        <v>42747</v>
      </c>
      <c r="B1035" s="24">
        <v>3.61237004405287E-3</v>
      </c>
      <c r="C1035" s="24">
        <v>5.2274443202568613E-3</v>
      </c>
      <c r="D1035" s="24">
        <v>-8.1717268444739428E-3</v>
      </c>
      <c r="E1035" s="263">
        <v>-3.4222606765788809E-3</v>
      </c>
      <c r="F1035" s="264">
        <v>-1.599999999999998E-4</v>
      </c>
      <c r="G1035" s="264">
        <v>-2.8999999999999924E-4</v>
      </c>
      <c r="H1035" s="265">
        <v>-1.6949152542372926E-4</v>
      </c>
      <c r="K1035" s="23">
        <v>42747</v>
      </c>
      <c r="L1035" s="19">
        <v>-1.5671268616484725E-3</v>
      </c>
      <c r="O1035" s="23">
        <v>42747</v>
      </c>
      <c r="P1035">
        <v>-3.6508891880194854E-3</v>
      </c>
      <c r="Q1035" t="str" cm="1">
        <f t="array" ref="Q1035">IF(P1035=MIN($P$3:$P$10000),O1035:P1035,"")</f>
        <v/>
      </c>
      <c r="S1035" s="23">
        <v>42747</v>
      </c>
      <c r="T1035">
        <v>-1.4603556752077944E-3</v>
      </c>
      <c r="U1035" t="str" cm="1">
        <f t="array" ref="U1035">IF(T1035=MIN($T$3:$T$10000),S1035:T1035,"")</f>
        <v/>
      </c>
    </row>
    <row r="1036" spans="1:21" x14ac:dyDescent="0.3">
      <c r="A1036" s="23">
        <v>42748</v>
      </c>
      <c r="B1036" s="24">
        <v>2.6336141643888938E-3</v>
      </c>
      <c r="C1036" s="24">
        <v>8.3203086996734444E-3</v>
      </c>
      <c r="D1036" s="24">
        <v>-1.2358408221718509E-2</v>
      </c>
      <c r="E1036" s="263">
        <v>-1.4307601870028851E-3</v>
      </c>
      <c r="F1036" s="264">
        <v>2.5999999999999981E-4</v>
      </c>
      <c r="G1036" s="264">
        <v>-9.999999999998898E-6</v>
      </c>
      <c r="H1036" s="265">
        <v>0</v>
      </c>
      <c r="K1036" s="23">
        <v>42748</v>
      </c>
      <c r="L1036" s="19">
        <v>-1.8302227177503674E-3</v>
      </c>
      <c r="O1036" s="23">
        <v>42748</v>
      </c>
      <c r="P1036">
        <v>-4.6393067943759185E-3</v>
      </c>
      <c r="Q1036" t="str" cm="1">
        <f t="array" ref="Q1036">IF(P1036=MIN($P$3:$P$10000),O1036:P1036,"")</f>
        <v/>
      </c>
      <c r="S1036" s="23">
        <v>42748</v>
      </c>
      <c r="T1036">
        <v>-1.8557227177503676E-3</v>
      </c>
      <c r="U1036" t="str" cm="1">
        <f t="array" ref="U1036">IF(T1036=MIN($T$3:$T$10000),S1036:T1036,"")</f>
        <v/>
      </c>
    </row>
    <row r="1037" spans="1:21" x14ac:dyDescent="0.3">
      <c r="A1037" s="23">
        <v>42752</v>
      </c>
      <c r="B1037" s="24">
        <v>1.435950454740835E-2</v>
      </c>
      <c r="C1037" s="24">
        <v>-2.0629872751197981E-3</v>
      </c>
      <c r="D1037" s="24">
        <v>1.921630637537983E-2</v>
      </c>
      <c r="E1037" s="263">
        <v>-4.4416428823870584E-3</v>
      </c>
      <c r="F1037" s="264">
        <v>-5.9999999999999941E-5</v>
      </c>
      <c r="G1037" s="264">
        <v>-1.3000000000000121E-4</v>
      </c>
      <c r="H1037" s="265">
        <v>-3.8626609442059999E-4</v>
      </c>
      <c r="K1037" s="23">
        <v>42752</v>
      </c>
      <c r="L1037" s="19">
        <v>3.2797054170235901E-3</v>
      </c>
      <c r="O1037" s="23">
        <v>42752</v>
      </c>
      <c r="P1037">
        <v>8.6650628987821488E-3</v>
      </c>
      <c r="Q1037" t="str" cm="1">
        <f t="array" ref="Q1037">IF(P1037=MIN($P$3:$P$10000),O1037:P1037,"")</f>
        <v/>
      </c>
      <c r="S1037" s="23">
        <v>42752</v>
      </c>
      <c r="T1037">
        <v>3.4660251595128601E-3</v>
      </c>
      <c r="U1037" t="str" cm="1">
        <f t="array" ref="U1037">IF(T1037=MIN($T$3:$T$10000),S1037:T1037,"")</f>
        <v/>
      </c>
    </row>
    <row r="1038" spans="1:21" x14ac:dyDescent="0.3">
      <c r="A1038" s="23">
        <v>42753</v>
      </c>
      <c r="B1038" s="24">
        <v>-8.4591714882895595E-3</v>
      </c>
      <c r="C1038" s="24">
        <v>0</v>
      </c>
      <c r="D1038" s="24">
        <v>-4.5306445540355296E-3</v>
      </c>
      <c r="E1038" s="263">
        <v>1.5827970041571179E-3</v>
      </c>
      <c r="F1038" s="264">
        <v>2.6999999999999979E-4</v>
      </c>
      <c r="G1038" s="264">
        <v>-4.8999999999999933E-4</v>
      </c>
      <c r="H1038" s="265">
        <v>-2.0661157024793553E-4</v>
      </c>
      <c r="K1038" s="23">
        <v>42753</v>
      </c>
      <c r="L1038" s="19">
        <v>-1.0844158230368245E-3</v>
      </c>
      <c r="O1038" s="23">
        <v>42753</v>
      </c>
      <c r="P1038">
        <v>-2.4848515410631333E-3</v>
      </c>
      <c r="Q1038" t="str" cm="1">
        <f t="array" ref="Q1038">IF(P1038=MIN($P$3:$P$10000),O1038:P1038,"")</f>
        <v/>
      </c>
      <c r="S1038" s="23">
        <v>42753</v>
      </c>
      <c r="T1038">
        <v>-9.9394061642525352E-4</v>
      </c>
      <c r="U1038" t="str" cm="1">
        <f t="array" ref="U1038">IF(T1038=MIN($T$3:$T$10000),S1038:T1038,"")</f>
        <v/>
      </c>
    </row>
    <row r="1039" spans="1:21" x14ac:dyDescent="0.3">
      <c r="A1039" s="23">
        <v>42754</v>
      </c>
      <c r="B1039" s="24">
        <v>-8.7060152684067908E-4</v>
      </c>
      <c r="C1039" s="24">
        <v>-3.100640136952586E-3</v>
      </c>
      <c r="D1039" s="24">
        <v>-7.1941748152269573E-3</v>
      </c>
      <c r="E1039" s="263">
        <v>-2.8736000635970049E-4</v>
      </c>
      <c r="F1039" s="264">
        <v>5.0000000000000023E-4</v>
      </c>
      <c r="G1039" s="264">
        <v>-2.4000000000000022E-4</v>
      </c>
      <c r="H1039" s="265">
        <v>-4.0485829959512516E-5</v>
      </c>
      <c r="K1039" s="23">
        <v>42754</v>
      </c>
      <c r="L1039" s="19">
        <v>-1.5359327548721568E-3</v>
      </c>
      <c r="O1039" s="23">
        <v>42754</v>
      </c>
      <c r="P1039">
        <v>-3.8892853284759406E-3</v>
      </c>
      <c r="Q1039" t="str" cm="1">
        <f t="array" ref="Q1039">IF(P1039=MIN($P$3:$P$10000),O1039:P1039,"")</f>
        <v/>
      </c>
      <c r="S1039" s="23">
        <v>42754</v>
      </c>
      <c r="T1039">
        <v>-1.5557141313903762E-3</v>
      </c>
      <c r="U1039" t="str" cm="1">
        <f t="array" ref="U1039">IF(T1039=MIN($T$3:$T$10000),S1039:T1039,"")</f>
        <v/>
      </c>
    </row>
    <row r="1040" spans="1:21" x14ac:dyDescent="0.3">
      <c r="A1040" s="23">
        <v>42755</v>
      </c>
      <c r="B1040" s="24">
        <v>2.439714274803024E-3</v>
      </c>
      <c r="C1040" s="24">
        <v>1.192328224582233E-2</v>
      </c>
      <c r="D1040" s="24">
        <v>-6.5069079817692034E-3</v>
      </c>
      <c r="E1040" s="263">
        <v>1.293804355715014E-3</v>
      </c>
      <c r="F1040" s="264">
        <v>4.9999999999999908E-5</v>
      </c>
      <c r="G1040" s="264">
        <v>-3.7999999999999812E-4</v>
      </c>
      <c r="H1040" s="265">
        <v>2.8225806451612873E-4</v>
      </c>
      <c r="K1040" s="23">
        <v>42755</v>
      </c>
      <c r="L1040" s="19">
        <v>-1.5676359228250958E-4</v>
      </c>
      <c r="O1040" s="23">
        <v>42755</v>
      </c>
      <c r="P1040">
        <v>-6.7444930328691862E-4</v>
      </c>
      <c r="Q1040" t="str" cm="1">
        <f t="array" ref="Q1040">IF(P1040=MIN($P$3:$P$10000),O1040:P1040,"")</f>
        <v/>
      </c>
      <c r="S1040" s="23">
        <v>42755</v>
      </c>
      <c r="T1040">
        <v>-2.6977972131476762E-4</v>
      </c>
      <c r="U1040" t="str" cm="1">
        <f t="array" ref="U1040">IF(T1040=MIN($T$3:$T$10000),S1040:T1040,"")</f>
        <v/>
      </c>
    </row>
    <row r="1041" spans="1:21" x14ac:dyDescent="0.3">
      <c r="A1041" s="23">
        <v>42758</v>
      </c>
      <c r="B1041" s="24">
        <v>6.431968541539281E-3</v>
      </c>
      <c r="C1041" s="24">
        <v>-4.6107195132072494E-3</v>
      </c>
      <c r="D1041" s="24">
        <v>-7.8891651238260901E-3</v>
      </c>
      <c r="E1041" s="263">
        <v>-4.5936514403652684E-3</v>
      </c>
      <c r="F1041" s="264">
        <v>-2.4000000000000001E-4</v>
      </c>
      <c r="G1041" s="264">
        <v>3.3999999999999807E-4</v>
      </c>
      <c r="H1041" s="265">
        <v>-2.489626556016611E-4</v>
      </c>
      <c r="K1041" s="23">
        <v>42758</v>
      </c>
      <c r="L1041" s="19">
        <v>-2.0936111704794595E-3</v>
      </c>
      <c r="O1041" s="23">
        <v>42758</v>
      </c>
      <c r="P1041">
        <v>-4.93644493864678E-3</v>
      </c>
      <c r="Q1041" t="str" cm="1">
        <f t="array" ref="Q1041">IF(P1041=MIN($P$3:$P$10000),O1041:P1041,"")</f>
        <v/>
      </c>
      <c r="S1041" s="23">
        <v>42758</v>
      </c>
      <c r="T1041">
        <v>-1.974577975458712E-3</v>
      </c>
      <c r="U1041" t="str" cm="1">
        <f t="array" ref="U1041">IF(T1041=MIN($T$3:$T$10000),S1041:T1041,"")</f>
        <v/>
      </c>
    </row>
    <row r="1042" spans="1:21" x14ac:dyDescent="0.3">
      <c r="A1042" s="23">
        <v>42759</v>
      </c>
      <c r="B1042" s="24">
        <v>-4.4909231842911908E-3</v>
      </c>
      <c r="C1042" s="24">
        <v>7.2052355459155306E-3</v>
      </c>
      <c r="D1042" s="24">
        <v>1.1252634910518479E-2</v>
      </c>
      <c r="E1042" s="263">
        <v>3.1727418585720882E-3</v>
      </c>
      <c r="F1042" s="264">
        <v>4.0000000000000112E-5</v>
      </c>
      <c r="G1042" s="264">
        <v>-5.3999999999999838E-4</v>
      </c>
      <c r="H1042" s="265">
        <v>-2.4291497975708354E-4</v>
      </c>
      <c r="K1042" s="23">
        <v>42759</v>
      </c>
      <c r="L1042" s="19">
        <v>2.5110787295461599E-3</v>
      </c>
      <c r="O1042" s="23">
        <v>42759</v>
      </c>
      <c r="P1042">
        <v>6.6084761760921195E-3</v>
      </c>
      <c r="Q1042" t="str" cm="1">
        <f t="array" ref="Q1042">IF(P1042=MIN($P$3:$P$10000),O1042:P1042,"")</f>
        <v/>
      </c>
      <c r="S1042" s="23">
        <v>42759</v>
      </c>
      <c r="T1042">
        <v>2.6433904704368477E-3</v>
      </c>
      <c r="U1042" t="str" cm="1">
        <f t="array" ref="U1042">IF(T1042=MIN($T$3:$T$10000),S1042:T1042,"")</f>
        <v/>
      </c>
    </row>
    <row r="1043" spans="1:21" x14ac:dyDescent="0.3">
      <c r="A1043" s="23">
        <v>42760</v>
      </c>
      <c r="B1043" s="24">
        <v>-8.2414940984166969E-3</v>
      </c>
      <c r="C1043" s="24">
        <v>1.277475569709885E-2</v>
      </c>
      <c r="D1043" s="24">
        <v>-7.5666536687237999E-3</v>
      </c>
      <c r="E1043" s="263">
        <v>1.5810410280162751E-3</v>
      </c>
      <c r="F1043" s="264">
        <v>3.6999999999999989E-4</v>
      </c>
      <c r="G1043" s="264">
        <v>-6.4000000000000059E-4</v>
      </c>
      <c r="H1043" s="265">
        <v>7.9051383399210382E-5</v>
      </c>
      <c r="K1043" s="23">
        <v>42760</v>
      </c>
      <c r="L1043" s="19">
        <v>-7.9179267051934614E-4</v>
      </c>
      <c r="O1043" s="23">
        <v>42760</v>
      </c>
      <c r="P1043">
        <v>-2.0809144826224773E-3</v>
      </c>
      <c r="Q1043" t="str" cm="1">
        <f t="array" ref="Q1043">IF(P1043=MIN($P$3:$P$10000),O1043:P1043,"")</f>
        <v/>
      </c>
      <c r="S1043" s="23">
        <v>42760</v>
      </c>
      <c r="T1043">
        <v>-8.3236579304899079E-4</v>
      </c>
      <c r="U1043" t="str" cm="1">
        <f t="array" ref="U1043">IF(T1043=MIN($T$3:$T$10000),S1043:T1043,"")</f>
        <v/>
      </c>
    </row>
    <row r="1044" spans="1:21" x14ac:dyDescent="0.3">
      <c r="A1044" s="23">
        <v>42761</v>
      </c>
      <c r="B1044" s="24">
        <v>-9.2722008397480155E-3</v>
      </c>
      <c r="C1044" s="24">
        <v>-3.0273453770388609E-3</v>
      </c>
      <c r="D1044" s="24">
        <v>-2.3920395020096612E-3</v>
      </c>
      <c r="E1044" s="263">
        <v>8.6134634053881484E-4</v>
      </c>
      <c r="F1044" s="264">
        <v>1.9000000000000001E-4</v>
      </c>
      <c r="G1044" s="264">
        <v>-1.2400000000000009E-3</v>
      </c>
      <c r="H1044" s="265">
        <v>7.9681274900396553E-5</v>
      </c>
      <c r="K1044" s="23">
        <v>42761</v>
      </c>
      <c r="L1044" s="19">
        <v>-8.9911366268697116E-4</v>
      </c>
      <c r="O1044" s="23">
        <v>42761</v>
      </c>
      <c r="P1044">
        <v>-2.2299255909803738E-3</v>
      </c>
      <c r="Q1044" t="str" cm="1">
        <f t="array" ref="Q1044">IF(P1044=MIN($P$3:$P$10000),O1044:P1044,"")</f>
        <v/>
      </c>
      <c r="S1044" s="23">
        <v>42761</v>
      </c>
      <c r="T1044">
        <v>-8.9197023639214952E-4</v>
      </c>
      <c r="U1044" t="str" cm="1">
        <f t="array" ref="U1044">IF(T1044=MIN($T$3:$T$10000),S1044:T1044,"")</f>
        <v/>
      </c>
    </row>
    <row r="1045" spans="1:21" x14ac:dyDescent="0.3">
      <c r="A1045" s="23">
        <v>42762</v>
      </c>
      <c r="B1045" s="24">
        <v>2.0306904109007509E-3</v>
      </c>
      <c r="C1045" s="24">
        <v>-1.012004657783421E-3</v>
      </c>
      <c r="D1045" s="24">
        <v>-1.6034712803171342E-2</v>
      </c>
      <c r="E1045" s="263">
        <v>-1.2908995945352139E-3</v>
      </c>
      <c r="F1045" s="264">
        <v>-2.2000000000000009E-4</v>
      </c>
      <c r="G1045" s="264">
        <v>4.9999999999998932E-5</v>
      </c>
      <c r="H1045" s="265">
        <v>0</v>
      </c>
      <c r="K1045" s="23">
        <v>42762</v>
      </c>
      <c r="L1045" s="19">
        <v>-3.0710851200167043E-3</v>
      </c>
      <c r="O1045" s="23">
        <v>42762</v>
      </c>
      <c r="P1045">
        <v>-7.6289628000417607E-3</v>
      </c>
      <c r="Q1045" t="str" cm="1">
        <f t="array" ref="Q1045">IF(P1045=MIN($P$3:$P$10000),O1045:P1045,"")</f>
        <v/>
      </c>
      <c r="S1045" s="23">
        <v>42762</v>
      </c>
      <c r="T1045">
        <v>-3.0515851200167044E-3</v>
      </c>
      <c r="U1045" t="str" cm="1">
        <f t="array" ref="U1045">IF(T1045=MIN($T$3:$T$10000),S1045:T1045,"")</f>
        <v/>
      </c>
    </row>
    <row r="1046" spans="1:21" x14ac:dyDescent="0.3">
      <c r="A1046" s="23">
        <v>42765</v>
      </c>
      <c r="B1046" s="24">
        <v>4.2294740369983657E-3</v>
      </c>
      <c r="C1046" s="24">
        <v>-4.5594503386305087E-3</v>
      </c>
      <c r="D1046" s="24">
        <v>1.1574671524048809E-2</v>
      </c>
      <c r="E1046" s="263">
        <v>-5.7393909076814016E-4</v>
      </c>
      <c r="F1046" s="264">
        <v>-1.7999999999999979E-4</v>
      </c>
      <c r="G1046" s="264">
        <v>-9.6000000000000089E-4</v>
      </c>
      <c r="H1046" s="265">
        <v>1.6064257028112491E-4</v>
      </c>
      <c r="K1046" s="23">
        <v>42765</v>
      </c>
      <c r="L1046" s="19">
        <v>1.976125122467962E-3</v>
      </c>
      <c r="O1046" s="23">
        <v>42765</v>
      </c>
      <c r="P1046">
        <v>4.9245899146036403E-3</v>
      </c>
      <c r="Q1046" t="str" cm="1">
        <f t="array" ref="Q1046">IF(P1046=MIN($P$3:$P$10000),O1046:P1046,"")</f>
        <v/>
      </c>
      <c r="S1046" s="23">
        <v>42765</v>
      </c>
      <c r="T1046">
        <v>1.9698359658414559E-3</v>
      </c>
      <c r="U1046" t="str" cm="1">
        <f t="array" ref="U1046">IF(T1046=MIN($T$3:$T$10000),S1046:T1046,"")</f>
        <v/>
      </c>
    </row>
    <row r="1047" spans="1:21" x14ac:dyDescent="0.3">
      <c r="A1047" s="23">
        <v>42766</v>
      </c>
      <c r="B1047" s="24">
        <v>1.386331478579181E-2</v>
      </c>
      <c r="C1047" s="24">
        <v>1.0178221045155049E-2</v>
      </c>
      <c r="D1047" s="24">
        <v>4.8178819383472926E-3</v>
      </c>
      <c r="E1047" s="263">
        <v>-1.437089959177601E-3</v>
      </c>
      <c r="F1047" s="264">
        <v>2.099999999999999E-4</v>
      </c>
      <c r="G1047" s="264">
        <v>6.6000000000000282E-4</v>
      </c>
      <c r="H1047" s="265">
        <v>-1.2244897959183597E-4</v>
      </c>
      <c r="K1047" s="23">
        <v>42766</v>
      </c>
      <c r="L1047" s="19">
        <v>1.8538435611947237E-3</v>
      </c>
      <c r="O1047" s="23">
        <v>42766</v>
      </c>
      <c r="P1047">
        <v>4.6373640050276247E-3</v>
      </c>
      <c r="Q1047" t="str" cm="1">
        <f t="array" ref="Q1047">IF(P1047=MIN($P$3:$P$10000),O1047:P1047,"")</f>
        <v/>
      </c>
      <c r="S1047" s="23">
        <v>42766</v>
      </c>
      <c r="T1047">
        <v>1.8549456020110499E-3</v>
      </c>
      <c r="U1047" t="str" cm="1">
        <f t="array" ref="U1047">IF(T1047=MIN($T$3:$T$10000),S1047:T1047,"")</f>
        <v/>
      </c>
    </row>
    <row r="1048" spans="1:21" x14ac:dyDescent="0.3">
      <c r="A1048" s="23">
        <v>42767</v>
      </c>
      <c r="B1048" s="24">
        <v>-3.0290436253818838E-3</v>
      </c>
      <c r="C1048" s="24">
        <v>7.5566065864845142E-3</v>
      </c>
      <c r="D1048" s="24">
        <v>-7.6417324282689481E-3</v>
      </c>
      <c r="E1048" s="263">
        <v>-4.6042757999383071E-3</v>
      </c>
      <c r="F1048" s="264">
        <v>3.8000000000000002E-4</v>
      </c>
      <c r="G1048" s="264">
        <v>-5.1000000000000166E-4</v>
      </c>
      <c r="H1048" s="265">
        <v>0</v>
      </c>
      <c r="K1048" s="23">
        <v>42767</v>
      </c>
      <c r="L1048" s="19">
        <v>-1.6443597972056264E-3</v>
      </c>
      <c r="O1048" s="23">
        <v>42767</v>
      </c>
      <c r="P1048">
        <v>-4.1421494930140666E-3</v>
      </c>
      <c r="Q1048" t="str" cm="1">
        <f t="array" ref="Q1048">IF(P1048=MIN($P$3:$P$10000),O1048:P1048,"")</f>
        <v/>
      </c>
      <c r="S1048" s="23">
        <v>42767</v>
      </c>
      <c r="T1048">
        <v>-1.6568597972056263E-3</v>
      </c>
      <c r="U1048" t="str" cm="1">
        <f t="array" ref="U1048">IF(T1048=MIN($T$3:$T$10000),S1048:T1048,"")</f>
        <v/>
      </c>
    </row>
    <row r="1049" spans="1:21" x14ac:dyDescent="0.3">
      <c r="A1049" s="23">
        <v>42768</v>
      </c>
      <c r="B1049" s="24">
        <v>5.5555470196757308E-3</v>
      </c>
      <c r="C1049" s="24">
        <v>-4.9998783253634776E-3</v>
      </c>
      <c r="D1049" s="24">
        <v>7.096520096162985E-3</v>
      </c>
      <c r="E1049" s="263">
        <v>6.6491435993008717E-3</v>
      </c>
      <c r="F1049" s="264">
        <v>-2.4000000000000001E-4</v>
      </c>
      <c r="G1049" s="264">
        <v>7.9000000000000186E-4</v>
      </c>
      <c r="H1049" s="265">
        <v>-4.0322580645162442E-5</v>
      </c>
      <c r="K1049" s="23">
        <v>42768</v>
      </c>
      <c r="L1049" s="19">
        <v>2.0480990143735044E-3</v>
      </c>
      <c r="O1049" s="23">
        <v>42768</v>
      </c>
      <c r="P1049">
        <v>5.1268604391595685E-3</v>
      </c>
      <c r="Q1049" t="str" cm="1">
        <f t="array" ref="Q1049">IF(P1049=MIN($P$3:$P$10000),O1049:P1049,"")</f>
        <v/>
      </c>
      <c r="S1049" s="23">
        <v>42768</v>
      </c>
      <c r="T1049">
        <v>2.0507441756638274E-3</v>
      </c>
      <c r="U1049" t="str" cm="1">
        <f t="array" ref="U1049">IF(T1049=MIN($T$3:$T$10000),S1049:T1049,"")</f>
        <v/>
      </c>
    </row>
    <row r="1050" spans="1:21" x14ac:dyDescent="0.3">
      <c r="A1050" s="23">
        <v>42769</v>
      </c>
      <c r="B1050" s="24">
        <v>2.5034617577162528E-3</v>
      </c>
      <c r="C1050" s="24">
        <v>6.0301189100317202E-3</v>
      </c>
      <c r="D1050" s="24">
        <v>-2.9986553531355549E-3</v>
      </c>
      <c r="E1050" s="263">
        <v>1.438891807299859E-4</v>
      </c>
      <c r="F1050" s="264">
        <v>-2.0000000000000001E-4</v>
      </c>
      <c r="G1050" s="264">
        <v>-4.000000000000004E-4</v>
      </c>
      <c r="H1050" s="265">
        <v>2.8112449799196895E-4</v>
      </c>
      <c r="K1050" s="23">
        <v>42769</v>
      </c>
      <c r="L1050" s="19">
        <v>-4.2758429103882797E-6</v>
      </c>
      <c r="O1050" s="23">
        <v>42769</v>
      </c>
      <c r="P1050">
        <v>-2.2695466751693563E-4</v>
      </c>
      <c r="Q1050" t="str" cm="1">
        <f t="array" ref="Q1050">IF(P1050=MIN($P$3:$P$10000),O1050:P1050,"")</f>
        <v/>
      </c>
      <c r="S1050" s="23">
        <v>42769</v>
      </c>
      <c r="T1050">
        <v>-9.0781867006774301E-5</v>
      </c>
      <c r="U1050" t="str" cm="1">
        <f t="array" ref="U1050">IF(T1050=MIN($T$3:$T$10000),S1050:T1050,"")</f>
        <v/>
      </c>
    </row>
    <row r="1051" spans="1:21" x14ac:dyDescent="0.3">
      <c r="A1051" s="23">
        <v>42772</v>
      </c>
      <c r="B1051" s="24">
        <v>1.3519332132592691E-2</v>
      </c>
      <c r="C1051" s="24">
        <v>-1.1988064005537379E-2</v>
      </c>
      <c r="D1051" s="24">
        <v>-1.5033151288911409E-3</v>
      </c>
      <c r="E1051" s="263">
        <v>-3.3022972532570339E-3</v>
      </c>
      <c r="F1051" s="264">
        <v>-1.6000000000000001E-4</v>
      </c>
      <c r="G1051" s="264">
        <v>-1.0300000000000021E-3</v>
      </c>
      <c r="H1051" s="265">
        <v>8.2644628099173058E-5</v>
      </c>
      <c r="K1051" s="23">
        <v>42772</v>
      </c>
      <c r="L1051" s="19">
        <v>-7.9352971924904613E-4</v>
      </c>
      <c r="O1051" s="23">
        <v>42772</v>
      </c>
      <c r="P1051">
        <v>-1.9080495047341846E-3</v>
      </c>
      <c r="Q1051" t="str" cm="1">
        <f t="array" ref="Q1051">IF(P1051=MIN($P$3:$P$10000),O1051:P1051,"")</f>
        <v/>
      </c>
      <c r="S1051" s="23">
        <v>42772</v>
      </c>
      <c r="T1051">
        <v>-7.6321980189367395E-4</v>
      </c>
      <c r="U1051" t="str" cm="1">
        <f t="array" ref="U1051">IF(T1051=MIN($T$3:$T$10000),S1051:T1051,"")</f>
        <v/>
      </c>
    </row>
    <row r="1052" spans="1:21" x14ac:dyDescent="0.3">
      <c r="A1052" s="23">
        <v>42773</v>
      </c>
      <c r="B1052" s="24">
        <v>-2.0390654725335289E-3</v>
      </c>
      <c r="C1052" s="24">
        <v>-5.5612118676648409E-3</v>
      </c>
      <c r="D1052" s="24">
        <v>7.3793769730665371E-3</v>
      </c>
      <c r="E1052" s="263">
        <v>6.9146532628334206E-3</v>
      </c>
      <c r="F1052" s="264">
        <v>-3.0000000000000079E-5</v>
      </c>
      <c r="G1052" s="264">
        <v>1.1000000000000121E-4</v>
      </c>
      <c r="H1052" s="265">
        <v>2.5000000000000136E-4</v>
      </c>
      <c r="K1052" s="23">
        <v>42773</v>
      </c>
      <c r="L1052" s="19">
        <v>1.8976809132727286E-3</v>
      </c>
      <c r="O1052" s="23">
        <v>42773</v>
      </c>
      <c r="P1052">
        <v>4.4567022831818199E-3</v>
      </c>
      <c r="Q1052" t="str" cm="1">
        <f t="array" ref="Q1052">IF(P1052=MIN($P$3:$P$10000),O1052:P1052,"")</f>
        <v/>
      </c>
      <c r="S1052" s="23">
        <v>42773</v>
      </c>
      <c r="T1052">
        <v>1.7826809132727279E-3</v>
      </c>
      <c r="U1052" t="str" cm="1">
        <f t="array" ref="U1052">IF(T1052=MIN($T$3:$T$10000),S1052:T1052,"")</f>
        <v/>
      </c>
    </row>
    <row r="1053" spans="1:21" x14ac:dyDescent="0.3">
      <c r="A1053" s="23">
        <v>42774</v>
      </c>
      <c r="B1053" s="24">
        <v>6.2149072553628294E-3</v>
      </c>
      <c r="C1053" s="24">
        <v>2.033621140113618E-3</v>
      </c>
      <c r="D1053" s="24">
        <v>1.3753938341971181E-2</v>
      </c>
      <c r="E1053" s="263">
        <v>1.57360592872448E-3</v>
      </c>
      <c r="F1053" s="264">
        <v>-4.0000000000000002E-4</v>
      </c>
      <c r="G1053" s="264">
        <v>1.17E-3</v>
      </c>
      <c r="H1053" s="265">
        <v>-2.5641025641025787E-4</v>
      </c>
      <c r="K1053" s="23">
        <v>42774</v>
      </c>
      <c r="L1053" s="19">
        <v>2.9768399434472398E-3</v>
      </c>
      <c r="O1053" s="23">
        <v>42774</v>
      </c>
      <c r="P1053">
        <v>7.684311397079641E-3</v>
      </c>
      <c r="Q1053" t="str" cm="1">
        <f t="array" ref="Q1053">IF(P1053=MIN($P$3:$P$10000),O1053:P1053,"")</f>
        <v/>
      </c>
      <c r="S1053" s="23">
        <v>42774</v>
      </c>
      <c r="T1053">
        <v>3.0737245588318561E-3</v>
      </c>
      <c r="U1053" t="str" cm="1">
        <f t="array" ref="U1053">IF(T1053=MIN($T$3:$T$10000),S1053:T1053,"")</f>
        <v/>
      </c>
    </row>
    <row r="1054" spans="1:21" x14ac:dyDescent="0.3">
      <c r="A1054" s="23">
        <v>42775</v>
      </c>
      <c r="B1054" s="24">
        <v>-7.6148657650416413E-3</v>
      </c>
      <c r="C1054" s="24">
        <v>1.014746959188633E-3</v>
      </c>
      <c r="D1054" s="24">
        <v>1.8728766179287488E-2</v>
      </c>
      <c r="E1054" s="263">
        <v>3.428078443947814E-3</v>
      </c>
      <c r="F1054" s="264">
        <v>-8.000000000000021E-5</v>
      </c>
      <c r="G1054" s="264">
        <v>7.5000000000000175E-4</v>
      </c>
      <c r="H1054" s="265">
        <v>-4.1666666666666415E-5</v>
      </c>
      <c r="K1054" s="23">
        <v>42775</v>
      </c>
      <c r="L1054" s="19">
        <v>3.5749272142176752E-3</v>
      </c>
      <c r="O1054" s="23">
        <v>42775</v>
      </c>
      <c r="P1054">
        <v>8.9104430355441879E-3</v>
      </c>
      <c r="Q1054" t="str" cm="1">
        <f t="array" ref="Q1054">IF(P1054=MIN($P$3:$P$10000),O1054:P1054,"")</f>
        <v/>
      </c>
      <c r="S1054" s="23">
        <v>42775</v>
      </c>
      <c r="T1054">
        <v>3.5641772142176748E-3</v>
      </c>
      <c r="U1054" t="str" cm="1">
        <f t="array" ref="U1054">IF(T1054=MIN($T$3:$T$10000),S1054:T1054,"")</f>
        <v/>
      </c>
    </row>
    <row r="1055" spans="1:21" x14ac:dyDescent="0.3">
      <c r="A1055" s="23">
        <v>42776</v>
      </c>
      <c r="B1055" s="24">
        <v>2.6429959703043711E-3</v>
      </c>
      <c r="C1055" s="24">
        <v>1.0136599749869021E-3</v>
      </c>
      <c r="D1055" s="24">
        <v>-1.534469800750572E-2</v>
      </c>
      <c r="E1055" s="263">
        <v>4.1280094134579981E-3</v>
      </c>
      <c r="F1055" s="264">
        <v>1.300000000000001E-4</v>
      </c>
      <c r="G1055" s="264">
        <v>-9.80000000000003E-4</v>
      </c>
      <c r="H1055" s="265">
        <v>-8.298755186722085E-5</v>
      </c>
      <c r="K1055" s="23">
        <v>42776</v>
      </c>
      <c r="L1055" s="19">
        <v>-2.2109608368947485E-3</v>
      </c>
      <c r="O1055" s="23">
        <v>42776</v>
      </c>
      <c r="P1055">
        <v>-5.344041096386247E-3</v>
      </c>
      <c r="Q1055" t="str" cm="1">
        <f t="array" ref="Q1055">IF(P1055=MIN($P$3:$P$10000),O1055:P1055,"")</f>
        <v/>
      </c>
      <c r="S1055" s="23">
        <v>42776</v>
      </c>
      <c r="T1055">
        <v>-2.1376164385544989E-3</v>
      </c>
      <c r="U1055" t="str" cm="1">
        <f t="array" ref="U1055">IF(T1055=MIN($T$3:$T$10000),S1055:T1055,"")</f>
        <v/>
      </c>
    </row>
    <row r="1056" spans="1:21" x14ac:dyDescent="0.3">
      <c r="A1056" s="23">
        <v>42779</v>
      </c>
      <c r="B1056" s="24">
        <v>-6.802678687120348E-3</v>
      </c>
      <c r="C1056" s="24">
        <v>3.544333796442247E-3</v>
      </c>
      <c r="D1056" s="24">
        <v>-3.67521705517507E-3</v>
      </c>
      <c r="E1056" s="263">
        <v>4.2530290605574958E-3</v>
      </c>
      <c r="F1056" s="264">
        <v>5.0000000000000131E-5</v>
      </c>
      <c r="G1056" s="264">
        <v>4.700000000000015E-4</v>
      </c>
      <c r="H1056" s="265">
        <v>-1.6460905349794281E-4</v>
      </c>
      <c r="K1056" s="23">
        <v>42779</v>
      </c>
      <c r="L1056" s="19">
        <v>-2.9705795022520764E-4</v>
      </c>
      <c r="O1056" s="23">
        <v>42779</v>
      </c>
      <c r="P1056">
        <v>-6.2870969037783376E-4</v>
      </c>
      <c r="Q1056" t="str" cm="1">
        <f t="array" ref="Q1056">IF(P1056=MIN($P$3:$P$10000),O1056:P1056,"")</f>
        <v/>
      </c>
      <c r="S1056" s="23">
        <v>42779</v>
      </c>
      <c r="T1056">
        <v>-2.5148387615113346E-4</v>
      </c>
      <c r="U1056" t="str" cm="1">
        <f t="array" ref="U1056">IF(T1056=MIN($T$3:$T$10000),S1056:T1056,"")</f>
        <v/>
      </c>
    </row>
    <row r="1057" spans="1:21" x14ac:dyDescent="0.3">
      <c r="A1057" s="23">
        <v>42780</v>
      </c>
      <c r="B1057" s="24">
        <v>1.1129879851116361E-3</v>
      </c>
      <c r="C1057" s="24">
        <v>1.5135856107602241E-3</v>
      </c>
      <c r="D1057" s="24">
        <v>1.313258969365119E-2</v>
      </c>
      <c r="E1057" s="263">
        <v>2.8228935866896938E-4</v>
      </c>
      <c r="F1057" s="264">
        <v>2.9999999999999992E-4</v>
      </c>
      <c r="G1057" s="264">
        <v>-8.0000000000000074E-5</v>
      </c>
      <c r="H1057" s="265">
        <v>-1.6194331983805429E-4</v>
      </c>
      <c r="K1057" s="23">
        <v>42780</v>
      </c>
      <c r="L1057" s="19">
        <v>2.5144572166926199E-3</v>
      </c>
      <c r="O1057" s="23">
        <v>42780</v>
      </c>
      <c r="P1057">
        <v>6.4033292765493617E-3</v>
      </c>
      <c r="Q1057" t="str" cm="1">
        <f t="array" ref="Q1057">IF(P1057=MIN($P$3:$P$10000),O1057:P1057,"")</f>
        <v/>
      </c>
      <c r="S1057" s="23">
        <v>42780</v>
      </c>
      <c r="T1057">
        <v>2.5613317106197445E-3</v>
      </c>
      <c r="U1057" t="str" cm="1">
        <f t="array" ref="U1057">IF(T1057=MIN($T$3:$T$10000),S1057:T1057,"")</f>
        <v/>
      </c>
    </row>
    <row r="1058" spans="1:21" x14ac:dyDescent="0.3">
      <c r="A1058" s="23">
        <v>42781</v>
      </c>
      <c r="B1058" s="24">
        <v>4.447079449243046E-3</v>
      </c>
      <c r="C1058" s="24">
        <v>2.518946147635974E-3</v>
      </c>
      <c r="D1058" s="24">
        <v>4.3689940806627812E-4</v>
      </c>
      <c r="E1058" s="263">
        <v>6.9150110923409981E-3</v>
      </c>
      <c r="F1058" s="264">
        <v>-1.099999999999999E-4</v>
      </c>
      <c r="G1058" s="264">
        <v>-8.9999999999998976E-5</v>
      </c>
      <c r="H1058" s="265">
        <v>2.3904382470119379E-4</v>
      </c>
      <c r="K1058" s="23">
        <v>42781</v>
      </c>
      <c r="L1058" s="19">
        <v>1.3284535530114893E-3</v>
      </c>
      <c r="O1058" s="23">
        <v>42781</v>
      </c>
      <c r="P1058">
        <v>3.0909595797398797E-3</v>
      </c>
      <c r="Q1058" t="str" cm="1">
        <f t="array" ref="Q1058">IF(P1058=MIN($P$3:$P$10000),O1058:P1058,"")</f>
        <v/>
      </c>
      <c r="S1058" s="23">
        <v>42781</v>
      </c>
      <c r="T1058">
        <v>1.2363838318959521E-3</v>
      </c>
      <c r="U1058" t="str" cm="1">
        <f t="array" ref="U1058">IF(T1058=MIN($T$3:$T$10000),S1058:T1058,"")</f>
        <v/>
      </c>
    </row>
    <row r="1059" spans="1:21" x14ac:dyDescent="0.3">
      <c r="A1059" s="23">
        <v>42782</v>
      </c>
      <c r="B1059" s="24">
        <v>5.3640273826486094E-3</v>
      </c>
      <c r="C1059" s="24">
        <v>1.105523727454636E-2</v>
      </c>
      <c r="D1059" s="24">
        <v>2.6204146920534729E-3</v>
      </c>
      <c r="E1059" s="263">
        <v>-2.3825041106320592E-3</v>
      </c>
      <c r="F1059" s="264">
        <v>-2.0000000000000009E-4</v>
      </c>
      <c r="G1059" s="264">
        <v>9.3999999999999856E-4</v>
      </c>
      <c r="H1059" s="265">
        <v>1.2244897959183741E-4</v>
      </c>
      <c r="K1059" s="23">
        <v>42782</v>
      </c>
      <c r="L1059" s="19">
        <v>1.1124214693008668E-3</v>
      </c>
      <c r="O1059" s="23">
        <v>42782</v>
      </c>
      <c r="P1059">
        <v>2.5757985712113502E-3</v>
      </c>
      <c r="Q1059" t="str" cm="1">
        <f t="array" ref="Q1059">IF(P1059=MIN($P$3:$P$10000),O1059:P1059,"")</f>
        <v/>
      </c>
      <c r="S1059" s="23">
        <v>42782</v>
      </c>
      <c r="T1059">
        <v>1.03031942848454E-3</v>
      </c>
      <c r="U1059" t="str" cm="1">
        <f t="array" ref="U1059">IF(T1059=MIN($T$3:$T$10000),S1059:T1059,"")</f>
        <v/>
      </c>
    </row>
    <row r="1060" spans="1:21" x14ac:dyDescent="0.3">
      <c r="A1060" s="23">
        <v>42783</v>
      </c>
      <c r="B1060" s="24">
        <v>-3.387550755630801E-3</v>
      </c>
      <c r="C1060" s="24">
        <v>-5.4670061319107956E-3</v>
      </c>
      <c r="D1060" s="24">
        <v>7.2602508182434133E-3</v>
      </c>
      <c r="E1060" s="263">
        <v>1.7841858243671582E-2</v>
      </c>
      <c r="F1060" s="264">
        <v>-3.2000000000000003E-4</v>
      </c>
      <c r="G1060" s="264">
        <v>-4.1999999999999823E-4</v>
      </c>
      <c r="H1060" s="265">
        <v>8.2644628099173058E-5</v>
      </c>
      <c r="K1060" s="23">
        <v>42783</v>
      </c>
      <c r="L1060" s="19">
        <v>3.0044414087761371E-3</v>
      </c>
      <c r="O1060" s="23">
        <v>42783</v>
      </c>
      <c r="P1060">
        <v>7.550628315328772E-3</v>
      </c>
      <c r="Q1060" t="str" cm="1">
        <f t="array" ref="Q1060">IF(P1060=MIN($P$3:$P$10000),O1060:P1060,"")</f>
        <v/>
      </c>
      <c r="S1060" s="23">
        <v>42783</v>
      </c>
      <c r="T1060">
        <v>3.0202513261315088E-3</v>
      </c>
      <c r="U1060" t="str" cm="1">
        <f t="array" ref="U1060">IF(T1060=MIN($T$3:$T$10000),S1060:T1060,"")</f>
        <v/>
      </c>
    </row>
    <row r="1061" spans="1:21" x14ac:dyDescent="0.3">
      <c r="A1061" s="23">
        <v>42787</v>
      </c>
      <c r="B1061" s="24">
        <v>5.9483344663488426E-4</v>
      </c>
      <c r="C1061" s="24">
        <v>4.9956532411740511E-4</v>
      </c>
      <c r="D1061" s="24">
        <v>2.998397917243991E-2</v>
      </c>
      <c r="E1061" s="263">
        <v>5.1069252614211278E-3</v>
      </c>
      <c r="F1061" s="264">
        <v>2.099999999999999E-4</v>
      </c>
      <c r="G1061" s="264">
        <v>-4.6000000000000262E-4</v>
      </c>
      <c r="H1061" s="265">
        <v>4.1152263374486772E-5</v>
      </c>
      <c r="K1061" s="23">
        <v>42787</v>
      </c>
      <c r="L1061" s="19">
        <v>6.1541981402475961E-3</v>
      </c>
      <c r="O1061" s="23">
        <v>42787</v>
      </c>
      <c r="P1061">
        <v>1.5344199054322695E-2</v>
      </c>
      <c r="Q1061" t="str" cm="1">
        <f t="array" ref="Q1061">IF(P1061=MIN($P$3:$P$10000),O1061:P1061,"")</f>
        <v/>
      </c>
      <c r="S1061" s="23">
        <v>42787</v>
      </c>
      <c r="T1061">
        <v>6.1376796217290771E-3</v>
      </c>
      <c r="U1061" t="str" cm="1">
        <f t="array" ref="U1061">IF(T1061=MIN($T$3:$T$10000),S1061:T1061,"")</f>
        <v/>
      </c>
    </row>
    <row r="1062" spans="1:21" x14ac:dyDescent="0.3">
      <c r="A1062" s="23">
        <v>42788</v>
      </c>
      <c r="B1062" s="24">
        <v>1.3588450106157171E-3</v>
      </c>
      <c r="C1062" s="24">
        <v>-2.9971022092371491E-3</v>
      </c>
      <c r="D1062" s="24">
        <v>3.6391554690461719E-3</v>
      </c>
      <c r="E1062" s="263">
        <v>2.6090692608246851E-3</v>
      </c>
      <c r="F1062" s="264">
        <v>-3.4000000000000002E-4</v>
      </c>
      <c r="G1062" s="264">
        <v>4.3000000000000151E-4</v>
      </c>
      <c r="H1062" s="265">
        <v>1.6528925619834755E-4</v>
      </c>
      <c r="K1062" s="23">
        <v>42788</v>
      </c>
      <c r="L1062" s="19">
        <v>9.3061720304074157E-4</v>
      </c>
      <c r="O1062" s="23">
        <v>42788</v>
      </c>
      <c r="P1062">
        <v>2.1718425943787127E-3</v>
      </c>
      <c r="Q1062" t="str" cm="1">
        <f t="array" ref="Q1062">IF(P1062=MIN($P$3:$P$10000),O1062:P1062,"")</f>
        <v/>
      </c>
      <c r="S1062" s="23">
        <v>42788</v>
      </c>
      <c r="T1062">
        <v>8.6873703775148506E-4</v>
      </c>
      <c r="U1062" t="str" cm="1">
        <f t="array" ref="U1062">IF(T1062=MIN($T$3:$T$10000),S1062:T1062,"")</f>
        <v/>
      </c>
    </row>
    <row r="1063" spans="1:21" x14ac:dyDescent="0.3">
      <c r="A1063" s="23">
        <v>42789</v>
      </c>
      <c r="B1063" s="24">
        <v>8.7354589522362011E-3</v>
      </c>
      <c r="C1063" s="24">
        <v>3.5072745842696451E-3</v>
      </c>
      <c r="D1063" s="24">
        <v>-5.578308760564251E-3</v>
      </c>
      <c r="E1063" s="263">
        <v>-1.3692671315055831E-3</v>
      </c>
      <c r="F1063" s="264">
        <v>-1.899999999999999E-4</v>
      </c>
      <c r="G1063" s="264">
        <v>-2.8999999999999924E-4</v>
      </c>
      <c r="H1063" s="265">
        <v>2.9411764705882323E-4</v>
      </c>
      <c r="K1063" s="23">
        <v>42789</v>
      </c>
      <c r="L1063" s="19">
        <v>-5.2084639190353604E-4</v>
      </c>
      <c r="O1063" s="23">
        <v>42789</v>
      </c>
      <c r="P1063">
        <v>-1.5492483327000164E-3</v>
      </c>
      <c r="Q1063" t="str" cm="1">
        <f t="array" ref="Q1063">IF(P1063=MIN($P$3:$P$10000),O1063:P1063,"")</f>
        <v/>
      </c>
      <c r="S1063" s="23">
        <v>42789</v>
      </c>
      <c r="T1063">
        <v>-6.1969933308000653E-4</v>
      </c>
      <c r="U1063" t="str" cm="1">
        <f t="array" ref="U1063">IF(T1063=MIN($T$3:$T$10000),S1063:T1063,"")</f>
        <v/>
      </c>
    </row>
    <row r="1064" spans="1:21" x14ac:dyDescent="0.3">
      <c r="A1064" s="23">
        <v>42790</v>
      </c>
      <c r="B1064" s="24">
        <v>6.389734212380367E-3</v>
      </c>
      <c r="C1064" s="24">
        <v>-1.248148821084592E-2</v>
      </c>
      <c r="D1064" s="24">
        <v>1.5145206181271071E-2</v>
      </c>
      <c r="E1064" s="263">
        <v>3.2915425145691531E-3</v>
      </c>
      <c r="F1064" s="264">
        <v>-2.5000000000000001E-4</v>
      </c>
      <c r="G1064" s="264">
        <v>2.2999999999999692E-4</v>
      </c>
      <c r="H1064" s="265">
        <v>-2.1645021645021664E-4</v>
      </c>
      <c r="K1064" s="23">
        <v>42790</v>
      </c>
      <c r="L1064" s="19">
        <v>2.6272630575105882E-3</v>
      </c>
      <c r="O1064" s="23">
        <v>42790</v>
      </c>
      <c r="P1064">
        <v>6.8454141372829647E-3</v>
      </c>
      <c r="Q1064" t="str" cm="1">
        <f t="array" ref="Q1064">IF(P1064=MIN($P$3:$P$10000),O1064:P1064,"")</f>
        <v/>
      </c>
      <c r="S1064" s="23">
        <v>42790</v>
      </c>
      <c r="T1064">
        <v>2.7381656549131856E-3</v>
      </c>
      <c r="U1064" t="str" cm="1">
        <f t="array" ref="U1064">IF(T1064=MIN($T$3:$T$10000),S1064:T1064,"")</f>
        <v/>
      </c>
    </row>
    <row r="1065" spans="1:21" x14ac:dyDescent="0.3">
      <c r="A1065" s="23">
        <v>42793</v>
      </c>
      <c r="B1065" s="24">
        <v>-4.8453969468353394E-3</v>
      </c>
      <c r="C1065" s="24">
        <v>-2.0221372343797212E-3</v>
      </c>
      <c r="D1065" s="24">
        <v>-8.9791857469620658E-3</v>
      </c>
      <c r="E1065" s="263">
        <v>1.2300730843914399E-3</v>
      </c>
      <c r="F1065" s="264">
        <v>-4.0000000000000112E-5</v>
      </c>
      <c r="G1065" s="264">
        <v>6.4000000000000059E-4</v>
      </c>
      <c r="H1065" s="265">
        <v>0</v>
      </c>
      <c r="K1065" s="23">
        <v>42793</v>
      </c>
      <c r="L1065" s="19">
        <v>-1.7795044252126495E-3</v>
      </c>
      <c r="O1065" s="23">
        <v>42793</v>
      </c>
      <c r="P1065">
        <v>-4.5187610630316238E-3</v>
      </c>
      <c r="Q1065" t="str" cm="1">
        <f t="array" ref="Q1065">IF(P1065=MIN($P$3:$P$10000),O1065:P1065,"")</f>
        <v/>
      </c>
      <c r="S1065" s="23">
        <v>42793</v>
      </c>
      <c r="T1065">
        <v>-1.8075044252126495E-3</v>
      </c>
      <c r="U1065" t="str" cm="1">
        <f t="array" ref="U1065">IF(T1065=MIN($T$3:$T$10000),S1065:T1065,"")</f>
        <v/>
      </c>
    </row>
    <row r="1066" spans="1:21" x14ac:dyDescent="0.3">
      <c r="A1066" s="23">
        <v>42794</v>
      </c>
      <c r="B1066" s="24">
        <v>9.2343852610547229E-4</v>
      </c>
      <c r="C1066" s="24">
        <v>-5.0663149856024572E-4</v>
      </c>
      <c r="D1066" s="24">
        <v>-1.1290898711467511E-2</v>
      </c>
      <c r="E1066" s="263">
        <v>1.092628612067166E-3</v>
      </c>
      <c r="F1066" s="264">
        <v>-2.3999999999999979E-4</v>
      </c>
      <c r="G1066" s="264">
        <v>4.700000000000015E-4</v>
      </c>
      <c r="H1066" s="265">
        <v>-4.2372881355932246E-4</v>
      </c>
      <c r="K1066" s="23">
        <v>42794</v>
      </c>
      <c r="L1066" s="19">
        <v>-2.1097940807098549E-3</v>
      </c>
      <c r="O1066" s="23">
        <v>42794</v>
      </c>
      <c r="P1066">
        <v>-4.7965402865203996E-3</v>
      </c>
      <c r="Q1066" t="str" cm="1">
        <f t="array" ref="Q1066">IF(P1066=MIN($P$3:$P$10000),O1066:P1066,"")</f>
        <v/>
      </c>
      <c r="S1066" s="23">
        <v>42794</v>
      </c>
      <c r="T1066">
        <v>-1.9186161146081599E-3</v>
      </c>
      <c r="U1066" t="str" cm="1">
        <f t="array" ref="U1066">IF(T1066=MIN($T$3:$T$10000),S1066:T1066,"")</f>
        <v/>
      </c>
    </row>
    <row r="1067" spans="1:21" x14ac:dyDescent="0.3">
      <c r="A1067" s="23">
        <v>42795</v>
      </c>
      <c r="B1067" s="24">
        <v>-1.4258575503013559E-3</v>
      </c>
      <c r="C1067" s="24">
        <v>1.216426959972975E-2</v>
      </c>
      <c r="D1067" s="24">
        <v>-6.7669757450089076E-3</v>
      </c>
      <c r="E1067" s="263">
        <v>6.8208860099393752E-4</v>
      </c>
      <c r="F1067" s="264">
        <v>3.6999999999999972E-4</v>
      </c>
      <c r="G1067" s="264">
        <v>-3.6999999999999924E-4</v>
      </c>
      <c r="H1067" s="265">
        <v>-1.2195121951219579E-4</v>
      </c>
      <c r="K1067" s="23">
        <v>42795</v>
      </c>
      <c r="L1067" s="19">
        <v>-5.7680674151692156E-4</v>
      </c>
      <c r="O1067" s="23">
        <v>42795</v>
      </c>
      <c r="P1067">
        <v>-1.3510717318410835E-3</v>
      </c>
      <c r="Q1067" t="str" cm="1">
        <f t="array" ref="Q1067">IF(P1067=MIN($P$3:$P$10000),O1067:P1067,"")</f>
        <v/>
      </c>
      <c r="S1067" s="23">
        <v>42795</v>
      </c>
      <c r="T1067">
        <v>-5.4042869273643345E-4</v>
      </c>
      <c r="U1067" t="str" cm="1">
        <f t="array" ref="U1067">IF(T1067=MIN($T$3:$T$10000),S1067:T1067,"")</f>
        <v/>
      </c>
    </row>
    <row r="1068" spans="1:21" x14ac:dyDescent="0.3">
      <c r="A1068" s="23">
        <v>42796</v>
      </c>
      <c r="B1068" s="24">
        <v>-1.243067381875817E-2</v>
      </c>
      <c r="C1068" s="24">
        <v>-1.2018078453352459E-2</v>
      </c>
      <c r="D1068" s="24">
        <v>4.4002686185633444E-3</v>
      </c>
      <c r="E1068" s="263">
        <v>-1.2269621368522681E-3</v>
      </c>
      <c r="F1068" s="264">
        <v>2.600000000000003E-4</v>
      </c>
      <c r="G1068" s="264">
        <v>-1.5000000000000118E-4</v>
      </c>
      <c r="H1068" s="265">
        <v>0</v>
      </c>
      <c r="K1068" s="23">
        <v>42796</v>
      </c>
      <c r="L1068" s="19">
        <v>-5.1503060779554326E-4</v>
      </c>
      <c r="O1068" s="23">
        <v>42796</v>
      </c>
      <c r="P1068">
        <v>-1.3338265194888577E-3</v>
      </c>
      <c r="Q1068" t="str" cm="1">
        <f t="array" ref="Q1068">IF(P1068=MIN($P$3:$P$10000),O1068:P1068,"")</f>
        <v/>
      </c>
      <c r="S1068" s="23">
        <v>42796</v>
      </c>
      <c r="T1068">
        <v>-5.3353060779554322E-4</v>
      </c>
      <c r="U1068" t="str" cm="1">
        <f t="array" ref="U1068">IF(T1068=MIN($T$3:$T$10000),S1068:T1068,"")</f>
        <v/>
      </c>
    </row>
    <row r="1069" spans="1:21" x14ac:dyDescent="0.3">
      <c r="A1069" s="23">
        <v>42797</v>
      </c>
      <c r="B1069" s="24">
        <v>-5.9533933329915386E-4</v>
      </c>
      <c r="C1069" s="24">
        <v>1.0643721320601471E-2</v>
      </c>
      <c r="D1069" s="24">
        <v>-1.0316799490729389E-2</v>
      </c>
      <c r="E1069" s="263">
        <v>-6.1408707139090669E-3</v>
      </c>
      <c r="F1069" s="264">
        <v>4.4999999999999988E-4</v>
      </c>
      <c r="G1069" s="264">
        <v>3.6000000000000029E-4</v>
      </c>
      <c r="H1069" s="265">
        <v>0</v>
      </c>
      <c r="K1069" s="23">
        <v>42797</v>
      </c>
      <c r="L1069" s="19">
        <v>-1.9929512357200895E-3</v>
      </c>
      <c r="O1069" s="23">
        <v>42797</v>
      </c>
      <c r="P1069">
        <v>-5.1398780893002231E-3</v>
      </c>
      <c r="Q1069" t="str" cm="1">
        <f t="array" ref="Q1069">IF(P1069=MIN($P$3:$P$10000),O1069:P1069,"")</f>
        <v/>
      </c>
      <c r="S1069" s="23">
        <v>42797</v>
      </c>
      <c r="T1069">
        <v>-2.0559512357200896E-3</v>
      </c>
      <c r="U1069" t="str" cm="1">
        <f t="array" ref="U1069">IF(T1069=MIN($T$3:$T$10000),S1069:T1069,"")</f>
        <v/>
      </c>
    </row>
    <row r="1070" spans="1:21" x14ac:dyDescent="0.3">
      <c r="A1070" s="23">
        <v>42800</v>
      </c>
      <c r="B1070" s="24">
        <v>-6.7228404948882882E-3</v>
      </c>
      <c r="C1070" s="24">
        <v>-6.5195145744343132E-3</v>
      </c>
      <c r="D1070" s="24">
        <v>-2.1420498915183622E-3</v>
      </c>
      <c r="E1070" s="263">
        <v>2.4714306540008519E-3</v>
      </c>
      <c r="F1070" s="264">
        <v>4.9999999999999908E-5</v>
      </c>
      <c r="G1070" s="264">
        <v>-6.1999999999999837E-4</v>
      </c>
      <c r="H1070" s="265">
        <v>-1.2048192771084264E-4</v>
      </c>
      <c r="K1070" s="23">
        <v>42800</v>
      </c>
      <c r="L1070" s="19">
        <v>-8.1899253858604419E-4</v>
      </c>
      <c r="O1070" s="23">
        <v>42800</v>
      </c>
      <c r="P1070">
        <v>-1.8469391777904132E-3</v>
      </c>
      <c r="Q1070" t="str" cm="1">
        <f t="array" ref="Q1070">IF(P1070=MIN($P$3:$P$10000),O1070:P1070,"")</f>
        <v/>
      </c>
      <c r="S1070" s="23">
        <v>42800</v>
      </c>
      <c r="T1070">
        <v>-7.3877567111616514E-4</v>
      </c>
      <c r="U1070" t="str" cm="1">
        <f t="array" ref="U1070">IF(T1070=MIN($T$3:$T$10000),S1070:T1070,"")</f>
        <v/>
      </c>
    </row>
    <row r="1071" spans="1:21" x14ac:dyDescent="0.3">
      <c r="A1071" s="23">
        <v>42801</v>
      </c>
      <c r="B1071" s="24">
        <v>-8.0534783408714398E-3</v>
      </c>
      <c r="C1071" s="24">
        <v>-3.0288733542491262E-3</v>
      </c>
      <c r="D1071" s="24">
        <v>-1.4269000955996041E-4</v>
      </c>
      <c r="E1071" s="263">
        <v>-4.2459197046356431E-3</v>
      </c>
      <c r="F1071" s="264">
        <v>-7.9999999999999993E-5</v>
      </c>
      <c r="G1071" s="264">
        <v>-2.800000000000003E-4</v>
      </c>
      <c r="H1071" s="265">
        <v>-1.9841269841269722E-4</v>
      </c>
      <c r="K1071" s="23">
        <v>42801</v>
      </c>
      <c r="L1071" s="19">
        <v>-1.1541438774069067E-3</v>
      </c>
      <c r="O1071" s="23">
        <v>42801</v>
      </c>
      <c r="P1071">
        <v>-2.6071454078029819E-3</v>
      </c>
      <c r="Q1071" t="str" cm="1">
        <f t="array" ref="Q1071">IF(P1071=MIN($P$3:$P$10000),O1071:P1071,"")</f>
        <v/>
      </c>
      <c r="S1071" s="23">
        <v>42801</v>
      </c>
      <c r="T1071">
        <v>-1.042858163121193E-3</v>
      </c>
      <c r="U1071" t="str" cm="1">
        <f t="array" ref="U1071">IF(T1071=MIN($T$3:$T$10000),S1071:T1071,"")</f>
        <v/>
      </c>
    </row>
    <row r="1072" spans="1:21" x14ac:dyDescent="0.3">
      <c r="A1072" s="23">
        <v>42802</v>
      </c>
      <c r="B1072" s="24">
        <v>-6.218699310923388E-3</v>
      </c>
      <c r="C1072" s="24">
        <v>-7.5948678321605236E-3</v>
      </c>
      <c r="D1072" s="24">
        <v>6.3434151704557049E-3</v>
      </c>
      <c r="E1072" s="263">
        <v>-1.1760122587689871E-3</v>
      </c>
      <c r="F1072" s="264">
        <v>5.5000000000000003E-4</v>
      </c>
      <c r="G1072" s="264">
        <v>-6.4999999999999943E-4</v>
      </c>
      <c r="H1072" s="265">
        <v>-1.1673151750972964E-4</v>
      </c>
      <c r="K1072" s="23">
        <v>42802</v>
      </c>
      <c r="L1072" s="19">
        <v>3.0401707233828094E-4</v>
      </c>
      <c r="O1072" s="23">
        <v>42802</v>
      </c>
      <c r="P1072">
        <v>8.3511563804414789E-4</v>
      </c>
      <c r="Q1072" t="str" cm="1">
        <f t="array" ref="Q1072">IF(P1072=MIN($P$3:$P$10000),O1072:P1072,"")</f>
        <v/>
      </c>
      <c r="S1072" s="23">
        <v>42802</v>
      </c>
      <c r="T1072">
        <v>3.3404625521765924E-4</v>
      </c>
      <c r="U1072" t="str" cm="1">
        <f t="array" ref="U1072">IF(T1072=MIN($T$3:$T$10000),S1072:T1072,"")</f>
        <v/>
      </c>
    </row>
    <row r="1073" spans="1:21" x14ac:dyDescent="0.3">
      <c r="A1073" s="23">
        <v>42803</v>
      </c>
      <c r="B1073" s="24">
        <v>-5.1277334456410889E-3</v>
      </c>
      <c r="C1073" s="24">
        <v>8.1631241782619823E-3</v>
      </c>
      <c r="D1073" s="24">
        <v>8.5962450077939616E-4</v>
      </c>
      <c r="E1073" s="263">
        <v>1.523797616083453E-3</v>
      </c>
      <c r="F1073" s="264">
        <v>5.3000000000000009E-4</v>
      </c>
      <c r="G1073" s="264">
        <v>-5.7000000000000377E-4</v>
      </c>
      <c r="H1073" s="265">
        <v>7.692307692307778E-5</v>
      </c>
      <c r="K1073" s="23">
        <v>42803</v>
      </c>
      <c r="L1073" s="19">
        <v>6.3400946968913908E-4</v>
      </c>
      <c r="O1073" s="23">
        <v>42803</v>
      </c>
      <c r="P1073">
        <v>1.4372352126843858E-3</v>
      </c>
      <c r="Q1073" t="str" cm="1">
        <f t="array" ref="Q1073">IF(P1073=MIN($P$3:$P$10000),O1073:P1073,"")</f>
        <v/>
      </c>
      <c r="S1073" s="23">
        <v>42803</v>
      </c>
      <c r="T1073">
        <v>5.748940850737543E-4</v>
      </c>
      <c r="U1073" t="str" cm="1">
        <f t="array" ref="U1073">IF(T1073=MIN($T$3:$T$10000),S1073:T1073,"")</f>
        <v/>
      </c>
    </row>
    <row r="1074" spans="1:21" x14ac:dyDescent="0.3">
      <c r="A1074" s="23">
        <v>42804</v>
      </c>
      <c r="B1074" s="24">
        <v>2.1839783158558719E-3</v>
      </c>
      <c r="C1074" s="24">
        <v>1.113368162286881E-2</v>
      </c>
      <c r="D1074" s="24">
        <v>3.4355606376604568E-3</v>
      </c>
      <c r="E1074" s="263">
        <v>9.6821012593057282E-3</v>
      </c>
      <c r="F1074" s="264">
        <v>5.9000000000000003E-4</v>
      </c>
      <c r="G1074" s="264">
        <v>-4.5999999999999817E-4</v>
      </c>
      <c r="H1074" s="265">
        <v>-1.550387596899229E-4</v>
      </c>
      <c r="K1074" s="23">
        <v>42804</v>
      </c>
      <c r="L1074" s="19">
        <v>2.4629301016990653E-3</v>
      </c>
      <c r="O1074" s="23">
        <v>42804</v>
      </c>
      <c r="P1074">
        <v>6.2417438588988263E-3</v>
      </c>
      <c r="Q1074" t="str" cm="1">
        <f t="array" ref="Q1074">IF(P1074=MIN($P$3:$P$10000),O1074:P1074,"")</f>
        <v/>
      </c>
      <c r="S1074" s="23">
        <v>42804</v>
      </c>
      <c r="T1074">
        <v>2.4966975435595307E-3</v>
      </c>
      <c r="U1074" t="str" cm="1">
        <f t="array" ref="U1074">IF(T1074=MIN($T$3:$T$10000),S1074:T1074,"")</f>
        <v/>
      </c>
    </row>
    <row r="1075" spans="1:21" x14ac:dyDescent="0.3">
      <c r="A1075" s="23">
        <v>42807</v>
      </c>
      <c r="B1075" s="24">
        <v>1.7431136528671751E-4</v>
      </c>
      <c r="C1075" s="24">
        <v>6.0059745320512007E-3</v>
      </c>
      <c r="D1075" s="24">
        <v>-2.139958971895538E-3</v>
      </c>
      <c r="E1075" s="263">
        <v>1.3695596992550441E-3</v>
      </c>
      <c r="F1075" s="264">
        <v>-9.0000000000000019E-5</v>
      </c>
      <c r="G1075" s="264">
        <v>-2.0000000000002238E-5</v>
      </c>
      <c r="H1075" s="265">
        <v>7.6335877862594961E-5</v>
      </c>
      <c r="K1075" s="23">
        <v>42807</v>
      </c>
      <c r="L1075" s="19">
        <v>1.3771271464874389E-4</v>
      </c>
      <c r="O1075" s="23">
        <v>42807</v>
      </c>
      <c r="P1075">
        <v>2.8340392402644075E-4</v>
      </c>
      <c r="Q1075" t="str" cm="1">
        <f t="array" ref="Q1075">IF(P1075=MIN($P$3:$P$10000),O1075:P1075,"")</f>
        <v/>
      </c>
      <c r="S1075" s="23">
        <v>42807</v>
      </c>
      <c r="T1075">
        <v>1.1336156961057626E-4</v>
      </c>
      <c r="U1075" t="str" cm="1">
        <f t="array" ref="U1075">IF(T1075=MIN($T$3:$T$10000),S1075:T1075,"")</f>
        <v/>
      </c>
    </row>
    <row r="1076" spans="1:21" x14ac:dyDescent="0.3">
      <c r="A1076" s="23">
        <v>42808</v>
      </c>
      <c r="B1076" s="24">
        <v>-5.4034775214132644E-3</v>
      </c>
      <c r="C1076" s="24">
        <v>-8.9550627453727442E-3</v>
      </c>
      <c r="D1076" s="24">
        <v>1.10079158893254E-2</v>
      </c>
      <c r="E1076" s="263">
        <v>-1.641272425420308E-3</v>
      </c>
      <c r="F1076" s="264">
        <v>-2.2000000000000001E-4</v>
      </c>
      <c r="G1076" s="264">
        <v>2.2000000000000242E-4</v>
      </c>
      <c r="H1076" s="265">
        <v>3.4615384615384803E-4</v>
      </c>
      <c r="K1076" s="23">
        <v>42808</v>
      </c>
      <c r="L1076" s="19">
        <v>1.2334482528707717E-3</v>
      </c>
      <c r="O1076" s="23">
        <v>42808</v>
      </c>
      <c r="P1076">
        <v>2.7216975552538498E-3</v>
      </c>
      <c r="Q1076" t="str" cm="1">
        <f t="array" ref="Q1076">IF(P1076=MIN($P$3:$P$10000),O1076:P1076,"")</f>
        <v/>
      </c>
      <c r="S1076" s="23">
        <v>42808</v>
      </c>
      <c r="T1076">
        <v>1.0886790221015399E-3</v>
      </c>
      <c r="U1076" t="str" cm="1">
        <f t="array" ref="U1076">IF(T1076=MIN($T$3:$T$10000),S1076:T1076,"")</f>
        <v/>
      </c>
    </row>
    <row r="1077" spans="1:21" x14ac:dyDescent="0.3">
      <c r="A1077" s="23">
        <v>42809</v>
      </c>
      <c r="B1077" s="24">
        <v>1.8664536838471722E-2</v>
      </c>
      <c r="C1077" s="24">
        <v>1.104402111327752E-2</v>
      </c>
      <c r="D1077" s="24">
        <v>-1.979377371151299E-3</v>
      </c>
      <c r="E1077" s="263">
        <v>1.0961713549786671E-2</v>
      </c>
      <c r="F1077" s="264">
        <v>-5.4000000000000001E-4</v>
      </c>
      <c r="G1077" s="264">
        <v>3.9000000000000151E-4</v>
      </c>
      <c r="H1077" s="265">
        <v>-7.9681274900399304E-5</v>
      </c>
      <c r="K1077" s="23">
        <v>42809</v>
      </c>
      <c r="L1077" s="19">
        <v>2.2821204412572459E-3</v>
      </c>
      <c r="O1077" s="23">
        <v>42809</v>
      </c>
      <c r="P1077">
        <v>5.8811925374060627E-3</v>
      </c>
      <c r="Q1077" t="str" cm="1">
        <f t="array" ref="Q1077">IF(P1077=MIN($P$3:$P$10000),O1077:P1077,"")</f>
        <v/>
      </c>
      <c r="S1077" s="23">
        <v>42809</v>
      </c>
      <c r="T1077">
        <v>2.3524770149624253E-3</v>
      </c>
      <c r="U1077" t="str" cm="1">
        <f t="array" ref="U1077">IF(T1077=MIN($T$3:$T$10000),S1077:T1077,"")</f>
        <v/>
      </c>
    </row>
    <row r="1078" spans="1:21" x14ac:dyDescent="0.3">
      <c r="A1078" s="23">
        <v>42810</v>
      </c>
      <c r="B1078" s="24">
        <v>4.1290580645160979E-3</v>
      </c>
      <c r="C1078" s="24">
        <v>8.4409362126054398E-3</v>
      </c>
      <c r="D1078" s="24">
        <v>-1.983854348291075E-3</v>
      </c>
      <c r="E1078" s="263">
        <v>-9.0809393528963663E-3</v>
      </c>
      <c r="F1078" s="264">
        <v>2.2000000000000001E-4</v>
      </c>
      <c r="G1078" s="264">
        <v>-6.2000000000000282E-4</v>
      </c>
      <c r="H1078" s="265">
        <v>1.1857707509881351E-4</v>
      </c>
      <c r="K1078" s="23">
        <v>42810</v>
      </c>
      <c r="L1078" s="19">
        <v>-7.6601306492551935E-4</v>
      </c>
      <c r="O1078" s="23">
        <v>42810</v>
      </c>
      <c r="P1078">
        <v>-2.0259318717999633E-3</v>
      </c>
      <c r="Q1078" t="str" cm="1">
        <f t="array" ref="Q1078">IF(P1078=MIN($P$3:$P$10000),O1078:P1078,"")</f>
        <v/>
      </c>
      <c r="S1078" s="23">
        <v>42810</v>
      </c>
      <c r="T1078">
        <v>-8.1037274871998527E-4</v>
      </c>
      <c r="U1078" t="str" cm="1">
        <f t="array" ref="U1078">IF(T1078=MIN($T$3:$T$10000),S1078:T1078,"")</f>
        <v/>
      </c>
    </row>
    <row r="1079" spans="1:21" x14ac:dyDescent="0.3">
      <c r="A1079" s="23">
        <v>42811</v>
      </c>
      <c r="B1079" s="24">
        <v>2.2273193979100948E-3</v>
      </c>
      <c r="C1079" s="24">
        <v>9.8454258510655168E-4</v>
      </c>
      <c r="D1079" s="24">
        <v>-7.8079387741722137E-3</v>
      </c>
      <c r="E1079" s="263">
        <v>5.8813657610598223E-3</v>
      </c>
      <c r="F1079" s="264">
        <v>6.9999999999999994E-5</v>
      </c>
      <c r="G1079" s="264">
        <v>-1.7199999999999971E-3</v>
      </c>
      <c r="H1079" s="265">
        <v>1.1999999999999927E-4</v>
      </c>
      <c r="K1079" s="23">
        <v>42811</v>
      </c>
      <c r="L1079" s="19">
        <v>-5.9590945947135337E-4</v>
      </c>
      <c r="O1079" s="23">
        <v>42811</v>
      </c>
      <c r="P1079">
        <v>-1.4272736486783829E-3</v>
      </c>
      <c r="Q1079" t="str" cm="1">
        <f t="array" ref="Q1079">IF(P1079=MIN($P$3:$P$10000),O1079:P1079,"")</f>
        <v/>
      </c>
      <c r="S1079" s="23">
        <v>42811</v>
      </c>
      <c r="T1079">
        <v>-5.709094594713532E-4</v>
      </c>
      <c r="U1079" t="str" cm="1">
        <f t="array" ref="U1079">IF(T1079=MIN($T$3:$T$10000),S1079:T1079,"")</f>
        <v/>
      </c>
    </row>
    <row r="1080" spans="1:21" x14ac:dyDescent="0.3">
      <c r="A1080" s="23">
        <v>42814</v>
      </c>
      <c r="B1080" s="24">
        <v>4.4448586109044992E-3</v>
      </c>
      <c r="C1080" s="24">
        <v>0</v>
      </c>
      <c r="D1080" s="24">
        <v>1.2877443099918789E-3</v>
      </c>
      <c r="E1080" s="263">
        <v>-5.8469775475062337E-3</v>
      </c>
      <c r="F1080" s="264">
        <v>6.0000000000000022E-5</v>
      </c>
      <c r="G1080" s="264">
        <v>-1.000000000000334E-5</v>
      </c>
      <c r="H1080" s="265">
        <v>1.6194331983805709E-4</v>
      </c>
      <c r="K1080" s="23">
        <v>42814</v>
      </c>
      <c r="L1080" s="19">
        <v>-2.0053350472591997E-4</v>
      </c>
      <c r="O1080" s="23">
        <v>42814</v>
      </c>
      <c r="P1080">
        <v>-6.9726999663261339E-4</v>
      </c>
      <c r="Q1080" t="str" cm="1">
        <f t="array" ref="Q1080">IF(P1080=MIN($P$3:$P$10000),O1080:P1080,"")</f>
        <v/>
      </c>
      <c r="S1080" s="23">
        <v>42814</v>
      </c>
      <c r="T1080">
        <v>-2.7890799865304546E-4</v>
      </c>
      <c r="U1080" t="str" cm="1">
        <f t="array" ref="U1080">IF(T1080=MIN($T$3:$T$10000),S1080:T1080,"")</f>
        <v/>
      </c>
    </row>
    <row r="1081" spans="1:21" x14ac:dyDescent="0.3">
      <c r="A1081" s="23">
        <v>42815</v>
      </c>
      <c r="B1081" s="24">
        <v>8.7652028122678759E-3</v>
      </c>
      <c r="C1081" s="24">
        <v>-8.3619372003230375E-3</v>
      </c>
      <c r="D1081" s="24">
        <v>-1.1430217910441309E-3</v>
      </c>
      <c r="E1081" s="263">
        <v>-8.0701015470209282E-3</v>
      </c>
      <c r="F1081" s="264">
        <v>1.2E-4</v>
      </c>
      <c r="G1081" s="264">
        <v>4.2000000000000262E-4</v>
      </c>
      <c r="H1081" s="265">
        <v>1.2345679012345747E-4</v>
      </c>
      <c r="K1081" s="23">
        <v>42815</v>
      </c>
      <c r="L1081" s="19">
        <v>-1.1809601840948253E-3</v>
      </c>
      <c r="O1081" s="23">
        <v>42815</v>
      </c>
      <c r="P1081">
        <v>-3.1737893491259536E-3</v>
      </c>
      <c r="Q1081" t="str" cm="1">
        <f t="array" ref="Q1081">IF(P1081=MIN($P$3:$P$10000),O1081:P1081,"")</f>
        <v/>
      </c>
      <c r="S1081" s="23">
        <v>42815</v>
      </c>
      <c r="T1081">
        <v>-1.2695157396503814E-3</v>
      </c>
      <c r="U1081" t="str" cm="1">
        <f t="array" ref="U1081">IF(T1081=MIN($T$3:$T$10000),S1081:T1081,"")</f>
        <v/>
      </c>
    </row>
    <row r="1082" spans="1:21" x14ac:dyDescent="0.3">
      <c r="A1082" s="23">
        <v>42816</v>
      </c>
      <c r="B1082" s="24">
        <v>2.4464399996081449E-3</v>
      </c>
      <c r="C1082" s="24">
        <v>-4.9590554041035973E-4</v>
      </c>
      <c r="D1082" s="24">
        <v>5.0067867298204411E-3</v>
      </c>
      <c r="E1082" s="263">
        <v>1.792530298087576E-3</v>
      </c>
      <c r="F1082" s="264">
        <v>-1.9000000000000001E-4</v>
      </c>
      <c r="G1082" s="264">
        <v>5.200000000000005E-4</v>
      </c>
      <c r="H1082" s="265">
        <v>-4.1666666666666415E-5</v>
      </c>
      <c r="K1082" s="23">
        <v>42816</v>
      </c>
      <c r="L1082" s="19">
        <v>1.1928812585894457E-3</v>
      </c>
      <c r="O1082" s="23">
        <v>42816</v>
      </c>
      <c r="P1082">
        <v>3.0115781464736136E-3</v>
      </c>
      <c r="Q1082" t="str" cm="1">
        <f t="array" ref="Q1082">IF(P1082=MIN($P$3:$P$10000),O1082:P1082,"")</f>
        <v/>
      </c>
      <c r="S1082" s="23">
        <v>42816</v>
      </c>
      <c r="T1082">
        <v>1.2046312585894455E-3</v>
      </c>
      <c r="U1082" t="str" cm="1">
        <f t="array" ref="U1082">IF(T1082=MIN($T$3:$T$10000),S1082:T1082,"")</f>
        <v/>
      </c>
    </row>
    <row r="1083" spans="1:21" x14ac:dyDescent="0.3">
      <c r="A1083" s="23">
        <v>42817</v>
      </c>
      <c r="B1083" s="24">
        <v>-1.3464949701842679E-3</v>
      </c>
      <c r="C1083" s="24">
        <v>2.481443137025606E-3</v>
      </c>
      <c r="D1083" s="24">
        <v>-5.5515142112450462E-3</v>
      </c>
      <c r="E1083" s="263">
        <v>-1.238884098309798E-3</v>
      </c>
      <c r="F1083" s="264">
        <v>4.0000000000000003E-5</v>
      </c>
      <c r="G1083" s="264">
        <v>-7.0000000000001173E-5</v>
      </c>
      <c r="H1083" s="265">
        <v>4.1493775933609707E-5</v>
      </c>
      <c r="K1083" s="23">
        <v>42817</v>
      </c>
      <c r="L1083" s="19">
        <v>-1.0621951407630936E-3</v>
      </c>
      <c r="O1083" s="23">
        <v>42817</v>
      </c>
      <c r="P1083">
        <v>-2.7034183498330453E-3</v>
      </c>
      <c r="Q1083" t="str" cm="1">
        <f t="array" ref="Q1083">IF(P1083=MIN($P$3:$P$10000),O1083:P1083,"")</f>
        <v/>
      </c>
      <c r="S1083" s="23">
        <v>42817</v>
      </c>
      <c r="T1083">
        <v>-1.081367339933218E-3</v>
      </c>
      <c r="U1083" t="str" cm="1">
        <f t="array" ref="U1083">IF(T1083=MIN($T$3:$T$10000),S1083:T1083,"")</f>
        <v/>
      </c>
    </row>
    <row r="1084" spans="1:21" x14ac:dyDescent="0.3">
      <c r="A1084" s="23">
        <v>42818</v>
      </c>
      <c r="B1084" s="24">
        <v>1.6011039285598551E-3</v>
      </c>
      <c r="C1084" s="24">
        <v>5.9405055179780402E-3</v>
      </c>
      <c r="D1084" s="24">
        <v>-3.5786977258818139E-3</v>
      </c>
      <c r="E1084" s="263">
        <v>-3.3076615478510201E-3</v>
      </c>
      <c r="F1084" s="264">
        <v>-7.9999999999999993E-5</v>
      </c>
      <c r="G1084" s="264">
        <v>5.1000000000000166E-4</v>
      </c>
      <c r="H1084" s="265">
        <v>8.3333333333334266E-5</v>
      </c>
      <c r="K1084" s="23">
        <v>42818</v>
      </c>
      <c r="L1084" s="19">
        <v>-5.9878322394236029E-4</v>
      </c>
      <c r="O1084" s="23">
        <v>42818</v>
      </c>
      <c r="P1084">
        <v>-1.6344580598559022E-3</v>
      </c>
      <c r="Q1084" t="str" cm="1">
        <f t="array" ref="Q1084">IF(P1084=MIN($P$3:$P$10000),O1084:P1084,"")</f>
        <v/>
      </c>
      <c r="S1084" s="23">
        <v>42818</v>
      </c>
      <c r="T1084">
        <v>-6.5378322394236087E-4</v>
      </c>
      <c r="U1084" t="str" cm="1">
        <f t="array" ref="U1084">IF(T1084=MIN($T$3:$T$10000),S1084:T1084,"")</f>
        <v/>
      </c>
    </row>
    <row r="1085" spans="1:21" x14ac:dyDescent="0.3">
      <c r="A1085" s="23">
        <v>42821</v>
      </c>
      <c r="B1085" s="24">
        <v>5.6368668548135619E-3</v>
      </c>
      <c r="C1085" s="24">
        <v>6.8897088838095633E-3</v>
      </c>
      <c r="D1085" s="24">
        <v>7.1868705479509942E-4</v>
      </c>
      <c r="E1085" s="263">
        <v>-6.0842497658424189E-3</v>
      </c>
      <c r="F1085" s="264">
        <v>-1.4999999999999999E-4</v>
      </c>
      <c r="G1085" s="264">
        <v>2.799999999999958E-4</v>
      </c>
      <c r="H1085" s="265">
        <v>-1.6806722689075674E-4</v>
      </c>
      <c r="K1085" s="23">
        <v>42821</v>
      </c>
      <c r="L1085" s="19">
        <v>-5.6427073687249336E-5</v>
      </c>
      <c r="O1085" s="23">
        <v>42821</v>
      </c>
      <c r="P1085">
        <v>5.0507946033978351E-5</v>
      </c>
      <c r="Q1085" t="str" cm="1">
        <f t="array" ref="Q1085">IF(P1085=MIN($P$3:$P$10000),O1085:P1085,"")</f>
        <v/>
      </c>
      <c r="S1085" s="23">
        <v>42821</v>
      </c>
      <c r="T1085">
        <v>2.0203178413591406E-5</v>
      </c>
      <c r="U1085" t="str" cm="1">
        <f t="array" ref="U1085">IF(T1085=MIN($T$3:$T$10000),S1085:T1085,"")</f>
        <v/>
      </c>
    </row>
    <row r="1086" spans="1:21" x14ac:dyDescent="0.3">
      <c r="A1086" s="23">
        <v>42822</v>
      </c>
      <c r="B1086" s="24">
        <v>-4.0993725767537233E-3</v>
      </c>
      <c r="C1086" s="24">
        <v>-1.9549303717382878E-3</v>
      </c>
      <c r="D1086" s="24">
        <v>9.4743599163282077E-3</v>
      </c>
      <c r="E1086" s="263">
        <v>6.3999552759638652E-3</v>
      </c>
      <c r="F1086" s="264">
        <v>-2.3000000000000009E-4</v>
      </c>
      <c r="G1086" s="264">
        <v>4.400000000000004E-4</v>
      </c>
      <c r="H1086" s="265">
        <v>1.239669421487596E-4</v>
      </c>
      <c r="K1086" s="23">
        <v>42822</v>
      </c>
      <c r="L1086" s="19">
        <v>2.2706119455114708E-3</v>
      </c>
      <c r="O1086" s="23">
        <v>42822</v>
      </c>
      <c r="P1086">
        <v>5.5395670538613238E-3</v>
      </c>
      <c r="Q1086" t="str" cm="1">
        <f t="array" ref="Q1086">IF(P1086=MIN($P$3:$P$10000),O1086:P1086,"")</f>
        <v/>
      </c>
      <c r="S1086" s="23">
        <v>42822</v>
      </c>
      <c r="T1086">
        <v>2.2158268215445292E-3</v>
      </c>
      <c r="U1086" t="str" cm="1">
        <f t="array" ref="U1086">IF(T1086=MIN($T$3:$T$10000),S1086:T1086,"")</f>
        <v/>
      </c>
    </row>
    <row r="1087" spans="1:21" x14ac:dyDescent="0.3">
      <c r="A1087" s="23">
        <v>42823</v>
      </c>
      <c r="B1087" s="24">
        <v>2.4361642940509509E-3</v>
      </c>
      <c r="C1087" s="24">
        <v>-2.9382802808468971E-3</v>
      </c>
      <c r="D1087" s="24">
        <v>5.9727632850354768E-3</v>
      </c>
      <c r="E1087" s="263">
        <v>-2.626355447253018E-3</v>
      </c>
      <c r="F1087" s="264">
        <v>-5.6999999999999998E-4</v>
      </c>
      <c r="G1087" s="264">
        <v>2.9000000000000358E-4</v>
      </c>
      <c r="H1087" s="265">
        <v>-1.2552301255230048E-4</v>
      </c>
      <c r="K1087" s="23">
        <v>42823</v>
      </c>
      <c r="L1087" s="19">
        <v>6.1623669645884344E-4</v>
      </c>
      <c r="O1087" s="23">
        <v>42823</v>
      </c>
      <c r="P1087">
        <v>1.788055130268446E-3</v>
      </c>
      <c r="Q1087" t="str" cm="1">
        <f t="array" ref="Q1087">IF(P1087=MIN($P$3:$P$10000),O1087:P1087,"")</f>
        <v/>
      </c>
      <c r="S1087" s="23">
        <v>42823</v>
      </c>
      <c r="T1087">
        <v>7.1522205210737847E-4</v>
      </c>
      <c r="U1087" t="str" cm="1">
        <f t="array" ref="U1087">IF(T1087=MIN($T$3:$T$10000),S1087:T1087,"")</f>
        <v/>
      </c>
    </row>
    <row r="1088" spans="1:21" x14ac:dyDescent="0.3">
      <c r="A1088" s="23">
        <v>42824</v>
      </c>
      <c r="B1088" s="24">
        <v>-7.2069134801489151E-3</v>
      </c>
      <c r="C1088" s="24">
        <v>-4.9115841944326402E-3</v>
      </c>
      <c r="D1088" s="24">
        <v>1.201580168746773E-2</v>
      </c>
      <c r="E1088" s="263">
        <v>1.0810734549323591E-2</v>
      </c>
      <c r="F1088" s="264">
        <v>2.0000000000000009E-4</v>
      </c>
      <c r="G1088" s="264">
        <v>-1.1000000000000121E-4</v>
      </c>
      <c r="H1088" s="265">
        <v>8.2644628099173058E-5</v>
      </c>
      <c r="K1088" s="23">
        <v>42824</v>
      </c>
      <c r="L1088" s="19">
        <v>2.9658364427988171E-3</v>
      </c>
      <c r="O1088" s="23">
        <v>42824</v>
      </c>
      <c r="P1088">
        <v>7.2853659003854722E-3</v>
      </c>
      <c r="Q1088" t="str" cm="1">
        <f t="array" ref="Q1088">IF(P1088=MIN($P$3:$P$10000),O1088:P1088,"")</f>
        <v/>
      </c>
      <c r="S1088" s="23">
        <v>42824</v>
      </c>
      <c r="T1088">
        <v>2.9141463601541889E-3</v>
      </c>
      <c r="U1088" t="str" cm="1">
        <f t="array" ref="U1088">IF(T1088=MIN($T$3:$T$10000),S1088:T1088,"")</f>
        <v/>
      </c>
    </row>
    <row r="1089" spans="1:21" x14ac:dyDescent="0.3">
      <c r="A1089" s="23">
        <v>42825</v>
      </c>
      <c r="B1089" s="24">
        <v>2.1102388612286751E-3</v>
      </c>
      <c r="C1089" s="24">
        <v>5.4293982581151796E-3</v>
      </c>
      <c r="D1089" s="24">
        <v>6.8446157014904899E-3</v>
      </c>
      <c r="E1089" s="263">
        <v>-1.3699012533826399E-4</v>
      </c>
      <c r="F1089" s="264">
        <v>-3.0000000000000079E-5</v>
      </c>
      <c r="G1089" s="264">
        <v>-4.9999999999998932E-5</v>
      </c>
      <c r="H1089" s="265">
        <v>2.0833333333333354E-4</v>
      </c>
      <c r="K1089" s="23">
        <v>42825</v>
      </c>
      <c r="L1089" s="19">
        <v>1.7103924883228679E-3</v>
      </c>
      <c r="O1089" s="23">
        <v>42825</v>
      </c>
      <c r="P1089">
        <v>4.055356220807169E-3</v>
      </c>
      <c r="Q1089" t="str" cm="1">
        <f t="array" ref="Q1089">IF(P1089=MIN($P$3:$P$10000),O1089:P1089,"")</f>
        <v/>
      </c>
      <c r="S1089" s="23">
        <v>42825</v>
      </c>
      <c r="T1089">
        <v>1.6221424883228676E-3</v>
      </c>
      <c r="U1089" t="str" cm="1">
        <f t="array" ref="U1089">IF(T1089=MIN($T$3:$T$10000),S1089:T1089,"")</f>
        <v/>
      </c>
    </row>
    <row r="1090" spans="1:21" x14ac:dyDescent="0.3">
      <c r="A1090" s="23">
        <v>42828</v>
      </c>
      <c r="B1090" s="24">
        <v>5.3065784593448843E-3</v>
      </c>
      <c r="C1090" s="24">
        <v>-6.872853592408597E-3</v>
      </c>
      <c r="D1090" s="24">
        <v>-3.468353013819753E-3</v>
      </c>
      <c r="E1090" s="263">
        <v>-4.5257489588920938E-3</v>
      </c>
      <c r="F1090" s="264">
        <v>-1.099999999999999E-4</v>
      </c>
      <c r="G1090" s="264">
        <v>-4.0000000000000044E-5</v>
      </c>
      <c r="H1090" s="265">
        <v>-4.255319148936144E-5</v>
      </c>
      <c r="K1090" s="23">
        <v>42828</v>
      </c>
      <c r="L1090" s="19">
        <v>-1.3643888857707374E-3</v>
      </c>
      <c r="O1090" s="23">
        <v>42828</v>
      </c>
      <c r="P1090">
        <v>-3.3305998740013124E-3</v>
      </c>
      <c r="Q1090" t="str" cm="1">
        <f t="array" ref="Q1090">IF(P1090=MIN($P$3:$P$10000),O1090:P1090,"")</f>
        <v/>
      </c>
      <c r="S1090" s="23">
        <v>42828</v>
      </c>
      <c r="T1090">
        <v>-1.3322399496005248E-3</v>
      </c>
      <c r="U1090" t="str" cm="1">
        <f t="array" ref="U1090">IF(T1090=MIN($T$3:$T$10000),S1090:T1090,"")</f>
        <v/>
      </c>
    </row>
    <row r="1091" spans="1:21" x14ac:dyDescent="0.3">
      <c r="A1091" s="23">
        <v>42829</v>
      </c>
      <c r="B1091" s="24">
        <v>2.2622958066576388E-3</v>
      </c>
      <c r="C1091" s="24">
        <v>2.9657628289503869E-3</v>
      </c>
      <c r="D1091" s="24">
        <v>2.5057123878492E-3</v>
      </c>
      <c r="E1091" s="263">
        <v>-8.2663083616983256E-4</v>
      </c>
      <c r="F1091" s="264">
        <v>-1.8000000000000031E-4</v>
      </c>
      <c r="G1091" s="264">
        <v>3.8999999999999701E-4</v>
      </c>
      <c r="H1091" s="265">
        <v>8.4745762711865361E-5</v>
      </c>
      <c r="K1091" s="23">
        <v>42829</v>
      </c>
      <c r="L1091" s="19">
        <v>6.5729586025025169E-4</v>
      </c>
      <c r="O1091" s="23">
        <v>42829</v>
      </c>
      <c r="P1091">
        <v>1.544150667574781E-3</v>
      </c>
      <c r="Q1091" t="str" cm="1">
        <f t="array" ref="Q1091">IF(P1091=MIN($P$3:$P$10000),O1091:P1091,"")</f>
        <v/>
      </c>
      <c r="S1091" s="23">
        <v>42829</v>
      </c>
      <c r="T1091">
        <v>6.1766026702991242E-4</v>
      </c>
      <c r="U1091" t="str" cm="1">
        <f t="array" ref="U1091">IF(T1091=MIN($T$3:$T$10000),S1091:T1091,"")</f>
        <v/>
      </c>
    </row>
    <row r="1092" spans="1:21" x14ac:dyDescent="0.3">
      <c r="A1092" s="23">
        <v>42830</v>
      </c>
      <c r="B1092" s="24">
        <v>0</v>
      </c>
      <c r="C1092" s="24">
        <v>-1.0349957821239609E-2</v>
      </c>
      <c r="D1092" s="24">
        <v>-4.9991151025016471E-3</v>
      </c>
      <c r="E1092" s="263">
        <v>1.0202855153833569E-2</v>
      </c>
      <c r="F1092" s="264">
        <v>-5.9999999999999717E-5</v>
      </c>
      <c r="G1092" s="264">
        <v>1.1000000000000121E-4</v>
      </c>
      <c r="H1092" s="265">
        <v>0</v>
      </c>
      <c r="K1092" s="23">
        <v>42830</v>
      </c>
      <c r="L1092" s="19">
        <v>-2.6131349207707684E-4</v>
      </c>
      <c r="O1092" s="23">
        <v>42830</v>
      </c>
      <c r="P1092">
        <v>-6.5203373019269211E-4</v>
      </c>
      <c r="Q1092" t="str" cm="1">
        <f t="array" ref="Q1092">IF(P1092=MIN($P$3:$P$10000),O1092:P1092,"")</f>
        <v/>
      </c>
      <c r="S1092" s="23">
        <v>42830</v>
      </c>
      <c r="T1092">
        <v>-2.6081349207707693E-4</v>
      </c>
      <c r="U1092" t="str" cm="1">
        <f t="array" ref="U1092">IF(T1092=MIN($T$3:$T$10000),S1092:T1092,"")</f>
        <v/>
      </c>
    </row>
    <row r="1093" spans="1:21" x14ac:dyDescent="0.3">
      <c r="A1093" s="23">
        <v>42831</v>
      </c>
      <c r="B1093" s="24">
        <v>-3.6783396502672728E-3</v>
      </c>
      <c r="C1093" s="24">
        <v>4.9803024899450913E-3</v>
      </c>
      <c r="D1093" s="24">
        <v>-3.0704845627700472E-3</v>
      </c>
      <c r="E1093" s="263">
        <v>-2.4569980693511999E-3</v>
      </c>
      <c r="F1093" s="264">
        <v>1.9999999999999619E-5</v>
      </c>
      <c r="G1093" s="264">
        <v>9.999999999998898E-6</v>
      </c>
      <c r="H1093" s="265">
        <v>-1.709401709401714E-4</v>
      </c>
      <c r="K1093" s="23">
        <v>42831</v>
      </c>
      <c r="L1093" s="19">
        <v>-8.0930247445596E-4</v>
      </c>
      <c r="O1093" s="23">
        <v>42831</v>
      </c>
      <c r="P1093">
        <v>-1.8371984938322066E-3</v>
      </c>
      <c r="Q1093" t="str" cm="1">
        <f t="array" ref="Q1093">IF(P1093=MIN($P$3:$P$10000),O1093:P1093,"")</f>
        <v/>
      </c>
      <c r="S1093" s="23">
        <v>42831</v>
      </c>
      <c r="T1093">
        <v>-7.3487939753288272E-4</v>
      </c>
      <c r="U1093" t="str" cm="1">
        <f t="array" ref="U1093">IF(T1093=MIN($T$3:$T$10000),S1093:T1093,"")</f>
        <v/>
      </c>
    </row>
    <row r="1094" spans="1:21" x14ac:dyDescent="0.3">
      <c r="A1094" s="23">
        <v>42832</v>
      </c>
      <c r="B1094" s="24">
        <v>2.34937909045133E-3</v>
      </c>
      <c r="C1094" s="24">
        <v>-1.4866980012622421E-3</v>
      </c>
      <c r="D1094" s="24">
        <v>2.0579871402222359E-2</v>
      </c>
      <c r="E1094" s="263">
        <v>1.6419522735161159E-3</v>
      </c>
      <c r="F1094" s="264">
        <v>-1.7999999999999979E-4</v>
      </c>
      <c r="G1094" s="264">
        <v>3.6999999999999924E-4</v>
      </c>
      <c r="H1094" s="265">
        <v>4.2016806722687362E-5</v>
      </c>
      <c r="K1094" s="23">
        <v>42832</v>
      </c>
      <c r="L1094" s="19">
        <v>3.9892365846156399E-3</v>
      </c>
      <c r="O1094" s="23">
        <v>42832</v>
      </c>
      <c r="P1094">
        <v>9.9245725539760764E-3</v>
      </c>
      <c r="Q1094" t="str" cm="1">
        <f t="array" ref="Q1094">IF(P1094=MIN($P$3:$P$10000),O1094:P1094,"")</f>
        <v/>
      </c>
      <c r="S1094" s="23">
        <v>42832</v>
      </c>
      <c r="T1094">
        <v>3.9698290215904302E-3</v>
      </c>
      <c r="U1094" t="str" cm="1">
        <f t="array" ref="U1094">IF(T1094=MIN($T$3:$T$10000),S1094:T1094,"")</f>
        <v/>
      </c>
    </row>
    <row r="1095" spans="1:21" x14ac:dyDescent="0.3">
      <c r="A1095" s="23">
        <v>42835</v>
      </c>
      <c r="B1095" s="24">
        <v>0</v>
      </c>
      <c r="C1095" s="24">
        <v>0</v>
      </c>
      <c r="D1095" s="24">
        <v>2.1944604075681928E-3</v>
      </c>
      <c r="E1095" s="263">
        <v>-4.3708721051631356E-3</v>
      </c>
      <c r="F1095" s="264">
        <v>-1.699999999999998E-4</v>
      </c>
      <c r="G1095" s="264">
        <v>-6.9999999999996728E-5</v>
      </c>
      <c r="H1095" s="265">
        <v>2.1097046413502273E-4</v>
      </c>
      <c r="K1095" s="23">
        <v>42835</v>
      </c>
      <c r="L1095" s="19">
        <v>-4.9463853815063421E-5</v>
      </c>
      <c r="O1095" s="23">
        <v>42835</v>
      </c>
      <c r="P1095">
        <v>-3.0975140668955945E-4</v>
      </c>
      <c r="Q1095" t="str" cm="1">
        <f t="array" ref="Q1095">IF(P1095=MIN($P$3:$P$10000),O1095:P1095,"")</f>
        <v/>
      </c>
      <c r="S1095" s="23">
        <v>42835</v>
      </c>
      <c r="T1095">
        <v>-1.2390056267582382E-4</v>
      </c>
      <c r="U1095" t="str" cm="1">
        <f t="array" ref="U1095">IF(T1095=MIN($T$3:$T$10000),S1095:T1095,"")</f>
        <v/>
      </c>
    </row>
    <row r="1096" spans="1:21" x14ac:dyDescent="0.3">
      <c r="A1096" s="23">
        <v>42836</v>
      </c>
      <c r="B1096" s="24">
        <v>1.4481860158060191E-2</v>
      </c>
      <c r="C1096" s="24">
        <v>5.9552465446260899E-3</v>
      </c>
      <c r="D1096" s="24">
        <v>5.0644860750218394E-3</v>
      </c>
      <c r="E1096" s="263">
        <v>-2.7414583855797111E-4</v>
      </c>
      <c r="F1096" s="264">
        <v>6.999999999999975E-5</v>
      </c>
      <c r="G1096" s="264">
        <v>-3.6999999999999924E-4</v>
      </c>
      <c r="H1096" s="265">
        <v>1.7241379310344872E-4</v>
      </c>
      <c r="K1096" s="23">
        <v>42836</v>
      </c>
      <c r="L1096" s="19">
        <v>1.8980554916331728E-3</v>
      </c>
      <c r="O1096" s="23">
        <v>42836</v>
      </c>
      <c r="P1096">
        <v>4.5799232118415526E-3</v>
      </c>
      <c r="Q1096" t="str" cm="1">
        <f t="array" ref="Q1096">IF(P1096=MIN($P$3:$P$10000),O1096:P1096,"")</f>
        <v/>
      </c>
      <c r="S1096" s="23">
        <v>42836</v>
      </c>
      <c r="T1096">
        <v>1.8319692847366209E-3</v>
      </c>
      <c r="U1096" t="str" cm="1">
        <f t="array" ref="U1096">IF(T1096=MIN($T$3:$T$10000),S1096:T1096,"")</f>
        <v/>
      </c>
    </row>
    <row r="1097" spans="1:21" x14ac:dyDescent="0.3">
      <c r="A1097" s="23">
        <v>42837</v>
      </c>
      <c r="B1097" s="24">
        <v>6.8487085263023318E-3</v>
      </c>
      <c r="C1097" s="24">
        <v>6.4134329593440913E-3</v>
      </c>
      <c r="D1097" s="24">
        <v>1.3582984511128341E-4</v>
      </c>
      <c r="E1097" s="263">
        <v>-7.8224584104973436E-3</v>
      </c>
      <c r="F1097" s="264">
        <v>-8.9999999999999802E-5</v>
      </c>
      <c r="G1097" s="264">
        <v>-2.3000000000000131E-4</v>
      </c>
      <c r="H1097" s="265">
        <v>1.7543859649122548E-4</v>
      </c>
      <c r="K1097" s="23">
        <v>42837</v>
      </c>
      <c r="L1097" s="19">
        <v>-2.1147581949220107E-4</v>
      </c>
      <c r="O1097" s="23">
        <v>42837</v>
      </c>
      <c r="P1097">
        <v>-6.7480796978313111E-4</v>
      </c>
      <c r="Q1097" t="str" cm="1">
        <f t="array" ref="Q1097">IF(P1097=MIN($P$3:$P$10000),O1097:P1097,"")</f>
        <v/>
      </c>
      <c r="S1097" s="23">
        <v>42837</v>
      </c>
      <c r="T1097">
        <v>-2.6992318791325249E-4</v>
      </c>
      <c r="U1097" t="str" cm="1">
        <f t="array" ref="U1097">IF(T1097=MIN($T$3:$T$10000),S1097:T1097,"")</f>
        <v/>
      </c>
    </row>
    <row r="1098" spans="1:21" x14ac:dyDescent="0.3">
      <c r="A1098" s="23">
        <v>42838</v>
      </c>
      <c r="B1098" s="24">
        <v>4.753327440255516E-3</v>
      </c>
      <c r="C1098" s="24">
        <v>-4.9018413461603318E-3</v>
      </c>
      <c r="D1098" s="24">
        <v>-3.948536259811522E-3</v>
      </c>
      <c r="E1098" s="263">
        <v>-3.8729049179413561E-3</v>
      </c>
      <c r="F1098" s="264">
        <v>-1.300000000000001E-4</v>
      </c>
      <c r="G1098" s="264">
        <v>-1.2000000000000011E-4</v>
      </c>
      <c r="H1098" s="265">
        <v>1.78571428571429E-4</v>
      </c>
      <c r="K1098" s="23">
        <v>42838</v>
      </c>
      <c r="L1098" s="19">
        <v>-1.1945053499325996E-3</v>
      </c>
      <c r="O1098" s="23">
        <v>42838</v>
      </c>
      <c r="P1098">
        <v>-3.1396562319743566E-3</v>
      </c>
      <c r="Q1098" t="str" cm="1">
        <f t="array" ref="Q1098">IF(P1098=MIN($P$3:$P$10000),O1098:P1098,"")</f>
        <v/>
      </c>
      <c r="S1098" s="23">
        <v>42838</v>
      </c>
      <c r="T1098">
        <v>-1.2558624927897428E-3</v>
      </c>
      <c r="U1098" t="str" cm="1">
        <f t="array" ref="U1098">IF(T1098=MIN($T$3:$T$10000),S1098:T1098,"")</f>
        <v/>
      </c>
    </row>
    <row r="1099" spans="1:21" x14ac:dyDescent="0.3">
      <c r="A1099" s="23">
        <v>42842</v>
      </c>
      <c r="B1099" s="24">
        <v>-2.9363785144596779E-3</v>
      </c>
      <c r="C1099" s="24">
        <v>4.9259877566163934E-3</v>
      </c>
      <c r="D1099" s="24">
        <v>4.647928743957426E-3</v>
      </c>
      <c r="E1099" s="263">
        <v>6.6651865644698207E-3</v>
      </c>
      <c r="F1099" s="264">
        <v>9.0000000000000019E-5</v>
      </c>
      <c r="G1099" s="264">
        <v>-4.9999999999998932E-5</v>
      </c>
      <c r="H1099" s="265">
        <v>3.5398230088495522E-4</v>
      </c>
      <c r="K1099" s="23">
        <v>42842</v>
      </c>
      <c r="L1099" s="19">
        <v>1.9623149239181123E-3</v>
      </c>
      <c r="O1099" s="23">
        <v>42842</v>
      </c>
      <c r="P1099">
        <v>4.4913072212997059E-3</v>
      </c>
      <c r="Q1099" t="str" cm="1">
        <f t="array" ref="Q1099">IF(P1099=MIN($P$3:$P$10000),O1099:P1099,"")</f>
        <v/>
      </c>
      <c r="S1099" s="23">
        <v>42842</v>
      </c>
      <c r="T1099">
        <v>1.7965228885198823E-3</v>
      </c>
      <c r="U1099" t="str" cm="1">
        <f t="array" ref="U1099">IF(T1099=MIN($T$3:$T$10000),S1099:T1099,"")</f>
        <v/>
      </c>
    </row>
    <row r="1100" spans="1:21" x14ac:dyDescent="0.3">
      <c r="A1100" s="23">
        <v>42843</v>
      </c>
      <c r="B1100" s="24">
        <v>4.7447808367928248E-3</v>
      </c>
      <c r="C1100" s="24">
        <v>-9.8037954950211843E-3</v>
      </c>
      <c r="D1100" s="24">
        <v>5.4429326624109839E-3</v>
      </c>
      <c r="E1100" s="263">
        <v>-6.8985424230982146E-4</v>
      </c>
      <c r="F1100" s="264">
        <v>-3.3E-4</v>
      </c>
      <c r="G1100" s="264">
        <v>5.6000000000000049E-4</v>
      </c>
      <c r="H1100" s="265">
        <v>-1.3761467889908174E-4</v>
      </c>
      <c r="K1100" s="23">
        <v>42843</v>
      </c>
      <c r="L1100" s="19">
        <v>5.0156154529405359E-4</v>
      </c>
      <c r="O1100" s="23">
        <v>42843</v>
      </c>
      <c r="P1100">
        <v>1.421220376996601E-3</v>
      </c>
      <c r="Q1100" t="str" cm="1">
        <f t="array" ref="Q1100">IF(P1100=MIN($P$3:$P$10000),O1100:P1100,"")</f>
        <v/>
      </c>
      <c r="S1100" s="23">
        <v>42843</v>
      </c>
      <c r="T1100">
        <v>5.6848815079864042E-4</v>
      </c>
      <c r="U1100" t="str" cm="1">
        <f t="array" ref="U1100">IF(T1100=MIN($T$3:$T$10000),S1100:T1100,"")</f>
        <v/>
      </c>
    </row>
    <row r="1101" spans="1:21" x14ac:dyDescent="0.3">
      <c r="A1101" s="23">
        <v>42844</v>
      </c>
      <c r="B1101" s="24">
        <v>-8.8747516691092404E-3</v>
      </c>
      <c r="C1101" s="24">
        <v>4.9492346030618106E-4</v>
      </c>
      <c r="D1101" s="24">
        <v>2.435975380869411E-3</v>
      </c>
      <c r="E1101" s="263">
        <v>3.5885093502318992E-3</v>
      </c>
      <c r="F1101" s="264">
        <v>3.0000000000000079E-5</v>
      </c>
      <c r="G1101" s="264">
        <v>-1.4000000000000229E-4</v>
      </c>
      <c r="H1101" s="265">
        <v>-1.3574660633484394E-4</v>
      </c>
      <c r="K1101" s="23">
        <v>42844</v>
      </c>
      <c r="L1101" s="19">
        <v>4.6289723249268405E-4</v>
      </c>
      <c r="O1101" s="23">
        <v>42844</v>
      </c>
      <c r="P1101">
        <v>1.3199580133584098E-3</v>
      </c>
      <c r="Q1101" t="str" cm="1">
        <f t="array" ref="Q1101">IF(P1101=MIN($P$3:$P$10000),O1101:P1101,"")</f>
        <v/>
      </c>
      <c r="S1101" s="23">
        <v>42844</v>
      </c>
      <c r="T1101">
        <v>5.2798320534336394E-4</v>
      </c>
      <c r="U1101" t="str" cm="1">
        <f t="array" ref="U1101">IF(T1101=MIN($T$3:$T$10000),S1101:T1101,"")</f>
        <v/>
      </c>
    </row>
    <row r="1102" spans="1:21" x14ac:dyDescent="0.3">
      <c r="A1102" s="23">
        <v>42845</v>
      </c>
      <c r="B1102" s="24">
        <v>1.889394515171415E-3</v>
      </c>
      <c r="C1102" s="24">
        <v>7.9169645849610781E-3</v>
      </c>
      <c r="D1102" s="24">
        <v>9.8554948855393409E-3</v>
      </c>
      <c r="E1102" s="263">
        <v>1.7880601266328619E-3</v>
      </c>
      <c r="F1102" s="264">
        <v>1.2999999999999991E-4</v>
      </c>
      <c r="G1102" s="264">
        <v>-1.9999999999997803E-5</v>
      </c>
      <c r="H1102" s="265">
        <v>0</v>
      </c>
      <c r="K1102" s="23">
        <v>42845</v>
      </c>
      <c r="L1102" s="19">
        <v>2.5428942804821856E-3</v>
      </c>
      <c r="O1102" s="23">
        <v>42845</v>
      </c>
      <c r="P1102">
        <v>6.327235701205464E-3</v>
      </c>
      <c r="Q1102" t="str" cm="1">
        <f t="array" ref="Q1102">IF(P1102=MIN($P$3:$P$10000),O1102:P1102,"")</f>
        <v/>
      </c>
      <c r="S1102" s="23">
        <v>42845</v>
      </c>
      <c r="T1102">
        <v>2.5308942804821853E-3</v>
      </c>
      <c r="U1102" t="str" cm="1">
        <f t="array" ref="U1102">IF(T1102=MIN($T$3:$T$10000),S1102:T1102,"")</f>
        <v/>
      </c>
    </row>
    <row r="1103" spans="1:21" x14ac:dyDescent="0.3">
      <c r="A1103" s="23">
        <v>42846</v>
      </c>
      <c r="B1103" s="24">
        <v>2.8697851989978851E-3</v>
      </c>
      <c r="C1103" s="24">
        <v>-3.9274740171713948E-3</v>
      </c>
      <c r="D1103" s="24">
        <v>1.8717085352445029E-3</v>
      </c>
      <c r="E1103" s="263">
        <v>7.4133672762028788E-3</v>
      </c>
      <c r="F1103" s="264">
        <v>-1.7000000000000001E-4</v>
      </c>
      <c r="G1103" s="264">
        <v>2.000000000000002E-4</v>
      </c>
      <c r="H1103" s="265">
        <v>-1.7857142857142591E-4</v>
      </c>
      <c r="K1103" s="23">
        <v>42846</v>
      </c>
      <c r="L1103" s="19">
        <v>1.0475070702102929E-3</v>
      </c>
      <c r="O1103" s="23">
        <v>42846</v>
      </c>
      <c r="P1103">
        <v>2.8371605326685868E-3</v>
      </c>
      <c r="Q1103" t="str" cm="1">
        <f t="array" ref="Q1103">IF(P1103=MIN($P$3:$P$10000),O1103:P1103,"")</f>
        <v/>
      </c>
      <c r="S1103" s="23">
        <v>42846</v>
      </c>
      <c r="T1103">
        <v>1.1348642130674345E-3</v>
      </c>
      <c r="U1103" t="str" cm="1">
        <f t="array" ref="U1103">IF(T1103=MIN($T$3:$T$10000),S1103:T1103,"")</f>
        <v/>
      </c>
    </row>
    <row r="1104" spans="1:21" x14ac:dyDescent="0.3">
      <c r="A1104" s="23">
        <v>42849</v>
      </c>
      <c r="B1104" s="24">
        <v>-6.7859947148392304E-3</v>
      </c>
      <c r="C1104" s="24">
        <v>3.7456984809522011E-2</v>
      </c>
      <c r="D1104" s="24">
        <v>-2.1349614387879559E-3</v>
      </c>
      <c r="E1104" s="263">
        <v>9.812265357385554E-3</v>
      </c>
      <c r="F1104" s="264">
        <v>7.9999999999999993E-4</v>
      </c>
      <c r="G1104" s="264">
        <v>7.5999999999999625E-4</v>
      </c>
      <c r="H1104" s="265">
        <v>-3.0701754385965038E-4</v>
      </c>
      <c r="K1104" s="23">
        <v>42849</v>
      </c>
      <c r="L1104" s="19">
        <v>2.5531585641145613E-3</v>
      </c>
      <c r="O1104" s="23">
        <v>42849</v>
      </c>
      <c r="P1104">
        <v>6.4332911471285097E-3</v>
      </c>
      <c r="Q1104" t="str" cm="1">
        <f t="array" ref="Q1104">IF(P1104=MIN($P$3:$P$10000),O1104:P1104,"")</f>
        <v/>
      </c>
      <c r="S1104" s="23">
        <v>42849</v>
      </c>
      <c r="T1104">
        <v>2.5733164588514039E-3</v>
      </c>
      <c r="U1104" t="str" cm="1">
        <f t="array" ref="U1104">IF(T1104=MIN($T$3:$T$10000),S1104:T1104,"")</f>
        <v/>
      </c>
    </row>
    <row r="1105" spans="1:21" x14ac:dyDescent="0.3">
      <c r="A1105" s="23">
        <v>42850</v>
      </c>
      <c r="B1105" s="24">
        <v>-1.012514792249385E-2</v>
      </c>
      <c r="C1105" s="24">
        <v>1.377671344337645E-2</v>
      </c>
      <c r="D1105" s="24">
        <v>3.6106832470507531E-3</v>
      </c>
      <c r="E1105" s="263">
        <v>1.754174182605194E-3</v>
      </c>
      <c r="F1105" s="264">
        <v>3.4000000000000002E-4</v>
      </c>
      <c r="G1105" s="264">
        <v>-9.3999999999999856E-4</v>
      </c>
      <c r="H1105" s="265">
        <v>1.276595744680858E-4</v>
      </c>
      <c r="K1105" s="23">
        <v>42850</v>
      </c>
      <c r="L1105" s="19">
        <v>1.2487133146665114E-3</v>
      </c>
      <c r="O1105" s="23">
        <v>42850</v>
      </c>
      <c r="P1105">
        <v>3.010666265389682E-3</v>
      </c>
      <c r="Q1105" t="str" cm="1">
        <f t="array" ref="Q1105">IF(P1105=MIN($P$3:$P$10000),O1105:P1105,"")</f>
        <v/>
      </c>
      <c r="S1105" s="23">
        <v>42850</v>
      </c>
      <c r="T1105">
        <v>1.2042665061558727E-3</v>
      </c>
      <c r="U1105" t="str" cm="1">
        <f t="array" ref="U1105">IF(T1105=MIN($T$3:$T$10000),S1105:T1105,"")</f>
        <v/>
      </c>
    </row>
    <row r="1106" spans="1:21" x14ac:dyDescent="0.3">
      <c r="A1106" s="23">
        <v>42851</v>
      </c>
      <c r="B1106" s="24">
        <v>4.9064116424116363E-3</v>
      </c>
      <c r="C1106" s="24">
        <v>-2.8117144470491719E-3</v>
      </c>
      <c r="D1106" s="24">
        <v>5.0629766639354434E-3</v>
      </c>
      <c r="E1106" s="263">
        <v>-2.6000222695118109E-2</v>
      </c>
      <c r="F1106" s="264">
        <v>4.0000000000000003E-5</v>
      </c>
      <c r="G1106" s="264">
        <v>-3.5000000000000141E-4</v>
      </c>
      <c r="H1106" s="265">
        <v>8.6206896551723616E-5</v>
      </c>
      <c r="K1106" s="23">
        <v>42851</v>
      </c>
      <c r="L1106" s="19">
        <v>-2.118590970574776E-3</v>
      </c>
      <c r="O1106" s="23">
        <v>42851</v>
      </c>
      <c r="P1106">
        <v>-5.3597101850576274E-3</v>
      </c>
      <c r="Q1106" t="str" cm="1">
        <f t="array" ref="Q1106">IF(P1106=MIN($P$3:$P$10000),O1106:P1106,"")</f>
        <v/>
      </c>
      <c r="S1106" s="23">
        <v>42851</v>
      </c>
      <c r="T1106">
        <v>-2.1438840740230516E-3</v>
      </c>
      <c r="U1106" t="str" cm="1">
        <f t="array" ref="U1106">IF(T1106=MIN($T$3:$T$10000),S1106:T1106,"")</f>
        <v/>
      </c>
    </row>
    <row r="1107" spans="1:21" x14ac:dyDescent="0.3">
      <c r="A1107" s="23">
        <v>42852</v>
      </c>
      <c r="B1107" s="24">
        <v>-3.723907769742033E-3</v>
      </c>
      <c r="C1107" s="24">
        <v>7.9888518444384809E-3</v>
      </c>
      <c r="D1107" s="24">
        <v>1.326852844325316E-4</v>
      </c>
      <c r="E1107" s="263">
        <v>7.4688593675796763E-3</v>
      </c>
      <c r="F1107" s="264">
        <v>-2.499999999999999E-4</v>
      </c>
      <c r="G1107" s="264">
        <v>5.6000000000000049E-4</v>
      </c>
      <c r="H1107" s="265">
        <v>4.3478260869564956E-5</v>
      </c>
      <c r="K1107" s="23">
        <v>42852</v>
      </c>
      <c r="L1107" s="19">
        <v>1.2276556817701449E-3</v>
      </c>
      <c r="O1107" s="23">
        <v>42852</v>
      </c>
      <c r="P1107">
        <v>3.0127261609471014E-3</v>
      </c>
      <c r="Q1107" t="str" cm="1">
        <f t="array" ref="Q1107">IF(P1107=MIN($P$3:$P$10000),O1107:P1107,"")</f>
        <v/>
      </c>
      <c r="S1107" s="23">
        <v>42852</v>
      </c>
      <c r="T1107">
        <v>1.2050904643788407E-3</v>
      </c>
      <c r="U1107" t="str" cm="1">
        <f t="array" ref="U1107">IF(T1107=MIN($T$3:$T$10000),S1107:T1107,"")</f>
        <v/>
      </c>
    </row>
    <row r="1108" spans="1:21" x14ac:dyDescent="0.3">
      <c r="A1108" s="23">
        <v>42853</v>
      </c>
      <c r="B1108" s="24">
        <v>3.1563917531056752E-3</v>
      </c>
      <c r="C1108" s="24">
        <v>-4.6624270335801068E-4</v>
      </c>
      <c r="D1108" s="24">
        <v>-3.4464272636137881E-3</v>
      </c>
      <c r="E1108" s="263">
        <v>-8.2367195475319403E-4</v>
      </c>
      <c r="F1108" s="264">
        <v>-1.000000000000003E-5</v>
      </c>
      <c r="G1108" s="264">
        <v>-3.200000000000003E-4</v>
      </c>
      <c r="H1108" s="265">
        <v>-1.7467248908296988E-4</v>
      </c>
      <c r="K1108" s="23">
        <v>42853</v>
      </c>
      <c r="L1108" s="19">
        <v>-7.1600873783388814E-4</v>
      </c>
      <c r="O1108" s="23">
        <v>42853</v>
      </c>
      <c r="P1108">
        <v>-1.5510152943663789E-3</v>
      </c>
      <c r="Q1108" t="str" cm="1">
        <f t="array" ref="Q1108">IF(P1108=MIN($P$3:$P$10000),O1108:P1108,"")</f>
        <v/>
      </c>
      <c r="S1108" s="23">
        <v>42853</v>
      </c>
      <c r="T1108">
        <v>-6.2040611774655155E-4</v>
      </c>
      <c r="U1108" t="str" cm="1">
        <f t="array" ref="U1108">IF(T1108=MIN($T$3:$T$10000),S1108:T1108,"")</f>
        <v/>
      </c>
    </row>
    <row r="1109" spans="1:21" x14ac:dyDescent="0.3">
      <c r="A1109" s="23">
        <v>42857</v>
      </c>
      <c r="B1109" s="24">
        <v>-9.2737851107175476E-3</v>
      </c>
      <c r="C1109" s="24">
        <v>1.1193917513717721E-2</v>
      </c>
      <c r="D1109" s="24">
        <v>4.522648368130021E-3</v>
      </c>
      <c r="E1109" s="263">
        <v>1.099261562425996E-3</v>
      </c>
      <c r="F1109" s="264">
        <v>-5.0000000000000131E-5</v>
      </c>
      <c r="G1109" s="264">
        <v>-2.4999999999999914E-4</v>
      </c>
      <c r="H1109" s="265">
        <v>-1.7467248908296988E-4</v>
      </c>
      <c r="K1109" s="23">
        <v>42857</v>
      </c>
      <c r="L1109" s="19">
        <v>1.0890775679831778E-3</v>
      </c>
      <c r="O1109" s="23">
        <v>42857</v>
      </c>
      <c r="P1109">
        <v>2.9629504701762853E-3</v>
      </c>
      <c r="Q1109" t="str" cm="1">
        <f t="array" ref="Q1109">IF(P1109=MIN($P$3:$P$10000),O1109:P1109,"")</f>
        <v/>
      </c>
      <c r="S1109" s="23">
        <v>42857</v>
      </c>
      <c r="T1109">
        <v>1.1851801880705141E-3</v>
      </c>
      <c r="U1109" t="str" cm="1">
        <f t="array" ref="U1109">IF(T1109=MIN($T$3:$T$10000),S1109:T1109,"")</f>
        <v/>
      </c>
    </row>
    <row r="1110" spans="1:21" x14ac:dyDescent="0.3">
      <c r="A1110" s="23">
        <v>42858</v>
      </c>
      <c r="B1110" s="24">
        <v>-1.395736708805073E-2</v>
      </c>
      <c r="C1110" s="24">
        <v>7.3802659152324831E-3</v>
      </c>
      <c r="D1110" s="24">
        <v>3.1778392636090239E-3</v>
      </c>
      <c r="E1110" s="263">
        <v>2.7471527795437688E-4</v>
      </c>
      <c r="F1110" s="264">
        <v>1.000000000000003E-5</v>
      </c>
      <c r="G1110" s="264">
        <v>4.700000000000015E-4</v>
      </c>
      <c r="H1110" s="265">
        <v>-1.2875536480686618E-4</v>
      </c>
      <c r="K1110" s="23">
        <v>42858</v>
      </c>
      <c r="L1110" s="19">
        <v>3.9876744265543234E-4</v>
      </c>
      <c r="O1110" s="23">
        <v>42858</v>
      </c>
      <c r="P1110">
        <v>1.0805183920463051E-3</v>
      </c>
      <c r="Q1110" t="str" cm="1">
        <f t="array" ref="Q1110">IF(P1110=MIN($P$3:$P$10000),O1110:P1110,"")</f>
        <v/>
      </c>
      <c r="S1110" s="23">
        <v>42858</v>
      </c>
      <c r="T1110">
        <v>4.3220735681852199E-4</v>
      </c>
      <c r="U1110" t="str" cm="1">
        <f t="array" ref="U1110">IF(T1110=MIN($T$3:$T$10000),S1110:T1110,"")</f>
        <v/>
      </c>
    </row>
    <row r="1111" spans="1:21" x14ac:dyDescent="0.3">
      <c r="A1111" s="23">
        <v>42859</v>
      </c>
      <c r="B1111" s="24">
        <v>-1.008647202695861E-2</v>
      </c>
      <c r="C1111" s="24">
        <v>5.9522878171181844E-3</v>
      </c>
      <c r="D1111" s="24">
        <v>7.6556937682581367E-3</v>
      </c>
      <c r="E1111" s="263">
        <v>9.600906988491742E-4</v>
      </c>
      <c r="F1111" s="264">
        <v>4.6999999999999999E-4</v>
      </c>
      <c r="G1111" s="264">
        <v>9.9999999999997863E-5</v>
      </c>
      <c r="H1111" s="265">
        <v>0</v>
      </c>
      <c r="K1111" s="23">
        <v>42859</v>
      </c>
      <c r="L1111" s="19">
        <v>1.4680232729675162E-3</v>
      </c>
      <c r="O1111" s="23">
        <v>42859</v>
      </c>
      <c r="P1111">
        <v>3.5400581824187915E-3</v>
      </c>
      <c r="Q1111" t="str" cm="1">
        <f t="array" ref="Q1111">IF(P1111=MIN($P$3:$P$10000),O1111:P1111,"")</f>
        <v/>
      </c>
      <c r="S1111" s="23">
        <v>42859</v>
      </c>
      <c r="T1111">
        <v>1.4160232729675164E-3</v>
      </c>
      <c r="U1111" t="str" cm="1">
        <f t="array" ref="U1111">IF(T1111=MIN($T$3:$T$10000),S1111:T1111,"")</f>
        <v/>
      </c>
    </row>
    <row r="1112" spans="1:21" x14ac:dyDescent="0.3">
      <c r="A1112" s="23">
        <v>42860</v>
      </c>
      <c r="B1112" s="24">
        <v>1.8837314677306689E-3</v>
      </c>
      <c r="C1112" s="24">
        <v>1.684125972205856E-2</v>
      </c>
      <c r="D1112" s="24">
        <v>2.096026851324811E-3</v>
      </c>
      <c r="E1112" s="263">
        <v>6.0316904670576332E-3</v>
      </c>
      <c r="F1112" s="264">
        <v>1.7000000000000001E-4</v>
      </c>
      <c r="G1112" s="264">
        <v>8.4000000000000079E-4</v>
      </c>
      <c r="H1112" s="265">
        <v>-1.2711864406779732E-4</v>
      </c>
      <c r="K1112" s="23">
        <v>42860</v>
      </c>
      <c r="L1112" s="19">
        <v>2.1191269432958956E-3</v>
      </c>
      <c r="O1112" s="23">
        <v>42860</v>
      </c>
      <c r="P1112">
        <v>5.2933258328160104E-3</v>
      </c>
      <c r="Q1112" t="str" cm="1">
        <f t="array" ref="Q1112">IF(P1112=MIN($P$3:$P$10000),O1112:P1112,"")</f>
        <v/>
      </c>
      <c r="S1112" s="23">
        <v>42860</v>
      </c>
      <c r="T1112">
        <v>2.1173303331264042E-3</v>
      </c>
      <c r="U1112" t="str" cm="1">
        <f t="array" ref="U1112">IF(T1112=MIN($T$3:$T$10000),S1112:T1112,"")</f>
        <v/>
      </c>
    </row>
    <row r="1113" spans="1:21" x14ac:dyDescent="0.3">
      <c r="A1113" s="23">
        <v>42863</v>
      </c>
      <c r="B1113" s="24">
        <v>-2.2220493595068911E-3</v>
      </c>
      <c r="C1113" s="24">
        <v>-1.6562329233829401E-2</v>
      </c>
      <c r="D1113" s="24">
        <v>-4.9674625282708504E-3</v>
      </c>
      <c r="E1113" s="263">
        <v>-1.771386564274318E-3</v>
      </c>
      <c r="F1113" s="264">
        <v>-4.0000000000000003E-5</v>
      </c>
      <c r="G1113" s="264">
        <v>-7.3999999999999847E-4</v>
      </c>
      <c r="H1113" s="265">
        <v>-1.2552301255230048E-4</v>
      </c>
      <c r="K1113" s="23">
        <v>42863</v>
      </c>
      <c r="L1113" s="19">
        <v>-2.2265788736150847E-3</v>
      </c>
      <c r="O1113" s="23">
        <v>42863</v>
      </c>
      <c r="P1113">
        <v>-5.3227337949163737E-3</v>
      </c>
      <c r="Q1113" t="str" cm="1">
        <f t="array" ref="Q1113">IF(P1113=MIN($P$3:$P$10000),O1113:P1113,"")</f>
        <v/>
      </c>
      <c r="S1113" s="23">
        <v>42863</v>
      </c>
      <c r="T1113">
        <v>-2.1290935179665493E-3</v>
      </c>
      <c r="U1113" t="str" cm="1">
        <f t="array" ref="U1113">IF(T1113=MIN($T$3:$T$10000),S1113:T1113,"")</f>
        <v/>
      </c>
    </row>
    <row r="1114" spans="1:21" x14ac:dyDescent="0.3">
      <c r="A1114" s="23">
        <v>42864</v>
      </c>
      <c r="B1114" s="24">
        <v>-5.9956916488222373E-3</v>
      </c>
      <c r="C1114" s="24">
        <v>-3.641344960848357E-3</v>
      </c>
      <c r="D1114" s="24">
        <v>7.8822043913760829E-3</v>
      </c>
      <c r="E1114" s="263">
        <v>-6.8250103785806619E-3</v>
      </c>
      <c r="F1114" s="264">
        <v>2.9000000000000011E-4</v>
      </c>
      <c r="G1114" s="264">
        <v>-3.9000000000000151E-4</v>
      </c>
      <c r="H1114" s="265">
        <v>4.1322314049586529E-5</v>
      </c>
      <c r="K1114" s="23">
        <v>42864</v>
      </c>
      <c r="L1114" s="19">
        <v>1.9334836603117033E-4</v>
      </c>
      <c r="O1114" s="23">
        <v>42864</v>
      </c>
      <c r="P1114">
        <v>4.1313331177214151E-4</v>
      </c>
      <c r="Q1114" t="str" cm="1">
        <f t="array" ref="Q1114">IF(P1114=MIN($P$3:$P$10000),O1114:P1114,"")</f>
        <v/>
      </c>
      <c r="S1114" s="23">
        <v>42864</v>
      </c>
      <c r="T1114">
        <v>1.6525332470885645E-4</v>
      </c>
      <c r="U1114" t="str" cm="1">
        <f t="array" ref="U1114">IF(T1114=MIN($T$3:$T$10000),S1114:T1114,"")</f>
        <v/>
      </c>
    </row>
    <row r="1115" spans="1:21" x14ac:dyDescent="0.3">
      <c r="A1115" s="23">
        <v>42865</v>
      </c>
      <c r="B1115" s="24">
        <v>-8.6186986139070296E-5</v>
      </c>
      <c r="C1115" s="24">
        <v>1.370560507473867E-3</v>
      </c>
      <c r="D1115" s="24">
        <v>6.4297445564182988E-3</v>
      </c>
      <c r="E1115" s="263">
        <v>4.5352297768270853E-3</v>
      </c>
      <c r="F1115" s="264">
        <v>-6.0000000000000002E-5</v>
      </c>
      <c r="G1115" s="264">
        <v>3.2999999999999919E-4</v>
      </c>
      <c r="H1115" s="265">
        <v>8.2987551867219413E-5</v>
      </c>
      <c r="K1115" s="23">
        <v>42865</v>
      </c>
      <c r="L1115" s="19">
        <v>1.8376073963614738E-3</v>
      </c>
      <c r="O1115" s="23">
        <v>42865</v>
      </c>
      <c r="P1115">
        <v>4.4744074950530633E-3</v>
      </c>
      <c r="Q1115" t="str" cm="1">
        <f t="array" ref="Q1115">IF(P1115=MIN($P$3:$P$10000),O1115:P1115,"")</f>
        <v/>
      </c>
      <c r="S1115" s="23">
        <v>42865</v>
      </c>
      <c r="T1115">
        <v>1.789762998021225E-3</v>
      </c>
      <c r="U1115" t="str" cm="1">
        <f t="array" ref="U1115">IF(T1115=MIN($T$3:$T$10000),S1115:T1115,"")</f>
        <v/>
      </c>
    </row>
    <row r="1116" spans="1:21" x14ac:dyDescent="0.3">
      <c r="A1116" s="23">
        <v>42866</v>
      </c>
      <c r="B1116" s="24">
        <v>3.9641416411224971E-3</v>
      </c>
      <c r="C1116" s="24">
        <v>1.368474681144936E-3</v>
      </c>
      <c r="D1116" s="24">
        <v>-7.4315222857195239E-3</v>
      </c>
      <c r="E1116" s="263">
        <v>-7.3877839479056474E-3</v>
      </c>
      <c r="F1116" s="264">
        <v>1.9999999999999941E-5</v>
      </c>
      <c r="G1116" s="264">
        <v>-4.2999999999999712E-4</v>
      </c>
      <c r="H1116" s="265">
        <v>2.5104602510460242E-4</v>
      </c>
      <c r="K1116" s="23">
        <v>42866</v>
      </c>
      <c r="L1116" s="19">
        <v>-1.9061924463058761E-3</v>
      </c>
      <c r="O1116" s="23">
        <v>42866</v>
      </c>
      <c r="P1116">
        <v>-4.9991578940073679E-3</v>
      </c>
      <c r="Q1116" t="str" cm="1">
        <f t="array" ref="Q1116">IF(P1116=MIN($P$3:$P$10000),O1116:P1116,"")</f>
        <v/>
      </c>
      <c r="S1116" s="23">
        <v>42866</v>
      </c>
      <c r="T1116">
        <v>-1.9996631576029472E-3</v>
      </c>
      <c r="U1116" t="str" cm="1">
        <f t="array" ref="U1116">IF(T1116=MIN($T$3:$T$10000),S1116:T1116,"")</f>
        <v/>
      </c>
    </row>
    <row r="1117" spans="1:21" x14ac:dyDescent="0.3">
      <c r="A1117" s="23">
        <v>42867</v>
      </c>
      <c r="B1117" s="24">
        <v>2.8326351931329892E-3</v>
      </c>
      <c r="C1117" s="24">
        <v>9.1116577901935655E-3</v>
      </c>
      <c r="D1117" s="24">
        <v>-5.5170663552163157E-3</v>
      </c>
      <c r="E1117" s="263">
        <v>-8.1322706215935427E-3</v>
      </c>
      <c r="F1117" s="264">
        <v>-1.9000000000000001E-4</v>
      </c>
      <c r="G1117" s="264">
        <v>3.4999999999999696E-4</v>
      </c>
      <c r="H1117" s="265">
        <v>-4.2918454935620566E-5</v>
      </c>
      <c r="K1117" s="23">
        <v>42867</v>
      </c>
      <c r="L1117" s="19">
        <v>-1.379802588410496E-3</v>
      </c>
      <c r="O1117" s="23">
        <v>42867</v>
      </c>
      <c r="P1117">
        <v>-3.3974732092236668E-3</v>
      </c>
      <c r="Q1117" t="str" cm="1">
        <f t="array" ref="Q1117">IF(P1117=MIN($P$3:$P$10000),O1117:P1117,"")</f>
        <v/>
      </c>
      <c r="S1117" s="23">
        <v>42867</v>
      </c>
      <c r="T1117">
        <v>-1.3589892836894668E-3</v>
      </c>
      <c r="U1117" t="str" cm="1">
        <f t="array" ref="U1117">IF(T1117=MIN($T$3:$T$10000),S1117:T1117,"")</f>
        <v/>
      </c>
    </row>
    <row r="1118" spans="1:21" x14ac:dyDescent="0.3">
      <c r="A1118" s="23">
        <v>42870</v>
      </c>
      <c r="B1118" s="24">
        <v>2.6534023341025872E-3</v>
      </c>
      <c r="C1118" s="24">
        <v>4.5148743698649463E-3</v>
      </c>
      <c r="D1118" s="24">
        <v>7.6611093765374056E-3</v>
      </c>
      <c r="E1118" s="263">
        <v>2.9181440537867781E-3</v>
      </c>
      <c r="F1118" s="264">
        <v>0</v>
      </c>
      <c r="G1118" s="264">
        <v>-2.000000000000002E-4</v>
      </c>
      <c r="H1118" s="265">
        <v>4.2735042735040994E-5</v>
      </c>
      <c r="K1118" s="23">
        <v>42870</v>
      </c>
      <c r="L1118" s="19">
        <v>2.1192619112659749E-3</v>
      </c>
      <c r="O1118" s="23">
        <v>42870</v>
      </c>
      <c r="P1118">
        <v>5.2750778550880173E-3</v>
      </c>
      <c r="Q1118" t="str" cm="1">
        <f t="array" ref="Q1118">IF(P1118=MIN($P$3:$P$10000),O1118:P1118,"")</f>
        <v/>
      </c>
      <c r="S1118" s="23">
        <v>42870</v>
      </c>
      <c r="T1118">
        <v>2.1100311420352066E-3</v>
      </c>
      <c r="U1118" t="str" cm="1">
        <f t="array" ref="U1118">IF(T1118=MIN($T$3:$T$10000),S1118:T1118,"")</f>
        <v/>
      </c>
    </row>
    <row r="1119" spans="1:21" x14ac:dyDescent="0.3">
      <c r="A1119" s="23">
        <v>42871</v>
      </c>
      <c r="B1119" s="24">
        <v>4.3537903735170556E-3</v>
      </c>
      <c r="C1119" s="24">
        <v>4.0448961756546966E-3</v>
      </c>
      <c r="D1119" s="24">
        <v>-1.5467576762760459E-2</v>
      </c>
      <c r="E1119" s="263">
        <v>-1.2747980118908349E-2</v>
      </c>
      <c r="F1119" s="264">
        <v>4.0000000000000003E-5</v>
      </c>
      <c r="G1119" s="264">
        <v>4.000000000000004E-4</v>
      </c>
      <c r="H1119" s="265">
        <v>4.7210300429184561E-4</v>
      </c>
      <c r="K1119" s="23">
        <v>42871</v>
      </c>
      <c r="L1119" s="19">
        <v>-3.7084350985570132E-3</v>
      </c>
      <c r="O1119" s="23">
        <v>42871</v>
      </c>
      <c r="P1119">
        <v>-9.8622036262208598E-3</v>
      </c>
      <c r="Q1119" t="str" cm="1">
        <f t="array" ref="Q1119">IF(P1119=MIN($P$3:$P$10000),O1119:P1119,"")</f>
        <v/>
      </c>
      <c r="S1119" s="23">
        <v>42871</v>
      </c>
      <c r="T1119">
        <v>-3.9448814504883436E-3</v>
      </c>
      <c r="U1119" t="str" cm="1">
        <f t="array" ref="U1119">IF(T1119=MIN($T$3:$T$10000),S1119:T1119,"")</f>
        <v/>
      </c>
    </row>
    <row r="1120" spans="1:21" x14ac:dyDescent="0.3">
      <c r="A1120" s="23">
        <v>42872</v>
      </c>
      <c r="B1120" s="24">
        <v>1.8189536452366602E-2</v>
      </c>
      <c r="C1120" s="24">
        <v>-1.342880702012814E-2</v>
      </c>
      <c r="D1120" s="24">
        <v>1.3314400890408011E-4</v>
      </c>
      <c r="E1120" s="263">
        <v>-7.2979431508784611E-3</v>
      </c>
      <c r="F1120" s="264">
        <v>-4.0000000000000007E-4</v>
      </c>
      <c r="G1120" s="264">
        <v>8.4000000000000079E-4</v>
      </c>
      <c r="H1120" s="265">
        <v>-4.5045045045044768E-5</v>
      </c>
      <c r="K1120" s="23">
        <v>42872</v>
      </c>
      <c r="L1120" s="19">
        <v>-8.4483093124885177E-4</v>
      </c>
      <c r="O1120" s="23">
        <v>42872</v>
      </c>
      <c r="P1120">
        <v>-2.0664016524464543E-3</v>
      </c>
      <c r="Q1120" t="str" cm="1">
        <f t="array" ref="Q1120">IF(P1120=MIN($P$3:$P$10000),O1120:P1120,"")</f>
        <v/>
      </c>
      <c r="S1120" s="23">
        <v>42872</v>
      </c>
      <c r="T1120">
        <v>-8.2656066097858171E-4</v>
      </c>
      <c r="U1120" t="str" cm="1">
        <f t="array" ref="U1120">IF(T1120=MIN($T$3:$T$10000),S1120:T1120,"")</f>
        <v/>
      </c>
    </row>
    <row r="1121" spans="1:21" x14ac:dyDescent="0.3">
      <c r="A1121" s="23">
        <v>42873</v>
      </c>
      <c r="B1121" s="24">
        <v>-8.1810083631271568E-3</v>
      </c>
      <c r="C1121" s="24">
        <v>-4.9910641544326324E-3</v>
      </c>
      <c r="D1121" s="24">
        <v>3.2215090678683299E-2</v>
      </c>
      <c r="E1121" s="263">
        <v>3.2517069709676241E-3</v>
      </c>
      <c r="F1121" s="264">
        <v>-2.0999999999999979E-4</v>
      </c>
      <c r="G1121" s="264">
        <v>6.0000000000002272E-5</v>
      </c>
      <c r="H1121" s="265">
        <v>0</v>
      </c>
      <c r="K1121" s="23">
        <v>42873</v>
      </c>
      <c r="L1121" s="19">
        <v>5.6302147887234829E-3</v>
      </c>
      <c r="O1121" s="23">
        <v>42873</v>
      </c>
      <c r="P1121">
        <v>1.4120536971808708E-2</v>
      </c>
      <c r="Q1121" t="str" cm="1">
        <f t="array" ref="Q1121">IF(P1121=MIN($P$3:$P$10000),O1121:P1121,"")</f>
        <v/>
      </c>
      <c r="S1121" s="23">
        <v>42873</v>
      </c>
      <c r="T1121">
        <v>5.6482147887234827E-3</v>
      </c>
      <c r="U1121" t="str" cm="1">
        <f t="array" ref="U1121">IF(T1121=MIN($T$3:$T$10000),S1121:T1121,"")</f>
        <v/>
      </c>
    </row>
    <row r="1122" spans="1:21" x14ac:dyDescent="0.3">
      <c r="A1122" s="23">
        <v>42874</v>
      </c>
      <c r="B1122" s="24">
        <v>4.9659457110672418E-3</v>
      </c>
      <c r="C1122" s="24">
        <v>1.687187313547632E-2</v>
      </c>
      <c r="D1122" s="24">
        <v>1.5862663171999618E-2</v>
      </c>
      <c r="E1122" s="263">
        <v>-6.4823821661007374E-3</v>
      </c>
      <c r="F1122" s="264">
        <v>5.9999999999999717E-5</v>
      </c>
      <c r="G1122" s="264">
        <v>9.9999999999997863E-5</v>
      </c>
      <c r="H1122" s="265">
        <v>-8.9686098654707987E-5</v>
      </c>
      <c r="K1122" s="23">
        <v>42874</v>
      </c>
      <c r="L1122" s="19">
        <v>3.2308237473120905E-3</v>
      </c>
      <c r="O1122" s="23">
        <v>42874</v>
      </c>
      <c r="P1122">
        <v>8.1504562292667743E-3</v>
      </c>
      <c r="Q1122" t="str" cm="1">
        <f t="array" ref="Q1122">IF(P1122=MIN($P$3:$P$10000),O1122:P1122,"")</f>
        <v/>
      </c>
      <c r="S1122" s="23">
        <v>42874</v>
      </c>
      <c r="T1122">
        <v>3.2601824917067096E-3</v>
      </c>
      <c r="U1122" t="str" cm="1">
        <f t="array" ref="U1122">IF(T1122=MIN($T$3:$T$10000),S1122:T1122,"")</f>
        <v/>
      </c>
    </row>
    <row r="1123" spans="1:21" x14ac:dyDescent="0.3">
      <c r="A1123" s="23">
        <v>42877</v>
      </c>
      <c r="B1123" s="24">
        <v>4.1876046199731216E-3</v>
      </c>
      <c r="C1123" s="24">
        <v>3.1390400375040659E-3</v>
      </c>
      <c r="D1123" s="24">
        <v>-2.7925618844911329E-3</v>
      </c>
      <c r="E1123" s="263">
        <v>6.6667512848796054E-3</v>
      </c>
      <c r="F1123" s="264">
        <v>1.200000000000001E-4</v>
      </c>
      <c r="G1123" s="264">
        <v>-1.9999999999997803E-5</v>
      </c>
      <c r="H1123" s="265">
        <v>-1.7777777777777827E-4</v>
      </c>
      <c r="K1123" s="23">
        <v>42877</v>
      </c>
      <c r="L1123" s="19">
        <v>5.7155831164193871E-4</v>
      </c>
      <c r="O1123" s="23">
        <v>42877</v>
      </c>
      <c r="P1123">
        <v>1.6013957791048473E-3</v>
      </c>
      <c r="Q1123" t="str" cm="1">
        <f t="array" ref="Q1123">IF(P1123=MIN($P$3:$P$10000),O1123:P1123,"")</f>
        <v/>
      </c>
      <c r="S1123" s="23">
        <v>42877</v>
      </c>
      <c r="T1123">
        <v>6.4055831164193887E-4</v>
      </c>
      <c r="U1123" t="str" cm="1">
        <f t="array" ref="U1123">IF(T1123=MIN($T$3:$T$10000),S1123:T1123,"")</f>
        <v/>
      </c>
    </row>
    <row r="1124" spans="1:21" x14ac:dyDescent="0.3">
      <c r="A1124" s="23">
        <v>42878</v>
      </c>
      <c r="B1124" s="24">
        <v>-6.3386404280460114E-3</v>
      </c>
      <c r="C1124" s="24">
        <v>8.4934648997785252E-3</v>
      </c>
      <c r="D1124" s="24">
        <v>-7.6399107509293068E-4</v>
      </c>
      <c r="E1124" s="263">
        <v>7.0424204352497713E-4</v>
      </c>
      <c r="F1124" s="264">
        <v>-1.3999999999999991E-4</v>
      </c>
      <c r="G1124" s="264">
        <v>1.799999999999979E-4</v>
      </c>
      <c r="H1124" s="265">
        <v>1.310043668122278E-4</v>
      </c>
      <c r="K1124" s="23">
        <v>42878</v>
      </c>
      <c r="L1124" s="19">
        <v>2.0137500972871266E-4</v>
      </c>
      <c r="O1124" s="23">
        <v>42878</v>
      </c>
      <c r="P1124">
        <v>3.6855761165802565E-4</v>
      </c>
      <c r="Q1124" t="str" cm="1">
        <f t="array" ref="Q1124">IF(P1124=MIN($P$3:$P$10000),O1124:P1124,"")</f>
        <v/>
      </c>
      <c r="S1124" s="23">
        <v>42878</v>
      </c>
      <c r="T1124">
        <v>1.4742304466321024E-4</v>
      </c>
      <c r="U1124" t="str" cm="1">
        <f t="array" ref="U1124">IF(T1124=MIN($T$3:$T$10000),S1124:T1124,"")</f>
        <v/>
      </c>
    </row>
    <row r="1125" spans="1:21" x14ac:dyDescent="0.3">
      <c r="A1125" s="23">
        <v>42879</v>
      </c>
      <c r="B1125" s="24">
        <v>3.944955547632612E-3</v>
      </c>
      <c r="C1125" s="24">
        <v>1.3299078193744749E-3</v>
      </c>
      <c r="D1125" s="24">
        <v>-4.3316736350583309E-3</v>
      </c>
      <c r="E1125" s="263">
        <v>5.0689915540279738E-3</v>
      </c>
      <c r="F1125" s="264">
        <v>-3.9999999999999888E-5</v>
      </c>
      <c r="G1125" s="264">
        <v>-1.6000000000000009E-4</v>
      </c>
      <c r="H1125" s="265">
        <v>4.4247787610619205E-5</v>
      </c>
      <c r="K1125" s="23">
        <v>42879</v>
      </c>
      <c r="L1125" s="19">
        <v>6.5561503887321115E-5</v>
      </c>
      <c r="O1125" s="23">
        <v>42879</v>
      </c>
      <c r="P1125">
        <v>1.4412499865635578E-4</v>
      </c>
      <c r="Q1125" t="str" cm="1">
        <f t="array" ref="Q1125">IF(P1125=MIN($P$3:$P$10000),O1125:P1125,"")</f>
        <v/>
      </c>
      <c r="S1125" s="23">
        <v>42879</v>
      </c>
      <c r="T1125">
        <v>5.7649999462542462E-5</v>
      </c>
      <c r="U1125" t="str" cm="1">
        <f t="array" ref="U1125">IF(T1125=MIN($T$3:$T$10000),S1125:T1125,"")</f>
        <v/>
      </c>
    </row>
    <row r="1126" spans="1:21" x14ac:dyDescent="0.3">
      <c r="A1126" s="23">
        <v>42881</v>
      </c>
      <c r="B1126" s="24">
        <v>7.7752695612803048E-3</v>
      </c>
      <c r="C1126" s="24">
        <v>-3.9842717403207164E-3</v>
      </c>
      <c r="D1126" s="24">
        <v>-2.5604252951192042E-4</v>
      </c>
      <c r="E1126" s="263">
        <v>6.4444110593119067E-3</v>
      </c>
      <c r="F1126" s="264">
        <v>-1.8000000000000031E-4</v>
      </c>
      <c r="G1126" s="264">
        <v>3.6999999999999924E-4</v>
      </c>
      <c r="H1126" s="265">
        <v>-2.2222222222222245E-4</v>
      </c>
      <c r="K1126" s="23">
        <v>42881</v>
      </c>
      <c r="L1126" s="19">
        <v>7.3465357591284675E-4</v>
      </c>
      <c r="O1126" s="23">
        <v>42881</v>
      </c>
      <c r="P1126">
        <v>2.0853839397821173E-3</v>
      </c>
      <c r="Q1126" t="str" cm="1">
        <f t="array" ref="Q1126">IF(P1126=MIN($P$3:$P$10000),O1126:P1126,"")</f>
        <v/>
      </c>
      <c r="S1126" s="23">
        <v>42881</v>
      </c>
      <c r="T1126">
        <v>8.3415357591284695E-4</v>
      </c>
      <c r="U1126" t="str" cm="1">
        <f t="array" ref="U1126">IF(T1126=MIN($T$3:$T$10000),S1126:T1126,"")</f>
        <v/>
      </c>
    </row>
    <row r="1127" spans="1:21" x14ac:dyDescent="0.3">
      <c r="A1127" s="23">
        <v>42885</v>
      </c>
      <c r="B1127" s="24">
        <v>-3.3184170954171522E-3</v>
      </c>
      <c r="C1127" s="24">
        <v>-1.333198671966277E-3</v>
      </c>
      <c r="D1127" s="24">
        <v>2.5610810407871722E-4</v>
      </c>
      <c r="E1127" s="263">
        <v>4.1762114295383224E-3</v>
      </c>
      <c r="F1127" s="264">
        <v>-2.9999999999999992E-4</v>
      </c>
      <c r="G1127" s="264">
        <v>-8.0000000000000069E-4</v>
      </c>
      <c r="H1127" s="265">
        <v>0</v>
      </c>
      <c r="K1127" s="23">
        <v>42885</v>
      </c>
      <c r="L1127" s="19">
        <v>2.6400075433310181E-4</v>
      </c>
      <c r="O1127" s="23">
        <v>42885</v>
      </c>
      <c r="P1127">
        <v>8.3500188583275473E-4</v>
      </c>
      <c r="Q1127" t="str" cm="1">
        <f t="array" ref="Q1127">IF(P1127=MIN($P$3:$P$10000),O1127:P1127,"")</f>
        <v/>
      </c>
      <c r="S1127" s="23">
        <v>42885</v>
      </c>
      <c r="T1127">
        <v>3.3400075433310183E-4</v>
      </c>
      <c r="U1127" t="str" cm="1">
        <f t="array" ref="U1127">IF(T1127=MIN($T$3:$T$10000),S1127:T1127,"")</f>
        <v/>
      </c>
    </row>
    <row r="1128" spans="1:21" x14ac:dyDescent="0.3">
      <c r="A1128" s="23">
        <v>42886</v>
      </c>
      <c r="B1128" s="24">
        <v>3.9953720991790084E-3</v>
      </c>
      <c r="C1128" s="24">
        <v>2.2250323797950019E-3</v>
      </c>
      <c r="D1128" s="24">
        <v>5.7581449679171273E-3</v>
      </c>
      <c r="E1128" s="263">
        <v>1.067374277721672E-2</v>
      </c>
      <c r="F1128" s="264">
        <v>-5.0000000000000131E-5</v>
      </c>
      <c r="G1128" s="264">
        <v>-2.2999999999999692E-4</v>
      </c>
      <c r="H1128" s="265">
        <v>0</v>
      </c>
      <c r="K1128" s="23">
        <v>42886</v>
      </c>
      <c r="L1128" s="19">
        <v>2.606676752279899E-3</v>
      </c>
      <c r="O1128" s="23">
        <v>42886</v>
      </c>
      <c r="P1128">
        <v>6.5579418806997469E-3</v>
      </c>
      <c r="Q1128" t="str" cm="1">
        <f t="array" ref="Q1128">IF(P1128=MIN($P$3:$P$10000),O1128:P1128,"")</f>
        <v/>
      </c>
      <c r="S1128" s="23">
        <v>42886</v>
      </c>
      <c r="T1128">
        <v>2.6231767522798986E-3</v>
      </c>
      <c r="U1128" t="str" cm="1">
        <f t="array" ref="U1128">IF(T1128=MIN($T$3:$T$10000),S1128:T1128,"")</f>
        <v/>
      </c>
    </row>
    <row r="1129" spans="1:21" x14ac:dyDescent="0.3">
      <c r="A1129" s="23">
        <v>42887</v>
      </c>
      <c r="B1129" s="24">
        <v>8.2903330718702903E-4</v>
      </c>
      <c r="C1129" s="24">
        <v>9.769265790704227E-3</v>
      </c>
      <c r="D1129" s="24">
        <v>1.5394285968300409E-2</v>
      </c>
      <c r="E1129" s="263">
        <v>7.5432751983113937E-3</v>
      </c>
      <c r="F1129" s="264">
        <v>-3.9999999999999671E-5</v>
      </c>
      <c r="G1129" s="264">
        <v>-5.2999999999999944E-4</v>
      </c>
      <c r="H1129" s="265">
        <v>2.7149321266968317E-4</v>
      </c>
      <c r="K1129" s="23">
        <v>42887</v>
      </c>
      <c r="L1129" s="19">
        <v>4.3816346841947604E-3</v>
      </c>
      <c r="O1129" s="23">
        <v>42887</v>
      </c>
      <c r="P1129">
        <v>1.0724906846233504E-2</v>
      </c>
      <c r="Q1129" t="str" cm="1">
        <f t="array" ref="Q1129">IF(P1129=MIN($P$3:$P$10000),O1129:P1129,"")</f>
        <v/>
      </c>
      <c r="S1129" s="23">
        <v>42887</v>
      </c>
      <c r="T1129">
        <v>4.2899627384934023E-3</v>
      </c>
      <c r="U1129" t="str" cm="1">
        <f t="array" ref="U1129">IF(T1129=MIN($T$3:$T$10000),S1129:T1129,"")</f>
        <v/>
      </c>
    </row>
    <row r="1130" spans="1:21" x14ac:dyDescent="0.3">
      <c r="A1130" s="23">
        <v>42888</v>
      </c>
      <c r="B1130" s="24">
        <v>7.3724320131508328E-3</v>
      </c>
      <c r="C1130" s="24">
        <v>8.7949610138568501E-3</v>
      </c>
      <c r="D1130" s="24">
        <v>-2.3805803443409709E-3</v>
      </c>
      <c r="E1130" s="263">
        <v>1.07541940550767E-2</v>
      </c>
      <c r="F1130" s="264">
        <v>-1.000000000000003E-4</v>
      </c>
      <c r="G1130" s="264">
        <v>-9.0000000000003407E-5</v>
      </c>
      <c r="H1130" s="265">
        <v>-1.3953488372093101E-4</v>
      </c>
      <c r="K1130" s="23">
        <v>42888</v>
      </c>
      <c r="L1130" s="19">
        <v>1.5761306971233684E-3</v>
      </c>
      <c r="O1130" s="23">
        <v>42888</v>
      </c>
      <c r="P1130">
        <v>4.1335534869944689E-3</v>
      </c>
      <c r="Q1130" t="str" cm="1">
        <f t="array" ref="Q1130">IF(P1130=MIN($P$3:$P$10000),O1130:P1130,"")</f>
        <v/>
      </c>
      <c r="S1130" s="23">
        <v>42888</v>
      </c>
      <c r="T1130">
        <v>1.6534213947977875E-3</v>
      </c>
      <c r="U1130" t="str" cm="1">
        <f t="array" ref="U1130">IF(T1130=MIN($T$3:$T$10000),S1130:T1130,"")</f>
        <v/>
      </c>
    </row>
    <row r="1131" spans="1:21" x14ac:dyDescent="0.3">
      <c r="A1131" s="23">
        <v>42891</v>
      </c>
      <c r="B1131" s="24">
        <v>9.8677739505979856E-4</v>
      </c>
      <c r="C1131" s="24">
        <v>-7.4105564856501317E-3</v>
      </c>
      <c r="D1131" s="24">
        <v>8.0377764076561987E-3</v>
      </c>
      <c r="E1131" s="263">
        <v>-4.5790134062834217E-3</v>
      </c>
      <c r="F1131" s="264">
        <v>2.5000000000000001E-4</v>
      </c>
      <c r="G1131" s="264">
        <v>-9.9999999999997863E-5</v>
      </c>
      <c r="H1131" s="265">
        <v>1.8348623853210898E-4</v>
      </c>
      <c r="K1131" s="23">
        <v>42891</v>
      </c>
      <c r="L1131" s="19">
        <v>6.5182852143152938E-4</v>
      </c>
      <c r="O1131" s="23">
        <v>42891</v>
      </c>
      <c r="P1131">
        <v>1.3731492852302005E-3</v>
      </c>
      <c r="Q1131" t="str" cm="1">
        <f t="array" ref="Q1131">IF(P1131=MIN($P$3:$P$10000),O1131:P1131,"")</f>
        <v/>
      </c>
      <c r="S1131" s="23">
        <v>42891</v>
      </c>
      <c r="T1131">
        <v>5.4925971409208025E-4</v>
      </c>
      <c r="U1131" t="str" cm="1">
        <f t="array" ref="U1131">IF(T1131=MIN($T$3:$T$10000),S1131:T1131,"")</f>
        <v/>
      </c>
    </row>
    <row r="1132" spans="1:21" x14ac:dyDescent="0.3">
      <c r="A1132" s="23">
        <v>42892</v>
      </c>
      <c r="B1132" s="24">
        <v>1.125437415786479E-2</v>
      </c>
      <c r="C1132" s="24">
        <v>-5.7092282978833302E-3</v>
      </c>
      <c r="D1132" s="24">
        <v>-1.657069118048949E-2</v>
      </c>
      <c r="E1132" s="263">
        <v>-6.7648670988785476E-3</v>
      </c>
      <c r="F1132" s="264">
        <v>-2.5999999999999981E-4</v>
      </c>
      <c r="G1132" s="264">
        <v>1.6999999999999901E-4</v>
      </c>
      <c r="H1132" s="265">
        <v>-1.8691588785046614E-4</v>
      </c>
      <c r="K1132" s="23">
        <v>42892</v>
      </c>
      <c r="L1132" s="19">
        <v>-3.7783738275727593E-3</v>
      </c>
      <c r="O1132" s="23">
        <v>42892</v>
      </c>
      <c r="P1132">
        <v>-9.1919041951001243E-3</v>
      </c>
      <c r="Q1132" t="str" cm="1">
        <f t="array" ref="Q1132">IF(P1132=MIN($P$3:$P$10000),O1132:P1132,"")</f>
        <v/>
      </c>
      <c r="S1132" s="23">
        <v>42892</v>
      </c>
      <c r="T1132">
        <v>-3.6767616780400492E-3</v>
      </c>
      <c r="U1132" t="str" cm="1">
        <f t="array" ref="U1132">IF(T1132=MIN($T$3:$T$10000),S1132:T1132,"")</f>
        <v/>
      </c>
    </row>
    <row r="1133" spans="1:21" x14ac:dyDescent="0.3">
      <c r="A1133" s="23">
        <v>42893</v>
      </c>
      <c r="B1133" s="24">
        <v>-5.2802681605242851E-3</v>
      </c>
      <c r="C1133" s="24">
        <v>4.4178695785731528E-4</v>
      </c>
      <c r="D1133" s="24">
        <v>2.7872219182344489E-3</v>
      </c>
      <c r="E1133" s="263">
        <v>4.7265835192938626E-3</v>
      </c>
      <c r="F1133" s="264">
        <v>1.9999999999999839E-5</v>
      </c>
      <c r="G1133" s="264">
        <v>-4.3000000000000151E-4</v>
      </c>
      <c r="H1133" s="265">
        <v>-4.5871559633027245E-5</v>
      </c>
      <c r="K1133" s="23">
        <v>42893</v>
      </c>
      <c r="L1133" s="19">
        <v>8.3723305411973468E-4</v>
      </c>
      <c r="O1133" s="23">
        <v>42893</v>
      </c>
      <c r="P1133">
        <v>2.1934381398864928E-3</v>
      </c>
      <c r="Q1133" t="str" cm="1">
        <f t="array" ref="Q1133">IF(P1133=MIN($P$3:$P$10000),O1133:P1133,"")</f>
        <v/>
      </c>
      <c r="S1133" s="23">
        <v>42893</v>
      </c>
      <c r="T1133">
        <v>8.7737525595459704E-4</v>
      </c>
      <c r="U1133" t="str" cm="1">
        <f t="array" ref="U1133">IF(T1133=MIN($T$3:$T$10000),S1133:T1133,"")</f>
        <v/>
      </c>
    </row>
    <row r="1134" spans="1:21" x14ac:dyDescent="0.3">
      <c r="A1134" s="23">
        <v>42894</v>
      </c>
      <c r="B1134" s="24">
        <v>-6.5332382164124967E-3</v>
      </c>
      <c r="C1134" s="24">
        <v>-1.3245724107542351E-3</v>
      </c>
      <c r="D1134" s="24">
        <v>-2.7794749048584452E-3</v>
      </c>
      <c r="E1134" s="263">
        <v>-1.0772934277302901E-2</v>
      </c>
      <c r="F1134" s="264">
        <v>2.0000000000000049E-5</v>
      </c>
      <c r="G1134" s="264">
        <v>1.25E-3</v>
      </c>
      <c r="H1134" s="265">
        <v>-9.132420091324147E-5</v>
      </c>
      <c r="K1134" s="23">
        <v>42894</v>
      </c>
      <c r="L1134" s="19">
        <v>-2.1253344612365481E-3</v>
      </c>
      <c r="O1134" s="23">
        <v>42894</v>
      </c>
      <c r="P1134">
        <v>-5.3718464270639732E-3</v>
      </c>
      <c r="Q1134" t="str" cm="1">
        <f t="array" ref="Q1134">IF(P1134=MIN($P$3:$P$10000),O1134:P1134,"")</f>
        <v/>
      </c>
      <c r="S1134" s="23">
        <v>42894</v>
      </c>
      <c r="T1134">
        <v>-2.1487385708255894E-3</v>
      </c>
      <c r="U1134" t="str" cm="1">
        <f t="array" ref="U1134">IF(T1134=MIN($T$3:$T$10000),S1134:T1134,"")</f>
        <v/>
      </c>
    </row>
    <row r="1135" spans="1:21" x14ac:dyDescent="0.3">
      <c r="A1135" s="23">
        <v>42895</v>
      </c>
      <c r="B1135" s="24">
        <v>-9.1245456781825357E-3</v>
      </c>
      <c r="C1135" s="24">
        <v>2.6525058619174791E-3</v>
      </c>
      <c r="D1135" s="24">
        <v>6.2081545607794216E-3</v>
      </c>
      <c r="E1135" s="263">
        <v>1.5162523651833619E-3</v>
      </c>
      <c r="F1135" s="264">
        <v>8.000000000000021E-5</v>
      </c>
      <c r="G1135" s="264">
        <v>8.8000000000000079E-4</v>
      </c>
      <c r="H1135" s="265">
        <v>0</v>
      </c>
      <c r="K1135" s="23">
        <v>42895</v>
      </c>
      <c r="L1135" s="19">
        <v>1.1286180630629707E-3</v>
      </c>
      <c r="O1135" s="23">
        <v>42895</v>
      </c>
      <c r="P1135">
        <v>2.6915451576574271E-3</v>
      </c>
      <c r="Q1135" t="str" cm="1">
        <f t="array" ref="Q1135">IF(P1135=MIN($P$3:$P$10000),O1135:P1135,"")</f>
        <v/>
      </c>
      <c r="S1135" s="23">
        <v>42895</v>
      </c>
      <c r="T1135">
        <v>1.0766180630629708E-3</v>
      </c>
      <c r="U1135" t="str" cm="1">
        <f t="array" ref="U1135">IF(T1135=MIN($T$3:$T$10000),S1135:T1135,"")</f>
        <v/>
      </c>
    </row>
    <row r="1136" spans="1:21" x14ac:dyDescent="0.3">
      <c r="A1136" s="23">
        <v>42898</v>
      </c>
      <c r="B1136" s="24">
        <v>-1.49328022653664E-3</v>
      </c>
      <c r="C1136" s="24">
        <v>-3.0864457450840749E-3</v>
      </c>
      <c r="D1136" s="24">
        <v>-2.2666572654229901E-3</v>
      </c>
      <c r="E1136" s="263">
        <v>3.165895100531104E-3</v>
      </c>
      <c r="F1136" s="264">
        <v>-1.300000000000001E-4</v>
      </c>
      <c r="G1136" s="264">
        <v>6.8999999999999953E-4</v>
      </c>
      <c r="H1136" s="265">
        <v>0</v>
      </c>
      <c r="K1136" s="23">
        <v>42898</v>
      </c>
      <c r="L1136" s="19">
        <v>-2.4609922659160957E-4</v>
      </c>
      <c r="O1136" s="23">
        <v>42898</v>
      </c>
      <c r="P1136">
        <v>-6.6899806647902397E-4</v>
      </c>
      <c r="Q1136" t="str" cm="1">
        <f t="array" ref="Q1136">IF(P1136=MIN($P$3:$P$10000),O1136:P1136,"")</f>
        <v/>
      </c>
      <c r="S1136" s="23">
        <v>42898</v>
      </c>
      <c r="T1136">
        <v>-2.6759922659160955E-4</v>
      </c>
      <c r="U1136" t="str" cm="1">
        <f t="array" ref="U1136">IF(T1136=MIN($T$3:$T$10000),S1136:T1136,"")</f>
        <v/>
      </c>
    </row>
    <row r="1137" spans="1:21" x14ac:dyDescent="0.3">
      <c r="A1137" s="23">
        <v>42899</v>
      </c>
      <c r="B1137" s="24">
        <v>9.9702558161327611E-4</v>
      </c>
      <c r="C1137" s="24">
        <v>1.194163239203478E-2</v>
      </c>
      <c r="D1137" s="24">
        <v>3.5338657465481199E-3</v>
      </c>
      <c r="E1137" s="263">
        <v>6.7234775645206683E-3</v>
      </c>
      <c r="F1137" s="264">
        <v>1.4999999999999999E-4</v>
      </c>
      <c r="G1137" s="264">
        <v>3.9000000000000151E-4</v>
      </c>
      <c r="H1137" s="265">
        <v>2.7149321266968317E-4</v>
      </c>
      <c r="K1137" s="23">
        <v>42899</v>
      </c>
      <c r="L1137" s="19">
        <v>2.3109522719988508E-3</v>
      </c>
      <c r="O1137" s="23">
        <v>42899</v>
      </c>
      <c r="P1137">
        <v>5.3857008157437332E-3</v>
      </c>
      <c r="Q1137" t="str" cm="1">
        <f t="array" ref="Q1137">IF(P1137=MIN($P$3:$P$10000),O1137:P1137,"")</f>
        <v/>
      </c>
      <c r="S1137" s="23">
        <v>42899</v>
      </c>
      <c r="T1137">
        <v>2.1542803262974935E-3</v>
      </c>
      <c r="U1137" t="str" cm="1">
        <f t="array" ref="U1137">IF(T1137=MIN($T$3:$T$10000),S1137:T1137,"")</f>
        <v/>
      </c>
    </row>
    <row r="1138" spans="1:21" x14ac:dyDescent="0.3">
      <c r="A1138" s="23">
        <v>42900</v>
      </c>
      <c r="B1138" s="24">
        <v>-5.4781124133936434E-3</v>
      </c>
      <c r="C1138" s="24">
        <v>-4.807725671788771E-3</v>
      </c>
      <c r="D1138" s="24">
        <v>4.7780920360587006E-3</v>
      </c>
      <c r="E1138" s="263">
        <v>6.8128877682903399E-4</v>
      </c>
      <c r="F1138" s="264">
        <v>-1.000000000000001E-4</v>
      </c>
      <c r="G1138" s="264">
        <v>3.8000000000000029E-4</v>
      </c>
      <c r="H1138" s="265">
        <v>-4.6511627906978076E-5</v>
      </c>
      <c r="K1138" s="23">
        <v>42900</v>
      </c>
      <c r="L1138" s="19">
        <v>4.4470285606944813E-4</v>
      </c>
      <c r="O1138" s="23">
        <v>42900</v>
      </c>
      <c r="P1138">
        <v>1.1415827215689705E-3</v>
      </c>
      <c r="Q1138" t="str" cm="1">
        <f t="array" ref="Q1138">IF(P1138=MIN($P$3:$P$10000),O1138:P1138,"")</f>
        <v/>
      </c>
      <c r="S1138" s="23">
        <v>42900</v>
      </c>
      <c r="T1138">
        <v>4.5663308862758825E-4</v>
      </c>
      <c r="U1138" t="str" cm="1">
        <f t="array" ref="U1138">IF(T1138=MIN($T$3:$T$10000),S1138:T1138,"")</f>
        <v/>
      </c>
    </row>
    <row r="1139" spans="1:21" x14ac:dyDescent="0.3">
      <c r="A1139" s="23">
        <v>42901</v>
      </c>
      <c r="B1139" s="24">
        <v>-4.1729260557502919E-3</v>
      </c>
      <c r="C1139" s="24">
        <v>-1.8445377917714521E-2</v>
      </c>
      <c r="D1139" s="24">
        <v>-1.239000724146002E-2</v>
      </c>
      <c r="E1139" s="263">
        <v>8.5809438267922689E-3</v>
      </c>
      <c r="F1139" s="264">
        <v>2.099999999999999E-4</v>
      </c>
      <c r="G1139" s="264">
        <v>-2.800000000000003E-4</v>
      </c>
      <c r="H1139" s="265">
        <v>0</v>
      </c>
      <c r="K1139" s="23">
        <v>42901</v>
      </c>
      <c r="L1139" s="19">
        <v>-2.4212067898271624E-3</v>
      </c>
      <c r="O1139" s="23">
        <v>42901</v>
      </c>
      <c r="P1139">
        <v>-6.070516974567907E-3</v>
      </c>
      <c r="Q1139" t="str" cm="1">
        <f t="array" ref="Q1139">IF(P1139=MIN($P$3:$P$10000),O1139:P1139,"")</f>
        <v/>
      </c>
      <c r="S1139" s="23">
        <v>42901</v>
      </c>
      <c r="T1139">
        <v>-2.4282067898271625E-3</v>
      </c>
      <c r="U1139" t="str" cm="1">
        <f t="array" ref="U1139">IF(T1139=MIN($T$3:$T$10000),S1139:T1139,"")</f>
        <v/>
      </c>
    </row>
    <row r="1140" spans="1:21" x14ac:dyDescent="0.3">
      <c r="A1140" s="23">
        <v>42902</v>
      </c>
      <c r="B1140" s="24">
        <v>1.675829701643155E-4</v>
      </c>
      <c r="C1140" s="24">
        <v>1.2528122470702211E-2</v>
      </c>
      <c r="D1140" s="24">
        <v>-4.6509078668414312E-2</v>
      </c>
      <c r="E1140" s="263">
        <v>1.2154664597253701E-3</v>
      </c>
      <c r="F1140" s="264">
        <v>7.0000000000000184E-5</v>
      </c>
      <c r="G1140" s="264">
        <v>-2.3000000000000131E-4</v>
      </c>
      <c r="H1140" s="265">
        <v>-1.3888888888888805E-4</v>
      </c>
      <c r="K1140" s="23">
        <v>42902</v>
      </c>
      <c r="L1140" s="19">
        <v>-7.7092066829878483E-3</v>
      </c>
      <c r="O1140" s="23">
        <v>42902</v>
      </c>
      <c r="P1140">
        <v>-1.9105516707469624E-2</v>
      </c>
      <c r="Q1140" t="str" cm="1">
        <f t="array" ref="Q1140">IF(P1140=MIN($P$3:$P$10000),O1140:P1140,"")</f>
        <v/>
      </c>
      <c r="S1140" s="23">
        <v>42902</v>
      </c>
      <c r="T1140">
        <v>-7.6422066829878489E-3</v>
      </c>
      <c r="U1140" t="str" cm="1">
        <f t="array" ref="U1140">IF(T1140=MIN($T$3:$T$10000),S1140:T1140,"")</f>
        <v/>
      </c>
    </row>
    <row r="1141" spans="1:21" x14ac:dyDescent="0.3">
      <c r="A1141" s="23">
        <v>42905</v>
      </c>
      <c r="B1141" s="24">
        <v>-7.6252390690543723E-3</v>
      </c>
      <c r="C1141" s="24">
        <v>6.6283086695970977E-3</v>
      </c>
      <c r="D1141" s="24">
        <v>3.4559102271744771E-3</v>
      </c>
      <c r="E1141" s="263">
        <v>5.3942098747182358E-4</v>
      </c>
      <c r="F1141" s="264">
        <v>6.9999999999999967E-5</v>
      </c>
      <c r="G1141" s="264">
        <v>3.9000000000000151E-4</v>
      </c>
      <c r="H1141" s="265">
        <v>1.3698630136986219E-4</v>
      </c>
      <c r="K1141" s="23">
        <v>42905</v>
      </c>
      <c r="L1141" s="19">
        <v>8.2847384515088551E-4</v>
      </c>
      <c r="O1141" s="23">
        <v>42905</v>
      </c>
      <c r="P1141">
        <v>1.8508250238361184E-3</v>
      </c>
      <c r="Q1141" t="str" cm="1">
        <f t="array" ref="Q1141">IF(P1141=MIN($P$3:$P$10000),O1141:P1141,"")</f>
        <v/>
      </c>
      <c r="S1141" s="23">
        <v>42905</v>
      </c>
      <c r="T1141">
        <v>7.4033000953444743E-4</v>
      </c>
      <c r="U1141" t="str" cm="1">
        <f t="array" ref="U1141">IF(T1141=MIN($T$3:$T$10000),S1141:T1141,"")</f>
        <v/>
      </c>
    </row>
    <row r="1142" spans="1:21" x14ac:dyDescent="0.3">
      <c r="A1142" s="23">
        <v>42906</v>
      </c>
      <c r="B1142" s="24">
        <v>-2.1109516169889389E-3</v>
      </c>
      <c r="C1142" s="24">
        <v>-1.097447281830595E-2</v>
      </c>
      <c r="D1142" s="24">
        <v>5.2948848335111537E-4</v>
      </c>
      <c r="E1142" s="263">
        <v>-5.527239716396997E-3</v>
      </c>
      <c r="F1142" s="264">
        <v>-4.9999999999999908E-5</v>
      </c>
      <c r="G1142" s="264">
        <v>3.8999999999999918E-4</v>
      </c>
      <c r="H1142" s="265">
        <v>0</v>
      </c>
      <c r="K1142" s="23">
        <v>42906</v>
      </c>
      <c r="L1142" s="19">
        <v>-1.2481815568226161E-3</v>
      </c>
      <c r="O1142" s="23">
        <v>42906</v>
      </c>
      <c r="P1142">
        <v>-3.1567038920565409E-3</v>
      </c>
      <c r="Q1142" t="str" cm="1">
        <f t="array" ref="Q1142">IF(P1142=MIN($P$3:$P$10000),O1142:P1142,"")</f>
        <v/>
      </c>
      <c r="S1142" s="23">
        <v>42906</v>
      </c>
      <c r="T1142">
        <v>-1.2626815568226161E-3</v>
      </c>
      <c r="U1142" t="str" cm="1">
        <f t="array" ref="U1142">IF(T1142=MIN($T$3:$T$10000),S1142:T1142,"")</f>
        <v/>
      </c>
    </row>
    <row r="1143" spans="1:21" x14ac:dyDescent="0.3">
      <c r="A1143" s="23">
        <v>42907</v>
      </c>
      <c r="B1143" s="24">
        <v>2.876941952953095E-3</v>
      </c>
      <c r="C1143" s="24">
        <v>-8.8768352136718326E-4</v>
      </c>
      <c r="D1143" s="24">
        <v>9.2668972118805423E-3</v>
      </c>
      <c r="E1143" s="263">
        <v>-5.0152653845635716E-3</v>
      </c>
      <c r="F1143" s="264">
        <v>1.9999999999999839E-5</v>
      </c>
      <c r="G1143" s="264">
        <v>8.0000000000000074E-5</v>
      </c>
      <c r="H1143" s="265">
        <v>4.6296296296297622E-5</v>
      </c>
      <c r="K1143" s="23">
        <v>42907</v>
      </c>
      <c r="L1143" s="19">
        <v>1.1886770546541536E-3</v>
      </c>
      <c r="O1143" s="23">
        <v>42907</v>
      </c>
      <c r="P1143">
        <v>2.9046093033020491E-3</v>
      </c>
      <c r="Q1143" t="str" cm="1">
        <f t="array" ref="Q1143">IF(P1143=MIN($P$3:$P$10000),O1143:P1143,"")</f>
        <v/>
      </c>
      <c r="S1143" s="23">
        <v>42907</v>
      </c>
      <c r="T1143">
        <v>1.1618437213208196E-3</v>
      </c>
      <c r="U1143" t="str" cm="1">
        <f t="array" ref="U1143">IF(T1143=MIN($T$3:$T$10000),S1143:T1143,"")</f>
        <v/>
      </c>
    </row>
    <row r="1144" spans="1:21" x14ac:dyDescent="0.3">
      <c r="A1144" s="23">
        <v>42908</v>
      </c>
      <c r="B1144" s="24">
        <v>3.3749663358496641E-3</v>
      </c>
      <c r="C1144" s="24">
        <v>-8.8867666149346539E-4</v>
      </c>
      <c r="D1144" s="24">
        <v>-9.4439342159258841E-3</v>
      </c>
      <c r="E1144" s="263">
        <v>-5.4533986813980889E-4</v>
      </c>
      <c r="F1144" s="264">
        <v>-1.8000000000000001E-4</v>
      </c>
      <c r="G1144" s="264">
        <v>-2.0000000000000022E-5</v>
      </c>
      <c r="H1144" s="265">
        <v>0</v>
      </c>
      <c r="K1144" s="23">
        <v>42908</v>
      </c>
      <c r="L1144" s="19">
        <v>-1.7147340653716791E-3</v>
      </c>
      <c r="O1144" s="23">
        <v>42908</v>
      </c>
      <c r="P1144">
        <v>-4.2393351634291976E-3</v>
      </c>
      <c r="Q1144" t="str" cm="1">
        <f t="array" ref="Q1144">IF(P1144=MIN($P$3:$P$10000),O1144:P1144,"")</f>
        <v/>
      </c>
      <c r="S1144" s="23">
        <v>42908</v>
      </c>
      <c r="T1144">
        <v>-1.6957340653716792E-3</v>
      </c>
      <c r="U1144" t="str" cm="1">
        <f t="array" ref="U1144">IF(T1144=MIN($T$3:$T$10000),S1144:T1144,"")</f>
        <v/>
      </c>
    </row>
    <row r="1145" spans="1:21" x14ac:dyDescent="0.3">
      <c r="A1145" s="23">
        <v>42909</v>
      </c>
      <c r="B1145" s="24">
        <v>4.2886142665424544E-3</v>
      </c>
      <c r="C1145" s="24">
        <v>4.8911993864897323E-3</v>
      </c>
      <c r="D1145" s="24">
        <v>-9.0042877929961164E-3</v>
      </c>
      <c r="E1145" s="263">
        <v>9.5447853455686896E-4</v>
      </c>
      <c r="F1145" s="264">
        <v>6.9999999999999967E-5</v>
      </c>
      <c r="G1145" s="264">
        <v>-1.4999999999999901E-4</v>
      </c>
      <c r="H1145" s="265">
        <v>4.6511627906974851E-5</v>
      </c>
      <c r="K1145" s="23">
        <v>42909</v>
      </c>
      <c r="L1145" s="19">
        <v>-1.056830816486187E-3</v>
      </c>
      <c r="O1145" s="23">
        <v>42909</v>
      </c>
      <c r="P1145">
        <v>-2.6931526226108148E-3</v>
      </c>
      <c r="Q1145" t="str" cm="1">
        <f t="array" ref="Q1145">IF(P1145=MIN($P$3:$P$10000),O1145:P1145,"")</f>
        <v/>
      </c>
      <c r="S1145" s="23">
        <v>42909</v>
      </c>
      <c r="T1145">
        <v>-1.0772610490443258E-3</v>
      </c>
      <c r="U1145" t="str" cm="1">
        <f t="array" ref="U1145">IF(T1145=MIN($T$3:$T$10000),S1145:T1145,"")</f>
        <v/>
      </c>
    </row>
    <row r="1146" spans="1:21" x14ac:dyDescent="0.3">
      <c r="A1146" s="23">
        <v>42912</v>
      </c>
      <c r="B1146" s="24">
        <v>-8.9592146026962229E-3</v>
      </c>
      <c r="C1146" s="24">
        <v>1.327452032851269E-3</v>
      </c>
      <c r="D1146" s="24">
        <v>8.8189710101706752E-3</v>
      </c>
      <c r="E1146" s="263">
        <v>4.0846626390250902E-4</v>
      </c>
      <c r="F1146" s="264">
        <v>-5.9999999999999941E-5</v>
      </c>
      <c r="G1146" s="264">
        <v>2.800000000000003E-4</v>
      </c>
      <c r="H1146" s="265">
        <v>-3.2710280373831572E-4</v>
      </c>
      <c r="K1146" s="23">
        <v>42912</v>
      </c>
      <c r="L1146" s="19">
        <v>1.2146775342392038E-3</v>
      </c>
      <c r="O1146" s="23">
        <v>42912</v>
      </c>
      <c r="P1146">
        <v>3.384684489803615E-3</v>
      </c>
      <c r="Q1146" t="str" cm="1">
        <f t="array" ref="Q1146">IF(P1146=MIN($P$3:$P$10000),O1146:P1146,"")</f>
        <v/>
      </c>
      <c r="S1146" s="23">
        <v>42912</v>
      </c>
      <c r="T1146">
        <v>1.353873795921446E-3</v>
      </c>
      <c r="U1146" t="str" cm="1">
        <f t="array" ref="U1146">IF(T1146=MIN($T$3:$T$10000),S1146:T1146,"")</f>
        <v/>
      </c>
    </row>
    <row r="1147" spans="1:21" x14ac:dyDescent="0.3">
      <c r="A1147" s="23">
        <v>42913</v>
      </c>
      <c r="B1147" s="24">
        <v>3.801934743140094E-3</v>
      </c>
      <c r="C1147" s="24">
        <v>-4.4193130896728162E-4</v>
      </c>
      <c r="D1147" s="24">
        <v>6.7549894391174129E-3</v>
      </c>
      <c r="E1147" s="263">
        <v>-4.764499497868291E-3</v>
      </c>
      <c r="F1147" s="264">
        <v>3.700000000000001E-4</v>
      </c>
      <c r="G1147" s="264">
        <v>-1.6400000000000019E-3</v>
      </c>
      <c r="H1147" s="265">
        <v>-4.5248868778281836E-5</v>
      </c>
      <c r="K1147" s="23">
        <v>42913</v>
      </c>
      <c r="L1147" s="19">
        <v>7.3182420378418924E-4</v>
      </c>
      <c r="O1147" s="23">
        <v>42913</v>
      </c>
      <c r="P1147">
        <v>1.9929654868360404E-3</v>
      </c>
      <c r="Q1147" t="str" cm="1">
        <f t="array" ref="Q1147">IF(P1147=MIN($P$3:$P$10000),O1147:P1147,"")</f>
        <v/>
      </c>
      <c r="S1147" s="23">
        <v>42913</v>
      </c>
      <c r="T1147">
        <v>7.9718619473441617E-4</v>
      </c>
      <c r="U1147" t="str" cm="1">
        <f t="array" ref="U1147">IF(T1147=MIN($T$3:$T$10000),S1147:T1147,"")</f>
        <v/>
      </c>
    </row>
    <row r="1148" spans="1:21" x14ac:dyDescent="0.3">
      <c r="A1148" s="23">
        <v>42914</v>
      </c>
      <c r="B1148" s="24">
        <v>7.5754567389191881E-4</v>
      </c>
      <c r="C1148" s="24">
        <v>7.0733659204243972E-3</v>
      </c>
      <c r="D1148" s="24">
        <v>6.5781127608896227E-3</v>
      </c>
      <c r="E1148" s="263">
        <v>5.6076812024784756E-3</v>
      </c>
      <c r="F1148" s="264">
        <v>3.4999999999999989E-4</v>
      </c>
      <c r="G1148" s="264">
        <v>2.8999999999999924E-4</v>
      </c>
      <c r="H1148" s="265">
        <v>-2.2522522522522542E-4</v>
      </c>
      <c r="K1148" s="23">
        <v>42914</v>
      </c>
      <c r="L1148" s="19">
        <v>2.2447371042648972E-3</v>
      </c>
      <c r="O1148" s="23">
        <v>42914</v>
      </c>
      <c r="P1148">
        <v>5.7414711390406225E-3</v>
      </c>
      <c r="Q1148" t="str" cm="1">
        <f t="array" ref="Q1148">IF(P1148=MIN($P$3:$P$10000),O1148:P1148,"")</f>
        <v/>
      </c>
      <c r="S1148" s="23">
        <v>42914</v>
      </c>
      <c r="T1148">
        <v>2.2965884556162492E-3</v>
      </c>
      <c r="U1148" t="str" cm="1">
        <f t="array" ref="U1148">IF(T1148=MIN($T$3:$T$10000),S1148:T1148,"")</f>
        <v/>
      </c>
    </row>
    <row r="1149" spans="1:21" x14ac:dyDescent="0.3">
      <c r="A1149" s="23">
        <v>42915</v>
      </c>
      <c r="B1149" s="24">
        <v>-4.8780655192924849E-3</v>
      </c>
      <c r="C1149" s="24">
        <v>-5.7066713161579383E-3</v>
      </c>
      <c r="D1149" s="24">
        <v>-7.5809008489619639E-3</v>
      </c>
      <c r="E1149" s="263">
        <v>-6.8009694386429453E-3</v>
      </c>
      <c r="F1149" s="264">
        <v>2.9E-4</v>
      </c>
      <c r="G1149" s="264">
        <v>-1.2199999999999991E-3</v>
      </c>
      <c r="H1149" s="265">
        <v>-1.7621145374449229E-4</v>
      </c>
      <c r="K1149" s="23">
        <v>42915</v>
      </c>
      <c r="L1149" s="19">
        <v>-2.8323434564713353E-3</v>
      </c>
      <c r="O1149" s="23">
        <v>42915</v>
      </c>
      <c r="P1149">
        <v>-6.8026207557157839E-3</v>
      </c>
      <c r="Q1149" t="str" cm="1">
        <f t="array" ref="Q1149">IF(P1149=MIN($P$3:$P$10000),O1149:P1149,"")</f>
        <v/>
      </c>
      <c r="S1149" s="23">
        <v>42915</v>
      </c>
      <c r="T1149">
        <v>-2.7210483022863138E-3</v>
      </c>
      <c r="U1149" t="str" cm="1">
        <f t="array" ref="U1149">IF(T1149=MIN($T$3:$T$10000),S1149:T1149,"")</f>
        <v/>
      </c>
    </row>
    <row r="1150" spans="1:21" x14ac:dyDescent="0.3">
      <c r="A1150" s="23">
        <v>42916</v>
      </c>
      <c r="B1150" s="24">
        <v>-2.5355223123731379E-3</v>
      </c>
      <c r="C1150" s="24">
        <v>3.0903303013706199E-3</v>
      </c>
      <c r="D1150" s="24">
        <v>-3.292580448213817E-3</v>
      </c>
      <c r="E1150" s="263">
        <v>4.5195221119513906E-3</v>
      </c>
      <c r="F1150" s="264">
        <v>3.8999999999999999E-4</v>
      </c>
      <c r="G1150" s="264">
        <v>-5.9999999999997833E-5</v>
      </c>
      <c r="H1150" s="265">
        <v>-1.7316017316017362E-4</v>
      </c>
      <c r="K1150" s="23">
        <v>42916</v>
      </c>
      <c r="L1150" s="19">
        <v>-3.6643264808167027E-5</v>
      </c>
      <c r="O1150" s="23">
        <v>42916</v>
      </c>
      <c r="P1150">
        <v>1.3197032784777445E-5</v>
      </c>
      <c r="Q1150" t="str" cm="1">
        <f t="array" ref="Q1150">IF(P1150=MIN($P$3:$P$10000),O1150:P1150,"")</f>
        <v/>
      </c>
      <c r="S1150" s="23">
        <v>42916</v>
      </c>
      <c r="T1150">
        <v>5.2788131139109998E-6</v>
      </c>
      <c r="U1150" t="str" cm="1">
        <f t="array" ref="U1150">IF(T1150=MIN($T$3:$T$10000),S1150:T1150,"")</f>
        <v/>
      </c>
    </row>
    <row r="1151" spans="1:21" x14ac:dyDescent="0.3">
      <c r="A1151" s="23">
        <v>42919</v>
      </c>
      <c r="B1151" s="24">
        <v>-1.635316937010263E-2</v>
      </c>
      <c r="C1151" s="24">
        <v>3.5212942003246791E-3</v>
      </c>
      <c r="D1151" s="24">
        <v>-4.2281102267245421E-3</v>
      </c>
      <c r="E1151" s="263">
        <v>6.8204583329977168E-4</v>
      </c>
      <c r="F1151" s="264">
        <v>-8.0000000000000047E-5</v>
      </c>
      <c r="G1151" s="264">
        <v>2.19999999999998E-4</v>
      </c>
      <c r="H1151" s="265">
        <v>0</v>
      </c>
      <c r="K1151" s="23">
        <v>42919</v>
      </c>
      <c r="L1151" s="19">
        <v>-1.1821231780622756E-3</v>
      </c>
      <c r="O1151" s="23">
        <v>42919</v>
      </c>
      <c r="P1151">
        <v>-2.962807945155689E-3</v>
      </c>
      <c r="Q1151" t="str" cm="1">
        <f t="array" ref="Q1151">IF(P1151=MIN($P$3:$P$10000),O1151:P1151,"")</f>
        <v/>
      </c>
      <c r="S1151" s="23">
        <v>42919</v>
      </c>
      <c r="T1151">
        <v>-1.1851231780622756E-3</v>
      </c>
      <c r="U1151" t="str" cm="1">
        <f t="array" ref="U1151">IF(T1151=MIN($T$3:$T$10000),S1151:T1151,"")</f>
        <v/>
      </c>
    </row>
    <row r="1152" spans="1:21" x14ac:dyDescent="0.3">
      <c r="A1152" s="23">
        <v>42921</v>
      </c>
      <c r="B1152" s="24">
        <v>3.7040314826094429E-3</v>
      </c>
      <c r="C1152" s="24">
        <v>4.8244935422274912E-3</v>
      </c>
      <c r="D1152" s="24">
        <v>-5.3092639666485648E-4</v>
      </c>
      <c r="E1152" s="263">
        <v>4.3594146742488363E-3</v>
      </c>
      <c r="F1152" s="264">
        <v>-8.9999999999999911E-5</v>
      </c>
      <c r="G1152" s="264">
        <v>-1.9000000000000131E-4</v>
      </c>
      <c r="H1152" s="265">
        <v>-1.7167381974248972E-4</v>
      </c>
      <c r="K1152" s="23">
        <v>42921</v>
      </c>
      <c r="L1152" s="19">
        <v>7.5357080150889285E-4</v>
      </c>
      <c r="O1152" s="23">
        <v>42921</v>
      </c>
      <c r="P1152">
        <v>2.1233100509825326E-3</v>
      </c>
      <c r="Q1152" t="str" cm="1">
        <f t="array" ref="Q1152">IF(P1152=MIN($P$3:$P$10000),O1152:P1152,"")</f>
        <v/>
      </c>
      <c r="S1152" s="23">
        <v>42921</v>
      </c>
      <c r="T1152">
        <v>8.4932402039301328E-4</v>
      </c>
      <c r="U1152" t="str" cm="1">
        <f t="array" ref="U1152">IF(T1152=MIN($T$3:$T$10000),S1152:T1152,"")</f>
        <v/>
      </c>
    </row>
    <row r="1153" spans="1:21" x14ac:dyDescent="0.3">
      <c r="A1153" s="23">
        <v>42922</v>
      </c>
      <c r="B1153" s="24">
        <v>-4.290765644287414E-4</v>
      </c>
      <c r="C1153" s="24">
        <v>-2.6188294161464051E-3</v>
      </c>
      <c r="D1153" s="24">
        <v>1.9917237222374169E-3</v>
      </c>
      <c r="E1153" s="263">
        <v>-4.4763816765925812E-3</v>
      </c>
      <c r="F1153" s="264">
        <v>5.0999999999999993E-4</v>
      </c>
      <c r="G1153" s="264">
        <v>-1.1099999999999979E-3</v>
      </c>
      <c r="H1153" s="265">
        <v>-8.4388185654007906E-5</v>
      </c>
      <c r="K1153" s="23">
        <v>42922</v>
      </c>
      <c r="L1153" s="19">
        <v>-3.7901230466288387E-4</v>
      </c>
      <c r="O1153" s="23">
        <v>42922</v>
      </c>
      <c r="P1153">
        <v>-8.4134405279645086E-4</v>
      </c>
      <c r="Q1153" t="str" cm="1">
        <f t="array" ref="Q1153">IF(P1153=MIN($P$3:$P$10000),O1153:P1153,"")</f>
        <v/>
      </c>
      <c r="S1153" s="23">
        <v>42922</v>
      </c>
      <c r="T1153">
        <v>-3.3653762111858043E-4</v>
      </c>
      <c r="U1153" t="str" cm="1">
        <f t="array" ref="U1153">IF(T1153=MIN($T$3:$T$10000),S1153:T1153,"")</f>
        <v/>
      </c>
    </row>
    <row r="1154" spans="1:21" x14ac:dyDescent="0.3">
      <c r="A1154" s="23">
        <v>42923</v>
      </c>
      <c r="B1154" s="24">
        <v>-1.021724040338931E-2</v>
      </c>
      <c r="C1154" s="24">
        <v>8.752016611963154E-4</v>
      </c>
      <c r="D1154" s="24">
        <v>-1.855138723289363E-3</v>
      </c>
      <c r="E1154" s="263">
        <v>8.1754463639054122E-3</v>
      </c>
      <c r="F1154" s="264">
        <v>-2.0000000000000008E-5</v>
      </c>
      <c r="G1154" s="264">
        <v>-7.8000000000000291E-4</v>
      </c>
      <c r="H1154" s="265">
        <v>4.1841004184101614E-5</v>
      </c>
      <c r="K1154" s="23">
        <v>42923</v>
      </c>
      <c r="L1154" s="19">
        <v>2.3736897555151203E-4</v>
      </c>
      <c r="O1154" s="23">
        <v>42923</v>
      </c>
      <c r="P1154">
        <v>6.488513091716659E-4</v>
      </c>
      <c r="Q1154" t="str" cm="1">
        <f t="array" ref="Q1154">IF(P1154=MIN($P$3:$P$10000),O1154:P1154,"")</f>
        <v/>
      </c>
      <c r="S1154" s="23">
        <v>42923</v>
      </c>
      <c r="T1154">
        <v>2.5954052366866643E-4</v>
      </c>
      <c r="U1154" t="str" cm="1">
        <f t="array" ref="U1154">IF(T1154=MIN($T$3:$T$10000),S1154:T1154,"")</f>
        <v/>
      </c>
    </row>
    <row r="1155" spans="1:21" x14ac:dyDescent="0.3">
      <c r="A1155" s="23">
        <v>42926</v>
      </c>
      <c r="B1155" s="24">
        <v>1.6481783626662999E-3</v>
      </c>
      <c r="C1155" s="24">
        <v>3.497896341886794E-3</v>
      </c>
      <c r="D1155" s="24">
        <v>-2.7877187361235348E-2</v>
      </c>
      <c r="E1155" s="263">
        <v>-1.3493124749333569E-4</v>
      </c>
      <c r="F1155" s="264">
        <v>-1.2999999999999999E-4</v>
      </c>
      <c r="G1155" s="264">
        <v>6.5000000000000387E-4</v>
      </c>
      <c r="H1155" s="265">
        <v>4.2016806722687362E-5</v>
      </c>
      <c r="K1155" s="23">
        <v>42926</v>
      </c>
      <c r="L1155" s="19">
        <v>-4.8024605596804944E-3</v>
      </c>
      <c r="O1155" s="23">
        <v>42926</v>
      </c>
      <c r="P1155">
        <v>-1.2102170306764262E-2</v>
      </c>
      <c r="Q1155" t="str" cm="1">
        <f t="array" ref="Q1155">IF(P1155=MIN($P$3:$P$10000),O1155:P1155,"")</f>
        <v/>
      </c>
      <c r="S1155" s="23">
        <v>42926</v>
      </c>
      <c r="T1155">
        <v>-4.840868122705704E-3</v>
      </c>
      <c r="U1155" t="str" cm="1">
        <f t="array" ref="U1155">IF(T1155=MIN($T$3:$T$10000),S1155:T1155,"")</f>
        <v/>
      </c>
    </row>
    <row r="1156" spans="1:21" x14ac:dyDescent="0.3">
      <c r="A1156" s="23">
        <v>42927</v>
      </c>
      <c r="B1156" s="24">
        <v>1.299056020619595E-3</v>
      </c>
      <c r="C1156" s="24">
        <v>5.6646006726749831E-3</v>
      </c>
      <c r="D1156" s="24">
        <v>3.2770684168331129E-3</v>
      </c>
      <c r="E1156" s="263">
        <v>-1.6220310709799039E-3</v>
      </c>
      <c r="F1156" s="264">
        <v>1.3999999999999999E-4</v>
      </c>
      <c r="G1156" s="264">
        <v>-4.5000000000000373E-4</v>
      </c>
      <c r="H1156" s="265">
        <v>1.687763713080173E-4</v>
      </c>
      <c r="K1156" s="23">
        <v>42927</v>
      </c>
      <c r="L1156" s="19">
        <v>8.3910585862615296E-4</v>
      </c>
      <c r="O1156" s="23">
        <v>42927</v>
      </c>
      <c r="P1156">
        <v>1.9291412288438632E-3</v>
      </c>
      <c r="Q1156" t="str" cm="1">
        <f t="array" ref="Q1156">IF(P1156=MIN($P$3:$P$10000),O1156:P1156,"")</f>
        <v/>
      </c>
      <c r="S1156" s="23">
        <v>42927</v>
      </c>
      <c r="T1156">
        <v>7.7165649153754538E-4</v>
      </c>
      <c r="U1156" t="str" cm="1">
        <f t="array" ref="U1156">IF(T1156=MIN($T$3:$T$10000),S1156:T1156,"")</f>
        <v/>
      </c>
    </row>
    <row r="1157" spans="1:21" x14ac:dyDescent="0.3">
      <c r="A1157" s="23">
        <v>42928</v>
      </c>
      <c r="B1157" s="24">
        <v>3.5460646026795788E-3</v>
      </c>
      <c r="C1157" s="24">
        <v>1.2131568374778849E-2</v>
      </c>
      <c r="D1157" s="24">
        <v>6.3975144151344277E-3</v>
      </c>
      <c r="E1157" s="263">
        <v>4.1968718445306117E-3</v>
      </c>
      <c r="F1157" s="264">
        <v>1.1E-4</v>
      </c>
      <c r="G1157" s="264">
        <v>7.2999999999999953E-4</v>
      </c>
      <c r="H1157" s="265">
        <v>-8.5836909871244113E-5</v>
      </c>
      <c r="K1157" s="23">
        <v>42928</v>
      </c>
      <c r="L1157" s="19">
        <v>2.5007268917215885E-3</v>
      </c>
      <c r="O1157" s="23">
        <v>42928</v>
      </c>
      <c r="P1157">
        <v>6.2296337529091205E-3</v>
      </c>
      <c r="Q1157" t="str" cm="1">
        <f t="array" ref="Q1157">IF(P1157=MIN($P$3:$P$10000),O1157:P1157,"")</f>
        <v/>
      </c>
      <c r="S1157" s="23">
        <v>42928</v>
      </c>
      <c r="T1157">
        <v>2.4918535011636479E-3</v>
      </c>
      <c r="U1157" t="str" cm="1">
        <f t="array" ref="U1157">IF(T1157=MIN($T$3:$T$10000),S1157:T1157,"")</f>
        <v/>
      </c>
    </row>
    <row r="1158" spans="1:21" x14ac:dyDescent="0.3">
      <c r="A1158" s="23">
        <v>42929</v>
      </c>
      <c r="B1158" s="24">
        <v>-1.8098681531490009E-3</v>
      </c>
      <c r="C1158" s="24">
        <v>1.712336357730296E-3</v>
      </c>
      <c r="D1158" s="24">
        <v>1.501173139219002E-2</v>
      </c>
      <c r="E1158" s="263">
        <v>-2.4268516247981831E-3</v>
      </c>
      <c r="F1158" s="264">
        <v>4.0000000000000003E-5</v>
      </c>
      <c r="G1158" s="264">
        <v>-7.2999999999999953E-4</v>
      </c>
      <c r="H1158" s="265">
        <v>8.510638297872288E-5</v>
      </c>
      <c r="K1158" s="23">
        <v>42929</v>
      </c>
      <c r="L1158" s="19">
        <v>2.4727017958985765E-3</v>
      </c>
      <c r="O1158" s="23">
        <v>42929</v>
      </c>
      <c r="P1158">
        <v>6.1672598088953791E-3</v>
      </c>
      <c r="Q1158" t="str" cm="1">
        <f t="array" ref="Q1158">IF(P1158=MIN($P$3:$P$10000),O1158:P1158,"")</f>
        <v/>
      </c>
      <c r="S1158" s="23">
        <v>42929</v>
      </c>
      <c r="T1158">
        <v>2.4669039235581513E-3</v>
      </c>
      <c r="U1158" t="str" cm="1">
        <f t="array" ref="U1158">IF(T1158=MIN($T$3:$T$10000),S1158:T1158,"")</f>
        <v/>
      </c>
    </row>
    <row r="1159" spans="1:21" x14ac:dyDescent="0.3">
      <c r="A1159" s="23">
        <v>42930</v>
      </c>
      <c r="B1159" s="24">
        <v>8.2023571058540013E-3</v>
      </c>
      <c r="C1159" s="24">
        <v>9.4019231038722003E-3</v>
      </c>
      <c r="D1159" s="24">
        <v>1.718880904488106E-2</v>
      </c>
      <c r="E1159" s="263">
        <v>3.7841390881311271E-3</v>
      </c>
      <c r="F1159" s="264">
        <v>-8.000000000000002E-5</v>
      </c>
      <c r="G1159" s="264">
        <v>3.200000000000003E-4</v>
      </c>
      <c r="H1159" s="265">
        <v>8.5836909871245604E-5</v>
      </c>
      <c r="K1159" s="23">
        <v>42930</v>
      </c>
      <c r="L1159" s="19">
        <v>4.5039212018753629E-3</v>
      </c>
      <c r="O1159" s="23">
        <v>42930</v>
      </c>
      <c r="P1159">
        <v>1.1143236481083256E-2</v>
      </c>
      <c r="Q1159" t="str" cm="1">
        <f t="array" ref="Q1159">IF(P1159=MIN($P$3:$P$10000),O1159:P1159,"")</f>
        <v/>
      </c>
      <c r="S1159" s="23">
        <v>42930</v>
      </c>
      <c r="T1159">
        <v>4.4572945924333026E-3</v>
      </c>
      <c r="U1159" t="str" cm="1">
        <f t="array" ref="U1159">IF(T1159=MIN($T$3:$T$10000),S1159:T1159,"")</f>
        <v/>
      </c>
    </row>
    <row r="1160" spans="1:21" x14ac:dyDescent="0.3">
      <c r="A1160" s="23">
        <v>42933</v>
      </c>
      <c r="B1160" s="24">
        <v>4.4532329653138563E-3</v>
      </c>
      <c r="C1160" s="24">
        <v>4.2316478154486611E-4</v>
      </c>
      <c r="D1160" s="24">
        <v>3.9289498436819619E-4</v>
      </c>
      <c r="E1160" s="263">
        <v>3.0970628504350798E-3</v>
      </c>
      <c r="F1160" s="264">
        <v>-1.4999999999999999E-4</v>
      </c>
      <c r="G1160" s="264">
        <v>5.5000000000000155E-4</v>
      </c>
      <c r="H1160" s="265">
        <v>1.7316017316017213E-4</v>
      </c>
      <c r="K1160" s="23">
        <v>42933</v>
      </c>
      <c r="L1160" s="19">
        <v>7.4503467640208972E-4</v>
      </c>
      <c r="O1160" s="23">
        <v>42933</v>
      </c>
      <c r="P1160">
        <v>1.6365314962000304E-3</v>
      </c>
      <c r="Q1160" t="str" cm="1">
        <f t="array" ref="Q1160">IF(P1160=MIN($P$3:$P$10000),O1160:P1160,"")</f>
        <v/>
      </c>
      <c r="S1160" s="23">
        <v>42933</v>
      </c>
      <c r="T1160">
        <v>6.5461259848001224E-4</v>
      </c>
      <c r="U1160" t="str" cm="1">
        <f t="array" ref="U1160">IF(T1160=MIN($T$3:$T$10000),S1160:T1160,"")</f>
        <v/>
      </c>
    </row>
    <row r="1161" spans="1:21" x14ac:dyDescent="0.3">
      <c r="A1161" s="23">
        <v>42934</v>
      </c>
      <c r="B1161" s="24">
        <v>6.9912182880789058E-3</v>
      </c>
      <c r="C1161" s="24">
        <v>-1.311888939036049E-2</v>
      </c>
      <c r="D1161" s="24">
        <v>-2.225916104396639E-3</v>
      </c>
      <c r="E1161" s="263">
        <v>3.8924633852428009E-3</v>
      </c>
      <c r="F1161" s="264">
        <v>5.0000000000000002E-5</v>
      </c>
      <c r="G1161" s="264">
        <v>4.400000000000004E-4</v>
      </c>
      <c r="H1161" s="265">
        <v>0</v>
      </c>
      <c r="K1161" s="23">
        <v>42934</v>
      </c>
      <c r="L1161" s="19">
        <v>-3.4293659391175274E-4</v>
      </c>
      <c r="O1161" s="23">
        <v>42934</v>
      </c>
      <c r="P1161">
        <v>-9.248414847793816E-4</v>
      </c>
      <c r="Q1161" t="str" cm="1">
        <f t="array" ref="Q1161">IF(P1161=MIN($P$3:$P$10000),O1161:P1161,"")</f>
        <v/>
      </c>
      <c r="S1161" s="23">
        <v>42934</v>
      </c>
      <c r="T1161">
        <v>-3.6993659391175275E-4</v>
      </c>
      <c r="U1161" t="str" cm="1">
        <f t="array" ref="U1161">IF(T1161=MIN($T$3:$T$10000),S1161:T1161,"")</f>
        <v/>
      </c>
    </row>
    <row r="1162" spans="1:21" x14ac:dyDescent="0.3">
      <c r="A1162" s="23">
        <v>42935</v>
      </c>
      <c r="B1162" s="24">
        <v>-2.5399203916697682E-4</v>
      </c>
      <c r="C1162" s="24">
        <v>-4.2875667570203938E-4</v>
      </c>
      <c r="D1162" s="24">
        <v>-4.3310460051868508E-3</v>
      </c>
      <c r="E1162" s="263">
        <v>1.738291366954553E-3</v>
      </c>
      <c r="F1162" s="264">
        <v>-2.2000000000000001E-4</v>
      </c>
      <c r="G1162" s="264">
        <v>-9.999999999998898E-6</v>
      </c>
      <c r="H1162" s="265">
        <v>0</v>
      </c>
      <c r="K1162" s="23">
        <v>42935</v>
      </c>
      <c r="L1162" s="19">
        <v>-6.3882145739753687E-4</v>
      </c>
      <c r="O1162" s="23">
        <v>42935</v>
      </c>
      <c r="P1162">
        <v>-1.5408036434938423E-3</v>
      </c>
      <c r="Q1162" t="str" cm="1">
        <f t="array" ref="Q1162">IF(P1162=MIN($P$3:$P$10000),O1162:P1162,"")</f>
        <v/>
      </c>
      <c r="S1162" s="23">
        <v>42935</v>
      </c>
      <c r="T1162">
        <v>-6.1632145739753692E-4</v>
      </c>
      <c r="U1162" t="str" cm="1">
        <f t="array" ref="U1162">IF(T1162=MIN($T$3:$T$10000),S1162:T1162,"")</f>
        <v/>
      </c>
    </row>
    <row r="1163" spans="1:21" x14ac:dyDescent="0.3">
      <c r="A1163" s="23">
        <v>42936</v>
      </c>
      <c r="B1163" s="24">
        <v>1.3549796518466069E-3</v>
      </c>
      <c r="C1163" s="24">
        <v>4.7190374987858162E-3</v>
      </c>
      <c r="D1163" s="24">
        <v>1.9770672195868642E-3</v>
      </c>
      <c r="E1163" s="263">
        <v>1.0677426603489359E-3</v>
      </c>
      <c r="F1163" s="264">
        <v>2.1000000000000001E-4</v>
      </c>
      <c r="G1163" s="264">
        <v>8.1999999999999846E-4</v>
      </c>
      <c r="H1163" s="265">
        <v>1.3215859030836922E-4</v>
      </c>
      <c r="K1163" s="23">
        <v>42936</v>
      </c>
      <c r="L1163" s="19">
        <v>9.2863224694667045E-4</v>
      </c>
      <c r="O1163" s="23">
        <v>42936</v>
      </c>
      <c r="P1163">
        <v>2.0179022032697606E-3</v>
      </c>
      <c r="Q1163" t="str" cm="1">
        <f t="array" ref="Q1163">IF(P1163=MIN($P$3:$P$10000),O1163:P1163,"")</f>
        <v/>
      </c>
      <c r="S1163" s="23">
        <v>42936</v>
      </c>
      <c r="T1163">
        <v>8.0716088130790438E-4</v>
      </c>
      <c r="U1163" t="str" cm="1">
        <f t="array" ref="U1163">IF(T1163=MIN($T$3:$T$10000),S1163:T1163,"")</f>
        <v/>
      </c>
    </row>
    <row r="1164" spans="1:21" x14ac:dyDescent="0.3">
      <c r="A1164" s="23">
        <v>42937</v>
      </c>
      <c r="B1164" s="24">
        <v>8.626556302884919E-3</v>
      </c>
      <c r="C1164" s="24">
        <v>-8.966819652544299E-3</v>
      </c>
      <c r="D1164" s="24">
        <v>1.710385276834361E-3</v>
      </c>
      <c r="E1164" s="263">
        <v>4.9333531005533431E-3</v>
      </c>
      <c r="F1164" s="264">
        <v>-1.2E-4</v>
      </c>
      <c r="G1164" s="264">
        <v>3.6999999999999924E-4</v>
      </c>
      <c r="H1164" s="265">
        <v>-8.9285714285712185E-5</v>
      </c>
      <c r="K1164" s="23">
        <v>42937</v>
      </c>
      <c r="L1164" s="19">
        <v>7.3836131346149275E-4</v>
      </c>
      <c r="O1164" s="23">
        <v>42937</v>
      </c>
      <c r="P1164">
        <v>1.9300997122251575E-3</v>
      </c>
      <c r="Q1164" t="str" cm="1">
        <f t="array" ref="Q1164">IF(P1164=MIN($P$3:$P$10000),O1164:P1164,"")</f>
        <v/>
      </c>
      <c r="S1164" s="23">
        <v>42937</v>
      </c>
      <c r="T1164">
        <v>7.7203988489006321E-4</v>
      </c>
      <c r="U1164" t="str" cm="1">
        <f t="array" ref="U1164">IF(T1164=MIN($T$3:$T$10000),S1164:T1164,"")</f>
        <v/>
      </c>
    </row>
    <row r="1165" spans="1:21" x14ac:dyDescent="0.3">
      <c r="A1165" s="23">
        <v>42940</v>
      </c>
      <c r="B1165" s="24">
        <v>4.1921850714033229E-4</v>
      </c>
      <c r="C1165" s="24">
        <v>-8.1860761354851739E-3</v>
      </c>
      <c r="D1165" s="24">
        <v>9.7174130004863274E-3</v>
      </c>
      <c r="E1165" s="263">
        <v>-3.7148527719631972E-3</v>
      </c>
      <c r="F1165" s="264">
        <v>8.0000000000000007E-5</v>
      </c>
      <c r="G1165" s="264">
        <v>1.8000000000000242E-4</v>
      </c>
      <c r="H1165" s="265">
        <v>-3.0973451327433751E-4</v>
      </c>
      <c r="K1165" s="23">
        <v>42940</v>
      </c>
      <c r="L1165" s="19">
        <v>7.7024873241423664E-4</v>
      </c>
      <c r="O1165" s="23">
        <v>42940</v>
      </c>
      <c r="P1165">
        <v>2.2315731584692214E-3</v>
      </c>
      <c r="Q1165" t="str" cm="1">
        <f t="array" ref="Q1165">IF(P1165=MIN($P$3:$P$10000),O1165:P1165,"")</f>
        <v/>
      </c>
      <c r="S1165" s="23">
        <v>42940</v>
      </c>
      <c r="T1165">
        <v>8.9262926338768843E-4</v>
      </c>
      <c r="U1165" t="str" cm="1">
        <f t="array" ref="U1165">IF(T1165=MIN($T$3:$T$10000),S1165:T1165,"")</f>
        <v/>
      </c>
    </row>
    <row r="1166" spans="1:21" x14ac:dyDescent="0.3">
      <c r="A1166" s="23">
        <v>42941</v>
      </c>
      <c r="B1166" s="24">
        <v>-3.2687956293485682E-3</v>
      </c>
      <c r="C1166" s="24">
        <v>1.3032827731259489E-3</v>
      </c>
      <c r="D1166" s="24">
        <v>2.1199402755806469E-2</v>
      </c>
      <c r="E1166" s="263">
        <v>7.3246743316799003E-3</v>
      </c>
      <c r="F1166" s="264">
        <v>3.8000000000000002E-4</v>
      </c>
      <c r="G1166" s="264">
        <v>-8.3000000000000185E-4</v>
      </c>
      <c r="H1166" s="265">
        <v>1.7167381974248972E-4</v>
      </c>
      <c r="K1166" s="23">
        <v>42941</v>
      </c>
      <c r="L1166" s="19">
        <v>4.7556969575236491E-3</v>
      </c>
      <c r="O1166" s="23">
        <v>42941</v>
      </c>
      <c r="P1166">
        <v>1.1704859346598824E-2</v>
      </c>
      <c r="Q1166" t="str" cm="1">
        <f t="array" ref="Q1166">IF(P1166=MIN($P$3:$P$10000),O1166:P1166,"")</f>
        <v/>
      </c>
      <c r="S1166" s="23">
        <v>42941</v>
      </c>
      <c r="T1166">
        <v>4.6819437386395289E-3</v>
      </c>
      <c r="U1166" t="str" cm="1">
        <f t="array" ref="U1166">IF(T1166=MIN($T$3:$T$10000),S1166:T1166,"")</f>
        <v/>
      </c>
    </row>
    <row r="1167" spans="1:21" x14ac:dyDescent="0.3">
      <c r="A1167" s="23">
        <v>42942</v>
      </c>
      <c r="B1167" s="24">
        <v>8.0726456117161741E-3</v>
      </c>
      <c r="C1167" s="24">
        <v>9.11055597832491E-3</v>
      </c>
      <c r="D1167" s="24">
        <v>4.8393666155247348E-3</v>
      </c>
      <c r="E1167" s="263">
        <v>-1.295629137254386E-2</v>
      </c>
      <c r="F1167" s="264">
        <v>-4.9999999999999969E-5</v>
      </c>
      <c r="G1167" s="264">
        <v>1.2999999999999901E-4</v>
      </c>
      <c r="H1167" s="265">
        <v>-1.3100436681222629E-4</v>
      </c>
      <c r="K1167" s="23">
        <v>42942</v>
      </c>
      <c r="L1167" s="19">
        <v>1.1595830965781007E-4</v>
      </c>
      <c r="O1167" s="23">
        <v>42942</v>
      </c>
      <c r="P1167">
        <v>4.3352568680828096E-4</v>
      </c>
      <c r="Q1167" t="str" cm="1">
        <f t="array" ref="Q1167">IF(P1167=MIN($P$3:$P$10000),O1167:P1167,"")</f>
        <v/>
      </c>
      <c r="S1167" s="23">
        <v>42942</v>
      </c>
      <c r="T1167">
        <v>1.7341027472331195E-4</v>
      </c>
      <c r="U1167" t="str" cm="1">
        <f t="array" ref="U1167">IF(T1167=MIN($T$3:$T$10000),S1167:T1167,"")</f>
        <v/>
      </c>
    </row>
    <row r="1168" spans="1:21" x14ac:dyDescent="0.3">
      <c r="A1168" s="23">
        <v>42943</v>
      </c>
      <c r="B1168" s="24">
        <v>-7.5071740283743336E-4</v>
      </c>
      <c r="C1168" s="24">
        <v>-4.7292807556718539E-3</v>
      </c>
      <c r="D1168" s="24">
        <v>1.115332417598784E-2</v>
      </c>
      <c r="E1168" s="263">
        <v>1.0581361818132641E-2</v>
      </c>
      <c r="F1168" s="264">
        <v>-4.0000000000000003E-5</v>
      </c>
      <c r="G1168" s="264">
        <v>3.5000000000000141E-4</v>
      </c>
      <c r="H1168" s="265">
        <v>8.6206896551723616E-5</v>
      </c>
      <c r="K1168" s="23">
        <v>42943</v>
      </c>
      <c r="L1168" s="19">
        <v>3.0640463753524977E-3</v>
      </c>
      <c r="O1168" s="23">
        <v>42943</v>
      </c>
      <c r="P1168">
        <v>7.529383179760556E-3</v>
      </c>
      <c r="Q1168" t="str" cm="1">
        <f t="array" ref="Q1168">IF(P1168=MIN($P$3:$P$10000),O1168:P1168,"")</f>
        <v/>
      </c>
      <c r="S1168" s="23">
        <v>42943</v>
      </c>
      <c r="T1168">
        <v>3.0117532719042221E-3</v>
      </c>
      <c r="U1168" t="str" cm="1">
        <f t="array" ref="U1168">IF(T1168=MIN($T$3:$T$10000),S1168:T1168,"")</f>
        <v/>
      </c>
    </row>
    <row r="1169" spans="1:21" x14ac:dyDescent="0.3">
      <c r="A1169" s="23">
        <v>42944</v>
      </c>
      <c r="B1169" s="24">
        <v>7.5131562942386413E-3</v>
      </c>
      <c r="C1169" s="24">
        <v>1.079922205362956E-2</v>
      </c>
      <c r="D1169" s="24">
        <v>3.7606471618513481E-4</v>
      </c>
      <c r="E1169" s="263">
        <v>-8.6149442522851331E-3</v>
      </c>
      <c r="F1169" s="264">
        <v>1.4999999999999999E-4</v>
      </c>
      <c r="G1169" s="264">
        <v>-3.200000000000003E-4</v>
      </c>
      <c r="H1169" s="265">
        <v>0</v>
      </c>
      <c r="K1169" s="23">
        <v>42944</v>
      </c>
      <c r="L1169" s="19">
        <v>-5.1501637662174054E-5</v>
      </c>
      <c r="O1169" s="23">
        <v>42944</v>
      </c>
      <c r="P1169">
        <v>-1.2625409415543487E-4</v>
      </c>
      <c r="Q1169" t="str" cm="1">
        <f t="array" ref="Q1169">IF(P1169=MIN($P$3:$P$10000),O1169:P1169,"")</f>
        <v/>
      </c>
      <c r="S1169" s="23">
        <v>42944</v>
      </c>
      <c r="T1169">
        <v>-5.0501637662174036E-5</v>
      </c>
      <c r="U1169" t="str" cm="1">
        <f t="array" ref="U1169">IF(T1169=MIN($T$3:$T$10000),S1169:T1169,"")</f>
        <v/>
      </c>
    </row>
    <row r="1170" spans="1:21" x14ac:dyDescent="0.3">
      <c r="A1170" s="23">
        <v>42947</v>
      </c>
      <c r="B1170" s="24">
        <v>4.9712485711942496E-4</v>
      </c>
      <c r="C1170" s="24">
        <v>-1.2818725665257539E-3</v>
      </c>
      <c r="D1170" s="24">
        <v>2.255263338460778E-3</v>
      </c>
      <c r="E1170" s="263">
        <v>4.6791458233904799E-3</v>
      </c>
      <c r="F1170" s="264">
        <v>-6.0000000000000049E-5</v>
      </c>
      <c r="G1170" s="264">
        <v>2.9999999999999813E-4</v>
      </c>
      <c r="H1170" s="265">
        <v>1.7391304347826132E-4</v>
      </c>
      <c r="K1170" s="23">
        <v>42947</v>
      </c>
      <c r="L1170" s="19">
        <v>1.0103112065250293E-3</v>
      </c>
      <c r="O1170" s="23">
        <v>42947</v>
      </c>
      <c r="P1170">
        <v>2.3076258423995293E-3</v>
      </c>
      <c r="Q1170" t="str" cm="1">
        <f t="array" ref="Q1170">IF(P1170=MIN($P$3:$P$10000),O1170:P1170,"")</f>
        <v/>
      </c>
      <c r="S1170" s="23">
        <v>42947</v>
      </c>
      <c r="T1170">
        <v>9.2305033695981185E-4</v>
      </c>
      <c r="U1170" t="str" cm="1">
        <f t="array" ref="U1170">IF(T1170=MIN($T$3:$T$10000),S1170:T1170,"")</f>
        <v/>
      </c>
    </row>
    <row r="1171" spans="1:21" x14ac:dyDescent="0.3">
      <c r="A1171" s="23">
        <v>42949</v>
      </c>
      <c r="B1171" s="24">
        <v>-2.898534161490678E-3</v>
      </c>
      <c r="C1171" s="24">
        <v>4.7067245357464167E-3</v>
      </c>
      <c r="D1171" s="24">
        <v>6.7510074830913393E-3</v>
      </c>
      <c r="E1171" s="263">
        <v>1.3302888896386501E-3</v>
      </c>
      <c r="F1171" s="264">
        <v>-4.8000000000000001E-4</v>
      </c>
      <c r="G1171" s="264">
        <v>8.0000000000000069E-4</v>
      </c>
      <c r="H1171" s="265">
        <v>1.3215859030836922E-4</v>
      </c>
      <c r="K1171" s="23">
        <v>42949</v>
      </c>
      <c r="L1171" s="19">
        <v>1.5812234290159539E-3</v>
      </c>
      <c r="O1171" s="23">
        <v>42949</v>
      </c>
      <c r="P1171">
        <v>3.8243801584429697E-3</v>
      </c>
      <c r="Q1171" t="str" cm="1">
        <f t="array" ref="Q1171">IF(P1171=MIN($P$3:$P$10000),O1171:P1171,"")</f>
        <v/>
      </c>
      <c r="S1171" s="23">
        <v>42949</v>
      </c>
      <c r="T1171">
        <v>1.5297520633771877E-3</v>
      </c>
      <c r="U1171" t="str" cm="1">
        <f t="array" ref="U1171">IF(T1171=MIN($T$3:$T$10000),S1171:T1171,"")</f>
        <v/>
      </c>
    </row>
    <row r="1172" spans="1:21" x14ac:dyDescent="0.3">
      <c r="A1172" s="23">
        <v>42950</v>
      </c>
      <c r="B1172" s="24">
        <v>1.578023229600932E-3</v>
      </c>
      <c r="C1172" s="24">
        <v>-1.277554011583701E-3</v>
      </c>
      <c r="D1172" s="24">
        <v>4.2223541725993942E-3</v>
      </c>
      <c r="E1172" s="263">
        <v>4.9174035739945358E-3</v>
      </c>
      <c r="F1172" s="264">
        <v>-3.6999999999999999E-4</v>
      </c>
      <c r="G1172" s="264">
        <v>2.5000000000000131E-4</v>
      </c>
      <c r="H1172" s="265">
        <v>-1.3392857142857059E-4</v>
      </c>
      <c r="K1172" s="23">
        <v>42950</v>
      </c>
      <c r="L1172" s="19">
        <v>1.2717243224830243E-3</v>
      </c>
      <c r="O1172" s="23">
        <v>42950</v>
      </c>
      <c r="P1172">
        <v>3.3912304490647019E-3</v>
      </c>
      <c r="Q1172" t="str" cm="1">
        <f t="array" ref="Q1172">IF(P1172=MIN($P$3:$P$10000),O1172:P1172,"")</f>
        <v/>
      </c>
      <c r="S1172" s="23">
        <v>42950</v>
      </c>
      <c r="T1172">
        <v>1.356492179625881E-3</v>
      </c>
      <c r="U1172" t="str" cm="1">
        <f t="array" ref="U1172">IF(T1172=MIN($T$3:$T$10000),S1172:T1172,"")</f>
        <v/>
      </c>
    </row>
    <row r="1173" spans="1:21" x14ac:dyDescent="0.3">
      <c r="A1173" s="23">
        <v>42951</v>
      </c>
      <c r="B1173" s="24">
        <v>-7.7949583811247379E-3</v>
      </c>
      <c r="C1173" s="24">
        <v>-8.5285758318557269E-4</v>
      </c>
      <c r="D1173" s="24">
        <v>-4.8229180883631933E-3</v>
      </c>
      <c r="E1173" s="263">
        <v>-1.32267669479758E-3</v>
      </c>
      <c r="F1173" s="264">
        <v>-1.500000000000001E-4</v>
      </c>
      <c r="G1173" s="264">
        <v>-2.6999999999999908E-4</v>
      </c>
      <c r="H1173" s="265">
        <v>4.4052863436124612E-5</v>
      </c>
      <c r="K1173" s="23">
        <v>42951</v>
      </c>
      <c r="L1173" s="19">
        <v>-1.4236960549163882E-3</v>
      </c>
      <c r="O1173" s="23">
        <v>42951</v>
      </c>
      <c r="P1173">
        <v>-3.5375496086566109E-3</v>
      </c>
      <c r="Q1173" t="str" cm="1">
        <f t="array" ref="Q1173">IF(P1173=MIN($P$3:$P$10000),O1173:P1173,"")</f>
        <v/>
      </c>
      <c r="S1173" s="23">
        <v>42951</v>
      </c>
      <c r="T1173">
        <v>-1.4150198434626441E-3</v>
      </c>
      <c r="U1173" t="str" cm="1">
        <f t="array" ref="U1173">IF(T1173=MIN($T$3:$T$10000),S1173:T1173,"")</f>
        <v/>
      </c>
    </row>
    <row r="1174" spans="1:21" x14ac:dyDescent="0.3">
      <c r="A1174" s="23">
        <v>42954</v>
      </c>
      <c r="B1174" s="24">
        <v>-1.1700793786865169E-3</v>
      </c>
      <c r="C1174" s="24">
        <v>1.7071220327810671E-3</v>
      </c>
      <c r="D1174" s="24">
        <v>9.9402794532998089E-3</v>
      </c>
      <c r="E1174" s="263">
        <v>-1.721269464878537E-3</v>
      </c>
      <c r="F1174" s="264">
        <v>-5.0000000000000023E-5</v>
      </c>
      <c r="G1174" s="264">
        <v>2.2999999999999909E-4</v>
      </c>
      <c r="H1174" s="265">
        <v>-1.3274336283185915E-4</v>
      </c>
      <c r="K1174" s="23">
        <v>42954</v>
      </c>
      <c r="L1174" s="19">
        <v>1.5994664092451674E-3</v>
      </c>
      <c r="O1174" s="23">
        <v>42954</v>
      </c>
      <c r="P1174">
        <v>4.1317523062987596E-3</v>
      </c>
      <c r="Q1174" t="str" cm="1">
        <f t="array" ref="Q1174">IF(P1174=MIN($P$3:$P$10000),O1174:P1174,"")</f>
        <v/>
      </c>
      <c r="S1174" s="23">
        <v>42954</v>
      </c>
      <c r="T1174">
        <v>1.6527009225195039E-3</v>
      </c>
      <c r="U1174" t="str" cm="1">
        <f t="array" ref="U1174">IF(T1174=MIN($T$3:$T$10000),S1174:T1174,"")</f>
        <v/>
      </c>
    </row>
    <row r="1175" spans="1:21" x14ac:dyDescent="0.3">
      <c r="A1175" s="23">
        <v>42955</v>
      </c>
      <c r="B1175" s="24">
        <v>2.9286168031358319E-3</v>
      </c>
      <c r="C1175" s="24">
        <v>-6.8171941009719274E-3</v>
      </c>
      <c r="D1175" s="24">
        <v>3.8142825129795152E-3</v>
      </c>
      <c r="E1175" s="263">
        <v>-6.6335605727045708E-4</v>
      </c>
      <c r="F1175" s="264">
        <v>-4.9999999999999908E-5</v>
      </c>
      <c r="G1175" s="264">
        <v>-9.0000000000001185E-5</v>
      </c>
      <c r="H1175" s="265">
        <v>2.1834061135371047E-4</v>
      </c>
      <c r="K1175" s="23">
        <v>42955</v>
      </c>
      <c r="L1175" s="19">
        <v>4.5175819137455392E-4</v>
      </c>
      <c r="O1175" s="23">
        <v>42955</v>
      </c>
      <c r="P1175">
        <v>9.0751229066346072E-4</v>
      </c>
      <c r="Q1175" t="str" cm="1">
        <f t="array" ref="Q1175">IF(P1175=MIN($P$3:$P$10000),O1175:P1175,"")</f>
        <v/>
      </c>
      <c r="S1175" s="23">
        <v>42955</v>
      </c>
      <c r="T1175">
        <v>3.6300491626538431E-4</v>
      </c>
      <c r="U1175" t="str" cm="1">
        <f t="array" ref="U1175">IF(T1175=MIN($T$3:$T$10000),S1175:T1175,"")</f>
        <v/>
      </c>
    </row>
    <row r="1176" spans="1:21" x14ac:dyDescent="0.3">
      <c r="A1176" s="23">
        <v>42956</v>
      </c>
      <c r="B1176" s="24">
        <v>1.209742189139475E-2</v>
      </c>
      <c r="C1176" s="24">
        <v>4.7190374987858162E-3</v>
      </c>
      <c r="D1176" s="24">
        <v>6.5365288162510709E-3</v>
      </c>
      <c r="E1176" s="263">
        <v>-1.4600038018600719E-3</v>
      </c>
      <c r="F1176" s="264">
        <v>-5.2000000000000006E-4</v>
      </c>
      <c r="G1176" s="264">
        <v>-1.0999999999999681E-4</v>
      </c>
      <c r="H1176" s="265">
        <v>1.78571428571429E-4</v>
      </c>
      <c r="K1176" s="23">
        <v>42956</v>
      </c>
      <c r="L1176" s="19">
        <v>1.8121991637906336E-3</v>
      </c>
      <c r="O1176" s="23">
        <v>42956</v>
      </c>
      <c r="P1176">
        <v>4.4733550523337259E-3</v>
      </c>
      <c r="Q1176" t="str" cm="1">
        <f t="array" ref="Q1176">IF(P1176=MIN($P$3:$P$10000),O1176:P1176,"")</f>
        <v/>
      </c>
      <c r="S1176" s="23">
        <v>42956</v>
      </c>
      <c r="T1176">
        <v>1.7893420209334904E-3</v>
      </c>
      <c r="U1176" t="str" cm="1">
        <f t="array" ref="U1176">IF(T1176=MIN($T$3:$T$10000),S1176:T1176,"")</f>
        <v/>
      </c>
    </row>
    <row r="1177" spans="1:21" x14ac:dyDescent="0.3">
      <c r="A1177" s="23">
        <v>42957</v>
      </c>
      <c r="B1177" s="24">
        <v>7.4190175157698313E-3</v>
      </c>
      <c r="C1177" s="24">
        <v>-1.0247548246557891E-2</v>
      </c>
      <c r="D1177" s="24">
        <v>-1.164073155160068E-2</v>
      </c>
      <c r="E1177" s="263">
        <v>-5.5829345571780592E-3</v>
      </c>
      <c r="F1177" s="264">
        <v>-1.899999999999999E-4</v>
      </c>
      <c r="G1177" s="264">
        <v>-2.1000000000000351E-4</v>
      </c>
      <c r="H1177" s="265">
        <v>4.5454545454546753E-5</v>
      </c>
      <c r="K1177" s="23">
        <v>42957</v>
      </c>
      <c r="L1177" s="19">
        <v>-3.0571653616215497E-3</v>
      </c>
      <c r="O1177" s="23">
        <v>42957</v>
      </c>
      <c r="P1177">
        <v>-7.6202997676902383E-3</v>
      </c>
      <c r="Q1177" t="str" cm="1">
        <f t="array" ref="Q1177">IF(P1177=MIN($P$3:$P$10000),O1177:P1177,"")</f>
        <v/>
      </c>
      <c r="S1177" s="23">
        <v>42957</v>
      </c>
      <c r="T1177">
        <v>-3.0481199070760958E-3</v>
      </c>
      <c r="U1177" t="str" cm="1">
        <f t="array" ref="U1177">IF(T1177=MIN($T$3:$T$10000),S1177:T1177,"")</f>
        <v/>
      </c>
    </row>
    <row r="1178" spans="1:21" x14ac:dyDescent="0.3">
      <c r="A1178" s="23">
        <v>42958</v>
      </c>
      <c r="B1178" s="24">
        <v>4.7459455424756812E-3</v>
      </c>
      <c r="C1178" s="24">
        <v>6.4710360492703373E-3</v>
      </c>
      <c r="D1178" s="24">
        <v>-3.2233595536136791E-3</v>
      </c>
      <c r="E1178" s="263">
        <v>-2.6732302699546502E-3</v>
      </c>
      <c r="F1178" s="264">
        <v>-3.2000000000000003E-4</v>
      </c>
      <c r="G1178" s="264">
        <v>2.0000000000002238E-5</v>
      </c>
      <c r="H1178" s="265">
        <v>-1.3698630136986376E-4</v>
      </c>
      <c r="K1178" s="23">
        <v>42958</v>
      </c>
      <c r="L1178" s="19">
        <v>-4.4340022105475256E-4</v>
      </c>
      <c r="O1178" s="23">
        <v>42958</v>
      </c>
      <c r="P1178">
        <v>-8.7689096359578505E-4</v>
      </c>
      <c r="Q1178" t="str" cm="1">
        <f t="array" ref="Q1178">IF(P1178=MIN($P$3:$P$10000),O1178:P1178,"")</f>
        <v/>
      </c>
      <c r="S1178" s="23">
        <v>42958</v>
      </c>
      <c r="T1178">
        <v>-3.50756385438314E-4</v>
      </c>
      <c r="U1178" t="str" cm="1">
        <f t="array" ref="U1178">IF(T1178=MIN($T$3:$T$10000),S1178:T1178,"")</f>
        <v/>
      </c>
    </row>
    <row r="1179" spans="1:21" x14ac:dyDescent="0.3">
      <c r="A1179" s="23">
        <v>42961</v>
      </c>
      <c r="B1179" s="24">
        <v>-7.0852919041836061E-3</v>
      </c>
      <c r="C1179" s="24">
        <v>3.8576487182270069E-3</v>
      </c>
      <c r="D1179" s="24">
        <v>3.7311287178600182E-3</v>
      </c>
      <c r="E1179" s="263">
        <v>1.259899994193079E-2</v>
      </c>
      <c r="F1179" s="264">
        <v>2.099999999999999E-4</v>
      </c>
      <c r="G1179" s="264">
        <v>1.2999999999999901E-4</v>
      </c>
      <c r="H1179" s="265">
        <v>-2.2522522522522542E-4</v>
      </c>
      <c r="K1179" s="23">
        <v>42961</v>
      </c>
      <c r="L1179" s="19">
        <v>2.0330862896979357E-3</v>
      </c>
      <c r="O1179" s="23">
        <v>42961</v>
      </c>
      <c r="P1179">
        <v>5.2673441026232183E-3</v>
      </c>
      <c r="Q1179" t="str" cm="1">
        <f t="array" ref="Q1179">IF(P1179=MIN($P$3:$P$10000),O1179:P1179,"")</f>
        <v/>
      </c>
      <c r="S1179" s="23">
        <v>42961</v>
      </c>
      <c r="T1179">
        <v>2.1069376410492871E-3</v>
      </c>
      <c r="U1179" t="str" cm="1">
        <f t="array" ref="U1179">IF(T1179=MIN($T$3:$T$10000),S1179:T1179,"")</f>
        <v/>
      </c>
    </row>
    <row r="1180" spans="1:21" x14ac:dyDescent="0.3">
      <c r="A1180" s="23">
        <v>42962</v>
      </c>
      <c r="B1180" s="24">
        <v>-7.7099328692575133E-3</v>
      </c>
      <c r="C1180" s="24">
        <v>-2.9888743796309858E-3</v>
      </c>
      <c r="D1180" s="24">
        <v>8.6753407291518159E-4</v>
      </c>
      <c r="E1180" s="263">
        <v>1.984875518500902E-3</v>
      </c>
      <c r="F1180" s="264">
        <v>5.2000000000000006E-4</v>
      </c>
      <c r="G1180" s="264">
        <v>-3.2999999999999919E-4</v>
      </c>
      <c r="H1180" s="265">
        <v>1.7621145374449387E-4</v>
      </c>
      <c r="K1180" s="23">
        <v>42962</v>
      </c>
      <c r="L1180" s="19">
        <v>2.0566001192448056E-5</v>
      </c>
      <c r="O1180" s="23">
        <v>42962</v>
      </c>
      <c r="P1180">
        <v>-2.3557288248143556E-4</v>
      </c>
      <c r="Q1180" t="str" cm="1">
        <f t="array" ref="Q1180">IF(P1180=MIN($P$3:$P$10000),O1180:P1180,"")</f>
        <v/>
      </c>
      <c r="S1180" s="23">
        <v>42962</v>
      </c>
      <c r="T1180">
        <v>-9.4229152992574239E-5</v>
      </c>
      <c r="U1180" t="str" cm="1">
        <f t="array" ref="U1180">IF(T1180=MIN($T$3:$T$10000),S1180:T1180,"")</f>
        <v/>
      </c>
    </row>
    <row r="1181" spans="1:21" x14ac:dyDescent="0.3">
      <c r="A1181" s="23">
        <v>42963</v>
      </c>
      <c r="B1181" s="24">
        <v>7.3565876833380523E-3</v>
      </c>
      <c r="C1181" s="24">
        <v>5.9956197852151323E-3</v>
      </c>
      <c r="D1181" s="24">
        <v>2.6002512237453292E-3</v>
      </c>
      <c r="E1181" s="263">
        <v>3.963197861743162E-3</v>
      </c>
      <c r="F1181" s="264">
        <v>1.899999999999999E-4</v>
      </c>
      <c r="G1181" s="264">
        <v>5.9999999999997833E-5</v>
      </c>
      <c r="H1181" s="265">
        <v>1.7937219730941752E-4</v>
      </c>
      <c r="K1181" s="23">
        <v>42963</v>
      </c>
      <c r="L1181" s="19">
        <v>1.6948826010941243E-3</v>
      </c>
      <c r="O1181" s="23">
        <v>42963</v>
      </c>
      <c r="P1181">
        <v>3.9804127807622162E-3</v>
      </c>
      <c r="Q1181" t="str" cm="1">
        <f t="array" ref="Q1181">IF(P1181=MIN($P$3:$P$10000),O1181:P1181,"")</f>
        <v/>
      </c>
      <c r="S1181" s="23">
        <v>42963</v>
      </c>
      <c r="T1181">
        <v>1.5921651123048865E-3</v>
      </c>
      <c r="U1181" t="str" cm="1">
        <f t="array" ref="U1181">IF(T1181=MIN($T$3:$T$10000),S1181:T1181,"")</f>
        <v/>
      </c>
    </row>
    <row r="1182" spans="1:21" x14ac:dyDescent="0.3">
      <c r="A1182" s="23">
        <v>42964</v>
      </c>
      <c r="B1182" s="24">
        <v>5.087347047985245E-3</v>
      </c>
      <c r="C1182" s="24">
        <v>-2.1711424716823888E-2</v>
      </c>
      <c r="D1182" s="24">
        <v>-1.5806743853859429E-2</v>
      </c>
      <c r="E1182" s="263">
        <v>-6.1841707943429388E-3</v>
      </c>
      <c r="F1182" s="264">
        <v>-1.6000000000000001E-4</v>
      </c>
      <c r="G1182" s="264">
        <v>1.8000000000000242E-4</v>
      </c>
      <c r="H1182" s="265">
        <v>0</v>
      </c>
      <c r="K1182" s="23">
        <v>42964</v>
      </c>
      <c r="L1182" s="19">
        <v>-4.6201387602157118E-3</v>
      </c>
      <c r="O1182" s="23">
        <v>42964</v>
      </c>
      <c r="P1182">
        <v>-1.1532846900539278E-2</v>
      </c>
      <c r="Q1182" t="str" cm="1">
        <f t="array" ref="Q1182">IF(P1182=MIN($P$3:$P$10000),O1182:P1182,"")</f>
        <v/>
      </c>
      <c r="S1182" s="23">
        <v>42964</v>
      </c>
      <c r="T1182">
        <v>-4.6131387602157117E-3</v>
      </c>
      <c r="U1182" t="str" cm="1">
        <f t="array" ref="U1182">IF(T1182=MIN($T$3:$T$10000),S1182:T1182,"")</f>
        <v/>
      </c>
    </row>
    <row r="1183" spans="1:21" x14ac:dyDescent="0.3">
      <c r="A1183" s="23">
        <v>42965</v>
      </c>
      <c r="B1183" s="24">
        <v>-1.5511062380782811E-3</v>
      </c>
      <c r="C1183" s="24">
        <v>3.48125343348749E-3</v>
      </c>
      <c r="D1183" s="24">
        <v>-4.8931894097664474E-3</v>
      </c>
      <c r="E1183" s="263">
        <v>-3.7073190980791652E-3</v>
      </c>
      <c r="F1183" s="264">
        <v>-1.999999999999999E-4</v>
      </c>
      <c r="G1183" s="264">
        <v>-7.0000000000001173E-5</v>
      </c>
      <c r="H1183" s="265">
        <v>4.5662100456620735E-5</v>
      </c>
      <c r="K1183" s="23">
        <v>42965</v>
      </c>
      <c r="L1183" s="19">
        <v>-1.2136513120092447E-3</v>
      </c>
      <c r="O1183" s="23">
        <v>42965</v>
      </c>
      <c r="P1183">
        <v>-3.0267481430368095E-3</v>
      </c>
      <c r="Q1183" t="str" cm="1">
        <f t="array" ref="Q1183">IF(P1183=MIN($P$3:$P$10000),O1183:P1183,"")</f>
        <v/>
      </c>
      <c r="S1183" s="23">
        <v>42965</v>
      </c>
      <c r="T1183">
        <v>-1.2106992572147239E-3</v>
      </c>
      <c r="U1183" t="str" cm="1">
        <f t="array" ref="U1183">IF(T1183=MIN($T$3:$T$10000),S1183:T1183,"")</f>
        <v/>
      </c>
    </row>
    <row r="1184" spans="1:21" x14ac:dyDescent="0.3">
      <c r="A1184" s="23">
        <v>42968</v>
      </c>
      <c r="B1184" s="24">
        <v>3.761234576584567E-3</v>
      </c>
      <c r="C1184" s="24">
        <v>8.6748119555126477E-4</v>
      </c>
      <c r="D1184" s="24">
        <v>5.0432887344961331E-3</v>
      </c>
      <c r="E1184" s="263">
        <v>3.8541233708293591E-3</v>
      </c>
      <c r="F1184" s="264">
        <v>-1.600000000000002E-4</v>
      </c>
      <c r="G1184" s="264">
        <v>2.0000000000002238E-5</v>
      </c>
      <c r="H1184" s="265">
        <v>-1.8348623853211058E-4</v>
      </c>
      <c r="K1184" s="23">
        <v>42968</v>
      </c>
      <c r="L1184" s="19">
        <v>1.491971408147931E-3</v>
      </c>
      <c r="O1184" s="23">
        <v>42968</v>
      </c>
      <c r="P1184">
        <v>3.9738505387184511E-3</v>
      </c>
      <c r="Q1184" t="str" cm="1">
        <f t="array" ref="Q1184">IF(P1184=MIN($P$3:$P$10000),O1184:P1184,"")</f>
        <v/>
      </c>
      <c r="S1184" s="23">
        <v>42968</v>
      </c>
      <c r="T1184">
        <v>1.5895402154873805E-3</v>
      </c>
      <c r="U1184" t="str" cm="1">
        <f t="array" ref="U1184">IF(T1184=MIN($T$3:$T$10000),S1184:T1184,"")</f>
        <v/>
      </c>
    </row>
    <row r="1185" spans="1:21" x14ac:dyDescent="0.3">
      <c r="A1185" s="23">
        <v>42969</v>
      </c>
      <c r="B1185" s="24">
        <v>-4.4803111032859369E-3</v>
      </c>
      <c r="C1185" s="24">
        <v>1.083192305780669E-2</v>
      </c>
      <c r="D1185" s="24">
        <v>3.889260306196957E-3</v>
      </c>
      <c r="E1185" s="263">
        <v>8.7369599627328924E-3</v>
      </c>
      <c r="F1185" s="264">
        <v>-2.0000000000000049E-5</v>
      </c>
      <c r="G1185" s="264">
        <v>-6.9000000000000398E-4</v>
      </c>
      <c r="H1185" s="265">
        <v>2.2522522522522542E-4</v>
      </c>
      <c r="K1185" s="23">
        <v>42969</v>
      </c>
      <c r="L1185" s="19">
        <v>2.2330344881344752E-3</v>
      </c>
      <c r="O1185" s="23">
        <v>42969</v>
      </c>
      <c r="P1185">
        <v>5.4204578419578099E-3</v>
      </c>
      <c r="Q1185" t="str" cm="1">
        <f t="array" ref="Q1185">IF(P1185=MIN($P$3:$P$10000),O1185:P1185,"")</f>
        <v/>
      </c>
      <c r="S1185" s="23">
        <v>42969</v>
      </c>
      <c r="T1185">
        <v>2.1681831367831236E-3</v>
      </c>
      <c r="U1185" t="str" cm="1">
        <f t="array" ref="U1185">IF(T1185=MIN($T$3:$T$10000),S1185:T1185,"")</f>
        <v/>
      </c>
    </row>
    <row r="1186" spans="1:21" x14ac:dyDescent="0.3">
      <c r="A1186" s="23">
        <v>42970</v>
      </c>
      <c r="B1186" s="24">
        <v>3.7640046130759772E-3</v>
      </c>
      <c r="C1186" s="24">
        <v>-4.2877010938709772E-4</v>
      </c>
      <c r="D1186" s="24">
        <v>-7.4976674700543116E-4</v>
      </c>
      <c r="E1186" s="263">
        <v>-2.2306461466451758E-3</v>
      </c>
      <c r="F1186" s="264">
        <v>-7.9999999999999776E-5</v>
      </c>
      <c r="G1186" s="264">
        <v>-1.6000000000000009E-4</v>
      </c>
      <c r="H1186" s="265">
        <v>-9.2165898617510965E-5</v>
      </c>
      <c r="K1186" s="23">
        <v>42970</v>
      </c>
      <c r="L1186" s="19">
        <v>-3.2681583094949985E-4</v>
      </c>
      <c r="O1186" s="23">
        <v>42970</v>
      </c>
      <c r="P1186">
        <v>-6.7335294142904963E-4</v>
      </c>
      <c r="Q1186" t="str" cm="1">
        <f t="array" ref="Q1186">IF(P1186=MIN($P$3:$P$10000),O1186:P1186,"")</f>
        <v/>
      </c>
      <c r="S1186" s="23">
        <v>42970</v>
      </c>
      <c r="T1186">
        <v>-2.6934117657161988E-4</v>
      </c>
      <c r="U1186" t="str" cm="1">
        <f t="array" ref="U1186">IF(T1186=MIN($T$3:$T$10000),S1186:T1186,"")</f>
        <v/>
      </c>
    </row>
    <row r="1187" spans="1:21" x14ac:dyDescent="0.3">
      <c r="A1187" s="23">
        <v>42971</v>
      </c>
      <c r="B1187" s="24">
        <v>-3.0977175038349879E-3</v>
      </c>
      <c r="C1187" s="24">
        <v>-3.001740781706873E-3</v>
      </c>
      <c r="D1187" s="24">
        <v>-2.0260236583753009E-2</v>
      </c>
      <c r="E1187" s="263">
        <v>-4.9983797848184557E-3</v>
      </c>
      <c r="F1187" s="264">
        <v>-2.0000000000000049E-5</v>
      </c>
      <c r="G1187" s="264">
        <v>7.0000000000001173E-5</v>
      </c>
      <c r="H1187" s="265">
        <v>9.132420091324147E-5</v>
      </c>
      <c r="K1187" s="23">
        <v>42971</v>
      </c>
      <c r="L1187" s="19">
        <v>-4.5514654066312566E-3</v>
      </c>
      <c r="O1187" s="23">
        <v>42971</v>
      </c>
      <c r="P1187">
        <v>-1.1485153242605538E-2</v>
      </c>
      <c r="Q1187" t="str" cm="1">
        <f t="array" ref="Q1187">IF(P1187=MIN($P$3:$P$10000),O1187:P1187,"")</f>
        <v/>
      </c>
      <c r="S1187" s="23">
        <v>42971</v>
      </c>
      <c r="T1187">
        <v>-4.5940612970422155E-3</v>
      </c>
      <c r="U1187" t="str" cm="1">
        <f t="array" ref="U1187">IF(T1187=MIN($T$3:$T$10000),S1187:T1187,"")</f>
        <v/>
      </c>
    </row>
    <row r="1188" spans="1:21" x14ac:dyDescent="0.3">
      <c r="A1188" s="23">
        <v>42972</v>
      </c>
      <c r="B1188" s="24">
        <v>3.679753015947692E-3</v>
      </c>
      <c r="C1188" s="24">
        <v>1.2903258053234669E-2</v>
      </c>
      <c r="D1188" s="24">
        <v>3.701852883359529E-3</v>
      </c>
      <c r="E1188" s="263">
        <v>3.1726678265471442E-3</v>
      </c>
      <c r="F1188" s="264">
        <v>1.3999999999999991E-4</v>
      </c>
      <c r="G1188" s="264">
        <v>1.2000000000000011E-4</v>
      </c>
      <c r="H1188" s="265">
        <v>4.6082949308755483E-5</v>
      </c>
      <c r="K1188" s="23">
        <v>42972</v>
      </c>
      <c r="L1188" s="19">
        <v>1.9660690476256959E-3</v>
      </c>
      <c r="O1188" s="23">
        <v>42972</v>
      </c>
      <c r="P1188">
        <v>4.8133293010918891E-3</v>
      </c>
      <c r="Q1188" t="str" cm="1">
        <f t="array" ref="Q1188">IF(P1188=MIN($P$3:$P$10000),O1188:P1188,"")</f>
        <v/>
      </c>
      <c r="S1188" s="23">
        <v>42972</v>
      </c>
      <c r="T1188">
        <v>1.925331720436756E-3</v>
      </c>
      <c r="U1188" t="str" cm="1">
        <f t="array" ref="U1188">IF(T1188=MIN($T$3:$T$10000),S1188:T1188,"")</f>
        <v/>
      </c>
    </row>
    <row r="1189" spans="1:21" x14ac:dyDescent="0.3">
      <c r="A1189" s="23">
        <v>42975</v>
      </c>
      <c r="B1189" s="24">
        <v>1.5887274171211951E-2</v>
      </c>
      <c r="C1189" s="24">
        <v>3.8218071660251749E-3</v>
      </c>
      <c r="D1189" s="24">
        <v>-7.6306699526772024E-3</v>
      </c>
      <c r="E1189" s="263">
        <v>4.8754965597916288E-3</v>
      </c>
      <c r="F1189" s="264">
        <v>-7.9999999999999776E-5</v>
      </c>
      <c r="G1189" s="264">
        <v>1.6000000000000009E-4</v>
      </c>
      <c r="H1189" s="265">
        <v>1.3888888888888965E-4</v>
      </c>
      <c r="K1189" s="23">
        <v>42975</v>
      </c>
      <c r="L1189" s="19">
        <v>1.3666002782310909E-4</v>
      </c>
      <c r="O1189" s="23">
        <v>42975</v>
      </c>
      <c r="P1189">
        <v>1.8540006955777106E-4</v>
      </c>
      <c r="Q1189" t="str" cm="1">
        <f t="array" ref="Q1189">IF(P1189=MIN($P$3:$P$10000),O1189:P1189,"")</f>
        <v/>
      </c>
      <c r="S1189" s="23">
        <v>42975</v>
      </c>
      <c r="T1189">
        <v>7.4160027823108707E-5</v>
      </c>
      <c r="U1189" t="str" cm="1">
        <f t="array" ref="U1189">IF(T1189=MIN($T$3:$T$10000),S1189:T1189,"")</f>
        <v/>
      </c>
    </row>
    <row r="1190" spans="1:21" x14ac:dyDescent="0.3">
      <c r="A1190" s="23">
        <v>42976</v>
      </c>
      <c r="B1190" s="24">
        <v>-2.1654021627171048E-3</v>
      </c>
      <c r="C1190" s="24">
        <v>-2.5381548199973252E-3</v>
      </c>
      <c r="D1190" s="24">
        <v>9.4835716696024565E-3</v>
      </c>
      <c r="E1190" s="263">
        <v>6.4251463253934393E-3</v>
      </c>
      <c r="F1190" s="264">
        <v>-1.300000000000001E-4</v>
      </c>
      <c r="G1190" s="264">
        <v>1.6000000000000009E-4</v>
      </c>
      <c r="H1190" s="265">
        <v>-9.3896713615022905E-5</v>
      </c>
      <c r="K1190" s="23">
        <v>42976</v>
      </c>
      <c r="L1190" s="19">
        <v>2.2226259191086362E-3</v>
      </c>
      <c r="O1190" s="23">
        <v>42976</v>
      </c>
      <c r="P1190">
        <v>5.6746986005884901E-3</v>
      </c>
      <c r="Q1190" t="str" cm="1">
        <f t="array" ref="Q1190">IF(P1190=MIN($P$3:$P$10000),O1190:P1190,"")</f>
        <v/>
      </c>
      <c r="S1190" s="23">
        <v>42976</v>
      </c>
      <c r="T1190">
        <v>2.2698794402353961E-3</v>
      </c>
      <c r="U1190" t="str" cm="1">
        <f t="array" ref="U1190">IF(T1190=MIN($T$3:$T$10000),S1190:T1190,"")</f>
        <v/>
      </c>
    </row>
    <row r="1191" spans="1:21" x14ac:dyDescent="0.3">
      <c r="A1191" s="23">
        <v>42977</v>
      </c>
      <c r="B1191" s="24">
        <v>-4.8221347825459581E-4</v>
      </c>
      <c r="C1191" s="24">
        <v>-1.2723311189647771E-3</v>
      </c>
      <c r="D1191" s="24">
        <v>-2.9198681909806852E-3</v>
      </c>
      <c r="E1191" s="263">
        <v>2.6059899402786999E-3</v>
      </c>
      <c r="F1191" s="264">
        <v>1.999999999999999E-4</v>
      </c>
      <c r="G1191" s="264">
        <v>-1.399999999999979E-4</v>
      </c>
      <c r="H1191" s="265">
        <v>1.3953488372092941E-4</v>
      </c>
      <c r="K1191" s="23">
        <v>42977</v>
      </c>
      <c r="L1191" s="19">
        <v>-2.3517673640246518E-4</v>
      </c>
      <c r="O1191" s="23">
        <v>42977</v>
      </c>
      <c r="P1191">
        <v>-7.7741858519220902E-4</v>
      </c>
      <c r="Q1191" t="str" cm="1">
        <f t="array" ref="Q1191">IF(P1191=MIN($P$3:$P$10000),O1191:P1191,"")</f>
        <v/>
      </c>
      <c r="S1191" s="23">
        <v>42977</v>
      </c>
      <c r="T1191">
        <v>-3.1096743407688353E-4</v>
      </c>
      <c r="U1191" t="str" cm="1">
        <f t="array" ref="U1191">IF(T1191=MIN($T$3:$T$10000),S1191:T1191,"")</f>
        <v/>
      </c>
    </row>
    <row r="1192" spans="1:21" x14ac:dyDescent="0.3">
      <c r="A1192" s="23">
        <v>42978</v>
      </c>
      <c r="B1192" s="24">
        <v>1.1740101224347819E-2</v>
      </c>
      <c r="C1192" s="24">
        <v>8.9172243392598282E-3</v>
      </c>
      <c r="D1192" s="24">
        <v>-5.9844468682091071E-3</v>
      </c>
      <c r="E1192" s="263">
        <v>2.079264245268064E-3</v>
      </c>
      <c r="F1192" s="264">
        <v>-4.9999999999999697E-5</v>
      </c>
      <c r="G1192" s="264">
        <v>3.6000000000000029E-4</v>
      </c>
      <c r="H1192" s="265">
        <v>-1.8867924528301935E-4</v>
      </c>
      <c r="K1192" s="23">
        <v>42978</v>
      </c>
      <c r="L1192" s="19">
        <v>7.4082163034300537E-5</v>
      </c>
      <c r="O1192" s="23">
        <v>42978</v>
      </c>
      <c r="P1192">
        <v>3.6496955852914842E-4</v>
      </c>
      <c r="Q1192" t="str" cm="1">
        <f t="array" ref="Q1192">IF(P1192=MIN($P$3:$P$10000),O1192:P1192,"")</f>
        <v/>
      </c>
      <c r="S1192" s="23">
        <v>42978</v>
      </c>
      <c r="T1192">
        <v>1.4598782341165921E-4</v>
      </c>
      <c r="U1192" t="str" cm="1">
        <f t="array" ref="U1192">IF(T1192=MIN($T$3:$T$10000),S1192:T1192,"")</f>
        <v/>
      </c>
    </row>
    <row r="1193" spans="1:21" x14ac:dyDescent="0.3">
      <c r="A1193" s="23">
        <v>42979</v>
      </c>
      <c r="B1193" s="24">
        <v>1.9074709903036081E-3</v>
      </c>
      <c r="C1193" s="24">
        <v>1.683412169883958E-3</v>
      </c>
      <c r="D1193" s="24">
        <v>3.842921078822462E-3</v>
      </c>
      <c r="E1193" s="263">
        <v>1.037517828450722E-3</v>
      </c>
      <c r="F1193" s="264">
        <v>1.7999999999999979E-4</v>
      </c>
      <c r="G1193" s="264">
        <v>-3.3000000000000363E-4</v>
      </c>
      <c r="H1193" s="265">
        <v>0</v>
      </c>
      <c r="K1193" s="23">
        <v>42979</v>
      </c>
      <c r="L1193" s="19">
        <v>1.0009496571456598E-3</v>
      </c>
      <c r="O1193" s="23">
        <v>42979</v>
      </c>
      <c r="P1193">
        <v>2.4986241428641498E-3</v>
      </c>
      <c r="Q1193" t="str" cm="1">
        <f t="array" ref="Q1193">IF(P1193=MIN($P$3:$P$10000),O1193:P1193,"")</f>
        <v/>
      </c>
      <c r="S1193" s="23">
        <v>42979</v>
      </c>
      <c r="T1193">
        <v>9.9944965714566006E-4</v>
      </c>
      <c r="U1193" t="str" cm="1">
        <f t="array" ref="U1193">IF(T1193=MIN($T$3:$T$10000),S1193:T1193,"")</f>
        <v/>
      </c>
    </row>
    <row r="1194" spans="1:21" x14ac:dyDescent="0.3">
      <c r="A1194" s="23">
        <v>42983</v>
      </c>
      <c r="B1194" s="24">
        <v>1.1105830733076831E-2</v>
      </c>
      <c r="C1194" s="24">
        <v>-9.6638239256762962E-3</v>
      </c>
      <c r="D1194" s="24">
        <v>1.8247063352477218E-2</v>
      </c>
      <c r="E1194" s="263">
        <v>-1.6193610715452889E-2</v>
      </c>
      <c r="F1194" s="264">
        <v>-2.3000000000000001E-4</v>
      </c>
      <c r="G1194" s="264">
        <v>7.8000000000000074E-4</v>
      </c>
      <c r="H1194" s="265">
        <v>2.7777777777777767E-4</v>
      </c>
      <c r="K1194" s="23">
        <v>42983</v>
      </c>
      <c r="L1194" s="19">
        <v>1.4624015153994509E-3</v>
      </c>
      <c r="O1194" s="23">
        <v>42983</v>
      </c>
      <c r="P1194">
        <v>3.3035037884986268E-3</v>
      </c>
      <c r="Q1194" t="str" cm="1">
        <f t="array" ref="Q1194">IF(P1194=MIN($P$3:$P$10000),O1194:P1194,"")</f>
        <v/>
      </c>
      <c r="S1194" s="23">
        <v>42983</v>
      </c>
      <c r="T1194">
        <v>1.321401515399451E-3</v>
      </c>
      <c r="U1194" t="str" cm="1">
        <f t="array" ref="U1194">IF(T1194=MIN($T$3:$T$10000),S1194:T1194,"")</f>
        <v/>
      </c>
    </row>
    <row r="1195" spans="1:21" x14ac:dyDescent="0.3">
      <c r="A1195" s="23">
        <v>42984</v>
      </c>
      <c r="B1195" s="24">
        <v>-5.0996469880719457E-3</v>
      </c>
      <c r="C1195" s="24">
        <v>6.7883689218150942E-3</v>
      </c>
      <c r="D1195" s="24">
        <v>3.508432769204972E-3</v>
      </c>
      <c r="E1195" s="263">
        <v>2.501651096982545E-3</v>
      </c>
      <c r="F1195" s="264">
        <v>-5.9999999999999941E-5</v>
      </c>
      <c r="G1195" s="264">
        <v>-3.000000000000003E-4</v>
      </c>
      <c r="H1195" s="265">
        <v>2.3809523809523997E-4</v>
      </c>
      <c r="K1195" s="23">
        <v>42984</v>
      </c>
      <c r="L1195" s="19">
        <v>1.1869126006038067E-3</v>
      </c>
      <c r="O1195" s="23">
        <v>42984</v>
      </c>
      <c r="P1195">
        <v>2.7519243586523715E-3</v>
      </c>
      <c r="Q1195" t="str" cm="1">
        <f t="array" ref="Q1195">IF(P1195=MIN($P$3:$P$10000),O1195:P1195,"")</f>
        <v/>
      </c>
      <c r="S1195" s="23">
        <v>42984</v>
      </c>
      <c r="T1195">
        <v>1.1007697434609488E-3</v>
      </c>
      <c r="U1195" t="str" cm="1">
        <f t="array" ref="U1195">IF(T1195=MIN($T$3:$T$10000),S1195:T1195,"")</f>
        <v/>
      </c>
    </row>
    <row r="1196" spans="1:21" x14ac:dyDescent="0.3">
      <c r="A1196" s="23">
        <v>42985</v>
      </c>
      <c r="B1196" s="24">
        <v>1.040932908145002E-2</v>
      </c>
      <c r="C1196" s="24">
        <v>9.6923296157188175E-3</v>
      </c>
      <c r="D1196" s="24">
        <v>4.9953852331666572E-4</v>
      </c>
      <c r="E1196" s="263">
        <v>4.9536011868253219E-3</v>
      </c>
      <c r="F1196" s="264">
        <v>-1.500000000000002E-4</v>
      </c>
      <c r="G1196" s="264">
        <v>1.0800000000000009E-3</v>
      </c>
      <c r="H1196" s="265">
        <v>-4.8780487804879454E-5</v>
      </c>
      <c r="K1196" s="23">
        <v>42985</v>
      </c>
      <c r="L1196" s="19">
        <v>1.6779702427614971E-3</v>
      </c>
      <c r="O1196" s="23">
        <v>42985</v>
      </c>
      <c r="P1196">
        <v>4.1523036556842322E-3</v>
      </c>
      <c r="Q1196" t="str" cm="1">
        <f t="array" ref="Q1196">IF(P1196=MIN($P$3:$P$10000),O1196:P1196,"")</f>
        <v/>
      </c>
      <c r="S1196" s="23">
        <v>42985</v>
      </c>
      <c r="T1196">
        <v>1.6609214622736929E-3</v>
      </c>
      <c r="U1196" t="str" cm="1">
        <f t="array" ref="U1196">IF(T1196=MIN($T$3:$T$10000),S1196:T1196,"")</f>
        <v/>
      </c>
    </row>
    <row r="1197" spans="1:21" x14ac:dyDescent="0.3">
      <c r="A1197" s="23">
        <v>42986</v>
      </c>
      <c r="B1197" s="24">
        <v>-1.2487629263732169E-3</v>
      </c>
      <c r="C1197" s="24">
        <v>-5.4256731993402411E-3</v>
      </c>
      <c r="D1197" s="24">
        <v>-1.5476606402066341E-2</v>
      </c>
      <c r="E1197" s="263">
        <v>1.3669796634128669E-2</v>
      </c>
      <c r="F1197" s="264">
        <v>-1.000000000000003E-5</v>
      </c>
      <c r="G1197" s="264">
        <v>-4.000000000000004E-4</v>
      </c>
      <c r="H1197" s="265">
        <v>-3.883495145631078E-4</v>
      </c>
      <c r="K1197" s="23">
        <v>42986</v>
      </c>
      <c r="L1197" s="19">
        <v>-1.7331072452252769E-3</v>
      </c>
      <c r="O1197" s="23">
        <v>42986</v>
      </c>
      <c r="P1197">
        <v>-3.843374909179696E-3</v>
      </c>
      <c r="Q1197" t="str" cm="1">
        <f t="array" ref="Q1197">IF(P1197=MIN($P$3:$P$10000),O1197:P1197,"")</f>
        <v/>
      </c>
      <c r="S1197" s="23">
        <v>42986</v>
      </c>
      <c r="T1197">
        <v>-1.5373499636718785E-3</v>
      </c>
      <c r="U1197" t="str" cm="1">
        <f t="array" ref="U1197">IF(T1197=MIN($T$3:$T$10000),S1197:T1197,"")</f>
        <v/>
      </c>
    </row>
    <row r="1198" spans="1:21" x14ac:dyDescent="0.3">
      <c r="A1198" s="23">
        <v>42989</v>
      </c>
      <c r="B1198" s="24">
        <v>-1.390950211839093E-2</v>
      </c>
      <c r="C1198" s="24">
        <v>6.7142065782027534E-3</v>
      </c>
      <c r="D1198" s="24">
        <v>2.535174665059297E-3</v>
      </c>
      <c r="E1198" s="263">
        <v>7.7800828400921571E-3</v>
      </c>
      <c r="F1198" s="264">
        <v>1.000000000000001E-4</v>
      </c>
      <c r="G1198" s="264">
        <v>-6.8999999999999953E-4</v>
      </c>
      <c r="H1198" s="265">
        <v>-1.401869158878496E-4</v>
      </c>
      <c r="K1198" s="23">
        <v>42989</v>
      </c>
      <c r="L1198" s="19">
        <v>1.0929738950876829E-3</v>
      </c>
      <c r="O1198" s="23">
        <v>42989</v>
      </c>
      <c r="P1198">
        <v>2.9513950180930378E-3</v>
      </c>
      <c r="Q1198" t="str" cm="1">
        <f t="array" ref="Q1198">IF(P1198=MIN($P$3:$P$10000),O1198:P1198,"")</f>
        <v/>
      </c>
      <c r="S1198" s="23">
        <v>42989</v>
      </c>
      <c r="T1198">
        <v>1.1805580072372151E-3</v>
      </c>
      <c r="U1198" t="str" cm="1">
        <f t="array" ref="U1198">IF(T1198=MIN($T$3:$T$10000),S1198:T1198,"")</f>
        <v/>
      </c>
    </row>
    <row r="1199" spans="1:21" x14ac:dyDescent="0.3">
      <c r="A1199" s="23">
        <v>42990</v>
      </c>
      <c r="B1199" s="24">
        <v>2.932054791472198E-3</v>
      </c>
      <c r="C1199" s="24">
        <v>7.0863048050624463E-3</v>
      </c>
      <c r="D1199" s="24">
        <v>6.7023592211204984E-3</v>
      </c>
      <c r="E1199" s="263">
        <v>7.720232022364386E-3</v>
      </c>
      <c r="F1199" s="264">
        <v>2.9999999999999992E-4</v>
      </c>
      <c r="G1199" s="264">
        <v>-5.6999999999999944E-4</v>
      </c>
      <c r="H1199" s="265">
        <v>-1.3824884792626804E-4</v>
      </c>
      <c r="K1199" s="23">
        <v>42990</v>
      </c>
      <c r="L1199" s="19">
        <v>2.6044869949941062E-3</v>
      </c>
      <c r="O1199" s="23">
        <v>42990</v>
      </c>
      <c r="P1199">
        <v>6.6629974414023161E-3</v>
      </c>
      <c r="Q1199" t="str" cm="1">
        <f t="array" ref="Q1199">IF(P1199=MIN($P$3:$P$10000),O1199:P1199,"")</f>
        <v/>
      </c>
      <c r="S1199" s="23">
        <v>42990</v>
      </c>
      <c r="T1199">
        <v>2.6651989765609269E-3</v>
      </c>
      <c r="U1199" t="str" cm="1">
        <f t="array" ref="U1199">IF(T1199=MIN($T$3:$T$10000),S1199:T1199,"")</f>
        <v/>
      </c>
    </row>
    <row r="1200" spans="1:21" x14ac:dyDescent="0.3">
      <c r="A1200" s="23">
        <v>42991</v>
      </c>
      <c r="B1200" s="24">
        <v>-7.5062975269642174E-3</v>
      </c>
      <c r="C1200" s="24">
        <v>-9.9338178849583472E-3</v>
      </c>
      <c r="D1200" s="24">
        <v>3.1402132142011258E-3</v>
      </c>
      <c r="E1200" s="263">
        <v>-6.5119061608042783E-3</v>
      </c>
      <c r="F1200" s="264">
        <v>2.7000000000000011E-4</v>
      </c>
      <c r="G1200" s="264">
        <v>-1.4000000000000229E-4</v>
      </c>
      <c r="H1200" s="265">
        <v>0</v>
      </c>
      <c r="K1200" s="23">
        <v>42991</v>
      </c>
      <c r="L1200" s="19">
        <v>-1.0544599752188234E-3</v>
      </c>
      <c r="O1200" s="23">
        <v>42991</v>
      </c>
      <c r="P1200">
        <v>-2.6861499380470585E-3</v>
      </c>
      <c r="Q1200" t="str" cm="1">
        <f t="array" ref="Q1200">IF(P1200=MIN($P$3:$P$10000),O1200:P1200,"")</f>
        <v/>
      </c>
      <c r="S1200" s="23">
        <v>42991</v>
      </c>
      <c r="T1200">
        <v>-1.0744599752188235E-3</v>
      </c>
      <c r="U1200" t="str" cm="1">
        <f t="array" ref="U1200">IF(T1200=MIN($T$3:$T$10000),S1200:T1200,"")</f>
        <v/>
      </c>
    </row>
    <row r="1201" spans="1:21" x14ac:dyDescent="0.3">
      <c r="A1201" s="23">
        <v>42992</v>
      </c>
      <c r="B1201" s="24">
        <v>4.3786561230901022E-3</v>
      </c>
      <c r="C1201" s="24">
        <v>3.7624981486940119E-3</v>
      </c>
      <c r="D1201" s="24">
        <v>-2.2538203482695869E-3</v>
      </c>
      <c r="E1201" s="263">
        <v>3.8556157425104491E-4</v>
      </c>
      <c r="F1201" s="264">
        <v>9.0000000000000019E-5</v>
      </c>
      <c r="G1201" s="264">
        <v>-2.6999999999999691E-4</v>
      </c>
      <c r="H1201" s="265">
        <v>0</v>
      </c>
      <c r="K1201" s="23">
        <v>42992</v>
      </c>
      <c r="L1201" s="19">
        <v>2.3338968052077815E-5</v>
      </c>
      <c r="O1201" s="23">
        <v>42992</v>
      </c>
      <c r="P1201">
        <v>6.9597420130194229E-5</v>
      </c>
      <c r="Q1201" t="str" cm="1">
        <f t="array" ref="Q1201">IF(P1201=MIN($P$3:$P$10000),O1201:P1201,"")</f>
        <v/>
      </c>
      <c r="S1201" s="23">
        <v>42992</v>
      </c>
      <c r="T1201">
        <v>2.7838968052077661E-5</v>
      </c>
      <c r="U1201" t="str" cm="1">
        <f t="array" ref="U1201">IF(T1201=MIN($T$3:$T$10000),S1201:T1201,"")</f>
        <v/>
      </c>
    </row>
    <row r="1202" spans="1:21" x14ac:dyDescent="0.3">
      <c r="A1202" s="23">
        <v>42993</v>
      </c>
      <c r="B1202" s="24">
        <v>-4.9936983197939426E-3</v>
      </c>
      <c r="C1202" s="24">
        <v>-2.4988979326273681E-3</v>
      </c>
      <c r="D1202" s="24">
        <v>8.7850293319560006E-3</v>
      </c>
      <c r="E1202" s="263">
        <v>2.0554091075764792E-3</v>
      </c>
      <c r="F1202" s="264">
        <v>3.6000000000000002E-4</v>
      </c>
      <c r="G1202" s="264">
        <v>-1.5000000000000118E-4</v>
      </c>
      <c r="H1202" s="265">
        <v>-1.3636363636363553E-4</v>
      </c>
      <c r="K1202" s="23">
        <v>42993</v>
      </c>
      <c r="L1202" s="19">
        <v>1.4680823945431042E-3</v>
      </c>
      <c r="O1202" s="23">
        <v>42993</v>
      </c>
      <c r="P1202">
        <v>3.7523650772668515E-3</v>
      </c>
      <c r="Q1202" t="str" cm="1">
        <f t="array" ref="Q1202">IF(P1202=MIN($P$3:$P$10000),O1202:P1202,"")</f>
        <v/>
      </c>
      <c r="S1202" s="23">
        <v>42993</v>
      </c>
      <c r="T1202">
        <v>1.5009460309067405E-3</v>
      </c>
      <c r="U1202" t="str" cm="1">
        <f t="array" ref="U1202">IF(T1202=MIN($T$3:$T$10000),S1202:T1202,"")</f>
        <v/>
      </c>
    </row>
    <row r="1203" spans="1:21" x14ac:dyDescent="0.3">
      <c r="A1203" s="23">
        <v>42996</v>
      </c>
      <c r="B1203" s="24">
        <v>-9.3204653016846339E-3</v>
      </c>
      <c r="C1203" s="24">
        <v>4.1753595273664283E-3</v>
      </c>
      <c r="D1203" s="24">
        <v>-4.7278421352160193E-3</v>
      </c>
      <c r="E1203" s="263">
        <v>2.3075799020885229E-3</v>
      </c>
      <c r="F1203" s="264">
        <v>2.1000000000000001E-4</v>
      </c>
      <c r="G1203" s="264">
        <v>4.0000000000000044E-5</v>
      </c>
      <c r="H1203" s="265">
        <v>-4.4843049327355545E-5</v>
      </c>
      <c r="K1203" s="23">
        <v>42996</v>
      </c>
      <c r="L1203" s="19">
        <v>-7.4552209633635164E-4</v>
      </c>
      <c r="O1203" s="23">
        <v>42996</v>
      </c>
      <c r="P1203">
        <v>-1.8708568103476039E-3</v>
      </c>
      <c r="Q1203" t="str" cm="1">
        <f t="array" ref="Q1203">IF(P1203=MIN($P$3:$P$10000),O1203:P1203,"")</f>
        <v/>
      </c>
      <c r="S1203" s="23">
        <v>42996</v>
      </c>
      <c r="T1203">
        <v>-7.4834272413904163E-4</v>
      </c>
      <c r="U1203" t="str" cm="1">
        <f t="array" ref="U1203">IF(T1203=MIN($T$3:$T$10000),S1203:T1203,"")</f>
        <v/>
      </c>
    </row>
    <row r="1204" spans="1:21" x14ac:dyDescent="0.3">
      <c r="A1204" s="23">
        <v>42997</v>
      </c>
      <c r="B1204" s="24">
        <v>2.0907204720913451E-3</v>
      </c>
      <c r="C1204" s="24">
        <v>3.326417847932534E-3</v>
      </c>
      <c r="D1204" s="24">
        <v>6.253186194935806E-4</v>
      </c>
      <c r="E1204" s="263">
        <v>1.023382571204053E-3</v>
      </c>
      <c r="F1204" s="264">
        <v>-1.1E-4</v>
      </c>
      <c r="G1204" s="264">
        <v>2.800000000000003E-4</v>
      </c>
      <c r="H1204" s="265">
        <v>-1.7857142857142591E-4</v>
      </c>
      <c r="K1204" s="23">
        <v>42997</v>
      </c>
      <c r="L1204" s="19">
        <v>4.3178990607343354E-4</v>
      </c>
      <c r="O1204" s="23">
        <v>42997</v>
      </c>
      <c r="P1204">
        <v>1.2728676223264382E-3</v>
      </c>
      <c r="Q1204" t="str" cm="1">
        <f t="array" ref="Q1204">IF(P1204=MIN($P$3:$P$10000),O1204:P1204,"")</f>
        <v/>
      </c>
      <c r="S1204" s="23">
        <v>42997</v>
      </c>
      <c r="T1204">
        <v>5.0914704893057524E-4</v>
      </c>
      <c r="U1204" t="str" cm="1">
        <f t="array" ref="U1204">IF(T1204=MIN($T$3:$T$10000),S1204:T1204,"")</f>
        <v/>
      </c>
    </row>
    <row r="1205" spans="1:21" x14ac:dyDescent="0.3">
      <c r="A1205" s="23">
        <v>42998</v>
      </c>
      <c r="B1205" s="24">
        <v>-8.0243939650683528E-3</v>
      </c>
      <c r="C1205" s="24">
        <v>2.90097771326823E-3</v>
      </c>
      <c r="D1205" s="24">
        <v>5.6215813934308786E-3</v>
      </c>
      <c r="E1205" s="263">
        <v>1.6610198770746431E-3</v>
      </c>
      <c r="F1205" s="264">
        <v>-4.0000000000000003E-5</v>
      </c>
      <c r="G1205" s="264">
        <v>-2.4999999999999914E-4</v>
      </c>
      <c r="H1205" s="265">
        <v>4.3859649122805239E-5</v>
      </c>
      <c r="K1205" s="23">
        <v>42998</v>
      </c>
      <c r="L1205" s="19">
        <v>1.0503419446664362E-3</v>
      </c>
      <c r="O1205" s="23">
        <v>42998</v>
      </c>
      <c r="P1205">
        <v>2.6177627564029351E-3</v>
      </c>
      <c r="Q1205" t="str" cm="1">
        <f t="array" ref="Q1205">IF(P1205=MIN($P$3:$P$10000),O1205:P1205,"")</f>
        <v/>
      </c>
      <c r="S1205" s="23">
        <v>42998</v>
      </c>
      <c r="T1205">
        <v>1.047105102561174E-3</v>
      </c>
      <c r="U1205" t="str" cm="1">
        <f t="array" ref="U1205">IF(T1205=MIN($T$3:$T$10000),S1205:T1205,"")</f>
        <v/>
      </c>
    </row>
    <row r="1206" spans="1:21" x14ac:dyDescent="0.3">
      <c r="A1206" s="23">
        <v>42999</v>
      </c>
      <c r="B1206" s="24">
        <v>-7.6039716646826988E-3</v>
      </c>
      <c r="C1206" s="24">
        <v>4.1322255109582087E-3</v>
      </c>
      <c r="D1206" s="24">
        <v>-6.0868835246326433E-3</v>
      </c>
      <c r="E1206" s="263">
        <v>-1.403154155840278E-3</v>
      </c>
      <c r="F1206" s="264">
        <v>6.0000000000000049E-5</v>
      </c>
      <c r="G1206" s="264">
        <v>-4.0999999999999934E-4</v>
      </c>
      <c r="H1206" s="265">
        <v>4.4052863436124612E-5</v>
      </c>
      <c r="K1206" s="23">
        <v>42999</v>
      </c>
      <c r="L1206" s="19">
        <v>-1.3662022153660572E-3</v>
      </c>
      <c r="O1206" s="23">
        <v>42999</v>
      </c>
      <c r="P1206">
        <v>-3.4288150097807829E-3</v>
      </c>
      <c r="Q1206" t="str" cm="1">
        <f t="array" ref="Q1206">IF(P1206=MIN($P$3:$P$10000),O1206:P1206,"")</f>
        <v/>
      </c>
      <c r="S1206" s="23">
        <v>42999</v>
      </c>
      <c r="T1206">
        <v>-1.3715260039123133E-3</v>
      </c>
      <c r="U1206" t="str" cm="1">
        <f t="array" ref="U1206">IF(T1206=MIN($T$3:$T$10000),S1206:T1206,"")</f>
        <v/>
      </c>
    </row>
    <row r="1207" spans="1:21" x14ac:dyDescent="0.3">
      <c r="A1207" s="23">
        <v>43000</v>
      </c>
      <c r="B1207" s="24">
        <v>4.564704923377837E-3</v>
      </c>
      <c r="C1207" s="24">
        <v>4.1146523005174509E-4</v>
      </c>
      <c r="D1207" s="24">
        <v>-5.9996364812613589E-3</v>
      </c>
      <c r="E1207" s="263">
        <v>-1.021767055373347E-3</v>
      </c>
      <c r="F1207" s="264">
        <v>7.9999999999999993E-5</v>
      </c>
      <c r="G1207" s="264">
        <v>2.9999999999996701E-5</v>
      </c>
      <c r="H1207" s="265">
        <v>1.7699115044247682E-4</v>
      </c>
      <c r="K1207" s="23">
        <v>43000</v>
      </c>
      <c r="L1207" s="19">
        <v>-9.1301680064780066E-4</v>
      </c>
      <c r="O1207" s="23">
        <v>43000</v>
      </c>
      <c r="P1207">
        <v>-2.5054070458672877E-3</v>
      </c>
      <c r="Q1207" t="str" cm="1">
        <f t="array" ref="Q1207">IF(P1207=MIN($P$3:$P$10000),O1207:P1207,"")</f>
        <v/>
      </c>
      <c r="S1207" s="23">
        <v>43000</v>
      </c>
      <c r="T1207">
        <v>-1.002162818346915E-3</v>
      </c>
      <c r="U1207" t="str" cm="1">
        <f t="array" ref="U1207">IF(T1207=MIN($T$3:$T$10000),S1207:T1207,"")</f>
        <v/>
      </c>
    </row>
    <row r="1208" spans="1:21" x14ac:dyDescent="0.3">
      <c r="A1208" s="23">
        <v>43003</v>
      </c>
      <c r="B1208" s="24">
        <v>1.0467389004663921E-2</v>
      </c>
      <c r="C1208" s="24">
        <v>-5.3475105659054672E-3</v>
      </c>
      <c r="D1208" s="24">
        <v>-4.7779455372328888E-3</v>
      </c>
      <c r="E1208" s="263">
        <v>5.1149158027671213E-3</v>
      </c>
      <c r="F1208" s="264">
        <v>-2.7000000000000011E-4</v>
      </c>
      <c r="G1208" s="264">
        <v>6.0000000000002272E-5</v>
      </c>
      <c r="H1208" s="265">
        <v>-9.0090090090091094E-5</v>
      </c>
      <c r="K1208" s="23">
        <v>43003</v>
      </c>
      <c r="L1208" s="19">
        <v>-1.7697281656826845E-4</v>
      </c>
      <c r="O1208" s="23">
        <v>43003</v>
      </c>
      <c r="P1208">
        <v>-2.8108069006931935E-4</v>
      </c>
      <c r="Q1208" t="str" cm="1">
        <f t="array" ref="Q1208">IF(P1208=MIN($P$3:$P$10000),O1208:P1208,"")</f>
        <v/>
      </c>
      <c r="S1208" s="23">
        <v>43003</v>
      </c>
      <c r="T1208">
        <v>-1.1243227602772757E-4</v>
      </c>
      <c r="U1208" t="str" cm="1">
        <f t="array" ref="U1208">IF(T1208=MIN($T$3:$T$10000),S1208:T1208,"")</f>
        <v/>
      </c>
    </row>
    <row r="1209" spans="1:21" x14ac:dyDescent="0.3">
      <c r="A1209" s="23">
        <v>43004</v>
      </c>
      <c r="B1209" s="24">
        <v>-1.116196909308576E-2</v>
      </c>
      <c r="C1209" s="24">
        <v>-7.85777939860338E-3</v>
      </c>
      <c r="D1209" s="24">
        <v>3.0323648715020481E-3</v>
      </c>
      <c r="E1209" s="263">
        <v>2.5442968398012772E-4</v>
      </c>
      <c r="F1209" s="264">
        <v>2.7000000000000011E-4</v>
      </c>
      <c r="G1209" s="264">
        <v>-2.2000000000000242E-4</v>
      </c>
      <c r="H1209" s="265">
        <v>-3.1249999999999805E-4</v>
      </c>
      <c r="K1209" s="23">
        <v>43004</v>
      </c>
      <c r="L1209" s="19">
        <v>-4.463909022205066E-4</v>
      </c>
      <c r="O1209" s="23">
        <v>43004</v>
      </c>
      <c r="P1209">
        <v>-8.044147555512684E-4</v>
      </c>
      <c r="Q1209" t="str" cm="1">
        <f t="array" ref="Q1209">IF(P1209=MIN($P$3:$P$10000),O1209:P1209,"")</f>
        <v/>
      </c>
      <c r="S1209" s="23">
        <v>43004</v>
      </c>
      <c r="T1209">
        <v>-3.217659022205074E-4</v>
      </c>
      <c r="U1209" t="str" cm="1">
        <f t="array" ref="U1209">IF(T1209=MIN($T$3:$T$10000),S1209:T1209,"")</f>
        <v/>
      </c>
    </row>
    <row r="1210" spans="1:21" x14ac:dyDescent="0.3">
      <c r="A1210" s="23">
        <v>43005</v>
      </c>
      <c r="B1210" s="24">
        <v>-9.4201397549142953E-3</v>
      </c>
      <c r="C1210" s="24">
        <v>4.5852757990347158E-3</v>
      </c>
      <c r="D1210" s="24">
        <v>-1.2598176474739821E-3</v>
      </c>
      <c r="E1210" s="263">
        <v>-3.8155581532455939E-3</v>
      </c>
      <c r="F1210" s="264">
        <v>2.4000000000000001E-4</v>
      </c>
      <c r="G1210" s="264">
        <v>-2.19999999999998E-4</v>
      </c>
      <c r="H1210" s="265">
        <v>0</v>
      </c>
      <c r="K1210" s="23">
        <v>43005</v>
      </c>
      <c r="L1210" s="19">
        <v>-8.1857161011831192E-4</v>
      </c>
      <c r="O1210" s="23">
        <v>43005</v>
      </c>
      <c r="P1210">
        <v>-2.0789290252957796E-3</v>
      </c>
      <c r="Q1210" t="str" cm="1">
        <f t="array" ref="Q1210">IF(P1210=MIN($P$3:$P$10000),O1210:P1210,"")</f>
        <v/>
      </c>
      <c r="S1210" s="23">
        <v>43005</v>
      </c>
      <c r="T1210">
        <v>-8.3157161011831202E-4</v>
      </c>
      <c r="U1210" t="str" cm="1">
        <f t="array" ref="U1210">IF(T1210=MIN($T$3:$T$10000),S1210:T1210,"")</f>
        <v/>
      </c>
    </row>
    <row r="1211" spans="1:21" x14ac:dyDescent="0.3">
      <c r="A1211" s="23">
        <v>43006</v>
      </c>
      <c r="B1211" s="24">
        <v>1.885522170383943E-3</v>
      </c>
      <c r="C1211" s="24">
        <v>2.074638082955234E-3</v>
      </c>
      <c r="D1211" s="24">
        <v>-4.2878779390151649E-3</v>
      </c>
      <c r="E1211" s="263">
        <v>1.14906851642252E-3</v>
      </c>
      <c r="F1211" s="264">
        <v>1.1E-4</v>
      </c>
      <c r="G1211" s="264">
        <v>1.9000000000000131E-4</v>
      </c>
      <c r="H1211" s="265">
        <v>-8.6580086580087569E-5</v>
      </c>
      <c r="K1211" s="23">
        <v>43006</v>
      </c>
      <c r="L1211" s="19">
        <v>-4.6882514990372731E-4</v>
      </c>
      <c r="O1211" s="23">
        <v>43006</v>
      </c>
      <c r="P1211">
        <v>-1.12591027735672E-3</v>
      </c>
      <c r="Q1211" t="str" cm="1">
        <f t="array" ref="Q1211">IF(P1211=MIN($P$3:$P$10000),O1211:P1211,"")</f>
        <v/>
      </c>
      <c r="S1211" s="23">
        <v>43006</v>
      </c>
      <c r="T1211">
        <v>-4.5036411094268795E-4</v>
      </c>
      <c r="U1211" t="str" cm="1">
        <f t="array" ref="U1211">IF(T1211=MIN($T$3:$T$10000),S1211:T1211,"")</f>
        <v/>
      </c>
    </row>
    <row r="1212" spans="1:21" x14ac:dyDescent="0.3">
      <c r="A1212" s="23">
        <v>43007</v>
      </c>
      <c r="B1212" s="24">
        <v>-5.1550364549139962E-3</v>
      </c>
      <c r="C1212" s="24">
        <v>1.6564172267581521E-3</v>
      </c>
      <c r="D1212" s="24">
        <v>-1.0259614046227959E-2</v>
      </c>
      <c r="E1212" s="263">
        <v>-1.7855188726260351E-3</v>
      </c>
      <c r="F1212" s="264">
        <v>-9.9999999999999991E-5</v>
      </c>
      <c r="G1212" s="264">
        <v>2.000000000000002E-4</v>
      </c>
      <c r="H1212" s="265">
        <v>-4.2918454935620566E-5</v>
      </c>
      <c r="K1212" s="23">
        <v>43007</v>
      </c>
      <c r="L1212" s="19">
        <v>-2.2318746601764834E-3</v>
      </c>
      <c r="O1212" s="23">
        <v>43007</v>
      </c>
      <c r="P1212">
        <v>-5.531403388638635E-3</v>
      </c>
      <c r="Q1212" t="str" cm="1">
        <f t="array" ref="Q1212">IF(P1212=MIN($P$3:$P$10000),O1212:P1212,"")</f>
        <v/>
      </c>
      <c r="S1212" s="23">
        <v>43007</v>
      </c>
      <c r="T1212">
        <v>-2.2125613554554542E-3</v>
      </c>
      <c r="U1212" t="str" cm="1">
        <f t="array" ref="U1212">IF(T1212=MIN($T$3:$T$10000),S1212:T1212,"")</f>
        <v/>
      </c>
    </row>
    <row r="1213" spans="1:21" x14ac:dyDescent="0.3">
      <c r="A1213" s="23">
        <v>43010</v>
      </c>
      <c r="B1213" s="24">
        <v>-6.6623209958492158E-3</v>
      </c>
      <c r="C1213" s="24">
        <v>2.48035059287364E-3</v>
      </c>
      <c r="D1213" s="24">
        <v>3.9673043362588338E-3</v>
      </c>
      <c r="E1213" s="263">
        <v>6.387727236139118E-3</v>
      </c>
      <c r="F1213" s="264">
        <v>-1.4999999999999999E-4</v>
      </c>
      <c r="G1213" s="264">
        <v>-4.000000000000004E-4</v>
      </c>
      <c r="H1213" s="265">
        <v>4.2735042735040994E-5</v>
      </c>
      <c r="K1213" s="23">
        <v>43010</v>
      </c>
      <c r="L1213" s="19">
        <v>1.3307245668908577E-3</v>
      </c>
      <c r="O1213" s="23">
        <v>43010</v>
      </c>
      <c r="P1213">
        <v>3.3662344941502234E-3</v>
      </c>
      <c r="Q1213" t="str" cm="1">
        <f t="array" ref="Q1213">IF(P1213=MIN($P$3:$P$10000),O1213:P1213,"")</f>
        <v/>
      </c>
      <c r="S1213" s="23">
        <v>43010</v>
      </c>
      <c r="T1213">
        <v>1.3464937976600895E-3</v>
      </c>
      <c r="U1213" t="str" cm="1">
        <f t="array" ref="U1213">IF(T1213=MIN($T$3:$T$10000),S1213:T1213,"")</f>
        <v/>
      </c>
    </row>
    <row r="1214" spans="1:21" x14ac:dyDescent="0.3">
      <c r="A1214" s="23">
        <v>43011</v>
      </c>
      <c r="B1214" s="24">
        <v>4.9685353556802397E-4</v>
      </c>
      <c r="C1214" s="24">
        <v>5.3607409422317962E-3</v>
      </c>
      <c r="D1214" s="24">
        <v>9.8150708380210037E-3</v>
      </c>
      <c r="E1214" s="263">
        <v>6.4747080139454238E-3</v>
      </c>
      <c r="F1214" s="264">
        <v>3.1E-4</v>
      </c>
      <c r="G1214" s="264">
        <v>-1.1000000000000121E-4</v>
      </c>
      <c r="H1214" s="265">
        <v>0</v>
      </c>
      <c r="K1214" s="23">
        <v>43011</v>
      </c>
      <c r="L1214" s="19">
        <v>2.9111310207643568E-3</v>
      </c>
      <c r="O1214" s="23">
        <v>43011</v>
      </c>
      <c r="P1214">
        <v>7.2140775519108913E-3</v>
      </c>
      <c r="Q1214" t="str" cm="1">
        <f t="array" ref="Q1214">IF(P1214=MIN($P$3:$P$10000),O1214:P1214,"")</f>
        <v/>
      </c>
      <c r="S1214" s="23">
        <v>43011</v>
      </c>
      <c r="T1214">
        <v>2.8856310207643564E-3</v>
      </c>
      <c r="U1214" t="str" cm="1">
        <f t="array" ref="U1214">IF(T1214=MIN($T$3:$T$10000),S1214:T1214,"")</f>
        <v/>
      </c>
    </row>
    <row r="1215" spans="1:21" x14ac:dyDescent="0.3">
      <c r="A1215" s="23">
        <v>43012</v>
      </c>
      <c r="B1215" s="24">
        <v>2.813837576531808E-3</v>
      </c>
      <c r="C1215" s="24">
        <v>4.1025665227650208E-4</v>
      </c>
      <c r="D1215" s="24">
        <v>-1.6411902188459371E-3</v>
      </c>
      <c r="E1215" s="263">
        <v>-3.7209895764928683E-2</v>
      </c>
      <c r="F1215" s="264">
        <v>-1.2999999999999999E-4</v>
      </c>
      <c r="G1215" s="264">
        <v>-3.2999999999999919E-4</v>
      </c>
      <c r="H1215" s="265">
        <v>-8.5836909871244113E-5</v>
      </c>
      <c r="K1215" s="23">
        <v>43012</v>
      </c>
      <c r="L1215" s="19">
        <v>-4.6905202840756936E-3</v>
      </c>
      <c r="O1215" s="23">
        <v>43012</v>
      </c>
      <c r="P1215">
        <v>-1.1555984186584082E-2</v>
      </c>
      <c r="Q1215" t="str" cm="1">
        <f t="array" ref="Q1215">IF(P1215=MIN($P$3:$P$10000),O1215:P1215,"")</f>
        <v/>
      </c>
      <c r="S1215" s="23">
        <v>43012</v>
      </c>
      <c r="T1215">
        <v>-4.6223936746336335E-3</v>
      </c>
      <c r="U1215" t="str" cm="1">
        <f t="array" ref="U1215">IF(T1215=MIN($T$3:$T$10000),S1215:T1215,"")</f>
        <v/>
      </c>
    </row>
    <row r="1216" spans="1:21" x14ac:dyDescent="0.3">
      <c r="A1216" s="23">
        <v>43013</v>
      </c>
      <c r="B1216" s="24">
        <v>-5.3643724579413056E-3</v>
      </c>
      <c r="C1216" s="24">
        <v>-2.0500646574457431E-3</v>
      </c>
      <c r="D1216" s="24">
        <v>4.0460403013935307E-3</v>
      </c>
      <c r="E1216" s="263">
        <v>4.454468022401248E-3</v>
      </c>
      <c r="F1216" s="264">
        <v>-2.9999999999999997E-4</v>
      </c>
      <c r="G1216" s="264">
        <v>4.6999999999999711E-4</v>
      </c>
      <c r="H1216" s="265">
        <v>-8.5106382978724358E-5</v>
      </c>
      <c r="K1216" s="23">
        <v>43013</v>
      </c>
      <c r="L1216" s="19">
        <v>8.8827491765517937E-4</v>
      </c>
      <c r="O1216" s="23">
        <v>43013</v>
      </c>
      <c r="P1216">
        <v>2.3326819749890136E-3</v>
      </c>
      <c r="Q1216" t="str" cm="1">
        <f t="array" ref="Q1216">IF(P1216=MIN($P$3:$P$10000),O1216:P1216,"")</f>
        <v/>
      </c>
      <c r="S1216" s="23">
        <v>43013</v>
      </c>
      <c r="T1216">
        <v>9.3307278999560546E-4</v>
      </c>
      <c r="U1216" t="str" cm="1">
        <f t="array" ref="U1216">IF(T1216=MIN($T$3:$T$10000),S1216:T1216,"")</f>
        <v/>
      </c>
    </row>
    <row r="1217" spans="1:21" x14ac:dyDescent="0.3">
      <c r="A1217" s="23">
        <v>43014</v>
      </c>
      <c r="B1217" s="24">
        <v>4.7294972966187157E-3</v>
      </c>
      <c r="C1217" s="24">
        <v>-8.2171987676701646E-4</v>
      </c>
      <c r="D1217" s="24">
        <v>-5.1628178939657271E-3</v>
      </c>
      <c r="E1217" s="263">
        <v>-5.0867282221726496E-3</v>
      </c>
      <c r="F1217" s="264">
        <v>8.9999999999999965E-5</v>
      </c>
      <c r="G1217" s="264">
        <v>4.0000000000000044E-5</v>
      </c>
      <c r="H1217" s="265">
        <v>0</v>
      </c>
      <c r="K1217" s="23">
        <v>43014</v>
      </c>
      <c r="L1217" s="19">
        <v>-1.3874024896494347E-3</v>
      </c>
      <c r="O1217" s="23">
        <v>43014</v>
      </c>
      <c r="P1217">
        <v>-3.4960062241235867E-3</v>
      </c>
      <c r="Q1217" t="str" cm="1">
        <f t="array" ref="Q1217">IF(P1217=MIN($P$3:$P$10000),O1217:P1217,"")</f>
        <v/>
      </c>
      <c r="S1217" s="23">
        <v>43014</v>
      </c>
      <c r="T1217">
        <v>-1.3984024896494347E-3</v>
      </c>
      <c r="U1217" t="str" cm="1">
        <f t="array" ref="U1217">IF(T1217=MIN($T$3:$T$10000),S1217:T1217,"")</f>
        <v/>
      </c>
    </row>
    <row r="1218" spans="1:21" x14ac:dyDescent="0.3">
      <c r="A1218" s="23">
        <v>43017</v>
      </c>
      <c r="B1218" s="24">
        <v>8.1757868750775581E-3</v>
      </c>
      <c r="C1218" s="24">
        <v>1.6447440009068519E-3</v>
      </c>
      <c r="D1218" s="24">
        <v>1.9366943480364791E-2</v>
      </c>
      <c r="E1218" s="263">
        <v>6.6857287682496654E-3</v>
      </c>
      <c r="F1218" s="264">
        <v>-5.0000000000000023E-5</v>
      </c>
      <c r="G1218" s="264">
        <v>3.1000000000000141E-4</v>
      </c>
      <c r="H1218" s="265">
        <v>8.4388185654009384E-5</v>
      </c>
      <c r="K1218" s="23">
        <v>43017</v>
      </c>
      <c r="L1218" s="19">
        <v>4.8211712479684227E-3</v>
      </c>
      <c r="O1218" s="23">
        <v>43017</v>
      </c>
      <c r="P1218">
        <v>1.1931741411060294E-2</v>
      </c>
      <c r="Q1218" t="str" cm="1">
        <f t="array" ref="Q1218">IF(P1218=MIN($P$3:$P$10000),O1218:P1218,"")</f>
        <v/>
      </c>
      <c r="S1218" s="23">
        <v>43017</v>
      </c>
      <c r="T1218">
        <v>4.7726965644241184E-3</v>
      </c>
      <c r="U1218" t="str" cm="1">
        <f t="array" ref="U1218">IF(T1218=MIN($T$3:$T$10000),S1218:T1218,"")</f>
        <v/>
      </c>
    </row>
    <row r="1219" spans="1:21" x14ac:dyDescent="0.3">
      <c r="A1219" s="23">
        <v>43018</v>
      </c>
      <c r="B1219" s="24">
        <v>2.621231936087349E-3</v>
      </c>
      <c r="C1219" s="24">
        <v>7.799717293665129E-3</v>
      </c>
      <c r="D1219" s="24">
        <v>4.4704006244026061E-2</v>
      </c>
      <c r="E1219" s="263">
        <v>-6.5122410673590586E-4</v>
      </c>
      <c r="F1219" s="264">
        <v>-1.699999999999999E-4</v>
      </c>
      <c r="G1219" s="264">
        <v>-1.2999999999999901E-4</v>
      </c>
      <c r="H1219" s="265">
        <v>0</v>
      </c>
      <c r="K1219" s="23">
        <v>43018</v>
      </c>
      <c r="L1219" s="19">
        <v>8.5991701713564912E-3</v>
      </c>
      <c r="O1219" s="23">
        <v>43018</v>
      </c>
      <c r="P1219">
        <v>2.1556675428391223E-2</v>
      </c>
      <c r="Q1219" t="str" cm="1">
        <f t="array" ref="Q1219">IF(P1219=MIN($P$3:$P$10000),O1219:P1219,"")</f>
        <v/>
      </c>
      <c r="S1219" s="23">
        <v>43018</v>
      </c>
      <c r="T1219">
        <v>8.6226701713564904E-3</v>
      </c>
      <c r="U1219" t="str" cm="1">
        <f t="array" ref="U1219">IF(T1219=MIN($T$3:$T$10000),S1219:T1219,"")</f>
        <v/>
      </c>
    </row>
    <row r="1220" spans="1:21" x14ac:dyDescent="0.3">
      <c r="A1220" s="23">
        <v>43019</v>
      </c>
      <c r="B1220" s="24">
        <v>3.1862662878061319E-3</v>
      </c>
      <c r="C1220" s="24">
        <v>2.0365631845673249E-3</v>
      </c>
      <c r="D1220" s="24">
        <v>1.9017959365415539E-2</v>
      </c>
      <c r="E1220" s="263">
        <v>4.430769642192349E-3</v>
      </c>
      <c r="F1220" s="264">
        <v>3.1E-4</v>
      </c>
      <c r="G1220" s="264">
        <v>1.9000000000000131E-4</v>
      </c>
      <c r="H1220" s="265">
        <v>8.510638297872288E-5</v>
      </c>
      <c r="K1220" s="23">
        <v>43019</v>
      </c>
      <c r="L1220" s="19">
        <v>4.3283813593019875E-3</v>
      </c>
      <c r="O1220" s="23">
        <v>43019</v>
      </c>
      <c r="P1220">
        <v>1.0623958717403906E-2</v>
      </c>
      <c r="Q1220" t="str" cm="1">
        <f t="array" ref="Q1220">IF(P1220=MIN($P$3:$P$10000),O1220:P1220,"")</f>
        <v/>
      </c>
      <c r="S1220" s="23">
        <v>43019</v>
      </c>
      <c r="T1220">
        <v>4.2495834869615626E-3</v>
      </c>
      <c r="U1220" t="str" cm="1">
        <f t="array" ref="U1220">IF(T1220=MIN($T$3:$T$10000),S1220:T1220,"")</f>
        <v/>
      </c>
    </row>
    <row r="1221" spans="1:21" x14ac:dyDescent="0.3">
      <c r="A1221" s="23">
        <v>43020</v>
      </c>
      <c r="B1221" s="24">
        <v>8.143822720548668E-4</v>
      </c>
      <c r="C1221" s="24">
        <v>-6.9104942517161424E-3</v>
      </c>
      <c r="D1221" s="24">
        <v>4.3159958069656727E-3</v>
      </c>
      <c r="E1221" s="263">
        <v>-2.0757892115708318E-3</v>
      </c>
      <c r="F1221" s="264">
        <v>-5.9999999999999968E-5</v>
      </c>
      <c r="G1221" s="264">
        <v>5.0999999999999711E-4</v>
      </c>
      <c r="H1221" s="265">
        <v>2.1459227467811326E-4</v>
      </c>
      <c r="K1221" s="23">
        <v>43020</v>
      </c>
      <c r="L1221" s="19">
        <v>3.0679740727168972E-4</v>
      </c>
      <c r="O1221" s="23">
        <v>43020</v>
      </c>
      <c r="P1221">
        <v>4.7682720916634731E-4</v>
      </c>
      <c r="Q1221" t="str" cm="1">
        <f t="array" ref="Q1221">IF(P1221=MIN($P$3:$P$10000),O1221:P1221,"")</f>
        <v/>
      </c>
      <c r="S1221" s="23">
        <v>43020</v>
      </c>
      <c r="T1221">
        <v>1.9073088366653888E-4</v>
      </c>
      <c r="U1221" t="str" cm="1">
        <f t="array" ref="U1221">IF(T1221=MIN($T$3:$T$10000),S1221:T1221,"")</f>
        <v/>
      </c>
    </row>
    <row r="1222" spans="1:21" x14ac:dyDescent="0.3">
      <c r="A1222" s="23">
        <v>43021</v>
      </c>
      <c r="B1222" s="24">
        <v>7.5677517093965477E-3</v>
      </c>
      <c r="C1222" s="24">
        <v>-4.9120617735944347E-3</v>
      </c>
      <c r="D1222" s="24">
        <v>6.0395016910844727E-3</v>
      </c>
      <c r="E1222" s="263">
        <v>1.300261106876218E-3</v>
      </c>
      <c r="F1222" s="264">
        <v>-1.6000000000000001E-4</v>
      </c>
      <c r="G1222" s="264">
        <v>3.1000000000000141E-4</v>
      </c>
      <c r="H1222" s="265">
        <v>-8.7719298245615031E-5</v>
      </c>
      <c r="K1222" s="23">
        <v>43021</v>
      </c>
      <c r="L1222" s="19">
        <v>1.2658919114300841E-3</v>
      </c>
      <c r="O1222" s="23">
        <v>43021</v>
      </c>
      <c r="P1222">
        <v>3.2646639891015265E-3</v>
      </c>
      <c r="Q1222" t="str" cm="1">
        <f t="array" ref="Q1222">IF(P1222=MIN($P$3:$P$10000),O1222:P1222,"")</f>
        <v/>
      </c>
      <c r="S1222" s="23">
        <v>43021</v>
      </c>
      <c r="T1222">
        <v>1.3058655956406106E-3</v>
      </c>
      <c r="U1222" t="str" cm="1">
        <f t="array" ref="U1222">IF(T1222=MIN($T$3:$T$10000),S1222:T1222,"")</f>
        <v/>
      </c>
    </row>
    <row r="1223" spans="1:21" x14ac:dyDescent="0.3">
      <c r="A1223" s="23">
        <v>43024</v>
      </c>
      <c r="B1223" s="24">
        <v>-6.8647956711354943E-3</v>
      </c>
      <c r="C1223" s="24">
        <v>4.1139065565787682E-4</v>
      </c>
      <c r="D1223" s="24">
        <v>-1.0159581465672781E-2</v>
      </c>
      <c r="E1223" s="263">
        <v>-4.2847786715314957E-3</v>
      </c>
      <c r="F1223" s="264">
        <v>-2.2000000000000001E-4</v>
      </c>
      <c r="G1223" s="264">
        <v>5.5000000000000155E-4</v>
      </c>
      <c r="H1223" s="265">
        <v>0</v>
      </c>
      <c r="K1223" s="23">
        <v>43024</v>
      </c>
      <c r="L1223" s="19">
        <v>-2.6296813948209173E-3</v>
      </c>
      <c r="O1223" s="23">
        <v>43024</v>
      </c>
      <c r="P1223">
        <v>-6.5879534870522932E-3</v>
      </c>
      <c r="Q1223" t="str" cm="1">
        <f t="array" ref="Q1223">IF(P1223=MIN($P$3:$P$10000),O1223:P1223,"")</f>
        <v/>
      </c>
      <c r="S1223" s="23">
        <v>43024</v>
      </c>
      <c r="T1223">
        <v>-2.6351813948209176E-3</v>
      </c>
      <c r="U1223" t="str" cm="1">
        <f t="array" ref="U1223">IF(T1223=MIN($T$3:$T$10000),S1223:T1223,"")</f>
        <v/>
      </c>
    </row>
    <row r="1224" spans="1:21" x14ac:dyDescent="0.3">
      <c r="A1224" s="23">
        <v>43025</v>
      </c>
      <c r="B1224" s="24">
        <v>-6.8309668469466248E-3</v>
      </c>
      <c r="C1224" s="24">
        <v>-2.4671869668715959E-3</v>
      </c>
      <c r="D1224" s="24">
        <v>2.7992968224540239E-3</v>
      </c>
      <c r="E1224" s="263">
        <v>1.9560051300158928E-3</v>
      </c>
      <c r="F1224" s="264">
        <v>-1.4999999999999999E-4</v>
      </c>
      <c r="G1224" s="264">
        <v>2.800000000000003E-4</v>
      </c>
      <c r="H1224" s="265">
        <v>-1.7391304347825982E-4</v>
      </c>
      <c r="K1224" s="23">
        <v>43025</v>
      </c>
      <c r="L1224" s="19">
        <v>2.4155412501519375E-4</v>
      </c>
      <c r="O1224" s="23">
        <v>43025</v>
      </c>
      <c r="P1224">
        <v>8.0203748645102661E-4</v>
      </c>
      <c r="Q1224" t="str" cm="1">
        <f t="array" ref="Q1224">IF(P1224=MIN($P$3:$P$10000),O1224:P1224,"")</f>
        <v/>
      </c>
      <c r="S1224" s="23">
        <v>43025</v>
      </c>
      <c r="T1224">
        <v>3.2081499458041065E-4</v>
      </c>
      <c r="U1224" t="str" cm="1">
        <f t="array" ref="U1224">IF(T1224=MIN($T$3:$T$10000),S1224:T1224,"")</f>
        <v/>
      </c>
    </row>
    <row r="1225" spans="1:21" x14ac:dyDescent="0.3">
      <c r="A1225" s="23">
        <v>43026</v>
      </c>
      <c r="B1225" s="24">
        <v>-3.766470247272636E-3</v>
      </c>
      <c r="C1225" s="24">
        <v>5.7709128897538518E-3</v>
      </c>
      <c r="D1225" s="24">
        <v>2.7913805277417752E-3</v>
      </c>
      <c r="E1225" s="263">
        <v>1.301158156451058E-3</v>
      </c>
      <c r="F1225" s="264">
        <v>1.1E-4</v>
      </c>
      <c r="G1225" s="264">
        <v>-4.1000000000000368E-4</v>
      </c>
      <c r="H1225" s="265">
        <v>4.2735042735040994E-5</v>
      </c>
      <c r="K1225" s="23">
        <v>43026</v>
      </c>
      <c r="L1225" s="19">
        <v>8.3557870448215308E-4</v>
      </c>
      <c r="O1225" s="23">
        <v>43026</v>
      </c>
      <c r="P1225">
        <v>2.0646198381284622E-3</v>
      </c>
      <c r="Q1225" t="str" cm="1">
        <f t="array" ref="Q1225">IF(P1225=MIN($P$3:$P$10000),O1225:P1225,"")</f>
        <v/>
      </c>
      <c r="S1225" s="23">
        <v>43026</v>
      </c>
      <c r="T1225">
        <v>8.258479352513848E-4</v>
      </c>
      <c r="U1225" t="str" cm="1">
        <f t="array" ref="U1225">IF(T1225=MIN($T$3:$T$10000),S1225:T1225,"")</f>
        <v/>
      </c>
    </row>
    <row r="1226" spans="1:21" x14ac:dyDescent="0.3">
      <c r="A1226" s="23">
        <v>43027</v>
      </c>
      <c r="B1226" s="24">
        <v>5.9176544081146146E-3</v>
      </c>
      <c r="C1226" s="24">
        <v>0</v>
      </c>
      <c r="D1226" s="24">
        <v>2.0874659815808671E-3</v>
      </c>
      <c r="E1226" s="263">
        <v>5.5892583787508637E-3</v>
      </c>
      <c r="F1226" s="264">
        <v>-3.9999999999999888E-5</v>
      </c>
      <c r="G1226" s="264">
        <v>1.000000000000023E-4</v>
      </c>
      <c r="H1226" s="265">
        <v>-2.5751072961373382E-4</v>
      </c>
      <c r="K1226" s="23">
        <v>43027</v>
      </c>
      <c r="L1226" s="19">
        <v>1.1863939216619252E-3</v>
      </c>
      <c r="O1226" s="23">
        <v>43027</v>
      </c>
      <c r="P1226">
        <v>3.2531843749702624E-3</v>
      </c>
      <c r="Q1226" t="str" cm="1">
        <f t="array" ref="Q1226">IF(P1226=MIN($P$3:$P$10000),O1226:P1226,"")</f>
        <v/>
      </c>
      <c r="S1226" s="23">
        <v>43027</v>
      </c>
      <c r="T1226">
        <v>1.3012737499881054E-3</v>
      </c>
      <c r="U1226" t="str" cm="1">
        <f t="array" ref="U1226">IF(T1226=MIN($T$3:$T$10000),S1226:T1226,"")</f>
        <v/>
      </c>
    </row>
    <row r="1227" spans="1:21" x14ac:dyDescent="0.3">
      <c r="A1227" s="23">
        <v>43028</v>
      </c>
      <c r="B1227" s="24">
        <v>-6.3730534061039266E-3</v>
      </c>
      <c r="C1227" s="24">
        <v>6.9671372412249766E-3</v>
      </c>
      <c r="D1227" s="24">
        <v>1.203716763635336E-2</v>
      </c>
      <c r="E1227" s="263">
        <v>4.6525115002491934E-3</v>
      </c>
      <c r="F1227" s="264">
        <v>4.2000000000000002E-4</v>
      </c>
      <c r="G1227" s="264">
        <v>-1.2999999999999901E-4</v>
      </c>
      <c r="H1227" s="265">
        <v>4.1841004184101614E-5</v>
      </c>
      <c r="K1227" s="23">
        <v>43028</v>
      </c>
      <c r="L1227" s="19">
        <v>2.9258412618697973E-3</v>
      </c>
      <c r="O1227" s="23">
        <v>43028</v>
      </c>
      <c r="P1227">
        <v>7.1787820249673787E-3</v>
      </c>
      <c r="Q1227" t="str" cm="1">
        <f t="array" ref="Q1227">IF(P1227=MIN($P$3:$P$10000),O1227:P1227,"")</f>
        <v/>
      </c>
      <c r="S1227" s="23">
        <v>43028</v>
      </c>
      <c r="T1227">
        <v>2.8715128099869518E-3</v>
      </c>
      <c r="U1227" t="str" cm="1">
        <f t="array" ref="U1227">IF(T1227=MIN($T$3:$T$10000),S1227:T1227,"")</f>
        <v/>
      </c>
    </row>
    <row r="1228" spans="1:21" x14ac:dyDescent="0.3">
      <c r="A1228" s="23">
        <v>43031</v>
      </c>
      <c r="B1228" s="24">
        <v>1.5623879486688511E-3</v>
      </c>
      <c r="C1228" s="24">
        <v>-7.732959912958067E-3</v>
      </c>
      <c r="D1228" s="24">
        <v>1.383829514163706E-2</v>
      </c>
      <c r="E1228" s="263">
        <v>-1.284694816719033E-4</v>
      </c>
      <c r="F1228" s="264">
        <v>-1.000000000000003E-5</v>
      </c>
      <c r="G1228" s="264">
        <v>4.000000000000004E-4</v>
      </c>
      <c r="H1228" s="265">
        <v>-1.6806722689075674E-4</v>
      </c>
      <c r="K1228" s="23">
        <v>43031</v>
      </c>
      <c r="L1228" s="19">
        <v>2.0916695446636436E-3</v>
      </c>
      <c r="O1228" s="23">
        <v>43031</v>
      </c>
      <c r="P1228">
        <v>5.3707494919112107E-3</v>
      </c>
      <c r="Q1228" t="str" cm="1">
        <f t="array" ref="Q1228">IF(P1228=MIN($P$3:$P$10000),O1228:P1228,"")</f>
        <v/>
      </c>
      <c r="S1228" s="23">
        <v>43031</v>
      </c>
      <c r="T1228">
        <v>2.148299796764484E-3</v>
      </c>
      <c r="U1228" t="str" cm="1">
        <f t="array" ref="U1228">IF(T1228=MIN($T$3:$T$10000),S1228:T1228,"")</f>
        <v/>
      </c>
    </row>
    <row r="1229" spans="1:21" x14ac:dyDescent="0.3">
      <c r="A1229" s="23">
        <v>43032</v>
      </c>
      <c r="B1229" s="24">
        <v>-3.8587930084042002E-3</v>
      </c>
      <c r="C1229" s="24">
        <v>-3.281345309574313E-3</v>
      </c>
      <c r="D1229" s="24">
        <v>-7.5578190013623984E-3</v>
      </c>
      <c r="E1229" s="263">
        <v>2.959211869853956E-3</v>
      </c>
      <c r="F1229" s="264">
        <v>1.8000000000000001E-4</v>
      </c>
      <c r="G1229" s="264">
        <v>-4.6000000000000262E-4</v>
      </c>
      <c r="H1229" s="265">
        <v>-8.2644628099173058E-5</v>
      </c>
      <c r="K1229" s="23">
        <v>43032</v>
      </c>
      <c r="L1229" s="19">
        <v>-1.4108560228736692E-3</v>
      </c>
      <c r="O1229" s="23">
        <v>43032</v>
      </c>
      <c r="P1229">
        <v>-3.4216648505726024E-3</v>
      </c>
      <c r="Q1229" t="str" cm="1">
        <f t="array" ref="Q1229">IF(P1229=MIN($P$3:$P$10000),O1229:P1229,"")</f>
        <v/>
      </c>
      <c r="S1229" s="23">
        <v>43032</v>
      </c>
      <c r="T1229">
        <v>-1.3686659402290411E-3</v>
      </c>
      <c r="U1229" t="str" cm="1">
        <f t="array" ref="U1229">IF(T1229=MIN($T$3:$T$10000),S1229:T1229,"")</f>
        <v/>
      </c>
    </row>
    <row r="1230" spans="1:21" x14ac:dyDescent="0.3">
      <c r="A1230" s="23">
        <v>43033</v>
      </c>
      <c r="B1230" s="24">
        <v>1.648067227428721E-4</v>
      </c>
      <c r="C1230" s="24">
        <v>4.1146523005174509E-4</v>
      </c>
      <c r="D1230" s="24">
        <v>5.6829113531462827E-3</v>
      </c>
      <c r="E1230" s="263">
        <v>-5.6447336949662433E-3</v>
      </c>
      <c r="F1230" s="264">
        <v>9.9999999999999991E-5</v>
      </c>
      <c r="G1230" s="264">
        <v>1.8000000000000242E-4</v>
      </c>
      <c r="H1230" s="265">
        <v>-8.1967213114755033E-5</v>
      </c>
      <c r="K1230" s="23">
        <v>43033</v>
      </c>
      <c r="L1230" s="19">
        <v>3.7175810134464977E-4</v>
      </c>
      <c r="O1230" s="23">
        <v>43033</v>
      </c>
      <c r="P1230">
        <v>9.7410836811572367E-4</v>
      </c>
      <c r="Q1230" t="str" cm="1">
        <f t="array" ref="Q1230">IF(P1230=MIN($P$3:$P$10000),O1230:P1230,"")</f>
        <v/>
      </c>
      <c r="S1230" s="23">
        <v>43033</v>
      </c>
      <c r="T1230">
        <v>3.896433472462894E-4</v>
      </c>
      <c r="U1230" t="str" cm="1">
        <f t="array" ref="U1230">IF(T1230=MIN($T$3:$T$10000),S1230:T1230,"")</f>
        <v/>
      </c>
    </row>
    <row r="1231" spans="1:21" x14ac:dyDescent="0.3">
      <c r="A1231" s="23">
        <v>43034</v>
      </c>
      <c r="B1231" s="24">
        <v>-8.4054059893763338E-3</v>
      </c>
      <c r="C1231" s="24">
        <v>-2.344718486112678E-2</v>
      </c>
      <c r="D1231" s="24">
        <v>1.582417520268083E-3</v>
      </c>
      <c r="E1231" s="263">
        <v>4.9026215404097767E-2</v>
      </c>
      <c r="F1231" s="264">
        <v>-2.2000000000000001E-4</v>
      </c>
      <c r="G1231" s="264">
        <v>7.6999999999999736E-4</v>
      </c>
      <c r="H1231" s="265">
        <v>1.626016260162606E-4</v>
      </c>
      <c r="K1231" s="23">
        <v>43034</v>
      </c>
      <c r="L1231" s="19">
        <v>4.6086745506512504E-3</v>
      </c>
      <c r="O1231" s="23">
        <v>43034</v>
      </c>
      <c r="P1231">
        <v>1.1297509547359832E-2</v>
      </c>
      <c r="Q1231" t="str" cm="1">
        <f t="array" ref="Q1231">IF(P1231=MIN($P$3:$P$10000),O1231:P1231,"")</f>
        <v/>
      </c>
      <c r="S1231" s="23">
        <v>43034</v>
      </c>
      <c r="T1231">
        <v>4.5190038189439341E-3</v>
      </c>
      <c r="U1231" t="str" cm="1">
        <f t="array" ref="U1231">IF(T1231=MIN($T$3:$T$10000),S1231:T1231,"")</f>
        <v/>
      </c>
    </row>
    <row r="1232" spans="1:21" x14ac:dyDescent="0.3">
      <c r="A1232" s="23">
        <v>43035</v>
      </c>
      <c r="B1232" s="24">
        <v>4.7369732446277818E-3</v>
      </c>
      <c r="C1232" s="24">
        <v>6.7397097533768643E-3</v>
      </c>
      <c r="D1232" s="24">
        <v>-5.0781441647196803E-3</v>
      </c>
      <c r="E1232" s="263">
        <v>1.229853749308088E-2</v>
      </c>
      <c r="F1232" s="264">
        <v>-2.4000000000000001E-4</v>
      </c>
      <c r="G1232" s="264">
        <v>1.1000000000000121E-4</v>
      </c>
      <c r="H1232" s="265">
        <v>2.0661157024793263E-4</v>
      </c>
      <c r="K1232" s="23">
        <v>43035</v>
      </c>
      <c r="L1232" s="19">
        <v>1.1959522876051408E-3</v>
      </c>
      <c r="O1232" s="23">
        <v>43035</v>
      </c>
      <c r="P1232">
        <v>2.8036927024839269E-3</v>
      </c>
      <c r="Q1232" t="str" cm="1">
        <f t="array" ref="Q1232">IF(P1232=MIN($P$3:$P$10000),O1232:P1232,"")</f>
        <v/>
      </c>
      <c r="S1232" s="23">
        <v>43035</v>
      </c>
      <c r="T1232">
        <v>1.1214770809935709E-3</v>
      </c>
      <c r="U1232" t="str" cm="1">
        <f t="array" ref="U1232">IF(T1232=MIN($T$3:$T$10000),S1232:T1232,"")</f>
        <v/>
      </c>
    </row>
    <row r="1233" spans="1:21" x14ac:dyDescent="0.3">
      <c r="A1233" s="23">
        <v>43038</v>
      </c>
      <c r="B1233" s="24">
        <v>1.902357288629345E-3</v>
      </c>
      <c r="C1233" s="24">
        <v>-1.673695681435775E-3</v>
      </c>
      <c r="D1233" s="24">
        <v>-1.3836822365358209E-2</v>
      </c>
      <c r="E1233" s="263">
        <v>-5.3457288789389538E-3</v>
      </c>
      <c r="F1233" s="264">
        <v>-1.7000000000000001E-4</v>
      </c>
      <c r="G1233" s="264">
        <v>9.8999999999999978E-4</v>
      </c>
      <c r="H1233" s="265">
        <v>-4.2194092827002496E-5</v>
      </c>
      <c r="K1233" s="23">
        <v>43038</v>
      </c>
      <c r="L1233" s="19">
        <v>-3.1654490759684393E-3</v>
      </c>
      <c r="O1233" s="23">
        <v>43038</v>
      </c>
      <c r="P1233">
        <v>-7.9474043354907202E-3</v>
      </c>
      <c r="Q1233" t="str" cm="1">
        <f t="array" ref="Q1233">IF(P1233=MIN($P$3:$P$10000),O1233:P1233,"")</f>
        <v/>
      </c>
      <c r="S1233" s="23">
        <v>43038</v>
      </c>
      <c r="T1233">
        <v>-3.1789617341962881E-3</v>
      </c>
      <c r="U1233" t="str" cm="1">
        <f t="array" ref="U1233">IF(T1233=MIN($T$3:$T$10000),S1233:T1233,"")</f>
        <v/>
      </c>
    </row>
    <row r="1234" spans="1:21" x14ac:dyDescent="0.3">
      <c r="A1234" s="23">
        <v>43039</v>
      </c>
      <c r="B1234" s="24">
        <v>-3.7975646940699281E-3</v>
      </c>
      <c r="C1234" s="24">
        <v>4.1924596486601272E-4</v>
      </c>
      <c r="D1234" s="24">
        <v>4.140461846316246E-3</v>
      </c>
      <c r="E1234" s="263">
        <v>3.66439979473621E-3</v>
      </c>
      <c r="F1234" s="264">
        <v>-5.9999999999999941E-5</v>
      </c>
      <c r="G1234" s="264">
        <v>2.200000000000002E-4</v>
      </c>
      <c r="H1234" s="265">
        <v>4.2016806722687362E-5</v>
      </c>
      <c r="K1234" s="23">
        <v>43039</v>
      </c>
      <c r="L1234" s="19">
        <v>1.0821416381334762E-3</v>
      </c>
      <c r="O1234" s="23">
        <v>43039</v>
      </c>
      <c r="P1234">
        <v>2.6455851877706677E-3</v>
      </c>
      <c r="Q1234" t="str" cm="1">
        <f t="array" ref="Q1234">IF(P1234=MIN($P$3:$P$10000),O1234:P1234,"")</f>
        <v/>
      </c>
      <c r="S1234" s="23">
        <v>43039</v>
      </c>
      <c r="T1234">
        <v>1.058234075108267E-3</v>
      </c>
      <c r="U1234" t="str" cm="1">
        <f t="array" ref="U1234">IF(T1234=MIN($T$3:$T$10000),S1234:T1234,"")</f>
        <v/>
      </c>
    </row>
    <row r="1235" spans="1:21" x14ac:dyDescent="0.3">
      <c r="A1235" s="23">
        <v>43040</v>
      </c>
      <c r="B1235" s="24">
        <v>3.646333034661939E-3</v>
      </c>
      <c r="C1235" s="24">
        <v>4.1887746238737877E-4</v>
      </c>
      <c r="D1235" s="24">
        <v>7.2156418606094631E-3</v>
      </c>
      <c r="E1235" s="263">
        <v>-1.3021688926378051E-2</v>
      </c>
      <c r="F1235" s="264">
        <v>3.9999999999999888E-5</v>
      </c>
      <c r="G1235" s="264">
        <v>2.4999999999999914E-4</v>
      </c>
      <c r="H1235" s="265">
        <v>8.4388185654009384E-5</v>
      </c>
      <c r="K1235" s="23">
        <v>43040</v>
      </c>
      <c r="L1235" s="19">
        <v>-1.3881825581488886E-5</v>
      </c>
      <c r="O1235" s="23">
        <v>43040</v>
      </c>
      <c r="P1235">
        <v>-1.7089127281448221E-4</v>
      </c>
      <c r="Q1235" t="str" cm="1">
        <f t="array" ref="Q1235">IF(P1235=MIN($P$3:$P$10000),O1235:P1235,"")</f>
        <v/>
      </c>
      <c r="S1235" s="23">
        <v>43040</v>
      </c>
      <c r="T1235">
        <v>-6.8356509125793059E-5</v>
      </c>
      <c r="U1235" t="str" cm="1">
        <f t="array" ref="U1235">IF(T1235=MIN($T$3:$T$10000),S1235:T1235,"")</f>
        <v/>
      </c>
    </row>
    <row r="1236" spans="1:21" x14ac:dyDescent="0.3">
      <c r="A1236" s="23">
        <v>43041</v>
      </c>
      <c r="B1236" s="24">
        <v>6.6056477036945929E-4</v>
      </c>
      <c r="C1236" s="24">
        <v>4.1889480575251479E-4</v>
      </c>
      <c r="D1236" s="24">
        <v>9.7793463812302864E-3</v>
      </c>
      <c r="E1236" s="263">
        <v>6.7815499871158652E-3</v>
      </c>
      <c r="F1236" s="264">
        <v>-1.1E-4</v>
      </c>
      <c r="G1236" s="264">
        <v>1.0000000000001119E-5</v>
      </c>
      <c r="H1236" s="265">
        <v>4.2553191489362917E-5</v>
      </c>
      <c r="K1236" s="23">
        <v>43041</v>
      </c>
      <c r="L1236" s="19">
        <v>2.6581041989321604E-3</v>
      </c>
      <c r="O1236" s="23">
        <v>43041</v>
      </c>
      <c r="P1236">
        <v>6.6236381569048678E-3</v>
      </c>
      <c r="Q1236" t="str" cm="1">
        <f t="array" ref="Q1236">IF(P1236=MIN($P$3:$P$10000),O1236:P1236,"")</f>
        <v/>
      </c>
      <c r="S1236" s="23">
        <v>43041</v>
      </c>
      <c r="T1236">
        <v>2.649455262761947E-3</v>
      </c>
      <c r="U1236" t="str" cm="1">
        <f t="array" ref="U1236">IF(T1236=MIN($T$3:$T$10000),S1236:T1236,"")</f>
        <v/>
      </c>
    </row>
    <row r="1237" spans="1:21" x14ac:dyDescent="0.3">
      <c r="A1237" s="23">
        <v>43042</v>
      </c>
      <c r="B1237" s="24">
        <v>-4.7033500337759701E-3</v>
      </c>
      <c r="C1237" s="24">
        <v>-7.5345893823854778E-3</v>
      </c>
      <c r="D1237" s="24">
        <v>9.9098855057216002E-3</v>
      </c>
      <c r="E1237" s="263">
        <v>6.1267652598067182E-4</v>
      </c>
      <c r="F1237" s="264">
        <v>-6.0000000000000049E-5</v>
      </c>
      <c r="G1237" s="264">
        <v>1.000000000000001E-4</v>
      </c>
      <c r="H1237" s="265">
        <v>8.5470085470084955E-5</v>
      </c>
      <c r="K1237" s="23">
        <v>43042</v>
      </c>
      <c r="L1237" s="19">
        <v>1.3042889431031498E-3</v>
      </c>
      <c r="O1237" s="23">
        <v>43042</v>
      </c>
      <c r="P1237">
        <v>3.1670685116040286E-3</v>
      </c>
      <c r="Q1237" t="str" cm="1">
        <f t="array" ref="Q1237">IF(P1237=MIN($P$3:$P$10000),O1237:P1237,"")</f>
        <v/>
      </c>
      <c r="S1237" s="23">
        <v>43042</v>
      </c>
      <c r="T1237">
        <v>1.2668274046416116E-3</v>
      </c>
      <c r="U1237" t="str" cm="1">
        <f t="array" ref="U1237">IF(T1237=MIN($T$3:$T$10000),S1237:T1237,"")</f>
        <v/>
      </c>
    </row>
    <row r="1238" spans="1:21" x14ac:dyDescent="0.3">
      <c r="A1238" s="23">
        <v>43045</v>
      </c>
      <c r="B1238" s="24">
        <v>8.5392055578045675E-3</v>
      </c>
      <c r="C1238" s="24">
        <v>6.3262898068192899E-3</v>
      </c>
      <c r="D1238" s="24">
        <v>-1.092762661141233E-2</v>
      </c>
      <c r="E1238" s="263">
        <v>-5.6305239646445111E-3</v>
      </c>
      <c r="F1238" s="264">
        <v>-1.7999999999999979E-4</v>
      </c>
      <c r="G1238" s="264">
        <v>8.0000000000000074E-5</v>
      </c>
      <c r="H1238" s="265">
        <v>0</v>
      </c>
      <c r="K1238" s="23">
        <v>43045</v>
      </c>
      <c r="L1238" s="19">
        <v>-1.9735641220587352E-3</v>
      </c>
      <c r="O1238" s="23">
        <v>43045</v>
      </c>
      <c r="P1238">
        <v>-4.8989103051468386E-3</v>
      </c>
      <c r="Q1238" t="str" cm="1">
        <f t="array" ref="Q1238">IF(P1238=MIN($P$3:$P$10000),O1238:P1238,"")</f>
        <v/>
      </c>
      <c r="S1238" s="23">
        <v>43045</v>
      </c>
      <c r="T1238">
        <v>-1.9595641220587355E-3</v>
      </c>
      <c r="U1238" t="str" cm="1">
        <f t="array" ref="U1238">IF(T1238=MIN($T$3:$T$10000),S1238:T1238,"")</f>
        <v/>
      </c>
    </row>
    <row r="1239" spans="1:21" x14ac:dyDescent="0.3">
      <c r="A1239" s="23">
        <v>43046</v>
      </c>
      <c r="B1239" s="24">
        <v>-3.616958427999075E-3</v>
      </c>
      <c r="C1239" s="24">
        <v>-7.9629728753551621E-3</v>
      </c>
      <c r="D1239" s="24">
        <v>2.818391123593428E-3</v>
      </c>
      <c r="E1239" s="263">
        <v>4.8004761410359734E-3</v>
      </c>
      <c r="F1239" s="264">
        <v>-1.7000000000000001E-4</v>
      </c>
      <c r="G1239" s="264">
        <v>8.1999999999999846E-4</v>
      </c>
      <c r="H1239" s="265">
        <v>0</v>
      </c>
      <c r="K1239" s="23">
        <v>43046</v>
      </c>
      <c r="L1239" s="19">
        <v>5.2117675400342451E-4</v>
      </c>
      <c r="O1239" s="23">
        <v>43046</v>
      </c>
      <c r="P1239">
        <v>1.2429418850085615E-3</v>
      </c>
      <c r="Q1239" t="str" cm="1">
        <f t="array" ref="Q1239">IF(P1239=MIN($P$3:$P$10000),O1239:P1239,"")</f>
        <v/>
      </c>
      <c r="S1239" s="23">
        <v>43046</v>
      </c>
      <c r="T1239">
        <v>4.9717675400342458E-4</v>
      </c>
      <c r="U1239" t="str" cm="1">
        <f t="array" ref="U1239">IF(T1239=MIN($T$3:$T$10000),S1239:T1239,"")</f>
        <v/>
      </c>
    </row>
    <row r="1240" spans="1:21" x14ac:dyDescent="0.3">
      <c r="A1240" s="23">
        <v>43047</v>
      </c>
      <c r="B1240" s="24">
        <v>3.46504416685959E-3</v>
      </c>
      <c r="C1240" s="24">
        <v>2.534840876721458E-3</v>
      </c>
      <c r="D1240" s="24">
        <v>1.4727524202655041E-2</v>
      </c>
      <c r="E1240" s="263">
        <v>2.5726980555607838E-3</v>
      </c>
      <c r="F1240" s="264">
        <v>-9.0000000000000236E-5</v>
      </c>
      <c r="G1240" s="264">
        <v>-4.4999999999999928E-4</v>
      </c>
      <c r="H1240" s="265">
        <v>-4.3103448275863306E-5</v>
      </c>
      <c r="K1240" s="23">
        <v>43047</v>
      </c>
      <c r="L1240" s="19">
        <v>3.2320641228747843E-3</v>
      </c>
      <c r="O1240" s="23">
        <v>43047</v>
      </c>
      <c r="P1240">
        <v>8.2074016864973065E-3</v>
      </c>
      <c r="Q1240" t="str" cm="1">
        <f t="array" ref="Q1240">IF(P1240=MIN($P$3:$P$10000),O1240:P1240,"")</f>
        <v/>
      </c>
      <c r="S1240" s="23">
        <v>43047</v>
      </c>
      <c r="T1240">
        <v>3.2829606745989229E-3</v>
      </c>
      <c r="U1240" t="str" cm="1">
        <f t="array" ref="U1240">IF(T1240=MIN($T$3:$T$10000),S1240:T1240,"")</f>
        <v/>
      </c>
    </row>
    <row r="1241" spans="1:21" x14ac:dyDescent="0.3">
      <c r="A1241" s="23">
        <v>43048</v>
      </c>
      <c r="B1241" s="24">
        <v>4.1108280221366766E-3</v>
      </c>
      <c r="C1241" s="24">
        <v>-1.685622752675538E-2</v>
      </c>
      <c r="D1241" s="24">
        <v>4.4319785397545008E-4</v>
      </c>
      <c r="E1241" s="263">
        <v>-5.3763351558257259E-3</v>
      </c>
      <c r="F1241" s="264">
        <v>2.9000000000000011E-4</v>
      </c>
      <c r="G1241" s="264">
        <v>-7.0000000000000064E-4</v>
      </c>
      <c r="H1241" s="265">
        <v>-3.0042918454935589E-4</v>
      </c>
      <c r="K1241" s="23">
        <v>43048</v>
      </c>
      <c r="L1241" s="19">
        <v>-1.4643354418246556E-3</v>
      </c>
      <c r="O1241" s="23">
        <v>43048</v>
      </c>
      <c r="P1241">
        <v>-3.3078557719436134E-3</v>
      </c>
      <c r="Q1241" t="str" cm="1">
        <f t="array" ref="Q1241">IF(P1241=MIN($P$3:$P$10000),O1241:P1241,"")</f>
        <v/>
      </c>
      <c r="S1241" s="23">
        <v>43048</v>
      </c>
      <c r="T1241">
        <v>-1.3231423087774453E-3</v>
      </c>
      <c r="U1241" t="str" cm="1">
        <f t="array" ref="U1241">IF(T1241=MIN($T$3:$T$10000),S1241:T1241,"")</f>
        <v/>
      </c>
    </row>
    <row r="1242" spans="1:21" x14ac:dyDescent="0.3">
      <c r="A1242" s="23">
        <v>43049</v>
      </c>
      <c r="B1242" s="24">
        <v>-8.1879965984114449E-3</v>
      </c>
      <c r="C1242" s="24">
        <v>-4.2877010938709772E-4</v>
      </c>
      <c r="D1242" s="24">
        <v>6.8658247292384079E-3</v>
      </c>
      <c r="E1242" s="263">
        <v>-9.8269772160430044E-4</v>
      </c>
      <c r="F1242" s="264">
        <v>3.1E-4</v>
      </c>
      <c r="G1242" s="264">
        <v>-3.200000000000003E-4</v>
      </c>
      <c r="H1242" s="265">
        <v>0</v>
      </c>
      <c r="K1242" s="23">
        <v>43049</v>
      </c>
      <c r="L1242" s="19">
        <v>7.8090019301126372E-4</v>
      </c>
      <c r="O1242" s="23">
        <v>43049</v>
      </c>
      <c r="P1242">
        <v>1.9147504825281598E-3</v>
      </c>
      <c r="Q1242" t="str" cm="1">
        <f t="array" ref="Q1242">IF(P1242=MIN($P$3:$P$10000),O1242:P1242,"")</f>
        <v/>
      </c>
      <c r="S1242" s="23">
        <v>43049</v>
      </c>
      <c r="T1242">
        <v>7.6590019301126379E-4</v>
      </c>
      <c r="U1242" t="str" cm="1">
        <f t="array" ref="U1242">IF(T1242=MIN($T$3:$T$10000),S1242:T1242,"")</f>
        <v/>
      </c>
    </row>
    <row r="1243" spans="1:21" x14ac:dyDescent="0.3">
      <c r="A1243" s="23">
        <v>43052</v>
      </c>
      <c r="B1243" s="24">
        <v>1.4860150619832851E-3</v>
      </c>
      <c r="C1243" s="24">
        <v>-4.7170141799553244E-3</v>
      </c>
      <c r="D1243" s="24">
        <v>7.7001749784099977E-4</v>
      </c>
      <c r="E1243" s="263">
        <v>1.008334502019217E-2</v>
      </c>
      <c r="F1243" s="264">
        <v>-1.4999999999999999E-4</v>
      </c>
      <c r="G1243" s="264">
        <v>1.6000000000000009E-4</v>
      </c>
      <c r="H1243" s="265">
        <v>8.3333333333334266E-5</v>
      </c>
      <c r="K1243" s="23">
        <v>43052</v>
      </c>
      <c r="L1243" s="19">
        <v>1.1825629328164825E-3</v>
      </c>
      <c r="O1243" s="23">
        <v>43052</v>
      </c>
      <c r="P1243">
        <v>2.8801573320412048E-3</v>
      </c>
      <c r="Q1243" t="str" cm="1">
        <f t="array" ref="Q1243">IF(P1243=MIN($P$3:$P$10000),O1243:P1243,"")</f>
        <v/>
      </c>
      <c r="S1243" s="23">
        <v>43052</v>
      </c>
      <c r="T1243">
        <v>1.1520629328164822E-3</v>
      </c>
      <c r="U1243" t="str" cm="1">
        <f t="array" ref="U1243">IF(T1243=MIN($T$3:$T$10000),S1243:T1243,"")</f>
        <v/>
      </c>
    </row>
    <row r="1244" spans="1:21" x14ac:dyDescent="0.3">
      <c r="A1244" s="23">
        <v>43053</v>
      </c>
      <c r="B1244" s="24">
        <v>2.0608359090072692E-3</v>
      </c>
      <c r="C1244" s="24">
        <v>-1.7233035674360871E-3</v>
      </c>
      <c r="D1244" s="24">
        <v>1.0989305080166059E-3</v>
      </c>
      <c r="E1244" s="263">
        <v>2.9220681159608229E-3</v>
      </c>
      <c r="F1244" s="264">
        <v>-7.9999999999999993E-5</v>
      </c>
      <c r="G1244" s="264">
        <v>7.0000000000001173E-5</v>
      </c>
      <c r="H1244" s="265">
        <v>2.1008403361344412E-4</v>
      </c>
      <c r="K1244" s="23">
        <v>43053</v>
      </c>
      <c r="L1244" s="19">
        <v>6.3281194020464249E-4</v>
      </c>
      <c r="O1244" s="23">
        <v>43053</v>
      </c>
      <c r="P1244">
        <v>1.3569353126964812E-3</v>
      </c>
      <c r="Q1244" t="str" cm="1">
        <f t="array" ref="Q1244">IF(P1244=MIN($P$3:$P$10000),O1244:P1244,"")</f>
        <v/>
      </c>
      <c r="S1244" s="23">
        <v>43053</v>
      </c>
      <c r="T1244">
        <v>5.4277412507859255E-4</v>
      </c>
      <c r="U1244" t="str" cm="1">
        <f t="array" ref="U1244">IF(T1244=MIN($T$3:$T$10000),S1244:T1244,"")</f>
        <v/>
      </c>
    </row>
    <row r="1245" spans="1:21" x14ac:dyDescent="0.3">
      <c r="A1245" s="23">
        <v>43054</v>
      </c>
      <c r="B1245" s="24">
        <v>-1.233909200952705E-3</v>
      </c>
      <c r="C1245" s="24">
        <v>-4.7476506439044063E-3</v>
      </c>
      <c r="D1245" s="24">
        <v>-1.383251982660263E-2</v>
      </c>
      <c r="E1245" s="263">
        <v>-7.8901554245282748E-3</v>
      </c>
      <c r="F1245" s="264">
        <v>2.0000000000000049E-5</v>
      </c>
      <c r="G1245" s="264">
        <v>1.6000000000000009E-4</v>
      </c>
      <c r="H1245" s="265">
        <v>-1.7167381974248972E-4</v>
      </c>
      <c r="K1245" s="23">
        <v>43054</v>
      </c>
      <c r="L1245" s="19">
        <v>-3.8530975500586343E-3</v>
      </c>
      <c r="O1245" s="23">
        <v>43054</v>
      </c>
      <c r="P1245">
        <v>-9.4646108279362838E-3</v>
      </c>
      <c r="Q1245" t="str" cm="1">
        <f t="array" ref="Q1245">IF(P1245=MIN($P$3:$P$10000),O1245:P1245,"")</f>
        <v/>
      </c>
      <c r="S1245" s="23">
        <v>43054</v>
      </c>
      <c r="T1245">
        <v>-3.785844331174514E-3</v>
      </c>
      <c r="U1245" t="str" cm="1">
        <f t="array" ref="U1245">IF(T1245=MIN($T$3:$T$10000),S1245:T1245,"")</f>
        <v/>
      </c>
    </row>
    <row r="1246" spans="1:21" x14ac:dyDescent="0.3">
      <c r="A1246" s="23">
        <v>43055</v>
      </c>
      <c r="B1246" s="24">
        <v>-8.2382008652269437E-5</v>
      </c>
      <c r="C1246" s="24">
        <v>1.300957347776778E-2</v>
      </c>
      <c r="D1246" s="24">
        <v>0.10898367739888599</v>
      </c>
      <c r="E1246" s="263">
        <v>-3.6706892006690869E-4</v>
      </c>
      <c r="F1246" s="264">
        <v>-7.0000000000000075E-5</v>
      </c>
      <c r="G1246" s="264">
        <v>-3.1000000000000141E-4</v>
      </c>
      <c r="H1246" s="265">
        <v>8.4388185654009384E-5</v>
      </c>
      <c r="K1246" s="23">
        <v>43055</v>
      </c>
      <c r="L1246" s="19">
        <v>2.0577725047239336E-2</v>
      </c>
      <c r="O1246" s="23">
        <v>43055</v>
      </c>
      <c r="P1246">
        <v>5.1405625909237584E-2</v>
      </c>
      <c r="Q1246" t="str" cm="1">
        <f t="array" ref="Q1246">IF(P1246=MIN($P$3:$P$10000),O1246:P1246,"")</f>
        <v/>
      </c>
      <c r="S1246" s="23">
        <v>43055</v>
      </c>
      <c r="T1246">
        <v>2.0562250363695033E-2</v>
      </c>
      <c r="U1246" t="str" cm="1">
        <f t="array" ref="U1246">IF(T1246=MIN($T$3:$T$10000),S1246:T1246,"")</f>
        <v/>
      </c>
    </row>
    <row r="1247" spans="1:21" x14ac:dyDescent="0.3">
      <c r="A1247" s="23">
        <v>43056</v>
      </c>
      <c r="B1247" s="24">
        <v>1.202635070796783E-2</v>
      </c>
      <c r="C1247" s="24">
        <v>-1.1986157485690331E-2</v>
      </c>
      <c r="D1247" s="24">
        <v>-2.1581905097318031E-2</v>
      </c>
      <c r="E1247" s="263">
        <v>-1.2852022473790191E-2</v>
      </c>
      <c r="F1247" s="264">
        <v>-2.5999999999999992E-4</v>
      </c>
      <c r="G1247" s="264">
        <v>5.0000000000001161E-5</v>
      </c>
      <c r="H1247" s="265">
        <v>-8.5106382978724358E-5</v>
      </c>
      <c r="K1247" s="23">
        <v>43056</v>
      </c>
      <c r="L1247" s="19">
        <v>-5.6981032073654177E-3</v>
      </c>
      <c r="O1247" s="23">
        <v>43056</v>
      </c>
      <c r="P1247">
        <v>-1.4090763337562477E-2</v>
      </c>
      <c r="Q1247" t="str" cm="1">
        <f t="array" ref="Q1247">IF(P1247=MIN($P$3:$P$10000),O1247:P1247,"")</f>
        <v/>
      </c>
      <c r="S1247" s="23">
        <v>43056</v>
      </c>
      <c r="T1247">
        <v>-5.6363053350249916E-3</v>
      </c>
      <c r="U1247" t="str" cm="1">
        <f t="array" ref="U1247">IF(T1247=MIN($T$3:$T$10000),S1247:T1247,"")</f>
        <v/>
      </c>
    </row>
    <row r="1248" spans="1:21" x14ac:dyDescent="0.3">
      <c r="A1248" s="23">
        <v>43059</v>
      </c>
      <c r="B1248" s="24">
        <v>-1.261600999010251E-2</v>
      </c>
      <c r="C1248" s="24">
        <v>4.332649577985398E-4</v>
      </c>
      <c r="D1248" s="24">
        <v>1.0247680539062009E-4</v>
      </c>
      <c r="E1248" s="263">
        <v>3.347832970304312E-3</v>
      </c>
      <c r="F1248" s="264">
        <v>-4.0000000000000112E-5</v>
      </c>
      <c r="G1248" s="264">
        <v>2.200000000000002E-4</v>
      </c>
      <c r="H1248" s="265">
        <v>4.2194092827005424E-5</v>
      </c>
      <c r="K1248" s="23">
        <v>43059</v>
      </c>
      <c r="L1248" s="19">
        <v>-6.207054345072185E-5</v>
      </c>
      <c r="O1248" s="23">
        <v>43059</v>
      </c>
      <c r="P1248">
        <v>-2.2014471305718581E-4</v>
      </c>
      <c r="Q1248" t="str" cm="1">
        <f t="array" ref="Q1248">IF(P1248=MIN($P$3:$P$10000),O1248:P1248,"")</f>
        <v/>
      </c>
      <c r="S1248" s="23">
        <v>43059</v>
      </c>
      <c r="T1248">
        <v>-8.8057885222874279E-5</v>
      </c>
      <c r="U1248" t="str" cm="1">
        <f t="array" ref="U1248">IF(T1248=MIN($T$3:$T$10000),S1248:T1248,"")</f>
        <v/>
      </c>
    </row>
    <row r="1249" spans="1:21" x14ac:dyDescent="0.3">
      <c r="A1249" s="23">
        <v>43060</v>
      </c>
      <c r="B1249" s="24">
        <v>1.6487017005804171E-3</v>
      </c>
      <c r="C1249" s="24">
        <v>7.7955412619386466E-3</v>
      </c>
      <c r="D1249" s="24">
        <v>-9.848225472612283E-3</v>
      </c>
      <c r="E1249" s="263">
        <v>-6.1809512495338719E-4</v>
      </c>
      <c r="F1249" s="264">
        <v>-1.100000000000001E-4</v>
      </c>
      <c r="G1249" s="264">
        <v>3.6000000000000029E-4</v>
      </c>
      <c r="H1249" s="265">
        <v>1.6949152542372926E-4</v>
      </c>
      <c r="K1249" s="23">
        <v>43060</v>
      </c>
      <c r="L1249" s="19">
        <v>-1.287421951884144E-3</v>
      </c>
      <c r="O1249" s="23">
        <v>43060</v>
      </c>
      <c r="P1249">
        <v>-3.426732845812055E-3</v>
      </c>
      <c r="Q1249" t="str" cm="1">
        <f t="array" ref="Q1249">IF(P1249=MIN($P$3:$P$10000),O1249:P1249,"")</f>
        <v/>
      </c>
      <c r="S1249" s="23">
        <v>43060</v>
      </c>
      <c r="T1249">
        <v>-1.3706931383248222E-3</v>
      </c>
      <c r="U1249" t="str" cm="1">
        <f t="array" ref="U1249">IF(T1249=MIN($T$3:$T$10000),S1249:T1249,"")</f>
        <v/>
      </c>
    </row>
    <row r="1250" spans="1:21" x14ac:dyDescent="0.3">
      <c r="A1250" s="23">
        <v>43061</v>
      </c>
      <c r="B1250" s="24">
        <v>9.2173070658002534E-3</v>
      </c>
      <c r="C1250" s="24">
        <v>-4.2977680828023082E-4</v>
      </c>
      <c r="D1250" s="24">
        <v>-1.1395337840495519E-3</v>
      </c>
      <c r="E1250" s="263">
        <v>-7.5425938286707859E-3</v>
      </c>
      <c r="F1250" s="264">
        <v>0</v>
      </c>
      <c r="G1250" s="264">
        <v>1.000000000000001E-4</v>
      </c>
      <c r="H1250" s="265">
        <v>0</v>
      </c>
      <c r="K1250" s="23">
        <v>43061</v>
      </c>
      <c r="L1250" s="19">
        <v>-7.4271274644300493E-4</v>
      </c>
      <c r="O1250" s="23">
        <v>43061</v>
      </c>
      <c r="P1250">
        <v>-1.8692818661075123E-3</v>
      </c>
      <c r="Q1250" t="str" cm="1">
        <f t="array" ref="Q1250">IF(P1250=MIN($P$3:$P$10000),O1250:P1250,"")</f>
        <v/>
      </c>
      <c r="S1250" s="23">
        <v>43061</v>
      </c>
      <c r="T1250">
        <v>-7.4771274644300494E-4</v>
      </c>
      <c r="U1250" t="str" cm="1">
        <f t="array" ref="U1250">IF(T1250=MIN($T$3:$T$10000),S1250:T1250,"")</f>
        <v/>
      </c>
    </row>
    <row r="1251" spans="1:21" x14ac:dyDescent="0.3">
      <c r="A1251" s="23">
        <v>43063</v>
      </c>
      <c r="B1251" s="24">
        <v>-2.5279051421652548E-3</v>
      </c>
      <c r="C1251" s="24">
        <v>7.7386656617742132E-3</v>
      </c>
      <c r="D1251" s="24">
        <v>2.178416950163021E-3</v>
      </c>
      <c r="E1251" s="263">
        <v>1.494894549383913E-3</v>
      </c>
      <c r="F1251" s="264">
        <v>1.300000000000001E-4</v>
      </c>
      <c r="G1251" s="264">
        <v>-6.0000000000000049E-4</v>
      </c>
      <c r="H1251" s="265">
        <v>8.5470085470084955E-5</v>
      </c>
      <c r="K1251" s="23">
        <v>43063</v>
      </c>
      <c r="L1251" s="19">
        <v>9.1980515801306627E-4</v>
      </c>
      <c r="O1251" s="23">
        <v>43063</v>
      </c>
      <c r="P1251">
        <v>2.2458590488788205E-3</v>
      </c>
      <c r="Q1251" t="str" cm="1">
        <f t="array" ref="Q1251">IF(P1251=MIN($P$3:$P$10000),O1251:P1251,"")</f>
        <v/>
      </c>
      <c r="S1251" s="23">
        <v>43063</v>
      </c>
      <c r="T1251">
        <v>8.9834361955152804E-4</v>
      </c>
      <c r="U1251" t="str" cm="1">
        <f t="array" ref="U1251">IF(T1251=MIN($T$3:$T$10000),S1251:T1251,"")</f>
        <v/>
      </c>
    </row>
    <row r="1252" spans="1:21" x14ac:dyDescent="0.3">
      <c r="A1252" s="23">
        <v>43066</v>
      </c>
      <c r="B1252" s="24">
        <v>4.1694081098757364E-3</v>
      </c>
      <c r="C1252" s="24">
        <v>-8.9592671425504332E-3</v>
      </c>
      <c r="D1252" s="24">
        <v>0</v>
      </c>
      <c r="E1252" s="263">
        <v>5.847223351763642E-3</v>
      </c>
      <c r="F1252" s="264">
        <v>-1.300000000000001E-4</v>
      </c>
      <c r="G1252" s="264">
        <v>3.8999999999999918E-4</v>
      </c>
      <c r="H1252" s="265">
        <v>-8.6206896551723616E-5</v>
      </c>
      <c r="K1252" s="23">
        <v>43066</v>
      </c>
      <c r="L1252" s="19">
        <v>3.495638605625405E-4</v>
      </c>
      <c r="O1252" s="23">
        <v>43066</v>
      </c>
      <c r="P1252">
        <v>9.5464241002704E-4</v>
      </c>
      <c r="Q1252" t="str" cm="1">
        <f t="array" ref="Q1252">IF(P1252=MIN($P$3:$P$10000),O1252:P1252,"")</f>
        <v/>
      </c>
      <c r="S1252" s="23">
        <v>43066</v>
      </c>
      <c r="T1252">
        <v>3.8185696401081613E-4</v>
      </c>
      <c r="U1252" t="str" cm="1">
        <f t="array" ref="U1252">IF(T1252=MIN($T$3:$T$10000),S1252:T1252,"")</f>
        <v/>
      </c>
    </row>
    <row r="1253" spans="1:21" x14ac:dyDescent="0.3">
      <c r="A1253" s="23">
        <v>43067</v>
      </c>
      <c r="B1253" s="24">
        <v>-1.6285923369113139E-4</v>
      </c>
      <c r="C1253" s="24">
        <v>6.887924237736813E-3</v>
      </c>
      <c r="D1253" s="24">
        <v>1.5521284682347091E-3</v>
      </c>
      <c r="E1253" s="263">
        <v>9.4001326616534771E-3</v>
      </c>
      <c r="F1253" s="264">
        <v>1.8000000000000031E-4</v>
      </c>
      <c r="G1253" s="264">
        <v>8.0000000000000074E-5</v>
      </c>
      <c r="H1253" s="265">
        <v>-1.282051282051304E-4</v>
      </c>
      <c r="K1253" s="23">
        <v>43067</v>
      </c>
      <c r="L1253" s="19">
        <v>1.749533027346966E-3</v>
      </c>
      <c r="O1253" s="23">
        <v>43067</v>
      </c>
      <c r="P1253">
        <v>4.4630633375981861E-3</v>
      </c>
      <c r="Q1253" t="str" cm="1">
        <f t="array" ref="Q1253">IF(P1253=MIN($P$3:$P$10000),O1253:P1253,"")</f>
        <v/>
      </c>
      <c r="S1253" s="23">
        <v>43067</v>
      </c>
      <c r="T1253">
        <v>1.7852253350392746E-3</v>
      </c>
      <c r="U1253" t="str" cm="1">
        <f t="array" ref="U1253">IF(T1253=MIN($T$3:$T$10000),S1253:T1253,"")</f>
        <v/>
      </c>
    </row>
    <row r="1254" spans="1:21" x14ac:dyDescent="0.3">
      <c r="A1254" s="23">
        <v>43068</v>
      </c>
      <c r="B1254" s="24">
        <v>-6.2698234063971684E-3</v>
      </c>
      <c r="C1254" s="24">
        <v>-8.9781234426303397E-3</v>
      </c>
      <c r="D1254" s="24">
        <v>8.1637219209931104E-3</v>
      </c>
      <c r="E1254" s="263">
        <v>1.2375905022888481E-2</v>
      </c>
      <c r="F1254" s="264">
        <v>1.1999999999999989E-4</v>
      </c>
      <c r="G1254" s="264">
        <v>-1.400000000000001E-4</v>
      </c>
      <c r="H1254" s="265">
        <v>-2.109704641350198E-4</v>
      </c>
      <c r="K1254" s="23">
        <v>43068</v>
      </c>
      <c r="L1254" s="19">
        <v>2.1235560382228576E-3</v>
      </c>
      <c r="O1254" s="23">
        <v>43068</v>
      </c>
      <c r="P1254">
        <v>5.5337318677090418E-3</v>
      </c>
      <c r="Q1254" t="str" cm="1">
        <f t="array" ref="Q1254">IF(P1254=MIN($P$3:$P$10000),O1254:P1254,"")</f>
        <v/>
      </c>
      <c r="S1254" s="23">
        <v>43068</v>
      </c>
      <c r="T1254">
        <v>2.2134927470836168E-3</v>
      </c>
      <c r="U1254" t="str" cm="1">
        <f t="array" ref="U1254">IF(T1254=MIN($T$3:$T$10000),S1254:T1254,"")</f>
        <v/>
      </c>
    </row>
    <row r="1255" spans="1:21" x14ac:dyDescent="0.3">
      <c r="A1255" s="23">
        <v>43069</v>
      </c>
      <c r="B1255" s="24">
        <v>-7.70241717713526E-3</v>
      </c>
      <c r="C1255" s="24">
        <v>2.1566811026161822E-3</v>
      </c>
      <c r="D1255" s="24">
        <v>-3.3826872481078239E-3</v>
      </c>
      <c r="E1255" s="263">
        <v>6.6914717742881961E-4</v>
      </c>
      <c r="F1255" s="264">
        <v>-5.9999999999999941E-5</v>
      </c>
      <c r="G1255" s="264">
        <v>5.0999999999999928E-4</v>
      </c>
      <c r="H1255" s="265">
        <v>2.0661157024793263E-4</v>
      </c>
      <c r="K1255" s="23">
        <v>43069</v>
      </c>
      <c r="L1255" s="19">
        <v>-6.3033339863344555E-4</v>
      </c>
      <c r="O1255" s="23">
        <v>43069</v>
      </c>
      <c r="P1255">
        <v>-1.8570215131125374E-3</v>
      </c>
      <c r="Q1255" t="str" cm="1">
        <f t="array" ref="Q1255">IF(P1255=MIN($P$3:$P$10000),O1255:P1255,"")</f>
        <v/>
      </c>
      <c r="S1255" s="23">
        <v>43069</v>
      </c>
      <c r="T1255">
        <v>-7.428086052450151E-4</v>
      </c>
      <c r="U1255" t="str" cm="1">
        <f t="array" ref="U1255">IF(T1255=MIN($T$3:$T$10000),S1255:T1255,"")</f>
        <v/>
      </c>
    </row>
    <row r="1256" spans="1:21" x14ac:dyDescent="0.3">
      <c r="A1256" s="23">
        <v>43070</v>
      </c>
      <c r="B1256" s="24">
        <v>4.0462263261143898E-3</v>
      </c>
      <c r="C1256" s="24">
        <v>-3.8741075763353869E-3</v>
      </c>
      <c r="D1256" s="24">
        <v>1.2344616965976559E-3</v>
      </c>
      <c r="E1256" s="263">
        <v>-5.3495314514020332E-3</v>
      </c>
      <c r="F1256" s="264">
        <v>-3.1E-4</v>
      </c>
      <c r="G1256" s="264">
        <v>3.8000000000000029E-4</v>
      </c>
      <c r="H1256" s="265">
        <v>0</v>
      </c>
      <c r="K1256" s="23">
        <v>43070</v>
      </c>
      <c r="L1256" s="19">
        <v>-4.7208456525658698E-4</v>
      </c>
      <c r="O1256" s="23">
        <v>43070</v>
      </c>
      <c r="P1256">
        <v>-1.1502114131414676E-3</v>
      </c>
      <c r="Q1256" t="str" cm="1">
        <f t="array" ref="Q1256">IF(P1256=MIN($P$3:$P$10000),O1256:P1256,"")</f>
        <v/>
      </c>
      <c r="S1256" s="23">
        <v>43070</v>
      </c>
      <c r="T1256">
        <v>-4.6008456525658702E-4</v>
      </c>
      <c r="U1256" t="str" cm="1">
        <f t="array" ref="U1256">IF(T1256=MIN($T$3:$T$10000),S1256:T1256,"")</f>
        <v/>
      </c>
    </row>
    <row r="1257" spans="1:21" x14ac:dyDescent="0.3">
      <c r="A1257" s="23">
        <v>43073</v>
      </c>
      <c r="B1257" s="24">
        <v>-3.371955041432788E-3</v>
      </c>
      <c r="C1257" s="24">
        <v>-2.5928494020699372E-3</v>
      </c>
      <c r="D1257" s="24">
        <v>-3.4925869804702568E-3</v>
      </c>
      <c r="E1257" s="263">
        <v>1.6379724085538162E-2</v>
      </c>
      <c r="F1257" s="264">
        <v>9.9999999999999829E-5</v>
      </c>
      <c r="G1257" s="264">
        <v>-2.4000000000000022E-4</v>
      </c>
      <c r="H1257" s="265">
        <v>4.2194092827005424E-5</v>
      </c>
      <c r="K1257" s="23">
        <v>43073</v>
      </c>
      <c r="L1257" s="19">
        <v>1.0590219666254291E-3</v>
      </c>
      <c r="O1257" s="23">
        <v>43073</v>
      </c>
      <c r="P1257">
        <v>2.6050865621331911E-3</v>
      </c>
      <c r="Q1257" t="str" cm="1">
        <f t="array" ref="Q1257">IF(P1257=MIN($P$3:$P$10000),O1257:P1257,"")</f>
        <v/>
      </c>
      <c r="S1257" s="23">
        <v>43073</v>
      </c>
      <c r="T1257">
        <v>1.0420346248532766E-3</v>
      </c>
      <c r="U1257" t="str" cm="1">
        <f t="array" ref="U1257">IF(T1257=MIN($T$3:$T$10000),S1257:T1257,"")</f>
        <v/>
      </c>
    </row>
    <row r="1258" spans="1:21" x14ac:dyDescent="0.3">
      <c r="A1258" s="23">
        <v>43074</v>
      </c>
      <c r="B1258" s="24">
        <v>-7.0968806733785576E-3</v>
      </c>
      <c r="C1258" s="24">
        <v>-2.5997393032136341E-3</v>
      </c>
      <c r="D1258" s="24">
        <v>8.4528308682589315E-3</v>
      </c>
      <c r="E1258" s="263">
        <v>2.0442351644963568E-3</v>
      </c>
      <c r="F1258" s="264">
        <v>-1.699999999999998E-4</v>
      </c>
      <c r="G1258" s="264">
        <v>2.000000000000002E-4</v>
      </c>
      <c r="H1258" s="265">
        <v>1.2711864406779583E-4</v>
      </c>
      <c r="K1258" s="23">
        <v>43074</v>
      </c>
      <c r="L1258" s="19">
        <v>1.3948492518742889E-3</v>
      </c>
      <c r="O1258" s="23">
        <v>43074</v>
      </c>
      <c r="P1258">
        <v>3.3616146551094517E-3</v>
      </c>
      <c r="Q1258" t="str" cm="1">
        <f t="array" ref="Q1258">IF(P1258=MIN($P$3:$P$10000),O1258:P1258,"")</f>
        <v/>
      </c>
      <c r="S1258" s="23">
        <v>43074</v>
      </c>
      <c r="T1258">
        <v>1.3446458620437808E-3</v>
      </c>
      <c r="U1258" t="str" cm="1">
        <f t="array" ref="U1258">IF(T1258=MIN($T$3:$T$10000),S1258:T1258,"")</f>
        <v/>
      </c>
    </row>
    <row r="1259" spans="1:21" x14ac:dyDescent="0.3">
      <c r="A1259" s="23">
        <v>43075</v>
      </c>
      <c r="B1259" s="24">
        <v>-2.0777925531914889E-3</v>
      </c>
      <c r="C1259" s="24">
        <v>-4.7783869482790186E-3</v>
      </c>
      <c r="D1259" s="24">
        <v>-5.6220793352369687E-3</v>
      </c>
      <c r="E1259" s="263">
        <v>2.1603065276772988E-3</v>
      </c>
      <c r="F1259" s="264">
        <v>-1.500000000000002E-4</v>
      </c>
      <c r="G1259" s="264">
        <v>-1.2000000000000011E-4</v>
      </c>
      <c r="H1259" s="265">
        <v>-1.7167381974248972E-4</v>
      </c>
      <c r="K1259" s="23">
        <v>43075</v>
      </c>
      <c r="L1259" s="19">
        <v>-1.2171439131387399E-3</v>
      </c>
      <c r="O1259" s="23">
        <v>43075</v>
      </c>
      <c r="P1259">
        <v>-2.7972267356365481E-3</v>
      </c>
      <c r="Q1259" t="str" cm="1">
        <f t="array" ref="Q1259">IF(P1259=MIN($P$3:$P$10000),O1259:P1259,"")</f>
        <v/>
      </c>
      <c r="S1259" s="23">
        <v>43075</v>
      </c>
      <c r="T1259">
        <v>-1.1188906942546195E-3</v>
      </c>
      <c r="U1259" t="str" cm="1">
        <f t="array" ref="U1259">IF(T1259=MIN($T$3:$T$10000),S1259:T1259,"")</f>
        <v/>
      </c>
    </row>
    <row r="1260" spans="1:21" x14ac:dyDescent="0.3">
      <c r="A1260" s="23">
        <v>43076</v>
      </c>
      <c r="B1260" s="24">
        <v>-1.3159007245773241E-2</v>
      </c>
      <c r="C1260" s="24">
        <v>-3.0553595779096538E-3</v>
      </c>
      <c r="D1260" s="24">
        <v>1.033650822328952E-4</v>
      </c>
      <c r="E1260" s="263">
        <v>4.9102977068966758E-3</v>
      </c>
      <c r="F1260" s="264">
        <v>-2.0000000000000049E-5</v>
      </c>
      <c r="G1260" s="264">
        <v>4.5000000000000151E-4</v>
      </c>
      <c r="H1260" s="265">
        <v>-4.2194092827002496E-5</v>
      </c>
      <c r="K1260" s="23">
        <v>43076</v>
      </c>
      <c r="L1260" s="19">
        <v>-1.1482591105988835E-4</v>
      </c>
      <c r="O1260" s="23">
        <v>43076</v>
      </c>
      <c r="P1260">
        <v>-2.9084642321934302E-4</v>
      </c>
      <c r="Q1260" t="str" cm="1">
        <f t="array" ref="Q1260">IF(P1260=MIN($P$3:$P$10000),O1260:P1260,"")</f>
        <v/>
      </c>
      <c r="S1260" s="23">
        <v>43076</v>
      </c>
      <c r="T1260">
        <v>-1.163385692877373E-4</v>
      </c>
      <c r="U1260" t="str" cm="1">
        <f t="array" ref="U1260">IF(T1260=MIN($T$3:$T$10000),S1260:T1260,"")</f>
        <v/>
      </c>
    </row>
    <row r="1261" spans="1:21" x14ac:dyDescent="0.3">
      <c r="A1261" s="23">
        <v>43077</v>
      </c>
      <c r="B1261" s="24">
        <v>-8.4353111390916968E-5</v>
      </c>
      <c r="C1261" s="24">
        <v>1.094564225367828E-2</v>
      </c>
      <c r="D1261" s="24">
        <v>-2.3767789522032429E-3</v>
      </c>
      <c r="E1261" s="263">
        <v>7.8654011823688051E-3</v>
      </c>
      <c r="F1261" s="264">
        <v>1.100000000000001E-4</v>
      </c>
      <c r="G1261" s="264">
        <v>3.0999999999999919E-4</v>
      </c>
      <c r="H1261" s="265">
        <v>-4.2016806722690276E-5</v>
      </c>
      <c r="K1261" s="23">
        <v>43077</v>
      </c>
      <c r="L1261" s="19">
        <v>1.1194222393428469E-3</v>
      </c>
      <c r="O1261" s="23">
        <v>43077</v>
      </c>
      <c r="P1261">
        <v>2.7795745059201434E-3</v>
      </c>
      <c r="Q1261" t="str" cm="1">
        <f t="array" ref="Q1261">IF(P1261=MIN($P$3:$P$10000),O1261:P1261,"")</f>
        <v/>
      </c>
      <c r="S1261" s="23">
        <v>43077</v>
      </c>
      <c r="T1261">
        <v>1.1118298023680576E-3</v>
      </c>
      <c r="U1261" t="str" cm="1">
        <f t="array" ref="U1261">IF(T1261=MIN($T$3:$T$10000),S1261:T1261,"")</f>
        <v/>
      </c>
    </row>
    <row r="1262" spans="1:21" x14ac:dyDescent="0.3">
      <c r="A1262" s="23">
        <v>43080</v>
      </c>
      <c r="B1262" s="24">
        <v>-3.9669225869279926E-3</v>
      </c>
      <c r="C1262" s="24">
        <v>-8.6620447169412254E-4</v>
      </c>
      <c r="D1262" s="24">
        <v>3.9360892059467573E-3</v>
      </c>
      <c r="E1262" s="263">
        <v>9.4596336104429621E-3</v>
      </c>
      <c r="F1262" s="264">
        <v>-1.699999999999998E-4</v>
      </c>
      <c r="G1262" s="264">
        <v>-1.000000000000001E-4</v>
      </c>
      <c r="H1262" s="265">
        <v>-4.1841004184100164E-5</v>
      </c>
      <c r="K1262" s="23">
        <v>43080</v>
      </c>
      <c r="L1262" s="19">
        <v>1.5971405310391045E-3</v>
      </c>
      <c r="O1262" s="23">
        <v>43080</v>
      </c>
      <c r="P1262">
        <v>4.0949224573048736E-3</v>
      </c>
      <c r="Q1262" t="str" cm="1">
        <f t="array" ref="Q1262">IF(P1262=MIN($P$3:$P$10000),O1262:P1262,"")</f>
        <v/>
      </c>
      <c r="S1262" s="23">
        <v>43080</v>
      </c>
      <c r="T1262">
        <v>1.6379689829219496E-3</v>
      </c>
      <c r="U1262" t="str" cm="1">
        <f t="array" ref="U1262">IF(T1262=MIN($T$3:$T$10000),S1262:T1262,"")</f>
        <v/>
      </c>
    </row>
    <row r="1263" spans="1:21" x14ac:dyDescent="0.3">
      <c r="A1263" s="23">
        <v>43081</v>
      </c>
      <c r="B1263" s="24">
        <v>1.1863401205602941E-3</v>
      </c>
      <c r="C1263" s="24">
        <v>8.6692550811503181E-3</v>
      </c>
      <c r="D1263" s="24">
        <v>-2.373010656080064E-3</v>
      </c>
      <c r="E1263" s="263">
        <v>-8.5509888874638791E-3</v>
      </c>
      <c r="F1263" s="264">
        <v>2.5999999999999981E-4</v>
      </c>
      <c r="G1263" s="264">
        <v>-5.0999999999999928E-4</v>
      </c>
      <c r="H1263" s="265">
        <v>1.6666666666666712E-4</v>
      </c>
      <c r="K1263" s="23">
        <v>43081</v>
      </c>
      <c r="L1263" s="19">
        <v>-8.5386504438988238E-4</v>
      </c>
      <c r="O1263" s="23">
        <v>43081</v>
      </c>
      <c r="P1263">
        <v>-2.3234126109747061E-3</v>
      </c>
      <c r="Q1263" t="str" cm="1">
        <f t="array" ref="Q1263">IF(P1263=MIN($P$3:$P$10000),O1263:P1263,"")</f>
        <v/>
      </c>
      <c r="S1263" s="23">
        <v>43081</v>
      </c>
      <c r="T1263">
        <v>-9.2936504438988264E-4</v>
      </c>
      <c r="U1263" t="str" cm="1">
        <f t="array" ref="U1263">IF(T1263=MIN($T$3:$T$10000),S1263:T1263,"")</f>
        <v/>
      </c>
    </row>
    <row r="1264" spans="1:21" x14ac:dyDescent="0.3">
      <c r="A1264" s="23">
        <v>43082</v>
      </c>
      <c r="B1264" s="24">
        <v>8.6330595237739064E-3</v>
      </c>
      <c r="C1264" s="24">
        <v>-3.0080915422623518E-3</v>
      </c>
      <c r="D1264" s="24">
        <v>1.096184277256902E-2</v>
      </c>
      <c r="E1264" s="263">
        <v>8.2702321214278372E-3</v>
      </c>
      <c r="F1264" s="264">
        <v>-2.9999999999999858E-5</v>
      </c>
      <c r="G1264" s="264">
        <v>-7.6000000000000069E-4</v>
      </c>
      <c r="H1264" s="265">
        <v>4.2372881355931949E-5</v>
      </c>
      <c r="K1264" s="23">
        <v>43082</v>
      </c>
      <c r="L1264" s="19">
        <v>3.168798792416942E-3</v>
      </c>
      <c r="O1264" s="23">
        <v>43082</v>
      </c>
      <c r="P1264">
        <v>7.976827489516931E-3</v>
      </c>
      <c r="Q1264" t="str" cm="1">
        <f t="array" ref="Q1264">IF(P1264=MIN($P$3:$P$10000),O1264:P1264,"")</f>
        <v/>
      </c>
      <c r="S1264" s="23">
        <v>43082</v>
      </c>
      <c r="T1264">
        <v>3.1907309958067722E-3</v>
      </c>
      <c r="U1264" t="str" cm="1">
        <f t="array" ref="U1264">IF(T1264=MIN($T$3:$T$10000),S1264:T1264,"")</f>
        <v/>
      </c>
    </row>
    <row r="1265" spans="1:21" x14ac:dyDescent="0.3">
      <c r="A1265" s="23">
        <v>43083</v>
      </c>
      <c r="B1265" s="24">
        <v>-2.0139129313403192E-3</v>
      </c>
      <c r="C1265" s="24">
        <v>-2.5862923184306148E-3</v>
      </c>
      <c r="D1265" s="24">
        <v>-6.444278624920299E-3</v>
      </c>
      <c r="E1265" s="263">
        <v>-7.9678096232976142E-3</v>
      </c>
      <c r="F1265" s="264">
        <v>-1.8000000000000031E-4</v>
      </c>
      <c r="G1265" s="264">
        <v>-1.09999999999999E-4</v>
      </c>
      <c r="H1265" s="265">
        <v>0</v>
      </c>
      <c r="K1265" s="23">
        <v>43083</v>
      </c>
      <c r="L1265" s="19">
        <v>-2.3836199365189627E-3</v>
      </c>
      <c r="O1265" s="23">
        <v>43083</v>
      </c>
      <c r="P1265">
        <v>-5.9002998412974062E-3</v>
      </c>
      <c r="Q1265" t="str" cm="1">
        <f t="array" ref="Q1265">IF(P1265=MIN($P$3:$P$10000),O1265:P1265,"")</f>
        <v/>
      </c>
      <c r="S1265" s="23">
        <v>43083</v>
      </c>
      <c r="T1265">
        <v>-2.3601199365189626E-3</v>
      </c>
      <c r="U1265" t="str" cm="1">
        <f t="array" ref="U1265">IF(T1265=MIN($T$3:$T$10000),S1265:T1265,"")</f>
        <v/>
      </c>
    </row>
    <row r="1266" spans="1:21" x14ac:dyDescent="0.3">
      <c r="A1266" s="23">
        <v>43084</v>
      </c>
      <c r="B1266" s="24">
        <v>2.1020768519297069E-3</v>
      </c>
      <c r="C1266" s="24">
        <v>-7.3464563620800373E-3</v>
      </c>
      <c r="D1266" s="24">
        <v>-2.060538379321049E-4</v>
      </c>
      <c r="E1266" s="263">
        <v>1.429230772659492E-2</v>
      </c>
      <c r="F1266" s="264">
        <v>1.000000000000003E-5</v>
      </c>
      <c r="G1266" s="264">
        <v>-2.1000000000000131E-4</v>
      </c>
      <c r="H1266" s="265">
        <v>-1.7021276595744725E-4</v>
      </c>
      <c r="K1266" s="23">
        <v>43084</v>
      </c>
      <c r="L1266" s="19">
        <v>1.2733440982637854E-3</v>
      </c>
      <c r="O1266" s="23">
        <v>43084</v>
      </c>
      <c r="P1266">
        <v>3.398599607361592E-3</v>
      </c>
      <c r="Q1266" t="str" cm="1">
        <f t="array" ref="Q1266">IF(P1266=MIN($P$3:$P$10000),O1266:P1266,"")</f>
        <v/>
      </c>
      <c r="S1266" s="23">
        <v>43084</v>
      </c>
      <c r="T1266">
        <v>1.3594398429446369E-3</v>
      </c>
      <c r="U1266" t="str" cm="1">
        <f t="array" ref="U1266">IF(T1266=MIN($T$3:$T$10000),S1266:T1266,"")</f>
        <v/>
      </c>
    </row>
    <row r="1267" spans="1:21" x14ac:dyDescent="0.3">
      <c r="A1267" s="23">
        <v>43087</v>
      </c>
      <c r="B1267" s="24">
        <v>4.6148934384963054E-3</v>
      </c>
      <c r="C1267" s="24">
        <v>1.306039351289138E-2</v>
      </c>
      <c r="D1267" s="24">
        <v>8.1351047498464876E-3</v>
      </c>
      <c r="E1267" s="263">
        <v>2.9111745594671348E-3</v>
      </c>
      <c r="F1267" s="264">
        <v>-7.9999999999999776E-5</v>
      </c>
      <c r="G1267" s="264">
        <v>8.0000000000000074E-5</v>
      </c>
      <c r="H1267" s="265">
        <v>-2.9288702928870257E-4</v>
      </c>
      <c r="K1267" s="23">
        <v>43087</v>
      </c>
      <c r="L1267" s="19">
        <v>2.6154061496399877E-3</v>
      </c>
      <c r="O1267" s="23">
        <v>43087</v>
      </c>
      <c r="P1267">
        <v>6.8780132820497608E-3</v>
      </c>
      <c r="Q1267" t="str" cm="1">
        <f t="array" ref="Q1267">IF(P1267=MIN($P$3:$P$10000),O1267:P1267,"")</f>
        <v/>
      </c>
      <c r="S1267" s="23">
        <v>43087</v>
      </c>
      <c r="T1267">
        <v>2.7512053128199042E-3</v>
      </c>
      <c r="U1267" t="str" cm="1">
        <f t="array" ref="U1267">IF(T1267=MIN($T$3:$T$10000),S1267:T1267,"")</f>
        <v/>
      </c>
    </row>
    <row r="1268" spans="1:21" x14ac:dyDescent="0.3">
      <c r="A1268" s="23">
        <v>43088</v>
      </c>
      <c r="B1268" s="24">
        <v>7.5166623022632662E-4</v>
      </c>
      <c r="C1268" s="24">
        <v>3.0080915422625279E-3</v>
      </c>
      <c r="D1268" s="24">
        <v>9.1929160711651716E-3</v>
      </c>
      <c r="E1268" s="263">
        <v>-5.4571478797223513E-3</v>
      </c>
      <c r="F1268" s="264">
        <v>1.699999999999998E-4</v>
      </c>
      <c r="G1268" s="264">
        <v>-1.1899999999999999E-3</v>
      </c>
      <c r="H1268" s="265">
        <v>-1.2195121951219579E-4</v>
      </c>
      <c r="K1268" s="23">
        <v>43088</v>
      </c>
      <c r="L1268" s="19">
        <v>1.1237733220899411E-3</v>
      </c>
      <c r="O1268" s="23">
        <v>43088</v>
      </c>
      <c r="P1268">
        <v>3.0528784271760733E-3</v>
      </c>
      <c r="Q1268" t="str" cm="1">
        <f t="array" ref="Q1268">IF(P1268=MIN($P$3:$P$10000),O1268:P1268,"")</f>
        <v/>
      </c>
      <c r="S1268" s="23">
        <v>43088</v>
      </c>
      <c r="T1268">
        <v>1.2211513708704294E-3</v>
      </c>
      <c r="U1268" t="str" cm="1">
        <f t="array" ref="U1268">IF(T1268=MIN($T$3:$T$10000),S1268:T1268,"")</f>
        <v/>
      </c>
    </row>
    <row r="1269" spans="1:21" x14ac:dyDescent="0.3">
      <c r="A1269" s="23">
        <v>43089</v>
      </c>
      <c r="B1269" s="24">
        <v>2.670664329828158E-3</v>
      </c>
      <c r="C1269" s="24">
        <v>-5.9981401299307301E-3</v>
      </c>
      <c r="D1269" s="24">
        <v>-5.0602974118844717E-4</v>
      </c>
      <c r="E1269" s="263">
        <v>1.6343425945443679E-3</v>
      </c>
      <c r="F1269" s="264">
        <v>8.0000000000000004E-4</v>
      </c>
      <c r="G1269" s="264">
        <v>-1.6999999999999901E-4</v>
      </c>
      <c r="H1269" s="265">
        <v>4.0160642570282277E-5</v>
      </c>
      <c r="K1269" s="23">
        <v>43089</v>
      </c>
      <c r="L1269" s="19">
        <v>-2.5809125096089046E-5</v>
      </c>
      <c r="O1269" s="23">
        <v>43089</v>
      </c>
      <c r="P1269">
        <v>-2.8845353563179048E-4</v>
      </c>
      <c r="Q1269" t="str" cm="1">
        <f t="array" ref="Q1269">IF(P1269=MIN($P$3:$P$10000),O1269:P1269,"")</f>
        <v/>
      </c>
      <c r="S1269" s="23">
        <v>43089</v>
      </c>
      <c r="T1269">
        <v>-1.1538141425271613E-4</v>
      </c>
      <c r="U1269" t="str" cm="1">
        <f t="array" ref="U1269">IF(T1269=MIN($T$3:$T$10000),S1269:T1269,"")</f>
        <v/>
      </c>
    </row>
    <row r="1270" spans="1:21" x14ac:dyDescent="0.3">
      <c r="A1270" s="23">
        <v>43090</v>
      </c>
      <c r="B1270" s="24">
        <v>1.415007503038101E-3</v>
      </c>
      <c r="C1270" s="24">
        <v>9.9137981911378101E-3</v>
      </c>
      <c r="D1270" s="24">
        <v>-6.9872522266262709E-3</v>
      </c>
      <c r="E1270" s="263">
        <v>0</v>
      </c>
      <c r="F1270" s="264">
        <v>4.0000000000000112E-5</v>
      </c>
      <c r="G1270" s="264">
        <v>3.400000000000003E-4</v>
      </c>
      <c r="H1270" s="265">
        <v>0</v>
      </c>
      <c r="K1270" s="23">
        <v>43090</v>
      </c>
      <c r="L1270" s="19">
        <v>-6.460756872434314E-4</v>
      </c>
      <c r="O1270" s="23">
        <v>43090</v>
      </c>
      <c r="P1270">
        <v>-1.6676892181085785E-3</v>
      </c>
      <c r="Q1270" t="str" cm="1">
        <f t="array" ref="Q1270">IF(P1270=MIN($P$3:$P$10000),O1270:P1270,"")</f>
        <v/>
      </c>
      <c r="S1270" s="23">
        <v>43090</v>
      </c>
      <c r="T1270">
        <v>-6.6707568724343137E-4</v>
      </c>
      <c r="U1270" t="str" cm="1">
        <f t="array" ref="U1270">IF(T1270=MIN($T$3:$T$10000),S1270:T1270,"")</f>
        <v/>
      </c>
    </row>
    <row r="1271" spans="1:21" x14ac:dyDescent="0.3">
      <c r="A1271" s="23">
        <v>43091</v>
      </c>
      <c r="B1271" s="24">
        <v>5.2365057806751337E-3</v>
      </c>
      <c r="C1271" s="24">
        <v>0</v>
      </c>
      <c r="D1271" s="24">
        <v>1.529467202268632E-3</v>
      </c>
      <c r="E1271" s="263">
        <v>1.3989044078767431E-3</v>
      </c>
      <c r="F1271" s="264">
        <v>1.799999999999999E-4</v>
      </c>
      <c r="G1271" s="264">
        <v>-1.0000000000001119E-5</v>
      </c>
      <c r="H1271" s="265">
        <v>0</v>
      </c>
      <c r="K1271" s="23">
        <v>43091</v>
      </c>
      <c r="L1271" s="19">
        <v>6.8544882523886234E-4</v>
      </c>
      <c r="O1271" s="23">
        <v>43091</v>
      </c>
      <c r="P1271">
        <v>1.6698720630971562E-3</v>
      </c>
      <c r="Q1271" t="str" cm="1">
        <f t="array" ref="Q1271">IF(P1271=MIN($P$3:$P$10000),O1271:P1271,"")</f>
        <v/>
      </c>
      <c r="S1271" s="23">
        <v>43091</v>
      </c>
      <c r="T1271">
        <v>6.679488252388624E-4</v>
      </c>
      <c r="U1271" t="str" cm="1">
        <f t="array" ref="U1271">IF(T1271=MIN($T$3:$T$10000),S1271:T1271,"")</f>
        <v/>
      </c>
    </row>
    <row r="1272" spans="1:21" x14ac:dyDescent="0.3">
      <c r="A1272" s="23">
        <v>43096</v>
      </c>
      <c r="B1272" s="24">
        <v>1.066645426382571E-2</v>
      </c>
      <c r="C1272" s="24">
        <v>1.7071220327810671E-3</v>
      </c>
      <c r="D1272" s="24">
        <v>1.0691621174416931E-2</v>
      </c>
      <c r="E1272" s="263">
        <v>2.3279160439006589E-3</v>
      </c>
      <c r="F1272" s="264">
        <v>-2.3000000000000009E-4</v>
      </c>
      <c r="G1272" s="264">
        <v>-2.0000000000000022E-5</v>
      </c>
      <c r="H1272" s="265">
        <v>-4.1322314049587959E-5</v>
      </c>
      <c r="K1272" s="23">
        <v>43096</v>
      </c>
      <c r="L1272" s="19">
        <v>2.7325312675093769E-3</v>
      </c>
      <c r="O1272" s="23">
        <v>43096</v>
      </c>
      <c r="P1272">
        <v>6.9378157720792286E-3</v>
      </c>
      <c r="Q1272" t="str" cm="1">
        <f t="array" ref="Q1272">IF(P1272=MIN($P$3:$P$10000),O1272:P1272,"")</f>
        <v/>
      </c>
      <c r="S1272" s="23">
        <v>43096</v>
      </c>
      <c r="T1272">
        <v>2.7751263088316917E-3</v>
      </c>
      <c r="U1272" t="str" cm="1">
        <f t="array" ref="U1272">IF(T1272=MIN($T$3:$T$10000),S1272:T1272,"")</f>
        <v/>
      </c>
    </row>
    <row r="1273" spans="1:21" x14ac:dyDescent="0.3">
      <c r="A1273" s="23">
        <v>43097</v>
      </c>
      <c r="B1273" s="24">
        <v>5.0723634523677707E-3</v>
      </c>
      <c r="C1273" s="24">
        <v>7.5074975702602541E-4</v>
      </c>
      <c r="D1273" s="24">
        <v>1.4104575557303311E-3</v>
      </c>
      <c r="E1273" s="263">
        <v>2.090413013084603E-3</v>
      </c>
      <c r="F1273" s="264">
        <v>1.1E-4</v>
      </c>
      <c r="G1273" s="264">
        <v>-3.8999999999999918E-4</v>
      </c>
      <c r="H1273" s="265">
        <v>1.2345679012345747E-4</v>
      </c>
      <c r="K1273" s="23">
        <v>43097</v>
      </c>
      <c r="L1273" s="19">
        <v>8.108531706754416E-4</v>
      </c>
      <c r="O1273" s="23">
        <v>43097</v>
      </c>
      <c r="P1273">
        <v>1.9094940377997137E-3</v>
      </c>
      <c r="Q1273" t="str" cm="1">
        <f t="array" ref="Q1273">IF(P1273=MIN($P$3:$P$10000),O1273:P1273,"")</f>
        <v/>
      </c>
      <c r="S1273" s="23">
        <v>43097</v>
      </c>
      <c r="T1273">
        <v>7.6379761511988567E-4</v>
      </c>
      <c r="U1273" t="str" cm="1">
        <f t="array" ref="U1273">IF(T1273=MIN($T$3:$T$10000),S1273:T1273,"")</f>
        <v/>
      </c>
    </row>
    <row r="1274" spans="1:21" x14ac:dyDescent="0.3">
      <c r="A1274" s="23">
        <v>43098</v>
      </c>
      <c r="B1274" s="24">
        <v>6.5120391780551859E-3</v>
      </c>
      <c r="C1274" s="24">
        <v>1.7652946769918449E-3</v>
      </c>
      <c r="D1274" s="24">
        <v>-6.5393796951091088E-3</v>
      </c>
      <c r="E1274" s="263">
        <v>1.160020359634583E-4</v>
      </c>
      <c r="F1274" s="264">
        <v>1.000000000000003E-5</v>
      </c>
      <c r="G1274" s="264">
        <v>-5.0000000000000034E-4</v>
      </c>
      <c r="H1274" s="265">
        <v>0</v>
      </c>
      <c r="K1274" s="23">
        <v>43098</v>
      </c>
      <c r="L1274" s="19">
        <v>-8.3109446107362654E-4</v>
      </c>
      <c r="O1274" s="23">
        <v>43098</v>
      </c>
      <c r="P1274">
        <v>-2.0177361526840664E-3</v>
      </c>
      <c r="Q1274" t="str" cm="1">
        <f t="array" ref="Q1274">IF(P1274=MIN($P$3:$P$10000),O1274:P1274,"")</f>
        <v/>
      </c>
      <c r="S1274" s="23">
        <v>43098</v>
      </c>
      <c r="T1274">
        <v>-8.070944610736265E-4</v>
      </c>
      <c r="U1274" t="str" cm="1">
        <f t="array" ref="U1274">IF(T1274=MIN($T$3:$T$10000),S1274:T1274,"")</f>
        <v/>
      </c>
    </row>
    <row r="1275" spans="1:21" x14ac:dyDescent="0.3">
      <c r="A1275" s="23">
        <v>43102</v>
      </c>
      <c r="B1275" s="24">
        <v>1.213101476536976E-2</v>
      </c>
      <c r="C1275" s="24">
        <v>8.3700312352914738E-3</v>
      </c>
      <c r="D1275" s="24">
        <v>-1.620072991002177E-3</v>
      </c>
      <c r="E1275" s="263">
        <v>-2.3176864046635399E-3</v>
      </c>
      <c r="F1275" s="264">
        <v>-1.899999999999999E-4</v>
      </c>
      <c r="G1275" s="264">
        <v>-1.010000000000002E-3</v>
      </c>
      <c r="H1275" s="265">
        <v>8.1300813008130989E-5</v>
      </c>
      <c r="K1275" s="23">
        <v>43102</v>
      </c>
      <c r="L1275" s="19">
        <v>3.6829048981601182E-4</v>
      </c>
      <c r="O1275" s="23">
        <v>43102</v>
      </c>
      <c r="P1275">
        <v>1.0030128099058826E-3</v>
      </c>
      <c r="Q1275" t="str" cm="1">
        <f t="array" ref="Q1275">IF(P1275=MIN($P$3:$P$10000),O1275:P1275,"")</f>
        <v/>
      </c>
      <c r="S1275" s="23">
        <v>43102</v>
      </c>
      <c r="T1275">
        <v>4.0120512396235293E-4</v>
      </c>
      <c r="U1275" t="str" cm="1">
        <f t="array" ref="U1275">IF(T1275=MIN($T$3:$T$10000),S1275:T1275,"")</f>
        <v/>
      </c>
    </row>
    <row r="1276" spans="1:21" x14ac:dyDescent="0.3">
      <c r="A1276" s="23">
        <v>43103</v>
      </c>
      <c r="B1276" s="24">
        <v>-2.6368517357275591E-3</v>
      </c>
      <c r="C1276" s="24">
        <v>3.9318088168207588E-3</v>
      </c>
      <c r="D1276" s="24">
        <v>8.7229264292986494E-3</v>
      </c>
      <c r="E1276" s="263">
        <v>1.451810476254615E-2</v>
      </c>
      <c r="F1276" s="264">
        <v>-1.6000000000000001E-4</v>
      </c>
      <c r="G1276" s="264">
        <v>3.1000000000000141E-4</v>
      </c>
      <c r="H1276" s="265">
        <v>-8.1967213114755033E-5</v>
      </c>
      <c r="K1276" s="23">
        <v>43103</v>
      </c>
      <c r="L1276" s="19">
        <v>3.4026528293039896E-3</v>
      </c>
      <c r="O1276" s="23">
        <v>43103</v>
      </c>
      <c r="P1276">
        <v>8.6000951880140716E-3</v>
      </c>
      <c r="Q1276" t="str" cm="1">
        <f t="array" ref="Q1276">IF(P1276=MIN($P$3:$P$10000),O1276:P1276,"")</f>
        <v/>
      </c>
      <c r="S1276" s="23">
        <v>43103</v>
      </c>
      <c r="T1276">
        <v>3.4400380752056293E-3</v>
      </c>
      <c r="U1276" t="str" cm="1">
        <f t="array" ref="U1276">IF(T1276=MIN($T$3:$T$10000),S1276:T1276,"")</f>
        <v/>
      </c>
    </row>
    <row r="1277" spans="1:21" x14ac:dyDescent="0.3">
      <c r="A1277" s="23">
        <v>43104</v>
      </c>
      <c r="B1277" s="24">
        <v>5.127375420605697E-3</v>
      </c>
      <c r="C1277" s="24">
        <v>1.392516983734707E-2</v>
      </c>
      <c r="D1277" s="24">
        <v>9.0478813909545847E-4</v>
      </c>
      <c r="E1277" s="263">
        <v>8.586060066985899E-3</v>
      </c>
      <c r="F1277" s="264">
        <v>9.9999999999999937E-5</v>
      </c>
      <c r="G1277" s="264">
        <v>5.6999999999999944E-4</v>
      </c>
      <c r="H1277" s="265">
        <v>-4.0650406504066206E-5</v>
      </c>
      <c r="K1277" s="23">
        <v>43104</v>
      </c>
      <c r="L1277" s="19">
        <v>2.2021589234852978E-3</v>
      </c>
      <c r="O1277" s="23">
        <v>43104</v>
      </c>
      <c r="P1277">
        <v>5.4548790160303187E-3</v>
      </c>
      <c r="Q1277" t="str" cm="1">
        <f t="array" ref="Q1277">IF(P1277=MIN($P$3:$P$10000),O1277:P1277,"")</f>
        <v/>
      </c>
      <c r="S1277" s="23">
        <v>43104</v>
      </c>
      <c r="T1277">
        <v>2.1819516064121277E-3</v>
      </c>
      <c r="U1277" t="str" cm="1">
        <f t="array" ref="U1277">IF(T1277=MIN($T$3:$T$10000),S1277:T1277,"")</f>
        <v/>
      </c>
    </row>
    <row r="1278" spans="1:21" x14ac:dyDescent="0.3">
      <c r="A1278" s="23">
        <v>43105</v>
      </c>
      <c r="B1278" s="24">
        <v>-1.036162928711669E-3</v>
      </c>
      <c r="C1278" s="24">
        <v>4.7209778418375193E-3</v>
      </c>
      <c r="D1278" s="24">
        <v>5.9274272058193979E-3</v>
      </c>
      <c r="E1278" s="263">
        <v>-1.2485069582230651E-3</v>
      </c>
      <c r="F1278" s="264">
        <v>-3.0000000000000079E-5</v>
      </c>
      <c r="G1278" s="264">
        <v>1.7000000000000129E-4</v>
      </c>
      <c r="H1278" s="265">
        <v>-8.0971659919027838E-5</v>
      </c>
      <c r="K1278" s="23">
        <v>43105</v>
      </c>
      <c r="L1278" s="19">
        <v>1.1184922983009491E-3</v>
      </c>
      <c r="O1278" s="23">
        <v>43105</v>
      </c>
      <c r="P1278">
        <v>2.8735738631612785E-3</v>
      </c>
      <c r="Q1278" t="str" cm="1">
        <f t="array" ref="Q1278">IF(P1278=MIN($P$3:$P$10000),O1278:P1278,"")</f>
        <v/>
      </c>
      <c r="S1278" s="23">
        <v>43105</v>
      </c>
      <c r="T1278">
        <v>1.1494295452645115E-3</v>
      </c>
      <c r="U1278" t="str" cm="1">
        <f t="array" ref="U1278">IF(T1278=MIN($T$3:$T$10000),S1278:T1278,"")</f>
        <v/>
      </c>
    </row>
    <row r="1279" spans="1:21" x14ac:dyDescent="0.3">
      <c r="A1279" s="23">
        <v>43108</v>
      </c>
      <c r="B1279" s="24">
        <v>-1.5961062539518781E-4</v>
      </c>
      <c r="C1279" s="24">
        <v>-3.4171459119171571E-3</v>
      </c>
      <c r="D1279" s="24">
        <v>1.478087080535276E-2</v>
      </c>
      <c r="E1279" s="263">
        <v>6.8163536760534849E-4</v>
      </c>
      <c r="F1279" s="264">
        <v>3.0000000000000079E-5</v>
      </c>
      <c r="G1279" s="264">
        <v>1.6999999999999901E-4</v>
      </c>
      <c r="H1279" s="265">
        <v>-2.4096385542168527E-4</v>
      </c>
      <c r="K1279" s="23">
        <v>43108</v>
      </c>
      <c r="L1279" s="19">
        <v>2.4866636542968034E-3</v>
      </c>
      <c r="O1279" s="23">
        <v>43108</v>
      </c>
      <c r="P1279">
        <v>6.458993473091406E-3</v>
      </c>
      <c r="Q1279" t="str" cm="1">
        <f t="array" ref="Q1279">IF(P1279=MIN($P$3:$P$10000),O1279:P1279,"")</f>
        <v/>
      </c>
      <c r="S1279" s="23">
        <v>43108</v>
      </c>
      <c r="T1279">
        <v>2.5835973892365622E-3</v>
      </c>
      <c r="U1279" t="str" cm="1">
        <f t="array" ref="U1279">IF(T1279=MIN($T$3:$T$10000),S1279:T1279,"")</f>
        <v/>
      </c>
    </row>
    <row r="1280" spans="1:21" x14ac:dyDescent="0.3">
      <c r="A1280" s="23">
        <v>43109</v>
      </c>
      <c r="B1280" s="24">
        <v>-4.6284814400842679E-3</v>
      </c>
      <c r="C1280" s="24">
        <v>6.0007597596861634E-3</v>
      </c>
      <c r="D1280" s="24">
        <v>-1.2006787960650999E-2</v>
      </c>
      <c r="E1280" s="263">
        <v>-4.0884260189681214E-3</v>
      </c>
      <c r="F1280" s="264">
        <v>1.9000000000000001E-4</v>
      </c>
      <c r="G1280" s="264">
        <v>-5.0999999999999928E-4</v>
      </c>
      <c r="H1280" s="265">
        <v>0</v>
      </c>
      <c r="K1280" s="23">
        <v>43109</v>
      </c>
      <c r="L1280" s="19">
        <v>-2.5516788028956349E-3</v>
      </c>
      <c r="O1280" s="23">
        <v>43109</v>
      </c>
      <c r="P1280">
        <v>-6.3629470072390859E-3</v>
      </c>
      <c r="Q1280" t="str" cm="1">
        <f t="array" ref="Q1280">IF(P1280=MIN($P$3:$P$10000),O1280:P1280,"")</f>
        <v/>
      </c>
      <c r="S1280" s="23">
        <v>43109</v>
      </c>
      <c r="T1280">
        <v>-2.5451788028956349E-3</v>
      </c>
      <c r="U1280" t="str" cm="1">
        <f t="array" ref="U1280">IF(T1280=MIN($T$3:$T$10000),S1280:T1280,"")</f>
        <v/>
      </c>
    </row>
    <row r="1281" spans="1:21" x14ac:dyDescent="0.3">
      <c r="A1281" s="23">
        <v>43110</v>
      </c>
      <c r="B1281" s="24">
        <v>2.4051630945603939E-3</v>
      </c>
      <c r="C1281" s="24">
        <v>-2.5565556468953058E-3</v>
      </c>
      <c r="D1281" s="24">
        <v>-7.1721824978873997E-3</v>
      </c>
      <c r="E1281" s="263">
        <v>-4.789550393882235E-3</v>
      </c>
      <c r="F1281" s="264">
        <v>2.7E-4</v>
      </c>
      <c r="G1281" s="264">
        <v>-9.9999999999997863E-5</v>
      </c>
      <c r="H1281" s="265">
        <v>3.9215686274509568E-5</v>
      </c>
      <c r="K1281" s="23">
        <v>43110</v>
      </c>
      <c r="L1281" s="19">
        <v>-1.8838757410787677E-3</v>
      </c>
      <c r="O1281" s="23">
        <v>43110</v>
      </c>
      <c r="P1281">
        <v>-4.8088069997557431E-3</v>
      </c>
      <c r="Q1281" t="str" cm="1">
        <f t="array" ref="Q1281">IF(P1281=MIN($P$3:$P$10000),O1281:P1281,"")</f>
        <v/>
      </c>
      <c r="S1281" s="23">
        <v>43110</v>
      </c>
      <c r="T1281">
        <v>-1.9235227999022972E-3</v>
      </c>
      <c r="U1281" t="str" cm="1">
        <f t="array" ref="U1281">IF(T1281=MIN($T$3:$T$10000),S1281:T1281,"")</f>
        <v/>
      </c>
    </row>
    <row r="1282" spans="1:21" x14ac:dyDescent="0.3">
      <c r="A1282" s="23">
        <v>43111</v>
      </c>
      <c r="B1282" s="24">
        <v>3.2792370093516769E-3</v>
      </c>
      <c r="C1282" s="24">
        <v>1.366948458116333E-2</v>
      </c>
      <c r="D1282" s="24">
        <v>3.5117271784911299E-3</v>
      </c>
      <c r="E1282" s="263">
        <v>1.042734709476106E-2</v>
      </c>
      <c r="F1282" s="264">
        <v>3.900000000000001E-4</v>
      </c>
      <c r="G1282" s="264">
        <v>-2.000000000000002E-4</v>
      </c>
      <c r="H1282" s="265">
        <v>-3.9370078740157248E-5</v>
      </c>
      <c r="K1282" s="23">
        <v>43111</v>
      </c>
      <c r="L1282" s="19">
        <v>2.79779112375044E-3</v>
      </c>
      <c r="O1282" s="23">
        <v>43111</v>
      </c>
      <c r="P1282">
        <v>6.9662691479587769E-3</v>
      </c>
      <c r="Q1282" t="str" cm="1">
        <f t="array" ref="Q1282">IF(P1282=MIN($P$3:$P$10000),O1282:P1282,"")</f>
        <v/>
      </c>
      <c r="S1282" s="23">
        <v>43111</v>
      </c>
      <c r="T1282">
        <v>2.7865076591835109E-3</v>
      </c>
      <c r="U1282" t="str" cm="1">
        <f t="array" ref="U1282">IF(T1282=MIN($T$3:$T$10000),S1282:T1282,"")</f>
        <v/>
      </c>
    </row>
    <row r="1283" spans="1:21" x14ac:dyDescent="0.3">
      <c r="A1283" s="23">
        <v>43112</v>
      </c>
      <c r="B1283" s="24">
        <v>1.211732282976199E-2</v>
      </c>
      <c r="C1283" s="24">
        <v>4.6354309827203923E-3</v>
      </c>
      <c r="D1283" s="24">
        <v>8.4983719028275933E-3</v>
      </c>
      <c r="E1283" s="263">
        <v>1.0207139112569099E-3</v>
      </c>
      <c r="F1283" s="264">
        <v>1.4999999999999999E-4</v>
      </c>
      <c r="G1283" s="264">
        <v>6.6999999999999731E-4</v>
      </c>
      <c r="H1283" s="265">
        <v>0</v>
      </c>
      <c r="K1283" s="23">
        <v>43112</v>
      </c>
      <c r="L1283" s="19">
        <v>2.4897307046102888E-3</v>
      </c>
      <c r="O1283" s="23">
        <v>43112</v>
      </c>
      <c r="P1283">
        <v>6.1030767615257216E-3</v>
      </c>
      <c r="Q1283" t="str" cm="1">
        <f t="array" ref="Q1283">IF(P1283=MIN($P$3:$P$10000),O1283:P1283,"")</f>
        <v/>
      </c>
      <c r="S1283" s="23">
        <v>43112</v>
      </c>
      <c r="T1283">
        <v>2.4412307046102893E-3</v>
      </c>
      <c r="U1283" t="str" cm="1">
        <f t="array" ref="U1283">IF(T1283=MIN($T$3:$T$10000),S1283:T1283,"")</f>
        <v/>
      </c>
    </row>
    <row r="1284" spans="1:21" x14ac:dyDescent="0.3">
      <c r="A1284" s="23">
        <v>43116</v>
      </c>
      <c r="B1284" s="24">
        <v>1.6540564087434381E-3</v>
      </c>
      <c r="C1284" s="24">
        <v>1.258438831826827E-3</v>
      </c>
      <c r="D1284" s="24">
        <v>-1.7847620495112159E-3</v>
      </c>
      <c r="E1284" s="263">
        <v>-1.2461024009201779E-3</v>
      </c>
      <c r="F1284" s="264">
        <v>-5.0000000000000002E-5</v>
      </c>
      <c r="G1284" s="264">
        <v>2.3000000000000131E-4</v>
      </c>
      <c r="H1284" s="265">
        <v>-1.1811023622047172E-4</v>
      </c>
      <c r="K1284" s="23">
        <v>43116</v>
      </c>
      <c r="L1284" s="19">
        <v>-3.8246482497271617E-4</v>
      </c>
      <c r="O1284" s="23">
        <v>43116</v>
      </c>
      <c r="P1284">
        <v>-8.3953804668375986E-4</v>
      </c>
      <c r="Q1284" t="str" cm="1">
        <f t="array" ref="Q1284">IF(P1284=MIN($P$3:$P$10000),O1284:P1284,"")</f>
        <v/>
      </c>
      <c r="S1284" s="23">
        <v>43116</v>
      </c>
      <c r="T1284">
        <v>-3.3581521867350394E-4</v>
      </c>
      <c r="U1284" t="str" cm="1">
        <f t="array" ref="U1284">IF(T1284=MIN($T$3:$T$10000),S1284:T1284,"")</f>
        <v/>
      </c>
    </row>
    <row r="1285" spans="1:21" x14ac:dyDescent="0.3">
      <c r="A1285" s="23">
        <v>43117</v>
      </c>
      <c r="B1285" s="24">
        <v>-8.0993867751732104E-3</v>
      </c>
      <c r="C1285" s="24">
        <v>7.9596767746776473E-3</v>
      </c>
      <c r="D1285" s="24">
        <v>1.9962525807049981E-2</v>
      </c>
      <c r="E1285" s="263">
        <v>4.1965804746197689E-3</v>
      </c>
      <c r="F1285" s="264">
        <v>-2.0000000000000001E-4</v>
      </c>
      <c r="G1285" s="264">
        <v>-3.200000000000003E-4</v>
      </c>
      <c r="H1285" s="265">
        <v>-1.9455252918288091E-4</v>
      </c>
      <c r="K1285" s="23">
        <v>43117</v>
      </c>
      <c r="L1285" s="19">
        <v>4.1217384375130828E-3</v>
      </c>
      <c r="O1285" s="23">
        <v>43117</v>
      </c>
      <c r="P1285">
        <v>1.0613217689113452E-2</v>
      </c>
      <c r="Q1285" t="str" cm="1">
        <f t="array" ref="Q1285">IF(P1285=MIN($P$3:$P$10000),O1285:P1285,"")</f>
        <v/>
      </c>
      <c r="S1285" s="23">
        <v>43117</v>
      </c>
      <c r="T1285">
        <v>4.2452870756453801E-3</v>
      </c>
      <c r="U1285" t="str" cm="1">
        <f t="array" ref="U1285">IF(T1285=MIN($T$3:$T$10000),S1285:T1285,"")</f>
        <v/>
      </c>
    </row>
    <row r="1286" spans="1:21" x14ac:dyDescent="0.3">
      <c r="A1286" s="23">
        <v>43118</v>
      </c>
      <c r="B1286" s="24">
        <v>-2.219739989057762E-3</v>
      </c>
      <c r="C1286" s="24">
        <v>-4.1559785629391351E-4</v>
      </c>
      <c r="D1286" s="24">
        <v>1.557932404553955E-2</v>
      </c>
      <c r="E1286" s="263">
        <v>-6.4383494174316451E-3</v>
      </c>
      <c r="F1286" s="264">
        <v>9.9999999999999991E-5</v>
      </c>
      <c r="G1286" s="264">
        <v>2.0999999999999911E-4</v>
      </c>
      <c r="H1286" s="265">
        <v>-7.6335877862594961E-5</v>
      </c>
      <c r="K1286" s="23">
        <v>43118</v>
      </c>
      <c r="L1286" s="19">
        <v>1.9403451331282747E-3</v>
      </c>
      <c r="O1286" s="23">
        <v>43118</v>
      </c>
      <c r="P1286">
        <v>4.8854906954161059E-3</v>
      </c>
      <c r="Q1286" t="str" cm="1">
        <f t="array" ref="Q1286">IF(P1286=MIN($P$3:$P$10000),O1286:P1286,"")</f>
        <v/>
      </c>
      <c r="S1286" s="23">
        <v>43118</v>
      </c>
      <c r="T1286">
        <v>1.9541962781664422E-3</v>
      </c>
      <c r="U1286" t="str" cm="1">
        <f t="array" ref="U1286">IF(T1286=MIN($T$3:$T$10000),S1286:T1286,"")</f>
        <v/>
      </c>
    </row>
    <row r="1287" spans="1:21" x14ac:dyDescent="0.3">
      <c r="A1287" s="23">
        <v>43119</v>
      </c>
      <c r="B1287" s="24">
        <v>4.4493643377613657E-3</v>
      </c>
      <c r="C1287" s="24">
        <v>2.9105791706381789E-3</v>
      </c>
      <c r="D1287" s="24">
        <v>2.78043191184279E-3</v>
      </c>
      <c r="E1287" s="263">
        <v>1.136781361824588E-3</v>
      </c>
      <c r="F1287" s="264">
        <v>1.2999999999999999E-4</v>
      </c>
      <c r="G1287" s="264">
        <v>2.1000000000000131E-4</v>
      </c>
      <c r="H1287" s="265">
        <v>-7.5757575757576611E-5</v>
      </c>
      <c r="K1287" s="23">
        <v>43119</v>
      </c>
      <c r="L1287" s="19">
        <v>9.820104260434559E-4</v>
      </c>
      <c r="O1287" s="23">
        <v>43119</v>
      </c>
      <c r="P1287">
        <v>2.4815033378359132E-3</v>
      </c>
      <c r="Q1287" t="str" cm="1">
        <f t="array" ref="Q1287">IF(P1287=MIN($P$3:$P$10000),O1287:P1287,"")</f>
        <v/>
      </c>
      <c r="S1287" s="23">
        <v>43119</v>
      </c>
      <c r="T1287">
        <v>9.9260133513436521E-4</v>
      </c>
      <c r="U1287" t="str" cm="1">
        <f t="array" ref="U1287">IF(T1287=MIN($T$3:$T$10000),S1287:T1287,"")</f>
        <v/>
      </c>
    </row>
    <row r="1288" spans="1:21" x14ac:dyDescent="0.3">
      <c r="A1288" s="23">
        <v>43122</v>
      </c>
      <c r="B1288" s="24">
        <v>1.819364053462443E-3</v>
      </c>
      <c r="C1288" s="24">
        <v>1.119419521998658E-2</v>
      </c>
      <c r="D1288" s="24">
        <v>8.2225205239457224E-3</v>
      </c>
      <c r="E1288" s="263">
        <v>6.8137359902093473E-3</v>
      </c>
      <c r="F1288" s="264">
        <v>2.7E-4</v>
      </c>
      <c r="G1288" s="264">
        <v>4.0999999999999934E-4</v>
      </c>
      <c r="H1288" s="265">
        <v>1.1278195488721867E-4</v>
      </c>
      <c r="K1288" s="23">
        <v>43122</v>
      </c>
      <c r="L1288" s="19">
        <v>3.1124197610357413E-3</v>
      </c>
      <c r="O1288" s="23">
        <v>43122</v>
      </c>
      <c r="P1288">
        <v>7.5354197033412305E-3</v>
      </c>
      <c r="Q1288" t="str" cm="1">
        <f t="array" ref="Q1288">IF(P1288=MIN($P$3:$P$10000),O1288:P1288,"")</f>
        <v/>
      </c>
      <c r="S1288" s="23">
        <v>43122</v>
      </c>
      <c r="T1288">
        <v>3.0141678813364928E-3</v>
      </c>
      <c r="U1288" t="str" cm="1">
        <f t="array" ref="U1288">IF(T1288=MIN($T$3:$T$10000),S1288:T1288,"")</f>
        <v/>
      </c>
    </row>
    <row r="1289" spans="1:21" x14ac:dyDescent="0.3">
      <c r="A1289" s="23">
        <v>43123</v>
      </c>
      <c r="B1289" s="24">
        <v>4.9743149629006963E-3</v>
      </c>
      <c r="C1289" s="24">
        <v>1.2299695868686609E-3</v>
      </c>
      <c r="D1289" s="24">
        <v>4.2676308020570533E-3</v>
      </c>
      <c r="E1289" s="263">
        <v>-6.7685334872393324E-4</v>
      </c>
      <c r="F1289" s="264">
        <v>9.9999999999999991E-5</v>
      </c>
      <c r="G1289" s="264">
        <v>2.7000000000000136E-4</v>
      </c>
      <c r="H1289" s="265">
        <v>-7.6045627376425395E-5</v>
      </c>
      <c r="K1289" s="23">
        <v>43123</v>
      </c>
      <c r="L1289" s="19">
        <v>9.6489212408476673E-4</v>
      </c>
      <c r="O1289" s="23">
        <v>43123</v>
      </c>
      <c r="P1289">
        <v>2.4390316410103953E-3</v>
      </c>
      <c r="Q1289" t="str" cm="1">
        <f t="array" ref="Q1289">IF(P1289=MIN($P$3:$P$10000),O1289:P1289,"")</f>
        <v/>
      </c>
      <c r="S1289" s="23">
        <v>43123</v>
      </c>
      <c r="T1289">
        <v>9.7561265640415818E-4</v>
      </c>
      <c r="U1289" t="str" cm="1">
        <f t="array" ref="U1289">IF(T1289=MIN($T$3:$T$10000),S1289:T1289,"")</f>
        <v/>
      </c>
    </row>
    <row r="1290" spans="1:21" x14ac:dyDescent="0.3">
      <c r="A1290" s="23">
        <v>43124</v>
      </c>
      <c r="B1290" s="24">
        <v>1.217789921572834E-2</v>
      </c>
      <c r="C1290" s="24">
        <v>4.0942559820481993E-4</v>
      </c>
      <c r="D1290" s="24">
        <v>-1.038979524025891E-3</v>
      </c>
      <c r="E1290" s="263">
        <v>-1.128668338279169E-3</v>
      </c>
      <c r="F1290" s="264">
        <v>9.9999999999999937E-5</v>
      </c>
      <c r="G1290" s="264">
        <v>-1.800000000000002E-4</v>
      </c>
      <c r="H1290" s="265">
        <v>7.5471698113207091E-5</v>
      </c>
      <c r="K1290" s="23">
        <v>43124</v>
      </c>
      <c r="L1290" s="19">
        <v>2.4647945234505347E-4</v>
      </c>
      <c r="O1290" s="23">
        <v>43124</v>
      </c>
      <c r="P1290">
        <v>5.2879297048527563E-4</v>
      </c>
      <c r="Q1290" t="str" cm="1">
        <f t="array" ref="Q1290">IF(P1290=MIN($P$3:$P$10000),O1290:P1290,"")</f>
        <v/>
      </c>
      <c r="S1290" s="23">
        <v>43124</v>
      </c>
      <c r="T1290">
        <v>2.1151718819411029E-4</v>
      </c>
      <c r="U1290" t="str" cm="1">
        <f t="array" ref="U1290">IF(T1290=MIN($T$3:$T$10000),S1290:T1290,"")</f>
        <v/>
      </c>
    </row>
    <row r="1291" spans="1:21" x14ac:dyDescent="0.3">
      <c r="A1291" s="23">
        <v>43125</v>
      </c>
      <c r="B1291" s="24">
        <v>-6.6754714480250577E-3</v>
      </c>
      <c r="C1291" s="24">
        <v>-1.3917317789979389E-2</v>
      </c>
      <c r="D1291" s="24">
        <v>7.6568121884743948E-3</v>
      </c>
      <c r="E1291" s="263">
        <v>6.7797852547536036E-4</v>
      </c>
      <c r="F1291" s="264">
        <v>9.0000000000000019E-5</v>
      </c>
      <c r="G1291" s="264">
        <v>-5.0000000000000034E-4</v>
      </c>
      <c r="H1291" s="265">
        <v>-1.1406844106463941E-4</v>
      </c>
      <c r="K1291" s="23">
        <v>43125</v>
      </c>
      <c r="L1291" s="19">
        <v>3.5982484918723118E-4</v>
      </c>
      <c r="O1291" s="23">
        <v>43125</v>
      </c>
      <c r="P1291">
        <v>1.0678891191657975E-3</v>
      </c>
      <c r="Q1291" t="str" cm="1">
        <f t="array" ref="Q1291">IF(P1291=MIN($P$3:$P$10000),O1291:P1291,"")</f>
        <v/>
      </c>
      <c r="S1291" s="23">
        <v>43125</v>
      </c>
      <c r="T1291">
        <v>4.2715564766631893E-4</v>
      </c>
      <c r="U1291" t="str" cm="1">
        <f t="array" ref="U1291">IF(T1291=MIN($T$3:$T$10000),S1291:T1291,"")</f>
        <v/>
      </c>
    </row>
    <row r="1292" spans="1:21" x14ac:dyDescent="0.3">
      <c r="A1292" s="23">
        <v>43126</v>
      </c>
      <c r="B1292" s="24">
        <v>7.8148002827637384E-4</v>
      </c>
      <c r="C1292" s="24">
        <v>1.0792824530064939E-2</v>
      </c>
      <c r="D1292" s="24">
        <v>1.6791784344133219E-2</v>
      </c>
      <c r="E1292" s="263">
        <v>1.2985560596415339E-2</v>
      </c>
      <c r="F1292" s="264">
        <v>1.1E-4</v>
      </c>
      <c r="G1292" s="264">
        <v>-4.5000000000000151E-4</v>
      </c>
      <c r="H1292" s="265">
        <v>-1.5037593984962446E-4</v>
      </c>
      <c r="K1292" s="23">
        <v>43126</v>
      </c>
      <c r="L1292" s="19">
        <v>5.1734050862877528E-3</v>
      </c>
      <c r="O1292" s="23">
        <v>43126</v>
      </c>
      <c r="P1292">
        <v>1.3131435648050211E-2</v>
      </c>
      <c r="Q1292" t="str" cm="1">
        <f t="array" ref="Q1292">IF(P1292=MIN($P$3:$P$10000),O1292:P1292,"")</f>
        <v/>
      </c>
      <c r="S1292" s="23">
        <v>43126</v>
      </c>
      <c r="T1292">
        <v>5.2525742592200841E-3</v>
      </c>
      <c r="U1292" t="str" cm="1">
        <f t="array" ref="U1292">IF(T1292=MIN($T$3:$T$10000),S1292:T1292,"")</f>
        <v/>
      </c>
    </row>
    <row r="1293" spans="1:21" x14ac:dyDescent="0.3">
      <c r="A1293" s="23">
        <v>43129</v>
      </c>
      <c r="B1293" s="24">
        <v>-5.6219954762710724E-3</v>
      </c>
      <c r="C1293" s="24">
        <v>-2.463980525208511E-3</v>
      </c>
      <c r="D1293" s="24">
        <v>1.0702270233469049E-2</v>
      </c>
      <c r="E1293" s="263">
        <v>-1.6609075701079092E-2</v>
      </c>
      <c r="F1293" s="264">
        <v>3.700000000000001E-4</v>
      </c>
      <c r="G1293" s="264">
        <v>-2.19999999999998E-4</v>
      </c>
      <c r="H1293" s="265">
        <v>-1.1111111111111043E-4</v>
      </c>
      <c r="K1293" s="23">
        <v>43129</v>
      </c>
      <c r="L1293" s="19">
        <v>-4.3702539764002986E-4</v>
      </c>
      <c r="O1293" s="23">
        <v>43129</v>
      </c>
      <c r="P1293">
        <v>-1.0325634941000745E-3</v>
      </c>
      <c r="Q1293" t="str" cm="1">
        <f t="array" ref="Q1293">IF(P1293=MIN($P$3:$P$10000),O1293:P1293,"")</f>
        <v/>
      </c>
      <c r="S1293" s="23">
        <v>43129</v>
      </c>
      <c r="T1293">
        <v>-4.130253976400303E-4</v>
      </c>
      <c r="U1293" t="str" cm="1">
        <f t="array" ref="U1293">IF(T1293=MIN($T$3:$T$10000),S1293:T1293,"")</f>
        <v/>
      </c>
    </row>
    <row r="1294" spans="1:21" x14ac:dyDescent="0.3">
      <c r="A1294" s="23">
        <v>43130</v>
      </c>
      <c r="B1294" s="24">
        <v>-4.3187672448961921E-3</v>
      </c>
      <c r="C1294" s="24">
        <v>-1.029229503701687E-2</v>
      </c>
      <c r="D1294" s="24">
        <v>-1.661359547550564E-2</v>
      </c>
      <c r="E1294" s="263">
        <v>-3.0604690571419011E-3</v>
      </c>
      <c r="F1294" s="264">
        <v>-4.0000000000000112E-5</v>
      </c>
      <c r="G1294" s="264">
        <v>-3.0000000000001143E-5</v>
      </c>
      <c r="H1294" s="265">
        <v>3.6630036630036406E-5</v>
      </c>
      <c r="K1294" s="23">
        <v>43130</v>
      </c>
      <c r="L1294" s="19">
        <v>-4.1398774678598274E-3</v>
      </c>
      <c r="O1294" s="23">
        <v>43130</v>
      </c>
      <c r="P1294">
        <v>-1.0377152460858359E-2</v>
      </c>
      <c r="Q1294" t="str" cm="1">
        <f t="array" ref="Q1294">IF(P1294=MIN($P$3:$P$10000),O1294:P1294,"")</f>
        <v/>
      </c>
      <c r="S1294" s="23">
        <v>43130</v>
      </c>
      <c r="T1294">
        <v>-4.150860984343344E-3</v>
      </c>
      <c r="U1294" t="str" cm="1">
        <f t="array" ref="U1294">IF(T1294=MIN($T$3:$T$10000),S1294:T1294,"")</f>
        <v/>
      </c>
    </row>
    <row r="1295" spans="1:21" x14ac:dyDescent="0.3">
      <c r="A1295" s="23">
        <v>43131</v>
      </c>
      <c r="B1295" s="24">
        <v>6.7034619865111262E-3</v>
      </c>
      <c r="C1295" s="24">
        <v>-4.159805075397989E-3</v>
      </c>
      <c r="D1295" s="24">
        <v>-1.0489218579668041E-2</v>
      </c>
      <c r="E1295" s="263">
        <v>5.45779553541697E-3</v>
      </c>
      <c r="F1295" s="264">
        <v>-8.9999999999999911E-5</v>
      </c>
      <c r="G1295" s="264">
        <v>7.0000000000001173E-5</v>
      </c>
      <c r="H1295" s="265">
        <v>-2.205882352941163E-4</v>
      </c>
      <c r="K1295" s="23">
        <v>43131</v>
      </c>
      <c r="L1295" s="19">
        <v>-1.3115296260347113E-3</v>
      </c>
      <c r="O1295" s="23">
        <v>43131</v>
      </c>
      <c r="P1295">
        <v>-3.0169123003808986E-3</v>
      </c>
      <c r="Q1295" t="str" cm="1">
        <f t="array" ref="Q1295">IF(P1295=MIN($P$3:$P$10000),O1295:P1295,"")</f>
        <v/>
      </c>
      <c r="S1295" s="23">
        <v>43131</v>
      </c>
      <c r="T1295">
        <v>-1.2067649201523592E-3</v>
      </c>
      <c r="U1295" t="str" cm="1">
        <f t="array" ref="U1295">IF(T1295=MIN($T$3:$T$10000),S1295:T1295,"")</f>
        <v/>
      </c>
    </row>
    <row r="1296" spans="1:21" x14ac:dyDescent="0.3">
      <c r="A1296" s="23">
        <v>43132</v>
      </c>
      <c r="B1296" s="24">
        <v>3.290285886560372E-3</v>
      </c>
      <c r="C1296" s="24">
        <v>3.3416801535107211E-3</v>
      </c>
      <c r="D1296" s="24">
        <v>-1.013139521992645E-2</v>
      </c>
      <c r="E1296" s="263">
        <v>-6.5590075483827181E-3</v>
      </c>
      <c r="F1296" s="264">
        <v>2.499999999999999E-4</v>
      </c>
      <c r="G1296" s="264">
        <v>6.4999999999999943E-4</v>
      </c>
      <c r="H1296" s="265">
        <v>-2.1582733812949633E-4</v>
      </c>
      <c r="K1296" s="23">
        <v>43132</v>
      </c>
      <c r="L1296" s="19">
        <v>-2.3518733606300119E-3</v>
      </c>
      <c r="O1296" s="23">
        <v>43132</v>
      </c>
      <c r="P1296">
        <v>-5.7806276461793461E-3</v>
      </c>
      <c r="Q1296" t="str" cm="1">
        <f t="array" ref="Q1296">IF(P1296=MIN($P$3:$P$10000),O1296:P1296,"")</f>
        <v/>
      </c>
      <c r="S1296" s="23">
        <v>43132</v>
      </c>
      <c r="T1296">
        <v>-2.3122510584717383E-3</v>
      </c>
      <c r="U1296" t="str" cm="1">
        <f t="array" ref="U1296">IF(T1296=MIN($T$3:$T$10000),S1296:T1296,"")</f>
        <v/>
      </c>
    </row>
    <row r="1297" spans="1:21" x14ac:dyDescent="0.3">
      <c r="A1297" s="23">
        <v>43133</v>
      </c>
      <c r="B1297" s="24">
        <v>-1.3117887937649611E-2</v>
      </c>
      <c r="C1297" s="24">
        <v>-1.9567013182129389E-2</v>
      </c>
      <c r="D1297" s="24">
        <v>-9.8559261681471916E-3</v>
      </c>
      <c r="E1297" s="263">
        <v>-1.502557552694829E-2</v>
      </c>
      <c r="F1297" s="264">
        <v>3.6000000000000008E-4</v>
      </c>
      <c r="G1297" s="264">
        <v>-7.6999999999999953E-4</v>
      </c>
      <c r="H1297" s="265">
        <v>2.4647887323943633E-4</v>
      </c>
      <c r="K1297" s="23">
        <v>43133</v>
      </c>
      <c r="L1297" s="19">
        <v>-5.1290513027701439E-3</v>
      </c>
      <c r="O1297" s="23">
        <v>43133</v>
      </c>
      <c r="P1297">
        <v>-1.3093666989319724E-2</v>
      </c>
      <c r="Q1297" t="str" cm="1">
        <f t="array" ref="Q1297">IF(P1297=MIN($P$3:$P$10000),O1297:P1297,"")</f>
        <v/>
      </c>
      <c r="S1297" s="23">
        <v>43133</v>
      </c>
      <c r="T1297">
        <v>-5.2374667957278895E-3</v>
      </c>
      <c r="U1297" t="str" cm="1">
        <f t="array" ref="U1297">IF(T1297=MIN($T$3:$T$10000),S1297:T1297,"")</f>
        <v/>
      </c>
    </row>
    <row r="1298" spans="1:21" x14ac:dyDescent="0.3">
      <c r="A1298" s="23">
        <v>43136</v>
      </c>
      <c r="B1298" s="24">
        <v>2.5318458939143839E-3</v>
      </c>
      <c r="C1298" s="24">
        <v>-2.9299339219289209E-2</v>
      </c>
      <c r="D1298" s="24">
        <v>-4.2017576996200602E-2</v>
      </c>
      <c r="E1298" s="263">
        <v>-5.52410465146837E-2</v>
      </c>
      <c r="F1298" s="264">
        <v>3.0000000000000079E-5</v>
      </c>
      <c r="G1298" s="264">
        <v>1.9999999999997803E-5</v>
      </c>
      <c r="H1298" s="265">
        <v>-7.2202166064982767E-5</v>
      </c>
      <c r="K1298" s="23">
        <v>43136</v>
      </c>
      <c r="L1298" s="19">
        <v>-1.583850237517271E-2</v>
      </c>
      <c r="O1298" s="23">
        <v>43136</v>
      </c>
      <c r="P1298">
        <v>-3.9525028501108672E-2</v>
      </c>
      <c r="Q1298" t="str" cm="1">
        <f t="array" ref="Q1298">IF(P1298=MIN($P$3:$P$10000),O1298:P1298,"")</f>
        <v/>
      </c>
      <c r="S1298" s="23">
        <v>43136</v>
      </c>
      <c r="T1298">
        <v>-1.5810011400443469E-2</v>
      </c>
      <c r="U1298" t="str" cm="1">
        <f t="array" ref="U1298">IF(T1298=MIN($T$3:$T$10000),S1298:T1298,"")</f>
        <v/>
      </c>
    </row>
    <row r="1299" spans="1:21" x14ac:dyDescent="0.3">
      <c r="A1299" s="23">
        <v>43137</v>
      </c>
      <c r="B1299" s="24">
        <v>-1.049642499010669E-2</v>
      </c>
      <c r="C1299" s="24">
        <v>6.1242814147177624E-3</v>
      </c>
      <c r="D1299" s="24">
        <v>8.092769736514566E-3</v>
      </c>
      <c r="E1299" s="263">
        <v>6.1172759701942777E-4</v>
      </c>
      <c r="F1299" s="264">
        <v>-3.4000000000000002E-4</v>
      </c>
      <c r="G1299" s="264">
        <v>4.3000000000000151E-4</v>
      </c>
      <c r="H1299" s="265">
        <v>-1.7921146953404909E-4</v>
      </c>
      <c r="K1299" s="23">
        <v>43137</v>
      </c>
      <c r="L1299" s="19">
        <v>1.3530661668572888E-3</v>
      </c>
      <c r="O1299" s="23">
        <v>43137</v>
      </c>
      <c r="P1299">
        <v>3.6155283203690267E-3</v>
      </c>
      <c r="Q1299" t="str" cm="1">
        <f t="array" ref="Q1299">IF(P1299=MIN($P$3:$P$10000),O1299:P1299,"")</f>
        <v/>
      </c>
      <c r="S1299" s="23">
        <v>43137</v>
      </c>
      <c r="T1299">
        <v>1.4462113281476108E-3</v>
      </c>
      <c r="U1299" t="str" cm="1">
        <f t="array" ref="U1299">IF(T1299=MIN($T$3:$T$10000),S1299:T1299,"")</f>
        <v/>
      </c>
    </row>
    <row r="1300" spans="1:21" x14ac:dyDescent="0.3">
      <c r="A1300" s="23">
        <v>43138</v>
      </c>
      <c r="B1300" s="24">
        <v>-4.7056628977268141E-3</v>
      </c>
      <c r="C1300" s="24">
        <v>-7.3914020275692958E-3</v>
      </c>
      <c r="D1300" s="24">
        <v>1.9325929734602749E-2</v>
      </c>
      <c r="E1300" s="263">
        <v>-8.5558573784135883E-4</v>
      </c>
      <c r="F1300" s="264">
        <v>3.1E-4</v>
      </c>
      <c r="G1300" s="264">
        <v>4.4999999999999928E-4</v>
      </c>
      <c r="H1300" s="265">
        <v>-3.5211267605634814E-5</v>
      </c>
      <c r="K1300" s="23">
        <v>43138</v>
      </c>
      <c r="L1300" s="19">
        <v>2.8546262251354913E-3</v>
      </c>
      <c r="O1300" s="23">
        <v>43138</v>
      </c>
      <c r="P1300">
        <v>7.0424282388950685E-3</v>
      </c>
      <c r="Q1300" t="str" cm="1">
        <f t="array" ref="Q1300">IF(P1300=MIN($P$3:$P$10000),O1300:P1300,"")</f>
        <v/>
      </c>
      <c r="S1300" s="23">
        <v>43138</v>
      </c>
      <c r="T1300">
        <v>2.816971295558027E-3</v>
      </c>
      <c r="U1300" t="str" cm="1">
        <f t="array" ref="U1300">IF(T1300=MIN($T$3:$T$10000),S1300:T1300,"")</f>
        <v/>
      </c>
    </row>
    <row r="1301" spans="1:21" x14ac:dyDescent="0.3">
      <c r="A1301" s="23">
        <v>43139</v>
      </c>
      <c r="B1301" s="24">
        <v>1.5225739119914959E-3</v>
      </c>
      <c r="C1301" s="24">
        <v>-2.5843138162516401E-2</v>
      </c>
      <c r="D1301" s="24">
        <v>-2.751573141439571E-2</v>
      </c>
      <c r="E1301" s="263">
        <v>-3.1934667060804577E-2</v>
      </c>
      <c r="F1301" s="264">
        <v>3.6000000000000008E-4</v>
      </c>
      <c r="G1301" s="264">
        <v>-5.200000000000005E-4</v>
      </c>
      <c r="H1301" s="265">
        <v>7.0175438596490803E-5</v>
      </c>
      <c r="K1301" s="23">
        <v>43139</v>
      </c>
      <c r="L1301" s="19">
        <v>-1.0176954059044903E-2</v>
      </c>
      <c r="O1301" s="23">
        <v>43139</v>
      </c>
      <c r="P1301">
        <v>-2.5546332516033304E-2</v>
      </c>
      <c r="Q1301" t="str" cm="1">
        <f t="array" ref="Q1301">IF(P1301=MIN($P$3:$P$10000),O1301:P1301,"")</f>
        <v/>
      </c>
      <c r="S1301" s="23">
        <v>43139</v>
      </c>
      <c r="T1301">
        <v>-1.0218533006413323E-2</v>
      </c>
      <c r="U1301" t="str" cm="1">
        <f t="array" ref="U1301">IF(T1301=MIN($T$3:$T$10000),S1301:T1301,"")</f>
        <v/>
      </c>
    </row>
    <row r="1302" spans="1:21" x14ac:dyDescent="0.3">
      <c r="A1302" s="23">
        <v>43140</v>
      </c>
      <c r="B1302" s="24">
        <v>-1.680316810361997E-3</v>
      </c>
      <c r="C1302" s="24">
        <v>1.0791242844416101E-2</v>
      </c>
      <c r="D1302" s="24">
        <v>-6.4984294859069527E-3</v>
      </c>
      <c r="E1302" s="263">
        <v>1.2386112256758409E-2</v>
      </c>
      <c r="F1302" s="264">
        <v>-1.600000000000002E-4</v>
      </c>
      <c r="G1302" s="264">
        <v>-5.4999999999999721E-4</v>
      </c>
      <c r="H1302" s="265">
        <v>-1.0600706713780854E-4</v>
      </c>
      <c r="K1302" s="23">
        <v>43140</v>
      </c>
      <c r="L1302" s="19">
        <v>7.3489202812823055E-4</v>
      </c>
      <c r="O1302" s="23">
        <v>43140</v>
      </c>
      <c r="P1302">
        <v>2.0652380208506099E-3</v>
      </c>
      <c r="Q1302" t="str" cm="1">
        <f t="array" ref="Q1302">IF(P1302=MIN($P$3:$P$10000),O1302:P1302,"")</f>
        <v/>
      </c>
      <c r="S1302" s="23">
        <v>43140</v>
      </c>
      <c r="T1302">
        <v>8.2609520834024436E-4</v>
      </c>
      <c r="U1302" t="str" cm="1">
        <f t="array" ref="U1302">IF(T1302=MIN($T$3:$T$10000),S1302:T1302,"")</f>
        <v/>
      </c>
    </row>
    <row r="1303" spans="1:21" x14ac:dyDescent="0.3">
      <c r="A1303" s="23">
        <v>43143</v>
      </c>
      <c r="B1303" s="24">
        <v>4.8088964849457624E-3</v>
      </c>
      <c r="C1303" s="24">
        <v>9.7866165711145668E-3</v>
      </c>
      <c r="D1303" s="24">
        <v>1.8111975093576789E-3</v>
      </c>
      <c r="E1303" s="263">
        <v>5.8678166309549416E-3</v>
      </c>
      <c r="F1303" s="264">
        <v>1.000000000000003E-5</v>
      </c>
      <c r="G1303" s="264">
        <v>1.6999999999999901E-4</v>
      </c>
      <c r="H1303" s="265">
        <v>1.0489510489510426E-4</v>
      </c>
      <c r="K1303" s="23">
        <v>43143</v>
      </c>
      <c r="L1303" s="19">
        <v>1.835573669140886E-3</v>
      </c>
      <c r="O1303" s="23">
        <v>43143</v>
      </c>
      <c r="P1303">
        <v>4.447177179845223E-3</v>
      </c>
      <c r="Q1303" t="str" cm="1">
        <f t="array" ref="Q1303">IF(P1303=MIN($P$3:$P$10000),O1303:P1303,"")</f>
        <v/>
      </c>
      <c r="S1303" s="23">
        <v>43143</v>
      </c>
      <c r="T1303">
        <v>1.7788708719380891E-3</v>
      </c>
      <c r="U1303" t="str" cm="1">
        <f t="array" ref="U1303">IF(T1303=MIN($T$3:$T$10000),S1303:T1303,"")</f>
        <v/>
      </c>
    </row>
    <row r="1304" spans="1:21" x14ac:dyDescent="0.3">
      <c r="A1304" s="23">
        <v>43144</v>
      </c>
      <c r="B1304" s="24">
        <v>5.6632287071094372E-3</v>
      </c>
      <c r="C1304" s="24">
        <v>-8.8104305091171069E-4</v>
      </c>
      <c r="D1304" s="24">
        <v>1.4364517438263931E-2</v>
      </c>
      <c r="E1304" s="263">
        <v>2.730490980759693E-3</v>
      </c>
      <c r="F1304" s="264">
        <v>1.300000000000001E-4</v>
      </c>
      <c r="G1304" s="264">
        <v>-4.4999999999999928E-4</v>
      </c>
      <c r="H1304" s="265">
        <v>-2.8268551236749063E-4</v>
      </c>
      <c r="K1304" s="23">
        <v>43144</v>
      </c>
      <c r="L1304" s="19">
        <v>3.0027317860504689E-3</v>
      </c>
      <c r="O1304" s="23">
        <v>43144</v>
      </c>
      <c r="P1304">
        <v>7.8486006665396003E-3</v>
      </c>
      <c r="Q1304" t="str" cm="1">
        <f t="array" ref="Q1304">IF(P1304=MIN($P$3:$P$10000),O1304:P1304,"")</f>
        <v/>
      </c>
      <c r="S1304" s="23">
        <v>43144</v>
      </c>
      <c r="T1304">
        <v>3.1394402666158395E-3</v>
      </c>
      <c r="U1304" t="str" cm="1">
        <f t="array" ref="U1304">IF(T1304=MIN($T$3:$T$10000),S1304:T1304,"")</f>
        <v/>
      </c>
    </row>
    <row r="1305" spans="1:21" x14ac:dyDescent="0.3">
      <c r="A1305" s="23">
        <v>43145</v>
      </c>
      <c r="B1305" s="24">
        <v>1.7052617115282141E-2</v>
      </c>
      <c r="C1305" s="24">
        <v>2.2486727427425229E-2</v>
      </c>
      <c r="D1305" s="24">
        <v>7.1302778570179956E-3</v>
      </c>
      <c r="E1305" s="263">
        <v>2.2403698670857598E-2</v>
      </c>
      <c r="F1305" s="264">
        <v>-7.9999999999999993E-5</v>
      </c>
      <c r="G1305" s="264">
        <v>2.0999999999999911E-4</v>
      </c>
      <c r="H1305" s="265">
        <v>3.4364261168385866E-5</v>
      </c>
      <c r="K1305" s="23">
        <v>43145</v>
      </c>
      <c r="L1305" s="19">
        <v>5.970744761081748E-3</v>
      </c>
      <c r="O1305" s="23">
        <v>43145</v>
      </c>
      <c r="P1305">
        <v>1.4881952108889936E-2</v>
      </c>
      <c r="Q1305" t="str" cm="1">
        <f t="array" ref="Q1305">IF(P1305=MIN($P$3:$P$10000),O1305:P1305,"")</f>
        <v/>
      </c>
      <c r="S1305" s="23">
        <v>43145</v>
      </c>
      <c r="T1305">
        <v>5.9527808435559746E-3</v>
      </c>
      <c r="U1305" t="str" cm="1">
        <f t="array" ref="U1305">IF(T1305=MIN($T$3:$T$10000),S1305:T1305,"")</f>
        <v/>
      </c>
    </row>
    <row r="1306" spans="1:21" x14ac:dyDescent="0.3">
      <c r="A1306" s="23">
        <v>43146</v>
      </c>
      <c r="B1306" s="24">
        <v>1.1698432869015399E-3</v>
      </c>
      <c r="C1306" s="24">
        <v>9.4867907057606341E-3</v>
      </c>
      <c r="D1306" s="24">
        <v>1.504421427516753E-2</v>
      </c>
      <c r="E1306" s="263">
        <v>1.7191643426704619E-2</v>
      </c>
      <c r="F1306" s="264">
        <v>-5.0000000000000131E-5</v>
      </c>
      <c r="G1306" s="264">
        <v>-6.0000000000002272E-5</v>
      </c>
      <c r="H1306" s="265">
        <v>1.0344827586206834E-4</v>
      </c>
      <c r="K1306" s="23">
        <v>43146</v>
      </c>
      <c r="L1306" s="19">
        <v>5.420955749564701E-3</v>
      </c>
      <c r="O1306" s="23">
        <v>43146</v>
      </c>
      <c r="P1306">
        <v>1.3456010063566927E-2</v>
      </c>
      <c r="Q1306" t="str" cm="1">
        <f t="array" ref="Q1306">IF(P1306=MIN($P$3:$P$10000),O1306:P1306,"")</f>
        <v/>
      </c>
      <c r="S1306" s="23">
        <v>43146</v>
      </c>
      <c r="T1306">
        <v>5.3824040254267704E-3</v>
      </c>
      <c r="U1306" t="str" cm="1">
        <f t="array" ref="U1306">IF(T1306=MIN($T$3:$T$10000),S1306:T1306,"")</f>
        <v/>
      </c>
    </row>
    <row r="1307" spans="1:21" x14ac:dyDescent="0.3">
      <c r="A1307" s="23">
        <v>43147</v>
      </c>
      <c r="B1307" s="24">
        <v>-3.271584231516543E-3</v>
      </c>
      <c r="C1307" s="24">
        <v>4.6989371877228384E-3</v>
      </c>
      <c r="D1307" s="24">
        <v>1.5015023049301029E-2</v>
      </c>
      <c r="E1307" s="263">
        <v>1.34488393505908E-2</v>
      </c>
      <c r="F1307" s="264">
        <v>-1.999999999999999E-4</v>
      </c>
      <c r="G1307" s="264">
        <v>7.700000000000018E-4</v>
      </c>
      <c r="H1307" s="265">
        <v>0</v>
      </c>
      <c r="K1307" s="23">
        <v>43147</v>
      </c>
      <c r="L1307" s="19">
        <v>4.4942434471299253E-3</v>
      </c>
      <c r="O1307" s="23">
        <v>43147</v>
      </c>
      <c r="P1307">
        <v>1.1189358617824812E-2</v>
      </c>
      <c r="Q1307" t="str" cm="1">
        <f t="array" ref="Q1307">IF(P1307=MIN($P$3:$P$10000),O1307:P1307,"")</f>
        <v/>
      </c>
      <c r="S1307" s="23">
        <v>43147</v>
      </c>
      <c r="T1307">
        <v>4.475743447129925E-3</v>
      </c>
      <c r="U1307" t="str" cm="1">
        <f t="array" ref="U1307">IF(T1307=MIN($T$3:$T$10000),S1307:T1307,"")</f>
        <v/>
      </c>
    </row>
    <row r="1308" spans="1:21" x14ac:dyDescent="0.3">
      <c r="A1308" s="23">
        <v>43151</v>
      </c>
      <c r="B1308" s="24">
        <v>-1.3441708451404379E-2</v>
      </c>
      <c r="C1308" s="24">
        <v>-1.2330181315812721E-2</v>
      </c>
      <c r="D1308" s="24">
        <v>-0.10183253287317059</v>
      </c>
      <c r="E1308" s="263">
        <v>-3.288276945391144E-3</v>
      </c>
      <c r="F1308" s="264">
        <v>3.0000000000000079E-5</v>
      </c>
      <c r="G1308" s="264">
        <v>-8.2999999999999957E-4</v>
      </c>
      <c r="H1308" s="265">
        <v>-2.0833333333333329E-4</v>
      </c>
      <c r="K1308" s="23">
        <v>43151</v>
      </c>
      <c r="L1308" s="19">
        <v>-2.0361060055524165E-2</v>
      </c>
      <c r="O1308" s="23">
        <v>43151</v>
      </c>
      <c r="P1308">
        <v>-5.0572025138810414E-2</v>
      </c>
      <c r="Q1308" t="str" cm="1">
        <f t="array" ref="Q1308">IF(P1308=MIN($P$3:$P$10000),O1308:P1308,"")</f>
        <v/>
      </c>
      <c r="S1308" s="23">
        <v>43151</v>
      </c>
      <c r="T1308">
        <v>-2.0228810055524165E-2</v>
      </c>
      <c r="U1308" t="str" cm="1">
        <f t="array" ref="U1308">IF(T1308=MIN($T$3:$T$10000),S1308:T1308,"")</f>
        <v/>
      </c>
    </row>
    <row r="1309" spans="1:21" x14ac:dyDescent="0.3">
      <c r="A1309" s="23">
        <v>43152</v>
      </c>
      <c r="B1309" s="24">
        <v>-4.5943758649299032E-3</v>
      </c>
      <c r="C1309" s="24">
        <v>5.5963379120581623E-3</v>
      </c>
      <c r="D1309" s="24">
        <v>-2.752088766080046E-2</v>
      </c>
      <c r="E1309" s="263">
        <v>-9.1902967940634354E-3</v>
      </c>
      <c r="F1309" s="264">
        <v>-9.0000000000000019E-5</v>
      </c>
      <c r="G1309" s="264">
        <v>-7.3999999999999847E-4</v>
      </c>
      <c r="H1309" s="265">
        <v>6.8027210884353333E-5</v>
      </c>
      <c r="K1309" s="23">
        <v>43152</v>
      </c>
      <c r="L1309" s="19">
        <v>-6.0250071753981419E-3</v>
      </c>
      <c r="O1309" s="23">
        <v>43152</v>
      </c>
      <c r="P1309">
        <v>-1.502404855074025E-2</v>
      </c>
      <c r="Q1309" t="str" cm="1">
        <f t="array" ref="Q1309">IF(P1309=MIN($P$3:$P$10000),O1309:P1309,"")</f>
        <v/>
      </c>
      <c r="S1309" s="23">
        <v>43152</v>
      </c>
      <c r="T1309">
        <v>-6.0096194202961008E-3</v>
      </c>
      <c r="U1309" t="str" cm="1">
        <f t="array" ref="U1309">IF(T1309=MIN($T$3:$T$10000),S1309:T1309,"")</f>
        <v/>
      </c>
    </row>
    <row r="1310" spans="1:21" x14ac:dyDescent="0.3">
      <c r="A1310" s="23">
        <v>43153</v>
      </c>
      <c r="B1310" s="24">
        <v>5.0931002676078471E-3</v>
      </c>
      <c r="C1310" s="24">
        <v>-1.7122538269820919E-3</v>
      </c>
      <c r="D1310" s="24">
        <v>1.3658410685815281E-2</v>
      </c>
      <c r="E1310" s="263">
        <v>4.8755593992887347E-3</v>
      </c>
      <c r="F1310" s="264">
        <v>-1.6000000000000001E-4</v>
      </c>
      <c r="G1310" s="264">
        <v>-2.6000000000000247E-4</v>
      </c>
      <c r="H1310" s="265">
        <v>1.3698630136986338E-4</v>
      </c>
      <c r="K1310" s="23">
        <v>43153</v>
      </c>
      <c r="L1310" s="19">
        <v>3.2305324050697585E-3</v>
      </c>
      <c r="O1310" s="23">
        <v>43153</v>
      </c>
      <c r="P1310">
        <v>7.9947214236333001E-3</v>
      </c>
      <c r="Q1310" t="str" cm="1">
        <f t="array" ref="Q1310">IF(P1310=MIN($P$3:$P$10000),O1310:P1310,"")</f>
        <v/>
      </c>
      <c r="S1310" s="23">
        <v>43153</v>
      </c>
      <c r="T1310">
        <v>3.1978885694533199E-3</v>
      </c>
      <c r="U1310" t="str" cm="1">
        <f t="array" ref="U1310">IF(T1310=MIN($T$3:$T$10000),S1310:T1310,"")</f>
        <v/>
      </c>
    </row>
    <row r="1311" spans="1:21" x14ac:dyDescent="0.3">
      <c r="A1311" s="23">
        <v>43154</v>
      </c>
      <c r="B1311" s="24">
        <v>-1.266856660328034E-3</v>
      </c>
      <c r="C1311" s="24">
        <v>5.574643376668866E-3</v>
      </c>
      <c r="D1311" s="24">
        <v>1.2933921225293391E-3</v>
      </c>
      <c r="E1311" s="263">
        <v>1.171586122793534E-2</v>
      </c>
      <c r="F1311" s="264">
        <v>-2.9000000000000011E-4</v>
      </c>
      <c r="G1311" s="264">
        <v>1.2999999999999901E-4</v>
      </c>
      <c r="H1311" s="265">
        <v>6.9444444444444024E-5</v>
      </c>
      <c r="K1311" s="23">
        <v>43154</v>
      </c>
      <c r="L1311" s="19">
        <v>1.9053496074120635E-3</v>
      </c>
      <c r="O1311" s="23">
        <v>43154</v>
      </c>
      <c r="P1311">
        <v>4.7414990185301598E-3</v>
      </c>
      <c r="Q1311" t="str" cm="1">
        <f t="array" ref="Q1311">IF(P1311=MIN($P$3:$P$10000),O1311:P1311,"")</f>
        <v/>
      </c>
      <c r="S1311" s="23">
        <v>43154</v>
      </c>
      <c r="T1311">
        <v>1.8965996074120637E-3</v>
      </c>
      <c r="U1311" t="str" cm="1">
        <f t="array" ref="U1311">IF(T1311=MIN($T$3:$T$10000),S1311:T1311,"")</f>
        <v/>
      </c>
    </row>
    <row r="1312" spans="1:21" x14ac:dyDescent="0.3">
      <c r="A1312" s="23">
        <v>43157</v>
      </c>
      <c r="B1312" s="24">
        <v>2.4575709723922948E-3</v>
      </c>
      <c r="C1312" s="24">
        <v>1.1087478017443831E-2</v>
      </c>
      <c r="D1312" s="24">
        <v>2.4761362764453101E-3</v>
      </c>
      <c r="E1312" s="263">
        <v>1.286701737235065E-2</v>
      </c>
      <c r="F1312" s="264">
        <v>-1.6000000000000001E-4</v>
      </c>
      <c r="G1312" s="264">
        <v>4.700000000000015E-4</v>
      </c>
      <c r="H1312" s="265">
        <v>-1.3986013986013902E-4</v>
      </c>
      <c r="K1312" s="23">
        <v>43157</v>
      </c>
      <c r="L1312" s="19">
        <v>2.6572644826084787E-3</v>
      </c>
      <c r="O1312" s="23">
        <v>43157</v>
      </c>
      <c r="P1312">
        <v>6.7817538638638517E-3</v>
      </c>
      <c r="Q1312" t="str" cm="1">
        <f t="array" ref="Q1312">IF(P1312=MIN($P$3:$P$10000),O1312:P1312,"")</f>
        <v/>
      </c>
      <c r="S1312" s="23">
        <v>43157</v>
      </c>
      <c r="T1312">
        <v>2.7127015455455411E-3</v>
      </c>
      <c r="U1312" t="str" cm="1">
        <f t="array" ref="U1312">IF(T1312=MIN($T$3:$T$10000),S1312:T1312,"")</f>
        <v/>
      </c>
    </row>
    <row r="1313" spans="1:21" x14ac:dyDescent="0.3">
      <c r="A1313" s="23">
        <v>43158</v>
      </c>
      <c r="B1313" s="24">
        <v>-1.043890890721012E-2</v>
      </c>
      <c r="C1313" s="24">
        <v>-1.9822983675787501E-2</v>
      </c>
      <c r="D1313" s="24">
        <v>-1.718227907386332E-2</v>
      </c>
      <c r="E1313" s="263">
        <v>4.1578270374785283E-3</v>
      </c>
      <c r="F1313" s="264">
        <v>1.3999999999999991E-4</v>
      </c>
      <c r="G1313" s="264">
        <v>1.6000000000000009E-4</v>
      </c>
      <c r="H1313" s="265">
        <v>1.0344827586206834E-4</v>
      </c>
      <c r="K1313" s="23">
        <v>43158</v>
      </c>
      <c r="L1313" s="19">
        <v>-4.1055677328183356E-3</v>
      </c>
      <c r="O1313" s="23">
        <v>43158</v>
      </c>
      <c r="P1313">
        <v>-1.0435298642390664E-2</v>
      </c>
      <c r="Q1313" t="str" cm="1">
        <f t="array" ref="Q1313">IF(P1313=MIN($P$3:$P$10000),O1313:P1313,"")</f>
        <v/>
      </c>
      <c r="S1313" s="23">
        <v>43158</v>
      </c>
      <c r="T1313">
        <v>-4.1741194569562667E-3</v>
      </c>
      <c r="U1313" t="str" cm="1">
        <f t="array" ref="U1313">IF(T1313=MIN($T$3:$T$10000),S1313:T1313,"")</f>
        <v/>
      </c>
    </row>
    <row r="1314" spans="1:21" x14ac:dyDescent="0.3">
      <c r="A1314" s="23">
        <v>43159</v>
      </c>
      <c r="B1314" s="24">
        <v>-1.038895573537039E-3</v>
      </c>
      <c r="C1314" s="24">
        <v>-1.2048142704774461E-2</v>
      </c>
      <c r="D1314" s="24">
        <v>-1.649902002258035E-2</v>
      </c>
      <c r="E1314" s="263">
        <v>-7.2456931162308853E-3</v>
      </c>
      <c r="F1314" s="264">
        <v>-2.499999999999999E-4</v>
      </c>
      <c r="G1314" s="264">
        <v>2.4999999999999914E-4</v>
      </c>
      <c r="H1314" s="265">
        <v>2.090592334494773E-4</v>
      </c>
      <c r="K1314" s="23">
        <v>43159</v>
      </c>
      <c r="L1314" s="19">
        <v>-4.5092243541740495E-3</v>
      </c>
      <c r="O1314" s="23">
        <v>43159</v>
      </c>
      <c r="P1314">
        <v>-1.1477002523065787E-2</v>
      </c>
      <c r="Q1314" t="str" cm="1">
        <f t="array" ref="Q1314">IF(P1314=MIN($P$3:$P$10000),O1314:P1314,"")</f>
        <v/>
      </c>
      <c r="S1314" s="23">
        <v>43159</v>
      </c>
      <c r="T1314">
        <v>-4.5908010092263144E-3</v>
      </c>
      <c r="U1314" t="str" cm="1">
        <f t="array" ref="U1314">IF(T1314=MIN($T$3:$T$10000),S1314:T1314,"")</f>
        <v/>
      </c>
    </row>
    <row r="1315" spans="1:21" x14ac:dyDescent="0.3">
      <c r="A1315" s="23">
        <v>43160</v>
      </c>
      <c r="B1315" s="24">
        <v>-2.2399920000000292E-3</v>
      </c>
      <c r="C1315" s="24">
        <v>-1.088849565668361E-2</v>
      </c>
      <c r="D1315" s="24">
        <v>-1.0332304008929479E-2</v>
      </c>
      <c r="E1315" s="263">
        <v>-1.123739612736104E-2</v>
      </c>
      <c r="F1315" s="264">
        <v>-4.0000000000000003E-5</v>
      </c>
      <c r="G1315" s="264">
        <v>4.000000000000004E-4</v>
      </c>
      <c r="H1315" s="265">
        <v>-1.7793594306049837E-4</v>
      </c>
      <c r="K1315" s="23">
        <v>43160</v>
      </c>
      <c r="L1315" s="19">
        <v>-3.9948591530573922E-3</v>
      </c>
      <c r="O1315" s="23">
        <v>43160</v>
      </c>
      <c r="P1315">
        <v>-9.8269699467004208E-3</v>
      </c>
      <c r="Q1315" t="str" cm="1">
        <f t="array" ref="Q1315">IF(P1315=MIN($P$3:$P$10000),O1315:P1315,"")</f>
        <v/>
      </c>
      <c r="S1315" s="23">
        <v>43160</v>
      </c>
      <c r="T1315">
        <v>-3.930787978680168E-3</v>
      </c>
      <c r="U1315" t="str" cm="1">
        <f t="array" ref="U1315">IF(T1315=MIN($T$3:$T$10000),S1315:T1315,"")</f>
        <v/>
      </c>
    </row>
    <row r="1316" spans="1:21" x14ac:dyDescent="0.3">
      <c r="A1316" s="23">
        <v>43161</v>
      </c>
      <c r="B1316" s="24">
        <v>5.3720172757215322E-3</v>
      </c>
      <c r="C1316" s="24">
        <v>-1.761359128930963E-3</v>
      </c>
      <c r="D1316" s="24">
        <v>-3.480066526913466E-3</v>
      </c>
      <c r="E1316" s="263">
        <v>1.9918371682186601E-3</v>
      </c>
      <c r="F1316" s="264">
        <v>-1.000000000000003E-5</v>
      </c>
      <c r="G1316" s="264">
        <v>-3.5000000000000141E-4</v>
      </c>
      <c r="H1316" s="265">
        <v>-6.993006993006951E-5</v>
      </c>
      <c r="K1316" s="23">
        <v>43161</v>
      </c>
      <c r="L1316" s="19">
        <v>-3.1686602913878021E-4</v>
      </c>
      <c r="O1316" s="23">
        <v>43161</v>
      </c>
      <c r="P1316">
        <v>-6.6724374417562204E-4</v>
      </c>
      <c r="Q1316" t="str" cm="1">
        <f t="array" ref="Q1316">IF(P1316=MIN($P$3:$P$10000),O1316:P1316,"")</f>
        <v/>
      </c>
      <c r="S1316" s="23">
        <v>43161</v>
      </c>
      <c r="T1316">
        <v>-2.6689749767024886E-4</v>
      </c>
      <c r="U1316" t="str" cm="1">
        <f t="array" ref="U1316">IF(T1316=MIN($T$3:$T$10000),S1316:T1316,"")</f>
        <v/>
      </c>
    </row>
    <row r="1317" spans="1:21" x14ac:dyDescent="0.3">
      <c r="A1317" s="23">
        <v>43164</v>
      </c>
      <c r="B1317" s="24">
        <v>-1.6747667411656671E-3</v>
      </c>
      <c r="C1317" s="24">
        <v>5.2934009669092221E-3</v>
      </c>
      <c r="D1317" s="24">
        <v>1.363091128079469E-2</v>
      </c>
      <c r="E1317" s="263">
        <v>1.9878776396503148E-3</v>
      </c>
      <c r="F1317" s="264">
        <v>-3.9999999999999888E-5</v>
      </c>
      <c r="G1317" s="264">
        <v>-1.8999999999999681E-4</v>
      </c>
      <c r="H1317" s="265">
        <v>0</v>
      </c>
      <c r="K1317" s="23">
        <v>43164</v>
      </c>
      <c r="L1317" s="19">
        <v>2.9348621380502495E-3</v>
      </c>
      <c r="O1317" s="23">
        <v>43164</v>
      </c>
      <c r="P1317">
        <v>7.3709053451256239E-3</v>
      </c>
      <c r="Q1317" t="str" cm="1">
        <f t="array" ref="Q1317">IF(P1317=MIN($P$3:$P$10000),O1317:P1317,"")</f>
        <v/>
      </c>
      <c r="S1317" s="23">
        <v>43164</v>
      </c>
      <c r="T1317">
        <v>2.9483621380502496E-3</v>
      </c>
      <c r="U1317" t="str" cm="1">
        <f t="array" ref="U1317">IF(T1317=MIN($T$3:$T$10000),S1317:T1317,"")</f>
        <v/>
      </c>
    </row>
    <row r="1318" spans="1:21" x14ac:dyDescent="0.3">
      <c r="A1318" s="23">
        <v>43165</v>
      </c>
      <c r="B1318" s="24">
        <v>1.0784462374181149E-2</v>
      </c>
      <c r="C1318" s="24">
        <v>8.7757832744451043E-3</v>
      </c>
      <c r="D1318" s="24">
        <v>-1.022449872751522E-2</v>
      </c>
      <c r="E1318" s="263">
        <v>1.5169566610957249E-3</v>
      </c>
      <c r="F1318" s="264">
        <v>3.4999999999999978E-4</v>
      </c>
      <c r="G1318" s="264">
        <v>-5.0000000000003384E-5</v>
      </c>
      <c r="H1318" s="265">
        <v>-3.4722222222223218E-5</v>
      </c>
      <c r="K1318" s="23">
        <v>43165</v>
      </c>
      <c r="L1318" s="19">
        <v>-7.2658415589432236E-4</v>
      </c>
      <c r="O1318" s="23">
        <v>43165</v>
      </c>
      <c r="P1318">
        <v>-1.8586478897358047E-3</v>
      </c>
      <c r="Q1318" t="str" cm="1">
        <f t="array" ref="Q1318">IF(P1318=MIN($P$3:$P$10000),O1318:P1318,"")</f>
        <v/>
      </c>
      <c r="S1318" s="23">
        <v>43165</v>
      </c>
      <c r="T1318">
        <v>-7.4345915589432167E-4</v>
      </c>
      <c r="U1318" t="str" cm="1">
        <f t="array" ref="U1318">IF(T1318=MIN($T$3:$T$10000),S1318:T1318,"")</f>
        <v/>
      </c>
    </row>
    <row r="1319" spans="1:21" x14ac:dyDescent="0.3">
      <c r="A1319" s="23">
        <v>43166</v>
      </c>
      <c r="B1319" s="24">
        <v>-6.4016281229877141E-3</v>
      </c>
      <c r="C1319" s="24">
        <v>-3.4797658969132482E-3</v>
      </c>
      <c r="D1319" s="24">
        <v>-1.482148150537865E-2</v>
      </c>
      <c r="E1319" s="263">
        <v>-6.0591442907442106E-3</v>
      </c>
      <c r="F1319" s="264">
        <v>-6.9999999999999967E-5</v>
      </c>
      <c r="G1319" s="264">
        <v>4.2000000000000262E-4</v>
      </c>
      <c r="H1319" s="265">
        <v>1.0380622837370299E-4</v>
      </c>
      <c r="K1319" s="23">
        <v>43166</v>
      </c>
      <c r="L1319" s="19">
        <v>-3.8338810602656292E-3</v>
      </c>
      <c r="O1319" s="23">
        <v>43166</v>
      </c>
      <c r="P1319">
        <v>-9.736484657584487E-3</v>
      </c>
      <c r="Q1319" t="str" cm="1">
        <f t="array" ref="Q1319">IF(P1319=MIN($P$3:$P$10000),O1319:P1319,"")</f>
        <v/>
      </c>
      <c r="S1319" s="23">
        <v>43166</v>
      </c>
      <c r="T1319">
        <v>-3.8945938630337955E-3</v>
      </c>
      <c r="U1319" t="str" cm="1">
        <f t="array" ref="U1319">IF(T1319=MIN($T$3:$T$10000),S1319:T1319,"")</f>
        <v/>
      </c>
    </row>
    <row r="1320" spans="1:21" x14ac:dyDescent="0.3">
      <c r="A1320" s="23">
        <v>43167</v>
      </c>
      <c r="B1320" s="24">
        <v>-2.3862790137902531E-3</v>
      </c>
      <c r="C1320" s="24">
        <v>3.055360709560348E-3</v>
      </c>
      <c r="D1320" s="24">
        <v>8.0255100363727447E-3</v>
      </c>
      <c r="E1320" s="263">
        <v>4.7741155382986311E-3</v>
      </c>
      <c r="F1320" s="264">
        <v>1.000000000000003E-5</v>
      </c>
      <c r="G1320" s="264">
        <v>6.3999999999999832E-4</v>
      </c>
      <c r="H1320" s="265">
        <v>-1.3986013986013902E-4</v>
      </c>
      <c r="K1320" s="23">
        <v>43167</v>
      </c>
      <c r="L1320" s="19">
        <v>2.0758609568913649E-3</v>
      </c>
      <c r="O1320" s="23">
        <v>43167</v>
      </c>
      <c r="P1320">
        <v>5.2644950495710678E-3</v>
      </c>
      <c r="Q1320" t="str" cm="1">
        <f t="array" ref="Q1320">IF(P1320=MIN($P$3:$P$10000),O1320:P1320,"")</f>
        <v/>
      </c>
      <c r="S1320" s="23">
        <v>43167</v>
      </c>
      <c r="T1320">
        <v>2.1057980198284274E-3</v>
      </c>
      <c r="U1320" t="str" cm="1">
        <f t="array" ref="U1320">IF(T1320=MIN($T$3:$T$10000),S1320:T1320,"")</f>
        <v/>
      </c>
    </row>
    <row r="1321" spans="1:21" x14ac:dyDescent="0.3">
      <c r="A1321" s="23">
        <v>43168</v>
      </c>
      <c r="B1321" s="24">
        <v>9.568091366099126E-4</v>
      </c>
      <c r="C1321" s="24">
        <v>9.1384032724394215E-3</v>
      </c>
      <c r="D1321" s="24">
        <v>9.0994317897095615E-3</v>
      </c>
      <c r="E1321" s="263">
        <v>2.3111194859127351E-2</v>
      </c>
      <c r="F1321" s="264">
        <v>2.0000000000000049E-5</v>
      </c>
      <c r="G1321" s="264">
        <v>-1.2999999999999901E-4</v>
      </c>
      <c r="H1321" s="265">
        <v>1.0344827586206834E-4</v>
      </c>
      <c r="K1321" s="23">
        <v>43168</v>
      </c>
      <c r="L1321" s="19">
        <v>5.0214453996560533E-3</v>
      </c>
      <c r="O1321" s="23">
        <v>43168</v>
      </c>
      <c r="P1321">
        <v>1.2448484188795305E-2</v>
      </c>
      <c r="Q1321" t="str" cm="1">
        <f t="array" ref="Q1321">IF(P1321=MIN($P$3:$P$10000),O1321:P1321,"")</f>
        <v/>
      </c>
      <c r="S1321" s="23">
        <v>43168</v>
      </c>
      <c r="T1321">
        <v>4.9793936755181218E-3</v>
      </c>
      <c r="U1321" t="str" cm="1">
        <f t="array" ref="U1321">IF(T1321=MIN($T$3:$T$10000),S1321:T1321,"")</f>
        <v/>
      </c>
    </row>
    <row r="1322" spans="1:21" x14ac:dyDescent="0.3">
      <c r="A1322" s="23">
        <v>43171</v>
      </c>
      <c r="B1322" s="24">
        <v>0</v>
      </c>
      <c r="C1322" s="24">
        <v>-8.6237894815056274E-4</v>
      </c>
      <c r="D1322" s="24">
        <v>-7.3268373540984356E-3</v>
      </c>
      <c r="E1322" s="263">
        <v>-6.1919645963221092E-3</v>
      </c>
      <c r="F1322" s="264">
        <v>9.9999999999998094E-6</v>
      </c>
      <c r="G1322" s="264">
        <v>-5.0000000000001161E-5</v>
      </c>
      <c r="H1322" s="265">
        <v>1.0452961672473926E-4</v>
      </c>
      <c r="K1322" s="23">
        <v>43171</v>
      </c>
      <c r="L1322" s="19">
        <v>-2.0822426169805732E-3</v>
      </c>
      <c r="O1322" s="23">
        <v>43171</v>
      </c>
      <c r="P1322">
        <v>-5.3194523612667645E-3</v>
      </c>
      <c r="Q1322" t="str" cm="1">
        <f t="array" ref="Q1322">IF(P1322=MIN($P$3:$P$10000),O1322:P1322,"")</f>
        <v/>
      </c>
      <c r="S1322" s="23">
        <v>43171</v>
      </c>
      <c r="T1322">
        <v>-2.127780944506706E-3</v>
      </c>
      <c r="U1322" t="str" cm="1">
        <f t="array" ref="U1322">IF(T1322=MIN($T$3:$T$10000),S1322:T1322,"")</f>
        <v/>
      </c>
    </row>
    <row r="1323" spans="1:21" x14ac:dyDescent="0.3">
      <c r="A1323" s="23">
        <v>43172</v>
      </c>
      <c r="B1323" s="24">
        <v>1.9117253312750881E-3</v>
      </c>
      <c r="C1323" s="24">
        <v>-6.0424379170212188E-3</v>
      </c>
      <c r="D1323" s="24">
        <v>2.6118735135361808E-3</v>
      </c>
      <c r="E1323" s="263">
        <v>-1.154395418750871E-4</v>
      </c>
      <c r="F1323" s="264">
        <v>4.0000000000000112E-5</v>
      </c>
      <c r="G1323" s="264">
        <v>1.1000000000000121E-4</v>
      </c>
      <c r="H1323" s="265">
        <v>1.0563380281690078E-4</v>
      </c>
      <c r="K1323" s="23">
        <v>43172</v>
      </c>
      <c r="L1323" s="19">
        <v>2.6627769792419238E-4</v>
      </c>
      <c r="O1323" s="23">
        <v>43172</v>
      </c>
      <c r="P1323">
        <v>5.2310621664146742E-4</v>
      </c>
      <c r="Q1323" t="str" cm="1">
        <f t="array" ref="Q1323">IF(P1323=MIN($P$3:$P$10000),O1323:P1323,"")</f>
        <v/>
      </c>
      <c r="S1323" s="23">
        <v>43172</v>
      </c>
      <c r="T1323">
        <v>2.0924248665658699E-4</v>
      </c>
      <c r="U1323" t="str" cm="1">
        <f t="array" ref="U1323">IF(T1323=MIN($T$3:$T$10000),S1323:T1323,"")</f>
        <v/>
      </c>
    </row>
    <row r="1324" spans="1:21" x14ac:dyDescent="0.3">
      <c r="A1324" s="23">
        <v>43173</v>
      </c>
      <c r="B1324" s="24">
        <v>-6.3604707136313029E-4</v>
      </c>
      <c r="C1324" s="24">
        <v>5.6449375492482207E-3</v>
      </c>
      <c r="D1324" s="24">
        <v>-7.1346887428422323E-3</v>
      </c>
      <c r="E1324" s="263">
        <v>-2.8847696874837029E-3</v>
      </c>
      <c r="F1324" s="264">
        <v>-8.9999999999999911E-5</v>
      </c>
      <c r="G1324" s="264">
        <v>-2.19999999999998E-4</v>
      </c>
      <c r="H1324" s="265">
        <v>-3.5587188612099433E-5</v>
      </c>
      <c r="K1324" s="23">
        <v>43173</v>
      </c>
      <c r="L1324" s="19">
        <v>-1.3988044641842178E-3</v>
      </c>
      <c r="O1324" s="23">
        <v>43173</v>
      </c>
      <c r="P1324">
        <v>-3.406975573271933E-3</v>
      </c>
      <c r="Q1324" t="str" cm="1">
        <f t="array" ref="Q1324">IF(P1324=MIN($P$3:$P$10000),O1324:P1324,"")</f>
        <v/>
      </c>
      <c r="S1324" s="23">
        <v>43173</v>
      </c>
      <c r="T1324">
        <v>-1.3627902293087731E-3</v>
      </c>
      <c r="U1324" t="str" cm="1">
        <f t="array" ref="U1324">IF(T1324=MIN($T$3:$T$10000),S1324:T1324,"")</f>
        <v/>
      </c>
    </row>
    <row r="1325" spans="1:21" x14ac:dyDescent="0.3">
      <c r="A1325" s="23">
        <v>43174</v>
      </c>
      <c r="B1325" s="24">
        <v>-6.3643199609622553E-3</v>
      </c>
      <c r="C1325" s="24">
        <v>-4.31939707888477E-4</v>
      </c>
      <c r="D1325" s="24">
        <v>-1.8248626476151479E-3</v>
      </c>
      <c r="E1325" s="263">
        <v>-1.851623646870857E-3</v>
      </c>
      <c r="F1325" s="264">
        <v>-2.0000000000000049E-5</v>
      </c>
      <c r="G1325" s="264">
        <v>2.9999999999999813E-4</v>
      </c>
      <c r="H1325" s="265">
        <v>-1.0638297872340484E-4</v>
      </c>
      <c r="K1325" s="23">
        <v>43174</v>
      </c>
      <c r="L1325" s="19">
        <v>-8.8253558771137712E-4</v>
      </c>
      <c r="O1325" s="23">
        <v>43174</v>
      </c>
      <c r="P1325">
        <v>-2.1191581182146116E-3</v>
      </c>
      <c r="Q1325" t="str" cm="1">
        <f t="array" ref="Q1325">IF(P1325=MIN($P$3:$P$10000),O1325:P1325,"")</f>
        <v/>
      </c>
      <c r="S1325" s="23">
        <v>43174</v>
      </c>
      <c r="T1325">
        <v>-8.4766324728584481E-4</v>
      </c>
      <c r="U1325" t="str" cm="1">
        <f t="array" ref="U1325">IF(T1325=MIN($T$3:$T$10000),S1325:T1325,"")</f>
        <v/>
      </c>
    </row>
    <row r="1326" spans="1:21" x14ac:dyDescent="0.3">
      <c r="A1326" s="23">
        <v>43175</v>
      </c>
      <c r="B1326" s="24">
        <v>-2.4019535243882638E-3</v>
      </c>
      <c r="C1326" s="24">
        <v>-6.9112886106846034E-3</v>
      </c>
      <c r="D1326" s="24">
        <v>1.8968899315410719E-2</v>
      </c>
      <c r="E1326" s="263">
        <v>1.6230551577674161E-3</v>
      </c>
      <c r="F1326" s="264">
        <v>-2.0000000000000001E-4</v>
      </c>
      <c r="G1326" s="264">
        <v>2.0000000000000022E-5</v>
      </c>
      <c r="H1326" s="265">
        <v>0</v>
      </c>
      <c r="K1326" s="23">
        <v>43175</v>
      </c>
      <c r="L1326" s="19">
        <v>3.1539642307087321E-3</v>
      </c>
      <c r="O1326" s="23">
        <v>43175</v>
      </c>
      <c r="P1326">
        <v>7.9324105767718291E-3</v>
      </c>
      <c r="Q1326" t="str" cm="1">
        <f t="array" ref="Q1326">IF(P1326=MIN($P$3:$P$10000),O1326:P1326,"")</f>
        <v/>
      </c>
      <c r="S1326" s="23">
        <v>43175</v>
      </c>
      <c r="T1326">
        <v>3.172964230708732E-3</v>
      </c>
      <c r="U1326" t="str" cm="1">
        <f t="array" ref="U1326">IF(T1326=MIN($T$3:$T$10000),S1326:T1326,"")</f>
        <v/>
      </c>
    </row>
    <row r="1327" spans="1:21" x14ac:dyDescent="0.3">
      <c r="A1327" s="23">
        <v>43178</v>
      </c>
      <c r="B1327" s="24">
        <v>2.1669743525998902E-3</v>
      </c>
      <c r="C1327" s="24">
        <v>-7.3945689211792924E-3</v>
      </c>
      <c r="D1327" s="24">
        <v>-1.9288636191547089E-2</v>
      </c>
      <c r="E1327" s="263">
        <v>-6.8290285953261304E-3</v>
      </c>
      <c r="F1327" s="264">
        <v>-2.0000000000000049E-5</v>
      </c>
      <c r="G1327" s="264">
        <v>1.6000000000000009E-4</v>
      </c>
      <c r="H1327" s="265">
        <v>-1.4035087719298283E-4</v>
      </c>
      <c r="K1327" s="23">
        <v>43178</v>
      </c>
      <c r="L1327" s="19">
        <v>-4.7143713542343165E-3</v>
      </c>
      <c r="O1327" s="23">
        <v>43178</v>
      </c>
      <c r="P1327">
        <v>-1.1643033648743686E-2</v>
      </c>
      <c r="Q1327" t="str" cm="1">
        <f t="array" ref="Q1327">IF(P1327=MIN($P$3:$P$10000),O1327:P1327,"")</f>
        <v/>
      </c>
      <c r="S1327" s="23">
        <v>43178</v>
      </c>
      <c r="T1327">
        <v>-4.6572134594974742E-3</v>
      </c>
      <c r="U1327" t="str" cm="1">
        <f t="array" ref="U1327">IF(T1327=MIN($T$3:$T$10000),S1327:T1327,"")</f>
        <v/>
      </c>
    </row>
    <row r="1328" spans="1:21" x14ac:dyDescent="0.3">
      <c r="A1328" s="23">
        <v>43179</v>
      </c>
      <c r="B1328" s="24">
        <v>-4.484703984511027E-3</v>
      </c>
      <c r="C1328" s="24">
        <v>0</v>
      </c>
      <c r="D1328" s="24">
        <v>5.7171063066535658E-3</v>
      </c>
      <c r="E1328" s="263">
        <v>5.4775493434049156E-3</v>
      </c>
      <c r="F1328" s="264">
        <v>2.5000000000000001E-4</v>
      </c>
      <c r="G1328" s="264">
        <v>6.6000000000000054E-4</v>
      </c>
      <c r="H1328" s="265">
        <v>0</v>
      </c>
      <c r="K1328" s="23">
        <v>43179</v>
      </c>
      <c r="L1328" s="19">
        <v>1.5693256816009542E-3</v>
      </c>
      <c r="O1328" s="23">
        <v>43179</v>
      </c>
      <c r="P1328">
        <v>3.7783142040023854E-3</v>
      </c>
      <c r="Q1328" t="str" cm="1">
        <f t="array" ref="Q1328">IF(P1328=MIN($P$3:$P$10000),O1328:P1328,"")</f>
        <v/>
      </c>
      <c r="S1328" s="23">
        <v>43179</v>
      </c>
      <c r="T1328">
        <v>1.5113256816009541E-3</v>
      </c>
      <c r="U1328" t="str" cm="1">
        <f t="array" ref="U1328">IF(T1328=MIN($T$3:$T$10000),S1328:T1328,"")</f>
        <v/>
      </c>
    </row>
    <row r="1329" spans="1:21" x14ac:dyDescent="0.3">
      <c r="A1329" s="23">
        <v>43180</v>
      </c>
      <c r="B1329" s="24">
        <v>1.7456399605122699E-2</v>
      </c>
      <c r="C1329" s="24">
        <v>-4.3832664776968501E-4</v>
      </c>
      <c r="D1329" s="24">
        <v>2.6151530668762002E-3</v>
      </c>
      <c r="E1329" s="263">
        <v>-4.0571811506627791E-3</v>
      </c>
      <c r="F1329" s="264">
        <v>-6.9999999999999967E-5</v>
      </c>
      <c r="G1329" s="264">
        <v>-3.6000000000000029E-4</v>
      </c>
      <c r="H1329" s="265">
        <v>2.0761245674740477E-4</v>
      </c>
      <c r="K1329" s="23">
        <v>43180</v>
      </c>
      <c r="L1329" s="19">
        <v>7.7134197328196949E-4</v>
      </c>
      <c r="O1329" s="23">
        <v>43180</v>
      </c>
      <c r="P1329">
        <v>1.7572909193640928E-3</v>
      </c>
      <c r="Q1329" t="str" cm="1">
        <f t="array" ref="Q1329">IF(P1329=MIN($P$3:$P$10000),O1329:P1329,"")</f>
        <v/>
      </c>
      <c r="S1329" s="23">
        <v>43180</v>
      </c>
      <c r="T1329">
        <v>7.0291636774563726E-4</v>
      </c>
      <c r="U1329" t="str" cm="1">
        <f t="array" ref="U1329">IF(T1329=MIN($T$3:$T$10000),S1329:T1329,"")</f>
        <v/>
      </c>
    </row>
    <row r="1330" spans="1:21" x14ac:dyDescent="0.3">
      <c r="A1330" s="23">
        <v>43181</v>
      </c>
      <c r="B1330" s="24">
        <v>-3.953194087131703E-3</v>
      </c>
      <c r="C1330" s="24">
        <v>-1.7097563804105161E-2</v>
      </c>
      <c r="D1330" s="24">
        <v>-1.179417599383145E-2</v>
      </c>
      <c r="E1330" s="263">
        <v>-1.9553073154652531E-2</v>
      </c>
      <c r="F1330" s="264">
        <v>-4.6000000000000001E-4</v>
      </c>
      <c r="G1330" s="264">
        <v>-1.5000000000000118E-4</v>
      </c>
      <c r="H1330" s="265">
        <v>3.5335689045937407E-5</v>
      </c>
      <c r="K1330" s="23">
        <v>43181</v>
      </c>
      <c r="L1330" s="19">
        <v>-5.648646123149235E-3</v>
      </c>
      <c r="O1330" s="23">
        <v>43181</v>
      </c>
      <c r="P1330">
        <v>-1.4027617958049767E-2</v>
      </c>
      <c r="Q1330" t="str" cm="1">
        <f t="array" ref="Q1330">IF(P1330=MIN($P$3:$P$10000),O1330:P1330,"")</f>
        <v/>
      </c>
      <c r="S1330" s="23">
        <v>43181</v>
      </c>
      <c r="T1330">
        <v>-5.6110471832199072E-3</v>
      </c>
      <c r="U1330" t="str" cm="1">
        <f t="array" ref="U1330">IF(T1330=MIN($T$3:$T$10000),S1330:T1330,"")</f>
        <v/>
      </c>
    </row>
    <row r="1331" spans="1:21" x14ac:dyDescent="0.3">
      <c r="A1331" s="23">
        <v>43182</v>
      </c>
      <c r="B1331" s="24">
        <v>1.293854549281127E-2</v>
      </c>
      <c r="C1331" s="24">
        <v>-1.070475265509623E-2</v>
      </c>
      <c r="D1331" s="24">
        <v>-1.9738071686293959E-2</v>
      </c>
      <c r="E1331" s="263">
        <v>-1.5906761790458499E-2</v>
      </c>
      <c r="F1331" s="264">
        <v>1.3999999999999991E-4</v>
      </c>
      <c r="G1331" s="264">
        <v>7.2999999999999953E-4</v>
      </c>
      <c r="H1331" s="265">
        <v>-1.0638297872340484E-4</v>
      </c>
      <c r="K1331" s="23">
        <v>43182</v>
      </c>
      <c r="L1331" s="19">
        <v>-5.5542845574421667E-3</v>
      </c>
      <c r="O1331" s="23">
        <v>43182</v>
      </c>
      <c r="P1331">
        <v>-1.3892280542541584E-2</v>
      </c>
      <c r="Q1331" t="str" cm="1">
        <f t="array" ref="Q1331">IF(P1331=MIN($P$3:$P$10000),O1331:P1331,"")</f>
        <v/>
      </c>
      <c r="S1331" s="23">
        <v>43182</v>
      </c>
      <c r="T1331">
        <v>-5.5569122170166345E-3</v>
      </c>
      <c r="U1331" t="str" cm="1">
        <f t="array" ref="U1331">IF(T1331=MIN($T$3:$T$10000),S1331:T1331,"")</f>
        <v/>
      </c>
    </row>
    <row r="1332" spans="1:21" x14ac:dyDescent="0.3">
      <c r="A1332" s="23">
        <v>43185</v>
      </c>
      <c r="B1332" s="24">
        <v>5.2503565139851924E-3</v>
      </c>
      <c r="C1332" s="24">
        <v>1.6681650769704421E-2</v>
      </c>
      <c r="D1332" s="24">
        <v>2.4350204736083882E-2</v>
      </c>
      <c r="E1332" s="263">
        <v>1.4836896121472711E-2</v>
      </c>
      <c r="F1332" s="264">
        <v>1.2E-4</v>
      </c>
      <c r="G1332" s="264">
        <v>-3.6999999999999924E-4</v>
      </c>
      <c r="H1332" s="265">
        <v>2.4561403508772023E-4</v>
      </c>
      <c r="K1332" s="23">
        <v>43185</v>
      </c>
      <c r="L1332" s="19">
        <v>7.4725164287021539E-3</v>
      </c>
      <c r="O1332" s="23">
        <v>43185</v>
      </c>
      <c r="P1332">
        <v>1.8421225282281701E-2</v>
      </c>
      <c r="Q1332" t="str" cm="1">
        <f t="array" ref="Q1332">IF(P1332=MIN($P$3:$P$10000),O1332:P1332,"")</f>
        <v/>
      </c>
      <c r="S1332" s="23">
        <v>43185</v>
      </c>
      <c r="T1332">
        <v>7.3684901129126802E-3</v>
      </c>
      <c r="U1332" t="str" cm="1">
        <f t="array" ref="U1332">IF(T1332=MIN($T$3:$T$10000),S1332:T1332,"")</f>
        <v/>
      </c>
    </row>
    <row r="1333" spans="1:21" x14ac:dyDescent="0.3">
      <c r="A1333" s="23">
        <v>43186</v>
      </c>
      <c r="B1333" s="24">
        <v>-6.1584113358155211E-3</v>
      </c>
      <c r="C1333" s="24">
        <v>4.4342721785591553E-4</v>
      </c>
      <c r="D1333" s="24">
        <v>-1.657163255037131E-2</v>
      </c>
      <c r="E1333" s="263">
        <v>-9.9843102756323309E-3</v>
      </c>
      <c r="F1333" s="264">
        <v>-2.9999999999999992E-4</v>
      </c>
      <c r="G1333" s="264">
        <v>3.8000000000000029E-4</v>
      </c>
      <c r="H1333" s="265">
        <v>3.5971223021582516E-5</v>
      </c>
      <c r="K1333" s="23">
        <v>43186</v>
      </c>
      <c r="L1333" s="19">
        <v>-4.452454501438519E-3</v>
      </c>
      <c r="O1333" s="23">
        <v>43186</v>
      </c>
      <c r="P1333">
        <v>-1.1144103879495578E-2</v>
      </c>
      <c r="Q1333" t="str" cm="1">
        <f t="array" ref="Q1333">IF(P1333=MIN($P$3:$P$10000),O1333:P1333,"")</f>
        <v/>
      </c>
      <c r="S1333" s="23">
        <v>43186</v>
      </c>
      <c r="T1333">
        <v>-4.4576415517982313E-3</v>
      </c>
      <c r="U1333" t="str" cm="1">
        <f t="array" ref="U1333">IF(T1333=MIN($T$3:$T$10000),S1333:T1333,"")</f>
        <v/>
      </c>
    </row>
    <row r="1334" spans="1:21" x14ac:dyDescent="0.3">
      <c r="A1334" s="23">
        <v>43187</v>
      </c>
      <c r="B1334" s="24">
        <v>-1.380496531186708E-2</v>
      </c>
      <c r="C1334" s="24">
        <v>-1.2411295434650121E-2</v>
      </c>
      <c r="D1334" s="24">
        <v>1.998848553105333E-2</v>
      </c>
      <c r="E1334" s="263">
        <v>-1.32055875515605E-3</v>
      </c>
      <c r="F1334" s="264">
        <v>-1.2E-4</v>
      </c>
      <c r="G1334" s="264">
        <v>3.200000000000003E-4</v>
      </c>
      <c r="H1334" s="265">
        <v>1.0830324909747227E-4</v>
      </c>
      <c r="K1334" s="23">
        <v>43187</v>
      </c>
      <c r="L1334" s="19">
        <v>2.2731606029316579E-3</v>
      </c>
      <c r="O1334" s="23">
        <v>43187</v>
      </c>
      <c r="P1334">
        <v>5.551060352094489E-3</v>
      </c>
      <c r="Q1334" t="str" cm="1">
        <f t="array" ref="Q1334">IF(P1334=MIN($P$3:$P$10000),O1334:P1334,"")</f>
        <v/>
      </c>
      <c r="S1334" s="23">
        <v>43187</v>
      </c>
      <c r="T1334">
        <v>2.2204241408377953E-3</v>
      </c>
      <c r="U1334" t="str" cm="1">
        <f t="array" ref="U1334">IF(T1334=MIN($T$3:$T$10000),S1334:T1334,"")</f>
        <v/>
      </c>
    </row>
    <row r="1335" spans="1:21" x14ac:dyDescent="0.3">
      <c r="A1335" s="23">
        <v>43188</v>
      </c>
      <c r="B1335" s="24">
        <v>4.7719715714957331E-4</v>
      </c>
      <c r="C1335" s="24">
        <v>1.3464923132386911E-2</v>
      </c>
      <c r="D1335" s="24">
        <v>1.367232605862069E-2</v>
      </c>
      <c r="E1335" s="263">
        <v>1.1300659335964931E-2</v>
      </c>
      <c r="F1335" s="264">
        <v>-5.0000000000000002E-5</v>
      </c>
      <c r="G1335" s="264">
        <v>5.4000000000000044E-4</v>
      </c>
      <c r="H1335" s="265">
        <v>0</v>
      </c>
      <c r="K1335" s="23">
        <v>43188</v>
      </c>
      <c r="L1335" s="19">
        <v>4.6380859863226521E-3</v>
      </c>
      <c r="O1335" s="23">
        <v>43188</v>
      </c>
      <c r="P1335">
        <v>1.1540214965806629E-2</v>
      </c>
      <c r="Q1335" t="str" cm="1">
        <f t="array" ref="Q1335">IF(P1335=MIN($P$3:$P$10000),O1335:P1335,"")</f>
        <v/>
      </c>
      <c r="S1335" s="23">
        <v>43188</v>
      </c>
      <c r="T1335">
        <v>4.6160859863226518E-3</v>
      </c>
      <c r="U1335" t="str" cm="1">
        <f t="array" ref="U1335">IF(T1335=MIN($T$3:$T$10000),S1335:T1335,"")</f>
        <v/>
      </c>
    </row>
    <row r="1336" spans="1:21" x14ac:dyDescent="0.3">
      <c r="A1336" s="23">
        <v>43193</v>
      </c>
      <c r="B1336" s="24">
        <v>4.054392208805214E-3</v>
      </c>
      <c r="C1336" s="24">
        <v>-1.771470371928931E-2</v>
      </c>
      <c r="D1336" s="24">
        <v>-2.4390292987781299E-2</v>
      </c>
      <c r="E1336" s="263">
        <v>9.5102290269811676E-3</v>
      </c>
      <c r="F1336" s="264">
        <v>-6.0000000000000022E-5</v>
      </c>
      <c r="G1336" s="264">
        <v>9.999999999998898E-6</v>
      </c>
      <c r="H1336" s="265">
        <v>0</v>
      </c>
      <c r="K1336" s="23">
        <v>43193</v>
      </c>
      <c r="L1336" s="19">
        <v>-4.1247207318112081E-3</v>
      </c>
      <c r="O1336" s="23">
        <v>43193</v>
      </c>
      <c r="P1336">
        <v>-1.0298051829528022E-2</v>
      </c>
      <c r="Q1336" t="str" cm="1">
        <f t="array" ref="Q1336">IF(P1336=MIN($P$3:$P$10000),O1336:P1336,"")</f>
        <v/>
      </c>
      <c r="S1336" s="23">
        <v>43193</v>
      </c>
      <c r="T1336">
        <v>-4.1192207318112078E-3</v>
      </c>
      <c r="U1336" t="str" cm="1">
        <f t="array" ref="U1336">IF(T1336=MIN($T$3:$T$10000),S1336:T1336,"")</f>
        <v/>
      </c>
    </row>
    <row r="1337" spans="1:21" x14ac:dyDescent="0.3">
      <c r="A1337" s="23">
        <v>43194</v>
      </c>
      <c r="B1337" s="24">
        <v>1.1876009219096569E-3</v>
      </c>
      <c r="C1337" s="24">
        <v>-4.5082431584614731E-4</v>
      </c>
      <c r="D1337" s="24">
        <v>4.8387184489057057E-3</v>
      </c>
      <c r="E1337" s="263">
        <v>6.5943855973717019E-3</v>
      </c>
      <c r="F1337" s="264">
        <v>-2.7999999999999998E-4</v>
      </c>
      <c r="G1337" s="264">
        <v>4.2999999999999928E-4</v>
      </c>
      <c r="H1337" s="265">
        <v>-1.433691756272405E-4</v>
      </c>
      <c r="K1337" s="23">
        <v>43194</v>
      </c>
      <c r="L1337" s="19">
        <v>1.6284221062373057E-3</v>
      </c>
      <c r="O1337" s="23">
        <v>43194</v>
      </c>
      <c r="P1337">
        <v>4.2485955881739097E-3</v>
      </c>
      <c r="Q1337" t="str" cm="1">
        <f t="array" ref="Q1337">IF(P1337=MIN($P$3:$P$10000),O1337:P1337,"")</f>
        <v/>
      </c>
      <c r="S1337" s="23">
        <v>43194</v>
      </c>
      <c r="T1337">
        <v>1.699438235269564E-3</v>
      </c>
      <c r="U1337" t="str" cm="1">
        <f t="array" ref="U1337">IF(T1337=MIN($T$3:$T$10000),S1337:T1337,"")</f>
        <v/>
      </c>
    </row>
    <row r="1338" spans="1:21" x14ac:dyDescent="0.3">
      <c r="A1338" s="23">
        <v>43195</v>
      </c>
      <c r="B1338" s="24">
        <v>-5.140324360782645E-3</v>
      </c>
      <c r="C1338" s="24">
        <v>3.6084715490075519E-3</v>
      </c>
      <c r="D1338" s="24">
        <v>6.7644704344092324E-3</v>
      </c>
      <c r="E1338" s="263">
        <v>6.317180146954416E-3</v>
      </c>
      <c r="F1338" s="264">
        <v>2.0000000000000001E-4</v>
      </c>
      <c r="G1338" s="264">
        <v>-6.9999999999999837E-4</v>
      </c>
      <c r="H1338" s="265">
        <v>2.1201413427561955E-4</v>
      </c>
      <c r="K1338" s="23">
        <v>43195</v>
      </c>
      <c r="L1338" s="19">
        <v>2.0555675752810011E-3</v>
      </c>
      <c r="O1338" s="23">
        <v>43195</v>
      </c>
      <c r="P1338">
        <v>4.9379030371424302E-3</v>
      </c>
      <c r="Q1338" t="str" cm="1">
        <f t="array" ref="Q1338">IF(P1338=MIN($P$3:$P$10000),O1338:P1338,"")</f>
        <v/>
      </c>
      <c r="S1338" s="23">
        <v>43195</v>
      </c>
      <c r="T1338">
        <v>1.9751612148569721E-3</v>
      </c>
      <c r="U1338" t="str" cm="1">
        <f t="array" ref="U1338">IF(T1338=MIN($T$3:$T$10000),S1338:T1338,"")</f>
        <v/>
      </c>
    </row>
    <row r="1339" spans="1:21" x14ac:dyDescent="0.3">
      <c r="A1339" s="23">
        <v>43196</v>
      </c>
      <c r="B1339" s="24">
        <v>4.68995219340336E-3</v>
      </c>
      <c r="C1339" s="24">
        <v>-7.6405502489318563E-3</v>
      </c>
      <c r="D1339" s="24">
        <v>-1.27546495833692E-2</v>
      </c>
      <c r="E1339" s="263">
        <v>-2.1041526018618039E-2</v>
      </c>
      <c r="F1339" s="264">
        <v>-1.6000000000000001E-4</v>
      </c>
      <c r="G1339" s="264">
        <v>2.8999999999999924E-4</v>
      </c>
      <c r="H1339" s="265">
        <v>-3.610108303249076E-5</v>
      </c>
      <c r="K1339" s="23">
        <v>43196</v>
      </c>
      <c r="L1339" s="19">
        <v>-5.094774210891777E-3</v>
      </c>
      <c r="O1339" s="23">
        <v>43196</v>
      </c>
      <c r="P1339">
        <v>-1.2692571808817887E-2</v>
      </c>
      <c r="Q1339" t="str" cm="1">
        <f t="array" ref="Q1339">IF(P1339=MIN($P$3:$P$10000),O1339:P1339,"")</f>
        <v/>
      </c>
      <c r="S1339" s="23">
        <v>43196</v>
      </c>
      <c r="T1339">
        <v>-5.0770287235271556E-3</v>
      </c>
      <c r="U1339" t="str" cm="1">
        <f t="array" ref="U1339">IF(T1339=MIN($T$3:$T$10000),S1339:T1339,"")</f>
        <v/>
      </c>
    </row>
    <row r="1340" spans="1:21" x14ac:dyDescent="0.3">
      <c r="A1340" s="23">
        <v>43199</v>
      </c>
      <c r="B1340" s="24">
        <v>3.4021758319658672E-3</v>
      </c>
      <c r="C1340" s="24">
        <v>1.630433689700642E-2</v>
      </c>
      <c r="D1340" s="24">
        <v>-4.7296942655898934E-3</v>
      </c>
      <c r="E1340" s="263">
        <v>-7.3627531660477091E-3</v>
      </c>
      <c r="F1340" s="264">
        <v>7.0000000000000007E-5</v>
      </c>
      <c r="G1340" s="264">
        <v>1.800000000000002E-4</v>
      </c>
      <c r="H1340" s="265">
        <v>-7.1942446043165033E-5</v>
      </c>
      <c r="K1340" s="23">
        <v>43199</v>
      </c>
      <c r="L1340" s="19">
        <v>-7.1741366479575227E-4</v>
      </c>
      <c r="O1340" s="23">
        <v>43199</v>
      </c>
      <c r="P1340">
        <v>-1.7525989101908205E-3</v>
      </c>
      <c r="Q1340" t="str" cm="1">
        <f t="array" ref="Q1340">IF(P1340=MIN($P$3:$P$10000),O1340:P1340,"")</f>
        <v/>
      </c>
      <c r="S1340" s="23">
        <v>43199</v>
      </c>
      <c r="T1340">
        <v>-7.0103956407632795E-4</v>
      </c>
      <c r="U1340" t="str" cm="1">
        <f t="array" ref="U1340">IF(T1340=MIN($T$3:$T$10000),S1340:T1340,"")</f>
        <v/>
      </c>
    </row>
    <row r="1341" spans="1:21" x14ac:dyDescent="0.3">
      <c r="A1341" s="23">
        <v>43200</v>
      </c>
      <c r="B1341" s="24">
        <v>2.365581138621699E-3</v>
      </c>
      <c r="C1341" s="24">
        <v>5.7932569127129184E-3</v>
      </c>
      <c r="D1341" s="24">
        <v>1.9702870326676202E-3</v>
      </c>
      <c r="E1341" s="263">
        <v>7.8958393810860152E-3</v>
      </c>
      <c r="F1341" s="264">
        <v>7.9999999999999993E-5</v>
      </c>
      <c r="G1341" s="264">
        <v>-2.6999999999999908E-4</v>
      </c>
      <c r="H1341" s="265">
        <v>3.5714285714284267E-5</v>
      </c>
      <c r="K1341" s="23">
        <v>43200</v>
      </c>
      <c r="L1341" s="19">
        <v>1.7377762353424993E-3</v>
      </c>
      <c r="O1341" s="23">
        <v>43200</v>
      </c>
      <c r="P1341">
        <v>4.3180120169276776E-3</v>
      </c>
      <c r="Q1341" t="str" cm="1">
        <f t="array" ref="Q1341">IF(P1341=MIN($P$3:$P$10000),O1341:P1341,"")</f>
        <v/>
      </c>
      <c r="S1341" s="23">
        <v>43200</v>
      </c>
      <c r="T1341">
        <v>1.7272048067710714E-3</v>
      </c>
      <c r="U1341" t="str" cm="1">
        <f t="array" ref="U1341">IF(T1341=MIN($T$3:$T$10000),S1341:T1341,"")</f>
        <v/>
      </c>
    </row>
    <row r="1342" spans="1:21" x14ac:dyDescent="0.3">
      <c r="A1342" s="23">
        <v>43201</v>
      </c>
      <c r="B1342" s="24">
        <v>7.7879010119281866E-3</v>
      </c>
      <c r="C1342" s="24">
        <v>-5.316657381045752E-3</v>
      </c>
      <c r="D1342" s="24">
        <v>-6.2462770055372709E-3</v>
      </c>
      <c r="E1342" s="263">
        <v>-1.851610190586251E-2</v>
      </c>
      <c r="F1342" s="264">
        <v>-4.9999999999999989E-5</v>
      </c>
      <c r="G1342" s="264">
        <v>1.2999999999999901E-4</v>
      </c>
      <c r="H1342" s="265">
        <v>-1.433691756272405E-4</v>
      </c>
      <c r="K1342" s="23">
        <v>43201</v>
      </c>
      <c r="L1342" s="19">
        <v>-3.3899546240167971E-3</v>
      </c>
      <c r="O1342" s="23">
        <v>43201</v>
      </c>
      <c r="P1342">
        <v>-8.317346237461349E-3</v>
      </c>
      <c r="Q1342" t="str" cm="1">
        <f t="array" ref="Q1342">IF(P1342=MIN($P$3:$P$10000),O1342:P1342,"")</f>
        <v/>
      </c>
      <c r="S1342" s="23">
        <v>43201</v>
      </c>
      <c r="T1342">
        <v>-3.3269384949845392E-3</v>
      </c>
      <c r="U1342" t="str" cm="1">
        <f t="array" ref="U1342">IF(T1342=MIN($T$3:$T$10000),S1342:T1342,"")</f>
        <v/>
      </c>
    </row>
    <row r="1343" spans="1:21" x14ac:dyDescent="0.3">
      <c r="A1343" s="23">
        <v>43202</v>
      </c>
      <c r="B1343" s="24">
        <v>-1.16306142250363E-2</v>
      </c>
      <c r="C1343" s="24">
        <v>-4.4545178596301273E-3</v>
      </c>
      <c r="D1343" s="24">
        <v>-5.5871478899813063E-3</v>
      </c>
      <c r="E1343" s="263">
        <v>3.9905266999665087E-3</v>
      </c>
      <c r="F1343" s="264">
        <v>7.9999999999999993E-5</v>
      </c>
      <c r="G1343" s="264">
        <v>-2.800000000000003E-4</v>
      </c>
      <c r="H1343" s="265">
        <v>3.5335689045937407E-5</v>
      </c>
      <c r="K1343" s="23">
        <v>43202</v>
      </c>
      <c r="L1343" s="19">
        <v>-1.2682392341098021E-3</v>
      </c>
      <c r="O1343" s="23">
        <v>43202</v>
      </c>
      <c r="P1343">
        <v>-3.1953507354511848E-3</v>
      </c>
      <c r="Q1343" t="str" cm="1">
        <f t="array" ref="Q1343">IF(P1343=MIN($P$3:$P$10000),O1343:P1343,"")</f>
        <v/>
      </c>
      <c r="S1343" s="23">
        <v>43202</v>
      </c>
      <c r="T1343">
        <v>-1.2781402941804739E-3</v>
      </c>
      <c r="U1343" t="str" cm="1">
        <f t="array" ref="U1343">IF(T1343=MIN($T$3:$T$10000),S1343:T1343,"")</f>
        <v/>
      </c>
    </row>
    <row r="1344" spans="1:21" x14ac:dyDescent="0.3">
      <c r="A1344" s="23">
        <v>43203</v>
      </c>
      <c r="B1344" s="24">
        <v>6.5549990549281477E-3</v>
      </c>
      <c r="C1344" s="24">
        <v>-3.5794105001106841E-3</v>
      </c>
      <c r="D1344" s="24">
        <v>6.9060013268137793E-3</v>
      </c>
      <c r="E1344" s="263">
        <v>6.0227393982715323E-4</v>
      </c>
      <c r="F1344" s="264">
        <v>5.9999999999999981E-5</v>
      </c>
      <c r="G1344" s="264">
        <v>1.5000000000000118E-4</v>
      </c>
      <c r="H1344" s="265">
        <v>-3.5460992907802435E-5</v>
      </c>
      <c r="K1344" s="23">
        <v>43203</v>
      </c>
      <c r="L1344" s="19">
        <v>1.4087903008695392E-3</v>
      </c>
      <c r="O1344" s="23">
        <v>43203</v>
      </c>
      <c r="P1344">
        <v>3.5281193691951247E-3</v>
      </c>
      <c r="Q1344" t="str" cm="1">
        <f t="array" ref="Q1344">IF(P1344=MIN($P$3:$P$10000),O1344:P1344,"")</f>
        <v/>
      </c>
      <c r="S1344" s="23">
        <v>43203</v>
      </c>
      <c r="T1344">
        <v>1.4112477476780501E-3</v>
      </c>
      <c r="U1344" t="str" cm="1">
        <f t="array" ref="U1344">IF(T1344=MIN($T$3:$T$10000),S1344:T1344,"")</f>
        <v/>
      </c>
    </row>
    <row r="1345" spans="1:21" x14ac:dyDescent="0.3">
      <c r="A1345" s="23">
        <v>43206</v>
      </c>
      <c r="B1345" s="24">
        <v>1.412318589540703E-3</v>
      </c>
      <c r="C1345" s="24">
        <v>1.0327803678270979E-2</v>
      </c>
      <c r="D1345" s="24">
        <v>9.5328547804347796E-3</v>
      </c>
      <c r="E1345" s="263">
        <v>3.731897837414927E-3</v>
      </c>
      <c r="F1345" s="264">
        <v>1.4999999999999999E-4</v>
      </c>
      <c r="G1345" s="264">
        <v>-7.0000000000001173E-5</v>
      </c>
      <c r="H1345" s="265">
        <v>3.5335689045937407E-5</v>
      </c>
      <c r="K1345" s="23">
        <v>43206</v>
      </c>
      <c r="L1345" s="19">
        <v>2.845859219475025E-3</v>
      </c>
      <c r="O1345" s="23">
        <v>43206</v>
      </c>
      <c r="P1345">
        <v>7.0461453985108816E-3</v>
      </c>
      <c r="Q1345" t="str" cm="1">
        <f t="array" ref="Q1345">IF(P1345=MIN($P$3:$P$10000),O1345:P1345,"")</f>
        <v/>
      </c>
      <c r="S1345" s="23">
        <v>43206</v>
      </c>
      <c r="T1345">
        <v>2.8184581594043532E-3</v>
      </c>
      <c r="U1345" t="str" cm="1">
        <f t="array" ref="U1345">IF(T1345=MIN($T$3:$T$10000),S1345:T1345,"")</f>
        <v/>
      </c>
    </row>
    <row r="1346" spans="1:21" x14ac:dyDescent="0.3">
      <c r="A1346" s="23">
        <v>43207</v>
      </c>
      <c r="B1346" s="24">
        <v>9.4024134467383068E-4</v>
      </c>
      <c r="C1346" s="24">
        <v>4.4445209690189193E-3</v>
      </c>
      <c r="D1346" s="24">
        <v>1.2206306596531651E-2</v>
      </c>
      <c r="E1346" s="263">
        <v>1.679012961114634E-3</v>
      </c>
      <c r="F1346" s="264">
        <v>-8.9999999999999992E-5</v>
      </c>
      <c r="G1346" s="264">
        <v>4.000000000000004E-4</v>
      </c>
      <c r="H1346" s="265">
        <v>-1.7730496453900724E-4</v>
      </c>
      <c r="K1346" s="23">
        <v>43207</v>
      </c>
      <c r="L1346" s="19">
        <v>2.6459133936552618E-3</v>
      </c>
      <c r="O1346" s="23">
        <v>43207</v>
      </c>
      <c r="P1346">
        <v>6.7867515692445366E-3</v>
      </c>
      <c r="Q1346" t="str" cm="1">
        <f t="array" ref="Q1346">IF(P1346=MIN($P$3:$P$10000),O1346:P1346,"")</f>
        <v/>
      </c>
      <c r="S1346" s="23">
        <v>43207</v>
      </c>
      <c r="T1346">
        <v>2.7147006276978147E-3</v>
      </c>
      <c r="U1346" t="str" cm="1">
        <f t="array" ref="U1346">IF(T1346=MIN($T$3:$T$10000),S1346:T1346,"")</f>
        <v/>
      </c>
    </row>
    <row r="1347" spans="1:21" x14ac:dyDescent="0.3">
      <c r="A1347" s="23">
        <v>43208</v>
      </c>
      <c r="B1347" s="24">
        <v>7.8276320939334144E-4</v>
      </c>
      <c r="C1347" s="24">
        <v>3.5398149241001502E-3</v>
      </c>
      <c r="D1347" s="24">
        <v>-3.7542474322139561E-3</v>
      </c>
      <c r="E1347" s="263">
        <v>1.556612988942962E-3</v>
      </c>
      <c r="F1347" s="264">
        <v>2.4000000000000001E-4</v>
      </c>
      <c r="G1347" s="264">
        <v>4.0999999999999934E-4</v>
      </c>
      <c r="H1347" s="265">
        <v>-1.7421602787456462E-4</v>
      </c>
      <c r="K1347" s="23">
        <v>43208</v>
      </c>
      <c r="L1347" s="19">
        <v>-3.0345896740575646E-4</v>
      </c>
      <c r="O1347" s="23">
        <v>43208</v>
      </c>
      <c r="P1347">
        <v>-6.739043871555057E-4</v>
      </c>
      <c r="Q1347" t="str" cm="1">
        <f t="array" ref="Q1347">IF(P1347=MIN($P$3:$P$10000),O1347:P1347,"")</f>
        <v/>
      </c>
      <c r="S1347" s="23">
        <v>43208</v>
      </c>
      <c r="T1347">
        <v>-2.6956175486220229E-4</v>
      </c>
      <c r="U1347" t="str" cm="1">
        <f t="array" ref="U1347">IF(T1347=MIN($T$3:$T$10000),S1347:T1347,"")</f>
        <v/>
      </c>
    </row>
    <row r="1348" spans="1:21" x14ac:dyDescent="0.3">
      <c r="A1348" s="23">
        <v>43209</v>
      </c>
      <c r="B1348" s="24">
        <v>-1.955416534304521E-3</v>
      </c>
      <c r="C1348" s="24">
        <v>-2.204623346336752E-3</v>
      </c>
      <c r="D1348" s="24">
        <v>3.6542773630609698E-3</v>
      </c>
      <c r="E1348" s="263">
        <v>-1.231332004747405E-2</v>
      </c>
      <c r="F1348" s="264">
        <v>3.8999999999999988E-4</v>
      </c>
      <c r="G1348" s="264">
        <v>-5.7999999999999827E-4</v>
      </c>
      <c r="H1348" s="265">
        <v>-1.3698630136986338E-4</v>
      </c>
      <c r="K1348" s="23">
        <v>43209</v>
      </c>
      <c r="L1348" s="19">
        <v>-1.0665008024874495E-3</v>
      </c>
      <c r="O1348" s="23">
        <v>43209</v>
      </c>
      <c r="P1348">
        <v>-2.5371424171775269E-3</v>
      </c>
      <c r="Q1348" t="str" cm="1">
        <f t="array" ref="Q1348">IF(P1348=MIN($P$3:$P$10000),O1348:P1348,"")</f>
        <v/>
      </c>
      <c r="S1348" s="23">
        <v>43209</v>
      </c>
      <c r="T1348">
        <v>-1.014856966871011E-3</v>
      </c>
      <c r="U1348" t="str" cm="1">
        <f t="array" ref="U1348">IF(T1348=MIN($T$3:$T$10000),S1348:T1348,"")</f>
        <v/>
      </c>
    </row>
    <row r="1349" spans="1:21" x14ac:dyDescent="0.3">
      <c r="A1349" s="23">
        <v>43210</v>
      </c>
      <c r="B1349" s="24">
        <v>-7.6018888338853759E-3</v>
      </c>
      <c r="C1349" s="24">
        <v>1.7675366972090441E-3</v>
      </c>
      <c r="D1349" s="24">
        <v>-1.035396194935782E-2</v>
      </c>
      <c r="E1349" s="263">
        <v>-1.6945628955529089E-3</v>
      </c>
      <c r="F1349" s="264">
        <v>2.9000000000000011E-4</v>
      </c>
      <c r="G1349" s="264">
        <v>-2.0000000000000022E-5</v>
      </c>
      <c r="H1349" s="265">
        <v>-6.7567567567567148E-5</v>
      </c>
      <c r="K1349" s="23">
        <v>43210</v>
      </c>
      <c r="L1349" s="19">
        <v>-2.3183820142671147E-3</v>
      </c>
      <c r="O1349" s="23">
        <v>43210</v>
      </c>
      <c r="P1349">
        <v>-5.7899415221542736E-3</v>
      </c>
      <c r="Q1349" t="str" cm="1">
        <f t="array" ref="Q1349">IF(P1349=MIN($P$3:$P$10000),O1349:P1349,"")</f>
        <v/>
      </c>
      <c r="S1349" s="23">
        <v>43210</v>
      </c>
      <c r="T1349">
        <v>-2.3159766088617093E-3</v>
      </c>
      <c r="U1349" t="str" cm="1">
        <f t="array" ref="U1349">IF(T1349=MIN($T$3:$T$10000),S1349:T1349,"")</f>
        <v/>
      </c>
    </row>
    <row r="1350" spans="1:21" x14ac:dyDescent="0.3">
      <c r="A1350" s="23">
        <v>43213</v>
      </c>
      <c r="B1350" s="24">
        <v>-7.9759458574417096E-3</v>
      </c>
      <c r="C1350" s="24">
        <v>-2.64667600077141E-3</v>
      </c>
      <c r="D1350" s="24">
        <v>-1.011735116292563E-2</v>
      </c>
      <c r="E1350" s="263">
        <v>2.4259465896446031E-4</v>
      </c>
      <c r="F1350" s="264">
        <v>1.8000000000000001E-4</v>
      </c>
      <c r="G1350" s="264">
        <v>-1.3000000000000121E-4</v>
      </c>
      <c r="H1350" s="265">
        <v>-6.7114093959731131E-5</v>
      </c>
      <c r="K1350" s="23">
        <v>43213</v>
      </c>
      <c r="L1350" s="19">
        <v>-2.3190572478252523E-3</v>
      </c>
      <c r="O1350" s="23">
        <v>43213</v>
      </c>
      <c r="P1350">
        <v>-5.7508897638584317E-3</v>
      </c>
      <c r="Q1350" t="str" cm="1">
        <f t="array" ref="Q1350">IF(P1350=MIN($P$3:$P$10000),O1350:P1350,"")</f>
        <v/>
      </c>
      <c r="S1350" s="23">
        <v>43213</v>
      </c>
      <c r="T1350">
        <v>-2.3003559055433729E-3</v>
      </c>
      <c r="U1350" t="str" cm="1">
        <f t="array" ref="U1350">IF(T1350=MIN($T$3:$T$10000),S1350:T1350,"")</f>
        <v/>
      </c>
    </row>
    <row r="1351" spans="1:21" x14ac:dyDescent="0.3">
      <c r="A1351" s="23">
        <v>43214</v>
      </c>
      <c r="B1351" s="24">
        <v>4.8559145473034216E-3</v>
      </c>
      <c r="C1351" s="24">
        <v>-7.0763519398978503E-3</v>
      </c>
      <c r="D1351" s="24">
        <v>4.9940232793777633E-3</v>
      </c>
      <c r="E1351" s="263">
        <v>-1.333327758703964E-2</v>
      </c>
      <c r="F1351" s="264">
        <v>1.3999999999999991E-4</v>
      </c>
      <c r="G1351" s="264">
        <v>1.6000000000000009E-4</v>
      </c>
      <c r="H1351" s="265">
        <v>-9.9999999999999395E-5</v>
      </c>
      <c r="K1351" s="23">
        <v>43214</v>
      </c>
      <c r="L1351" s="19">
        <v>-8.9778188667958615E-4</v>
      </c>
      <c r="O1351" s="23">
        <v>43214</v>
      </c>
      <c r="P1351">
        <v>-2.1869547166989654E-3</v>
      </c>
      <c r="Q1351" t="str" cm="1">
        <f t="array" ref="Q1351">IF(P1351=MIN($P$3:$P$10000),O1351:P1351,"")</f>
        <v/>
      </c>
      <c r="S1351" s="23">
        <v>43214</v>
      </c>
      <c r="T1351">
        <v>-8.7478188667958646E-4</v>
      </c>
      <c r="U1351" t="str" cm="1">
        <f t="array" ref="U1351">IF(T1351=MIN($T$3:$T$10000),S1351:T1351,"")</f>
        <v/>
      </c>
    </row>
    <row r="1352" spans="1:21" x14ac:dyDescent="0.3">
      <c r="A1352" s="23">
        <v>43215</v>
      </c>
      <c r="B1352" s="24">
        <v>-6.4960705102731853E-3</v>
      </c>
      <c r="C1352" s="24">
        <v>-7.1270307946174633E-3</v>
      </c>
      <c r="D1352" s="24">
        <v>7.3965110358306524E-3</v>
      </c>
      <c r="E1352" s="263">
        <v>-1.842873653766549E-3</v>
      </c>
      <c r="F1352" s="264">
        <v>9.0000000000000019E-5</v>
      </c>
      <c r="G1352" s="264">
        <v>-2.999999999999892E-5</v>
      </c>
      <c r="H1352" s="265">
        <v>9.900990099009842E-5</v>
      </c>
      <c r="K1352" s="23">
        <v>43215</v>
      </c>
      <c r="L1352" s="19">
        <v>5.124640166189236E-4</v>
      </c>
      <c r="O1352" s="23">
        <v>43215</v>
      </c>
      <c r="P1352">
        <v>1.1510239029334486E-3</v>
      </c>
      <c r="Q1352" t="str" cm="1">
        <f t="array" ref="Q1352">IF(P1352=MIN($P$3:$P$10000),O1352:P1352,"")</f>
        <v/>
      </c>
      <c r="S1352" s="23">
        <v>43215</v>
      </c>
      <c r="T1352">
        <v>4.604095611733792E-4</v>
      </c>
      <c r="U1352" t="str" cm="1">
        <f t="array" ref="U1352">IF(T1352=MIN($T$3:$T$10000),S1352:T1352,"")</f>
        <v/>
      </c>
    </row>
    <row r="1353" spans="1:21" x14ac:dyDescent="0.3">
      <c r="A1353" s="23">
        <v>43216</v>
      </c>
      <c r="B1353" s="24">
        <v>-3.508515955393832E-3</v>
      </c>
      <c r="C1353" s="24">
        <v>4.934893557960493E-3</v>
      </c>
      <c r="D1353" s="24">
        <v>8.8332373342272629E-3</v>
      </c>
      <c r="E1353" s="263">
        <v>6.1539154916098824E-3</v>
      </c>
      <c r="F1353" s="264">
        <v>-3.2000000000000003E-4</v>
      </c>
      <c r="G1353" s="264">
        <v>3.3999999999999807E-4</v>
      </c>
      <c r="H1353" s="265">
        <v>1.3333333333333253E-4</v>
      </c>
      <c r="K1353" s="23">
        <v>43216</v>
      </c>
      <c r="L1353" s="19">
        <v>2.5203718903800791E-3</v>
      </c>
      <c r="O1353" s="23">
        <v>43216</v>
      </c>
      <c r="P1353">
        <v>6.188429725950198E-3</v>
      </c>
      <c r="Q1353" t="str" cm="1">
        <f t="array" ref="Q1353">IF(P1353=MIN($P$3:$P$10000),O1353:P1353,"")</f>
        <v/>
      </c>
      <c r="S1353" s="23">
        <v>43216</v>
      </c>
      <c r="T1353">
        <v>2.4753718903800792E-3</v>
      </c>
      <c r="U1353" t="str" cm="1">
        <f t="array" ref="U1353">IF(T1353=MIN($T$3:$T$10000),S1353:T1353,"")</f>
        <v/>
      </c>
    </row>
    <row r="1354" spans="1:21" x14ac:dyDescent="0.3">
      <c r="A1354" s="23">
        <v>43217</v>
      </c>
      <c r="B1354" s="24">
        <v>4.2410098084259733E-3</v>
      </c>
      <c r="C1354" s="24">
        <v>1.7856855257834319E-3</v>
      </c>
      <c r="D1354" s="24">
        <v>-7.3913567706149303E-3</v>
      </c>
      <c r="E1354" s="263">
        <v>6.7277077162675308E-3</v>
      </c>
      <c r="F1354" s="264">
        <v>-3.3E-4</v>
      </c>
      <c r="G1354" s="264">
        <v>1.000000000000001E-4</v>
      </c>
      <c r="H1354" s="265">
        <v>3.3783783783783574E-5</v>
      </c>
      <c r="K1354" s="23">
        <v>43217</v>
      </c>
      <c r="L1354" s="19">
        <v>-2.7684229682978695E-4</v>
      </c>
      <c r="O1354" s="23">
        <v>43217</v>
      </c>
      <c r="P1354">
        <v>-6.6011249883122462E-4</v>
      </c>
      <c r="Q1354" t="str" cm="1">
        <f t="array" ref="Q1354">IF(P1354=MIN($P$3:$P$10000),O1354:P1354,"")</f>
        <v/>
      </c>
      <c r="S1354" s="23">
        <v>43217</v>
      </c>
      <c r="T1354">
        <v>-2.6404499953248961E-4</v>
      </c>
      <c r="U1354" t="str" cm="1">
        <f t="array" ref="U1354">IF(T1354=MIN($T$3:$T$10000),S1354:T1354,"")</f>
        <v/>
      </c>
    </row>
    <row r="1355" spans="1:21" x14ac:dyDescent="0.3">
      <c r="A1355" s="23">
        <v>43220</v>
      </c>
      <c r="B1355" s="24">
        <v>-7.2510278884462204E-3</v>
      </c>
      <c r="C1355" s="24">
        <v>-9.3583114535608428E-3</v>
      </c>
      <c r="D1355" s="24">
        <v>1.3403795771709141E-2</v>
      </c>
      <c r="E1355" s="263">
        <v>-1.2272177333315031E-2</v>
      </c>
      <c r="F1355" s="264">
        <v>-2.0000000000000049E-5</v>
      </c>
      <c r="G1355" s="264">
        <v>-2.19999999999998E-4</v>
      </c>
      <c r="H1355" s="265">
        <v>-6.7796610169491104E-5</v>
      </c>
      <c r="K1355" s="23">
        <v>43220</v>
      </c>
      <c r="L1355" s="19">
        <v>1.0670160556713342E-4</v>
      </c>
      <c r="O1355" s="23">
        <v>43220</v>
      </c>
      <c r="P1355">
        <v>3.7552520035851172E-4</v>
      </c>
      <c r="Q1355" t="str" cm="1">
        <f t="array" ref="Q1355">IF(P1355=MIN($P$3:$P$10000),O1355:P1355,"")</f>
        <v/>
      </c>
      <c r="S1355" s="23">
        <v>43220</v>
      </c>
      <c r="T1355">
        <v>1.502100801434043E-4</v>
      </c>
      <c r="U1355" t="str" cm="1">
        <f t="array" ref="U1355">IF(T1355=MIN($T$3:$T$10000),S1355:T1355,"")</f>
        <v/>
      </c>
    </row>
    <row r="1356" spans="1:21" x14ac:dyDescent="0.3">
      <c r="A1356" s="23">
        <v>43222</v>
      </c>
      <c r="B1356" s="24">
        <v>-7.5446988536703912E-3</v>
      </c>
      <c r="C1356" s="24">
        <v>2.2493015031247181E-3</v>
      </c>
      <c r="D1356" s="24">
        <v>-2.3965718735723469E-2</v>
      </c>
      <c r="E1356" s="263">
        <v>-5.5354893562308436E-3</v>
      </c>
      <c r="F1356" s="264">
        <v>-2.0000000000000049E-5</v>
      </c>
      <c r="G1356" s="264">
        <v>-3.7000000000000135E-4</v>
      </c>
      <c r="H1356" s="265">
        <v>1.0101010101010155E-4</v>
      </c>
      <c r="K1356" s="23">
        <v>43222</v>
      </c>
      <c r="L1356" s="19">
        <v>-5.2069946184435754E-3</v>
      </c>
      <c r="O1356" s="23">
        <v>43222</v>
      </c>
      <c r="P1356">
        <v>-1.3079872909745299E-2</v>
      </c>
      <c r="Q1356" t="str" cm="1">
        <f t="array" ref="Q1356">IF(P1356=MIN($P$3:$P$10000),O1356:P1356,"")</f>
        <v/>
      </c>
      <c r="S1356" s="23">
        <v>43222</v>
      </c>
      <c r="T1356">
        <v>-5.2319491638981204E-3</v>
      </c>
      <c r="U1356" t="str" cm="1">
        <f t="array" ref="U1356">IF(T1356=MIN($T$3:$T$10000),S1356:T1356,"")</f>
        <v/>
      </c>
    </row>
    <row r="1357" spans="1:21" x14ac:dyDescent="0.3">
      <c r="A1357" s="23">
        <v>43223</v>
      </c>
      <c r="B1357" s="24">
        <v>5.0950019394257924E-3</v>
      </c>
      <c r="C1357" s="24">
        <v>0</v>
      </c>
      <c r="D1357" s="24">
        <v>-1.2741815024978819E-3</v>
      </c>
      <c r="E1357" s="263">
        <v>2.5976901367411501E-2</v>
      </c>
      <c r="F1357" s="264">
        <v>-3.8999999999999988E-4</v>
      </c>
      <c r="G1357" s="264">
        <v>6.0000000000000049E-4</v>
      </c>
      <c r="H1357" s="265">
        <v>-3.4013605442177846E-5</v>
      </c>
      <c r="K1357" s="23">
        <v>43223</v>
      </c>
      <c r="L1357" s="19">
        <v>3.0747677578814659E-3</v>
      </c>
      <c r="O1357" s="23">
        <v>43223</v>
      </c>
      <c r="P1357">
        <v>7.7476847008261128E-3</v>
      </c>
      <c r="Q1357" t="str" cm="1">
        <f t="array" ref="Q1357">IF(P1357=MIN($P$3:$P$10000),O1357:P1357,"")</f>
        <v/>
      </c>
      <c r="S1357" s="23">
        <v>43223</v>
      </c>
      <c r="T1357">
        <v>3.0990738803304456E-3</v>
      </c>
      <c r="U1357" t="str" cm="1">
        <f t="array" ref="U1357">IF(T1357=MIN($T$3:$T$10000),S1357:T1357,"")</f>
        <v/>
      </c>
    </row>
    <row r="1358" spans="1:21" x14ac:dyDescent="0.3">
      <c r="A1358" s="23">
        <v>43224</v>
      </c>
      <c r="B1358" s="24">
        <v>2.0920663187324298E-3</v>
      </c>
      <c r="C1358" s="24">
        <v>4.4885070007052541E-4</v>
      </c>
      <c r="D1358" s="24">
        <v>1.5075852187592279E-2</v>
      </c>
      <c r="E1358" s="263">
        <v>1.3383491685684279E-2</v>
      </c>
      <c r="F1358" s="264">
        <v>-9.999999999999972E-6</v>
      </c>
      <c r="G1358" s="264">
        <v>-5.8999999999999938E-4</v>
      </c>
      <c r="H1358" s="265">
        <v>0</v>
      </c>
      <c r="K1358" s="23">
        <v>43224</v>
      </c>
      <c r="L1358" s="19">
        <v>4.4397374017849387E-3</v>
      </c>
      <c r="O1358" s="23">
        <v>43224</v>
      </c>
      <c r="P1358">
        <v>1.1175593504462346E-2</v>
      </c>
      <c r="Q1358" t="str" cm="1">
        <f t="array" ref="Q1358">IF(P1358=MIN($P$3:$P$10000),O1358:P1358,"")</f>
        <v/>
      </c>
      <c r="S1358" s="23">
        <v>43224</v>
      </c>
      <c r="T1358">
        <v>4.4702374017849388E-3</v>
      </c>
      <c r="U1358" t="str" cm="1">
        <f t="array" ref="U1358">IF(T1358=MIN($T$3:$T$10000),S1358:T1358,"")</f>
        <v/>
      </c>
    </row>
    <row r="1359" spans="1:21" x14ac:dyDescent="0.3">
      <c r="A1359" s="23">
        <v>43227</v>
      </c>
      <c r="B1359" s="24">
        <v>2.4087843069785629E-4</v>
      </c>
      <c r="C1359" s="24">
        <v>5.8322420051004197E-3</v>
      </c>
      <c r="D1359" s="24">
        <v>-2.353449960442899E-2</v>
      </c>
      <c r="E1359" s="263">
        <v>-9.8753660282949983E-3</v>
      </c>
      <c r="F1359" s="264">
        <v>-1.3999999999999999E-4</v>
      </c>
      <c r="G1359" s="264">
        <v>3.000000000000003E-4</v>
      </c>
      <c r="H1359" s="265">
        <v>-6.7796610169491104E-5</v>
      </c>
      <c r="K1359" s="23">
        <v>43227</v>
      </c>
      <c r="L1359" s="19">
        <v>-5.1766882439668793E-3</v>
      </c>
      <c r="O1359" s="23">
        <v>43227</v>
      </c>
      <c r="P1359">
        <v>-1.2867949423476521E-2</v>
      </c>
      <c r="Q1359" t="str" cm="1">
        <f t="array" ref="Q1359">IF(P1359=MIN($P$3:$P$10000),O1359:P1359,"")</f>
        <v/>
      </c>
      <c r="S1359" s="23">
        <v>43227</v>
      </c>
      <c r="T1359">
        <v>-5.1471797693906085E-3</v>
      </c>
      <c r="U1359" t="str" cm="1">
        <f t="array" ref="U1359">IF(T1359=MIN($T$3:$T$10000),S1359:T1359,"")</f>
        <v/>
      </c>
    </row>
    <row r="1360" spans="1:21" x14ac:dyDescent="0.3">
      <c r="A1360" s="23">
        <v>43228</v>
      </c>
      <c r="B1360" s="24">
        <v>1.6052018945176299E-4</v>
      </c>
      <c r="C1360" s="24">
        <v>5.7983251692398036E-3</v>
      </c>
      <c r="D1360" s="24">
        <v>3.159087573104011E-3</v>
      </c>
      <c r="E1360" s="263">
        <v>-1.8023753900755491E-3</v>
      </c>
      <c r="F1360" s="264">
        <v>1.9000000000000001E-4</v>
      </c>
      <c r="G1360" s="264">
        <v>-9.9000000000000195E-4</v>
      </c>
      <c r="H1360" s="265">
        <v>-1.010101010101004E-4</v>
      </c>
      <c r="K1360" s="23">
        <v>43228</v>
      </c>
      <c r="L1360" s="19">
        <v>6.1188469549066965E-4</v>
      </c>
      <c r="O1360" s="23">
        <v>43228</v>
      </c>
      <c r="P1360">
        <v>1.719598102363037E-3</v>
      </c>
      <c r="Q1360" t="str" cm="1">
        <f t="array" ref="Q1360">IF(P1360=MIN($P$3:$P$10000),O1360:P1360,"")</f>
        <v/>
      </c>
      <c r="S1360" s="23">
        <v>43228</v>
      </c>
      <c r="T1360">
        <v>6.8783924094521483E-4</v>
      </c>
      <c r="U1360" t="str" cm="1">
        <f t="array" ref="U1360">IF(T1360=MIN($T$3:$T$10000),S1360:T1360,"")</f>
        <v/>
      </c>
    </row>
    <row r="1361" spans="1:21" x14ac:dyDescent="0.3">
      <c r="A1361" s="23">
        <v>43229</v>
      </c>
      <c r="B1361" s="24">
        <v>-2.08679676015084E-3</v>
      </c>
      <c r="C1361" s="24">
        <v>1.5077608377663219E-2</v>
      </c>
      <c r="D1361" s="24">
        <v>-3.1257576465569717E-2</v>
      </c>
      <c r="E1361" s="263">
        <v>-7.2224931362613461E-4</v>
      </c>
      <c r="F1361" s="264">
        <v>0</v>
      </c>
      <c r="G1361" s="264">
        <v>-2.5999999999999803E-4</v>
      </c>
      <c r="H1361" s="265">
        <v>9.9999999999999395E-5</v>
      </c>
      <c r="K1361" s="23">
        <v>43229</v>
      </c>
      <c r="L1361" s="19">
        <v>-5.0133064763015437E-3</v>
      </c>
      <c r="O1361" s="23">
        <v>43229</v>
      </c>
      <c r="P1361">
        <v>-1.261326619075386E-2</v>
      </c>
      <c r="Q1361" t="str" cm="1">
        <f t="array" ref="Q1361">IF(P1361=MIN($P$3:$P$10000),O1361:P1361,"")</f>
        <v/>
      </c>
      <c r="S1361" s="23">
        <v>43229</v>
      </c>
      <c r="T1361">
        <v>-5.0453064763015436E-3</v>
      </c>
      <c r="U1361" t="str" cm="1">
        <f t="array" ref="U1361">IF(T1361=MIN($T$3:$T$10000),S1361:T1361,"")</f>
        <v/>
      </c>
    </row>
    <row r="1362" spans="1:21" x14ac:dyDescent="0.3">
      <c r="A1362" s="23">
        <v>43230</v>
      </c>
      <c r="B1362" s="24">
        <v>6.8366282178617972E-3</v>
      </c>
      <c r="C1362" s="24">
        <v>6.1161093302493311E-3</v>
      </c>
      <c r="D1362" s="24">
        <v>1.817499596950151E-3</v>
      </c>
      <c r="E1362" s="263">
        <v>3.7344906107217501E-3</v>
      </c>
      <c r="F1362" s="264">
        <v>0</v>
      </c>
      <c r="G1362" s="264">
        <v>-4.700000000000015E-4</v>
      </c>
      <c r="H1362" s="265">
        <v>0</v>
      </c>
      <c r="K1362" s="23">
        <v>43230</v>
      </c>
      <c r="L1362" s="19">
        <v>1.3830927668007373E-3</v>
      </c>
      <c r="O1362" s="23">
        <v>43230</v>
      </c>
      <c r="P1362">
        <v>3.5164819170018435E-3</v>
      </c>
      <c r="Q1362" t="str" cm="1">
        <f t="array" ref="Q1362">IF(P1362=MIN($P$3:$P$10000),O1362:P1362,"")</f>
        <v/>
      </c>
      <c r="S1362" s="23">
        <v>43230</v>
      </c>
      <c r="T1362">
        <v>1.4065927668007374E-3</v>
      </c>
      <c r="U1362" t="str" cm="1">
        <f t="array" ref="U1362">IF(T1362=MIN($T$3:$T$10000),S1362:T1362,"")</f>
        <v/>
      </c>
    </row>
    <row r="1363" spans="1:21" x14ac:dyDescent="0.3">
      <c r="A1363" s="23">
        <v>43231</v>
      </c>
      <c r="B1363" s="24">
        <v>-1.4379293816904201E-3</v>
      </c>
      <c r="C1363" s="24">
        <v>-3.473722445773732E-3</v>
      </c>
      <c r="D1363" s="24">
        <v>8.3442298406529967E-3</v>
      </c>
      <c r="E1363" s="263">
        <v>-4.2006204998768634E-3</v>
      </c>
      <c r="F1363" s="264">
        <v>1.9000000000000001E-4</v>
      </c>
      <c r="G1363" s="264">
        <v>5.200000000000005E-4</v>
      </c>
      <c r="H1363" s="265">
        <v>-1.010101010101004E-4</v>
      </c>
      <c r="K1363" s="23">
        <v>43231</v>
      </c>
      <c r="L1363" s="19">
        <v>7.6559322668504819E-4</v>
      </c>
      <c r="O1363" s="23">
        <v>43231</v>
      </c>
      <c r="P1363">
        <v>1.9151194303489835E-3</v>
      </c>
      <c r="Q1363" t="str" cm="1">
        <f t="array" ref="Q1363">IF(P1363=MIN($P$3:$P$10000),O1363:P1363,"")</f>
        <v/>
      </c>
      <c r="S1363" s="23">
        <v>43231</v>
      </c>
      <c r="T1363">
        <v>7.6604777213959332E-4</v>
      </c>
      <c r="U1363" t="str" cm="1">
        <f t="array" ref="U1363">IF(T1363=MIN($T$3:$T$10000),S1363:T1363,"")</f>
        <v/>
      </c>
    </row>
    <row r="1364" spans="1:21" x14ac:dyDescent="0.3">
      <c r="A1364" s="23">
        <v>43234</v>
      </c>
      <c r="B1364" s="24">
        <v>-4.0800160000000014E-3</v>
      </c>
      <c r="C1364" s="24">
        <v>1.307241134985397E-3</v>
      </c>
      <c r="D1364" s="24">
        <v>1.211322387033463E-2</v>
      </c>
      <c r="E1364" s="263">
        <v>-4.0978441558699036E-3</v>
      </c>
      <c r="F1364" s="264">
        <v>1.9000000000000009E-4</v>
      </c>
      <c r="G1364" s="264">
        <v>-3.000000000000003E-4</v>
      </c>
      <c r="H1364" s="265">
        <v>-2.6666666666666738E-4</v>
      </c>
      <c r="K1364" s="23">
        <v>43234</v>
      </c>
      <c r="L1364" s="19">
        <v>1.5032232075712726E-3</v>
      </c>
      <c r="O1364" s="23">
        <v>43234</v>
      </c>
      <c r="P1364">
        <v>4.0480580189281822E-3</v>
      </c>
      <c r="Q1364" t="str" cm="1">
        <f t="array" ref="Q1364">IF(P1364=MIN($P$3:$P$10000),O1364:P1364,"")</f>
        <v/>
      </c>
      <c r="S1364" s="23">
        <v>43234</v>
      </c>
      <c r="T1364">
        <v>1.619223207571273E-3</v>
      </c>
      <c r="U1364" t="str" cm="1">
        <f t="array" ref="U1364">IF(T1364=MIN($T$3:$T$10000),S1364:T1364,"")</f>
        <v/>
      </c>
    </row>
    <row r="1365" spans="1:21" x14ac:dyDescent="0.3">
      <c r="A1365" s="23">
        <v>43235</v>
      </c>
      <c r="B1365" s="24">
        <v>-1.6145835266219571E-2</v>
      </c>
      <c r="C1365" s="24">
        <v>-9.5733882153423867E-3</v>
      </c>
      <c r="D1365" s="24">
        <v>1.540373916583674E-3</v>
      </c>
      <c r="E1365" s="263">
        <v>-5.4461272839203181E-3</v>
      </c>
      <c r="F1365" s="264">
        <v>3.6000000000000008E-4</v>
      </c>
      <c r="G1365" s="264">
        <v>-3.8000000000000029E-4</v>
      </c>
      <c r="H1365" s="265">
        <v>-3.2467532467531139E-5</v>
      </c>
      <c r="K1365" s="23">
        <v>43235</v>
      </c>
      <c r="L1365" s="19">
        <v>-1.5808263960535962E-3</v>
      </c>
      <c r="O1365" s="23">
        <v>43235</v>
      </c>
      <c r="P1365">
        <v>-3.9580400161080172E-3</v>
      </c>
      <c r="Q1365" t="str" cm="1">
        <f t="array" ref="Q1365">IF(P1365=MIN($P$3:$P$10000),O1365:P1365,"")</f>
        <v/>
      </c>
      <c r="S1365" s="23">
        <v>43235</v>
      </c>
      <c r="T1365">
        <v>-1.5832160064432072E-3</v>
      </c>
      <c r="U1365" t="str" cm="1">
        <f t="array" ref="U1365">IF(T1365=MIN($T$3:$T$10000),S1365:T1365,"")</f>
        <v/>
      </c>
    </row>
    <row r="1366" spans="1:21" x14ac:dyDescent="0.3">
      <c r="A1366" s="23">
        <v>43236</v>
      </c>
      <c r="B1366" s="24">
        <v>-1.5512899685346409E-3</v>
      </c>
      <c r="C1366" s="24">
        <v>-2.1969715776374958E-3</v>
      </c>
      <c r="D1366" s="24">
        <v>1.9048880828300779E-2</v>
      </c>
      <c r="E1366" s="263">
        <v>-6.8141477517507263E-3</v>
      </c>
      <c r="F1366" s="264">
        <v>-3.0000000000000079E-5</v>
      </c>
      <c r="G1366" s="264">
        <v>-1.770000000000001E-3</v>
      </c>
      <c r="H1366" s="265">
        <v>-6.4724919093851874E-5</v>
      </c>
      <c r="K1366" s="23">
        <v>43236</v>
      </c>
      <c r="L1366" s="19">
        <v>2.3513597376762481E-3</v>
      </c>
      <c r="O1366" s="23">
        <v>43236</v>
      </c>
      <c r="P1366">
        <v>6.179964878171202E-3</v>
      </c>
      <c r="Q1366" t="str" cm="1">
        <f t="array" ref="Q1366">IF(P1366=MIN($P$3:$P$10000),O1366:P1366,"")</f>
        <v/>
      </c>
      <c r="S1366" s="23">
        <v>43236</v>
      </c>
      <c r="T1366">
        <v>2.4719859512684814E-3</v>
      </c>
      <c r="U1366" t="str" cm="1">
        <f t="array" ref="U1366">IF(T1366=MIN($T$3:$T$10000),S1366:T1366,"")</f>
        <v/>
      </c>
    </row>
    <row r="1367" spans="1:21" x14ac:dyDescent="0.3">
      <c r="A1367" s="23">
        <v>43237</v>
      </c>
      <c r="B1367" s="24">
        <v>5.7240984076852843E-4</v>
      </c>
      <c r="C1367" s="24">
        <v>4.4035200201315931E-4</v>
      </c>
      <c r="D1367" s="24">
        <v>-1.9040892208016288E-2</v>
      </c>
      <c r="E1367" s="263">
        <v>-1.71553703512096E-3</v>
      </c>
      <c r="F1367" s="264">
        <v>1.300000000000001E-4</v>
      </c>
      <c r="G1367" s="264">
        <v>1.4000000000000229E-4</v>
      </c>
      <c r="H1367" s="265">
        <v>1.6077170418006334E-4</v>
      </c>
      <c r="K1367" s="23">
        <v>43237</v>
      </c>
      <c r="L1367" s="19">
        <v>-3.5400233841277272E-3</v>
      </c>
      <c r="O1367" s="23">
        <v>43237</v>
      </c>
      <c r="P1367">
        <v>-9.0809266275218899E-3</v>
      </c>
      <c r="Q1367" t="str" cm="1">
        <f t="array" ref="Q1367">IF(P1367=MIN($P$3:$P$10000),O1367:P1367,"")</f>
        <v/>
      </c>
      <c r="S1367" s="23">
        <v>43237</v>
      </c>
      <c r="T1367">
        <v>-3.6323706510087558E-3</v>
      </c>
      <c r="U1367" t="str" cm="1">
        <f t="array" ref="U1367">IF(T1367=MIN($T$3:$T$10000),S1367:T1367,"")</f>
        <v/>
      </c>
    </row>
    <row r="1368" spans="1:21" x14ac:dyDescent="0.3">
      <c r="A1368" s="23">
        <v>43238</v>
      </c>
      <c r="B1368" s="24">
        <v>4.0865478580703668E-4</v>
      </c>
      <c r="C1368" s="24">
        <v>-2.2007420297853919E-3</v>
      </c>
      <c r="D1368" s="24">
        <v>-1.0060508706885509E-2</v>
      </c>
      <c r="E1368" s="263">
        <v>0</v>
      </c>
      <c r="F1368" s="264">
        <v>-3.8000000000000008E-4</v>
      </c>
      <c r="G1368" s="264">
        <v>-7.4000000000000292E-4</v>
      </c>
      <c r="H1368" s="265">
        <v>0</v>
      </c>
      <c r="K1368" s="23">
        <v>43238</v>
      </c>
      <c r="L1368" s="19">
        <v>-2.0155932047611906E-3</v>
      </c>
      <c r="O1368" s="23">
        <v>43238</v>
      </c>
      <c r="P1368">
        <v>-4.8514830119029762E-3</v>
      </c>
      <c r="Q1368" t="str" cm="1">
        <f t="array" ref="Q1368">IF(P1368=MIN($P$3:$P$10000),O1368:P1368,"")</f>
        <v/>
      </c>
      <c r="S1368" s="23">
        <v>43238</v>
      </c>
      <c r="T1368">
        <v>-1.9405932047611904E-3</v>
      </c>
      <c r="U1368" t="str" cm="1">
        <f t="array" ref="U1368">IF(T1368=MIN($T$3:$T$10000),S1368:T1368,"")</f>
        <v/>
      </c>
    </row>
    <row r="1369" spans="1:21" x14ac:dyDescent="0.3">
      <c r="A1369" s="23">
        <v>43242</v>
      </c>
      <c r="B1369" s="24">
        <v>0</v>
      </c>
      <c r="C1369" s="24">
        <v>7.4989969444631422E-3</v>
      </c>
      <c r="D1369" s="24">
        <v>-3.228071543453487E-3</v>
      </c>
      <c r="E1369" s="263">
        <v>3.8048291815900399E-3</v>
      </c>
      <c r="F1369" s="264">
        <v>-6.0000000000000049E-5</v>
      </c>
      <c r="G1369" s="264">
        <v>-1.3700000000000001E-3</v>
      </c>
      <c r="H1369" s="265">
        <v>1.6339869281045878E-4</v>
      </c>
      <c r="K1369" s="23">
        <v>43242</v>
      </c>
      <c r="L1369" s="19">
        <v>2.8121607627217774E-4</v>
      </c>
      <c r="O1369" s="23">
        <v>43242</v>
      </c>
      <c r="P1369">
        <v>7.0546666126867792E-4</v>
      </c>
      <c r="Q1369" t="str" cm="1">
        <f t="array" ref="Q1369">IF(P1369=MIN($P$3:$P$10000),O1369:P1369,"")</f>
        <v/>
      </c>
      <c r="S1369" s="23">
        <v>43242</v>
      </c>
      <c r="T1369">
        <v>2.8218666450747126E-4</v>
      </c>
      <c r="U1369" t="str" cm="1">
        <f t="array" ref="U1369">IF(T1369=MIN($T$3:$T$10000),S1369:T1369,"")</f>
        <v/>
      </c>
    </row>
    <row r="1370" spans="1:21" x14ac:dyDescent="0.3">
      <c r="A1370" s="23">
        <v>43243</v>
      </c>
      <c r="B1370" s="24">
        <v>1.06198019567096E-3</v>
      </c>
      <c r="C1370" s="24">
        <v>-1.357272715299228E-2</v>
      </c>
      <c r="D1370" s="24">
        <v>-4.3181377929876032E-3</v>
      </c>
      <c r="E1370" s="263">
        <v>1.271566791478739E-2</v>
      </c>
      <c r="F1370" s="264">
        <v>-3.8999999999999988E-4</v>
      </c>
      <c r="G1370" s="264">
        <v>-8.1999999999999846E-4</v>
      </c>
      <c r="H1370" s="265">
        <v>9.9667774086378147E-5</v>
      </c>
      <c r="K1370" s="23">
        <v>43243</v>
      </c>
      <c r="L1370" s="19">
        <v>-3.6686147472532444E-6</v>
      </c>
      <c r="O1370" s="23">
        <v>43243</v>
      </c>
      <c r="P1370">
        <v>7.8702217284690613E-5</v>
      </c>
      <c r="Q1370" t="str" cm="1">
        <f t="array" ref="Q1370">IF(P1370=MIN($P$3:$P$10000),O1370:P1370,"")</f>
        <v/>
      </c>
      <c r="S1370" s="23">
        <v>43243</v>
      </c>
      <c r="T1370">
        <v>3.1480886913876505E-5</v>
      </c>
      <c r="U1370" t="str" cm="1">
        <f t="array" ref="U1370">IF(T1370=MIN($T$3:$T$10000),S1370:T1370,"")</f>
        <v/>
      </c>
    </row>
    <row r="1371" spans="1:21" x14ac:dyDescent="0.3">
      <c r="A1371" s="23">
        <v>43244</v>
      </c>
      <c r="B1371" s="24">
        <v>8.5685897782879529E-3</v>
      </c>
      <c r="C1371" s="24">
        <v>-3.1070415271064349E-3</v>
      </c>
      <c r="D1371" s="24">
        <v>-1.927426259265397E-3</v>
      </c>
      <c r="E1371" s="263">
        <v>1.207310655342277E-3</v>
      </c>
      <c r="F1371" s="264">
        <v>-1.7000000000000001E-4</v>
      </c>
      <c r="G1371" s="264">
        <v>7.0000000000001173E-5</v>
      </c>
      <c r="H1371" s="265">
        <v>1.6778523489932785E-4</v>
      </c>
      <c r="K1371" s="23">
        <v>43244</v>
      </c>
      <c r="L1371" s="19">
        <v>4.4798009023849187E-5</v>
      </c>
      <c r="O1371" s="23">
        <v>43244</v>
      </c>
      <c r="P1371">
        <v>-4.30133667021212E-5</v>
      </c>
      <c r="Q1371" t="str" cm="1">
        <f t="array" ref="Q1371">IF(P1371=MIN($P$3:$P$10000),O1371:P1371,"")</f>
        <v/>
      </c>
      <c r="S1371" s="23">
        <v>43244</v>
      </c>
      <c r="T1371">
        <v>-1.7205346680848399E-5</v>
      </c>
      <c r="U1371" t="str" cm="1">
        <f t="array" ref="U1371">IF(T1371=MIN($T$3:$T$10000),S1371:T1371,"")</f>
        <v/>
      </c>
    </row>
    <row r="1372" spans="1:21" x14ac:dyDescent="0.3">
      <c r="A1372" s="23">
        <v>43245</v>
      </c>
      <c r="B1372" s="24">
        <v>-3.0746582433743511E-3</v>
      </c>
      <c r="C1372" s="24">
        <v>-1.068559060911908E-2</v>
      </c>
      <c r="D1372" s="24">
        <v>-4.7073955091064259E-3</v>
      </c>
      <c r="E1372" s="263">
        <v>3.6153147616016339E-4</v>
      </c>
      <c r="F1372" s="264">
        <v>-3.6000000000000002E-4</v>
      </c>
      <c r="G1372" s="264">
        <v>-5.2999999999999944E-4</v>
      </c>
      <c r="H1372" s="265">
        <v>0</v>
      </c>
      <c r="K1372" s="23">
        <v>43245</v>
      </c>
      <c r="L1372" s="19">
        <v>-1.5991144735721561E-3</v>
      </c>
      <c r="O1372" s="23">
        <v>43245</v>
      </c>
      <c r="P1372">
        <v>-3.8415361839303904E-3</v>
      </c>
      <c r="Q1372" t="str" cm="1">
        <f t="array" ref="Q1372">IF(P1372=MIN($P$3:$P$10000),O1372:P1372,"")</f>
        <v/>
      </c>
      <c r="S1372" s="23">
        <v>43245</v>
      </c>
      <c r="T1372">
        <v>-1.536614473572156E-3</v>
      </c>
      <c r="U1372" t="str" cm="1">
        <f t="array" ref="U1372">IF(T1372=MIN($T$3:$T$10000),S1372:T1372,"")</f>
        <v/>
      </c>
    </row>
    <row r="1373" spans="1:21" x14ac:dyDescent="0.3">
      <c r="A1373" s="23">
        <v>43249</v>
      </c>
      <c r="B1373" s="24">
        <v>-1.6230013929299179E-4</v>
      </c>
      <c r="C1373" s="24">
        <v>-3.1503091589686977E-2</v>
      </c>
      <c r="D1373" s="24">
        <v>-7.2764501270288276E-4</v>
      </c>
      <c r="E1373" s="263">
        <v>-3.736741423722162E-3</v>
      </c>
      <c r="F1373" s="264">
        <v>-1.23E-3</v>
      </c>
      <c r="G1373" s="264">
        <v>-7.2500000000000012E-3</v>
      </c>
      <c r="H1373" s="265">
        <v>-2.5270758122743659E-4</v>
      </c>
      <c r="K1373" s="23">
        <v>43249</v>
      </c>
      <c r="L1373" s="19">
        <v>-2.9299073245195092E-3</v>
      </c>
      <c r="O1373" s="23">
        <v>43249</v>
      </c>
      <c r="P1373">
        <v>-5.8267222824179071E-3</v>
      </c>
      <c r="Q1373" t="str" cm="1">
        <f t="array" ref="Q1373">IF(P1373=MIN($P$3:$P$10000),O1373:P1373,"")</f>
        <v/>
      </c>
      <c r="S1373" s="23">
        <v>43249</v>
      </c>
      <c r="T1373">
        <v>-2.3306889129671628E-3</v>
      </c>
      <c r="U1373" t="str" cm="1">
        <f t="array" ref="U1373">IF(T1373=MIN($T$3:$T$10000),S1373:T1373,"")</f>
        <v/>
      </c>
    </row>
    <row r="1374" spans="1:21" x14ac:dyDescent="0.3">
      <c r="A1374" s="23">
        <v>43250</v>
      </c>
      <c r="B1374" s="24">
        <v>1.4611656553101609E-3</v>
      </c>
      <c r="C1374" s="24">
        <v>2.0446074985998101E-2</v>
      </c>
      <c r="D1374" s="24">
        <v>2.0873901186012379E-2</v>
      </c>
      <c r="E1374" s="263">
        <v>1.451912552478494E-2</v>
      </c>
      <c r="F1374" s="264">
        <v>4.6000000000000001E-4</v>
      </c>
      <c r="G1374" s="264">
        <v>1.2400000000000009E-3</v>
      </c>
      <c r="H1374" s="265">
        <v>3.5211267605632375E-5</v>
      </c>
      <c r="K1374" s="23">
        <v>43250</v>
      </c>
      <c r="L1374" s="19">
        <v>6.8681092143766014E-3</v>
      </c>
      <c r="O1374" s="23">
        <v>43250</v>
      </c>
      <c r="P1374">
        <v>1.6860660359885166E-2</v>
      </c>
      <c r="Q1374" t="str" cm="1">
        <f t="array" ref="Q1374">IF(P1374=MIN($P$3:$P$10000),O1374:P1374,"")</f>
        <v/>
      </c>
      <c r="S1374" s="23">
        <v>43250</v>
      </c>
      <c r="T1374">
        <v>6.7442641439540664E-3</v>
      </c>
      <c r="U1374" t="str" cm="1">
        <f t="array" ref="U1374">IF(T1374=MIN($T$3:$T$10000),S1374:T1374,"")</f>
        <v/>
      </c>
    </row>
    <row r="1375" spans="1:21" x14ac:dyDescent="0.3">
      <c r="A1375" s="23">
        <v>43251</v>
      </c>
      <c r="B1375" s="24">
        <v>-2.1885790178670711E-3</v>
      </c>
      <c r="C1375" s="24">
        <v>-4.5537109514205507E-3</v>
      </c>
      <c r="D1375" s="24">
        <v>-1.8782757084435789E-2</v>
      </c>
      <c r="E1375" s="263">
        <v>-1.3595897322431751E-2</v>
      </c>
      <c r="F1375" s="264">
        <v>2.999999999999997E-5</v>
      </c>
      <c r="G1375" s="264">
        <v>2.1800000000000001E-3</v>
      </c>
      <c r="H1375" s="265">
        <v>-2.1201413427561827E-4</v>
      </c>
      <c r="K1375" s="23">
        <v>43251</v>
      </c>
      <c r="L1375" s="19">
        <v>-5.3868065564195078E-3</v>
      </c>
      <c r="O1375" s="23">
        <v>43251</v>
      </c>
      <c r="P1375">
        <v>-1.3508500489988697E-2</v>
      </c>
      <c r="Q1375" t="str" cm="1">
        <f t="array" ref="Q1375">IF(P1375=MIN($P$3:$P$10000),O1375:P1375,"")</f>
        <v/>
      </c>
      <c r="S1375" s="23">
        <v>43251</v>
      </c>
      <c r="T1375">
        <v>-5.4034001959954794E-3</v>
      </c>
      <c r="U1375" t="str" cm="1">
        <f t="array" ref="U1375">IF(T1375=MIN($T$3:$T$10000),S1375:T1375,"")</f>
        <v/>
      </c>
    </row>
    <row r="1376" spans="1:21" x14ac:dyDescent="0.3">
      <c r="A1376" s="23">
        <v>43252</v>
      </c>
      <c r="B1376" s="24">
        <v>-4.9553209578443664E-3</v>
      </c>
      <c r="C1376" s="24">
        <v>1.052150775152462E-2</v>
      </c>
      <c r="D1376" s="24">
        <v>5.4521199110232474E-3</v>
      </c>
      <c r="E1376" s="263">
        <v>1.112354976312431E-2</v>
      </c>
      <c r="F1376" s="264">
        <v>6.9999999999999967E-5</v>
      </c>
      <c r="G1376" s="264">
        <v>9.6999999999999973E-4</v>
      </c>
      <c r="H1376" s="265">
        <v>-1.7301038062283631E-4</v>
      </c>
      <c r="K1376" s="23">
        <v>43252</v>
      </c>
      <c r="L1376" s="19">
        <v>2.6801756538599336E-3</v>
      </c>
      <c r="O1376" s="23">
        <v>43252</v>
      </c>
      <c r="P1376">
        <v>6.7563258128505253E-3</v>
      </c>
      <c r="Q1376" t="str" cm="1">
        <f t="array" ref="Q1376">IF(P1376=MIN($P$3:$P$10000),O1376:P1376,"")</f>
        <v/>
      </c>
      <c r="S1376" s="23">
        <v>43252</v>
      </c>
      <c r="T1376">
        <v>2.7025303251402098E-3</v>
      </c>
      <c r="U1376" t="str" cm="1">
        <f t="array" ref="U1376">IF(T1376=MIN($T$3:$T$10000),S1376:T1376,"")</f>
        <v/>
      </c>
    </row>
    <row r="1377" spans="1:21" x14ac:dyDescent="0.3">
      <c r="A1377" s="23">
        <v>43255</v>
      </c>
      <c r="B1377" s="24">
        <v>-9.7963100628022668E-4</v>
      </c>
      <c r="C1377" s="24">
        <v>2.715966387905814E-3</v>
      </c>
      <c r="D1377" s="24">
        <v>2.9280562610094062E-2</v>
      </c>
      <c r="E1377" s="263">
        <v>4.7803744339133949E-4</v>
      </c>
      <c r="F1377" s="264">
        <v>4.6999999999999999E-4</v>
      </c>
      <c r="G1377" s="264">
        <v>1.7999999999999969E-3</v>
      </c>
      <c r="H1377" s="265">
        <v>6.8027210884353333E-5</v>
      </c>
      <c r="K1377" s="23">
        <v>43255</v>
      </c>
      <c r="L1377" s="19">
        <v>5.6777254890648526E-3</v>
      </c>
      <c r="O1377" s="23">
        <v>43255</v>
      </c>
      <c r="P1377">
        <v>1.3775283110417235E-2</v>
      </c>
      <c r="Q1377" t="str" cm="1">
        <f t="array" ref="Q1377">IF(P1377=MIN($P$3:$P$10000),O1377:P1377,"")</f>
        <v/>
      </c>
      <c r="S1377" s="23">
        <v>43255</v>
      </c>
      <c r="T1377">
        <v>5.5101132441668938E-3</v>
      </c>
      <c r="U1377" t="str" cm="1">
        <f t="array" ref="U1377">IF(T1377=MIN($T$3:$T$10000),S1377:T1377,"")</f>
        <v/>
      </c>
    </row>
    <row r="1378" spans="1:21" x14ac:dyDescent="0.3">
      <c r="A1378" s="23">
        <v>43256</v>
      </c>
      <c r="B1378" s="24">
        <v>3.9224890760197369E-3</v>
      </c>
      <c r="C1378" s="24">
        <v>-3.6116302039871989E-3</v>
      </c>
      <c r="D1378" s="24">
        <v>-9.3655734132027518E-3</v>
      </c>
      <c r="E1378" s="263">
        <v>-2.1513138769630358E-3</v>
      </c>
      <c r="F1378" s="264">
        <v>-1.6000000000000009E-4</v>
      </c>
      <c r="G1378" s="264">
        <v>-1.9899999999999978E-3</v>
      </c>
      <c r="H1378" s="265">
        <v>-1.7123287671232893E-4</v>
      </c>
      <c r="K1378" s="23">
        <v>43256</v>
      </c>
      <c r="L1378" s="19">
        <v>-2.1941924026699345E-3</v>
      </c>
      <c r="O1378" s="23">
        <v>43256</v>
      </c>
      <c r="P1378">
        <v>-5.0040940203734665E-3</v>
      </c>
      <c r="Q1378" t="str" cm="1">
        <f t="array" ref="Q1378">IF(P1378=MIN($P$3:$P$10000),O1378:P1378,"")</f>
        <v/>
      </c>
      <c r="S1378" s="23">
        <v>43256</v>
      </c>
      <c r="T1378">
        <v>-2.0016376081493869E-3</v>
      </c>
      <c r="U1378" t="str" cm="1">
        <f t="array" ref="U1378">IF(T1378=MIN($T$3:$T$10000),S1378:T1378,"")</f>
        <v/>
      </c>
    </row>
    <row r="1379" spans="1:21" x14ac:dyDescent="0.3">
      <c r="A1379" s="23">
        <v>43257</v>
      </c>
      <c r="B1379" s="24">
        <v>5.6980057907699271E-4</v>
      </c>
      <c r="C1379" s="24">
        <v>2.2653565421726601E-3</v>
      </c>
      <c r="D1379" s="24">
        <v>-7.0888001761571201E-4</v>
      </c>
      <c r="E1379" s="263">
        <v>3.47364640435736E-3</v>
      </c>
      <c r="F1379" s="264">
        <v>5.4000000000000001E-4</v>
      </c>
      <c r="G1379" s="264">
        <v>-1.7299999999999998E-3</v>
      </c>
      <c r="H1379" s="265">
        <v>1.3468013468013386E-4</v>
      </c>
      <c r="K1379" s="23">
        <v>43257</v>
      </c>
      <c r="L1379" s="19">
        <v>4.6484958690482241E-4</v>
      </c>
      <c r="O1379" s="23">
        <v>43257</v>
      </c>
      <c r="P1379">
        <v>1.0918588157469052E-3</v>
      </c>
      <c r="Q1379" t="str" cm="1">
        <f t="array" ref="Q1379">IF(P1379=MIN($P$3:$P$10000),O1379:P1379,"")</f>
        <v/>
      </c>
      <c r="S1379" s="23">
        <v>43257</v>
      </c>
      <c r="T1379">
        <v>4.3674352629876218E-4</v>
      </c>
      <c r="U1379" t="str" cm="1">
        <f t="array" ref="U1379">IF(T1379=MIN($T$3:$T$10000),S1379:T1379,"")</f>
        <v/>
      </c>
    </row>
    <row r="1380" spans="1:21" x14ac:dyDescent="0.3">
      <c r="A1380" s="23">
        <v>43258</v>
      </c>
      <c r="B1380" s="24">
        <v>-4.8809795782790239E-4</v>
      </c>
      <c r="C1380" s="24">
        <v>-4.5207736993604416E-3</v>
      </c>
      <c r="D1380" s="24">
        <v>4.6119962172877851E-3</v>
      </c>
      <c r="E1380" s="263">
        <v>5.9956806500187482E-5</v>
      </c>
      <c r="F1380" s="264">
        <v>3.1000000000000011E-4</v>
      </c>
      <c r="G1380" s="264">
        <v>-8.0999999999999963E-4</v>
      </c>
      <c r="H1380" s="265">
        <v>0</v>
      </c>
      <c r="K1380" s="23">
        <v>43258</v>
      </c>
      <c r="L1380" s="19">
        <v>5.6872445554448706E-4</v>
      </c>
      <c r="O1380" s="23">
        <v>43258</v>
      </c>
      <c r="P1380">
        <v>1.4455611388612176E-3</v>
      </c>
      <c r="Q1380" t="str" cm="1">
        <f t="array" ref="Q1380">IF(P1380=MIN($P$3:$P$10000),O1380:P1380,"")</f>
        <v/>
      </c>
      <c r="S1380" s="23">
        <v>43258</v>
      </c>
      <c r="T1380">
        <v>5.7822445554448702E-4</v>
      </c>
      <c r="U1380" t="str" cm="1">
        <f t="array" ref="U1380">IF(T1380=MIN($T$3:$T$10000),S1380:T1380,"")</f>
        <v/>
      </c>
    </row>
    <row r="1381" spans="1:21" x14ac:dyDescent="0.3">
      <c r="A1381" s="23">
        <v>43259</v>
      </c>
      <c r="B1381" s="24">
        <v>1.220909968900319E-3</v>
      </c>
      <c r="C1381" s="24">
        <v>3.6332548504982962E-3</v>
      </c>
      <c r="D1381" s="24">
        <v>-6.9452248718057594E-3</v>
      </c>
      <c r="E1381" s="263">
        <v>3.240373360277723E-3</v>
      </c>
      <c r="F1381" s="264">
        <v>-3.1000000000000011E-4</v>
      </c>
      <c r="G1381" s="264">
        <v>-1.179999999999999E-3</v>
      </c>
      <c r="H1381" s="265">
        <v>-1.0238907849829289E-4</v>
      </c>
      <c r="K1381" s="23">
        <v>43259</v>
      </c>
      <c r="L1381" s="19">
        <v>-7.6233697144284366E-4</v>
      </c>
      <c r="O1381" s="23">
        <v>43259</v>
      </c>
      <c r="P1381">
        <v>-1.5656547152965304E-3</v>
      </c>
      <c r="Q1381" t="str" cm="1">
        <f t="array" ref="Q1381">IF(P1381=MIN($P$3:$P$10000),O1381:P1381,"")</f>
        <v/>
      </c>
      <c r="S1381" s="23">
        <v>43259</v>
      </c>
      <c r="T1381">
        <v>-6.26261886118612E-4</v>
      </c>
      <c r="U1381" t="str" cm="1">
        <f t="array" ref="U1381">IF(T1381=MIN($T$3:$T$10000),S1381:T1381,"")</f>
        <v/>
      </c>
    </row>
    <row r="1382" spans="1:21" x14ac:dyDescent="0.3">
      <c r="A1382" s="23">
        <v>43262</v>
      </c>
      <c r="B1382" s="24">
        <v>1.7884805822537609E-3</v>
      </c>
      <c r="C1382" s="24">
        <v>1.040704638334619E-2</v>
      </c>
      <c r="D1382" s="24">
        <v>-7.1135874595313969E-4</v>
      </c>
      <c r="E1382" s="263">
        <v>-3.5885420918335199E-4</v>
      </c>
      <c r="F1382" s="264">
        <v>4.2999999999999999E-4</v>
      </c>
      <c r="G1382" s="264">
        <v>2.7099999999999989E-3</v>
      </c>
      <c r="H1382" s="265">
        <v>0</v>
      </c>
      <c r="K1382" s="23">
        <v>43262</v>
      </c>
      <c r="L1382" s="19">
        <v>6.5679997480986077E-4</v>
      </c>
      <c r="O1382" s="23">
        <v>43262</v>
      </c>
      <c r="P1382">
        <v>1.195749937024652E-3</v>
      </c>
      <c r="Q1382" t="str" cm="1">
        <f t="array" ref="Q1382">IF(P1382=MIN($P$3:$P$10000),O1382:P1382,"")</f>
        <v/>
      </c>
      <c r="S1382" s="23">
        <v>43262</v>
      </c>
      <c r="T1382">
        <v>4.7829997480986077E-4</v>
      </c>
      <c r="U1382" t="str" cm="1">
        <f t="array" ref="U1382">IF(T1382=MIN($T$3:$T$10000),S1382:T1382,"")</f>
        <v/>
      </c>
    </row>
    <row r="1383" spans="1:21" x14ac:dyDescent="0.3">
      <c r="A1383" s="23">
        <v>43263</v>
      </c>
      <c r="B1383" s="24">
        <v>-3.3271361682917699E-3</v>
      </c>
      <c r="C1383" s="24">
        <v>-3.582417881775787E-3</v>
      </c>
      <c r="D1383" s="24">
        <v>-2.3726450064320268E-3</v>
      </c>
      <c r="E1383" s="263">
        <v>4.0689821091577996E-3</v>
      </c>
      <c r="F1383" s="264">
        <v>-9.0000000000000019E-5</v>
      </c>
      <c r="G1383" s="264">
        <v>-1.5000000000000118E-4</v>
      </c>
      <c r="H1383" s="265">
        <v>-6.7567567567567148E-5</v>
      </c>
      <c r="K1383" s="23">
        <v>43263</v>
      </c>
      <c r="L1383" s="19">
        <v>-3.3032334746419347E-4</v>
      </c>
      <c r="O1383" s="23">
        <v>43263</v>
      </c>
      <c r="P1383">
        <v>-7.0854485514697057E-4</v>
      </c>
      <c r="Q1383" t="str" cm="1">
        <f t="array" ref="Q1383">IF(P1383=MIN($P$3:$P$10000),O1383:P1383,"")</f>
        <v/>
      </c>
      <c r="S1383" s="23">
        <v>43263</v>
      </c>
      <c r="T1383">
        <v>-2.8341794205878818E-4</v>
      </c>
      <c r="U1383" t="str" cm="1">
        <f t="array" ref="U1383">IF(T1383=MIN($T$3:$T$10000),S1383:T1383,"")</f>
        <v/>
      </c>
    </row>
    <row r="1384" spans="1:21" x14ac:dyDescent="0.3">
      <c r="A1384" s="23">
        <v>43264</v>
      </c>
      <c r="B1384" s="24">
        <v>3.0125549584759299E-3</v>
      </c>
      <c r="C1384" s="24">
        <v>1.7977237048235259E-3</v>
      </c>
      <c r="D1384" s="24">
        <v>-1.186592246192649E-4</v>
      </c>
      <c r="E1384" s="263">
        <v>-9.2967631729827162E-3</v>
      </c>
      <c r="F1384" s="264">
        <v>-1.7000000000000001E-4</v>
      </c>
      <c r="G1384" s="264">
        <v>5.9000000000000166E-4</v>
      </c>
      <c r="H1384" s="265">
        <v>1.3422818791946343E-4</v>
      </c>
      <c r="K1384" s="23">
        <v>43264</v>
      </c>
      <c r="L1384" s="19">
        <v>-8.3756788749420096E-4</v>
      </c>
      <c r="O1384" s="23">
        <v>43264</v>
      </c>
      <c r="P1384">
        <v>-2.2761764301448993E-3</v>
      </c>
      <c r="Q1384" t="str" cm="1">
        <f t="array" ref="Q1384">IF(P1384=MIN($P$3:$P$10000),O1384:P1384,"")</f>
        <v/>
      </c>
      <c r="S1384" s="23">
        <v>43264</v>
      </c>
      <c r="T1384">
        <v>-9.1047057205795963E-4</v>
      </c>
      <c r="U1384" t="str" cm="1">
        <f t="array" ref="U1384">IF(T1384=MIN($T$3:$T$10000),S1384:T1384,"")</f>
        <v/>
      </c>
    </row>
    <row r="1385" spans="1:21" x14ac:dyDescent="0.3">
      <c r="A1385" s="23">
        <v>43265</v>
      </c>
      <c r="B1385" s="24">
        <v>1.542292368823861E-3</v>
      </c>
      <c r="C1385" s="24">
        <v>-1.3458483702734039E-3</v>
      </c>
      <c r="D1385" s="24">
        <v>-3.5675216936895092E-3</v>
      </c>
      <c r="E1385" s="263">
        <v>5.4138724403082102E-3</v>
      </c>
      <c r="F1385" s="264">
        <v>-3.8999999999999999E-4</v>
      </c>
      <c r="G1385" s="264">
        <v>6.0000000000000049E-4</v>
      </c>
      <c r="H1385" s="265">
        <v>3.4013605442175487E-5</v>
      </c>
      <c r="K1385" s="23">
        <v>43265</v>
      </c>
      <c r="L1385" s="19">
        <v>-4.6159688061172718E-6</v>
      </c>
      <c r="O1385" s="23">
        <v>43265</v>
      </c>
      <c r="P1385">
        <v>-2.7305228137741158E-5</v>
      </c>
      <c r="Q1385" t="str" cm="1">
        <f t="array" ref="Q1385">IF(P1385=MIN($P$3:$P$10000),O1385:P1385,"")</f>
        <v/>
      </c>
      <c r="S1385" s="23">
        <v>43265</v>
      </c>
      <c r="T1385">
        <v>-1.0922091255096268E-5</v>
      </c>
      <c r="U1385" t="str" cm="1">
        <f t="array" ref="U1385">IF(T1385=MIN($T$3:$T$10000),S1385:T1385,"")</f>
        <v/>
      </c>
    </row>
    <row r="1386" spans="1:21" x14ac:dyDescent="0.3">
      <c r="A1386" s="23">
        <v>43266</v>
      </c>
      <c r="B1386" s="24">
        <v>-1.6534292831924799E-2</v>
      </c>
      <c r="C1386" s="24">
        <v>-7.1878138830991584E-3</v>
      </c>
      <c r="D1386" s="24">
        <v>-1.0742903992288491E-3</v>
      </c>
      <c r="E1386" s="263">
        <v>9.0941847375577787E-3</v>
      </c>
      <c r="F1386" s="264">
        <v>-2.5999999999999998E-4</v>
      </c>
      <c r="G1386" s="264">
        <v>1.3799999999999991E-3</v>
      </c>
      <c r="H1386" s="265">
        <v>3.4129692832765481E-5</v>
      </c>
      <c r="K1386" s="23">
        <v>43266</v>
      </c>
      <c r="L1386" s="19">
        <v>-1.4197982606577105E-4</v>
      </c>
      <c r="O1386" s="23">
        <v>43266</v>
      </c>
      <c r="P1386">
        <v>-5.0084546960128904E-4</v>
      </c>
      <c r="Q1386" t="str" cm="1">
        <f t="array" ref="Q1386">IF(P1386=MIN($P$3:$P$10000),O1386:P1386,"")</f>
        <v/>
      </c>
      <c r="S1386" s="23">
        <v>43266</v>
      </c>
      <c r="T1386">
        <v>-2.0033818784051549E-4</v>
      </c>
      <c r="U1386" t="str" cm="1">
        <f t="array" ref="U1386">IF(T1386=MIN($T$3:$T$10000),S1386:T1386,"")</f>
        <v/>
      </c>
    </row>
    <row r="1387" spans="1:21" x14ac:dyDescent="0.3">
      <c r="A1387" s="23">
        <v>43269</v>
      </c>
      <c r="B1387" s="24">
        <v>-1.895459103196298E-3</v>
      </c>
      <c r="C1387" s="24">
        <v>-5.4298768900080414E-3</v>
      </c>
      <c r="D1387" s="24">
        <v>-8.363155040578104E-3</v>
      </c>
      <c r="E1387" s="263">
        <v>-1.2569495316245471E-2</v>
      </c>
      <c r="F1387" s="264">
        <v>-3.0000000000000021E-5</v>
      </c>
      <c r="G1387" s="264">
        <v>5.7999999999999827E-4</v>
      </c>
      <c r="H1387" s="265">
        <v>1.0273972602739663E-4</v>
      </c>
      <c r="K1387" s="23">
        <v>43269</v>
      </c>
      <c r="L1387" s="19">
        <v>-3.342490858424813E-3</v>
      </c>
      <c r="O1387" s="23">
        <v>43269</v>
      </c>
      <c r="P1387">
        <v>-8.5368093378428538E-3</v>
      </c>
      <c r="Q1387" t="str" cm="1">
        <f t="array" ref="Q1387">IF(P1387=MIN($P$3:$P$10000),O1387:P1387,"")</f>
        <v/>
      </c>
      <c r="S1387" s="23">
        <v>43269</v>
      </c>
      <c r="T1387">
        <v>-3.4147237351371414E-3</v>
      </c>
      <c r="U1387" t="str" cm="1">
        <f t="array" ref="U1387">IF(T1387=MIN($T$3:$T$10000),S1387:T1387,"")</f>
        <v/>
      </c>
    </row>
    <row r="1388" spans="1:21" x14ac:dyDescent="0.3">
      <c r="A1388" s="23">
        <v>43270</v>
      </c>
      <c r="B1388" s="24">
        <v>-2.5596399755623252E-3</v>
      </c>
      <c r="C1388" s="24">
        <v>-1.000903843103316E-2</v>
      </c>
      <c r="D1388" s="24">
        <v>7.3492625083971469E-3</v>
      </c>
      <c r="E1388" s="263">
        <v>-7.0854099461369474E-3</v>
      </c>
      <c r="F1388" s="264">
        <v>-9.999999999999972E-6</v>
      </c>
      <c r="G1388" s="264">
        <v>-9.999999999998898E-6</v>
      </c>
      <c r="H1388" s="265">
        <v>-1.3840830449827026E-4</v>
      </c>
      <c r="K1388" s="23">
        <v>43270</v>
      </c>
      <c r="L1388" s="19">
        <v>-2.3429197215404083E-4</v>
      </c>
      <c r="O1388" s="23">
        <v>43270</v>
      </c>
      <c r="P1388">
        <v>-4.262705878245478E-4</v>
      </c>
      <c r="Q1388" t="str" cm="1">
        <f t="array" ref="Q1388">IF(P1388=MIN($P$3:$P$10000),O1388:P1388,"")</f>
        <v/>
      </c>
      <c r="S1388" s="23">
        <v>43270</v>
      </c>
      <c r="T1388">
        <v>-1.7050823512981925E-4</v>
      </c>
      <c r="U1388" t="str" cm="1">
        <f t="array" ref="U1388">IF(T1388=MIN($T$3:$T$10000),S1388:T1388,"")</f>
        <v/>
      </c>
    </row>
    <row r="1389" spans="1:21" x14ac:dyDescent="0.3">
      <c r="A1389" s="23">
        <v>43271</v>
      </c>
      <c r="B1389" s="24">
        <v>-4.4702068426273446E-3</v>
      </c>
      <c r="C1389" s="24">
        <v>2.7571551717014528E-3</v>
      </c>
      <c r="D1389" s="24">
        <v>0</v>
      </c>
      <c r="E1389" s="263">
        <v>-9.1922723333999982E-3</v>
      </c>
      <c r="F1389" s="264">
        <v>4.0000000000000003E-5</v>
      </c>
      <c r="G1389" s="264">
        <v>-9.999999999998898E-6</v>
      </c>
      <c r="H1389" s="265">
        <v>1.0238907849829525E-4</v>
      </c>
      <c r="K1389" s="23">
        <v>43271</v>
      </c>
      <c r="L1389" s="19">
        <v>-1.0893968306386426E-3</v>
      </c>
      <c r="O1389" s="23">
        <v>43271</v>
      </c>
      <c r="P1389">
        <v>-2.8474297899071894E-3</v>
      </c>
      <c r="Q1389" t="str" cm="1">
        <f t="array" ref="Q1389">IF(P1389=MIN($P$3:$P$10000),O1389:P1389,"")</f>
        <v/>
      </c>
      <c r="S1389" s="23">
        <v>43271</v>
      </c>
      <c r="T1389">
        <v>-1.1389719159628758E-3</v>
      </c>
      <c r="U1389" t="str" cm="1">
        <f t="array" ref="U1389">IF(T1389=MIN($T$3:$T$10000),S1389:T1389,"")</f>
        <v/>
      </c>
    </row>
    <row r="1390" spans="1:21" x14ac:dyDescent="0.3">
      <c r="A1390" s="23">
        <v>43272</v>
      </c>
      <c r="B1390" s="24">
        <v>-1.7462081864924319E-3</v>
      </c>
      <c r="C1390" s="24">
        <v>-3.6662515105412318E-3</v>
      </c>
      <c r="D1390" s="24">
        <v>7.1763934558841764E-3</v>
      </c>
      <c r="E1390" s="263">
        <v>-7.9344096317915235E-3</v>
      </c>
      <c r="F1390" s="264">
        <v>-6.0000000000000049E-5</v>
      </c>
      <c r="G1390" s="264">
        <v>-1.9E-3</v>
      </c>
      <c r="H1390" s="265">
        <v>0</v>
      </c>
      <c r="K1390" s="23">
        <v>43272</v>
      </c>
      <c r="L1390" s="19">
        <v>-1.9714354868504422E-5</v>
      </c>
      <c r="O1390" s="23">
        <v>43272</v>
      </c>
      <c r="P1390">
        <v>2.0321411282873915E-4</v>
      </c>
      <c r="Q1390" t="str" cm="1">
        <f t="array" ref="Q1390">IF(P1390=MIN($P$3:$P$10000),O1390:P1390,"")</f>
        <v/>
      </c>
      <c r="S1390" s="23">
        <v>43272</v>
      </c>
      <c r="T1390">
        <v>8.1285645131495593E-5</v>
      </c>
      <c r="U1390" t="str" cm="1">
        <f t="array" ref="U1390">IF(T1390=MIN($T$3:$T$10000),S1390:T1390,"")</f>
        <v/>
      </c>
    </row>
    <row r="1391" spans="1:21" x14ac:dyDescent="0.3">
      <c r="A1391" s="23">
        <v>43273</v>
      </c>
      <c r="B1391" s="24">
        <v>2.4156017722048329E-3</v>
      </c>
      <c r="C1391" s="24">
        <v>9.1996878190453851E-3</v>
      </c>
      <c r="D1391" s="24">
        <v>7.2437639794512574E-3</v>
      </c>
      <c r="E1391" s="263">
        <v>7.5058387247486352E-3</v>
      </c>
      <c r="F1391" s="264">
        <v>-7.9999999999999939E-5</v>
      </c>
      <c r="G1391" s="264">
        <v>3.8999999999999701E-4</v>
      </c>
      <c r="H1391" s="265">
        <v>1.0344827586206834E-4</v>
      </c>
      <c r="K1391" s="23">
        <v>43273</v>
      </c>
      <c r="L1391" s="19">
        <v>2.8914540435045826E-3</v>
      </c>
      <c r="O1391" s="23">
        <v>43273</v>
      </c>
      <c r="P1391">
        <v>7.08350579841663E-3</v>
      </c>
      <c r="Q1391" t="str" cm="1">
        <f t="array" ref="Q1391">IF(P1391=MIN($P$3:$P$10000),O1391:P1391,"")</f>
        <v/>
      </c>
      <c r="S1391" s="23">
        <v>43273</v>
      </c>
      <c r="T1391">
        <v>2.8334023193666521E-3</v>
      </c>
      <c r="U1391" t="str" cm="1">
        <f t="array" ref="U1391">IF(T1391=MIN($T$3:$T$10000),S1391:T1391,"")</f>
        <v/>
      </c>
    </row>
    <row r="1392" spans="1:21" x14ac:dyDescent="0.3">
      <c r="A1392" s="23">
        <v>43276</v>
      </c>
      <c r="B1392" s="24">
        <v>-3.7393802140395301E-3</v>
      </c>
      <c r="C1392" s="24">
        <v>-7.7484057779195394E-3</v>
      </c>
      <c r="D1392" s="24">
        <v>1.9452810120091521E-2</v>
      </c>
      <c r="E1392" s="263">
        <v>-2.1984072633042251E-3</v>
      </c>
      <c r="F1392" s="264">
        <v>7.9999999999999939E-5</v>
      </c>
      <c r="G1392" s="264">
        <v>-1.4099999999999998E-3</v>
      </c>
      <c r="H1392" s="265">
        <v>-3.4843205574912682E-5</v>
      </c>
      <c r="K1392" s="23">
        <v>43276</v>
      </c>
      <c r="L1392" s="19">
        <v>2.6218689435058757E-3</v>
      </c>
      <c r="O1392" s="23">
        <v>43276</v>
      </c>
      <c r="P1392">
        <v>6.7501209650364657E-3</v>
      </c>
      <c r="Q1392" t="str" cm="1">
        <f t="array" ref="Q1392">IF(P1392=MIN($P$3:$P$10000),O1392:P1392,"")</f>
        <v/>
      </c>
      <c r="S1392" s="23">
        <v>43276</v>
      </c>
      <c r="T1392">
        <v>2.7000483860145862E-3</v>
      </c>
      <c r="U1392" t="str" cm="1">
        <f t="array" ref="U1392">IF(T1392=MIN($T$3:$T$10000),S1392:T1392,"")</f>
        <v/>
      </c>
    </row>
    <row r="1393" spans="1:21" x14ac:dyDescent="0.3">
      <c r="A1393" s="23">
        <v>43277</v>
      </c>
      <c r="B1393" s="24">
        <v>-5.2547919363983226E-3</v>
      </c>
      <c r="C1393" s="24">
        <v>-1.0105741322759239E-2</v>
      </c>
      <c r="D1393" s="24">
        <v>-5.6664392698129434E-3</v>
      </c>
      <c r="E1393" s="263">
        <v>-1.3464443120472121E-3</v>
      </c>
      <c r="F1393" s="264">
        <v>1.6000000000000009E-4</v>
      </c>
      <c r="G1393" s="264">
        <v>-5.2999999999999944E-4</v>
      </c>
      <c r="H1393" s="265">
        <v>1.7361111111111009E-4</v>
      </c>
      <c r="K1393" s="23">
        <v>43277</v>
      </c>
      <c r="L1393" s="19">
        <v>-1.9088603284228883E-3</v>
      </c>
      <c r="O1393" s="23">
        <v>43277</v>
      </c>
      <c r="P1393">
        <v>-4.9412133210572197E-3</v>
      </c>
      <c r="Q1393" t="str" cm="1">
        <f t="array" ref="Q1393">IF(P1393=MIN($P$3:$P$10000),O1393:P1393,"")</f>
        <v/>
      </c>
      <c r="S1393" s="23">
        <v>43277</v>
      </c>
      <c r="T1393">
        <v>-1.9764853284228879E-3</v>
      </c>
      <c r="U1393" t="str" cm="1">
        <f t="array" ref="U1393">IF(T1393=MIN($T$3:$T$10000),S1393:T1393,"")</f>
        <v/>
      </c>
    </row>
    <row r="1394" spans="1:21" x14ac:dyDescent="0.3">
      <c r="A1394" s="23">
        <v>43278</v>
      </c>
      <c r="B1394" s="24">
        <v>-5.7018278433368366E-3</v>
      </c>
      <c r="C1394" s="24">
        <v>-8.352585271275954E-3</v>
      </c>
      <c r="D1394" s="24">
        <v>1.0583642050956179E-2</v>
      </c>
      <c r="E1394" s="263">
        <v>-1.9487602097796909E-2</v>
      </c>
      <c r="F1394" s="264">
        <v>-1.8000000000000001E-4</v>
      </c>
      <c r="G1394" s="264">
        <v>7.8000000000000291E-4</v>
      </c>
      <c r="H1394" s="265">
        <v>-3.5335689045934954E-5</v>
      </c>
      <c r="K1394" s="23">
        <v>43278</v>
      </c>
      <c r="L1394" s="19">
        <v>-1.1040524436320264E-3</v>
      </c>
      <c r="O1394" s="23">
        <v>43278</v>
      </c>
      <c r="P1394">
        <v>-2.7728784589033883E-3</v>
      </c>
      <c r="Q1394" t="str" cm="1">
        <f t="array" ref="Q1394">IF(P1394=MIN($P$3:$P$10000),O1394:P1394,"")</f>
        <v/>
      </c>
      <c r="S1394" s="23">
        <v>43278</v>
      </c>
      <c r="T1394">
        <v>-1.1091513835613559E-3</v>
      </c>
      <c r="U1394" t="str" cm="1">
        <f t="array" ref="U1394">IF(T1394=MIN($T$3:$T$10000),S1394:T1394,"")</f>
        <v/>
      </c>
    </row>
    <row r="1395" spans="1:21" x14ac:dyDescent="0.3">
      <c r="A1395" s="23">
        <v>43279</v>
      </c>
      <c r="B1395" s="24">
        <v>-3.0359334957676671E-3</v>
      </c>
      <c r="C1395" s="24">
        <v>1.403736523890471E-3</v>
      </c>
      <c r="D1395" s="24">
        <v>-1.185409367514877E-2</v>
      </c>
      <c r="E1395" s="263">
        <v>9.6248946362600396E-3</v>
      </c>
      <c r="F1395" s="264">
        <v>-2.5000000000000001E-4</v>
      </c>
      <c r="G1395" s="264">
        <v>4.2999999999999712E-4</v>
      </c>
      <c r="H1395" s="265">
        <v>-3.5211267605634814E-5</v>
      </c>
      <c r="K1395" s="23">
        <v>43279</v>
      </c>
      <c r="L1395" s="19">
        <v>-1.0784812144896455E-3</v>
      </c>
      <c r="O1395" s="23">
        <v>43279</v>
      </c>
      <c r="P1395">
        <v>-2.6478403601677752E-3</v>
      </c>
      <c r="Q1395" t="str" cm="1">
        <f t="array" ref="Q1395">IF(P1395=MIN($P$3:$P$10000),O1395:P1395,"")</f>
        <v/>
      </c>
      <c r="S1395" s="23">
        <v>43279</v>
      </c>
      <c r="T1395">
        <v>-1.0591361440671096E-3</v>
      </c>
      <c r="U1395" t="str" cm="1">
        <f t="array" ref="U1395">IF(T1395=MIN($T$3:$T$10000),S1395:T1395,"")</f>
        <v/>
      </c>
    </row>
    <row r="1396" spans="1:21" x14ac:dyDescent="0.3">
      <c r="A1396" s="23">
        <v>43280</v>
      </c>
      <c r="B1396" s="24">
        <v>3.6372948431966632E-3</v>
      </c>
      <c r="C1396" s="24">
        <v>1.401867365199571E-2</v>
      </c>
      <c r="D1396" s="24">
        <v>-2.4456751771600171E-3</v>
      </c>
      <c r="E1396" s="263">
        <v>7.0573357750153484E-3</v>
      </c>
      <c r="F1396" s="264">
        <v>-6.0000000000000049E-5</v>
      </c>
      <c r="G1396" s="264">
        <v>9.6999999999999973E-4</v>
      </c>
      <c r="H1396" s="265">
        <v>-7.0175438596490803E-5</v>
      </c>
      <c r="K1396" s="23">
        <v>43280</v>
      </c>
      <c r="L1396" s="19">
        <v>1.340276904461545E-3</v>
      </c>
      <c r="O1396" s="23">
        <v>43280</v>
      </c>
      <c r="P1396">
        <v>3.3233896295749143E-3</v>
      </c>
      <c r="Q1396" t="str" cm="1">
        <f t="array" ref="Q1396">IF(P1396=MIN($P$3:$P$10000),O1396:P1396,"")</f>
        <v/>
      </c>
      <c r="S1396" s="23">
        <v>43280</v>
      </c>
      <c r="T1396">
        <v>1.3293558518299659E-3</v>
      </c>
      <c r="U1396" t="str" cm="1">
        <f t="array" ref="U1396">IF(T1396=MIN($T$3:$T$10000),S1396:T1396,"")</f>
        <v/>
      </c>
    </row>
    <row r="1397" spans="1:21" x14ac:dyDescent="0.3">
      <c r="A1397" s="23">
        <v>43283</v>
      </c>
      <c r="B1397" s="24">
        <v>-1.002952364046319E-2</v>
      </c>
      <c r="C1397" s="24">
        <v>-7.8340522792265006E-3</v>
      </c>
      <c r="D1397" s="24">
        <v>-1.9264690023967811E-2</v>
      </c>
      <c r="E1397" s="263">
        <v>6.3929306581894914E-3</v>
      </c>
      <c r="F1397" s="264">
        <v>-2.7999999999999998E-4</v>
      </c>
      <c r="G1397" s="264">
        <v>3.6000000000000029E-4</v>
      </c>
      <c r="H1397" s="265">
        <v>1.3937282229965073E-4</v>
      </c>
      <c r="K1397" s="23">
        <v>43283</v>
      </c>
      <c r="L1397" s="19">
        <v>-3.5528011761629579E-3</v>
      </c>
      <c r="O1397" s="23">
        <v>43283</v>
      </c>
      <c r="P1397">
        <v>-9.0137973654945049E-3</v>
      </c>
      <c r="Q1397" t="str" cm="1">
        <f t="array" ref="Q1397">IF(P1397=MIN($P$3:$P$10000),O1397:P1397,"")</f>
        <v/>
      </c>
      <c r="S1397" s="23">
        <v>43283</v>
      </c>
      <c r="T1397">
        <v>-3.6055189461978009E-3</v>
      </c>
      <c r="U1397" t="str" cm="1">
        <f t="array" ref="U1397">IF(T1397=MIN($T$3:$T$10000),S1397:T1397,"")</f>
        <v/>
      </c>
    </row>
    <row r="1398" spans="1:21" x14ac:dyDescent="0.3">
      <c r="A1398" s="23">
        <v>43284</v>
      </c>
      <c r="B1398" s="24">
        <v>1.0131134089316689E-2</v>
      </c>
      <c r="C1398" s="24">
        <v>1.393413036236585E-2</v>
      </c>
      <c r="D1398" s="24">
        <v>5.2382615235533067E-3</v>
      </c>
      <c r="E1398" s="263">
        <v>-3.2985611027321672E-3</v>
      </c>
      <c r="F1398" s="264">
        <v>-1.000000000000003E-5</v>
      </c>
      <c r="G1398" s="264">
        <v>5.0000000000003384E-5</v>
      </c>
      <c r="H1398" s="265">
        <v>-3.5335689045934954E-5</v>
      </c>
      <c r="K1398" s="23">
        <v>43284</v>
      </c>
      <c r="L1398" s="19">
        <v>1.7442108574186885E-3</v>
      </c>
      <c r="O1398" s="23">
        <v>43284</v>
      </c>
      <c r="P1398">
        <v>4.3965297937233966E-3</v>
      </c>
      <c r="Q1398" t="str" cm="1">
        <f t="array" ref="Q1398">IF(P1398=MIN($P$3:$P$10000),O1398:P1398,"")</f>
        <v/>
      </c>
      <c r="S1398" s="23">
        <v>43284</v>
      </c>
      <c r="T1398">
        <v>1.758611917489359E-3</v>
      </c>
      <c r="U1398" t="str" cm="1">
        <f t="array" ref="U1398">IF(T1398=MIN($T$3:$T$10000),S1398:T1398,"")</f>
        <v/>
      </c>
    </row>
    <row r="1399" spans="1:21" x14ac:dyDescent="0.3">
      <c r="A1399" s="23">
        <v>43286</v>
      </c>
      <c r="B1399" s="24">
        <v>3.3712683797510858E-3</v>
      </c>
      <c r="C1399" s="24">
        <v>5.9550874779327034E-3</v>
      </c>
      <c r="D1399" s="24">
        <v>1.5394489213712329E-3</v>
      </c>
      <c r="E1399" s="263">
        <v>8.5796708005259278E-3</v>
      </c>
      <c r="F1399" s="264">
        <v>-4.0000000000000003E-5</v>
      </c>
      <c r="G1399" s="264">
        <v>-6.9000000000000398E-4</v>
      </c>
      <c r="H1399" s="265">
        <v>7.0422535211267176E-5</v>
      </c>
      <c r="K1399" s="23">
        <v>43286</v>
      </c>
      <c r="L1399" s="19">
        <v>1.7752000739276578E-3</v>
      </c>
      <c r="O1399" s="23">
        <v>43286</v>
      </c>
      <c r="P1399">
        <v>4.4550248327064699E-3</v>
      </c>
      <c r="Q1399" t="str" cm="1">
        <f t="array" ref="Q1399">IF(P1399=MIN($P$3:$P$10000),O1399:P1399,"")</f>
        <v/>
      </c>
      <c r="S1399" s="23">
        <v>43286</v>
      </c>
      <c r="T1399">
        <v>1.782009933082588E-3</v>
      </c>
      <c r="U1399" t="str" cm="1">
        <f t="array" ref="U1399">IF(T1399=MIN($T$3:$T$10000),S1399:T1399,"")</f>
        <v/>
      </c>
    </row>
    <row r="1400" spans="1:21" x14ac:dyDescent="0.3">
      <c r="A1400" s="23">
        <v>43287</v>
      </c>
      <c r="B1400" s="24">
        <v>-1.5959848400844379E-3</v>
      </c>
      <c r="C1400" s="24">
        <v>-9.1073208058684333E-4</v>
      </c>
      <c r="D1400" s="24">
        <v>-7.092991779584372E-4</v>
      </c>
      <c r="E1400" s="263">
        <v>0</v>
      </c>
      <c r="F1400" s="264">
        <v>-1.699999999999998E-4</v>
      </c>
      <c r="G1400" s="264">
        <v>-2.9999999999996701E-5</v>
      </c>
      <c r="H1400" s="265">
        <v>-1.4184397163120605E-4</v>
      </c>
      <c r="K1400" s="23">
        <v>43287</v>
      </c>
      <c r="L1400" s="19">
        <v>-3.2951110319528304E-4</v>
      </c>
      <c r="O1400" s="23">
        <v>43287</v>
      </c>
      <c r="P1400">
        <v>-6.1795328990310139E-4</v>
      </c>
      <c r="Q1400" t="str" cm="1">
        <f t="array" ref="Q1400">IF(P1400=MIN($P$3:$P$10000),O1400:P1400,"")</f>
        <v/>
      </c>
      <c r="S1400" s="23">
        <v>43287</v>
      </c>
      <c r="T1400">
        <v>-2.4718131596124053E-4</v>
      </c>
      <c r="U1400" t="str" cm="1">
        <f t="array" ref="U1400">IF(T1400=MIN($T$3:$T$10000),S1400:T1400,"")</f>
        <v/>
      </c>
    </row>
    <row r="1401" spans="1:21" x14ac:dyDescent="0.3">
      <c r="A1401" s="23">
        <v>43290</v>
      </c>
      <c r="B1401" s="24">
        <v>2.4398535887611488E-3</v>
      </c>
      <c r="C1401" s="24">
        <v>1.3217728800890021E-2</v>
      </c>
      <c r="D1401" s="24">
        <v>1.680286061718634E-2</v>
      </c>
      <c r="E1401" s="263">
        <v>1.944141239483162E-3</v>
      </c>
      <c r="F1401" s="264">
        <v>3.2999999999999978E-4</v>
      </c>
      <c r="G1401" s="264">
        <v>4.8000000000000045E-4</v>
      </c>
      <c r="H1401" s="265">
        <v>-3.4965034965034755E-5</v>
      </c>
      <c r="K1401" s="23">
        <v>43290</v>
      </c>
      <c r="L1401" s="19">
        <v>4.1752787427753197E-3</v>
      </c>
      <c r="O1401" s="23">
        <v>43290</v>
      </c>
      <c r="P1401">
        <v>1.0335032521273966E-2</v>
      </c>
      <c r="Q1401" t="str" cm="1">
        <f t="array" ref="Q1401">IF(P1401=MIN($P$3:$P$10000),O1401:P1401,"")</f>
        <v/>
      </c>
      <c r="S1401" s="23">
        <v>43290</v>
      </c>
      <c r="T1401">
        <v>4.1340130085095851E-3</v>
      </c>
      <c r="U1401" t="str" cm="1">
        <f t="array" ref="U1401">IF(T1401=MIN($T$3:$T$10000),S1401:T1401,"")</f>
        <v/>
      </c>
    </row>
    <row r="1402" spans="1:21" x14ac:dyDescent="0.3">
      <c r="A1402" s="23">
        <v>43291</v>
      </c>
      <c r="B1402" s="24">
        <v>-1.846428840177391E-3</v>
      </c>
      <c r="C1402" s="24">
        <v>6.7477047712007328E-3</v>
      </c>
      <c r="D1402" s="24">
        <v>1.489542445552601E-2</v>
      </c>
      <c r="E1402" s="263">
        <v>1.1643560844581459E-2</v>
      </c>
      <c r="F1402" s="264">
        <v>7.0000000000000075E-5</v>
      </c>
      <c r="G1402" s="264">
        <v>-1.3000000000000349E-4</v>
      </c>
      <c r="H1402" s="265">
        <v>6.9686411149825364E-5</v>
      </c>
      <c r="K1402" s="23">
        <v>43291</v>
      </c>
      <c r="L1402" s="19">
        <v>4.4426609730897799E-3</v>
      </c>
      <c r="O1402" s="23">
        <v>43291</v>
      </c>
      <c r="P1402">
        <v>1.1027005220180897E-2</v>
      </c>
      <c r="Q1402" t="str" cm="1">
        <f t="array" ref="Q1402">IF(P1402=MIN($P$3:$P$10000),O1402:P1402,"")</f>
        <v/>
      </c>
      <c r="S1402" s="23">
        <v>43291</v>
      </c>
      <c r="T1402">
        <v>4.4108020880723586E-3</v>
      </c>
      <c r="U1402" t="str" cm="1">
        <f t="array" ref="U1402">IF(T1402=MIN($T$3:$T$10000),S1402:T1402,"")</f>
        <v/>
      </c>
    </row>
    <row r="1403" spans="1:21" x14ac:dyDescent="0.3">
      <c r="A1403" s="23">
        <v>43292</v>
      </c>
      <c r="B1403" s="24">
        <v>-1.084672496426472E-2</v>
      </c>
      <c r="C1403" s="24">
        <v>-1.8319905990413009E-2</v>
      </c>
      <c r="D1403" s="24">
        <v>-7.7972211327436338E-3</v>
      </c>
      <c r="E1403" s="263">
        <v>3.5965052367019031E-3</v>
      </c>
      <c r="F1403" s="264">
        <v>5.0000000000000023E-5</v>
      </c>
      <c r="G1403" s="264">
        <v>-4.9999999999998932E-5</v>
      </c>
      <c r="H1403" s="265">
        <v>0</v>
      </c>
      <c r="K1403" s="23">
        <v>43292</v>
      </c>
      <c r="L1403" s="19">
        <v>-2.4602035699403026E-3</v>
      </c>
      <c r="O1403" s="23">
        <v>43292</v>
      </c>
      <c r="P1403">
        <v>-6.1567589248507568E-3</v>
      </c>
      <c r="Q1403" t="str" cm="1">
        <f t="array" ref="Q1403">IF(P1403=MIN($P$3:$P$10000),O1403:P1403,"")</f>
        <v/>
      </c>
      <c r="S1403" s="23">
        <v>43292</v>
      </c>
      <c r="T1403">
        <v>-2.4627035699403025E-3</v>
      </c>
      <c r="U1403" t="str" cm="1">
        <f t="array" ref="U1403">IF(T1403=MIN($T$3:$T$10000),S1403:T1403,"")</f>
        <v/>
      </c>
    </row>
    <row r="1404" spans="1:21" x14ac:dyDescent="0.3">
      <c r="A1404" s="23">
        <v>43293</v>
      </c>
      <c r="B1404" s="24">
        <v>4.165232949381442E-3</v>
      </c>
      <c r="C1404" s="24">
        <v>8.1928581829602415E-3</v>
      </c>
      <c r="D1404" s="24">
        <v>-1.1533940567362721E-4</v>
      </c>
      <c r="E1404" s="263">
        <v>6.4508374305930266E-3</v>
      </c>
      <c r="F1404" s="264">
        <v>-4.0000000000000003E-5</v>
      </c>
      <c r="G1404" s="264">
        <v>4.700000000000015E-4</v>
      </c>
      <c r="H1404" s="265">
        <v>7.0175438596490803E-5</v>
      </c>
      <c r="K1404" s="23">
        <v>43293</v>
      </c>
      <c r="L1404" s="19">
        <v>1.4329680346132606E-3</v>
      </c>
      <c r="O1404" s="23">
        <v>43293</v>
      </c>
      <c r="P1404">
        <v>3.4547227181120988E-3</v>
      </c>
      <c r="Q1404" t="str" cm="1">
        <f t="array" ref="Q1404">IF(P1404=MIN($P$3:$P$10000),O1404:P1404,"")</f>
        <v/>
      </c>
      <c r="S1404" s="23">
        <v>43293</v>
      </c>
      <c r="T1404">
        <v>1.3818890872448397E-3</v>
      </c>
      <c r="U1404" t="str" cm="1">
        <f t="array" ref="U1404">IF(T1404=MIN($T$3:$T$10000),S1404:T1404,"")</f>
        <v/>
      </c>
    </row>
    <row r="1405" spans="1:21" x14ac:dyDescent="0.3">
      <c r="A1405" s="23">
        <v>43294</v>
      </c>
      <c r="B1405" s="24">
        <v>-4.4018963278226958E-3</v>
      </c>
      <c r="C1405" s="24">
        <v>-2.2571749120621491E-3</v>
      </c>
      <c r="D1405" s="24">
        <v>1.363820516666721E-2</v>
      </c>
      <c r="E1405" s="263">
        <v>1.4244664437961889E-3</v>
      </c>
      <c r="F1405" s="264">
        <v>1.7000000000000001E-4</v>
      </c>
      <c r="G1405" s="264">
        <v>8.1999999999999846E-4</v>
      </c>
      <c r="H1405" s="265">
        <v>-7.067137809187236E-5</v>
      </c>
      <c r="K1405" s="23">
        <v>43294</v>
      </c>
      <c r="L1405" s="19">
        <v>2.3755212534065659E-3</v>
      </c>
      <c r="O1405" s="23">
        <v>43294</v>
      </c>
      <c r="P1405">
        <v>5.8733084338697724E-3</v>
      </c>
      <c r="Q1405" t="str" cm="1">
        <f t="array" ref="Q1405">IF(P1405=MIN($P$3:$P$10000),O1405:P1405,"")</f>
        <v/>
      </c>
      <c r="S1405" s="23">
        <v>43294</v>
      </c>
      <c r="T1405">
        <v>2.3493233735479087E-3</v>
      </c>
      <c r="U1405" t="str" cm="1">
        <f t="array" ref="U1405">IF(T1405=MIN($T$3:$T$10000),S1405:T1405,"")</f>
        <v/>
      </c>
    </row>
    <row r="1406" spans="1:21" x14ac:dyDescent="0.3">
      <c r="A1406" s="23">
        <v>43297</v>
      </c>
      <c r="B1406" s="24">
        <v>-5.1014369092636193E-4</v>
      </c>
      <c r="C1406" s="24">
        <v>1.357268309422533E-3</v>
      </c>
      <c r="D1406" s="24">
        <v>-6.8388610007213773E-4</v>
      </c>
      <c r="E1406" s="263">
        <v>-7.1115490949248614E-3</v>
      </c>
      <c r="F1406" s="264">
        <v>2.9E-4</v>
      </c>
      <c r="G1406" s="264">
        <v>-2.0999999999999911E-4</v>
      </c>
      <c r="H1406" s="265">
        <v>-3.5087719298245401E-5</v>
      </c>
      <c r="K1406" s="23">
        <v>43297</v>
      </c>
      <c r="L1406" s="19">
        <v>-9.217645653403874E-4</v>
      </c>
      <c r="O1406" s="23">
        <v>43297</v>
      </c>
      <c r="P1406">
        <v>-2.3111877291404426E-3</v>
      </c>
      <c r="Q1406" t="str" cm="1">
        <f t="array" ref="Q1406">IF(P1406=MIN($P$3:$P$10000),O1406:P1406,"")</f>
        <v/>
      </c>
      <c r="S1406" s="23">
        <v>43297</v>
      </c>
      <c r="T1406">
        <v>-9.2447509165617702E-4</v>
      </c>
      <c r="U1406" t="str" cm="1">
        <f t="array" ref="U1406">IF(T1406=MIN($T$3:$T$10000),S1406:T1406,"")</f>
        <v/>
      </c>
    </row>
    <row r="1407" spans="1:21" x14ac:dyDescent="0.3">
      <c r="A1407" s="23">
        <v>43298</v>
      </c>
      <c r="B1407" s="24">
        <v>-1.080394698075848E-2</v>
      </c>
      <c r="C1407" s="24">
        <v>9.9413481925201622E-3</v>
      </c>
      <c r="D1407" s="24">
        <v>6.275624981620073E-3</v>
      </c>
      <c r="E1407" s="263">
        <v>-8.3542843926402753E-4</v>
      </c>
      <c r="F1407" s="264">
        <v>-4.9999999999999969E-5</v>
      </c>
      <c r="G1407" s="264">
        <v>1.0599999999999991E-3</v>
      </c>
      <c r="H1407" s="265">
        <v>-6.993006993006951E-5</v>
      </c>
      <c r="K1407" s="23">
        <v>43298</v>
      </c>
      <c r="L1407" s="19">
        <v>1.1556591666938166E-3</v>
      </c>
      <c r="O1407" s="23">
        <v>43298</v>
      </c>
      <c r="P1407">
        <v>2.8478192454058702E-3</v>
      </c>
      <c r="Q1407" t="str" cm="1">
        <f t="array" ref="Q1407">IF(P1407=MIN($P$3:$P$10000),O1407:P1407,"")</f>
        <v/>
      </c>
      <c r="S1407" s="23">
        <v>43298</v>
      </c>
      <c r="T1407">
        <v>1.139127698162348E-3</v>
      </c>
      <c r="U1407" t="str" cm="1">
        <f t="array" ref="U1407">IF(T1407=MIN($T$3:$T$10000),S1407:T1407,"")</f>
        <v/>
      </c>
    </row>
    <row r="1408" spans="1:21" x14ac:dyDescent="0.3">
      <c r="A1408" s="23">
        <v>43299</v>
      </c>
      <c r="B1408" s="24">
        <v>2.5798933830391122E-4</v>
      </c>
      <c r="C1408" s="24">
        <v>-1.3423348122839781E-3</v>
      </c>
      <c r="D1408" s="24">
        <v>-1.3608326109248361E-3</v>
      </c>
      <c r="E1408" s="263">
        <v>-1.242527453554847E-2</v>
      </c>
      <c r="F1408" s="264">
        <v>-2.5000000000000001E-4</v>
      </c>
      <c r="G1408" s="264">
        <v>-4.000000000000004E-4</v>
      </c>
      <c r="H1408" s="265">
        <v>1.3888888888888927E-4</v>
      </c>
      <c r="K1408" s="23">
        <v>43299</v>
      </c>
      <c r="L1408" s="19">
        <v>-1.7849670692454424E-3</v>
      </c>
      <c r="O1408" s="23">
        <v>43299</v>
      </c>
      <c r="P1408">
        <v>-4.5061676731136067E-3</v>
      </c>
      <c r="Q1408" t="str" cm="1">
        <f t="array" ref="Q1408">IF(P1408=MIN($P$3:$P$10000),O1408:P1408,"")</f>
        <v/>
      </c>
      <c r="S1408" s="23">
        <v>43299</v>
      </c>
      <c r="T1408">
        <v>-1.8024670692454426E-3</v>
      </c>
      <c r="U1408" t="str" cm="1">
        <f t="array" ref="U1408">IF(T1408=MIN($T$3:$T$10000),S1408:T1408,"")</f>
        <v/>
      </c>
    </row>
    <row r="1409" spans="1:21" x14ac:dyDescent="0.3">
      <c r="A1409" s="23">
        <v>43300</v>
      </c>
      <c r="B1409" s="24">
        <v>-4.2988565780905617E-3</v>
      </c>
      <c r="C1409" s="24">
        <v>-2.68797979479477E-3</v>
      </c>
      <c r="D1409" s="24">
        <v>-3.9739915225415114E-3</v>
      </c>
      <c r="E1409" s="263">
        <v>-1.213596651443609E-4</v>
      </c>
      <c r="F1409" s="264">
        <v>-1.1E-4</v>
      </c>
      <c r="G1409" s="264">
        <v>9.0000000000003407E-5</v>
      </c>
      <c r="H1409" s="265">
        <v>-1.7605633802817041E-4</v>
      </c>
      <c r="K1409" s="23">
        <v>43300</v>
      </c>
      <c r="L1409" s="19">
        <v>-1.1556656809416513E-3</v>
      </c>
      <c r="O1409" s="23">
        <v>43300</v>
      </c>
      <c r="P1409">
        <v>-2.6748508220724365E-3</v>
      </c>
      <c r="Q1409" t="str" cm="1">
        <f t="array" ref="Q1409">IF(P1409=MIN($P$3:$P$10000),O1409:P1409,"")</f>
        <v/>
      </c>
      <c r="S1409" s="23">
        <v>43300</v>
      </c>
      <c r="T1409">
        <v>-1.0699403288289748E-3</v>
      </c>
      <c r="U1409" t="str" cm="1">
        <f t="array" ref="U1409">IF(T1409=MIN($T$3:$T$10000),S1409:T1409,"")</f>
        <v/>
      </c>
    </row>
    <row r="1410" spans="1:21" x14ac:dyDescent="0.3">
      <c r="A1410" s="23">
        <v>43301</v>
      </c>
      <c r="B1410" s="24">
        <v>6.4761247988278188E-3</v>
      </c>
      <c r="C1410" s="24">
        <v>8.086122316556631E-3</v>
      </c>
      <c r="D1410" s="24">
        <v>3.8758880373810129E-3</v>
      </c>
      <c r="E1410" s="263">
        <v>4.8421858139917291E-4</v>
      </c>
      <c r="F1410" s="264">
        <v>2.1000000000000001E-4</v>
      </c>
      <c r="G1410" s="264">
        <v>-7.5000000000000175E-4</v>
      </c>
      <c r="H1410" s="265">
        <v>-2.4221453287197203E-4</v>
      </c>
      <c r="K1410" s="23">
        <v>43301</v>
      </c>
      <c r="L1410" s="19">
        <v>1.3605734253416359E-3</v>
      </c>
      <c r="O1410" s="23">
        <v>43301</v>
      </c>
      <c r="P1410">
        <v>3.7151749128350588E-3</v>
      </c>
      <c r="Q1410" t="str" cm="1">
        <f t="array" ref="Q1410">IF(P1410=MIN($P$3:$P$10000),O1410:P1410,"")</f>
        <v/>
      </c>
      <c r="S1410" s="23">
        <v>43301</v>
      </c>
      <c r="T1410">
        <v>1.4860699651340233E-3</v>
      </c>
      <c r="U1410" t="str" cm="1">
        <f t="array" ref="U1410">IF(T1410=MIN($T$3:$T$10000),S1410:T1410,"")</f>
        <v/>
      </c>
    </row>
    <row r="1411" spans="1:21" x14ac:dyDescent="0.3">
      <c r="A1411" s="23">
        <v>43304</v>
      </c>
      <c r="B1411" s="24">
        <v>-4.8043755113996583E-3</v>
      </c>
      <c r="C1411" s="24">
        <v>2.6738032724458538E-3</v>
      </c>
      <c r="D1411" s="24">
        <v>-4.883036429411184E-3</v>
      </c>
      <c r="E1411" s="263">
        <v>-5.4420244696799687E-3</v>
      </c>
      <c r="F1411" s="264">
        <v>1.1999999999999989E-4</v>
      </c>
      <c r="G1411" s="264">
        <v>-6.4999999999999943E-4</v>
      </c>
      <c r="H1411" s="265">
        <v>3.3783783783783574E-5</v>
      </c>
      <c r="K1411" s="23">
        <v>43304</v>
      </c>
      <c r="L1411" s="19">
        <v>-1.6042206729867665E-3</v>
      </c>
      <c r="O1411" s="23">
        <v>43304</v>
      </c>
      <c r="P1411">
        <v>-3.9973084392236728E-3</v>
      </c>
      <c r="Q1411" t="str" cm="1">
        <f t="array" ref="Q1411">IF(P1411=MIN($P$3:$P$10000),O1411:P1411,"")</f>
        <v/>
      </c>
      <c r="S1411" s="23">
        <v>43304</v>
      </c>
      <c r="T1411">
        <v>-1.5989233756894693E-3</v>
      </c>
      <c r="U1411" t="str" cm="1">
        <f t="array" ref="U1411">IF(T1411=MIN($T$3:$T$10000),S1411:T1411,"")</f>
        <v/>
      </c>
    </row>
    <row r="1412" spans="1:21" x14ac:dyDescent="0.3">
      <c r="A1412" s="23">
        <v>43305</v>
      </c>
      <c r="B1412" s="24">
        <v>3.4483620689658391E-4</v>
      </c>
      <c r="C1412" s="24">
        <v>1.0666692452597659E-2</v>
      </c>
      <c r="D1412" s="24">
        <v>3.7659898127656742E-3</v>
      </c>
      <c r="E1412" s="263">
        <v>-9.1196702514640127E-3</v>
      </c>
      <c r="F1412" s="264">
        <v>-4.0000000000000003E-5</v>
      </c>
      <c r="G1412" s="264">
        <v>-2.7000000000000136E-4</v>
      </c>
      <c r="H1412" s="265">
        <v>3.3898305084746731E-5</v>
      </c>
      <c r="K1412" s="23">
        <v>43305</v>
      </c>
      <c r="L1412" s="19">
        <v>1.9554579810269169E-4</v>
      </c>
      <c r="O1412" s="23">
        <v>43305</v>
      </c>
      <c r="P1412">
        <v>4.9447890203638961E-4</v>
      </c>
      <c r="Q1412" t="str" cm="1">
        <f t="array" ref="Q1412">IF(P1412=MIN($P$3:$P$10000),O1412:P1412,"")</f>
        <v/>
      </c>
      <c r="S1412" s="23">
        <v>43305</v>
      </c>
      <c r="T1412">
        <v>1.9779156081455571E-4</v>
      </c>
      <c r="U1412" t="str" cm="1">
        <f t="array" ref="U1412">IF(T1412=MIN($T$3:$T$10000),S1412:T1412,"")</f>
        <v/>
      </c>
    </row>
    <row r="1413" spans="1:21" x14ac:dyDescent="0.3">
      <c r="A1413" s="23">
        <v>43306</v>
      </c>
      <c r="B1413" s="24">
        <v>5.5153308728427457E-3</v>
      </c>
      <c r="C1413" s="24">
        <v>4.8374328597386822E-3</v>
      </c>
      <c r="D1413" s="24">
        <v>-6.8223221407886147E-4</v>
      </c>
      <c r="E1413" s="263">
        <v>7.7923667024126189E-2</v>
      </c>
      <c r="F1413" s="264">
        <v>-9.9999999999999991E-5</v>
      </c>
      <c r="G1413" s="264">
        <v>-1.9999999999997803E-5</v>
      </c>
      <c r="H1413" s="265">
        <v>-1.3605442176870783E-4</v>
      </c>
      <c r="K1413" s="23">
        <v>43306</v>
      </c>
      <c r="L1413" s="19">
        <v>9.6526033244505854E-3</v>
      </c>
      <c r="O1413" s="23">
        <v>43306</v>
      </c>
      <c r="P1413">
        <v>2.4312069535616248E-2</v>
      </c>
      <c r="Q1413" t="str" cm="1">
        <f t="array" ref="Q1413">IF(P1413=MIN($P$3:$P$10000),O1413:P1413,"")</f>
        <v/>
      </c>
      <c r="S1413" s="23">
        <v>43306</v>
      </c>
      <c r="T1413">
        <v>9.7248278142465019E-3</v>
      </c>
      <c r="U1413" t="str" cm="1">
        <f t="array" ref="U1413">IF(T1413=MIN($T$3:$T$10000),S1413:T1413,"")</f>
        <v/>
      </c>
    </row>
    <row r="1414" spans="1:21" x14ac:dyDescent="0.3">
      <c r="A1414" s="23">
        <v>43307</v>
      </c>
      <c r="B1414" s="24">
        <v>-7.7991343846417821E-3</v>
      </c>
      <c r="C1414" s="24">
        <v>-4.376539397574623E-3</v>
      </c>
      <c r="D1414" s="24">
        <v>3.754237710139162E-3</v>
      </c>
      <c r="E1414" s="263">
        <v>7.7411706129349419E-3</v>
      </c>
      <c r="F1414" s="264">
        <v>2.0000000000000049E-5</v>
      </c>
      <c r="G1414" s="264">
        <v>-3.0000000000000247E-4</v>
      </c>
      <c r="H1414" s="265">
        <v>6.7114093959731131E-5</v>
      </c>
      <c r="K1414" s="23">
        <v>43307</v>
      </c>
      <c r="L1414" s="19">
        <v>1.0599010561344324E-3</v>
      </c>
      <c r="O1414" s="23">
        <v>43307</v>
      </c>
      <c r="P1414">
        <v>2.6067492846313829E-3</v>
      </c>
      <c r="Q1414" t="str" cm="1">
        <f t="array" ref="Q1414">IF(P1414=MIN($P$3:$P$10000),O1414:P1414,"")</f>
        <v/>
      </c>
      <c r="S1414" s="23">
        <v>43307</v>
      </c>
      <c r="T1414">
        <v>1.0426997138525535E-3</v>
      </c>
      <c r="U1414" t="str" cm="1">
        <f t="array" ref="U1414">IF(T1414=MIN($T$3:$T$10000),S1414:T1414,"")</f>
        <v/>
      </c>
    </row>
    <row r="1415" spans="1:21" x14ac:dyDescent="0.3">
      <c r="A1415" s="23">
        <v>43308</v>
      </c>
      <c r="B1415" s="24">
        <v>5.183121841144182E-4</v>
      </c>
      <c r="C1415" s="24">
        <v>-5.7142182402866708E-3</v>
      </c>
      <c r="D1415" s="24">
        <v>-1.1331627643055839E-3</v>
      </c>
      <c r="E1415" s="263">
        <v>1.2765497351096529E-2</v>
      </c>
      <c r="F1415" s="264">
        <v>9.9999999999999937E-5</v>
      </c>
      <c r="G1415" s="264">
        <v>-3.5000000000000141E-4</v>
      </c>
      <c r="H1415" s="265">
        <v>-6.7567567567567148E-5</v>
      </c>
      <c r="K1415" s="23">
        <v>43308</v>
      </c>
      <c r="L1415" s="19">
        <v>9.9261099450558715E-4</v>
      </c>
      <c r="O1415" s="23">
        <v>43308</v>
      </c>
      <c r="P1415">
        <v>2.576290999777481E-3</v>
      </c>
      <c r="Q1415" t="str" cm="1">
        <f t="array" ref="Q1415">IF(P1415=MIN($P$3:$P$10000),O1415:P1415,"")</f>
        <v/>
      </c>
      <c r="S1415" s="23">
        <v>43308</v>
      </c>
      <c r="T1415">
        <v>1.0305163999109925E-3</v>
      </c>
      <c r="U1415" t="str" cm="1">
        <f t="array" ref="U1415">IF(T1415=MIN($T$3:$T$10000),S1415:T1415,"")</f>
        <v/>
      </c>
    </row>
    <row r="1416" spans="1:21" x14ac:dyDescent="0.3">
      <c r="A1416" s="23">
        <v>43311</v>
      </c>
      <c r="B1416" s="24">
        <v>-1.5540015271690371E-3</v>
      </c>
      <c r="C1416" s="24">
        <v>0</v>
      </c>
      <c r="D1416" s="24">
        <v>8.5098977256570507E-3</v>
      </c>
      <c r="E1416" s="263">
        <v>-8.7002077908847186E-3</v>
      </c>
      <c r="F1416" s="264">
        <v>4.4999999999999999E-4</v>
      </c>
      <c r="G1416" s="264">
        <v>-5.2999999999999944E-4</v>
      </c>
      <c r="H1416" s="265">
        <v>6.7114093959731131E-5</v>
      </c>
      <c r="K1416" s="23">
        <v>43311</v>
      </c>
      <c r="L1416" s="19">
        <v>4.9240534954401788E-4</v>
      </c>
      <c r="O1416" s="23">
        <v>43311</v>
      </c>
      <c r="P1416">
        <v>1.1092600181553478E-3</v>
      </c>
      <c r="Q1416" t="str" cm="1">
        <f t="array" ref="Q1416">IF(P1416=MIN($P$3:$P$10000),O1416:P1416,"")</f>
        <v/>
      </c>
      <c r="S1416" s="23">
        <v>43311</v>
      </c>
      <c r="T1416">
        <v>4.4370400726213887E-4</v>
      </c>
      <c r="U1416" t="str" cm="1">
        <f t="array" ref="U1416">IF(T1416=MIN($T$3:$T$10000),S1416:T1416,"")</f>
        <v/>
      </c>
    </row>
    <row r="1417" spans="1:21" x14ac:dyDescent="0.3">
      <c r="A1417" s="23">
        <v>43312</v>
      </c>
      <c r="B1417" s="24">
        <v>2.9398702474730549E-3</v>
      </c>
      <c r="C1417" s="24">
        <v>4.8628010149991694E-3</v>
      </c>
      <c r="D1417" s="24">
        <v>3.9380537855908636E-3</v>
      </c>
      <c r="E1417" s="263">
        <v>1.271485436278565E-2</v>
      </c>
      <c r="F1417" s="264">
        <v>-9.0000000000000006E-5</v>
      </c>
      <c r="G1417" s="264">
        <v>5.2999999999999944E-4</v>
      </c>
      <c r="H1417" s="265">
        <v>-1.351351351351343E-4</v>
      </c>
      <c r="K1417" s="23">
        <v>43312</v>
      </c>
      <c r="L1417" s="19">
        <v>2.5939520099325171E-3</v>
      </c>
      <c r="O1417" s="23">
        <v>43312</v>
      </c>
      <c r="P1417">
        <v>6.5931570518583185E-3</v>
      </c>
      <c r="Q1417" t="str" cm="1">
        <f t="array" ref="Q1417">IF(P1417=MIN($P$3:$P$10000),O1417:P1417,"")</f>
        <v/>
      </c>
      <c r="S1417" s="23">
        <v>43312</v>
      </c>
      <c r="T1417">
        <v>2.6372628207433275E-3</v>
      </c>
      <c r="U1417" t="str" cm="1">
        <f t="array" ref="U1417">IF(T1417=MIN($T$3:$T$10000),S1417:T1417,"")</f>
        <v/>
      </c>
    </row>
    <row r="1418" spans="1:21" x14ac:dyDescent="0.3">
      <c r="A1418" s="23">
        <v>43313</v>
      </c>
      <c r="B1418" s="24">
        <v>-7.3282094547496828E-3</v>
      </c>
      <c r="C1418" s="24">
        <v>-7.0390427183198928E-3</v>
      </c>
      <c r="D1418" s="24">
        <v>-1.1094922331422631E-2</v>
      </c>
      <c r="E1418" s="263">
        <v>-1.4443816927179279E-3</v>
      </c>
      <c r="F1418" s="264">
        <v>0</v>
      </c>
      <c r="G1418" s="264">
        <v>-5.6999999999999944E-4</v>
      </c>
      <c r="H1418" s="265">
        <v>6.6666666666666263E-5</v>
      </c>
      <c r="K1418" s="23">
        <v>43313</v>
      </c>
      <c r="L1418" s="19">
        <v>-2.8953122586744314E-3</v>
      </c>
      <c r="O1418" s="23">
        <v>43313</v>
      </c>
      <c r="P1418">
        <v>-7.2420306466860762E-3</v>
      </c>
      <c r="Q1418" t="str" cm="1">
        <f t="array" ref="Q1418">IF(P1418=MIN($P$3:$P$10000),O1418:P1418,"")</f>
        <v/>
      </c>
      <c r="S1418" s="23">
        <v>43313</v>
      </c>
      <c r="T1418">
        <v>-2.8968122586744312E-3</v>
      </c>
      <c r="U1418" t="str" cm="1">
        <f t="array" ref="U1418">IF(T1418=MIN($T$3:$T$10000),S1418:T1418,"")</f>
        <v/>
      </c>
    </row>
    <row r="1419" spans="1:21" x14ac:dyDescent="0.3">
      <c r="A1419" s="23">
        <v>43314</v>
      </c>
      <c r="B1419" s="24">
        <v>-5.3847664181410973E-3</v>
      </c>
      <c r="C1419" s="24">
        <v>-8.4182416811066415E-3</v>
      </c>
      <c r="D1419" s="24">
        <v>5.8930902757296389E-3</v>
      </c>
      <c r="E1419" s="263">
        <v>2.6704152917786921E-3</v>
      </c>
      <c r="F1419" s="264">
        <v>-9.9999999999999991E-6</v>
      </c>
      <c r="G1419" s="264">
        <v>-1.2099999999999999E-3</v>
      </c>
      <c r="H1419" s="265">
        <v>1.006711409395967E-4</v>
      </c>
      <c r="K1419" s="23">
        <v>43314</v>
      </c>
      <c r="L1419" s="19">
        <v>6.8678501752358087E-4</v>
      </c>
      <c r="O1419" s="23">
        <v>43314</v>
      </c>
      <c r="P1419">
        <v>1.7574575102519061E-3</v>
      </c>
      <c r="Q1419" t="str" cm="1">
        <f t="array" ref="Q1419">IF(P1419=MIN($P$3:$P$10000),O1419:P1419,"")</f>
        <v/>
      </c>
      <c r="S1419" s="23">
        <v>43314</v>
      </c>
      <c r="T1419">
        <v>7.0298300410076239E-4</v>
      </c>
      <c r="U1419" t="str" cm="1">
        <f t="array" ref="U1419">IF(T1419=MIN($T$3:$T$10000),S1419:T1419,"")</f>
        <v/>
      </c>
    </row>
    <row r="1420" spans="1:21" x14ac:dyDescent="0.3">
      <c r="A1420" s="23">
        <v>43315</v>
      </c>
      <c r="B1420" s="24">
        <v>3.4928485022576719E-3</v>
      </c>
      <c r="C1420" s="24">
        <v>0</v>
      </c>
      <c r="D1420" s="24">
        <v>9.4636333283042266E-3</v>
      </c>
      <c r="E1420" s="263">
        <v>-6.1036265396040073E-3</v>
      </c>
      <c r="F1420" s="264">
        <v>-2.5999999999999998E-4</v>
      </c>
      <c r="G1420" s="264">
        <v>-2.4000000000000022E-4</v>
      </c>
      <c r="H1420" s="265">
        <v>3.3898305084746731E-5</v>
      </c>
      <c r="K1420" s="23">
        <v>43315</v>
      </c>
      <c r="L1420" s="19">
        <v>1.1195225074726422E-3</v>
      </c>
      <c r="O1420" s="23">
        <v>43315</v>
      </c>
      <c r="P1420">
        <v>2.8556706754612644E-3</v>
      </c>
      <c r="Q1420" t="str" cm="1">
        <f t="array" ref="Q1420">IF(P1420=MIN($P$3:$P$10000),O1420:P1420,"")</f>
        <v/>
      </c>
      <c r="S1420" s="23">
        <v>43315</v>
      </c>
      <c r="T1420">
        <v>1.1422682701845062E-3</v>
      </c>
      <c r="U1420" t="str" cm="1">
        <f t="array" ref="U1420">IF(T1420=MIN($T$3:$T$10000),S1420:T1420,"")</f>
        <v/>
      </c>
    </row>
    <row r="1421" spans="1:21" x14ac:dyDescent="0.3">
      <c r="A1421" s="23">
        <v>43318</v>
      </c>
      <c r="B1421" s="24">
        <v>-5.1339715477545823E-3</v>
      </c>
      <c r="C1421" s="24">
        <v>-5.3618438608370239E-3</v>
      </c>
      <c r="D1421" s="24">
        <v>7.812286748077994E-4</v>
      </c>
      <c r="E1421" s="263">
        <v>2.9030399821477712E-3</v>
      </c>
      <c r="F1421" s="264">
        <v>-8.9999999999999965E-5</v>
      </c>
      <c r="G1421" s="264">
        <v>3.8000000000000262E-4</v>
      </c>
      <c r="H1421" s="265">
        <v>-1.3605442176870783E-4</v>
      </c>
      <c r="K1421" s="23">
        <v>43318</v>
      </c>
      <c r="L1421" s="19">
        <v>-7.3613056048335069E-5</v>
      </c>
      <c r="O1421" s="23">
        <v>43318</v>
      </c>
      <c r="P1421">
        <v>-5.5971415631042099E-5</v>
      </c>
      <c r="Q1421" t="str" cm="1">
        <f t="array" ref="Q1421">IF(P1421=MIN($P$3:$P$10000),O1421:P1421,"")</f>
        <v/>
      </c>
      <c r="S1421" s="23">
        <v>43318</v>
      </c>
      <c r="T1421">
        <v>-2.2388566252416677E-5</v>
      </c>
      <c r="U1421" t="str" cm="1">
        <f t="array" ref="U1421">IF(T1421=MIN($T$3:$T$10000),S1421:T1421,"")</f>
        <v/>
      </c>
    </row>
    <row r="1422" spans="1:21" x14ac:dyDescent="0.3">
      <c r="A1422" s="23">
        <v>43319</v>
      </c>
      <c r="B1422" s="24">
        <v>2.2740662595283258E-3</v>
      </c>
      <c r="C1422" s="24">
        <v>1.212930814293103E-2</v>
      </c>
      <c r="D1422" s="24">
        <v>1.115145709442295E-3</v>
      </c>
      <c r="E1422" s="263">
        <v>1.00216746786422E-3</v>
      </c>
      <c r="F1422" s="264">
        <v>1.2E-4</v>
      </c>
      <c r="G1422" s="264">
        <v>2.9999999999999813E-4</v>
      </c>
      <c r="H1422" s="265">
        <v>6.7114093959731131E-5</v>
      </c>
      <c r="K1422" s="23">
        <v>43319</v>
      </c>
      <c r="L1422" s="19">
        <v>1.147903546565125E-3</v>
      </c>
      <c r="O1422" s="23">
        <v>43319</v>
      </c>
      <c r="P1422">
        <v>2.7267555107081155E-3</v>
      </c>
      <c r="Q1422" t="str" cm="1">
        <f t="array" ref="Q1422">IF(P1422=MIN($P$3:$P$10000),O1422:P1422,"")</f>
        <v/>
      </c>
      <c r="S1422" s="23">
        <v>43319</v>
      </c>
      <c r="T1422">
        <v>1.0907022042832462E-3</v>
      </c>
      <c r="U1422" t="str" cm="1">
        <f t="array" ref="U1422">IF(T1422=MIN($T$3:$T$10000),S1422:T1422,"")</f>
        <v/>
      </c>
    </row>
    <row r="1423" spans="1:21" x14ac:dyDescent="0.3">
      <c r="A1423" s="23">
        <v>43320</v>
      </c>
      <c r="B1423" s="24">
        <v>2.7926347078326228E-3</v>
      </c>
      <c r="C1423" s="24">
        <v>-1.2427821221002061E-2</v>
      </c>
      <c r="D1423" s="24">
        <v>3.1189851830334711E-3</v>
      </c>
      <c r="E1423" s="263">
        <v>1.334625572892162E-3</v>
      </c>
      <c r="F1423" s="264">
        <v>-1.7000000000000001E-4</v>
      </c>
      <c r="G1423" s="264">
        <v>-4.6999999999999711E-4</v>
      </c>
      <c r="H1423" s="265">
        <v>1.0135135135135074E-4</v>
      </c>
      <c r="K1423" s="23">
        <v>43320</v>
      </c>
      <c r="L1423" s="19">
        <v>1.6481522983556964E-4</v>
      </c>
      <c r="O1423" s="23">
        <v>43320</v>
      </c>
      <c r="P1423">
        <v>3.9926780431865418E-4</v>
      </c>
      <c r="Q1423" t="str" cm="1">
        <f t="array" ref="Q1423">IF(P1423=MIN($P$3:$P$10000),O1423:P1423,"")</f>
        <v/>
      </c>
      <c r="S1423" s="23">
        <v>43320</v>
      </c>
      <c r="T1423">
        <v>1.5970712172746167E-4</v>
      </c>
      <c r="U1423" t="str" cm="1">
        <f t="array" ref="U1423">IF(T1423=MIN($T$3:$T$10000),S1423:T1423,"")</f>
        <v/>
      </c>
    </row>
    <row r="1424" spans="1:21" x14ac:dyDescent="0.3">
      <c r="A1424" s="23">
        <v>43321</v>
      </c>
      <c r="B1424" s="24">
        <v>-1.479470838761791E-3</v>
      </c>
      <c r="C1424" s="24">
        <v>-4.9438649123934933E-3</v>
      </c>
      <c r="D1424" s="24">
        <v>-5.8079916288278936E-3</v>
      </c>
      <c r="E1424" s="263">
        <v>1.2218650218833609E-3</v>
      </c>
      <c r="F1424" s="264">
        <v>-7.9999999999999993E-5</v>
      </c>
      <c r="G1424" s="264">
        <v>2.4000000000000022E-4</v>
      </c>
      <c r="H1424" s="265">
        <v>2.0477815699658814E-4</v>
      </c>
      <c r="K1424" s="23">
        <v>43321</v>
      </c>
      <c r="L1424" s="19">
        <v>-1.1531664460076667E-3</v>
      </c>
      <c r="O1424" s="23">
        <v>43321</v>
      </c>
      <c r="P1424">
        <v>-3.1232915416403292E-3</v>
      </c>
      <c r="Q1424" t="str" cm="1">
        <f t="array" ref="Q1424">IF(P1424=MIN($P$3:$P$10000),O1424:P1424,"")</f>
        <v/>
      </c>
      <c r="S1424" s="23">
        <v>43321</v>
      </c>
      <c r="T1424">
        <v>-1.2493166166561314E-3</v>
      </c>
      <c r="U1424" t="str" cm="1">
        <f t="array" ref="U1424">IF(T1424=MIN($T$3:$T$10000),S1424:T1424,"")</f>
        <v/>
      </c>
    </row>
    <row r="1425" spans="1:21" x14ac:dyDescent="0.3">
      <c r="A1425" s="23">
        <v>43322</v>
      </c>
      <c r="B1425" s="24">
        <v>-4.3573296907320008E-4</v>
      </c>
      <c r="C1425" s="24">
        <v>-1.8970284541984371E-2</v>
      </c>
      <c r="D1425" s="24">
        <v>1.3144660550034401E-2</v>
      </c>
      <c r="E1425" s="263">
        <v>-2.2186244621673298E-3</v>
      </c>
      <c r="F1425" s="264">
        <v>-5.1999999999999995E-4</v>
      </c>
      <c r="G1425" s="264">
        <v>-1.0000000000000011E-3</v>
      </c>
      <c r="H1425" s="265">
        <v>-3.4843205574912682E-5</v>
      </c>
      <c r="K1425" s="23">
        <v>43322</v>
      </c>
      <c r="L1425" s="19">
        <v>9.4730182855238567E-4</v>
      </c>
      <c r="O1425" s="23">
        <v>43322</v>
      </c>
      <c r="P1425">
        <v>2.6624531776527406E-3</v>
      </c>
      <c r="Q1425" t="str" cm="1">
        <f t="array" ref="Q1425">IF(P1425=MIN($P$3:$P$10000),O1425:P1425,"")</f>
        <v/>
      </c>
      <c r="S1425" s="23">
        <v>43322</v>
      </c>
      <c r="T1425">
        <v>1.0649812710610963E-3</v>
      </c>
      <c r="U1425" t="str" cm="1">
        <f t="array" ref="U1425">IF(T1425=MIN($T$3:$T$10000),S1425:T1425,"")</f>
        <v/>
      </c>
    </row>
    <row r="1426" spans="1:21" x14ac:dyDescent="0.3">
      <c r="A1426" s="23">
        <v>43325</v>
      </c>
      <c r="B1426" s="24">
        <v>-1.508416574968767E-2</v>
      </c>
      <c r="C1426" s="24">
        <v>1.841795500699645E-3</v>
      </c>
      <c r="D1426" s="24">
        <v>-5.9882721956563438E-3</v>
      </c>
      <c r="E1426" s="263">
        <v>7.7802092330827189E-4</v>
      </c>
      <c r="F1426" s="264">
        <v>2.0000000000000049E-5</v>
      </c>
      <c r="G1426" s="264">
        <v>-1.0499999999999999E-3</v>
      </c>
      <c r="H1426" s="265">
        <v>-3.4722222222223218E-5</v>
      </c>
      <c r="K1426" s="23">
        <v>43325</v>
      </c>
      <c r="L1426" s="19">
        <v>-1.6003291539719133E-3</v>
      </c>
      <c r="O1426" s="23">
        <v>43325</v>
      </c>
      <c r="P1426">
        <v>-3.8355103849297824E-3</v>
      </c>
      <c r="Q1426" t="str" cm="1">
        <f t="array" ref="Q1426">IF(P1426=MIN($P$3:$P$10000),O1426:P1426,"")</f>
        <v/>
      </c>
      <c r="S1426" s="23">
        <v>43325</v>
      </c>
      <c r="T1426">
        <v>-1.5342041539719129E-3</v>
      </c>
      <c r="U1426" t="str" cm="1">
        <f t="array" ref="U1426">IF(T1426=MIN($T$3:$T$10000),S1426:T1426,"")</f>
        <v/>
      </c>
    </row>
    <row r="1427" spans="1:21" x14ac:dyDescent="0.3">
      <c r="A1427" s="23">
        <v>43326</v>
      </c>
      <c r="B1427" s="24">
        <v>9.7380489530631909E-4</v>
      </c>
      <c r="C1427" s="24">
        <v>-9.1920476315282584E-4</v>
      </c>
      <c r="D1427" s="24">
        <v>1.349858852998238E-2</v>
      </c>
      <c r="E1427" s="263">
        <v>1.5553115085202309E-3</v>
      </c>
      <c r="F1427" s="264">
        <v>8.9999999999999911E-5</v>
      </c>
      <c r="G1427" s="264">
        <v>5.4999999999999721E-4</v>
      </c>
      <c r="H1427" s="265">
        <v>1.0380622837370299E-4</v>
      </c>
      <c r="K1427" s="23">
        <v>43326</v>
      </c>
      <c r="L1427" s="19">
        <v>2.7236206261531211E-3</v>
      </c>
      <c r="O1427" s="23">
        <v>43326</v>
      </c>
      <c r="P1427">
        <v>6.6010195584623879E-3</v>
      </c>
      <c r="Q1427" t="str" cm="1">
        <f t="array" ref="Q1427">IF(P1427=MIN($P$3:$P$10000),O1427:P1427,"")</f>
        <v/>
      </c>
      <c r="S1427" s="23">
        <v>43326</v>
      </c>
      <c r="T1427">
        <v>2.6404078233849553E-3</v>
      </c>
      <c r="U1427" t="str" cm="1">
        <f t="array" ref="U1427">IF(T1427=MIN($T$3:$T$10000),S1427:T1427,"")</f>
        <v/>
      </c>
    </row>
    <row r="1428" spans="1:21" x14ac:dyDescent="0.3">
      <c r="A1428" s="23">
        <v>43327</v>
      </c>
      <c r="B1428" s="24">
        <v>-1.6626850623507439E-2</v>
      </c>
      <c r="C1428" s="24">
        <v>0</v>
      </c>
      <c r="D1428" s="24">
        <v>-6.9345064841709768E-3</v>
      </c>
      <c r="E1428" s="263">
        <v>5.6573672887445794E-3</v>
      </c>
      <c r="F1428" s="264">
        <v>-3.1000000000000011E-4</v>
      </c>
      <c r="G1428" s="264">
        <v>-1.1399999999999989E-3</v>
      </c>
      <c r="H1428" s="265">
        <v>-3.4965034965034755E-5</v>
      </c>
      <c r="K1428" s="23">
        <v>43327</v>
      </c>
      <c r="L1428" s="19">
        <v>-1.3922120404457053E-3</v>
      </c>
      <c r="O1428" s="23">
        <v>43327</v>
      </c>
      <c r="P1428">
        <v>-3.2211944367785987E-3</v>
      </c>
      <c r="Q1428" t="str" cm="1">
        <f t="array" ref="Q1428">IF(P1428=MIN($P$3:$P$10000),O1428:P1428,"")</f>
        <v/>
      </c>
      <c r="S1428" s="23">
        <v>43327</v>
      </c>
      <c r="T1428">
        <v>-1.2884777747114396E-3</v>
      </c>
      <c r="U1428" t="str" cm="1">
        <f t="array" ref="U1428">IF(T1428=MIN($T$3:$T$10000),S1428:T1428,"")</f>
        <v/>
      </c>
    </row>
    <row r="1429" spans="1:21" x14ac:dyDescent="0.3">
      <c r="A1429" s="23">
        <v>43328</v>
      </c>
      <c r="B1429" s="24">
        <v>-8.0946126792953482E-4</v>
      </c>
      <c r="C1429" s="24">
        <v>-5.9797919763775829E-3</v>
      </c>
      <c r="D1429" s="24">
        <v>9.3327283603191993E-2</v>
      </c>
      <c r="E1429" s="263">
        <v>2.0958791010840419E-3</v>
      </c>
      <c r="F1429" s="264">
        <v>2.2000000000000009E-4</v>
      </c>
      <c r="G1429" s="264">
        <v>4.700000000000015E-4</v>
      </c>
      <c r="H1429" s="265">
        <v>0</v>
      </c>
      <c r="K1429" s="23">
        <v>43328</v>
      </c>
      <c r="L1429" s="19">
        <v>1.6964716556148368E-2</v>
      </c>
      <c r="O1429" s="23">
        <v>43328</v>
      </c>
      <c r="P1429">
        <v>4.2298041390370918E-2</v>
      </c>
      <c r="Q1429" t="str" cm="1">
        <f t="array" ref="Q1429">IF(P1429=MIN($P$3:$P$10000),O1429:P1429,"")</f>
        <v/>
      </c>
      <c r="S1429" s="23">
        <v>43328</v>
      </c>
      <c r="T1429">
        <v>1.6919216556148368E-2</v>
      </c>
      <c r="U1429" t="str" cm="1">
        <f t="array" ref="U1429">IF(T1429=MIN($T$3:$T$10000),S1429:T1429,"")</f>
        <v/>
      </c>
    </row>
    <row r="1430" spans="1:21" x14ac:dyDescent="0.3">
      <c r="A1430" s="23">
        <v>43329</v>
      </c>
      <c r="B1430" s="24">
        <v>9.2709182587024323E-3</v>
      </c>
      <c r="C1430" s="24">
        <v>1.7121761080749191E-2</v>
      </c>
      <c r="D1430" s="24">
        <v>-8.0087388810916663E-3</v>
      </c>
      <c r="E1430" s="263">
        <v>5.3933764743453547E-3</v>
      </c>
      <c r="F1430" s="264">
        <v>-2.5000000000000022E-4</v>
      </c>
      <c r="G1430" s="264">
        <v>-1.2000000000000011E-4</v>
      </c>
      <c r="H1430" s="265">
        <v>1.7421602787456462E-4</v>
      </c>
      <c r="K1430" s="23">
        <v>43329</v>
      </c>
      <c r="L1430" s="19">
        <v>5.712249295759575E-4</v>
      </c>
      <c r="O1430" s="23">
        <v>43329</v>
      </c>
      <c r="P1430">
        <v>1.3095692925810083E-3</v>
      </c>
      <c r="Q1430" t="str" cm="1">
        <f t="array" ref="Q1430">IF(P1430=MIN($P$3:$P$10000),O1430:P1430,"")</f>
        <v/>
      </c>
      <c r="S1430" s="23">
        <v>43329</v>
      </c>
      <c r="T1430">
        <v>5.2382771703240354E-4</v>
      </c>
      <c r="U1430" t="str" cm="1">
        <f t="array" ref="U1430">IF(T1430=MIN($T$3:$T$10000),S1430:T1430,"")</f>
        <v/>
      </c>
    </row>
    <row r="1431" spans="1:21" x14ac:dyDescent="0.3">
      <c r="A1431" s="23">
        <v>43332</v>
      </c>
      <c r="B1431" s="24">
        <v>4.9942478817689064E-3</v>
      </c>
      <c r="C1431" s="24">
        <v>1.819655297259321E-3</v>
      </c>
      <c r="D1431" s="24">
        <v>-1.8906578367800349E-2</v>
      </c>
      <c r="E1431" s="263">
        <v>-1.861247872885424E-3</v>
      </c>
      <c r="F1431" s="264">
        <v>5.0000000000000131E-5</v>
      </c>
      <c r="G1431" s="264">
        <v>7.6000000000000069E-4</v>
      </c>
      <c r="H1431" s="265">
        <v>-1.0638297872340484E-4</v>
      </c>
      <c r="K1431" s="23">
        <v>43332</v>
      </c>
      <c r="L1431" s="19">
        <v>-3.3673109555536584E-3</v>
      </c>
      <c r="O1431" s="23">
        <v>43332</v>
      </c>
      <c r="P1431">
        <v>-8.4060965378203161E-3</v>
      </c>
      <c r="Q1431" t="str" cm="1">
        <f t="array" ref="Q1431">IF(P1431=MIN($P$3:$P$10000),O1431:P1431,"")</f>
        <v/>
      </c>
      <c r="S1431" s="23">
        <v>43332</v>
      </c>
      <c r="T1431">
        <v>-3.3624386151281265E-3</v>
      </c>
      <c r="U1431" t="str" cm="1">
        <f t="array" ref="U1431">IF(T1431=MIN($T$3:$T$10000),S1431:T1431,"")</f>
        <v/>
      </c>
    </row>
    <row r="1432" spans="1:21" x14ac:dyDescent="0.3">
      <c r="A1432" s="23">
        <v>43333</v>
      </c>
      <c r="B1432" s="24">
        <v>2.928343190552048E-3</v>
      </c>
      <c r="C1432" s="24">
        <v>1.8165518091061421E-2</v>
      </c>
      <c r="D1432" s="24">
        <v>8.3322280579077406E-4</v>
      </c>
      <c r="E1432" s="263">
        <v>-3.180982161074159E-3</v>
      </c>
      <c r="F1432" s="264">
        <v>7.9999999999999993E-5</v>
      </c>
      <c r="G1432" s="264">
        <v>8.0999999999999963E-4</v>
      </c>
      <c r="H1432" s="265">
        <v>1.0526315789473742E-4</v>
      </c>
      <c r="K1432" s="23">
        <v>43333</v>
      </c>
      <c r="L1432" s="19">
        <v>9.9476687012636116E-4</v>
      </c>
      <c r="O1432" s="23">
        <v>43333</v>
      </c>
      <c r="P1432">
        <v>2.2472461226843233E-3</v>
      </c>
      <c r="Q1432" t="str" cm="1">
        <f t="array" ref="Q1432">IF(P1432=MIN($P$3:$P$10000),O1432:P1432,"")</f>
        <v/>
      </c>
      <c r="S1432" s="23">
        <v>43333</v>
      </c>
      <c r="T1432">
        <v>8.9889844907372935E-4</v>
      </c>
      <c r="U1432" t="str" cm="1">
        <f t="array" ref="U1432">IF(T1432=MIN($T$3:$T$10000),S1432:T1432,"")</f>
        <v/>
      </c>
    </row>
    <row r="1433" spans="1:21" x14ac:dyDescent="0.3">
      <c r="A1433" s="23">
        <v>43334</v>
      </c>
      <c r="B1433" s="24">
        <v>2.211997935197255E-3</v>
      </c>
      <c r="C1433" s="24">
        <v>7.5824176041809233E-3</v>
      </c>
      <c r="D1433" s="24">
        <v>-4.2671483485617464E-3</v>
      </c>
      <c r="E1433" s="263">
        <v>-3.080750230810073E-3</v>
      </c>
      <c r="F1433" s="264">
        <v>-1.9999999999999839E-5</v>
      </c>
      <c r="G1433" s="264">
        <v>-8.4999999999999963E-4</v>
      </c>
      <c r="H1433" s="265">
        <v>0</v>
      </c>
      <c r="K1433" s="23">
        <v>43334</v>
      </c>
      <c r="L1433" s="19">
        <v>-6.8009668810105263E-4</v>
      </c>
      <c r="O1433" s="23">
        <v>43334</v>
      </c>
      <c r="P1433">
        <v>-1.5889917202526319E-3</v>
      </c>
      <c r="Q1433" t="str" cm="1">
        <f t="array" ref="Q1433">IF(P1433=MIN($P$3:$P$10000),O1433:P1433,"")</f>
        <v/>
      </c>
      <c r="S1433" s="23">
        <v>43334</v>
      </c>
      <c r="T1433">
        <v>-6.3559668810105269E-4</v>
      </c>
      <c r="U1433" t="str" cm="1">
        <f t="array" ref="U1433">IF(T1433=MIN($T$3:$T$10000),S1433:T1433,"")</f>
        <v/>
      </c>
    </row>
    <row r="1434" spans="1:21" x14ac:dyDescent="0.3">
      <c r="A1434" s="23">
        <v>43335</v>
      </c>
      <c r="B1434" s="24">
        <v>-9.4464556223128292E-3</v>
      </c>
      <c r="C1434" s="24">
        <v>-8.4107887318310478E-3</v>
      </c>
      <c r="D1434" s="24">
        <v>-5.1217223216796972E-3</v>
      </c>
      <c r="E1434" s="263">
        <v>3.3108851376218552E-4</v>
      </c>
      <c r="F1434" s="264">
        <v>1.2999999999999991E-4</v>
      </c>
      <c r="G1434" s="264">
        <v>-4.6000000000000262E-4</v>
      </c>
      <c r="H1434" s="265">
        <v>0</v>
      </c>
      <c r="K1434" s="23">
        <v>43335</v>
      </c>
      <c r="L1434" s="19">
        <v>-1.7689302874671286E-3</v>
      </c>
      <c r="O1434" s="23">
        <v>43335</v>
      </c>
      <c r="P1434">
        <v>-4.3973257186678202E-3</v>
      </c>
      <c r="Q1434" t="str" cm="1">
        <f t="array" ref="Q1434">IF(P1434=MIN($P$3:$P$10000),O1434:P1434,"")</f>
        <v/>
      </c>
      <c r="S1434" s="23">
        <v>43335</v>
      </c>
      <c r="T1434">
        <v>-1.7589302874671284E-3</v>
      </c>
      <c r="U1434" t="str" cm="1">
        <f t="array" ref="U1434">IF(T1434=MIN($T$3:$T$10000),S1434:T1434,"")</f>
        <v/>
      </c>
    </row>
    <row r="1435" spans="1:21" x14ac:dyDescent="0.3">
      <c r="A1435" s="23">
        <v>43336</v>
      </c>
      <c r="B1435" s="24">
        <v>1.7468868559773709E-2</v>
      </c>
      <c r="C1435" s="24">
        <v>8.4821301364042413E-3</v>
      </c>
      <c r="D1435" s="24">
        <v>-2.4167264513946202E-3</v>
      </c>
      <c r="E1435" s="263">
        <v>7.7228813831446664E-4</v>
      </c>
      <c r="F1435" s="264">
        <v>0</v>
      </c>
      <c r="G1435" s="264">
        <v>-4.4999999999999928E-4</v>
      </c>
      <c r="H1435" s="265">
        <v>-1.0638297872340484E-4</v>
      </c>
      <c r="K1435" s="23">
        <v>43336</v>
      </c>
      <c r="L1435" s="19">
        <v>7.87618818106589E-4</v>
      </c>
      <c r="O1435" s="23">
        <v>43336</v>
      </c>
      <c r="P1435">
        <v>2.1449778963303018E-3</v>
      </c>
      <c r="Q1435" t="str" cm="1">
        <f t="array" ref="Q1435">IF(P1435=MIN($P$3:$P$10000),O1435:P1435,"")</f>
        <v/>
      </c>
      <c r="S1435" s="23">
        <v>43336</v>
      </c>
      <c r="T1435">
        <v>8.5799115853212114E-4</v>
      </c>
      <c r="U1435" t="str" cm="1">
        <f t="array" ref="U1435">IF(T1435=MIN($T$3:$T$10000),S1435:T1435,"")</f>
        <v/>
      </c>
    </row>
    <row r="1436" spans="1:21" x14ac:dyDescent="0.3">
      <c r="A1436" s="23">
        <v>43339</v>
      </c>
      <c r="B1436" s="24">
        <v>3.766573098578366E-3</v>
      </c>
      <c r="C1436" s="24">
        <v>1.593619507384781E-2</v>
      </c>
      <c r="D1436" s="24">
        <v>-4.3179319978329947E-3</v>
      </c>
      <c r="E1436" s="263">
        <v>-3.3062837515719011E-4</v>
      </c>
      <c r="F1436" s="264">
        <v>8.9999999999999911E-5</v>
      </c>
      <c r="G1436" s="264">
        <v>-2.19999999999998E-4</v>
      </c>
      <c r="H1436" s="265">
        <v>-1.052631578947362E-4</v>
      </c>
      <c r="K1436" s="23">
        <v>43339</v>
      </c>
      <c r="L1436" s="19">
        <v>1.6344115427552634E-4</v>
      </c>
      <c r="O1436" s="23">
        <v>43339</v>
      </c>
      <c r="P1436">
        <v>5.3202393832039389E-4</v>
      </c>
      <c r="Q1436" t="str" cm="1">
        <f t="array" ref="Q1436">IF(P1436=MIN($P$3:$P$10000),O1436:P1436,"")</f>
        <v/>
      </c>
      <c r="S1436" s="23">
        <v>43339</v>
      </c>
      <c r="T1436">
        <v>2.1280957532815751E-4</v>
      </c>
      <c r="U1436" t="str" cm="1">
        <f t="array" ref="U1436">IF(T1436=MIN($T$3:$T$10000),S1436:T1436,"")</f>
        <v/>
      </c>
    </row>
    <row r="1437" spans="1:21" x14ac:dyDescent="0.3">
      <c r="A1437" s="23">
        <v>43340</v>
      </c>
      <c r="B1437" s="24">
        <v>-7.9413215094273366E-3</v>
      </c>
      <c r="C1437" s="24">
        <v>-4.7928789191538012E-3</v>
      </c>
      <c r="D1437" s="24">
        <v>1.6183704526748031E-2</v>
      </c>
      <c r="E1437" s="263">
        <v>-2.53658383844461E-3</v>
      </c>
      <c r="F1437" s="264">
        <v>1.000000000000003E-5</v>
      </c>
      <c r="G1437" s="264">
        <v>-1.7000000000000351E-4</v>
      </c>
      <c r="H1437" s="265">
        <v>-3.4722222222223218E-5</v>
      </c>
      <c r="K1437" s="23">
        <v>43340</v>
      </c>
      <c r="L1437" s="19">
        <v>2.0258986258063589E-3</v>
      </c>
      <c r="O1437" s="23">
        <v>43340</v>
      </c>
      <c r="P1437">
        <v>5.1225590645158992E-3</v>
      </c>
      <c r="Q1437" t="str" cm="1">
        <f t="array" ref="Q1437">IF(P1437=MIN($P$3:$P$10000),O1437:P1437,"")</f>
        <v/>
      </c>
      <c r="S1437" s="23">
        <v>43340</v>
      </c>
      <c r="T1437">
        <v>2.0490236258063595E-3</v>
      </c>
      <c r="U1437" t="str" cm="1">
        <f t="array" ref="U1437">IF(T1437=MIN($T$3:$T$10000),S1437:T1437,"")</f>
        <v/>
      </c>
    </row>
    <row r="1438" spans="1:21" x14ac:dyDescent="0.3">
      <c r="A1438" s="23">
        <v>43341</v>
      </c>
      <c r="B1438" s="24">
        <v>4.5742171006332632E-3</v>
      </c>
      <c r="C1438" s="24">
        <v>4.8159612382480633E-3</v>
      </c>
      <c r="D1438" s="24">
        <v>-4.4758602501131428E-3</v>
      </c>
      <c r="E1438" s="263">
        <v>2.1007027762714272E-3</v>
      </c>
      <c r="F1438" s="264">
        <v>1.2999999999999999E-4</v>
      </c>
      <c r="G1438" s="264">
        <v>5.6000000000000049E-4</v>
      </c>
      <c r="H1438" s="265">
        <v>1.0380622837370299E-4</v>
      </c>
      <c r="K1438" s="23">
        <v>43341</v>
      </c>
      <c r="L1438" s="19">
        <v>-1.7676688606357372E-5</v>
      </c>
      <c r="O1438" s="23">
        <v>43341</v>
      </c>
      <c r="P1438">
        <v>-2.6347372843630928E-4</v>
      </c>
      <c r="Q1438" t="str" cm="1">
        <f t="array" ref="Q1438">IF(P1438=MIN($P$3:$P$10000),O1438:P1438,"")</f>
        <v/>
      </c>
      <c r="S1438" s="23">
        <v>43341</v>
      </c>
      <c r="T1438">
        <v>-1.0538949137452376E-4</v>
      </c>
      <c r="U1438" t="str" cm="1">
        <f t="array" ref="U1438">IF(T1438=MIN($T$3:$T$10000),S1438:T1438,"")</f>
        <v/>
      </c>
    </row>
    <row r="1439" spans="1:21" x14ac:dyDescent="0.3">
      <c r="A1439" s="23">
        <v>43342</v>
      </c>
      <c r="B1439" s="24">
        <v>-4.9036603740015257E-3</v>
      </c>
      <c r="C1439" s="24">
        <v>-5.2287227000897014E-3</v>
      </c>
      <c r="D1439" s="24">
        <v>4.8094431462912682E-3</v>
      </c>
      <c r="E1439" s="263">
        <v>1.4344364290151781E-3</v>
      </c>
      <c r="F1439" s="264">
        <v>-1.8000000000000001E-4</v>
      </c>
      <c r="G1439" s="264">
        <v>-7.2000000000000059E-4</v>
      </c>
      <c r="H1439" s="265">
        <v>0</v>
      </c>
      <c r="K1439" s="23">
        <v>43342</v>
      </c>
      <c r="L1439" s="19">
        <v>4.9966711081690261E-4</v>
      </c>
      <c r="O1439" s="23">
        <v>43342</v>
      </c>
      <c r="P1439">
        <v>1.3841677770422564E-3</v>
      </c>
      <c r="Q1439" t="str" cm="1">
        <f t="array" ref="Q1439">IF(P1439=MIN($P$3:$P$10000),O1439:P1439,"")</f>
        <v/>
      </c>
      <c r="S1439" s="23">
        <v>43342</v>
      </c>
      <c r="T1439">
        <v>5.5366711081690262E-4</v>
      </c>
      <c r="U1439" t="str" cm="1">
        <f t="array" ref="U1439">IF(T1439=MIN($T$3:$T$10000),S1439:T1439,"")</f>
        <v/>
      </c>
    </row>
    <row r="1440" spans="1:21" x14ac:dyDescent="0.3">
      <c r="A1440" s="23">
        <v>43343</v>
      </c>
      <c r="B1440" s="24">
        <v>-1.1439370040825421E-3</v>
      </c>
      <c r="C1440" s="24">
        <v>-1.0074374465641861E-2</v>
      </c>
      <c r="D1440" s="24">
        <v>-2.4971905044907572E-3</v>
      </c>
      <c r="E1440" s="263">
        <v>1.542720398204106E-3</v>
      </c>
      <c r="F1440" s="264">
        <v>2.0000000000000049E-5</v>
      </c>
      <c r="G1440" s="264">
        <v>-3.8999999999999701E-4</v>
      </c>
      <c r="H1440" s="265">
        <v>-1.3986013986013902E-4</v>
      </c>
      <c r="K1440" s="23">
        <v>43343</v>
      </c>
      <c r="L1440" s="19">
        <v>-9.5667564988223769E-4</v>
      </c>
      <c r="O1440" s="23">
        <v>43343</v>
      </c>
      <c r="P1440">
        <v>-2.1905964673629382E-3</v>
      </c>
      <c r="Q1440" t="str" cm="1">
        <f t="array" ref="Q1440">IF(P1440=MIN($P$3:$P$10000),O1440:P1440,"")</f>
        <v/>
      </c>
      <c r="S1440" s="23">
        <v>43343</v>
      </c>
      <c r="T1440">
        <v>-8.7623858694517529E-4</v>
      </c>
      <c r="U1440" t="str" cm="1">
        <f t="array" ref="U1440">IF(T1440=MIN($T$3:$T$10000),S1440:T1440,"")</f>
        <v/>
      </c>
    </row>
    <row r="1441" spans="1:21" x14ac:dyDescent="0.3">
      <c r="A1441" s="23">
        <v>43347</v>
      </c>
      <c r="B1441" s="24">
        <v>-5.1096994959086801E-3</v>
      </c>
      <c r="C1441" s="24">
        <v>-2.2124273049601339E-3</v>
      </c>
      <c r="D1441" s="24">
        <v>-5.2157541120427999E-3</v>
      </c>
      <c r="E1441" s="263">
        <v>2.4201626608853421E-3</v>
      </c>
      <c r="F1441" s="264">
        <v>1.2E-4</v>
      </c>
      <c r="G1441" s="264">
        <v>2.0299999999999988E-3</v>
      </c>
      <c r="H1441" s="265">
        <v>0</v>
      </c>
      <c r="K1441" s="23">
        <v>43347</v>
      </c>
      <c r="L1441" s="19">
        <v>-8.8605608118944447E-4</v>
      </c>
      <c r="O1441" s="23">
        <v>43347</v>
      </c>
      <c r="P1441">
        <v>-2.498890202973612E-3</v>
      </c>
      <c r="Q1441" t="str" cm="1">
        <f t="array" ref="Q1441">IF(P1441=MIN($P$3:$P$10000),O1441:P1441,"")</f>
        <v/>
      </c>
      <c r="S1441" s="23">
        <v>43347</v>
      </c>
      <c r="T1441">
        <v>-9.9955608118944446E-4</v>
      </c>
      <c r="U1441" t="str" cm="1">
        <f t="array" ref="U1441">IF(T1441=MIN($T$3:$T$10000),S1441:T1441,"")</f>
        <v/>
      </c>
    </row>
    <row r="1442" spans="1:21" x14ac:dyDescent="0.3">
      <c r="A1442" s="23">
        <v>43348</v>
      </c>
      <c r="B1442" s="24">
        <v>3.453466749313613E-3</v>
      </c>
      <c r="C1442" s="24">
        <v>-1.019966285157476E-2</v>
      </c>
      <c r="D1442" s="24">
        <v>1.321309441439021E-2</v>
      </c>
      <c r="E1442" s="263">
        <v>4.6093547193419224E-3</v>
      </c>
      <c r="F1442" s="264">
        <v>1.3999999999999999E-4</v>
      </c>
      <c r="G1442" s="264">
        <v>8.8999999999999973E-4</v>
      </c>
      <c r="H1442" s="265">
        <v>6.8965517241378907E-5</v>
      </c>
      <c r="K1442" s="23">
        <v>43348</v>
      </c>
      <c r="L1442" s="19">
        <v>2.6355053546543686E-3</v>
      </c>
      <c r="O1442" s="23">
        <v>43348</v>
      </c>
      <c r="P1442">
        <v>6.3649271797393712E-3</v>
      </c>
      <c r="Q1442" t="str" cm="1">
        <f t="array" ref="Q1442">IF(P1442=MIN($P$3:$P$10000),O1442:P1442,"")</f>
        <v/>
      </c>
      <c r="S1442" s="23">
        <v>43348</v>
      </c>
      <c r="T1442">
        <v>2.5459708718957481E-3</v>
      </c>
      <c r="U1442" t="str" cm="1">
        <f t="array" ref="U1442">IF(T1442=MIN($T$3:$T$10000),S1442:T1442,"")</f>
        <v/>
      </c>
    </row>
    <row r="1443" spans="1:21" x14ac:dyDescent="0.3">
      <c r="A1443" s="23">
        <v>43349</v>
      </c>
      <c r="B1443" s="24">
        <v>1.941413695729003E-3</v>
      </c>
      <c r="C1443" s="24">
        <v>-8.9594353173521701E-4</v>
      </c>
      <c r="D1443" s="24">
        <v>-1.7597370823968881E-3</v>
      </c>
      <c r="E1443" s="263">
        <v>8.8387428347946329E-3</v>
      </c>
      <c r="F1443" s="264">
        <v>-8.0000000000000101E-5</v>
      </c>
      <c r="G1443" s="264">
        <v>4.400000000000004E-4</v>
      </c>
      <c r="H1443" s="265">
        <v>-2.0833333333333329E-4</v>
      </c>
      <c r="K1443" s="23">
        <v>43349</v>
      </c>
      <c r="L1443" s="19">
        <v>6.918922834183612E-4</v>
      </c>
      <c r="O1443" s="23">
        <v>43349</v>
      </c>
      <c r="P1443">
        <v>1.9291057085459027E-3</v>
      </c>
      <c r="Q1443" t="str" cm="1">
        <f t="array" ref="Q1443">IF(P1443=MIN($P$3:$P$10000),O1443:P1443,"")</f>
        <v/>
      </c>
      <c r="S1443" s="23">
        <v>43349</v>
      </c>
      <c r="T1443">
        <v>7.7164228341836116E-4</v>
      </c>
      <c r="U1443" t="str" cm="1">
        <f t="array" ref="U1443">IF(T1443=MIN($T$3:$T$10000),S1443:T1443,"")</f>
        <v/>
      </c>
    </row>
    <row r="1444" spans="1:21" x14ac:dyDescent="0.3">
      <c r="A1444" s="23">
        <v>43350</v>
      </c>
      <c r="B1444" s="24">
        <v>-2.7302976683962451E-3</v>
      </c>
      <c r="C1444" s="24">
        <v>-3.5874358656675831E-3</v>
      </c>
      <c r="D1444" s="24">
        <v>-6.428079789381075E-3</v>
      </c>
      <c r="E1444" s="263">
        <v>-7.6183626414203951E-4</v>
      </c>
      <c r="F1444" s="264">
        <v>1.500000000000001E-4</v>
      </c>
      <c r="G1444" s="264">
        <v>2.6000000000000247E-4</v>
      </c>
      <c r="H1444" s="265">
        <v>0</v>
      </c>
      <c r="K1444" s="23">
        <v>43350</v>
      </c>
      <c r="L1444" s="19">
        <v>-1.5502309403306489E-3</v>
      </c>
      <c r="O1444" s="23">
        <v>43350</v>
      </c>
      <c r="P1444">
        <v>-3.9455773508266234E-3</v>
      </c>
      <c r="Q1444" t="str" cm="1">
        <f t="array" ref="Q1444">IF(P1444=MIN($P$3:$P$10000),O1444:P1444,"")</f>
        <v/>
      </c>
      <c r="S1444" s="23">
        <v>43350</v>
      </c>
      <c r="T1444">
        <v>-1.5782309403306492E-3</v>
      </c>
      <c r="U1444" t="str" cm="1">
        <f t="array" ref="U1444">IF(T1444=MIN($T$3:$T$10000),S1444:T1444,"")</f>
        <v/>
      </c>
    </row>
    <row r="1445" spans="1:21" x14ac:dyDescent="0.3">
      <c r="A1445" s="23">
        <v>43353</v>
      </c>
      <c r="B1445" s="24">
        <v>-7.0653535176534233E-4</v>
      </c>
      <c r="C1445" s="24">
        <v>3.6003518971925962E-3</v>
      </c>
      <c r="D1445" s="24">
        <v>1.116535896640434E-2</v>
      </c>
      <c r="E1445" s="263">
        <v>1.416031025877972E-3</v>
      </c>
      <c r="F1445" s="264">
        <v>1.2999999999999999E-4</v>
      </c>
      <c r="G1445" s="264">
        <v>1.3499999999999979E-3</v>
      </c>
      <c r="H1445" s="265">
        <v>-1.3605442176870783E-4</v>
      </c>
      <c r="K1445" s="23">
        <v>43353</v>
      </c>
      <c r="L1445" s="19">
        <v>2.3962544648599912E-3</v>
      </c>
      <c r="O1445" s="23">
        <v>43353</v>
      </c>
      <c r="P1445">
        <v>5.9424473866397732E-3</v>
      </c>
      <c r="Q1445" t="str" cm="1">
        <f t="array" ref="Q1445">IF(P1445=MIN($P$3:$P$10000),O1445:P1445,"")</f>
        <v/>
      </c>
      <c r="S1445" s="23">
        <v>43353</v>
      </c>
      <c r="T1445">
        <v>2.37697895465591E-3</v>
      </c>
      <c r="U1445" t="str" cm="1">
        <f t="array" ref="U1445">IF(T1445=MIN($T$3:$T$10000),S1445:T1445,"")</f>
        <v/>
      </c>
    </row>
    <row r="1446" spans="1:21" x14ac:dyDescent="0.3">
      <c r="A1446" s="23">
        <v>43354</v>
      </c>
      <c r="B1446" s="24">
        <v>6.1863896387731132E-4</v>
      </c>
      <c r="C1446" s="24">
        <v>-1.3453444496440291E-3</v>
      </c>
      <c r="D1446" s="24">
        <v>-2.6829586732419119E-3</v>
      </c>
      <c r="E1446" s="263">
        <v>4.3504436605564106E-3</v>
      </c>
      <c r="F1446" s="264">
        <v>2.399999999999999E-4</v>
      </c>
      <c r="G1446" s="264">
        <v>-3.200000000000003E-4</v>
      </c>
      <c r="H1446" s="265">
        <v>3.3557046979865565E-5</v>
      </c>
      <c r="K1446" s="23">
        <v>43354</v>
      </c>
      <c r="L1446" s="19">
        <v>7.0799018025734084E-6</v>
      </c>
      <c r="O1446" s="23">
        <v>43354</v>
      </c>
      <c r="P1446">
        <v>-4.0051923345915284E-5</v>
      </c>
      <c r="Q1446" t="str" cm="1">
        <f t="array" ref="Q1446">IF(P1446=MIN($P$3:$P$10000),O1446:P1446,"")</f>
        <v/>
      </c>
      <c r="S1446" s="23">
        <v>43354</v>
      </c>
      <c r="T1446">
        <v>-1.602076933836607E-5</v>
      </c>
      <c r="U1446" t="str" cm="1">
        <f t="array" ref="U1446">IF(T1446=MIN($T$3:$T$10000),S1446:T1446,"")</f>
        <v/>
      </c>
    </row>
    <row r="1447" spans="1:21" x14ac:dyDescent="0.3">
      <c r="A1447" s="23">
        <v>43355</v>
      </c>
      <c r="B1447" s="24">
        <v>8.3907171136662542E-3</v>
      </c>
      <c r="C1447" s="24">
        <v>4.9394255440515546E-3</v>
      </c>
      <c r="D1447" s="24">
        <v>-6.9331185792682994E-3</v>
      </c>
      <c r="E1447" s="263">
        <v>-6.3893654991488049E-3</v>
      </c>
      <c r="F1447" s="264">
        <v>-1.4999999999999999E-4</v>
      </c>
      <c r="G1447" s="264">
        <v>-2.000000000000002E-4</v>
      </c>
      <c r="H1447" s="265">
        <v>0</v>
      </c>
      <c r="K1447" s="23">
        <v>43355</v>
      </c>
      <c r="L1447" s="19">
        <v>-1.4295746930772979E-3</v>
      </c>
      <c r="O1447" s="23">
        <v>43355</v>
      </c>
      <c r="P1447">
        <v>-3.5114367326932443E-3</v>
      </c>
      <c r="Q1447" t="str" cm="1">
        <f t="array" ref="Q1447">IF(P1447=MIN($P$3:$P$10000),O1447:P1447,"")</f>
        <v/>
      </c>
      <c r="S1447" s="23">
        <v>43355</v>
      </c>
      <c r="T1447">
        <v>-1.4045746930772978E-3</v>
      </c>
      <c r="U1447" t="str" cm="1">
        <f t="array" ref="U1447">IF(T1447=MIN($T$3:$T$10000),S1447:T1447,"")</f>
        <v/>
      </c>
    </row>
    <row r="1448" spans="1:21" x14ac:dyDescent="0.3">
      <c r="A1448" s="23">
        <v>43356</v>
      </c>
      <c r="B1448" s="24">
        <v>-3.5911010526601451E-3</v>
      </c>
      <c r="C1448" s="24">
        <v>7.1492739473570481E-3</v>
      </c>
      <c r="D1448" s="24">
        <v>-8.8568962094285678E-3</v>
      </c>
      <c r="E1448" s="263">
        <v>3.0518267699798101E-3</v>
      </c>
      <c r="F1448" s="264">
        <v>7.9999999999999939E-5</v>
      </c>
      <c r="G1448" s="264">
        <v>1.2000000000000011E-4</v>
      </c>
      <c r="H1448" s="265">
        <v>-6.7340067340068094E-5</v>
      </c>
      <c r="K1448" s="23">
        <v>43356</v>
      </c>
      <c r="L1448" s="19">
        <v>-1.0226375215388473E-3</v>
      </c>
      <c r="O1448" s="23">
        <v>43356</v>
      </c>
      <c r="P1448">
        <v>-2.5158362280895412E-3</v>
      </c>
      <c r="Q1448" t="str" cm="1">
        <f t="array" ref="Q1448">IF(P1448=MIN($P$3:$P$10000),O1448:P1448,"")</f>
        <v/>
      </c>
      <c r="S1448" s="23">
        <v>43356</v>
      </c>
      <c r="T1448">
        <v>-1.0063344912358166E-3</v>
      </c>
      <c r="U1448" t="str" cm="1">
        <f t="array" ref="U1448">IF(T1448=MIN($T$3:$T$10000),S1448:T1448,"")</f>
        <v/>
      </c>
    </row>
    <row r="1449" spans="1:21" x14ac:dyDescent="0.3">
      <c r="A1449" s="23">
        <v>43357</v>
      </c>
      <c r="B1449" s="24">
        <v>-6.5049664819801642E-3</v>
      </c>
      <c r="C1449" s="24">
        <v>-6.6549499650020074E-3</v>
      </c>
      <c r="D1449" s="24">
        <v>-5.571932892935472E-3</v>
      </c>
      <c r="E1449" s="263">
        <v>0</v>
      </c>
      <c r="F1449" s="264">
        <v>2.0000000000000009E-4</v>
      </c>
      <c r="G1449" s="264">
        <v>-2.5999999999999803E-4</v>
      </c>
      <c r="H1449" s="265">
        <v>0</v>
      </c>
      <c r="K1449" s="23">
        <v>43357</v>
      </c>
      <c r="L1449" s="19">
        <v>-1.6525582785708037E-3</v>
      </c>
      <c r="O1449" s="23">
        <v>43357</v>
      </c>
      <c r="P1449">
        <v>-4.1488956964270095E-3</v>
      </c>
      <c r="Q1449" t="str" cm="1">
        <f t="array" ref="Q1449">IF(P1449=MIN($P$3:$P$10000),O1449:P1449,"")</f>
        <v/>
      </c>
      <c r="S1449" s="23">
        <v>43357</v>
      </c>
      <c r="T1449">
        <v>-1.6595582785708038E-3</v>
      </c>
      <c r="U1449" t="str" cm="1">
        <f t="array" ref="U1449">IF(T1449=MIN($T$3:$T$10000),S1449:T1449,"")</f>
        <v/>
      </c>
    </row>
    <row r="1450" spans="1:21" x14ac:dyDescent="0.3">
      <c r="A1450" s="23">
        <v>43360</v>
      </c>
      <c r="B1450" s="24">
        <v>5.2203505190324268E-3</v>
      </c>
      <c r="C1450" s="24">
        <v>8.4859686406113556E-3</v>
      </c>
      <c r="D1450" s="24">
        <v>2.4317217598616081E-3</v>
      </c>
      <c r="E1450" s="263">
        <v>8.6931255320229649E-4</v>
      </c>
      <c r="F1450" s="264">
        <v>1.2999999999999999E-4</v>
      </c>
      <c r="G1450" s="264">
        <v>-6.3000000000000165E-4</v>
      </c>
      <c r="H1450" s="265">
        <v>-2.00668896321069E-4</v>
      </c>
      <c r="K1450" s="23">
        <v>43360</v>
      </c>
      <c r="L1450" s="19">
        <v>1.1290293468343841E-3</v>
      </c>
      <c r="O1450" s="23">
        <v>43360</v>
      </c>
      <c r="P1450">
        <v>3.0945758754471631E-3</v>
      </c>
      <c r="Q1450" t="str" cm="1">
        <f t="array" ref="Q1450">IF(P1450=MIN($P$3:$P$10000),O1450:P1450,"")</f>
        <v/>
      </c>
      <c r="S1450" s="23">
        <v>43360</v>
      </c>
      <c r="T1450">
        <v>1.2378303501788652E-3</v>
      </c>
      <c r="U1450" t="str" cm="1">
        <f t="array" ref="U1450">IF(T1450=MIN($T$3:$T$10000),S1450:T1450,"")</f>
        <v/>
      </c>
    </row>
    <row r="1451" spans="1:21" x14ac:dyDescent="0.3">
      <c r="A1451" s="23">
        <v>43361</v>
      </c>
      <c r="B1451" s="24">
        <v>-1.496338337326395E-3</v>
      </c>
      <c r="C1451" s="24">
        <v>-4.4283809666130692E-4</v>
      </c>
      <c r="D1451" s="24">
        <v>6.4331642440776096E-3</v>
      </c>
      <c r="E1451" s="263">
        <v>4.3426943171822547E-3</v>
      </c>
      <c r="F1451" s="264">
        <v>1.9000000000000001E-4</v>
      </c>
      <c r="G1451" s="264">
        <v>8.4000000000000079E-4</v>
      </c>
      <c r="H1451" s="265">
        <v>-9.8360655737705468E-5</v>
      </c>
      <c r="K1451" s="23">
        <v>43361</v>
      </c>
      <c r="L1451" s="19">
        <v>1.6242020400574284E-3</v>
      </c>
      <c r="O1451" s="23">
        <v>43361</v>
      </c>
      <c r="P1451">
        <v>4.0186608378484905E-3</v>
      </c>
      <c r="Q1451" t="str" cm="1">
        <f t="array" ref="Q1451">IF(P1451=MIN($P$3:$P$10000),O1451:P1451,"")</f>
        <v/>
      </c>
      <c r="S1451" s="23">
        <v>43361</v>
      </c>
      <c r="T1451">
        <v>1.6074643351393961E-3</v>
      </c>
      <c r="U1451" t="str" cm="1">
        <f t="array" ref="U1451">IF(T1451=MIN($T$3:$T$10000),S1451:T1451,"")</f>
        <v/>
      </c>
    </row>
    <row r="1452" spans="1:21" x14ac:dyDescent="0.3">
      <c r="A1452" s="23">
        <v>43362</v>
      </c>
      <c r="B1452" s="24">
        <v>3.8786582531971049E-3</v>
      </c>
      <c r="C1452" s="24">
        <v>-8.861177605600524E-4</v>
      </c>
      <c r="D1452" s="24">
        <v>-1.99090809498923E-3</v>
      </c>
      <c r="E1452" s="263">
        <v>-1.405267471729311E-2</v>
      </c>
      <c r="F1452" s="264">
        <v>9.9999999999999991E-5</v>
      </c>
      <c r="G1452" s="264">
        <v>-7.4000000000000292E-4</v>
      </c>
      <c r="H1452" s="265">
        <v>3.2467532467533396E-5</v>
      </c>
      <c r="K1452" s="23">
        <v>43362</v>
      </c>
      <c r="L1452" s="19">
        <v>-1.947070418157993E-3</v>
      </c>
      <c r="O1452" s="23">
        <v>43362</v>
      </c>
      <c r="P1452">
        <v>-4.8367020194209562E-3</v>
      </c>
      <c r="Q1452" t="str" cm="1">
        <f t="array" ref="Q1452">IF(P1452=MIN($P$3:$P$10000),O1452:P1452,"")</f>
        <v/>
      </c>
      <c r="S1452" s="23">
        <v>43362</v>
      </c>
      <c r="T1452">
        <v>-1.9346808077683826E-3</v>
      </c>
      <c r="U1452" t="str" cm="1">
        <f t="array" ref="U1452">IF(T1452=MIN($T$3:$T$10000),S1452:T1452,"")</f>
        <v/>
      </c>
    </row>
    <row r="1453" spans="1:21" x14ac:dyDescent="0.3">
      <c r="A1453" s="23">
        <v>43363</v>
      </c>
      <c r="B1453" s="24">
        <v>3.4246576244641152E-3</v>
      </c>
      <c r="C1453" s="24">
        <v>1.6851464926890849E-2</v>
      </c>
      <c r="D1453" s="24">
        <v>5.3549182782970288E-3</v>
      </c>
      <c r="E1453" s="263">
        <v>5.591489048172864E-3</v>
      </c>
      <c r="F1453" s="264">
        <v>-9.9999999999999991E-5</v>
      </c>
      <c r="G1453" s="264">
        <v>-3.3999999999999807E-4</v>
      </c>
      <c r="H1453" s="265">
        <v>0</v>
      </c>
      <c r="K1453" s="23">
        <v>43363</v>
      </c>
      <c r="L1453" s="19">
        <v>2.6978720724017682E-3</v>
      </c>
      <c r="O1453" s="23">
        <v>43363</v>
      </c>
      <c r="P1453">
        <v>6.8121801810044191E-3</v>
      </c>
      <c r="Q1453" t="str" cm="1">
        <f t="array" ref="Q1453">IF(P1453=MIN($P$3:$P$10000),O1453:P1453,"")</f>
        <v/>
      </c>
      <c r="S1453" s="23">
        <v>43363</v>
      </c>
      <c r="T1453">
        <v>2.7248720724017683E-3</v>
      </c>
      <c r="U1453" t="str" cm="1">
        <f t="array" ref="U1453">IF(T1453=MIN($T$3:$T$10000),S1453:T1453,"")</f>
        <v/>
      </c>
    </row>
    <row r="1454" spans="1:21" x14ac:dyDescent="0.3">
      <c r="A1454" s="23">
        <v>43364</v>
      </c>
      <c r="B1454" s="24">
        <v>-6.8259299945549459E-3</v>
      </c>
      <c r="C1454" s="24">
        <v>5.2332827156778717E-3</v>
      </c>
      <c r="D1454" s="24">
        <v>1.5663367257695319E-3</v>
      </c>
      <c r="E1454" s="263">
        <v>-3.2709022769212069E-3</v>
      </c>
      <c r="F1454" s="264">
        <v>-9.0000000000000006E-5</v>
      </c>
      <c r="G1454" s="264">
        <v>5.5000000000000155E-4</v>
      </c>
      <c r="H1454" s="265">
        <v>-3.2573289902281063E-5</v>
      </c>
      <c r="K1454" s="23">
        <v>43364</v>
      </c>
      <c r="L1454" s="19">
        <v>-1.0127451928736478E-4</v>
      </c>
      <c r="O1454" s="23">
        <v>43364</v>
      </c>
      <c r="P1454">
        <v>-2.6279134707834573E-4</v>
      </c>
      <c r="Q1454" t="str" cm="1">
        <f t="array" ref="Q1454">IF(P1454=MIN($P$3:$P$10000),O1454:P1454,"")</f>
        <v/>
      </c>
      <c r="S1454" s="23">
        <v>43364</v>
      </c>
      <c r="T1454">
        <v>-1.0511653883133837E-4</v>
      </c>
      <c r="U1454" t="str" cm="1">
        <f t="array" ref="U1454">IF(T1454=MIN($T$3:$T$10000),S1454:T1454,"")</f>
        <v/>
      </c>
    </row>
    <row r="1455" spans="1:21" x14ac:dyDescent="0.3">
      <c r="A1455" s="23">
        <v>43367</v>
      </c>
      <c r="B1455" s="24">
        <v>-1.7620054940879979E-4</v>
      </c>
      <c r="C1455" s="24">
        <v>4.338084116549728E-4</v>
      </c>
      <c r="D1455" s="24">
        <v>-1.021878980814458E-2</v>
      </c>
      <c r="E1455" s="263">
        <v>-9.9538472221022915E-3</v>
      </c>
      <c r="F1455" s="264">
        <v>3.1E-4</v>
      </c>
      <c r="G1455" s="264">
        <v>-1.1000000000000031E-3</v>
      </c>
      <c r="H1455" s="265">
        <v>-6.4935064935064542E-5</v>
      </c>
      <c r="K1455" s="23">
        <v>43367</v>
      </c>
      <c r="L1455" s="19">
        <v>-3.0958665932442385E-3</v>
      </c>
      <c r="O1455" s="23">
        <v>43367</v>
      </c>
      <c r="P1455">
        <v>-7.6066145350586478E-3</v>
      </c>
      <c r="Q1455" t="str" cm="1">
        <f t="array" ref="Q1455">IF(P1455=MIN($P$3:$P$10000),O1455:P1455,"")</f>
        <v/>
      </c>
      <c r="S1455" s="23">
        <v>43367</v>
      </c>
      <c r="T1455">
        <v>-3.0426458140234594E-3</v>
      </c>
      <c r="U1455" t="str" cm="1">
        <f t="array" ref="U1455">IF(T1455=MIN($T$3:$T$10000),S1455:T1455,"")</f>
        <v/>
      </c>
    </row>
    <row r="1456" spans="1:21" x14ac:dyDescent="0.3">
      <c r="A1456" s="23">
        <v>43368</v>
      </c>
      <c r="B1456" s="24">
        <v>1.5863311748803479E-3</v>
      </c>
      <c r="C1456" s="24">
        <v>2.6019625073439231E-3</v>
      </c>
      <c r="D1456" s="24">
        <v>1.896299604878169E-3</v>
      </c>
      <c r="E1456" s="263">
        <v>-1.436357632573287E-3</v>
      </c>
      <c r="F1456" s="264">
        <v>2.7E-4</v>
      </c>
      <c r="G1456" s="264">
        <v>5.9000000000000166E-4</v>
      </c>
      <c r="H1456" s="265">
        <v>1.2903225806451535E-4</v>
      </c>
      <c r="K1456" s="23">
        <v>43368</v>
      </c>
      <c r="L1456" s="19">
        <v>4.9920058735963184E-4</v>
      </c>
      <c r="O1456" s="23">
        <v>43368</v>
      </c>
      <c r="P1456">
        <v>9.6159017807649931E-4</v>
      </c>
      <c r="Q1456" t="str" cm="1">
        <f t="array" ref="Q1456">IF(P1456=MIN($P$3:$P$10000),O1456:P1456,"")</f>
        <v/>
      </c>
      <c r="S1456" s="23">
        <v>43368</v>
      </c>
      <c r="T1456">
        <v>3.8463607123059981E-4</v>
      </c>
      <c r="U1456" t="str" cm="1">
        <f t="array" ref="U1456">IF(T1456=MIN($T$3:$T$10000),S1456:T1456,"")</f>
        <v/>
      </c>
    </row>
    <row r="1457" spans="1:21" x14ac:dyDescent="0.3">
      <c r="A1457" s="23">
        <v>43369</v>
      </c>
      <c r="B1457" s="24">
        <v>-5.2793575841731779E-3</v>
      </c>
      <c r="C1457" s="24">
        <v>0</v>
      </c>
      <c r="D1457" s="24">
        <v>-5.3628919574105552E-3</v>
      </c>
      <c r="E1457" s="263">
        <v>-6.7493312355019312E-3</v>
      </c>
      <c r="F1457" s="264">
        <v>-1.000000000000003E-5</v>
      </c>
      <c r="G1457" s="264">
        <v>4.8999999999999933E-4</v>
      </c>
      <c r="H1457" s="265">
        <v>0</v>
      </c>
      <c r="K1457" s="23">
        <v>43369</v>
      </c>
      <c r="L1457" s="19">
        <v>-1.9878015276604739E-3</v>
      </c>
      <c r="O1457" s="23">
        <v>43369</v>
      </c>
      <c r="P1457">
        <v>-5.0282538191511834E-3</v>
      </c>
      <c r="Q1457" t="str" cm="1">
        <f t="array" ref="Q1457">IF(P1457=MIN($P$3:$P$10000),O1457:P1457,"")</f>
        <v/>
      </c>
      <c r="S1457" s="23">
        <v>43369</v>
      </c>
      <c r="T1457">
        <v>-2.0113015276604735E-3</v>
      </c>
      <c r="U1457" t="str" cm="1">
        <f t="array" ref="U1457">IF(T1457=MIN($T$3:$T$10000),S1457:T1457,"")</f>
        <v/>
      </c>
    </row>
    <row r="1458" spans="1:21" x14ac:dyDescent="0.3">
      <c r="A1458" s="23">
        <v>43370</v>
      </c>
      <c r="B1458" s="24">
        <v>-8.8456432858298999E-3</v>
      </c>
      <c r="C1458" s="24">
        <v>2.5952578808859099E-3</v>
      </c>
      <c r="D1458" s="24">
        <v>-4.862910791768385E-3</v>
      </c>
      <c r="E1458" s="263">
        <v>8.911859514491706E-4</v>
      </c>
      <c r="F1458" s="264">
        <v>-9.9999999999999178E-6</v>
      </c>
      <c r="G1458" s="264">
        <v>-6.4999999999999943E-4</v>
      </c>
      <c r="H1458" s="265">
        <v>3.2679738562092435E-5</v>
      </c>
      <c r="K1458" s="23">
        <v>43370</v>
      </c>
      <c r="L1458" s="19">
        <v>-1.0290937315943439E-3</v>
      </c>
      <c r="O1458" s="23">
        <v>43370</v>
      </c>
      <c r="P1458">
        <v>-2.5257490348682141E-3</v>
      </c>
      <c r="Q1458" t="str" cm="1">
        <f t="array" ref="Q1458">IF(P1458=MIN($P$3:$P$10000),O1458:P1458,"")</f>
        <v/>
      </c>
      <c r="S1458" s="23">
        <v>43370</v>
      </c>
      <c r="T1458">
        <v>-1.0102996139472857E-3</v>
      </c>
      <c r="U1458" t="str" cm="1">
        <f t="array" ref="U1458">IF(T1458=MIN($T$3:$T$10000),S1458:T1458,"")</f>
        <v/>
      </c>
    </row>
    <row r="1459" spans="1:21" x14ac:dyDescent="0.3">
      <c r="A1459" s="23">
        <v>43371</v>
      </c>
      <c r="B1459" s="24">
        <v>6.3364478446287613E-3</v>
      </c>
      <c r="C1459" s="24">
        <v>-1.380511541926787E-2</v>
      </c>
      <c r="D1459" s="24">
        <v>-2.3371536088066659E-3</v>
      </c>
      <c r="E1459" s="263">
        <v>5.6761234444214518E-3</v>
      </c>
      <c r="F1459" s="264">
        <v>-2.3000000000000009E-4</v>
      </c>
      <c r="G1459" s="264">
        <v>-2.359999999999998E-3</v>
      </c>
      <c r="H1459" s="265">
        <v>-1.3114754098360575E-4</v>
      </c>
      <c r="K1459" s="23">
        <v>43371</v>
      </c>
      <c r="L1459" s="19">
        <v>-4.4184981096239751E-4</v>
      </c>
      <c r="O1459" s="23">
        <v>43371</v>
      </c>
      <c r="P1459">
        <v>-6.0458354379943789E-4</v>
      </c>
      <c r="Q1459" t="str" cm="1">
        <f t="array" ref="Q1459">IF(P1459=MIN($P$3:$P$10000),O1459:P1459,"")</f>
        <v/>
      </c>
      <c r="S1459" s="23">
        <v>43371</v>
      </c>
      <c r="T1459">
        <v>-2.4183341751977505E-4</v>
      </c>
      <c r="U1459" t="str" cm="1">
        <f t="array" ref="U1459">IF(T1459=MIN($T$3:$T$10000),S1459:T1459,"")</f>
        <v/>
      </c>
    </row>
    <row r="1460" spans="1:21" x14ac:dyDescent="0.3">
      <c r="A1460" s="23">
        <v>43374</v>
      </c>
      <c r="B1460" s="24">
        <v>-1.685012385863623E-3</v>
      </c>
      <c r="C1460" s="24">
        <v>-5.249356322105915E-3</v>
      </c>
      <c r="D1460" s="24">
        <v>5.2176185067768941E-3</v>
      </c>
      <c r="E1460" s="263">
        <v>-2.1027614563995981E-3</v>
      </c>
      <c r="F1460" s="264">
        <v>2.0000000000000002E-5</v>
      </c>
      <c r="G1460" s="264">
        <v>-1.49E-3</v>
      </c>
      <c r="H1460" s="265">
        <v>1.294498381877015E-4</v>
      </c>
      <c r="K1460" s="23">
        <v>43374</v>
      </c>
      <c r="L1460" s="19">
        <v>3.2421756037808727E-4</v>
      </c>
      <c r="O1460" s="23">
        <v>43374</v>
      </c>
      <c r="P1460">
        <v>8.4616283298405415E-4</v>
      </c>
      <c r="Q1460" t="str" cm="1">
        <f t="array" ref="Q1460">IF(P1460=MIN($P$3:$P$10000),O1460:P1460,"")</f>
        <v/>
      </c>
      <c r="S1460" s="23">
        <v>43374</v>
      </c>
      <c r="T1460">
        <v>3.3846513319362164E-4</v>
      </c>
      <c r="U1460" t="str" cm="1">
        <f t="array" ref="U1460">IF(T1460=MIN($T$3:$T$10000),S1460:T1460,"")</f>
        <v/>
      </c>
    </row>
    <row r="1461" spans="1:21" x14ac:dyDescent="0.3">
      <c r="A1461" s="23">
        <v>43375</v>
      </c>
      <c r="B1461" s="24">
        <v>1.1548396553255791E-2</v>
      </c>
      <c r="C1461" s="24">
        <v>-5.2770086624989634E-3</v>
      </c>
      <c r="D1461" s="24">
        <v>7.9450699212878732E-3</v>
      </c>
      <c r="E1461" s="263">
        <v>-2.6615431737412949E-3</v>
      </c>
      <c r="F1461" s="264">
        <v>-2.5000000000000001E-4</v>
      </c>
      <c r="G1461" s="264">
        <v>-1.380000000000003E-3</v>
      </c>
      <c r="H1461" s="265">
        <v>-3.2786885245901666E-4</v>
      </c>
      <c r="K1461" s="23">
        <v>43375</v>
      </c>
      <c r="L1461" s="19">
        <v>1.0845707197402346E-3</v>
      </c>
      <c r="O1461" s="23">
        <v>43375</v>
      </c>
      <c r="P1461">
        <v>3.315279258366981E-3</v>
      </c>
      <c r="Q1461" t="str" cm="1">
        <f t="array" ref="Q1461">IF(P1461=MIN($P$3:$P$10000),O1461:P1461,"")</f>
        <v/>
      </c>
      <c r="S1461" s="23">
        <v>43375</v>
      </c>
      <c r="T1461">
        <v>1.3261117033467923E-3</v>
      </c>
      <c r="U1461" t="str" cm="1">
        <f t="array" ref="U1461">IF(T1461=MIN($T$3:$T$10000),S1461:T1461,"")</f>
        <v/>
      </c>
    </row>
    <row r="1462" spans="1:21" x14ac:dyDescent="0.3">
      <c r="A1462" s="23">
        <v>43376</v>
      </c>
      <c r="B1462" s="24">
        <v>-3.9519187507177844E-3</v>
      </c>
      <c r="C1462" s="24">
        <v>-5.7471563321921338E-3</v>
      </c>
      <c r="D1462" s="24">
        <v>-1.1350451610559619E-2</v>
      </c>
      <c r="E1462" s="263">
        <v>-4.6702884273671181E-3</v>
      </c>
      <c r="F1462" s="264">
        <v>1.9000000000000001E-4</v>
      </c>
      <c r="G1462" s="264">
        <v>1.2099999999999999E-3</v>
      </c>
      <c r="H1462" s="265">
        <v>-1.2698412698412622E-4</v>
      </c>
      <c r="K1462" s="23">
        <v>43376</v>
      </c>
      <c r="L1462" s="19">
        <v>-3.0941793182786667E-3</v>
      </c>
      <c r="O1462" s="23">
        <v>43376</v>
      </c>
      <c r="P1462">
        <v>-7.7913411528395243E-3</v>
      </c>
      <c r="Q1462" t="str" cm="1">
        <f t="array" ref="Q1462">IF(P1462=MIN($P$3:$P$10000),O1462:P1462,"")</f>
        <v/>
      </c>
      <c r="S1462" s="23">
        <v>43376</v>
      </c>
      <c r="T1462">
        <v>-3.1165364611358097E-3</v>
      </c>
      <c r="U1462" t="str" cm="1">
        <f t="array" ref="U1462">IF(T1462=MIN($T$3:$T$10000),S1462:T1462,"")</f>
        <v/>
      </c>
    </row>
    <row r="1463" spans="1:21" x14ac:dyDescent="0.3">
      <c r="A1463" s="23">
        <v>43377</v>
      </c>
      <c r="B1463" s="24">
        <v>5.2905132303026183E-4</v>
      </c>
      <c r="C1463" s="24">
        <v>-1.556244352603737E-2</v>
      </c>
      <c r="D1463" s="24">
        <v>1.4880529392255241E-3</v>
      </c>
      <c r="E1463" s="263">
        <v>-5.3626231827961588E-3</v>
      </c>
      <c r="F1463" s="264">
        <v>3.8999999999999988E-4</v>
      </c>
      <c r="G1463" s="264">
        <v>-2.2999999999999692E-4</v>
      </c>
      <c r="H1463" s="265">
        <v>-1.2539184952978198E-4</v>
      </c>
      <c r="K1463" s="23">
        <v>43377</v>
      </c>
      <c r="L1463" s="19">
        <v>-1.2393101953938606E-3</v>
      </c>
      <c r="O1463" s="23">
        <v>43377</v>
      </c>
      <c r="P1463">
        <v>-3.0259596577636469E-3</v>
      </c>
      <c r="Q1463" t="str" cm="1">
        <f t="array" ref="Q1463">IF(P1463=MIN($P$3:$P$10000),O1463:P1463,"")</f>
        <v/>
      </c>
      <c r="S1463" s="23">
        <v>43377</v>
      </c>
      <c r="T1463">
        <v>-1.2103838631054588E-3</v>
      </c>
      <c r="U1463" t="str" cm="1">
        <f t="array" ref="U1463">IF(T1463=MIN($T$3:$T$10000),S1463:T1463,"")</f>
        <v/>
      </c>
    </row>
    <row r="1464" spans="1:21" x14ac:dyDescent="0.3">
      <c r="A1464" s="23">
        <v>43378</v>
      </c>
      <c r="B1464" s="24">
        <v>2.8198800805460619E-3</v>
      </c>
      <c r="C1464" s="24">
        <v>-1.219510055105652E-2</v>
      </c>
      <c r="D1464" s="24">
        <v>-9.5529432329677973E-3</v>
      </c>
      <c r="E1464" s="263">
        <v>1.0445915586107831E-2</v>
      </c>
      <c r="F1464" s="264">
        <v>6.0000000000000049E-5</v>
      </c>
      <c r="G1464" s="264">
        <v>-7.6999999999999953E-4</v>
      </c>
      <c r="H1464" s="265">
        <v>0</v>
      </c>
      <c r="K1464" s="23">
        <v>43378</v>
      </c>
      <c r="L1464" s="19">
        <v>-1.0783234719963619E-3</v>
      </c>
      <c r="O1464" s="23">
        <v>43378</v>
      </c>
      <c r="P1464">
        <v>-2.6145586799909051E-3</v>
      </c>
      <c r="Q1464" t="str" cm="1">
        <f t="array" ref="Q1464">IF(P1464=MIN($P$3:$P$10000),O1464:P1464,"")</f>
        <v/>
      </c>
      <c r="S1464" s="23">
        <v>43378</v>
      </c>
      <c r="T1464">
        <v>-1.0458234719963619E-3</v>
      </c>
      <c r="U1464" t="str" cm="1">
        <f t="array" ref="U1464">IF(T1464=MIN($T$3:$T$10000),S1464:T1464,"")</f>
        <v/>
      </c>
    </row>
    <row r="1465" spans="1:21" x14ac:dyDescent="0.3">
      <c r="A1465" s="23">
        <v>43381</v>
      </c>
      <c r="B1465" s="24">
        <v>-1.1072073521825831E-2</v>
      </c>
      <c r="C1465" s="24">
        <v>-1.005948256382061E-2</v>
      </c>
      <c r="D1465" s="24">
        <v>1.478930062123859E-2</v>
      </c>
      <c r="E1465" s="263">
        <v>1.022669491452142E-2</v>
      </c>
      <c r="F1465" s="264">
        <v>-7.9999999999999993E-5</v>
      </c>
      <c r="G1465" s="264">
        <v>-1.6100000000000001E-3</v>
      </c>
      <c r="H1465" s="265">
        <v>6.1919504643964625E-5</v>
      </c>
      <c r="K1465" s="23">
        <v>43381</v>
      </c>
      <c r="L1465" s="19">
        <v>2.841732817143497E-3</v>
      </c>
      <c r="O1465" s="23">
        <v>43381</v>
      </c>
      <c r="P1465">
        <v>7.2559226001342823E-3</v>
      </c>
      <c r="Q1465" t="str" cm="1">
        <f t="array" ref="Q1465">IF(P1465=MIN($P$3:$P$10000),O1465:P1465,"")</f>
        <v/>
      </c>
      <c r="S1465" s="23">
        <v>43381</v>
      </c>
      <c r="T1465">
        <v>2.9023690400537131E-3</v>
      </c>
      <c r="U1465" t="str" cm="1">
        <f t="array" ref="U1465">IF(T1465=MIN($T$3:$T$10000),S1465:T1465,"")</f>
        <v/>
      </c>
    </row>
    <row r="1466" spans="1:21" x14ac:dyDescent="0.3">
      <c r="A1466" s="23">
        <v>43382</v>
      </c>
      <c r="B1466" s="24">
        <v>5.3311710917787925E-4</v>
      </c>
      <c r="C1466" s="24">
        <v>9.2377263267288175E-4</v>
      </c>
      <c r="D1466" s="24">
        <v>2.5240247709119121E-2</v>
      </c>
      <c r="E1466" s="263">
        <v>4.2915420623328452E-3</v>
      </c>
      <c r="F1466" s="264">
        <v>2.5000000000000001E-4</v>
      </c>
      <c r="G1466" s="264">
        <v>3.8999999999999701E-4</v>
      </c>
      <c r="H1466" s="265">
        <v>-3.1152647975078781E-5</v>
      </c>
      <c r="K1466" s="23">
        <v>43382</v>
      </c>
      <c r="L1466" s="19">
        <v>5.2254408917692249E-3</v>
      </c>
      <c r="O1466" s="23">
        <v>43382</v>
      </c>
      <c r="P1466">
        <v>1.2987398958395027E-2</v>
      </c>
      <c r="Q1466" t="str" cm="1">
        <f t="array" ref="Q1466">IF(P1466=MIN($P$3:$P$10000),O1466:P1466,"")</f>
        <v/>
      </c>
      <c r="S1466" s="23">
        <v>43382</v>
      </c>
      <c r="T1466">
        <v>5.1949595833580111E-3</v>
      </c>
      <c r="U1466" t="str" cm="1">
        <f t="array" ref="U1466">IF(T1466=MIN($T$3:$T$10000),S1466:T1466,"")</f>
        <v/>
      </c>
    </row>
    <row r="1467" spans="1:21" x14ac:dyDescent="0.3">
      <c r="A1467" s="23">
        <v>43383</v>
      </c>
      <c r="B1467" s="24">
        <v>2.486669671166457E-3</v>
      </c>
      <c r="C1467" s="24">
        <v>-2.6765091666549619E-2</v>
      </c>
      <c r="D1467" s="24">
        <v>-1.359710146729771E-2</v>
      </c>
      <c r="E1467" s="263">
        <v>-1.0627850059942349E-2</v>
      </c>
      <c r="F1467" s="264">
        <v>6.9999999999999967E-5</v>
      </c>
      <c r="G1467" s="264">
        <v>2.1000000000000351E-4</v>
      </c>
      <c r="H1467" s="265">
        <v>2.4844720496894259E-4</v>
      </c>
      <c r="K1467" s="23">
        <v>43383</v>
      </c>
      <c r="L1467" s="19">
        <v>-5.0030135728109174E-3</v>
      </c>
      <c r="O1467" s="23">
        <v>43383</v>
      </c>
      <c r="P1467">
        <v>-1.2830787037617352E-2</v>
      </c>
      <c r="Q1467" t="str" cm="1">
        <f t="array" ref="Q1467">IF(P1467=MIN($P$3:$P$10000),O1467:P1467,"")</f>
        <v/>
      </c>
      <c r="S1467" s="23">
        <v>43383</v>
      </c>
      <c r="T1467">
        <v>-5.1323148150469421E-3</v>
      </c>
      <c r="U1467" t="str" cm="1">
        <f t="array" ref="U1467">IF(T1467=MIN($T$3:$T$10000),S1467:T1467,"")</f>
        <v/>
      </c>
    </row>
    <row r="1468" spans="1:21" x14ac:dyDescent="0.3">
      <c r="A1468" s="23">
        <v>43384</v>
      </c>
      <c r="B1468" s="24">
        <v>2.5691017692000832E-2</v>
      </c>
      <c r="C1468" s="24">
        <v>-9.0092584263795818E-3</v>
      </c>
      <c r="D1468" s="24">
        <v>-1.9214853904470221E-2</v>
      </c>
      <c r="E1468" s="263">
        <v>-2.5027719527995349E-2</v>
      </c>
      <c r="F1468" s="264">
        <v>-1.6000000000000001E-4</v>
      </c>
      <c r="G1468" s="264">
        <v>-6.7000000000000176E-4</v>
      </c>
      <c r="H1468" s="265">
        <v>-3.1847133757960479E-5</v>
      </c>
      <c r="K1468" s="23">
        <v>43384</v>
      </c>
      <c r="L1468" s="19">
        <v>-5.9876115920339552E-3</v>
      </c>
      <c r="O1468" s="23">
        <v>43384</v>
      </c>
      <c r="P1468">
        <v>-1.4809450954607183E-2</v>
      </c>
      <c r="Q1468" t="str" cm="1">
        <f t="array" ref="Q1468">IF(P1468=MIN($P$3:$P$10000),O1468:P1468,"")</f>
        <v/>
      </c>
      <c r="S1468" s="23">
        <v>43384</v>
      </c>
      <c r="T1468">
        <v>-5.9237803818428733E-3</v>
      </c>
      <c r="U1468" t="str" cm="1">
        <f t="array" ref="U1468">IF(T1468=MIN($T$3:$T$10000),S1468:T1468,"")</f>
        <v/>
      </c>
    </row>
    <row r="1469" spans="1:21" x14ac:dyDescent="0.3">
      <c r="A1469" s="23">
        <v>43385</v>
      </c>
      <c r="B1469" s="24">
        <v>-4.7503541609117414E-3</v>
      </c>
      <c r="C1469" s="24">
        <v>4.7848785727518236E-3</v>
      </c>
      <c r="D1469" s="24">
        <v>9.4763574794676161E-3</v>
      </c>
      <c r="E1469" s="263">
        <v>5.7927206258944737E-3</v>
      </c>
      <c r="F1469" s="264">
        <v>-5.9999999999999941E-5</v>
      </c>
      <c r="G1469" s="264">
        <v>0</v>
      </c>
      <c r="H1469" s="265">
        <v>-3.1746031746032659E-5</v>
      </c>
      <c r="K1469" s="23">
        <v>43385</v>
      </c>
      <c r="L1469" s="19">
        <v>2.4684205483898563E-3</v>
      </c>
      <c r="O1469" s="23">
        <v>43385</v>
      </c>
      <c r="P1469">
        <v>6.2217656566889278E-3</v>
      </c>
      <c r="Q1469" t="str" cm="1">
        <f t="array" ref="Q1469">IF(P1469=MIN($P$3:$P$10000),O1469:P1469,"")</f>
        <v/>
      </c>
      <c r="S1469" s="23">
        <v>43385</v>
      </c>
      <c r="T1469">
        <v>2.4887062626755708E-3</v>
      </c>
      <c r="U1469" t="str" cm="1">
        <f t="array" ref="U1469">IF(T1469=MIN($T$3:$T$10000),S1469:T1469,"")</f>
        <v/>
      </c>
    </row>
    <row r="1470" spans="1:21" x14ac:dyDescent="0.3">
      <c r="A1470" s="23">
        <v>43388</v>
      </c>
      <c r="B1470" s="24">
        <v>6.6822613898569767E-3</v>
      </c>
      <c r="C1470" s="24">
        <v>2.8572555229224349E-3</v>
      </c>
      <c r="D1470" s="24">
        <v>-1.044194656651308E-2</v>
      </c>
      <c r="E1470" s="263">
        <v>-1.354978439552914E-3</v>
      </c>
      <c r="F1470" s="264">
        <v>-9.0000000000000019E-5</v>
      </c>
      <c r="G1470" s="264">
        <v>2.19999999999998E-4</v>
      </c>
      <c r="H1470" s="265">
        <v>0</v>
      </c>
      <c r="K1470" s="23">
        <v>43388</v>
      </c>
      <c r="L1470" s="19">
        <v>-1.6262265445520531E-3</v>
      </c>
      <c r="O1470" s="23">
        <v>43388</v>
      </c>
      <c r="P1470">
        <v>-4.0705663613801318E-3</v>
      </c>
      <c r="Q1470" t="str" cm="1">
        <f t="array" ref="Q1470">IF(P1470=MIN($P$3:$P$10000),O1470:P1470,"")</f>
        <v/>
      </c>
      <c r="S1470" s="23">
        <v>43388</v>
      </c>
      <c r="T1470">
        <v>-1.6282265445520532E-3</v>
      </c>
      <c r="U1470" t="str" cm="1">
        <f t="array" ref="U1470">IF(T1470=MIN($T$3:$T$10000),S1470:T1470,"")</f>
        <v/>
      </c>
    </row>
    <row r="1471" spans="1:21" x14ac:dyDescent="0.3">
      <c r="A1471" s="23">
        <v>43389</v>
      </c>
      <c r="B1471" s="24">
        <v>-1.724112068965484E-3</v>
      </c>
      <c r="C1471" s="24">
        <v>1.7569014634459E-2</v>
      </c>
      <c r="D1471" s="24">
        <v>2.121098564884525E-2</v>
      </c>
      <c r="E1471" s="263">
        <v>2.058134472337355E-2</v>
      </c>
      <c r="F1471" s="264">
        <v>-1.1E-4</v>
      </c>
      <c r="G1471" s="264">
        <v>9.6999999999999973E-4</v>
      </c>
      <c r="H1471" s="265">
        <v>-9.4936708860757812E-5</v>
      </c>
      <c r="K1471" s="23">
        <v>43389</v>
      </c>
      <c r="L1471" s="19">
        <v>7.2343116819019813E-3</v>
      </c>
      <c r="O1471" s="23">
        <v>43389</v>
      </c>
      <c r="P1471">
        <v>1.8098833002223303E-2</v>
      </c>
      <c r="Q1471" t="str" cm="1">
        <f t="array" ref="Q1471">IF(P1471=MIN($P$3:$P$10000),O1471:P1471,"")</f>
        <v/>
      </c>
      <c r="S1471" s="23">
        <v>43389</v>
      </c>
      <c r="T1471">
        <v>7.2395332008893219E-3</v>
      </c>
      <c r="U1471" t="str" cm="1">
        <f t="array" ref="U1471">IF(T1471=MIN($T$3:$T$10000),S1471:T1471,"")</f>
        <v/>
      </c>
    </row>
    <row r="1472" spans="1:21" x14ac:dyDescent="0.3">
      <c r="A1472" s="23">
        <v>43390</v>
      </c>
      <c r="B1472" s="24">
        <v>-8.6373054757175324E-5</v>
      </c>
      <c r="C1472" s="24">
        <v>-7.4663058995889644E-3</v>
      </c>
      <c r="D1472" s="24">
        <v>7.8276290291041592E-3</v>
      </c>
      <c r="E1472" s="263">
        <v>-1.219044564012596E-3</v>
      </c>
      <c r="F1472" s="264">
        <v>-2.6000000000000009E-4</v>
      </c>
      <c r="G1472" s="264">
        <v>-8.699999999999974E-4</v>
      </c>
      <c r="H1472" s="265">
        <v>6.2695924764889904E-5</v>
      </c>
      <c r="K1472" s="23">
        <v>43390</v>
      </c>
      <c r="L1472" s="19">
        <v>8.2436611775392867E-4</v>
      </c>
      <c r="O1472" s="23">
        <v>43390</v>
      </c>
      <c r="P1472">
        <v>2.1641323790243202E-3</v>
      </c>
      <c r="Q1472" t="str" cm="1">
        <f t="array" ref="Q1472">IF(P1472=MIN($P$3:$P$10000),O1472:P1472,"")</f>
        <v/>
      </c>
      <c r="S1472" s="23">
        <v>43390</v>
      </c>
      <c r="T1472">
        <v>8.6565295160972815E-4</v>
      </c>
      <c r="U1472" t="str" cm="1">
        <f t="array" ref="U1472">IF(T1472=MIN($T$3:$T$10000),S1472:T1472,"")</f>
        <v/>
      </c>
    </row>
    <row r="1473" spans="1:21" x14ac:dyDescent="0.3">
      <c r="A1473" s="23">
        <v>43391</v>
      </c>
      <c r="B1473" s="24">
        <v>1.1226962507756E-3</v>
      </c>
      <c r="C1473" s="24">
        <v>-1.175363582704593E-2</v>
      </c>
      <c r="D1473" s="24">
        <v>-4.0387363559311199E-3</v>
      </c>
      <c r="E1473" s="263">
        <v>-3.3281403913778618E-4</v>
      </c>
      <c r="F1473" s="264">
        <v>-1.7000000000000001E-4</v>
      </c>
      <c r="G1473" s="264">
        <v>-1.2800000000000012E-3</v>
      </c>
      <c r="H1473" s="265">
        <v>-9.4637223974763929E-5</v>
      </c>
      <c r="K1473" s="23">
        <v>43391</v>
      </c>
      <c r="L1473" s="19">
        <v>-1.5034295734938394E-3</v>
      </c>
      <c r="O1473" s="23">
        <v>43391</v>
      </c>
      <c r="P1473">
        <v>-3.4496070567629879E-3</v>
      </c>
      <c r="Q1473" t="str" cm="1">
        <f t="array" ref="Q1473">IF(P1473=MIN($P$3:$P$10000),O1473:P1473,"")</f>
        <v/>
      </c>
      <c r="S1473" s="23">
        <v>43391</v>
      </c>
      <c r="T1473">
        <v>-1.3798428227051955E-3</v>
      </c>
      <c r="U1473" t="str" cm="1">
        <f t="array" ref="U1473">IF(T1473=MIN($T$3:$T$10000),S1473:T1473,"")</f>
        <v/>
      </c>
    </row>
    <row r="1474" spans="1:21" x14ac:dyDescent="0.3">
      <c r="A1474" s="23">
        <v>43392</v>
      </c>
      <c r="B1474" s="24">
        <v>7.7643203548013616E-4</v>
      </c>
      <c r="C1474" s="24">
        <v>3.8057318231232728E-3</v>
      </c>
      <c r="D1474" s="24">
        <v>1.019035508788145E-2</v>
      </c>
      <c r="E1474" s="263">
        <v>3.6624590869205938E-3</v>
      </c>
      <c r="F1474" s="264">
        <v>2.0000000000000002E-5</v>
      </c>
      <c r="G1474" s="264">
        <v>8.7000000000000185E-4</v>
      </c>
      <c r="H1474" s="265">
        <v>0</v>
      </c>
      <c r="K1474" s="23">
        <v>43392</v>
      </c>
      <c r="L1474" s="19">
        <v>2.5879956159517532E-3</v>
      </c>
      <c r="O1474" s="23">
        <v>43392</v>
      </c>
      <c r="P1474">
        <v>6.3562390398793824E-3</v>
      </c>
      <c r="Q1474" t="str" cm="1">
        <f t="array" ref="Q1474">IF(P1474=MIN($P$3:$P$10000),O1474:P1474,"")</f>
        <v/>
      </c>
      <c r="S1474" s="23">
        <v>43392</v>
      </c>
      <c r="T1474">
        <v>2.5424956159517532E-3</v>
      </c>
      <c r="U1474" t="str" cm="1">
        <f t="array" ref="U1474">IF(T1474=MIN($T$3:$T$10000),S1474:T1474,"")</f>
        <v/>
      </c>
    </row>
    <row r="1475" spans="1:21" x14ac:dyDescent="0.3">
      <c r="A1475" s="23">
        <v>43395</v>
      </c>
      <c r="B1475" s="24">
        <v>-2.586009782156575E-3</v>
      </c>
      <c r="C1475" s="24">
        <v>-4.7393130558115552E-3</v>
      </c>
      <c r="D1475" s="24">
        <v>-1.030647954098931E-4</v>
      </c>
      <c r="E1475" s="263">
        <v>-5.7498055561834641E-3</v>
      </c>
      <c r="F1475" s="264">
        <v>1.2E-4</v>
      </c>
      <c r="G1475" s="264">
        <v>1.09E-3</v>
      </c>
      <c r="H1475" s="265">
        <v>9.3750000000000517E-5</v>
      </c>
      <c r="K1475" s="23">
        <v>43395</v>
      </c>
      <c r="L1475" s="19">
        <v>-9.7126514637850493E-4</v>
      </c>
      <c r="O1475" s="23">
        <v>43395</v>
      </c>
      <c r="P1475">
        <v>-2.6998816159462631E-3</v>
      </c>
      <c r="Q1475" t="str" cm="1">
        <f t="array" ref="Q1475">IF(P1475=MIN($P$3:$P$10000),O1475:P1475,"")</f>
        <v/>
      </c>
      <c r="S1475" s="23">
        <v>43395</v>
      </c>
      <c r="T1475">
        <v>-1.0799526463785053E-3</v>
      </c>
      <c r="U1475" t="str" cm="1">
        <f t="array" ref="U1475">IF(T1475=MIN($T$3:$T$10000),S1475:T1475,"")</f>
        <v/>
      </c>
    </row>
    <row r="1476" spans="1:21" x14ac:dyDescent="0.3">
      <c r="A1476" s="23">
        <v>43396</v>
      </c>
      <c r="B1476" s="24">
        <v>5.8767609184752203E-3</v>
      </c>
      <c r="C1476" s="24">
        <v>-8.0951344407071673E-3</v>
      </c>
      <c r="D1476" s="24">
        <v>6.7944459710584451E-3</v>
      </c>
      <c r="E1476" s="263">
        <v>-1.71262867242171E-2</v>
      </c>
      <c r="F1476" s="264">
        <v>-3.2000000000000003E-4</v>
      </c>
      <c r="G1476" s="264">
        <v>-9.9000000000000195E-4</v>
      </c>
      <c r="H1476" s="265">
        <v>2.2082018927444772E-4</v>
      </c>
      <c r="K1476" s="23">
        <v>43396</v>
      </c>
      <c r="L1476" s="19">
        <v>-9.9667634106069092E-4</v>
      </c>
      <c r="O1476" s="23">
        <v>43396</v>
      </c>
      <c r="P1476">
        <v>-2.536363565585481E-3</v>
      </c>
      <c r="Q1476" t="str" cm="1">
        <f t="array" ref="Q1476">IF(P1476=MIN($P$3:$P$10000),O1476:P1476,"")</f>
        <v/>
      </c>
      <c r="S1476" s="23">
        <v>43396</v>
      </c>
      <c r="T1476">
        <v>-1.0145454262341924E-3</v>
      </c>
      <c r="U1476" t="str" cm="1">
        <f t="array" ref="U1476">IF(T1476=MIN($T$3:$T$10000),S1476:T1476,"")</f>
        <v/>
      </c>
    </row>
    <row r="1477" spans="1:21" x14ac:dyDescent="0.3">
      <c r="A1477" s="23">
        <v>43397</v>
      </c>
      <c r="B1477" s="24">
        <v>2.3198299022237951E-3</v>
      </c>
      <c r="C1477" s="24">
        <v>-2.9764813861799778E-2</v>
      </c>
      <c r="D1477" s="24">
        <v>-2.4541115604635451E-3</v>
      </c>
      <c r="E1477" s="263">
        <v>-1.3125246727832E-2</v>
      </c>
      <c r="F1477" s="264">
        <v>-6.0000000000000002E-5</v>
      </c>
      <c r="G1477" s="264">
        <v>-3.7999999999999812E-4</v>
      </c>
      <c r="H1477" s="265">
        <v>-1.290322580645176E-4</v>
      </c>
      <c r="K1477" s="23">
        <v>43397</v>
      </c>
      <c r="L1477" s="19">
        <v>-3.6543362413888466E-3</v>
      </c>
      <c r="O1477" s="23">
        <v>43397</v>
      </c>
      <c r="P1477">
        <v>-8.9281793131495354E-3</v>
      </c>
      <c r="Q1477" t="str" cm="1">
        <f t="array" ref="Q1477">IF(P1477=MIN($P$3:$P$10000),O1477:P1477,"")</f>
        <v/>
      </c>
      <c r="S1477" s="23">
        <v>43397</v>
      </c>
      <c r="T1477">
        <v>-3.571271725259814E-3</v>
      </c>
      <c r="U1477" t="str" cm="1">
        <f t="array" ref="U1477">IF(T1477=MIN($T$3:$T$10000),S1477:T1477,"")</f>
        <v/>
      </c>
    </row>
    <row r="1478" spans="1:21" x14ac:dyDescent="0.3">
      <c r="A1478" s="23">
        <v>43398</v>
      </c>
      <c r="B1478" s="24">
        <v>-2.228715850206898E-3</v>
      </c>
      <c r="C1478" s="24">
        <v>7.4219760972910141E-3</v>
      </c>
      <c r="D1478" s="24">
        <v>1.6605363134139881E-2</v>
      </c>
      <c r="E1478" s="263">
        <v>-2.7287261633122482E-2</v>
      </c>
      <c r="F1478" s="264">
        <v>2.0000000000000002E-5</v>
      </c>
      <c r="G1478" s="264">
        <v>1.1399999999999989E-3</v>
      </c>
      <c r="H1478" s="265">
        <v>1.9108280254777173E-4</v>
      </c>
      <c r="K1478" s="23">
        <v>43398</v>
      </c>
      <c r="L1478" s="19">
        <v>2.1825406689561939E-4</v>
      </c>
      <c r="O1478" s="23">
        <v>43398</v>
      </c>
      <c r="P1478">
        <v>1.8316701437280647E-4</v>
      </c>
      <c r="Q1478" t="str" cm="1">
        <f t="array" ref="Q1478">IF(P1478=MIN($P$3:$P$10000),O1478:P1478,"")</f>
        <v/>
      </c>
      <c r="S1478" s="23">
        <v>43398</v>
      </c>
      <c r="T1478">
        <v>7.3266805749122154E-5</v>
      </c>
      <c r="U1478" t="str" cm="1">
        <f t="array" ref="U1478">IF(T1478=MIN($T$3:$T$10000),S1478:T1478,"")</f>
        <v/>
      </c>
    </row>
    <row r="1479" spans="1:21" x14ac:dyDescent="0.3">
      <c r="A1479" s="23">
        <v>43399</v>
      </c>
      <c r="B1479" s="24">
        <v>3.178651148133167E-3</v>
      </c>
      <c r="C1479" s="24">
        <v>1.473590090286637E-3</v>
      </c>
      <c r="D1479" s="24">
        <v>-2.4198889783842892E-3</v>
      </c>
      <c r="E1479" s="263">
        <v>1.0606254450579221E-3</v>
      </c>
      <c r="F1479" s="264">
        <v>-3.4000000000000002E-4</v>
      </c>
      <c r="G1479" s="264">
        <v>6.1999999999999837E-4</v>
      </c>
      <c r="H1479" s="265">
        <v>0</v>
      </c>
      <c r="K1479" s="23">
        <v>43399</v>
      </c>
      <c r="L1479" s="19">
        <v>-1.0173750475834641E-4</v>
      </c>
      <c r="O1479" s="23">
        <v>43399</v>
      </c>
      <c r="P1479">
        <v>-2.4684376189586601E-4</v>
      </c>
      <c r="Q1479" t="str" cm="1">
        <f t="array" ref="Q1479">IF(P1479=MIN($P$3:$P$10000),O1479:P1479,"")</f>
        <v/>
      </c>
      <c r="S1479" s="23">
        <v>43399</v>
      </c>
      <c r="T1479">
        <v>-9.8737504758346313E-5</v>
      </c>
      <c r="U1479" t="str" cm="1">
        <f t="array" ref="U1479">IF(T1479=MIN($T$3:$T$10000),S1479:T1479,"")</f>
        <v/>
      </c>
    </row>
    <row r="1480" spans="1:21" x14ac:dyDescent="0.3">
      <c r="A1480" s="23">
        <v>43402</v>
      </c>
      <c r="B1480" s="24">
        <v>-3.9393595257179847E-3</v>
      </c>
      <c r="C1480" s="24">
        <v>-4.9044490421386666E-3</v>
      </c>
      <c r="D1480" s="24">
        <v>8.6920531102039518E-3</v>
      </c>
      <c r="E1480" s="263">
        <v>1.7426261381284731E-2</v>
      </c>
      <c r="F1480" s="264">
        <v>7.0000000000000021E-5</v>
      </c>
      <c r="G1480" s="264">
        <v>9.9000000000000195E-4</v>
      </c>
      <c r="H1480" s="265">
        <v>-1.298701298701302E-4</v>
      </c>
      <c r="K1480" s="23">
        <v>43402</v>
      </c>
      <c r="L1480" s="19">
        <v>3.2375934622465531E-3</v>
      </c>
      <c r="O1480" s="23">
        <v>43402</v>
      </c>
      <c r="P1480">
        <v>8.0988375517202765E-3</v>
      </c>
      <c r="Q1480" t="str" cm="1">
        <f t="array" ref="Q1480">IF(P1480=MIN($P$3:$P$10000),O1480:P1480,"")</f>
        <v/>
      </c>
      <c r="S1480" s="23">
        <v>43402</v>
      </c>
      <c r="T1480">
        <v>3.2395350206881114E-3</v>
      </c>
      <c r="U1480" t="str" cm="1">
        <f t="array" ref="U1480">IF(T1480=MIN($T$3:$T$10000),S1480:T1480,"")</f>
        <v/>
      </c>
    </row>
    <row r="1481" spans="1:21" x14ac:dyDescent="0.3">
      <c r="A1481" s="23">
        <v>43403</v>
      </c>
      <c r="B1481" s="24">
        <v>-4.3847907210864999E-3</v>
      </c>
      <c r="C1481" s="24">
        <v>0</v>
      </c>
      <c r="D1481" s="24">
        <v>2.6252425764314719E-2</v>
      </c>
      <c r="E1481" s="263">
        <v>2.7890416544027141E-2</v>
      </c>
      <c r="F1481" s="264">
        <v>4.0000000000000017E-5</v>
      </c>
      <c r="G1481" s="264">
        <v>-1.440000000000001E-3</v>
      </c>
      <c r="H1481" s="265">
        <v>-9.6153846153845571E-5</v>
      </c>
      <c r="K1481" s="23">
        <v>43403</v>
      </c>
      <c r="L1481" s="19">
        <v>7.8410883211449157E-3</v>
      </c>
      <c r="O1481" s="23">
        <v>43403</v>
      </c>
      <c r="P1481">
        <v>1.9880893879785363E-2</v>
      </c>
      <c r="Q1481" t="str" cm="1">
        <f t="array" ref="Q1481">IF(P1481=MIN($P$3:$P$10000),O1481:P1481,"")</f>
        <v/>
      </c>
      <c r="S1481" s="23">
        <v>43403</v>
      </c>
      <c r="T1481">
        <v>7.9523575519141465E-3</v>
      </c>
      <c r="U1481" t="str" cm="1">
        <f t="array" ref="U1481">IF(T1481=MIN($T$3:$T$10000),S1481:T1481,"")</f>
        <v/>
      </c>
    </row>
    <row r="1482" spans="1:21" x14ac:dyDescent="0.3">
      <c r="A1482" s="23">
        <v>43404</v>
      </c>
      <c r="B1482" s="24">
        <v>-5.6131345696079403E-3</v>
      </c>
      <c r="C1482" s="24">
        <v>2.267139498012426E-2</v>
      </c>
      <c r="D1482" s="24">
        <v>-2.0894201219481871E-2</v>
      </c>
      <c r="E1482" s="263">
        <v>7.3180145022975684E-3</v>
      </c>
      <c r="F1482" s="264">
        <v>1.2999999999999999E-4</v>
      </c>
      <c r="G1482" s="264">
        <v>4.8999999999999933E-4</v>
      </c>
      <c r="H1482" s="265">
        <v>3.174603174603045E-5</v>
      </c>
      <c r="K1482" s="23">
        <v>43404</v>
      </c>
      <c r="L1482" s="19">
        <v>-1.8662383283828577E-3</v>
      </c>
      <c r="O1482" s="23">
        <v>43404</v>
      </c>
      <c r="P1482">
        <v>-4.7950601066714289E-3</v>
      </c>
      <c r="Q1482" t="str" cm="1">
        <f t="array" ref="Q1482">IF(P1482=MIN($P$3:$P$10000),O1482:P1482,"")</f>
        <v/>
      </c>
      <c r="S1482" s="23">
        <v>43404</v>
      </c>
      <c r="T1482">
        <v>-1.9180240426685713E-3</v>
      </c>
      <c r="U1482" t="str" cm="1">
        <f t="array" ref="U1482">IF(T1482=MIN($T$3:$T$10000),S1482:T1482,"")</f>
        <v/>
      </c>
    </row>
    <row r="1483" spans="1:21" x14ac:dyDescent="0.3">
      <c r="A1483" s="23">
        <v>43405</v>
      </c>
      <c r="B1483" s="24">
        <v>1.2852757049887E-2</v>
      </c>
      <c r="C1483" s="24">
        <v>1.15660243920967E-2</v>
      </c>
      <c r="D1483" s="24">
        <v>2.9914803324388758E-3</v>
      </c>
      <c r="E1483" s="263">
        <v>-1.542424645381235E-2</v>
      </c>
      <c r="F1483" s="264">
        <v>7.9999999999999993E-5</v>
      </c>
      <c r="G1483" s="264">
        <v>5.4000000000000272E-4</v>
      </c>
      <c r="H1483" s="265">
        <v>-2.5477707006369267E-4</v>
      </c>
      <c r="K1483" s="23">
        <v>43405</v>
      </c>
      <c r="L1483" s="19">
        <v>-2.0203212601313758E-4</v>
      </c>
      <c r="O1483" s="23">
        <v>43405</v>
      </c>
      <c r="P1483">
        <v>-3.0595611121119089E-4</v>
      </c>
      <c r="Q1483" t="str" cm="1">
        <f t="array" ref="Q1483">IF(P1483=MIN($P$3:$P$10000),O1483:P1483,"")</f>
        <v/>
      </c>
      <c r="S1483" s="23">
        <v>43405</v>
      </c>
      <c r="T1483">
        <v>-1.2238244448447601E-4</v>
      </c>
      <c r="U1483" t="str" cm="1">
        <f t="array" ref="U1483">IF(T1483=MIN($T$3:$T$10000),S1483:T1483,"")</f>
        <v/>
      </c>
    </row>
    <row r="1484" spans="1:21" x14ac:dyDescent="0.3">
      <c r="A1484" s="23">
        <v>43406</v>
      </c>
      <c r="B1484" s="24">
        <v>1.7152534094635709E-4</v>
      </c>
      <c r="C1484" s="24">
        <v>1.4295201004086179E-3</v>
      </c>
      <c r="D1484" s="24">
        <v>7.5561904133292111E-3</v>
      </c>
      <c r="E1484" s="263">
        <v>-1.2373565088037171E-2</v>
      </c>
      <c r="F1484" s="264">
        <v>1.8000000000000001E-4</v>
      </c>
      <c r="G1484" s="264">
        <v>7.2999999999999953E-4</v>
      </c>
      <c r="H1484" s="265">
        <v>6.2111801242235648E-5</v>
      </c>
      <c r="K1484" s="23">
        <v>43406</v>
      </c>
      <c r="L1484" s="19">
        <v>6.3277944078477135E-5</v>
      </c>
      <c r="O1484" s="23">
        <v>43406</v>
      </c>
      <c r="P1484">
        <v>-4.7930916201322556E-5</v>
      </c>
      <c r="Q1484" t="str" cm="1">
        <f t="array" ref="Q1484">IF(P1484=MIN($P$3:$P$10000),O1484:P1484,"")</f>
        <v/>
      </c>
      <c r="S1484" s="23">
        <v>43406</v>
      </c>
      <c r="T1484">
        <v>-1.9172366480528892E-5</v>
      </c>
      <c r="U1484" t="str" cm="1">
        <f t="array" ref="U1484">IF(T1484=MIN($T$3:$T$10000),S1484:T1484,"")</f>
        <v/>
      </c>
    </row>
    <row r="1485" spans="1:21" x14ac:dyDescent="0.3">
      <c r="A1485" s="23">
        <v>43409</v>
      </c>
      <c r="B1485" s="24">
        <v>-2.4003342923217749E-3</v>
      </c>
      <c r="C1485" s="24">
        <v>0</v>
      </c>
      <c r="D1485" s="24">
        <v>1.549255482514723E-2</v>
      </c>
      <c r="E1485" s="263">
        <v>8.9654119899894129E-3</v>
      </c>
      <c r="F1485" s="264">
        <v>-6.999999999999998E-5</v>
      </c>
      <c r="G1485" s="264">
        <v>-1.5000000000000118E-4</v>
      </c>
      <c r="H1485" s="265">
        <v>-6.2499999999999622E-5</v>
      </c>
      <c r="K1485" s="23">
        <v>43409</v>
      </c>
      <c r="L1485" s="19">
        <v>3.7591911138197837E-3</v>
      </c>
      <c r="O1485" s="23">
        <v>43409</v>
      </c>
      <c r="P1485">
        <v>9.5045402845494592E-3</v>
      </c>
      <c r="Q1485" t="str" cm="1">
        <f t="array" ref="Q1485">IF(P1485=MIN($P$3:$P$10000),O1485:P1485,"")</f>
        <v/>
      </c>
      <c r="S1485" s="23">
        <v>43409</v>
      </c>
      <c r="T1485">
        <v>3.8018161138197839E-3</v>
      </c>
      <c r="U1485" t="str" cm="1">
        <f t="array" ref="U1485">IF(T1485=MIN($T$3:$T$10000),S1485:T1485,"")</f>
        <v/>
      </c>
    </row>
    <row r="1486" spans="1:21" x14ac:dyDescent="0.3">
      <c r="A1486" s="23">
        <v>43410</v>
      </c>
      <c r="B1486" s="24">
        <v>-2.8357995316026009E-3</v>
      </c>
      <c r="C1486" s="24">
        <v>1.427109826937441E-3</v>
      </c>
      <c r="D1486" s="24">
        <v>4.0811552841502419E-3</v>
      </c>
      <c r="E1486" s="263">
        <v>5.6982318939538849E-4</v>
      </c>
      <c r="F1486" s="264">
        <v>6.999999999999998E-5</v>
      </c>
      <c r="G1486" s="264">
        <v>-8.4999999999999963E-4</v>
      </c>
      <c r="H1486" s="265">
        <v>0</v>
      </c>
      <c r="K1486" s="23">
        <v>43410</v>
      </c>
      <c r="L1486" s="19">
        <v>7.3697451592418851E-4</v>
      </c>
      <c r="O1486" s="23">
        <v>43410</v>
      </c>
      <c r="P1486">
        <v>1.9311862898104711E-3</v>
      </c>
      <c r="Q1486" t="str" cm="1">
        <f t="array" ref="Q1486">IF(P1486=MIN($P$3:$P$10000),O1486:P1486,"")</f>
        <v/>
      </c>
      <c r="S1486" s="23">
        <v>43410</v>
      </c>
      <c r="T1486">
        <v>7.7247451592418856E-4</v>
      </c>
      <c r="U1486" t="str" cm="1">
        <f t="array" ref="U1486">IF(T1486=MIN($T$3:$T$10000),S1486:T1486,"")</f>
        <v/>
      </c>
    </row>
    <row r="1487" spans="1:21" x14ac:dyDescent="0.3">
      <c r="A1487" s="23">
        <v>43411</v>
      </c>
      <c r="B1487" s="24">
        <v>-8.6194414975919087E-5</v>
      </c>
      <c r="C1487" s="24">
        <v>1.900238556808824E-2</v>
      </c>
      <c r="D1487" s="24">
        <v>9.5809736948583319E-3</v>
      </c>
      <c r="E1487" s="263">
        <v>1.821685844378991E-2</v>
      </c>
      <c r="F1487" s="264">
        <v>4.0000000000000003E-5</v>
      </c>
      <c r="G1487" s="264">
        <v>6.7000000000000176E-4</v>
      </c>
      <c r="H1487" s="265">
        <v>-6.2111801242237803E-5</v>
      </c>
      <c r="K1487" s="23">
        <v>43411</v>
      </c>
      <c r="L1487" s="19">
        <v>4.9912747053493947E-3</v>
      </c>
      <c r="O1487" s="23">
        <v>43411</v>
      </c>
      <c r="P1487">
        <v>1.2454312539771004E-2</v>
      </c>
      <c r="Q1487" t="str" cm="1">
        <f t="array" ref="Q1487">IF(P1487=MIN($P$3:$P$10000),O1487:P1487,"")</f>
        <v/>
      </c>
      <c r="S1487" s="23">
        <v>43411</v>
      </c>
      <c r="T1487">
        <v>4.9817250159084024E-3</v>
      </c>
      <c r="U1487" t="str" cm="1">
        <f t="array" ref="U1487">IF(T1487=MIN($T$3:$T$10000),S1487:T1487,"")</f>
        <v/>
      </c>
    </row>
    <row r="1488" spans="1:21" x14ac:dyDescent="0.3">
      <c r="A1488" s="23">
        <v>43412</v>
      </c>
      <c r="B1488" s="24">
        <v>-2.154615204297296E-3</v>
      </c>
      <c r="C1488" s="24">
        <v>-2.7972612063294228E-3</v>
      </c>
      <c r="D1488" s="24">
        <v>5.3681567188833988E-3</v>
      </c>
      <c r="E1488" s="263">
        <v>5.1435549840854189E-3</v>
      </c>
      <c r="F1488" s="264">
        <v>9.0000000000000046E-5</v>
      </c>
      <c r="G1488" s="264">
        <v>-5.8000000000000271E-4</v>
      </c>
      <c r="H1488" s="265">
        <v>1.5432098765432323E-4</v>
      </c>
      <c r="K1488" s="23">
        <v>43412</v>
      </c>
      <c r="L1488" s="19">
        <v>1.4006003092689571E-3</v>
      </c>
      <c r="O1488" s="23">
        <v>43412</v>
      </c>
      <c r="P1488">
        <v>3.3778896620612793E-3</v>
      </c>
      <c r="Q1488" t="str" cm="1">
        <f t="array" ref="Q1488">IF(P1488=MIN($P$3:$P$10000),O1488:P1488,"")</f>
        <v/>
      </c>
      <c r="S1488" s="23">
        <v>43412</v>
      </c>
      <c r="T1488">
        <v>1.3511558648245116E-3</v>
      </c>
      <c r="U1488" t="str" cm="1">
        <f t="array" ref="U1488">IF(T1488=MIN($T$3:$T$10000),S1488:T1488,"")</f>
        <v/>
      </c>
    </row>
    <row r="1489" spans="1:21" x14ac:dyDescent="0.3">
      <c r="A1489" s="23">
        <v>43413</v>
      </c>
      <c r="B1489" s="24">
        <v>-1.12281569461752E-2</v>
      </c>
      <c r="C1489" s="24">
        <v>-7.9476411701791729E-3</v>
      </c>
      <c r="D1489" s="24">
        <v>6.4836239238471368E-3</v>
      </c>
      <c r="E1489" s="263">
        <v>6.3411731831803713E-3</v>
      </c>
      <c r="F1489" s="264">
        <v>-2.2000000000000001E-4</v>
      </c>
      <c r="G1489" s="264">
        <v>1.000000000000334E-5</v>
      </c>
      <c r="H1489" s="265">
        <v>0</v>
      </c>
      <c r="K1489" s="23">
        <v>43413</v>
      </c>
      <c r="L1489" s="19">
        <v>1.0091076299941345E-3</v>
      </c>
      <c r="O1489" s="23">
        <v>43413</v>
      </c>
      <c r="P1489">
        <v>2.5765190749853359E-3</v>
      </c>
      <c r="Q1489" t="str" cm="1">
        <f t="array" ref="Q1489">IF(P1489=MIN($P$3:$P$10000),O1489:P1489,"")</f>
        <v/>
      </c>
      <c r="S1489" s="23">
        <v>43413</v>
      </c>
      <c r="T1489">
        <v>1.0306076299941346E-3</v>
      </c>
      <c r="U1489" t="str" cm="1">
        <f t="array" ref="U1489">IF(T1489=MIN($T$3:$T$10000),S1489:T1489,"")</f>
        <v/>
      </c>
    </row>
    <row r="1490" spans="1:21" x14ac:dyDescent="0.3">
      <c r="A1490" s="23">
        <v>43416</v>
      </c>
      <c r="B1490" s="24">
        <v>-7.1628142777039909E-3</v>
      </c>
      <c r="C1490" s="24">
        <v>-1.319504398958302E-2</v>
      </c>
      <c r="D1490" s="24">
        <v>-1.6009810088886731E-2</v>
      </c>
      <c r="E1490" s="263">
        <v>4.4218939497845293E-3</v>
      </c>
      <c r="F1490" s="264">
        <v>-1E-4</v>
      </c>
      <c r="G1490" s="264">
        <v>-5.1000000000000166E-4</v>
      </c>
      <c r="H1490" s="265">
        <v>1.5673981191222368E-4</v>
      </c>
      <c r="K1490" s="23">
        <v>43416</v>
      </c>
      <c r="L1490" s="19">
        <v>-3.388522431383319E-3</v>
      </c>
      <c r="O1490" s="23">
        <v>43416</v>
      </c>
      <c r="P1490">
        <v>-8.5588883668595503E-3</v>
      </c>
      <c r="Q1490" t="str" cm="1">
        <f t="array" ref="Q1490">IF(P1490=MIN($P$3:$P$10000),O1490:P1490,"")</f>
        <v/>
      </c>
      <c r="S1490" s="23">
        <v>43416</v>
      </c>
      <c r="T1490">
        <v>-3.4235553467438199E-3</v>
      </c>
      <c r="U1490" t="str" cm="1">
        <f t="array" ref="U1490">IF(T1490=MIN($T$3:$T$10000),S1490:T1490,"")</f>
        <v/>
      </c>
    </row>
    <row r="1491" spans="1:21" x14ac:dyDescent="0.3">
      <c r="A1491" s="23">
        <v>43417</v>
      </c>
      <c r="B1491" s="24">
        <v>3.5186519965277758E-4</v>
      </c>
      <c r="C1491" s="24">
        <v>2.8652833373524929E-3</v>
      </c>
      <c r="D1491" s="24">
        <v>-8.9536071827699248E-3</v>
      </c>
      <c r="E1491" s="263">
        <v>-8.8058931757547946E-4</v>
      </c>
      <c r="F1491" s="264">
        <v>1E-4</v>
      </c>
      <c r="G1491" s="264">
        <v>-9.999999999998898E-6</v>
      </c>
      <c r="H1491" s="265">
        <v>6.3694267515924279E-5</v>
      </c>
      <c r="K1491" s="23">
        <v>43417</v>
      </c>
      <c r="L1491" s="19">
        <v>-1.5282141945185148E-3</v>
      </c>
      <c r="O1491" s="23">
        <v>43417</v>
      </c>
      <c r="P1491">
        <v>-3.9159415372517015E-3</v>
      </c>
      <c r="Q1491" t="str" cm="1">
        <f t="array" ref="Q1491">IF(P1491=MIN($P$3:$P$10000),O1491:P1491,"")</f>
        <v/>
      </c>
      <c r="S1491" s="23">
        <v>43417</v>
      </c>
      <c r="T1491">
        <v>-1.5663766149006809E-3</v>
      </c>
      <c r="U1491" t="str" cm="1">
        <f t="array" ref="U1491">IF(T1491=MIN($T$3:$T$10000),S1491:T1491,"")</f>
        <v/>
      </c>
    </row>
    <row r="1492" spans="1:21" x14ac:dyDescent="0.3">
      <c r="A1492" s="23">
        <v>43418</v>
      </c>
      <c r="B1492" s="24">
        <v>8.2673880809337828E-3</v>
      </c>
      <c r="C1492" s="24">
        <v>-2.3807819727019982E-3</v>
      </c>
      <c r="D1492" s="24">
        <v>-1.3697477613986341E-2</v>
      </c>
      <c r="E1492" s="263">
        <v>2.5336212235030548E-3</v>
      </c>
      <c r="F1492" s="264">
        <v>-4.0000000000000003E-5</v>
      </c>
      <c r="G1492" s="264">
        <v>-5.5000000000000155E-4</v>
      </c>
      <c r="H1492" s="265">
        <v>3.2051282051282966E-5</v>
      </c>
      <c r="K1492" s="23">
        <v>43418</v>
      </c>
      <c r="L1492" s="19">
        <v>-1.9957867627820132E-3</v>
      </c>
      <c r="O1492" s="23">
        <v>43418</v>
      </c>
      <c r="P1492">
        <v>-4.9467745992627255E-3</v>
      </c>
      <c r="Q1492" t="str" cm="1">
        <f t="array" ref="Q1492">IF(P1492=MIN($P$3:$P$10000),O1492:P1492,"")</f>
        <v/>
      </c>
      <c r="S1492" s="23">
        <v>43418</v>
      </c>
      <c r="T1492">
        <v>-1.9787098397050901E-3</v>
      </c>
      <c r="U1492" t="str" cm="1">
        <f t="array" ref="U1492">IF(T1492=MIN($T$3:$T$10000),S1492:T1492,"")</f>
        <v/>
      </c>
    </row>
    <row r="1493" spans="1:21" x14ac:dyDescent="0.3">
      <c r="A1493" s="23">
        <v>43419</v>
      </c>
      <c r="B1493" s="24">
        <v>1.1339672115663619E-3</v>
      </c>
      <c r="C1493" s="24">
        <v>-5.727989562294907E-3</v>
      </c>
      <c r="D1493" s="24">
        <v>-1.9600106688453359E-2</v>
      </c>
      <c r="E1493" s="263">
        <v>1.0658225035941819E-2</v>
      </c>
      <c r="F1493" s="264">
        <v>-3.2000000000000003E-4</v>
      </c>
      <c r="G1493" s="264">
        <v>1.2999999999999901E-4</v>
      </c>
      <c r="H1493" s="265">
        <v>9.6463022508037996E-5</v>
      </c>
      <c r="K1493" s="23">
        <v>43419</v>
      </c>
      <c r="L1493" s="19">
        <v>-2.5494930222444037E-3</v>
      </c>
      <c r="O1493" s="23">
        <v>43419</v>
      </c>
      <c r="P1493">
        <v>-6.4185034559325529E-3</v>
      </c>
      <c r="Q1493" t="str" cm="1">
        <f t="array" ref="Q1493">IF(P1493=MIN($P$3:$P$10000),O1493:P1493,"")</f>
        <v/>
      </c>
      <c r="S1493" s="23">
        <v>43419</v>
      </c>
      <c r="T1493">
        <v>-2.5674013823730208E-3</v>
      </c>
      <c r="U1493" t="str" cm="1">
        <f t="array" ref="U1493">IF(T1493=MIN($T$3:$T$10000),S1493:T1493,"")</f>
        <v/>
      </c>
    </row>
    <row r="1494" spans="1:21" x14ac:dyDescent="0.3">
      <c r="A1494" s="23">
        <v>43420</v>
      </c>
      <c r="B1494" s="24">
        <v>7.4061690530495819E-3</v>
      </c>
      <c r="C1494" s="24">
        <v>7.6809981812426039E-3</v>
      </c>
      <c r="D1494" s="24">
        <v>-1.8585347262421819E-2</v>
      </c>
      <c r="E1494" s="263">
        <v>6.9580826620813758E-3</v>
      </c>
      <c r="F1494" s="264">
        <v>4.9999999999999969E-5</v>
      </c>
      <c r="G1494" s="264">
        <v>-9.999999999998898E-6</v>
      </c>
      <c r="H1494" s="265">
        <v>6.4935064935064542E-5</v>
      </c>
      <c r="K1494" s="23">
        <v>43420</v>
      </c>
      <c r="L1494" s="19">
        <v>-1.7859553153198628E-3</v>
      </c>
      <c r="O1494" s="23">
        <v>43420</v>
      </c>
      <c r="P1494">
        <v>-4.5491902363516048E-3</v>
      </c>
      <c r="Q1494" t="str" cm="1">
        <f t="array" ref="Q1494">IF(P1494=MIN($P$3:$P$10000),O1494:P1494,"")</f>
        <v/>
      </c>
      <c r="S1494" s="23">
        <v>43420</v>
      </c>
      <c r="T1494">
        <v>-1.8196760945406419E-3</v>
      </c>
      <c r="U1494" t="str" cm="1">
        <f t="array" ref="U1494">IF(T1494=MIN($T$3:$T$10000),S1494:T1494,"")</f>
        <v/>
      </c>
    </row>
    <row r="1495" spans="1:21" x14ac:dyDescent="0.3">
      <c r="A1495" s="23">
        <v>43423</v>
      </c>
      <c r="B1495" s="24">
        <v>4.3240787668903441E-4</v>
      </c>
      <c r="C1495" s="24">
        <v>-1.6674473295801961E-2</v>
      </c>
      <c r="D1495" s="24">
        <v>-9.3152987927704704E-3</v>
      </c>
      <c r="E1495" s="263">
        <v>3.2399525146835541E-4</v>
      </c>
      <c r="F1495" s="264">
        <v>-3.0000000000000021E-5</v>
      </c>
      <c r="G1495" s="264">
        <v>-8.7000000000000185E-4</v>
      </c>
      <c r="H1495" s="265">
        <v>0</v>
      </c>
      <c r="K1495" s="23">
        <v>43423</v>
      </c>
      <c r="L1495" s="19">
        <v>-2.6118872018693583E-3</v>
      </c>
      <c r="O1495" s="23">
        <v>43423</v>
      </c>
      <c r="P1495">
        <v>-6.4134680046733956E-3</v>
      </c>
      <c r="Q1495" t="str" cm="1">
        <f t="array" ref="Q1495">IF(P1495=MIN($P$3:$P$10000),O1495:P1495,"")</f>
        <v/>
      </c>
      <c r="S1495" s="23">
        <v>43423</v>
      </c>
      <c r="T1495">
        <v>-2.5653872018693582E-3</v>
      </c>
      <c r="U1495" t="str" cm="1">
        <f t="array" ref="U1495">IF(T1495=MIN($T$3:$T$10000),S1495:T1495,"")</f>
        <v/>
      </c>
    </row>
    <row r="1496" spans="1:21" x14ac:dyDescent="0.3">
      <c r="A1496" s="23">
        <v>43424</v>
      </c>
      <c r="B1496" s="24">
        <v>0</v>
      </c>
      <c r="C1496" s="24">
        <v>-2.325587023618517E-2</v>
      </c>
      <c r="D1496" s="24">
        <v>-2.7071618374945431E-2</v>
      </c>
      <c r="E1496" s="263">
        <v>-1.2952218615049469E-2</v>
      </c>
      <c r="F1496" s="264">
        <v>-1.7000000000000001E-4</v>
      </c>
      <c r="G1496" s="264">
        <v>-4.1999999999999823E-4</v>
      </c>
      <c r="H1496" s="265">
        <v>0</v>
      </c>
      <c r="K1496" s="23">
        <v>43424</v>
      </c>
      <c r="L1496" s="19">
        <v>-7.8191629171287056E-3</v>
      </c>
      <c r="O1496" s="23">
        <v>43424</v>
      </c>
      <c r="P1496">
        <v>-1.9452907292821765E-2</v>
      </c>
      <c r="Q1496" t="str" cm="1">
        <f t="array" ref="Q1496">IF(P1496=MIN($P$3:$P$10000),O1496:P1496,"")</f>
        <v/>
      </c>
      <c r="S1496" s="23">
        <v>43424</v>
      </c>
      <c r="T1496">
        <v>-7.7811629171287066E-3</v>
      </c>
      <c r="U1496" t="str" cm="1">
        <f t="array" ref="U1496">IF(T1496=MIN($T$3:$T$10000),S1496:T1496,"")</f>
        <v/>
      </c>
    </row>
    <row r="1497" spans="1:21" x14ac:dyDescent="0.3">
      <c r="A1497" s="23">
        <v>43425</v>
      </c>
      <c r="B1497" s="24">
        <v>1.642629923793983E-3</v>
      </c>
      <c r="C1497" s="24">
        <v>3.9683555702974844E-3</v>
      </c>
      <c r="D1497" s="24">
        <v>1.0615538522688081E-4</v>
      </c>
      <c r="E1497" s="263">
        <v>-3.7176734501098469E-3</v>
      </c>
      <c r="F1497" s="264">
        <v>1.000000000000003E-5</v>
      </c>
      <c r="G1497" s="264">
        <v>1.3700000000000001E-3</v>
      </c>
      <c r="H1497" s="265">
        <v>0</v>
      </c>
      <c r="K1497" s="23">
        <v>43425</v>
      </c>
      <c r="L1497" s="19">
        <v>-6.8315077560384058E-5</v>
      </c>
      <c r="O1497" s="23">
        <v>43425</v>
      </c>
      <c r="P1497">
        <v>-3.4453769390096003E-4</v>
      </c>
      <c r="Q1497" t="str" cm="1">
        <f t="array" ref="Q1497">IF(P1497=MIN($P$3:$P$10000),O1497:P1497,"")</f>
        <v/>
      </c>
      <c r="S1497" s="23">
        <v>43425</v>
      </c>
      <c r="T1497">
        <v>-1.3781507756038407E-4</v>
      </c>
      <c r="U1497" t="str" cm="1">
        <f t="array" ref="U1497">IF(T1497=MIN($T$3:$T$10000),S1497:T1497,"")</f>
        <v/>
      </c>
    </row>
    <row r="1498" spans="1:21" x14ac:dyDescent="0.3">
      <c r="A1498" s="23">
        <v>43427</v>
      </c>
      <c r="B1498" s="24">
        <v>-7.7683410342792346E-4</v>
      </c>
      <c r="C1498" s="24">
        <v>0</v>
      </c>
      <c r="D1498" s="24">
        <v>9.8757862213072149E-3</v>
      </c>
      <c r="E1498" s="263">
        <v>-2.963530519727088E-3</v>
      </c>
      <c r="F1498" s="264">
        <v>-3.4000000000000002E-4</v>
      </c>
      <c r="G1498" s="264">
        <v>6.8999999999999953E-4</v>
      </c>
      <c r="H1498" s="265">
        <v>-6.5573770491802877E-5</v>
      </c>
      <c r="K1498" s="23">
        <v>43427</v>
      </c>
      <c r="L1498" s="19">
        <v>1.3850388988303475E-3</v>
      </c>
      <c r="O1498" s="23">
        <v>43427</v>
      </c>
      <c r="P1498">
        <v>3.5351177388791475E-3</v>
      </c>
      <c r="Q1498" t="str" cm="1">
        <f t="array" ref="Q1498">IF(P1498=MIN($P$3:$P$10000),O1498:P1498,"")</f>
        <v/>
      </c>
      <c r="S1498" s="23">
        <v>43427</v>
      </c>
      <c r="T1498">
        <v>1.4140470955516587E-3</v>
      </c>
      <c r="U1498" t="str" cm="1">
        <f t="array" ref="U1498">IF(T1498=MIN($T$3:$T$10000),S1498:T1498,"")</f>
        <v/>
      </c>
    </row>
    <row r="1499" spans="1:21" x14ac:dyDescent="0.3">
      <c r="A1499" s="23">
        <v>43430</v>
      </c>
      <c r="B1499" s="24">
        <v>-1.1228988802686119E-3</v>
      </c>
      <c r="C1499" s="24">
        <v>-5.9288130012134718E-3</v>
      </c>
      <c r="D1499" s="24">
        <v>5.258800492028028E-4</v>
      </c>
      <c r="E1499" s="263">
        <v>6.6050116841350733E-3</v>
      </c>
      <c r="F1499" s="264">
        <v>2.0000000000000001E-4</v>
      </c>
      <c r="G1499" s="264">
        <v>1.4999999999999992E-3</v>
      </c>
      <c r="H1499" s="265">
        <v>3.2573289902278806E-5</v>
      </c>
      <c r="K1499" s="23">
        <v>43430</v>
      </c>
      <c r="L1499" s="19">
        <v>6.2271671822654794E-4</v>
      </c>
      <c r="O1499" s="23">
        <v>43430</v>
      </c>
      <c r="P1499">
        <v>1.2826468444263059E-3</v>
      </c>
      <c r="Q1499" t="str" cm="1">
        <f t="array" ref="Q1499">IF(P1499=MIN($P$3:$P$10000),O1499:P1499,"")</f>
        <v/>
      </c>
      <c r="S1499" s="23">
        <v>43430</v>
      </c>
      <c r="T1499">
        <v>5.1305873777052246E-4</v>
      </c>
      <c r="U1499" t="str" cm="1">
        <f t="array" ref="U1499">IF(T1499=MIN($T$3:$T$10000),S1499:T1499,"")</f>
        <v/>
      </c>
    </row>
    <row r="1500" spans="1:21" x14ac:dyDescent="0.3">
      <c r="A1500" s="23">
        <v>43431</v>
      </c>
      <c r="B1500" s="24">
        <v>-5.9668108437116721E-3</v>
      </c>
      <c r="C1500" s="24">
        <v>2.9821143208189241E-2</v>
      </c>
      <c r="D1500" s="24">
        <v>-1.156168013871155E-3</v>
      </c>
      <c r="E1500" s="263">
        <v>-3.281763067058427E-4</v>
      </c>
      <c r="F1500" s="264">
        <v>-1.7000000000000001E-4</v>
      </c>
      <c r="G1500" s="264">
        <v>-2.4999999999999914E-4</v>
      </c>
      <c r="H1500" s="265">
        <v>0</v>
      </c>
      <c r="K1500" s="23">
        <v>43431</v>
      </c>
      <c r="L1500" s="19">
        <v>1.1180005179214042E-3</v>
      </c>
      <c r="O1500" s="23">
        <v>43431</v>
      </c>
      <c r="P1500">
        <v>2.8687512948035107E-3</v>
      </c>
      <c r="Q1500" t="str" cm="1">
        <f t="array" ref="Q1500">IF(P1500=MIN($P$3:$P$10000),O1500:P1500,"")</f>
        <v/>
      </c>
      <c r="S1500" s="23">
        <v>43431</v>
      </c>
      <c r="T1500">
        <v>1.1475005179214042E-3</v>
      </c>
      <c r="U1500" t="str" cm="1">
        <f t="array" ref="U1500">IF(T1500=MIN($T$3:$T$10000),S1500:T1500,"")</f>
        <v/>
      </c>
    </row>
    <row r="1501" spans="1:21" x14ac:dyDescent="0.3">
      <c r="A1501" s="23">
        <v>43432</v>
      </c>
      <c r="B1501" s="24">
        <v>3.7407569484321679E-3</v>
      </c>
      <c r="C1501" s="24">
        <v>1.110039341762795E-2</v>
      </c>
      <c r="D1501" s="24">
        <v>2.5462994899592369E-2</v>
      </c>
      <c r="E1501" s="263">
        <v>1.531571498478586E-2</v>
      </c>
      <c r="F1501" s="264">
        <v>1.7000000000000001E-4</v>
      </c>
      <c r="G1501" s="264">
        <v>2.7000000000000136E-4</v>
      </c>
      <c r="H1501" s="265">
        <v>9.8039215686276173E-5</v>
      </c>
      <c r="K1501" s="23">
        <v>43432</v>
      </c>
      <c r="L1501" s="19">
        <v>7.3311906347824753E-3</v>
      </c>
      <c r="O1501" s="23">
        <v>43432</v>
      </c>
      <c r="P1501">
        <v>1.8141432469309125E-2</v>
      </c>
      <c r="Q1501" t="str" cm="1">
        <f t="array" ref="Q1501">IF(P1501=MIN($P$3:$P$10000),O1501:P1501,"")</f>
        <v/>
      </c>
      <c r="S1501" s="23">
        <v>43432</v>
      </c>
      <c r="T1501">
        <v>7.2565729877236505E-3</v>
      </c>
      <c r="U1501" t="str" cm="1">
        <f t="array" ref="U1501">IF(T1501=MIN($T$3:$T$10000),S1501:T1501,"")</f>
        <v/>
      </c>
    </row>
    <row r="1502" spans="1:21" x14ac:dyDescent="0.3">
      <c r="A1502" s="23">
        <v>43433</v>
      </c>
      <c r="B1502" s="24">
        <v>3.1201335531322368E-3</v>
      </c>
      <c r="C1502" s="24">
        <v>-7.637372401819921E-3</v>
      </c>
      <c r="D1502" s="24">
        <v>-1.744482321238231E-3</v>
      </c>
      <c r="E1502" s="263">
        <v>4.0608910368911027E-3</v>
      </c>
      <c r="F1502" s="264">
        <v>-3.1E-4</v>
      </c>
      <c r="G1502" s="264">
        <v>6.2999999999999721E-4</v>
      </c>
      <c r="H1502" s="265">
        <v>6.6006600660065623E-5</v>
      </c>
      <c r="K1502" s="23">
        <v>43433</v>
      </c>
      <c r="L1502" s="19">
        <v>-9.1787596267745608E-5</v>
      </c>
      <c r="O1502" s="23">
        <v>43433</v>
      </c>
      <c r="P1502">
        <v>-3.0497641641193747E-4</v>
      </c>
      <c r="Q1502" t="str" cm="1">
        <f t="array" ref="Q1502">IF(P1502=MIN($P$3:$P$10000),O1502:P1502,"")</f>
        <v/>
      </c>
      <c r="S1502" s="23">
        <v>43433</v>
      </c>
      <c r="T1502">
        <v>-1.2199056656477501E-4</v>
      </c>
      <c r="U1502" t="str" cm="1">
        <f t="array" ref="U1502">IF(T1502=MIN($T$3:$T$10000),S1502:T1502,"")</f>
        <v/>
      </c>
    </row>
    <row r="1503" spans="1:21" x14ac:dyDescent="0.3">
      <c r="A1503" s="23">
        <v>43434</v>
      </c>
      <c r="B1503" s="24">
        <v>-1.727985168964632E-3</v>
      </c>
      <c r="C1503" s="24">
        <v>2.404936992540845E-3</v>
      </c>
      <c r="D1503" s="24">
        <v>3.700453923611732E-3</v>
      </c>
      <c r="E1503" s="263">
        <v>1.11087204143939E-2</v>
      </c>
      <c r="F1503" s="264">
        <v>-6.0000000000000049E-5</v>
      </c>
      <c r="G1503" s="264">
        <v>-1.2000000000000011E-4</v>
      </c>
      <c r="H1503" s="265">
        <v>9.9667774086378147E-5</v>
      </c>
      <c r="K1503" s="23">
        <v>43434</v>
      </c>
      <c r="L1503" s="19">
        <v>2.1011044670135922E-3</v>
      </c>
      <c r="O1503" s="23">
        <v>43434</v>
      </c>
      <c r="P1503">
        <v>5.1706349216868053E-3</v>
      </c>
      <c r="Q1503" t="str" cm="1">
        <f t="array" ref="Q1503">IF(P1503=MIN($P$3:$P$10000),O1503:P1503,"")</f>
        <v/>
      </c>
      <c r="S1503" s="23">
        <v>43434</v>
      </c>
      <c r="T1503">
        <v>2.068253968674722E-3</v>
      </c>
      <c r="U1503" t="str" cm="1">
        <f t="array" ref="U1503">IF(T1503=MIN($T$3:$T$10000),S1503:T1503,"")</f>
        <v/>
      </c>
    </row>
    <row r="1504" spans="1:21" x14ac:dyDescent="0.3">
      <c r="A1504" s="23">
        <v>43437</v>
      </c>
      <c r="B1504" s="24">
        <v>7.5298856886802084E-3</v>
      </c>
      <c r="C1504" s="24">
        <v>5.278519272515895E-3</v>
      </c>
      <c r="D1504" s="24">
        <v>1.12648375446729E-2</v>
      </c>
      <c r="E1504" s="263">
        <v>-7.1466243749541041E-3</v>
      </c>
      <c r="F1504" s="264">
        <v>-1.2E-4</v>
      </c>
      <c r="G1504" s="264">
        <v>7.4000000000000292E-4</v>
      </c>
      <c r="H1504" s="265">
        <v>2.3489932885906013E-4</v>
      </c>
      <c r="K1504" s="23">
        <v>43437</v>
      </c>
      <c r="L1504" s="19">
        <v>1.9389304884067393E-3</v>
      </c>
      <c r="O1504" s="23">
        <v>43437</v>
      </c>
      <c r="P1504">
        <v>4.5205644760504052E-3</v>
      </c>
      <c r="Q1504" t="str" cm="1">
        <f t="array" ref="Q1504">IF(P1504=MIN($P$3:$P$10000),O1504:P1504,"")</f>
        <v/>
      </c>
      <c r="S1504" s="23">
        <v>43437</v>
      </c>
      <c r="T1504">
        <v>1.8082257904201622E-3</v>
      </c>
      <c r="U1504" t="str" cm="1">
        <f t="array" ref="U1504">IF(T1504=MIN($T$3:$T$10000),S1504:T1504,"")</f>
        <v/>
      </c>
    </row>
    <row r="1505" spans="1:21" x14ac:dyDescent="0.3">
      <c r="A1505" s="23">
        <v>43438</v>
      </c>
      <c r="B1505" s="24">
        <v>6.0991235770423676E-3</v>
      </c>
      <c r="C1505" s="24">
        <v>-1.4320371296438069E-3</v>
      </c>
      <c r="D1505" s="24">
        <v>-2.9772158365744469E-2</v>
      </c>
      <c r="E1505" s="263">
        <v>-4.9420490787183934E-3</v>
      </c>
      <c r="F1505" s="264">
        <v>-4.0999999999999999E-4</v>
      </c>
      <c r="G1505" s="264">
        <v>-1.2999999999999901E-4</v>
      </c>
      <c r="H1505" s="265">
        <v>0</v>
      </c>
      <c r="K1505" s="23">
        <v>43438</v>
      </c>
      <c r="L1505" s="19">
        <v>-5.8958420463826357E-3</v>
      </c>
      <c r="O1505" s="23">
        <v>43438</v>
      </c>
      <c r="P1505">
        <v>-1.462085511595659E-2</v>
      </c>
      <c r="Q1505" t="str" cm="1">
        <f t="array" ref="Q1505">IF(P1505=MIN($P$3:$P$10000),O1505:P1505,"")</f>
        <v/>
      </c>
      <c r="S1505" s="23">
        <v>43438</v>
      </c>
      <c r="T1505">
        <v>-5.8483420463826359E-3</v>
      </c>
      <c r="U1505" t="str" cm="1">
        <f t="array" ref="U1505">IF(T1505=MIN($T$3:$T$10000),S1505:T1505,"")</f>
        <v/>
      </c>
    </row>
    <row r="1506" spans="1:21" x14ac:dyDescent="0.3">
      <c r="A1506" s="23">
        <v>43440</v>
      </c>
      <c r="B1506" s="24">
        <v>1.707308699437629E-4</v>
      </c>
      <c r="C1506" s="24">
        <v>-2.5812785433920609E-2</v>
      </c>
      <c r="D1506" s="24">
        <v>-5.4571868750039297E-3</v>
      </c>
      <c r="E1506" s="263">
        <v>2.5911733214269189E-3</v>
      </c>
      <c r="F1506" s="264">
        <v>-1.7000000000000001E-4</v>
      </c>
      <c r="G1506" s="264">
        <v>-4.6000000000000262E-4</v>
      </c>
      <c r="H1506" s="265">
        <v>6.9686411149825364E-5</v>
      </c>
      <c r="K1506" s="23">
        <v>43440</v>
      </c>
      <c r="L1506" s="19">
        <v>-2.114460369701714E-3</v>
      </c>
      <c r="O1506" s="23">
        <v>43440</v>
      </c>
      <c r="P1506">
        <v>-5.2645481367978387E-3</v>
      </c>
      <c r="Q1506" t="str" cm="1">
        <f t="array" ref="Q1506">IF(P1506=MIN($P$3:$P$10000),O1506:P1506,"")</f>
        <v/>
      </c>
      <c r="S1506" s="23">
        <v>43440</v>
      </c>
      <c r="T1506">
        <v>-2.1058192547191352E-3</v>
      </c>
      <c r="U1506" t="str" cm="1">
        <f t="array" ref="U1506">IF(T1506=MIN($T$3:$T$10000),S1506:T1506,"")</f>
        <v/>
      </c>
    </row>
    <row r="1507" spans="1:21" x14ac:dyDescent="0.3">
      <c r="A1507" s="23">
        <v>43441</v>
      </c>
      <c r="B1507" s="24">
        <v>8.1099283601666766E-3</v>
      </c>
      <c r="C1507" s="24">
        <v>1.472307401619593E-3</v>
      </c>
      <c r="D1507" s="24">
        <v>-1.6671879207435271E-2</v>
      </c>
      <c r="E1507" s="263">
        <v>-1.7768600752875851E-2</v>
      </c>
      <c r="F1507" s="264">
        <v>2.2000000000000009E-4</v>
      </c>
      <c r="G1507" s="264">
        <v>6.4999999999999943E-4</v>
      </c>
      <c r="H1507" s="265">
        <v>0</v>
      </c>
      <c r="K1507" s="23">
        <v>43441</v>
      </c>
      <c r="L1507" s="19">
        <v>-4.6963344982121373E-3</v>
      </c>
      <c r="O1507" s="23">
        <v>43441</v>
      </c>
      <c r="P1507">
        <v>-1.1877086245530345E-2</v>
      </c>
      <c r="Q1507" t="str" cm="1">
        <f t="array" ref="Q1507">IF(P1507=MIN($P$3:$P$10000),O1507:P1507,"")</f>
        <v/>
      </c>
      <c r="S1507" s="23">
        <v>43441</v>
      </c>
      <c r="T1507">
        <v>-4.7508344982121371E-3</v>
      </c>
      <c r="U1507" t="str" cm="1">
        <f t="array" ref="U1507">IF(T1507=MIN($T$3:$T$10000),S1507:T1507,"")</f>
        <v/>
      </c>
    </row>
    <row r="1508" spans="1:21" x14ac:dyDescent="0.3">
      <c r="A1508" s="23">
        <v>43444</v>
      </c>
      <c r="B1508" s="24">
        <v>-3.471894435494709E-3</v>
      </c>
      <c r="C1508" s="24">
        <v>-1.4701428993474459E-3</v>
      </c>
      <c r="D1508" s="24">
        <v>8.0482017441902646E-3</v>
      </c>
      <c r="E1508" s="263">
        <v>6.577430521725598E-4</v>
      </c>
      <c r="F1508" s="264">
        <v>-8.000000000000021E-5</v>
      </c>
      <c r="G1508" s="264">
        <v>3.6999999999999924E-4</v>
      </c>
      <c r="H1508" s="265">
        <v>-1.4035087719298283E-4</v>
      </c>
      <c r="K1508" s="23">
        <v>43444</v>
      </c>
      <c r="L1508" s="19">
        <v>1.2672555048756058E-3</v>
      </c>
      <c r="O1508" s="23">
        <v>43444</v>
      </c>
      <c r="P1508">
        <v>3.2997834990311204E-3</v>
      </c>
      <c r="Q1508" t="str" cm="1">
        <f t="array" ref="Q1508">IF(P1508=MIN($P$3:$P$10000),O1508:P1508,"")</f>
        <v/>
      </c>
      <c r="S1508" s="23">
        <v>43444</v>
      </c>
      <c r="T1508">
        <v>1.319913399612448E-3</v>
      </c>
      <c r="U1508" t="str" cm="1">
        <f t="array" ref="U1508">IF(T1508=MIN($T$3:$T$10000),S1508:T1508,"")</f>
        <v/>
      </c>
    </row>
    <row r="1509" spans="1:21" x14ac:dyDescent="0.3">
      <c r="A1509" s="23">
        <v>43445</v>
      </c>
      <c r="B1509" s="24">
        <v>-1.189658395649244E-3</v>
      </c>
      <c r="C1509" s="24">
        <v>1.1285801877021721E-2</v>
      </c>
      <c r="D1509" s="24">
        <v>-9.5817060653770813E-4</v>
      </c>
      <c r="E1509" s="263">
        <v>2.191507580249278E-3</v>
      </c>
      <c r="F1509" s="264">
        <v>6.3000000000000013E-4</v>
      </c>
      <c r="G1509" s="264">
        <v>-2.2999999999999692E-4</v>
      </c>
      <c r="H1509" s="265">
        <v>-6.920415224913452E-5</v>
      </c>
      <c r="K1509" s="23">
        <v>43445</v>
      </c>
      <c r="L1509" s="19">
        <v>6.825326503151918E-4</v>
      </c>
      <c r="O1509" s="23">
        <v>43445</v>
      </c>
      <c r="P1509">
        <v>1.655436297068256E-3</v>
      </c>
      <c r="Q1509" t="str" cm="1">
        <f t="array" ref="Q1509">IF(P1509=MIN($P$3:$P$10000),O1509:P1509,"")</f>
        <v/>
      </c>
      <c r="S1509" s="23">
        <v>43445</v>
      </c>
      <c r="T1509">
        <v>6.6217451882730227E-4</v>
      </c>
      <c r="U1509" t="str" cm="1">
        <f t="array" ref="U1509">IF(T1509=MIN($T$3:$T$10000),S1509:T1509,"")</f>
        <v/>
      </c>
    </row>
    <row r="1510" spans="1:21" x14ac:dyDescent="0.3">
      <c r="A1510" s="23">
        <v>43446</v>
      </c>
      <c r="B1510" s="24">
        <v>2.1269354932198789E-3</v>
      </c>
      <c r="C1510" s="24">
        <v>9.7027924006382841E-4</v>
      </c>
      <c r="D1510" s="24">
        <v>-7.8849702418859972E-3</v>
      </c>
      <c r="E1510" s="263">
        <v>-6.340864049382138E-3</v>
      </c>
      <c r="F1510" s="264">
        <v>3.4999999999999989E-4</v>
      </c>
      <c r="G1510" s="264">
        <v>1.069999999999998E-3</v>
      </c>
      <c r="H1510" s="265">
        <v>0</v>
      </c>
      <c r="K1510" s="23">
        <v>43446</v>
      </c>
      <c r="L1510" s="19">
        <v>-1.9678711019295914E-3</v>
      </c>
      <c r="O1510" s="23">
        <v>43446</v>
      </c>
      <c r="P1510">
        <v>-5.1409277548239776E-3</v>
      </c>
      <c r="Q1510" t="str" cm="1">
        <f t="array" ref="Q1510">IF(P1510=MIN($P$3:$P$10000),O1510:P1510,"")</f>
        <v/>
      </c>
      <c r="S1510" s="23">
        <v>43446</v>
      </c>
      <c r="T1510">
        <v>-2.056371101929591E-3</v>
      </c>
      <c r="U1510" t="str" cm="1">
        <f t="array" ref="U1510">IF(T1510=MIN($T$3:$T$10000),S1510:T1510,"")</f>
        <v/>
      </c>
    </row>
    <row r="1511" spans="1:21" x14ac:dyDescent="0.3">
      <c r="A1511" s="23">
        <v>43447</v>
      </c>
      <c r="B1511" s="24">
        <v>-2.2073350691286611E-3</v>
      </c>
      <c r="C1511" s="24">
        <v>9.6944632545819425E-4</v>
      </c>
      <c r="D1511" s="24">
        <v>-1.610915751945241E-3</v>
      </c>
      <c r="E1511" s="263">
        <v>5.3910687735865253E-3</v>
      </c>
      <c r="F1511" s="264">
        <v>-9.0000000000000019E-5</v>
      </c>
      <c r="G1511" s="264">
        <v>4.400000000000004E-4</v>
      </c>
      <c r="H1511" s="265">
        <v>6.8728522336769347E-5</v>
      </c>
      <c r="K1511" s="23">
        <v>43447</v>
      </c>
      <c r="L1511" s="19">
        <v>3.5720823630493571E-4</v>
      </c>
      <c r="O1511" s="23">
        <v>43447</v>
      </c>
      <c r="P1511">
        <v>7.8320100313347381E-4</v>
      </c>
      <c r="Q1511" t="str" cm="1">
        <f t="array" ref="Q1511">IF(P1511=MIN($P$3:$P$10000),O1511:P1511,"")</f>
        <v/>
      </c>
      <c r="S1511" s="23">
        <v>43447</v>
      </c>
      <c r="T1511">
        <v>3.1328040125338955E-4</v>
      </c>
      <c r="U1511" t="str" cm="1">
        <f t="array" ref="U1511">IF(T1511=MIN($T$3:$T$10000),S1511:T1511,"")</f>
        <v/>
      </c>
    </row>
    <row r="1512" spans="1:21" x14ac:dyDescent="0.3">
      <c r="A1512" s="23">
        <v>43448</v>
      </c>
      <c r="B1512" s="24">
        <v>-3.998987526580431E-3</v>
      </c>
      <c r="C1512" s="24">
        <v>5.8112057226495113E-3</v>
      </c>
      <c r="D1512" s="24">
        <v>-1.1940478924073459E-2</v>
      </c>
      <c r="E1512" s="263">
        <v>-2.6265214868026448E-3</v>
      </c>
      <c r="F1512" s="264">
        <v>-2.3000000000000009E-4</v>
      </c>
      <c r="G1512" s="264">
        <v>2.0999999999999911E-4</v>
      </c>
      <c r="H1512" s="265">
        <v>1.0380622837370299E-4</v>
      </c>
      <c r="K1512" s="23">
        <v>43448</v>
      </c>
      <c r="L1512" s="19">
        <v>-2.3073920117161629E-3</v>
      </c>
      <c r="O1512" s="23">
        <v>43448</v>
      </c>
      <c r="P1512">
        <v>-5.854012036210823E-3</v>
      </c>
      <c r="Q1512" t="str" cm="1">
        <f t="array" ref="Q1512">IF(P1512=MIN($P$3:$P$10000),O1512:P1512,"")</f>
        <v/>
      </c>
      <c r="S1512" s="23">
        <v>43448</v>
      </c>
      <c r="T1512">
        <v>-2.3416048144843291E-3</v>
      </c>
      <c r="U1512" t="str" cm="1">
        <f t="array" ref="U1512">IF(T1512=MIN($T$3:$T$10000),S1512:T1512,"")</f>
        <v/>
      </c>
    </row>
    <row r="1513" spans="1:21" x14ac:dyDescent="0.3">
      <c r="A1513" s="23">
        <v>43451</v>
      </c>
      <c r="B1513" s="24">
        <v>6.919571278311519E-3</v>
      </c>
      <c r="C1513" s="24">
        <v>-1.6369766655976021E-2</v>
      </c>
      <c r="D1513" s="24">
        <v>-1.175856423311088E-2</v>
      </c>
      <c r="E1513" s="263">
        <v>-2.293172081664583E-2</v>
      </c>
      <c r="F1513" s="264">
        <v>-2.9999999999999858E-5</v>
      </c>
      <c r="G1513" s="264">
        <v>-8.0000000000000074E-5</v>
      </c>
      <c r="H1513" s="265">
        <v>1.3986013986014021E-4</v>
      </c>
      <c r="K1513" s="23">
        <v>43451</v>
      </c>
      <c r="L1513" s="19">
        <v>-5.4548825355330557E-3</v>
      </c>
      <c r="O1513" s="23">
        <v>43451</v>
      </c>
      <c r="P1513">
        <v>-1.3777048996175295E-2</v>
      </c>
      <c r="Q1513" t="str" cm="1">
        <f t="array" ref="Q1513">IF(P1513=MIN($P$3:$P$10000),O1513:P1513,"")</f>
        <v/>
      </c>
      <c r="S1513" s="23">
        <v>43451</v>
      </c>
      <c r="T1513">
        <v>-5.5108195984701191E-3</v>
      </c>
      <c r="U1513" t="str" cm="1">
        <f t="array" ref="U1513">IF(T1513=MIN($T$3:$T$10000),S1513:T1513,"")</f>
        <v/>
      </c>
    </row>
    <row r="1514" spans="1:21" x14ac:dyDescent="0.3">
      <c r="A1514" s="23">
        <v>43452</v>
      </c>
      <c r="B1514" s="24">
        <v>2.375489886090897E-3</v>
      </c>
      <c r="C1514" s="24">
        <v>-3.4264686074393022E-3</v>
      </c>
      <c r="D1514" s="24">
        <v>3.4152215634945149E-3</v>
      </c>
      <c r="E1514" s="263">
        <v>1.5721682181982111E-3</v>
      </c>
      <c r="F1514" s="264">
        <v>-2.400000000000002E-4</v>
      </c>
      <c r="G1514" s="264">
        <v>1.1000000000000121E-4</v>
      </c>
      <c r="H1514" s="265">
        <v>1.7730496453900724E-4</v>
      </c>
      <c r="K1514" s="23">
        <v>43452</v>
      </c>
      <c r="L1514" s="19">
        <v>7.8390135588021596E-4</v>
      </c>
      <c r="O1514" s="23">
        <v>43452</v>
      </c>
      <c r="P1514">
        <v>1.8065353045941567E-3</v>
      </c>
      <c r="Q1514" t="str" cm="1">
        <f t="array" ref="Q1514">IF(P1514=MIN($P$3:$P$10000),O1514:P1514,"")</f>
        <v/>
      </c>
      <c r="S1514" s="23">
        <v>43452</v>
      </c>
      <c r="T1514">
        <v>7.2261412183766268E-4</v>
      </c>
      <c r="U1514" t="str" cm="1">
        <f t="array" ref="U1514">IF(T1514=MIN($T$3:$T$10000),S1514:T1514,"")</f>
        <v/>
      </c>
    </row>
    <row r="1515" spans="1:21" x14ac:dyDescent="0.3">
      <c r="A1515" s="23">
        <v>43453</v>
      </c>
      <c r="B1515" s="24">
        <v>-6.0939651951930889E-3</v>
      </c>
      <c r="C1515" s="24">
        <v>-4.4202795830242973E-3</v>
      </c>
      <c r="D1515" s="24">
        <v>-5.8191240764186233E-3</v>
      </c>
      <c r="E1515" s="263">
        <v>-1.4239304344169951E-2</v>
      </c>
      <c r="F1515" s="264">
        <v>-1.099999999999999E-4</v>
      </c>
      <c r="G1515" s="264">
        <v>1.57E-3</v>
      </c>
      <c r="H1515" s="265">
        <v>-7.2202166064982767E-5</v>
      </c>
      <c r="K1515" s="23">
        <v>43453</v>
      </c>
      <c r="L1515" s="19">
        <v>-3.2370780379171156E-3</v>
      </c>
      <c r="O1515" s="23">
        <v>43453</v>
      </c>
      <c r="P1515">
        <v>-8.1802176579696823E-3</v>
      </c>
      <c r="Q1515" t="str" cm="1">
        <f t="array" ref="Q1515">IF(P1515=MIN($P$3:$P$10000),O1515:P1515,"")</f>
        <v/>
      </c>
      <c r="S1515" s="23">
        <v>43453</v>
      </c>
      <c r="T1515">
        <v>-3.2720870631878732E-3</v>
      </c>
      <c r="U1515" t="str" cm="1">
        <f t="array" ref="U1515">IF(T1515=MIN($T$3:$T$10000),S1515:T1515,"")</f>
        <v/>
      </c>
    </row>
    <row r="1516" spans="1:21" x14ac:dyDescent="0.3">
      <c r="A1516" s="23">
        <v>43454</v>
      </c>
      <c r="B1516" s="24">
        <v>1.541342076130455E-2</v>
      </c>
      <c r="C1516" s="24">
        <v>-9.8677338137881853E-4</v>
      </c>
      <c r="D1516" s="24">
        <v>-3.6112584397275937E-2</v>
      </c>
      <c r="E1516" s="263">
        <v>3.4117196498963538E-4</v>
      </c>
      <c r="F1516" s="264">
        <v>-4.2999999999999999E-4</v>
      </c>
      <c r="G1516" s="264">
        <v>4.8000000000000045E-4</v>
      </c>
      <c r="H1516" s="265">
        <v>0</v>
      </c>
      <c r="K1516" s="23">
        <v>43454</v>
      </c>
      <c r="L1516" s="19">
        <v>-5.9729517043665336E-3</v>
      </c>
      <c r="O1516" s="23">
        <v>43454</v>
      </c>
      <c r="P1516">
        <v>-1.4884879260916337E-2</v>
      </c>
      <c r="Q1516" t="str" cm="1">
        <f t="array" ref="Q1516">IF(P1516=MIN($P$3:$P$10000),O1516:P1516,"")</f>
        <v/>
      </c>
      <c r="S1516" s="23">
        <v>43454</v>
      </c>
      <c r="T1516">
        <v>-5.9539517043665337E-3</v>
      </c>
      <c r="U1516" t="str" cm="1">
        <f t="array" ref="U1516">IF(T1516=MIN($T$3:$T$10000),S1516:T1516,"")</f>
        <v/>
      </c>
    </row>
    <row r="1517" spans="1:21" x14ac:dyDescent="0.3">
      <c r="A1517" s="23">
        <v>43455</v>
      </c>
      <c r="B1517" s="24">
        <v>-4.360927614239004E-3</v>
      </c>
      <c r="C1517" s="24">
        <v>-2.469134448962217E-2</v>
      </c>
      <c r="D1517" s="24">
        <v>-1.7186171313427439E-3</v>
      </c>
      <c r="E1517" s="263">
        <v>6.8212335385524217E-4</v>
      </c>
      <c r="F1517" s="264">
        <v>3.2000000000000003E-4</v>
      </c>
      <c r="G1517" s="264">
        <v>-8.4999999999999963E-4</v>
      </c>
      <c r="H1517" s="265">
        <v>1.7921146953405034E-4</v>
      </c>
      <c r="K1517" s="23">
        <v>43455</v>
      </c>
      <c r="L1517" s="19">
        <v>-1.7116028761293603E-3</v>
      </c>
      <c r="O1517" s="23">
        <v>43455</v>
      </c>
      <c r="P1517">
        <v>-4.4543700935492066E-3</v>
      </c>
      <c r="Q1517" t="str" cm="1">
        <f t="array" ref="Q1517">IF(P1517=MIN($P$3:$P$10000),O1517:P1517,"")</f>
        <v/>
      </c>
      <c r="S1517" s="23">
        <v>43455</v>
      </c>
      <c r="T1517">
        <v>-1.7817480374196829E-3</v>
      </c>
      <c r="U1517" t="str" cm="1">
        <f t="array" ref="U1517">IF(T1517=MIN($T$3:$T$10000),S1517:T1517,"")</f>
        <v/>
      </c>
    </row>
    <row r="1518" spans="1:21" x14ac:dyDescent="0.3">
      <c r="A1518" s="23">
        <v>43461</v>
      </c>
      <c r="B1518" s="24">
        <v>1.558287554259705E-2</v>
      </c>
      <c r="C1518" s="24">
        <v>3.0380943784294469E-3</v>
      </c>
      <c r="D1518" s="24">
        <v>5.1187996387543483E-2</v>
      </c>
      <c r="E1518" s="263">
        <v>1.0228576192264341E-3</v>
      </c>
      <c r="F1518" s="264">
        <v>-2.8000000000000008E-4</v>
      </c>
      <c r="G1518" s="264">
        <v>7.3999999999999847E-4</v>
      </c>
      <c r="H1518" s="265">
        <v>1.8050541516245381E-4</v>
      </c>
      <c r="K1518" s="23">
        <v>43461</v>
      </c>
      <c r="L1518" s="19">
        <v>1.0380675738929592E-2</v>
      </c>
      <c r="O1518" s="23">
        <v>43461</v>
      </c>
      <c r="P1518">
        <v>2.5726120755266216E-2</v>
      </c>
      <c r="Q1518" t="str" cm="1">
        <f t="array" ref="Q1518">IF(P1518=MIN($P$3:$P$10000),O1518:P1518,"")</f>
        <v/>
      </c>
      <c r="S1518" s="23">
        <v>43461</v>
      </c>
      <c r="T1518">
        <v>1.0290448302106488E-2</v>
      </c>
      <c r="U1518" t="str" cm="1">
        <f t="array" ref="U1518">IF(T1518=MIN($T$3:$T$10000),S1518:T1518,"")</f>
        <v/>
      </c>
    </row>
    <row r="1519" spans="1:21" x14ac:dyDescent="0.3">
      <c r="A1519" s="23">
        <v>43462</v>
      </c>
      <c r="B1519" s="24">
        <v>4.0640126067844401E-3</v>
      </c>
      <c r="C1519" s="24">
        <v>6.4865050839039489E-3</v>
      </c>
      <c r="D1519" s="24">
        <v>5.8957865863288501E-3</v>
      </c>
      <c r="E1519" s="263">
        <v>-1.702774302313232E-3</v>
      </c>
      <c r="F1519" s="264">
        <v>-5.9999999999999941E-5</v>
      </c>
      <c r="G1519" s="264">
        <v>-2.9999999999996701E-5</v>
      </c>
      <c r="H1519" s="265">
        <v>1.1029411764705942E-4</v>
      </c>
      <c r="K1519" s="23">
        <v>43462</v>
      </c>
      <c r="L1519" s="19">
        <v>1.4441779259478985E-3</v>
      </c>
      <c r="O1519" s="23">
        <v>43462</v>
      </c>
      <c r="P1519">
        <v>3.505113932516804E-3</v>
      </c>
      <c r="Q1519" t="str" cm="1">
        <f t="array" ref="Q1519">IF(P1519=MIN($P$3:$P$10000),O1519:P1519,"")</f>
        <v/>
      </c>
      <c r="S1519" s="23">
        <v>43462</v>
      </c>
      <c r="T1519">
        <v>1.4020455730067215E-3</v>
      </c>
      <c r="U1519" t="str" cm="1">
        <f t="array" ref="U1519">IF(T1519=MIN($T$3:$T$10000),S1519:T1519,"")</f>
        <v/>
      </c>
    </row>
    <row r="1520" spans="1:21" x14ac:dyDescent="0.3">
      <c r="A1520" s="23">
        <v>43468</v>
      </c>
      <c r="B1520" s="24">
        <v>1.131671916928343E-2</v>
      </c>
      <c r="C1520" s="24">
        <v>1.507297089665462E-2</v>
      </c>
      <c r="D1520" s="24">
        <v>7.9234846563893818E-3</v>
      </c>
      <c r="E1520" s="263">
        <v>6.0260886959716169E-3</v>
      </c>
      <c r="F1520" s="264">
        <v>-3.5999999999999959E-4</v>
      </c>
      <c r="G1520" s="264">
        <v>-1.360000000000001E-3</v>
      </c>
      <c r="H1520" s="265">
        <v>-4.2968749999999876E-4</v>
      </c>
      <c r="K1520" s="23">
        <v>43468</v>
      </c>
      <c r="L1520" s="19">
        <v>3.1830872836418967E-3</v>
      </c>
      <c r="O1520" s="23">
        <v>43468</v>
      </c>
      <c r="P1520">
        <v>8.7011166466047403E-3</v>
      </c>
      <c r="Q1520" t="str" cm="1">
        <f t="array" ref="Q1520">IF(P1520=MIN($P$3:$P$10000),O1520:P1520,"")</f>
        <v/>
      </c>
      <c r="S1520" s="23">
        <v>43468</v>
      </c>
      <c r="T1520">
        <v>3.4804466586418961E-3</v>
      </c>
      <c r="U1520" t="str" cm="1">
        <f t="array" ref="U1520">IF(T1520=MIN($T$3:$T$10000),S1520:T1520,"")</f>
        <v/>
      </c>
    </row>
    <row r="1521" spans="1:21" x14ac:dyDescent="0.3">
      <c r="A1521" s="23">
        <v>43469</v>
      </c>
      <c r="B1521" s="24">
        <v>-8.0862370334068446E-3</v>
      </c>
      <c r="C1521" s="24">
        <v>2.2017234379732228E-2</v>
      </c>
      <c r="D1521" s="24">
        <v>6.2461963535565164E-3</v>
      </c>
      <c r="E1521" s="263">
        <v>2.6559594124179201E-2</v>
      </c>
      <c r="F1521" s="264">
        <v>6.0999999999999987E-4</v>
      </c>
      <c r="G1521" s="264">
        <v>-4.0000000000000044E-5</v>
      </c>
      <c r="H1521" s="265">
        <v>-1.1235955056179968E-4</v>
      </c>
      <c r="K1521" s="23">
        <v>43469</v>
      </c>
      <c r="L1521" s="19">
        <v>5.2116604923503297E-3</v>
      </c>
      <c r="O1521" s="23">
        <v>43469</v>
      </c>
      <c r="P1521">
        <v>1.300805572525785E-2</v>
      </c>
      <c r="Q1521" t="str" cm="1">
        <f t="array" ref="Q1521">IF(P1521=MIN($P$3:$P$10000),O1521:P1521,"")</f>
        <v/>
      </c>
      <c r="S1521" s="23">
        <v>43469</v>
      </c>
      <c r="T1521">
        <v>5.2032222901031398E-3</v>
      </c>
      <c r="U1521" t="str" cm="1">
        <f t="array" ref="U1521">IF(T1521=MIN($T$3:$T$10000),S1521:T1521,"")</f>
        <v/>
      </c>
    </row>
    <row r="1522" spans="1:21" x14ac:dyDescent="0.3">
      <c r="A1522" s="23">
        <v>43472</v>
      </c>
      <c r="B1522" s="24">
        <v>3.4584897322382292E-3</v>
      </c>
      <c r="C1522" s="24">
        <v>1.052100406685447E-2</v>
      </c>
      <c r="D1522" s="24">
        <v>1.177205136025769E-2</v>
      </c>
      <c r="E1522" s="263">
        <v>2.4225868468640481E-3</v>
      </c>
      <c r="F1522" s="264">
        <v>-3.9000000000000021E-4</v>
      </c>
      <c r="G1522" s="264">
        <v>-1.2000000000000011E-4</v>
      </c>
      <c r="H1522" s="265">
        <v>-1.1111111111111043E-4</v>
      </c>
      <c r="K1522" s="23">
        <v>43472</v>
      </c>
      <c r="L1522" s="19">
        <v>3.0720719106953958E-3</v>
      </c>
      <c r="O1522" s="23">
        <v>43472</v>
      </c>
      <c r="P1522">
        <v>7.9176797767384881E-3</v>
      </c>
      <c r="Q1522" t="str" cm="1">
        <f t="array" ref="Q1522">IF(P1522=MIN($P$3:$P$10000),O1522:P1522,"")</f>
        <v/>
      </c>
      <c r="S1522" s="23">
        <v>43472</v>
      </c>
      <c r="T1522">
        <v>3.1670719106953954E-3</v>
      </c>
      <c r="U1522" t="str" cm="1">
        <f t="array" ref="U1522">IF(T1522=MIN($T$3:$T$10000),S1522:T1522,"")</f>
        <v/>
      </c>
    </row>
    <row r="1523" spans="1:21" x14ac:dyDescent="0.3">
      <c r="A1523" s="23">
        <v>43473</v>
      </c>
      <c r="B1523" s="24">
        <v>-2.7080419932049181E-3</v>
      </c>
      <c r="C1523" s="24">
        <v>8.9241659646436024E-3</v>
      </c>
      <c r="D1523" s="24">
        <v>6.9812773798280624E-3</v>
      </c>
      <c r="E1523" s="263">
        <v>1.4167712271454301E-2</v>
      </c>
      <c r="F1523" s="264">
        <v>3.0000000000000008E-4</v>
      </c>
      <c r="G1523" s="264">
        <v>-6.0999999999999943E-4</v>
      </c>
      <c r="H1523" s="265">
        <v>-3.6630036630036406E-5</v>
      </c>
      <c r="K1523" s="23">
        <v>43473</v>
      </c>
      <c r="L1523" s="19">
        <v>3.3363239101741951E-3</v>
      </c>
      <c r="O1523" s="23">
        <v>43473</v>
      </c>
      <c r="P1523">
        <v>8.3832685666442794E-3</v>
      </c>
      <c r="Q1523" t="str" cm="1">
        <f t="array" ref="Q1523">IF(P1523=MIN($P$3:$P$10000),O1523:P1523,"")</f>
        <v/>
      </c>
      <c r="S1523" s="23">
        <v>43473</v>
      </c>
      <c r="T1523">
        <v>3.3533074266577116E-3</v>
      </c>
      <c r="U1523" t="str" cm="1">
        <f t="array" ref="U1523">IF(T1523=MIN($T$3:$T$10000),S1523:T1523,"")</f>
        <v/>
      </c>
    </row>
    <row r="1524" spans="1:21" x14ac:dyDescent="0.3">
      <c r="A1524" s="23">
        <v>43474</v>
      </c>
      <c r="B1524" s="24">
        <v>6.4181601778832351E-3</v>
      </c>
      <c r="C1524" s="24">
        <v>1.2776559822930271E-2</v>
      </c>
      <c r="D1524" s="24">
        <v>-3.2562203215765161E-3</v>
      </c>
      <c r="E1524" s="263">
        <v>-5.0898115894209327E-3</v>
      </c>
      <c r="F1524" s="264">
        <v>-1.000000000000003E-5</v>
      </c>
      <c r="G1524" s="264">
        <v>6.5999999999999837E-4</v>
      </c>
      <c r="H1524" s="265">
        <v>0</v>
      </c>
      <c r="K1524" s="23">
        <v>43474</v>
      </c>
      <c r="L1524" s="19">
        <v>-1.9530408354933811E-4</v>
      </c>
      <c r="O1524" s="23">
        <v>43474</v>
      </c>
      <c r="P1524">
        <v>-5.6826020887334539E-4</v>
      </c>
      <c r="Q1524" t="str" cm="1">
        <f t="array" ref="Q1524">IF(P1524=MIN($P$3:$P$10000),O1524:P1524,"")</f>
        <v/>
      </c>
      <c r="S1524" s="23">
        <v>43474</v>
      </c>
      <c r="T1524">
        <v>-2.2730408354933803E-4</v>
      </c>
      <c r="U1524" t="str" cm="1">
        <f t="array" ref="U1524">IF(T1524=MIN($T$3:$T$10000),S1524:T1524,"")</f>
        <v/>
      </c>
    </row>
    <row r="1525" spans="1:21" x14ac:dyDescent="0.3">
      <c r="A1525" s="23">
        <v>43475</v>
      </c>
      <c r="B1525" s="24">
        <v>-5.8866978315214582E-3</v>
      </c>
      <c r="C1525" s="24">
        <v>-4.3667958863214161E-3</v>
      </c>
      <c r="D1525" s="24">
        <v>7.3749308515939883E-4</v>
      </c>
      <c r="E1525" s="263">
        <v>1.436821601837052E-2</v>
      </c>
      <c r="F1525" s="264">
        <v>1.100000000000001E-4</v>
      </c>
      <c r="G1525" s="264">
        <v>4.9999999999998932E-5</v>
      </c>
      <c r="H1525" s="265">
        <v>1.094890510948911E-4</v>
      </c>
      <c r="K1525" s="23">
        <v>43475</v>
      </c>
      <c r="L1525" s="19">
        <v>1.4312292931244388E-3</v>
      </c>
      <c r="O1525" s="23">
        <v>43475</v>
      </c>
      <c r="P1525">
        <v>3.4211480503293446E-3</v>
      </c>
      <c r="Q1525" t="str" cm="1">
        <f t="array" ref="Q1525">IF(P1525=MIN($P$3:$P$10000),O1525:P1525,"")</f>
        <v/>
      </c>
      <c r="S1525" s="23">
        <v>43475</v>
      </c>
      <c r="T1525">
        <v>1.368459220131738E-3</v>
      </c>
      <c r="U1525" t="str" cm="1">
        <f t="array" ref="U1525">IF(T1525=MIN($T$3:$T$10000),S1525:T1525,"")</f>
        <v/>
      </c>
    </row>
    <row r="1526" spans="1:21" x14ac:dyDescent="0.3">
      <c r="A1526" s="23">
        <v>43476</v>
      </c>
      <c r="B1526" s="24">
        <v>1.7271733440965371E-3</v>
      </c>
      <c r="C1526" s="24">
        <v>-8.2847606549300238E-3</v>
      </c>
      <c r="D1526" s="24">
        <v>-1.2636549674515519E-3</v>
      </c>
      <c r="E1526" s="263">
        <v>4.936043438841453E-3</v>
      </c>
      <c r="F1526" s="264">
        <v>-4.0000000000000112E-5</v>
      </c>
      <c r="G1526" s="264">
        <v>2.8999999999999924E-4</v>
      </c>
      <c r="H1526" s="265">
        <v>0</v>
      </c>
      <c r="K1526" s="23">
        <v>43476</v>
      </c>
      <c r="L1526" s="19">
        <v>-1.3334588736473931E-5</v>
      </c>
      <c r="O1526" s="23">
        <v>43476</v>
      </c>
      <c r="P1526">
        <v>-5.9586471841185191E-5</v>
      </c>
      <c r="Q1526" t="str" cm="1">
        <f t="array" ref="Q1526">IF(P1526=MIN($P$3:$P$10000),O1526:P1526,"")</f>
        <v/>
      </c>
      <c r="S1526" s="23">
        <v>43476</v>
      </c>
      <c r="T1526">
        <v>-2.3834588736473881E-5</v>
      </c>
      <c r="U1526" t="str" cm="1">
        <f t="array" ref="U1526">IF(T1526=MIN($T$3:$T$10000),S1526:T1526,"")</f>
        <v/>
      </c>
    </row>
    <row r="1527" spans="1:21" x14ac:dyDescent="0.3">
      <c r="A1527" s="23">
        <v>43479</v>
      </c>
      <c r="B1527" s="24">
        <v>2.3808948510452461E-3</v>
      </c>
      <c r="C1527" s="24">
        <v>-9.3364880264656756E-3</v>
      </c>
      <c r="D1527" s="24">
        <v>1.1597457228073359E-3</v>
      </c>
      <c r="E1527" s="263">
        <v>-5.7661374588006912E-3</v>
      </c>
      <c r="F1527" s="264">
        <v>-9.0000000000000019E-5</v>
      </c>
      <c r="G1527" s="264">
        <v>1.6000000000000009E-4</v>
      </c>
      <c r="H1527" s="265">
        <v>-3.6900369003691097E-5</v>
      </c>
      <c r="K1527" s="23">
        <v>43479</v>
      </c>
      <c r="L1527" s="19">
        <v>-9.1375832200355455E-4</v>
      </c>
      <c r="O1527" s="23">
        <v>43479</v>
      </c>
      <c r="P1527">
        <v>-2.2403828898797337E-3</v>
      </c>
      <c r="Q1527" t="str" cm="1">
        <f t="array" ref="Q1527">IF(P1527=MIN($P$3:$P$10000),O1527:P1527,"")</f>
        <v/>
      </c>
      <c r="S1527" s="23">
        <v>43479</v>
      </c>
      <c r="T1527">
        <v>-8.9615315595189355E-4</v>
      </c>
      <c r="U1527" t="str" cm="1">
        <f t="array" ref="U1527">IF(T1527=MIN($T$3:$T$10000),S1527:T1527,"")</f>
        <v/>
      </c>
    </row>
    <row r="1528" spans="1:21" x14ac:dyDescent="0.3">
      <c r="A1528" s="23">
        <v>43480</v>
      </c>
      <c r="B1528" s="24">
        <v>-1.720034457204801E-3</v>
      </c>
      <c r="C1528" s="24">
        <v>-1.9841904482781059E-3</v>
      </c>
      <c r="D1528" s="24">
        <v>1.369148177056397E-2</v>
      </c>
      <c r="E1528" s="263">
        <v>7.1957473587138197E-3</v>
      </c>
      <c r="F1528" s="264">
        <v>-2.0000000000000049E-5</v>
      </c>
      <c r="G1528" s="264">
        <v>-2.000000000000002E-4</v>
      </c>
      <c r="H1528" s="265">
        <v>-3.6764705882352714E-5</v>
      </c>
      <c r="K1528" s="23">
        <v>43480</v>
      </c>
      <c r="L1528" s="19">
        <v>3.151193762044082E-3</v>
      </c>
      <c r="O1528" s="23">
        <v>43480</v>
      </c>
      <c r="P1528">
        <v>7.9493446992278498E-3</v>
      </c>
      <c r="Q1528" t="str" cm="1">
        <f t="array" ref="Q1528">IF(P1528=MIN($P$3:$P$10000),O1528:P1528,"")</f>
        <v/>
      </c>
      <c r="S1528" s="23">
        <v>43480</v>
      </c>
      <c r="T1528">
        <v>3.1797378796911404E-3</v>
      </c>
      <c r="U1528" t="str" cm="1">
        <f t="array" ref="U1528">IF(T1528=MIN($T$3:$T$10000),S1528:T1528,"")</f>
        <v/>
      </c>
    </row>
    <row r="1529" spans="1:21" x14ac:dyDescent="0.3">
      <c r="A1529" s="23">
        <v>43481</v>
      </c>
      <c r="B1529" s="24">
        <v>3.1998688020972018E-3</v>
      </c>
      <c r="C1529" s="24">
        <v>2.485009393918072E-3</v>
      </c>
      <c r="D1529" s="24">
        <v>1.039048586544604E-3</v>
      </c>
      <c r="E1529" s="263">
        <v>-1.151619785635126E-2</v>
      </c>
      <c r="F1529" s="264">
        <v>1.7999999999999979E-4</v>
      </c>
      <c r="G1529" s="264">
        <v>1.1000000000000031E-3</v>
      </c>
      <c r="H1529" s="265">
        <v>-7.3260073260072813E-5</v>
      </c>
      <c r="K1529" s="23">
        <v>43481</v>
      </c>
      <c r="L1529" s="19">
        <v>-8.7950491479474595E-4</v>
      </c>
      <c r="O1529" s="23">
        <v>43481</v>
      </c>
      <c r="P1529">
        <v>-2.2988447045692835E-3</v>
      </c>
      <c r="Q1529" t="str" cm="1">
        <f t="array" ref="Q1529">IF(P1529=MIN($P$3:$P$10000),O1529:P1529,"")</f>
        <v/>
      </c>
      <c r="S1529" s="23">
        <v>43481</v>
      </c>
      <c r="T1529">
        <v>-9.1953788182771328E-4</v>
      </c>
      <c r="U1529" t="str" cm="1">
        <f t="array" ref="U1529">IF(T1529=MIN($T$3:$T$10000),S1529:T1529,"")</f>
        <v/>
      </c>
    </row>
    <row r="1530" spans="1:21" x14ac:dyDescent="0.3">
      <c r="A1530" s="23">
        <v>43482</v>
      </c>
      <c r="B1530" s="24">
        <v>-1.308546691139664E-3</v>
      </c>
      <c r="C1530" s="24">
        <v>5.4536599287512586E-3</v>
      </c>
      <c r="D1530" s="24">
        <v>4.0476052294357179E-3</v>
      </c>
      <c r="E1530" s="263">
        <v>6.688150332829536E-3</v>
      </c>
      <c r="F1530" s="264">
        <v>2.0000000000000049E-5</v>
      </c>
      <c r="G1530" s="264">
        <v>-9.999999999998898E-6</v>
      </c>
      <c r="H1530" s="265">
        <v>-1.4545454545454584E-4</v>
      </c>
      <c r="K1530" s="23">
        <v>43482</v>
      </c>
      <c r="L1530" s="19">
        <v>1.7236452188018419E-3</v>
      </c>
      <c r="O1530" s="23">
        <v>43482</v>
      </c>
      <c r="P1530">
        <v>4.4689994106409687E-3</v>
      </c>
      <c r="Q1530" t="str" cm="1">
        <f t="array" ref="Q1530">IF(P1530=MIN($P$3:$P$10000),O1530:P1530,"")</f>
        <v/>
      </c>
      <c r="S1530" s="23">
        <v>43482</v>
      </c>
      <c r="T1530">
        <v>1.7875997642563873E-3</v>
      </c>
      <c r="U1530" t="str" cm="1">
        <f t="array" ref="U1530">IF(T1530=MIN($T$3:$T$10000),S1530:T1530,"")</f>
        <v/>
      </c>
    </row>
    <row r="1531" spans="1:21" x14ac:dyDescent="0.3">
      <c r="A1531" s="23">
        <v>43483</v>
      </c>
      <c r="B1531" s="24">
        <v>-8.9264105402799346E-3</v>
      </c>
      <c r="C1531" s="24">
        <v>1.183448829544502E-2</v>
      </c>
      <c r="D1531" s="24">
        <v>1.023377106423283E-2</v>
      </c>
      <c r="E1531" s="263">
        <v>1.232311972488687E-2</v>
      </c>
      <c r="F1531" s="264">
        <v>-4.9999999999999697E-5</v>
      </c>
      <c r="G1531" s="264">
        <v>2.5999999999999803E-4</v>
      </c>
      <c r="H1531" s="265">
        <v>0</v>
      </c>
      <c r="K1531" s="23">
        <v>43483</v>
      </c>
      <c r="L1531" s="19">
        <v>3.6321815228161167E-3</v>
      </c>
      <c r="O1531" s="23">
        <v>43483</v>
      </c>
      <c r="P1531">
        <v>9.0604538070402918E-3</v>
      </c>
      <c r="Q1531" t="str" cm="1">
        <f t="array" ref="Q1531">IF(P1531=MIN($P$3:$P$10000),O1531:P1531,"")</f>
        <v/>
      </c>
      <c r="S1531" s="23">
        <v>43483</v>
      </c>
      <c r="T1531">
        <v>3.6241815228161165E-3</v>
      </c>
      <c r="U1531" t="str" cm="1">
        <f t="array" ref="U1531">IF(T1531=MIN($T$3:$T$10000),S1531:T1531,"")</f>
        <v/>
      </c>
    </row>
    <row r="1532" spans="1:21" x14ac:dyDescent="0.3">
      <c r="A1532" s="23">
        <v>43487</v>
      </c>
      <c r="B1532" s="24">
        <v>3.5531318018458772E-3</v>
      </c>
      <c r="C1532" s="24">
        <v>-1.608196750406906E-2</v>
      </c>
      <c r="D1532" s="24">
        <v>-2.4557753404017739E-3</v>
      </c>
      <c r="E1532" s="263">
        <v>4.3400183054695058E-3</v>
      </c>
      <c r="F1532" s="264">
        <v>-1.100000000000001E-4</v>
      </c>
      <c r="G1532" s="264">
        <v>-1.6999999999999901E-4</v>
      </c>
      <c r="H1532" s="265">
        <v>-7.2992700729926566E-5</v>
      </c>
      <c r="K1532" s="23">
        <v>43487</v>
      </c>
      <c r="L1532" s="19">
        <v>-7.1953784925735825E-4</v>
      </c>
      <c r="O1532" s="23">
        <v>43487</v>
      </c>
      <c r="P1532">
        <v>-1.6679778348222291E-3</v>
      </c>
      <c r="Q1532" t="str" cm="1">
        <f t="array" ref="Q1532">IF(P1532=MIN($P$3:$P$10000),O1532:P1532,"")</f>
        <v/>
      </c>
      <c r="S1532" s="23">
        <v>43487</v>
      </c>
      <c r="T1532">
        <v>-6.6719113392889134E-4</v>
      </c>
      <c r="U1532" t="str" cm="1">
        <f t="array" ref="U1532">IF(T1532=MIN($T$3:$T$10000),S1532:T1532,"")</f>
        <v/>
      </c>
    </row>
    <row r="1533" spans="1:21" x14ac:dyDescent="0.3">
      <c r="A1533" s="23">
        <v>43488</v>
      </c>
      <c r="B1533" s="24">
        <v>-1.3997365516607841E-3</v>
      </c>
      <c r="C1533" s="24">
        <v>-4.9525751799321194E-4</v>
      </c>
      <c r="D1533" s="24">
        <v>1.251421036485109E-2</v>
      </c>
      <c r="E1533" s="263">
        <v>3.1606624696324059E-4</v>
      </c>
      <c r="F1533" s="264">
        <v>-2.0000000000000049E-5</v>
      </c>
      <c r="G1533" s="264">
        <v>-4.0000000000000044E-5</v>
      </c>
      <c r="H1533" s="265">
        <v>1.4492753623188319E-4</v>
      </c>
      <c r="K1533" s="23">
        <v>43488</v>
      </c>
      <c r="L1533" s="19">
        <v>2.2965811965839755E-3</v>
      </c>
      <c r="O1533" s="23">
        <v>43488</v>
      </c>
      <c r="P1533">
        <v>5.5884095131990682E-3</v>
      </c>
      <c r="Q1533" t="str" cm="1">
        <f t="array" ref="Q1533">IF(P1533=MIN($P$3:$P$10000),O1533:P1533,"")</f>
        <v/>
      </c>
      <c r="S1533" s="23">
        <v>43488</v>
      </c>
      <c r="T1533">
        <v>2.2353638052796275E-3</v>
      </c>
      <c r="U1533" t="str" cm="1">
        <f t="array" ref="U1533">IF(T1533=MIN($T$3:$T$10000),S1533:T1533,"")</f>
        <v/>
      </c>
    </row>
    <row r="1534" spans="1:21" x14ac:dyDescent="0.3">
      <c r="A1534" s="23">
        <v>43489</v>
      </c>
      <c r="B1534" s="24">
        <v>-1.566647440358277E-3</v>
      </c>
      <c r="C1534" s="24">
        <v>-1.486614918857872E-3</v>
      </c>
      <c r="D1534" s="24">
        <v>-3.545681705365936E-3</v>
      </c>
      <c r="E1534" s="263">
        <v>-5.2677864579401233E-3</v>
      </c>
      <c r="F1534" s="264">
        <v>-4.2000000000000002E-4</v>
      </c>
      <c r="G1534" s="264">
        <v>8.4000000000000079E-4</v>
      </c>
      <c r="H1534" s="265">
        <v>-1.4705882352941086E-4</v>
      </c>
      <c r="K1534" s="23">
        <v>43489</v>
      </c>
      <c r="L1534" s="19">
        <v>-1.4936411343648426E-3</v>
      </c>
      <c r="O1534" s="23">
        <v>43489</v>
      </c>
      <c r="P1534">
        <v>-3.5686616594415195E-3</v>
      </c>
      <c r="Q1534" t="str" cm="1">
        <f t="array" ref="Q1534">IF(P1534=MIN($P$3:$P$10000),O1534:P1534,"")</f>
        <v/>
      </c>
      <c r="S1534" s="23">
        <v>43489</v>
      </c>
      <c r="T1534">
        <v>-1.4274646637766077E-3</v>
      </c>
      <c r="U1534" t="str" cm="1">
        <f t="array" ref="U1534">IF(T1534=MIN($T$3:$T$10000),S1534:T1534,"")</f>
        <v/>
      </c>
    </row>
    <row r="1535" spans="1:21" x14ac:dyDescent="0.3">
      <c r="A1535" s="23">
        <v>43490</v>
      </c>
      <c r="B1535" s="24">
        <v>1.4617268630515091E-2</v>
      </c>
      <c r="C1535" s="24">
        <v>4.9626721784906888E-3</v>
      </c>
      <c r="D1535" s="24">
        <v>-1.4436787807774571E-2</v>
      </c>
      <c r="E1535" s="263">
        <v>5.1898860480803569E-3</v>
      </c>
      <c r="F1535" s="264">
        <v>1.4999999999999999E-4</v>
      </c>
      <c r="G1535" s="264">
        <v>2.19999999999998E-4</v>
      </c>
      <c r="H1535" s="265">
        <v>3.6231884057970797E-5</v>
      </c>
      <c r="K1535" s="23">
        <v>43490</v>
      </c>
      <c r="L1535" s="19">
        <v>-1.0784503371680139E-3</v>
      </c>
      <c r="O1535" s="23">
        <v>43490</v>
      </c>
      <c r="P1535">
        <v>-2.8018867124852513E-3</v>
      </c>
      <c r="Q1535" t="str" cm="1">
        <f t="array" ref="Q1535">IF(P1535=MIN($P$3:$P$10000),O1535:P1535,"")</f>
        <v/>
      </c>
      <c r="S1535" s="23">
        <v>43490</v>
      </c>
      <c r="T1535">
        <v>-1.1207546849941008E-3</v>
      </c>
      <c r="U1535" t="str" cm="1">
        <f t="array" ref="U1535">IF(T1535=MIN($T$3:$T$10000),S1535:T1535,"")</f>
        <v/>
      </c>
    </row>
    <row r="1536" spans="1:21" x14ac:dyDescent="0.3">
      <c r="A1536" s="23">
        <v>43493</v>
      </c>
      <c r="B1536" s="24">
        <v>3.4999185780570431E-3</v>
      </c>
      <c r="C1536" s="24">
        <v>3.456954011609554E-3</v>
      </c>
      <c r="D1536" s="24">
        <v>1.23776754983693E-3</v>
      </c>
      <c r="E1536" s="263">
        <v>-4.2148437464837986E-3</v>
      </c>
      <c r="F1536" s="264">
        <v>-1.8000000000000001E-4</v>
      </c>
      <c r="G1536" s="264">
        <v>-1.9000000000000131E-4</v>
      </c>
      <c r="H1536" s="265">
        <v>1.0909090909090843E-4</v>
      </c>
      <c r="K1536" s="23">
        <v>43493</v>
      </c>
      <c r="L1536" s="19">
        <v>8.0738644034998412E-5</v>
      </c>
      <c r="O1536" s="23">
        <v>43493</v>
      </c>
      <c r="P1536">
        <v>1.4786933736022408E-4</v>
      </c>
      <c r="Q1536" t="str" cm="1">
        <f t="array" ref="Q1536">IF(P1536=MIN($P$3:$P$10000),O1536:P1536,"")</f>
        <v/>
      </c>
      <c r="S1536" s="23">
        <v>43493</v>
      </c>
      <c r="T1536">
        <v>5.9147734944089698E-5</v>
      </c>
      <c r="U1536" t="str" cm="1">
        <f t="array" ref="U1536">IF(T1536=MIN($T$3:$T$10000),S1536:T1536,"")</f>
        <v/>
      </c>
    </row>
    <row r="1537" spans="1:21" x14ac:dyDescent="0.3">
      <c r="A1537" s="23">
        <v>43494</v>
      </c>
      <c r="B1537" s="24">
        <v>5.5965771303707968E-3</v>
      </c>
      <c r="C1537" s="24">
        <v>6.3975785953359968E-3</v>
      </c>
      <c r="D1537" s="24">
        <v>-3.6061116527814139E-3</v>
      </c>
      <c r="E1537" s="263">
        <v>2.7512648401226969E-3</v>
      </c>
      <c r="F1537" s="264">
        <v>0</v>
      </c>
      <c r="G1537" s="264">
        <v>3.4000000000000252E-4</v>
      </c>
      <c r="H1537" s="265">
        <v>7.3529411764705429E-5</v>
      </c>
      <c r="K1537" s="23">
        <v>43494</v>
      </c>
      <c r="L1537" s="19">
        <v>3.1212100640996246E-4</v>
      </c>
      <c r="O1537" s="23">
        <v>43494</v>
      </c>
      <c r="P1537">
        <v>6.5508192778961202E-4</v>
      </c>
      <c r="Q1537" t="str" cm="1">
        <f t="array" ref="Q1537">IF(P1537=MIN($P$3:$P$10000),O1537:P1537,"")</f>
        <v/>
      </c>
      <c r="S1537" s="23">
        <v>43494</v>
      </c>
      <c r="T1537">
        <v>2.6203277111584488E-4</v>
      </c>
      <c r="U1537" t="str" cm="1">
        <f t="array" ref="U1537">IF(T1537=MIN($T$3:$T$10000),S1537:T1537,"")</f>
        <v/>
      </c>
    </row>
    <row r="1538" spans="1:21" x14ac:dyDescent="0.3">
      <c r="A1538" s="23">
        <v>43495</v>
      </c>
      <c r="B1538" s="24">
        <v>5.7267219133718726E-3</v>
      </c>
      <c r="C1538" s="24">
        <v>-2.9340268493181229E-3</v>
      </c>
      <c r="D1538" s="24">
        <v>-1.9749592294405909E-2</v>
      </c>
      <c r="E1538" s="263">
        <v>1.8994749928826511E-3</v>
      </c>
      <c r="F1538" s="264">
        <v>0</v>
      </c>
      <c r="G1538" s="264">
        <v>3.3999999999999807E-4</v>
      </c>
      <c r="H1538" s="265">
        <v>2.5925925925926024E-4</v>
      </c>
      <c r="K1538" s="23">
        <v>43495</v>
      </c>
      <c r="L1538" s="19">
        <v>-3.1634878870794906E-3</v>
      </c>
      <c r="O1538" s="23">
        <v>43495</v>
      </c>
      <c r="P1538">
        <v>-8.2428863843653968E-3</v>
      </c>
      <c r="Q1538" t="str" cm="1">
        <f t="array" ref="Q1538">IF(P1538=MIN($P$3:$P$10000),O1538:P1538,"")</f>
        <v/>
      </c>
      <c r="S1538" s="23">
        <v>43495</v>
      </c>
      <c r="T1538">
        <v>-3.2971545537461579E-3</v>
      </c>
      <c r="U1538" t="str" cm="1">
        <f t="array" ref="U1538">IF(T1538=MIN($T$3:$T$10000),S1538:T1538,"")</f>
        <v/>
      </c>
    </row>
    <row r="1539" spans="1:21" x14ac:dyDescent="0.3">
      <c r="A1539" s="23">
        <v>43496</v>
      </c>
      <c r="B1539" s="24">
        <v>4.8117731203495457E-4</v>
      </c>
      <c r="C1539" s="24">
        <v>1.1770537712338819E-2</v>
      </c>
      <c r="D1539" s="24">
        <v>1.086497683011509E-2</v>
      </c>
      <c r="E1539" s="263">
        <v>7.6890390815623801E-3</v>
      </c>
      <c r="F1539" s="264">
        <v>-3.3E-4</v>
      </c>
      <c r="G1539" s="264">
        <v>8.0000000000000074E-5</v>
      </c>
      <c r="H1539" s="265">
        <v>-2.6615969581749154E-4</v>
      </c>
      <c r="K1539" s="23">
        <v>43496</v>
      </c>
      <c r="L1539" s="19">
        <v>3.4280856418094207E-3</v>
      </c>
      <c r="O1539" s="23">
        <v>43496</v>
      </c>
      <c r="P1539">
        <v>8.942143762318229E-3</v>
      </c>
      <c r="Q1539" t="str" cm="1">
        <f t="array" ref="Q1539">IF(P1539=MIN($P$3:$P$10000),O1539:P1539,"")</f>
        <v/>
      </c>
      <c r="S1539" s="23">
        <v>43496</v>
      </c>
      <c r="T1539">
        <v>3.5768575049272919E-3</v>
      </c>
      <c r="U1539" t="str" cm="1">
        <f t="array" ref="U1539">IF(T1539=MIN($T$3:$T$10000),S1539:T1539,"")</f>
        <v/>
      </c>
    </row>
    <row r="1540" spans="1:21" x14ac:dyDescent="0.3">
      <c r="A1540" s="23">
        <v>43497</v>
      </c>
      <c r="B1540" s="24">
        <v>-2.004008016032064E-3</v>
      </c>
      <c r="C1540" s="24">
        <v>2.4235766231737359E-3</v>
      </c>
      <c r="D1540" s="24">
        <v>-2.0557289502185119E-2</v>
      </c>
      <c r="E1540" s="263">
        <v>-2.0905496334490009E-3</v>
      </c>
      <c r="F1540" s="264">
        <v>-2.9999999999999648E-5</v>
      </c>
      <c r="G1540" s="264">
        <v>-1.419999999999999E-3</v>
      </c>
      <c r="H1540" s="265">
        <v>-1.1111111111111043E-4</v>
      </c>
      <c r="K1540" s="23">
        <v>43497</v>
      </c>
      <c r="L1540" s="19">
        <v>-4.077127063054708E-3</v>
      </c>
      <c r="O1540" s="23">
        <v>43497</v>
      </c>
      <c r="P1540">
        <v>-9.8828176576367683E-3</v>
      </c>
      <c r="Q1540" t="str" cm="1">
        <f t="array" ref="Q1540">IF(P1540=MIN($P$3:$P$10000),O1540:P1540,"")</f>
        <v/>
      </c>
      <c r="S1540" s="23">
        <v>43497</v>
      </c>
      <c r="T1540">
        <v>-3.953127063054708E-3</v>
      </c>
      <c r="U1540" t="str" cm="1">
        <f t="array" ref="U1540">IF(T1540=MIN($T$3:$T$10000),S1540:T1540,"")</f>
        <v/>
      </c>
    </row>
    <row r="1541" spans="1:21" x14ac:dyDescent="0.3">
      <c r="A1541" s="23">
        <v>43500</v>
      </c>
      <c r="B1541" s="24">
        <v>-4.3373574297189046E-3</v>
      </c>
      <c r="C1541" s="24">
        <v>-9.6699360605321529E-4</v>
      </c>
      <c r="D1541" s="24">
        <v>9.6952227096924297E-3</v>
      </c>
      <c r="E1541" s="263">
        <v>5.5515142507686294E-3</v>
      </c>
      <c r="F1541" s="264">
        <v>2.2999999999999971E-4</v>
      </c>
      <c r="G1541" s="264">
        <v>-1.9000000000000131E-4</v>
      </c>
      <c r="H1541" s="265">
        <v>7.3260073260074087E-5</v>
      </c>
      <c r="K1541" s="23">
        <v>43500</v>
      </c>
      <c r="L1541" s="19">
        <v>2.2454185308717401E-3</v>
      </c>
      <c r="O1541" s="23">
        <v>43500</v>
      </c>
      <c r="P1541">
        <v>5.4973787447617668E-3</v>
      </c>
      <c r="Q1541" t="str" cm="1">
        <f t="array" ref="Q1541">IF(P1541=MIN($P$3:$P$10000),O1541:P1541,"")</f>
        <v/>
      </c>
      <c r="S1541" s="23">
        <v>43500</v>
      </c>
      <c r="T1541">
        <v>2.1989514979047068E-3</v>
      </c>
      <c r="U1541" t="str" cm="1">
        <f t="array" ref="U1541">IF(T1541=MIN($T$3:$T$10000),S1541:T1541,"")</f>
        <v/>
      </c>
    </row>
    <row r="1542" spans="1:21" x14ac:dyDescent="0.3">
      <c r="A1542" s="23">
        <v>43501</v>
      </c>
      <c r="B1542" s="24">
        <v>2.5814779169206631E-3</v>
      </c>
      <c r="C1542" s="24">
        <v>8.7124032277800991E-3</v>
      </c>
      <c r="D1542" s="24">
        <v>8.757946124216676E-3</v>
      </c>
      <c r="E1542" s="263">
        <v>1.2604191526610039E-2</v>
      </c>
      <c r="F1542" s="264">
        <v>-3.0000000000000079E-5</v>
      </c>
      <c r="G1542" s="264">
        <v>-4.1999999999999823E-4</v>
      </c>
      <c r="H1542" s="265">
        <v>3.6900369003688536E-5</v>
      </c>
      <c r="K1542" s="23">
        <v>43501</v>
      </c>
      <c r="L1542" s="19">
        <v>3.694078860173772E-3</v>
      </c>
      <c r="O1542" s="23">
        <v>43501</v>
      </c>
      <c r="P1542">
        <v>9.2536842353052786E-3</v>
      </c>
      <c r="Q1542" t="str" cm="1">
        <f t="array" ref="Q1542">IF(P1542=MIN($P$3:$P$10000),O1542:P1542,"")</f>
        <v/>
      </c>
      <c r="S1542" s="23">
        <v>43501</v>
      </c>
      <c r="T1542">
        <v>3.701473694122112E-3</v>
      </c>
      <c r="U1542" t="str" cm="1">
        <f t="array" ref="U1542">IF(T1542=MIN($T$3:$T$10000),S1542:T1542,"")</f>
        <v/>
      </c>
    </row>
    <row r="1543" spans="1:21" x14ac:dyDescent="0.3">
      <c r="A1543" s="23">
        <v>43502</v>
      </c>
      <c r="B1543" s="24">
        <v>-6.7589073604675262E-3</v>
      </c>
      <c r="C1543" s="24">
        <v>0</v>
      </c>
      <c r="D1543" s="24">
        <v>4.1859924016587782E-4</v>
      </c>
      <c r="E1543" s="263">
        <v>-5.6577982446598171E-3</v>
      </c>
      <c r="F1543" s="264">
        <v>-1.4999999999999999E-4</v>
      </c>
      <c r="G1543" s="264">
        <v>-4.2000000000000262E-4</v>
      </c>
      <c r="H1543" s="265">
        <v>1.8518518518518659E-4</v>
      </c>
      <c r="K1543" s="23">
        <v>43502</v>
      </c>
      <c r="L1543" s="19">
        <v>-8.4029402664990592E-4</v>
      </c>
      <c r="O1543" s="23">
        <v>43502</v>
      </c>
      <c r="P1543">
        <v>-2.219068399958099E-3</v>
      </c>
      <c r="Q1543" t="str" cm="1">
        <f t="array" ref="Q1543">IF(P1543=MIN($P$3:$P$10000),O1543:P1543,"")</f>
        <v/>
      </c>
      <c r="S1543" s="23">
        <v>43502</v>
      </c>
      <c r="T1543">
        <v>-8.8762735998323971E-4</v>
      </c>
      <c r="U1543" t="str" cm="1">
        <f t="array" ref="U1543">IF(T1543=MIN($T$3:$T$10000),S1543:T1543,"")</f>
        <v/>
      </c>
    </row>
    <row r="1544" spans="1:21" x14ac:dyDescent="0.3">
      <c r="A1544" s="23">
        <v>43503</v>
      </c>
      <c r="B1544" s="24">
        <v>2.4302980811681529E-3</v>
      </c>
      <c r="C1544" s="24">
        <v>-1.199618557144563E-2</v>
      </c>
      <c r="D1544" s="24">
        <v>1.1396802269526709E-2</v>
      </c>
      <c r="E1544" s="263">
        <v>2.3795494296570169E-3</v>
      </c>
      <c r="F1544" s="264">
        <v>-4.5000000000000031E-4</v>
      </c>
      <c r="G1544" s="264">
        <v>-1.1099999999999979E-3</v>
      </c>
      <c r="H1544" s="265">
        <v>7.5471698113207091E-5</v>
      </c>
      <c r="K1544" s="23">
        <v>43503</v>
      </c>
      <c r="L1544" s="19">
        <v>1.7378675128604739E-3</v>
      </c>
      <c r="O1544" s="23">
        <v>43503</v>
      </c>
      <c r="P1544">
        <v>4.5110131217738275E-3</v>
      </c>
      <c r="Q1544" t="str" cm="1">
        <f t="array" ref="Q1544">IF(P1544=MIN($P$3:$P$10000),O1544:P1544,"")</f>
        <v/>
      </c>
      <c r="S1544" s="23">
        <v>43503</v>
      </c>
      <c r="T1544">
        <v>1.8044052487095309E-3</v>
      </c>
      <c r="U1544" t="str" cm="1">
        <f t="array" ref="U1544">IF(T1544=MIN($T$3:$T$10000),S1544:T1544,"")</f>
        <v/>
      </c>
    </row>
    <row r="1545" spans="1:21" x14ac:dyDescent="0.3">
      <c r="A1545" s="23">
        <v>43504</v>
      </c>
      <c r="B1545" s="24">
        <v>3.798294873093471E-3</v>
      </c>
      <c r="C1545" s="24">
        <v>2.4283890799642279E-3</v>
      </c>
      <c r="D1545" s="24">
        <v>-1.188863932292843E-2</v>
      </c>
      <c r="E1545" s="263">
        <v>5.4699750355863067E-3</v>
      </c>
      <c r="F1545" s="264">
        <v>-2.2999999999999971E-4</v>
      </c>
      <c r="G1545" s="264">
        <v>-2.8999999999999924E-4</v>
      </c>
      <c r="H1545" s="265">
        <v>-7.6045627376425395E-5</v>
      </c>
      <c r="K1545" s="23">
        <v>43504</v>
      </c>
      <c r="L1545" s="19">
        <v>-1.2905697442376839E-3</v>
      </c>
      <c r="O1545" s="23">
        <v>43504</v>
      </c>
      <c r="P1545">
        <v>-3.0471230297957315E-3</v>
      </c>
      <c r="Q1545" t="str" cm="1">
        <f t="array" ref="Q1545">IF(P1545=MIN($P$3:$P$10000),O1545:P1545,"")</f>
        <v/>
      </c>
      <c r="S1545" s="23">
        <v>43504</v>
      </c>
      <c r="T1545">
        <v>-1.2188492119182925E-3</v>
      </c>
      <c r="U1545" t="str" cm="1">
        <f t="array" ref="U1545">IF(T1545=MIN($T$3:$T$10000),S1545:T1545,"")</f>
        <v/>
      </c>
    </row>
    <row r="1546" spans="1:21" x14ac:dyDescent="0.3">
      <c r="A1546" s="23">
        <v>43507</v>
      </c>
      <c r="B1546" s="24">
        <v>-4.911045849054366E-3</v>
      </c>
      <c r="C1546" s="24">
        <v>-9.6891948144177647E-4</v>
      </c>
      <c r="D1546" s="24">
        <v>6.4864482171830924E-3</v>
      </c>
      <c r="E1546" s="263">
        <v>-5.1303529000155175E-4</v>
      </c>
      <c r="F1546" s="264">
        <v>1.9999999999999971E-4</v>
      </c>
      <c r="G1546" s="264">
        <v>8.699999999999974E-4</v>
      </c>
      <c r="H1546" s="265">
        <v>-1.1320754716981196E-4</v>
      </c>
      <c r="K1546" s="23">
        <v>43507</v>
      </c>
      <c r="L1546" s="19">
        <v>8.7397197721074578E-4</v>
      </c>
      <c r="O1546" s="23">
        <v>43507</v>
      </c>
      <c r="P1546">
        <v>2.1535384335929033E-3</v>
      </c>
      <c r="Q1546" t="str" cm="1">
        <f t="array" ref="Q1546">IF(P1546=MIN($P$3:$P$10000),O1546:P1546,"")</f>
        <v/>
      </c>
      <c r="S1546" s="23">
        <v>43507</v>
      </c>
      <c r="T1546">
        <v>8.6141537343716133E-4</v>
      </c>
      <c r="U1546" t="str" cm="1">
        <f t="array" ref="U1546">IF(T1546=MIN($T$3:$T$10000),S1546:T1546,"")</f>
        <v/>
      </c>
    </row>
    <row r="1547" spans="1:21" x14ac:dyDescent="0.3">
      <c r="A1547" s="23">
        <v>43508</v>
      </c>
      <c r="B1547" s="24">
        <v>2.1035841764333808E-3</v>
      </c>
      <c r="C1547" s="24">
        <v>1.066917843056015E-2</v>
      </c>
      <c r="D1547" s="24">
        <v>8.0042390497181704E-3</v>
      </c>
      <c r="E1547" s="263">
        <v>1.3145384253692129E-2</v>
      </c>
      <c r="F1547" s="264">
        <v>2.0000000000000009E-4</v>
      </c>
      <c r="G1547" s="264">
        <v>4.6000000000000262E-4</v>
      </c>
      <c r="H1547" s="265">
        <v>-1.1194029850746201E-4</v>
      </c>
      <c r="K1547" s="23">
        <v>43508</v>
      </c>
      <c r="L1547" s="19">
        <v>3.7095554380851292E-3</v>
      </c>
      <c r="O1547" s="23">
        <v>43508</v>
      </c>
      <c r="P1547">
        <v>9.2923214310337184E-3</v>
      </c>
      <c r="Q1547" t="str" cm="1">
        <f t="array" ref="Q1547">IF(P1547=MIN($P$3:$P$10000),O1547:P1547,"")</f>
        <v/>
      </c>
      <c r="S1547" s="23">
        <v>43508</v>
      </c>
      <c r="T1547">
        <v>3.7169285724134868E-3</v>
      </c>
      <c r="U1547" t="str" cm="1">
        <f t="array" ref="U1547">IF(T1547=MIN($T$3:$T$10000),S1547:T1547,"")</f>
        <v/>
      </c>
    </row>
    <row r="1548" spans="1:21" x14ac:dyDescent="0.3">
      <c r="A1548" s="23">
        <v>43509</v>
      </c>
      <c r="B1548" s="24">
        <v>-3.9560632653313152E-3</v>
      </c>
      <c r="C1548" s="24">
        <v>0</v>
      </c>
      <c r="D1548" s="24">
        <v>1.0003193364838899E-2</v>
      </c>
      <c r="E1548" s="263">
        <v>-9.121141347837626E-4</v>
      </c>
      <c r="F1548" s="264">
        <v>1.700000000000005E-4</v>
      </c>
      <c r="G1548" s="264">
        <v>5.8999999999999721E-4</v>
      </c>
      <c r="H1548" s="265">
        <v>1.8450184501844907E-4</v>
      </c>
      <c r="K1548" s="23">
        <v>43509</v>
      </c>
      <c r="L1548" s="19">
        <v>1.6787849686263655E-3</v>
      </c>
      <c r="O1548" s="23">
        <v>43509</v>
      </c>
      <c r="P1548">
        <v>3.8731478459201598E-3</v>
      </c>
      <c r="Q1548" t="str" cm="1">
        <f t="array" ref="Q1548">IF(P1548=MIN($P$3:$P$10000),O1548:P1548,"")</f>
        <v/>
      </c>
      <c r="S1548" s="23">
        <v>43509</v>
      </c>
      <c r="T1548">
        <v>1.5492591383680636E-3</v>
      </c>
      <c r="U1548" t="str" cm="1">
        <f t="array" ref="U1548">IF(T1548=MIN($T$3:$T$10000),S1548:T1548,"")</f>
        <v/>
      </c>
    </row>
    <row r="1549" spans="1:21" x14ac:dyDescent="0.3">
      <c r="A1549" s="23">
        <v>43510</v>
      </c>
      <c r="B1549" s="24">
        <v>5.5928911665828213E-3</v>
      </c>
      <c r="C1549" s="24">
        <v>1.43963684288125E-3</v>
      </c>
      <c r="D1549" s="24">
        <v>5.9219754639599897E-3</v>
      </c>
      <c r="E1549" s="263">
        <v>2.8408544894729438E-3</v>
      </c>
      <c r="F1549" s="264">
        <v>-4.8000000000000001E-4</v>
      </c>
      <c r="G1549" s="264">
        <v>-2.0999999999999911E-4</v>
      </c>
      <c r="H1549" s="265">
        <v>0</v>
      </c>
      <c r="K1549" s="23">
        <v>43510</v>
      </c>
      <c r="L1549" s="19">
        <v>1.6787828994399615E-3</v>
      </c>
      <c r="O1549" s="23">
        <v>43510</v>
      </c>
      <c r="P1549">
        <v>4.3432072485999037E-3</v>
      </c>
      <c r="Q1549" t="str" cm="1">
        <f t="array" ref="Q1549">IF(P1549=MIN($P$3:$P$10000),O1549:P1549,"")</f>
        <v/>
      </c>
      <c r="S1549" s="23">
        <v>43510</v>
      </c>
      <c r="T1549">
        <v>1.7372828994399615E-3</v>
      </c>
      <c r="U1549" t="str" cm="1">
        <f t="array" ref="U1549">IF(T1549=MIN($T$3:$T$10000),S1549:T1549,"")</f>
        <v/>
      </c>
    </row>
    <row r="1550" spans="1:21" x14ac:dyDescent="0.3">
      <c r="A1550" s="23">
        <v>43511</v>
      </c>
      <c r="B1550" s="24">
        <v>5.9648961142173378E-3</v>
      </c>
      <c r="C1550" s="24">
        <v>1.006225232387644E-2</v>
      </c>
      <c r="D1550" s="24">
        <v>1.492085491800225E-2</v>
      </c>
      <c r="E1550" s="263">
        <v>2.2257737611733439E-3</v>
      </c>
      <c r="F1550" s="264">
        <v>0</v>
      </c>
      <c r="G1550" s="264">
        <v>6.0000000000002272E-5</v>
      </c>
      <c r="H1550" s="265">
        <v>0</v>
      </c>
      <c r="K1550" s="23">
        <v>43511</v>
      </c>
      <c r="L1550" s="19">
        <v>3.8015233701828911E-3</v>
      </c>
      <c r="O1550" s="23">
        <v>43511</v>
      </c>
      <c r="P1550">
        <v>9.4963084254572269E-3</v>
      </c>
      <c r="Q1550" t="str" cm="1">
        <f t="array" ref="Q1550">IF(P1550=MIN($P$3:$P$10000),O1550:P1550,"")</f>
        <v/>
      </c>
      <c r="S1550" s="23">
        <v>43511</v>
      </c>
      <c r="T1550">
        <v>3.7985233701828911E-3</v>
      </c>
      <c r="U1550" t="str" cm="1">
        <f t="array" ref="U1550">IF(T1550=MIN($T$3:$T$10000),S1550:T1550,"")</f>
        <v/>
      </c>
    </row>
    <row r="1551" spans="1:21" x14ac:dyDescent="0.3">
      <c r="A1551" s="23">
        <v>43515</v>
      </c>
      <c r="B1551" s="24">
        <v>1.522431053146683E-2</v>
      </c>
      <c r="C1551" s="24">
        <v>-5.6928831947749342E-3</v>
      </c>
      <c r="D1551" s="24">
        <v>2.2102206329226722E-2</v>
      </c>
      <c r="E1551" s="263">
        <v>2.020602905868414E-4</v>
      </c>
      <c r="F1551" s="264">
        <v>-2.0000000000000049E-5</v>
      </c>
      <c r="G1551" s="264">
        <v>1.2999999999999901E-4</v>
      </c>
      <c r="H1551" s="265">
        <v>0</v>
      </c>
      <c r="K1551" s="23">
        <v>43515</v>
      </c>
      <c r="L1551" s="19">
        <v>4.3900432547318985E-3</v>
      </c>
      <c r="O1551" s="23">
        <v>43515</v>
      </c>
      <c r="P1551">
        <v>1.0963858136829747E-2</v>
      </c>
      <c r="Q1551" t="str" cm="1">
        <f t="array" ref="Q1551">IF(P1551=MIN($P$3:$P$10000),O1551:P1551,"")</f>
        <v/>
      </c>
      <c r="S1551" s="23">
        <v>43515</v>
      </c>
      <c r="T1551">
        <v>4.3855432547318992E-3</v>
      </c>
      <c r="U1551" t="str" cm="1">
        <f t="array" ref="U1551">IF(T1551=MIN($T$3:$T$10000),S1551:T1551,"")</f>
        <v/>
      </c>
    </row>
    <row r="1552" spans="1:21" x14ac:dyDescent="0.3">
      <c r="A1552" s="23">
        <v>43516</v>
      </c>
      <c r="B1552" s="24">
        <v>-1.7363378469535389E-3</v>
      </c>
      <c r="C1552" s="24">
        <v>-3.8166103448936321E-3</v>
      </c>
      <c r="D1552" s="24">
        <v>-2.270048823146887E-2</v>
      </c>
      <c r="E1552" s="263">
        <v>1.0091274002568811E-3</v>
      </c>
      <c r="F1552" s="264">
        <v>-4.0000000000000112E-5</v>
      </c>
      <c r="G1552" s="264">
        <v>-7.2999999999999953E-4</v>
      </c>
      <c r="H1552" s="265">
        <v>-1.5094339622641548E-4</v>
      </c>
      <c r="K1552" s="23">
        <v>43516</v>
      </c>
      <c r="L1552" s="19">
        <v>-4.4147143447860471E-3</v>
      </c>
      <c r="O1552" s="23">
        <v>43516</v>
      </c>
      <c r="P1552">
        <v>-1.07657245412104E-2</v>
      </c>
      <c r="Q1552" t="str" cm="1">
        <f t="array" ref="Q1552">IF(P1552=MIN($P$3:$P$10000),O1552:P1552,"")</f>
        <v/>
      </c>
      <c r="S1552" s="23">
        <v>43516</v>
      </c>
      <c r="T1552">
        <v>-4.3062898164841603E-3</v>
      </c>
      <c r="U1552" t="str" cm="1">
        <f t="array" ref="U1552">IF(T1552=MIN($T$3:$T$10000),S1552:T1552,"")</f>
        <v/>
      </c>
    </row>
    <row r="1553" spans="1:21" x14ac:dyDescent="0.3">
      <c r="A1553" s="23">
        <v>43517</v>
      </c>
      <c r="B1553" s="24">
        <v>-1.130613508919661E-2</v>
      </c>
      <c r="C1553" s="24">
        <v>-6.225996762007603E-3</v>
      </c>
      <c r="D1553" s="24">
        <v>-4.9058489607610254E-3</v>
      </c>
      <c r="E1553" s="263">
        <v>1.411763246721133E-3</v>
      </c>
      <c r="F1553" s="264">
        <v>1.4000000000000039E-4</v>
      </c>
      <c r="G1553" s="264">
        <v>3.0999999999999691E-4</v>
      </c>
      <c r="H1553" s="265">
        <v>1.4869888475836469E-4</v>
      </c>
      <c r="K1553" s="23">
        <v>43517</v>
      </c>
      <c r="L1553" s="19">
        <v>-1.4510793210941164E-3</v>
      </c>
      <c r="O1553" s="23">
        <v>43517</v>
      </c>
      <c r="P1553">
        <v>-3.8687345480884513E-3</v>
      </c>
      <c r="Q1553" t="str" cm="1">
        <f t="array" ref="Q1553">IF(P1553=MIN($P$3:$P$10000),O1553:P1553,"")</f>
        <v/>
      </c>
      <c r="S1553" s="23">
        <v>43517</v>
      </c>
      <c r="T1553">
        <v>-1.5474938192353805E-3</v>
      </c>
      <c r="U1553" t="str" cm="1">
        <f t="array" ref="U1553">IF(T1553=MIN($T$3:$T$10000),S1553:T1553,"")</f>
        <v/>
      </c>
    </row>
    <row r="1554" spans="1:21" x14ac:dyDescent="0.3">
      <c r="A1554" s="23">
        <v>43518</v>
      </c>
      <c r="B1554" s="24">
        <v>3.598536499035479E-3</v>
      </c>
      <c r="C1554" s="24">
        <v>7.2288372966995973E-3</v>
      </c>
      <c r="D1554" s="24">
        <v>1.609732016633241E-3</v>
      </c>
      <c r="E1554" s="263">
        <v>4.1279135974849534E-3</v>
      </c>
      <c r="F1554" s="264">
        <v>-1.200000000000003E-4</v>
      </c>
      <c r="G1554" s="264">
        <v>-2.4000000000000022E-4</v>
      </c>
      <c r="H1554" s="265">
        <v>-7.5471698113207091E-5</v>
      </c>
      <c r="K1554" s="23">
        <v>43518</v>
      </c>
      <c r="L1554" s="19">
        <v>1.2828225762875473E-3</v>
      </c>
      <c r="O1554" s="23">
        <v>43518</v>
      </c>
      <c r="P1554">
        <v>3.351962101096226E-3</v>
      </c>
      <c r="Q1554" t="str" cm="1">
        <f t="array" ref="Q1554">IF(P1554=MIN($P$3:$P$10000),O1554:P1554,"")</f>
        <v/>
      </c>
      <c r="S1554" s="23">
        <v>43518</v>
      </c>
      <c r="T1554">
        <v>1.3407848404384905E-3</v>
      </c>
      <c r="U1554" t="str" cm="1">
        <f t="array" ref="U1554">IF(T1554=MIN($T$3:$T$10000),S1554:T1554,"")</f>
        <v/>
      </c>
    </row>
    <row r="1555" spans="1:21" x14ac:dyDescent="0.3">
      <c r="A1555" s="23">
        <v>43521</v>
      </c>
      <c r="B1555" s="24">
        <v>-1.0358326693227331E-3</v>
      </c>
      <c r="C1555" s="24">
        <v>2.870649245111042E-3</v>
      </c>
      <c r="D1555" s="24">
        <v>-4.3194109100399228E-3</v>
      </c>
      <c r="E1555" s="263">
        <v>-4.311571841162821E-3</v>
      </c>
      <c r="F1555" s="264">
        <v>3.4999999999999962E-4</v>
      </c>
      <c r="G1555" s="264">
        <v>8.8000000000000079E-4</v>
      </c>
      <c r="H1555" s="265">
        <v>1.1235955056179708E-4</v>
      </c>
      <c r="K1555" s="23">
        <v>43521</v>
      </c>
      <c r="L1555" s="19">
        <v>-1.0609496611929323E-3</v>
      </c>
      <c r="O1555" s="23">
        <v>43521</v>
      </c>
      <c r="P1555">
        <v>-2.976278647364352E-3</v>
      </c>
      <c r="Q1555" t="str" cm="1">
        <f t="array" ref="Q1555">IF(P1555=MIN($P$3:$P$10000),O1555:P1555,"")</f>
        <v/>
      </c>
      <c r="S1555" s="23">
        <v>43521</v>
      </c>
      <c r="T1555">
        <v>-1.1905114589457408E-3</v>
      </c>
      <c r="U1555" t="str" cm="1">
        <f t="array" ref="U1555">IF(T1555=MIN($T$3:$T$10000),S1555:T1555,"")</f>
        <v/>
      </c>
    </row>
    <row r="1556" spans="1:21" x14ac:dyDescent="0.3">
      <c r="A1556" s="23">
        <v>43522</v>
      </c>
      <c r="B1556" s="24">
        <v>1.6750338595748161E-3</v>
      </c>
      <c r="C1556" s="24">
        <v>0</v>
      </c>
      <c r="D1556" s="24">
        <v>-4.3383105275121214E-3</v>
      </c>
      <c r="E1556" s="263">
        <v>1.309061401845631E-3</v>
      </c>
      <c r="F1556" s="264">
        <v>-3.6999999999999972E-4</v>
      </c>
      <c r="G1556" s="264">
        <v>5.4000000000000272E-4</v>
      </c>
      <c r="H1556" s="265">
        <v>-1.8939393939393958E-4</v>
      </c>
      <c r="K1556" s="23">
        <v>43522</v>
      </c>
      <c r="L1556" s="19">
        <v>-6.5924970543060476E-4</v>
      </c>
      <c r="O1556" s="23">
        <v>43522</v>
      </c>
      <c r="P1556">
        <v>-1.4100560817583306E-3</v>
      </c>
      <c r="Q1556" t="str" cm="1">
        <f t="array" ref="Q1556">IF(P1556=MIN($P$3:$P$10000),O1556:P1556,"")</f>
        <v/>
      </c>
      <c r="S1556" s="23">
        <v>43522</v>
      </c>
      <c r="T1556">
        <v>-5.6402243270333211E-4</v>
      </c>
      <c r="U1556" t="str" cm="1">
        <f t="array" ref="U1556">IF(T1556=MIN($T$3:$T$10000),S1556:T1556,"")</f>
        <v/>
      </c>
    </row>
    <row r="1557" spans="1:21" x14ac:dyDescent="0.3">
      <c r="A1557" s="23">
        <v>43523</v>
      </c>
      <c r="B1557" s="24">
        <v>-7.0871156698977152E-3</v>
      </c>
      <c r="C1557" s="24">
        <v>-2.385215374885731E-3</v>
      </c>
      <c r="D1557" s="24">
        <v>-5.8767120804050239E-3</v>
      </c>
      <c r="E1557" s="263">
        <v>8.1464975160780752E-3</v>
      </c>
      <c r="F1557" s="264">
        <v>1.9999999999999971E-4</v>
      </c>
      <c r="G1557" s="264">
        <v>-7.2999999999999953E-4</v>
      </c>
      <c r="H1557" s="265">
        <v>-1.4869888475836469E-4</v>
      </c>
      <c r="K1557" s="23">
        <v>43523</v>
      </c>
      <c r="L1557" s="19">
        <v>-6.095787959182863E-4</v>
      </c>
      <c r="O1557" s="23">
        <v>43523</v>
      </c>
      <c r="P1557">
        <v>-1.3154107444425557E-3</v>
      </c>
      <c r="Q1557" t="str" cm="1">
        <f t="array" ref="Q1557">IF(P1557=MIN($P$3:$P$10000),O1557:P1557,"")</f>
        <v/>
      </c>
      <c r="S1557" s="23">
        <v>43523</v>
      </c>
      <c r="T1557">
        <v>-5.261642977770222E-4</v>
      </c>
      <c r="U1557" t="str" cm="1">
        <f t="array" ref="U1557">IF(T1557=MIN($T$3:$T$10000),S1557:T1557,"")</f>
        <v/>
      </c>
    </row>
    <row r="1558" spans="1:21" x14ac:dyDescent="0.3">
      <c r="A1558" s="23">
        <v>43524</v>
      </c>
      <c r="B1558" s="24">
        <v>-5.6139545173798863E-3</v>
      </c>
      <c r="C1558" s="24">
        <v>1.434663637306098E-3</v>
      </c>
      <c r="D1558" s="24">
        <v>8.9693487879702327E-3</v>
      </c>
      <c r="E1558" s="263">
        <v>1.007581267112684E-2</v>
      </c>
      <c r="F1558" s="264">
        <v>3.4000000000000051E-4</v>
      </c>
      <c r="G1558" s="264">
        <v>2.4000000000000022E-4</v>
      </c>
      <c r="H1558" s="265">
        <v>-1.0989010989010923E-4</v>
      </c>
      <c r="K1558" s="23">
        <v>43524</v>
      </c>
      <c r="L1558" s="19">
        <v>2.684819368585284E-3</v>
      </c>
      <c r="O1558" s="23">
        <v>43524</v>
      </c>
      <c r="P1558">
        <v>6.7206747950895821E-3</v>
      </c>
      <c r="Q1558" t="str" cm="1">
        <f t="array" ref="Q1558">IF(P1558=MIN($P$3:$P$10000),O1558:P1558,"")</f>
        <v/>
      </c>
      <c r="S1558" s="23">
        <v>43524</v>
      </c>
      <c r="T1558">
        <v>2.6882699180358332E-3</v>
      </c>
      <c r="U1558" t="str" cm="1">
        <f t="array" ref="U1558">IF(T1558=MIN($T$3:$T$10000),S1558:T1558,"")</f>
        <v/>
      </c>
    </row>
    <row r="1559" spans="1:21" x14ac:dyDescent="0.3">
      <c r="A1559" s="23">
        <v>43525</v>
      </c>
      <c r="B1559" s="24">
        <v>-1.701750975106877E-2</v>
      </c>
      <c r="C1559" s="24">
        <v>8.5961103399986513E-3</v>
      </c>
      <c r="D1559" s="24">
        <v>-1.0708107334151701E-2</v>
      </c>
      <c r="E1559" s="263">
        <v>-2.4690394798901629E-3</v>
      </c>
      <c r="F1559" s="264">
        <v>4.2999999999999983E-4</v>
      </c>
      <c r="G1559" s="264">
        <v>2.6999999999999691E-4</v>
      </c>
      <c r="H1559" s="265">
        <v>1.4492753623188319E-4</v>
      </c>
      <c r="K1559" s="23">
        <v>43525</v>
      </c>
      <c r="L1559" s="19">
        <v>-2.371395467395624E-3</v>
      </c>
      <c r="O1559" s="23">
        <v>43525</v>
      </c>
      <c r="P1559">
        <v>-6.2327821467499291E-3</v>
      </c>
      <c r="Q1559" t="str" cm="1">
        <f t="array" ref="Q1559">IF(P1559=MIN($P$3:$P$10000),O1559:P1559,"")</f>
        <v/>
      </c>
      <c r="S1559" s="23">
        <v>43525</v>
      </c>
      <c r="T1559">
        <v>-2.4931128586999718E-3</v>
      </c>
      <c r="U1559" t="str" cm="1">
        <f t="array" ref="U1559">IF(T1559=MIN($T$3:$T$10000),S1559:T1559,"")</f>
        <v/>
      </c>
    </row>
    <row r="1560" spans="1:21" x14ac:dyDescent="0.3">
      <c r="A1560" s="23">
        <v>43528</v>
      </c>
      <c r="B1560" s="24">
        <v>-2.625525171288032E-3</v>
      </c>
      <c r="C1560" s="24">
        <v>-8.9963976776794088E-3</v>
      </c>
      <c r="D1560" s="24">
        <v>-8.1686547809866803E-4</v>
      </c>
      <c r="E1560" s="263">
        <v>-7.5248430375525763E-3</v>
      </c>
      <c r="F1560" s="264">
        <v>-4.4999999999999988E-4</v>
      </c>
      <c r="G1560" s="264">
        <v>-3.0000000000001143E-5</v>
      </c>
      <c r="H1560" s="265">
        <v>0</v>
      </c>
      <c r="K1560" s="23">
        <v>43528</v>
      </c>
      <c r="L1560" s="19">
        <v>-1.7068527389024382E-3</v>
      </c>
      <c r="O1560" s="23">
        <v>43528</v>
      </c>
      <c r="P1560">
        <v>-4.1508818472560946E-3</v>
      </c>
      <c r="Q1560" t="str" cm="1">
        <f t="array" ref="Q1560">IF(P1560=MIN($P$3:$P$10000),O1560:P1560,"")</f>
        <v/>
      </c>
      <c r="S1560" s="23">
        <v>43528</v>
      </c>
      <c r="T1560">
        <v>-1.6603527389024383E-3</v>
      </c>
      <c r="U1560" t="str" cm="1">
        <f t="array" ref="U1560">IF(T1560=MIN($T$3:$T$10000),S1560:T1560,"")</f>
        <v/>
      </c>
    </row>
    <row r="1561" spans="1:21" x14ac:dyDescent="0.3">
      <c r="A1561" s="23">
        <v>43529</v>
      </c>
      <c r="B1561" s="24">
        <v>1.316247142419361E-3</v>
      </c>
      <c r="C1561" s="24">
        <v>6.2112258983938748E-3</v>
      </c>
      <c r="D1561" s="24">
        <v>5.0074622525360718E-3</v>
      </c>
      <c r="E1561" s="263">
        <v>-5.2872554313602854E-3</v>
      </c>
      <c r="F1561" s="264">
        <v>2.0999999999999971E-4</v>
      </c>
      <c r="G1561" s="264">
        <v>2.9000000000000358E-4</v>
      </c>
      <c r="H1561" s="265">
        <v>1.1029411764705942E-4</v>
      </c>
      <c r="K1561" s="23">
        <v>43529</v>
      </c>
      <c r="L1561" s="19">
        <v>7.6381894744952561E-4</v>
      </c>
      <c r="O1561" s="23">
        <v>43529</v>
      </c>
      <c r="P1561">
        <v>1.6967164862708719E-3</v>
      </c>
      <c r="Q1561" t="str" cm="1">
        <f t="array" ref="Q1561">IF(P1561=MIN($P$3:$P$10000),O1561:P1561,"")</f>
        <v/>
      </c>
      <c r="S1561" s="23">
        <v>43529</v>
      </c>
      <c r="T1561">
        <v>6.7868659450834876E-4</v>
      </c>
      <c r="U1561" t="str" cm="1">
        <f t="array" ref="U1561">IF(T1561=MIN($T$3:$T$10000),S1561:T1561,"")</f>
        <v/>
      </c>
    </row>
    <row r="1562" spans="1:21" x14ac:dyDescent="0.3">
      <c r="A1562" s="23">
        <v>43530</v>
      </c>
      <c r="B1562" s="24">
        <v>-9.037134332590043E-4</v>
      </c>
      <c r="C1562" s="24">
        <v>-6.6475302917158577E-3</v>
      </c>
      <c r="D1562" s="24">
        <v>-8.1338402027918556E-4</v>
      </c>
      <c r="E1562" s="263">
        <v>1.0028371220974529E-3</v>
      </c>
      <c r="F1562" s="264">
        <v>-2.3999999999999979E-4</v>
      </c>
      <c r="G1562" s="264">
        <v>9.2999999999999973E-4</v>
      </c>
      <c r="H1562" s="265">
        <v>1.8587360594795555E-4</v>
      </c>
      <c r="K1562" s="23">
        <v>43530</v>
      </c>
      <c r="L1562" s="19">
        <v>-3.2785818582408674E-4</v>
      </c>
      <c r="O1562" s="23">
        <v>43530</v>
      </c>
      <c r="P1562">
        <v>-1.0850032712516669E-3</v>
      </c>
      <c r="Q1562" t="str" cm="1">
        <f t="array" ref="Q1562">IF(P1562=MIN($P$3:$P$10000),O1562:P1562,"")</f>
        <v/>
      </c>
      <c r="S1562" s="23">
        <v>43530</v>
      </c>
      <c r="T1562">
        <v>-4.3400130850066674E-4</v>
      </c>
      <c r="U1562" t="str" cm="1">
        <f t="array" ref="U1562">IF(T1562=MIN($T$3:$T$10000),S1562:T1562,"")</f>
        <v/>
      </c>
    </row>
    <row r="1563" spans="1:21" x14ac:dyDescent="0.3">
      <c r="A1563" s="23">
        <v>43531</v>
      </c>
      <c r="B1563" s="24">
        <v>-8.2229256786205303E-4</v>
      </c>
      <c r="C1563" s="24">
        <v>-1.6252550077471919E-2</v>
      </c>
      <c r="D1563" s="24">
        <v>-8.2435344628786714E-3</v>
      </c>
      <c r="E1563" s="263">
        <v>4.058511046089913E-3</v>
      </c>
      <c r="F1563" s="264">
        <v>-8.9000000000000017E-4</v>
      </c>
      <c r="G1563" s="264">
        <v>1.2699999999999981E-3</v>
      </c>
      <c r="H1563" s="265">
        <v>7.5757575757575297E-5</v>
      </c>
      <c r="K1563" s="23">
        <v>43531</v>
      </c>
      <c r="L1563" s="19">
        <v>-1.9427476537429568E-3</v>
      </c>
      <c r="O1563" s="23">
        <v>43531</v>
      </c>
      <c r="P1563">
        <v>-4.878346407084665E-3</v>
      </c>
      <c r="Q1563" t="str" cm="1">
        <f t="array" ref="Q1563">IF(P1563=MIN($P$3:$P$10000),O1563:P1563,"")</f>
        <v/>
      </c>
      <c r="S1563" s="23">
        <v>43531</v>
      </c>
      <c r="T1563">
        <v>-1.9513385628338656E-3</v>
      </c>
      <c r="U1563" t="str" cm="1">
        <f t="array" ref="U1563">IF(T1563=MIN($T$3:$T$10000),S1563:T1563,"")</f>
        <v/>
      </c>
    </row>
    <row r="1564" spans="1:21" x14ac:dyDescent="0.3">
      <c r="A1564" s="23">
        <v>43532</v>
      </c>
      <c r="B1564" s="24">
        <v>1.094555162627682E-2</v>
      </c>
      <c r="C1564" s="24">
        <v>-1.360540995640843E-2</v>
      </c>
      <c r="D1564" s="24">
        <v>1.436654483907223E-3</v>
      </c>
      <c r="E1564" s="263">
        <v>-7.5224818418166677E-3</v>
      </c>
      <c r="F1564" s="264">
        <v>1.3999999999999991E-4</v>
      </c>
      <c r="G1564" s="264">
        <v>-1.8999999999999681E-4</v>
      </c>
      <c r="H1564" s="265">
        <v>-7.6335877862594961E-5</v>
      </c>
      <c r="K1564" s="23">
        <v>43532</v>
      </c>
      <c r="L1564" s="19">
        <v>-9.6091542607792686E-4</v>
      </c>
      <c r="O1564" s="23">
        <v>43532</v>
      </c>
      <c r="P1564">
        <v>-2.3276607025993984E-3</v>
      </c>
      <c r="Q1564" t="str" cm="1">
        <f t="array" ref="Q1564">IF(P1564=MIN($P$3:$P$10000),O1564:P1564,"")</f>
        <v/>
      </c>
      <c r="S1564" s="23">
        <v>43532</v>
      </c>
      <c r="T1564">
        <v>-9.3106428103975928E-4</v>
      </c>
      <c r="U1564" t="str" cm="1">
        <f t="array" ref="U1564">IF(T1564=MIN($T$3:$T$10000),S1564:T1564,"")</f>
        <v/>
      </c>
    </row>
    <row r="1565" spans="1:21" x14ac:dyDescent="0.3">
      <c r="A1565" s="23">
        <v>43535</v>
      </c>
      <c r="B1565" s="24">
        <v>-4.8843863524710594E-3</v>
      </c>
      <c r="C1565" s="24">
        <v>2.3152817725566838E-2</v>
      </c>
      <c r="D1565" s="24">
        <v>9.1198422587481683E-3</v>
      </c>
      <c r="E1565" s="263">
        <v>9.0953810003128084E-3</v>
      </c>
      <c r="F1565" s="264">
        <v>-3.0000000000000079E-5</v>
      </c>
      <c r="G1565" s="264">
        <v>-5.7000000000000377E-4</v>
      </c>
      <c r="H1565" s="265">
        <v>1.1363636363636426E-4</v>
      </c>
      <c r="K1565" s="23">
        <v>43535</v>
      </c>
      <c r="L1565" s="19">
        <v>3.8499582209363154E-3</v>
      </c>
      <c r="O1565" s="23">
        <v>43535</v>
      </c>
      <c r="P1565">
        <v>9.5758046432498807E-3</v>
      </c>
      <c r="Q1565" t="str" cm="1">
        <f t="array" ref="Q1565">IF(P1565=MIN($P$3:$P$10000),O1565:P1565,"")</f>
        <v/>
      </c>
      <c r="S1565" s="23">
        <v>43535</v>
      </c>
      <c r="T1565">
        <v>3.8303218572999518E-3</v>
      </c>
      <c r="U1565" t="str" cm="1">
        <f t="array" ref="U1565">IF(T1565=MIN($T$3:$T$10000),S1565:T1565,"")</f>
        <v/>
      </c>
    </row>
    <row r="1566" spans="1:21" x14ac:dyDescent="0.3">
      <c r="A1566" s="23">
        <v>43536</v>
      </c>
      <c r="B1566" s="24">
        <v>6.0537059236535368E-3</v>
      </c>
      <c r="C1566" s="24">
        <v>3.85162586584083E-3</v>
      </c>
      <c r="D1566" s="24">
        <v>-1.116965932587737E-3</v>
      </c>
      <c r="E1566" s="263">
        <v>6.6102030878687794E-3</v>
      </c>
      <c r="F1566" s="264">
        <v>-7.9999999999999776E-5</v>
      </c>
      <c r="G1566" s="264">
        <v>2.4000000000000022E-4</v>
      </c>
      <c r="H1566" s="265">
        <v>0</v>
      </c>
      <c r="K1566" s="23">
        <v>43536</v>
      </c>
      <c r="L1566" s="19">
        <v>1.0617468945598384E-3</v>
      </c>
      <c r="O1566" s="23">
        <v>43536</v>
      </c>
      <c r="P1566">
        <v>2.644367236399596E-3</v>
      </c>
      <c r="Q1566" t="str" cm="1">
        <f t="array" ref="Q1566">IF(P1566=MIN($P$3:$P$10000),O1566:P1566,"")</f>
        <v/>
      </c>
      <c r="S1566" s="23">
        <v>43536</v>
      </c>
      <c r="T1566">
        <v>1.0577468945598383E-3</v>
      </c>
      <c r="U1566" t="str" cm="1">
        <f t="array" ref="U1566">IF(T1566=MIN($T$3:$T$10000),S1566:T1566,"")</f>
        <v/>
      </c>
    </row>
    <row r="1567" spans="1:21" x14ac:dyDescent="0.3">
      <c r="A1567" s="23">
        <v>43537</v>
      </c>
      <c r="B1567" s="24">
        <v>6.9929499025951636E-3</v>
      </c>
      <c r="C1567" s="24">
        <v>1.390885570294946E-2</v>
      </c>
      <c r="D1567" s="24">
        <v>6.7092137639611507E-3</v>
      </c>
      <c r="E1567" s="263">
        <v>5.6709090351608387E-3</v>
      </c>
      <c r="F1567" s="264">
        <v>2.5000000000000022E-4</v>
      </c>
      <c r="G1567" s="264">
        <v>-2.0999999999999911E-4</v>
      </c>
      <c r="H1567" s="265">
        <v>-7.6628352490422334E-5</v>
      </c>
      <c r="K1567" s="23">
        <v>43537</v>
      </c>
      <c r="L1567" s="19">
        <v>2.9493815330563669E-3</v>
      </c>
      <c r="O1567" s="23">
        <v>43537</v>
      </c>
      <c r="P1567">
        <v>7.4234107291926421E-3</v>
      </c>
      <c r="Q1567" t="str" cm="1">
        <f t="array" ref="Q1567">IF(P1567=MIN($P$3:$P$10000),O1567:P1567,"")</f>
        <v/>
      </c>
      <c r="S1567" s="23">
        <v>43537</v>
      </c>
      <c r="T1567">
        <v>2.969364291677057E-3</v>
      </c>
      <c r="U1567" t="str" cm="1">
        <f t="array" ref="U1567">IF(T1567=MIN($T$3:$T$10000),S1567:T1567,"")</f>
        <v/>
      </c>
    </row>
    <row r="1568" spans="1:21" x14ac:dyDescent="0.3">
      <c r="A1568" s="23">
        <v>43538</v>
      </c>
      <c r="B1568" s="24">
        <v>-1.154709339622394E-2</v>
      </c>
      <c r="C1568" s="24">
        <v>3.784213681702744E-3</v>
      </c>
      <c r="D1568" s="24">
        <v>-2.8425086434940082E-3</v>
      </c>
      <c r="E1568" s="263">
        <v>7.9155966207672304E-4</v>
      </c>
      <c r="F1568" s="264">
        <v>1.1999999999999989E-4</v>
      </c>
      <c r="G1568" s="264">
        <v>6.0999999999999943E-4</v>
      </c>
      <c r="H1568" s="265">
        <v>1.5209125475285212E-4</v>
      </c>
      <c r="K1568" s="23">
        <v>43538</v>
      </c>
      <c r="L1568" s="19">
        <v>-5.9080526942098554E-4</v>
      </c>
      <c r="O1568" s="23">
        <v>43538</v>
      </c>
      <c r="P1568">
        <v>-1.7543658351494222E-3</v>
      </c>
      <c r="Q1568" t="str" cm="1">
        <f t="array" ref="Q1568">IF(P1568=MIN($P$3:$P$10000),O1568:P1568,"")</f>
        <v/>
      </c>
      <c r="S1568" s="23">
        <v>43538</v>
      </c>
      <c r="T1568">
        <v>-7.0174633405976883E-4</v>
      </c>
      <c r="U1568" t="str" cm="1">
        <f t="array" ref="U1568">IF(T1568=MIN($T$3:$T$10000),S1568:T1568,"")</f>
        <v/>
      </c>
    </row>
    <row r="1569" spans="1:21" x14ac:dyDescent="0.3">
      <c r="A1569" s="23">
        <v>43539</v>
      </c>
      <c r="B1569" s="24">
        <v>4.5747649840775732E-3</v>
      </c>
      <c r="C1569" s="24">
        <v>1.3195118755059319E-2</v>
      </c>
      <c r="D1569" s="24">
        <v>2.036229767809396E-3</v>
      </c>
      <c r="E1569" s="263">
        <v>-1.87832157164811E-3</v>
      </c>
      <c r="F1569" s="264">
        <v>-3.0000000000000079E-5</v>
      </c>
      <c r="G1569" s="264">
        <v>9.999999999998898E-6</v>
      </c>
      <c r="H1569" s="265">
        <v>-3.8610038610039717E-5</v>
      </c>
      <c r="K1569" s="23">
        <v>43539</v>
      </c>
      <c r="L1569" s="19">
        <v>1.0493877931602345E-3</v>
      </c>
      <c r="O1569" s="23">
        <v>43539</v>
      </c>
      <c r="P1569">
        <v>2.673155776336881E-3</v>
      </c>
      <c r="Q1569" t="str" cm="1">
        <f t="array" ref="Q1569">IF(P1569=MIN($P$3:$P$10000),O1569:P1569,"")</f>
        <v/>
      </c>
      <c r="S1569" s="23">
        <v>43539</v>
      </c>
      <c r="T1569">
        <v>1.0692623105347525E-3</v>
      </c>
      <c r="U1569" t="str" cm="1">
        <f t="array" ref="U1569">IF(T1569=MIN($T$3:$T$10000),S1569:T1569,"")</f>
        <v/>
      </c>
    </row>
    <row r="1570" spans="1:21" x14ac:dyDescent="0.3">
      <c r="A1570" s="23">
        <v>43542</v>
      </c>
      <c r="B1570" s="24">
        <v>5.6924452655739502E-4</v>
      </c>
      <c r="C1570" s="24">
        <v>5.5814747847672489E-3</v>
      </c>
      <c r="D1570" s="24">
        <v>1.259921155461235E-2</v>
      </c>
      <c r="E1570" s="263">
        <v>4.258733063053995E-3</v>
      </c>
      <c r="F1570" s="264">
        <v>-2.300000000000002E-4</v>
      </c>
      <c r="G1570" s="264">
        <v>3.6000000000000029E-4</v>
      </c>
      <c r="H1570" s="265">
        <v>-3.8461538461536891E-5</v>
      </c>
      <c r="K1570" s="23">
        <v>43542</v>
      </c>
      <c r="L1570" s="19">
        <v>3.120844711246296E-3</v>
      </c>
      <c r="O1570" s="23">
        <v>43542</v>
      </c>
      <c r="P1570">
        <v>7.8578810088849697E-3</v>
      </c>
      <c r="Q1570" t="str" cm="1">
        <f t="array" ref="Q1570">IF(P1570=MIN($P$3:$P$10000),O1570:P1570,"")</f>
        <v/>
      </c>
      <c r="S1570" s="23">
        <v>43542</v>
      </c>
      <c r="T1570">
        <v>3.1431524035539873E-3</v>
      </c>
      <c r="U1570" t="str" cm="1">
        <f t="array" ref="U1570">IF(T1570=MIN($T$3:$T$10000),S1570:T1570,"")</f>
        <v/>
      </c>
    </row>
    <row r="1571" spans="1:21" x14ac:dyDescent="0.3">
      <c r="A1571" s="23">
        <v>43543</v>
      </c>
      <c r="B1571" s="24">
        <v>2.7632964664881569E-3</v>
      </c>
      <c r="C1571" s="24">
        <v>7.4005441793724216E-3</v>
      </c>
      <c r="D1571" s="24">
        <v>1.906375853507611E-3</v>
      </c>
      <c r="E1571" s="263">
        <v>-1.3806299554365981E-3</v>
      </c>
      <c r="F1571" s="264">
        <v>4.8000000000000001E-4</v>
      </c>
      <c r="G1571" s="264">
        <v>-2.4999999999999914E-4</v>
      </c>
      <c r="H1571" s="265">
        <v>2.6819923371647483E-4</v>
      </c>
      <c r="K1571" s="23">
        <v>43543</v>
      </c>
      <c r="L1571" s="19">
        <v>8.6447089032132653E-4</v>
      </c>
      <c r="O1571" s="23">
        <v>43543</v>
      </c>
      <c r="P1571">
        <v>1.7707030878722819E-3</v>
      </c>
      <c r="Q1571" t="str" cm="1">
        <f t="array" ref="Q1571">IF(P1571=MIN($P$3:$P$10000),O1571:P1571,"")</f>
        <v/>
      </c>
      <c r="S1571" s="23">
        <v>43543</v>
      </c>
      <c r="T1571">
        <v>7.0828123514891277E-4</v>
      </c>
      <c r="U1571" t="str" cm="1">
        <f t="array" ref="U1571">IF(T1571=MIN($T$3:$T$10000),S1571:T1571,"")</f>
        <v/>
      </c>
    </row>
    <row r="1572" spans="1:21" x14ac:dyDescent="0.3">
      <c r="A1572" s="23">
        <v>43544</v>
      </c>
      <c r="B1572" s="24">
        <v>6.4840575413533507E-3</v>
      </c>
      <c r="C1572" s="24">
        <v>-6.8869777575612089E-3</v>
      </c>
      <c r="D1572" s="24">
        <v>-1.211835728533296E-2</v>
      </c>
      <c r="E1572" s="263">
        <v>-4.5429180063879283E-3</v>
      </c>
      <c r="F1572" s="264">
        <v>-6.0999999999999987E-4</v>
      </c>
      <c r="G1572" s="264">
        <v>-2.4000000000000022E-4</v>
      </c>
      <c r="H1572" s="265">
        <v>0</v>
      </c>
      <c r="K1572" s="23">
        <v>43544</v>
      </c>
      <c r="L1572" s="19">
        <v>-2.9370630634557855E-3</v>
      </c>
      <c r="O1572" s="23">
        <v>43544</v>
      </c>
      <c r="P1572">
        <v>-7.1601576586394636E-3</v>
      </c>
      <c r="Q1572" t="str" cm="1">
        <f t="array" ref="Q1572">IF(P1572=MIN($P$3:$P$10000),O1572:P1572,"")</f>
        <v/>
      </c>
      <c r="S1572" s="23">
        <v>43544</v>
      </c>
      <c r="T1572">
        <v>-2.8640630634557858E-3</v>
      </c>
      <c r="U1572" t="str" cm="1">
        <f t="array" ref="U1572">IF(T1572=MIN($T$3:$T$10000),S1572:T1572,"")</f>
        <v/>
      </c>
    </row>
    <row r="1573" spans="1:21" x14ac:dyDescent="0.3">
      <c r="A1573" s="23">
        <v>43545</v>
      </c>
      <c r="B1573" s="24">
        <v>-4.0264132710581416E-3</v>
      </c>
      <c r="C1573" s="24">
        <v>6.9347371379850451E-3</v>
      </c>
      <c r="D1573" s="24">
        <v>4.2580824719561502E-3</v>
      </c>
      <c r="E1573" s="263">
        <v>1.1408814841109781E-2</v>
      </c>
      <c r="F1573" s="264">
        <v>-3.500000000000001E-4</v>
      </c>
      <c r="G1573" s="264">
        <v>6.8000000000000059E-4</v>
      </c>
      <c r="H1573" s="265">
        <v>3.9370078740157512E-4</v>
      </c>
      <c r="K1573" s="23">
        <v>43545</v>
      </c>
      <c r="L1573" s="19">
        <v>2.535785391212689E-3</v>
      </c>
      <c r="O1573" s="23">
        <v>43545</v>
      </c>
      <c r="P1573">
        <v>5.8990500922049497E-3</v>
      </c>
      <c r="Q1573" t="str" cm="1">
        <f t="array" ref="Q1573">IF(P1573=MIN($P$3:$P$10000),O1573:P1573,"")</f>
        <v/>
      </c>
      <c r="S1573" s="23">
        <v>43545</v>
      </c>
      <c r="T1573">
        <v>2.3596200368819799E-3</v>
      </c>
      <c r="U1573" t="str" cm="1">
        <f t="array" ref="U1573">IF(T1573=MIN($T$3:$T$10000),S1573:T1573,"")</f>
        <v/>
      </c>
    </row>
    <row r="1574" spans="1:21" x14ac:dyDescent="0.3">
      <c r="A1574" s="23">
        <v>43546</v>
      </c>
      <c r="B1574" s="24">
        <v>2.3447687580852969E-3</v>
      </c>
      <c r="C1574" s="24">
        <v>-2.8466509160382781E-2</v>
      </c>
      <c r="D1574" s="24">
        <v>-7.8740931406154659E-3</v>
      </c>
      <c r="E1574" s="263">
        <v>-4.9051212178898072E-4</v>
      </c>
      <c r="F1574" s="264">
        <v>-5.5999999999999973E-4</v>
      </c>
      <c r="G1574" s="264">
        <v>-5.9999999999997833E-5</v>
      </c>
      <c r="H1574" s="265">
        <v>4.0983606557375389E-5</v>
      </c>
      <c r="K1574" s="23">
        <v>43546</v>
      </c>
      <c r="L1574" s="19">
        <v>-3.012262022846407E-3</v>
      </c>
      <c r="O1574" s="23">
        <v>43546</v>
      </c>
      <c r="P1574">
        <v>-7.4292616144930644E-3</v>
      </c>
      <c r="Q1574" t="str" cm="1">
        <f t="array" ref="Q1574">IF(P1574=MIN($P$3:$P$10000),O1574:P1574,"")</f>
        <v/>
      </c>
      <c r="S1574" s="23">
        <v>43546</v>
      </c>
      <c r="T1574">
        <v>-2.971704645797226E-3</v>
      </c>
      <c r="U1574" t="str" cm="1">
        <f t="array" ref="U1574">IF(T1574=MIN($T$3:$T$10000),S1574:T1574,"")</f>
        <v/>
      </c>
    </row>
    <row r="1575" spans="1:21" x14ac:dyDescent="0.3">
      <c r="A1575" s="23">
        <v>43549</v>
      </c>
      <c r="B1575" s="24">
        <v>7.6631200478897354E-3</v>
      </c>
      <c r="C1575" s="24">
        <v>-8.9791900444371846E-3</v>
      </c>
      <c r="D1575" s="24">
        <v>-1.1193463281627129E-3</v>
      </c>
      <c r="E1575" s="263">
        <v>2.7477843146160039E-3</v>
      </c>
      <c r="F1575" s="264">
        <v>9.9999999999999959E-4</v>
      </c>
      <c r="G1575" s="264">
        <v>-6.7000000000000176E-4</v>
      </c>
      <c r="H1575" s="265">
        <v>8.2304526748972121E-5</v>
      </c>
      <c r="K1575" s="23">
        <v>43549</v>
      </c>
      <c r="L1575" s="19">
        <v>5.5578900732887327E-5</v>
      </c>
      <c r="O1575" s="23">
        <v>43549</v>
      </c>
      <c r="P1575">
        <v>-1.1989534076037507E-4</v>
      </c>
      <c r="Q1575" t="str" cm="1">
        <f t="array" ref="Q1575">IF(P1575=MIN($P$3:$P$10000),O1575:P1575,"")</f>
        <v/>
      </c>
      <c r="S1575" s="23">
        <v>43549</v>
      </c>
      <c r="T1575">
        <v>-4.7958136304150005E-5</v>
      </c>
      <c r="U1575" t="str" cm="1">
        <f t="array" ref="U1575">IF(T1575=MIN($T$3:$T$10000),S1575:T1575,"")</f>
        <v/>
      </c>
    </row>
    <row r="1576" spans="1:21" x14ac:dyDescent="0.3">
      <c r="A1576" s="23">
        <v>43550</v>
      </c>
      <c r="B1576" s="24">
        <v>-4.963136486761735E-3</v>
      </c>
      <c r="C1576" s="24">
        <v>1.5736606772295849E-2</v>
      </c>
      <c r="D1576" s="24">
        <v>1.528112446154516E-3</v>
      </c>
      <c r="E1576" s="263">
        <v>1.282049695908178E-2</v>
      </c>
      <c r="F1576" s="264">
        <v>-4.199999999999998E-4</v>
      </c>
      <c r="G1576" s="264">
        <v>4.5999999999999817E-4</v>
      </c>
      <c r="H1576" s="265">
        <v>8.2987551867219413E-5</v>
      </c>
      <c r="K1576" s="23">
        <v>43550</v>
      </c>
      <c r="L1576" s="19">
        <v>2.4964807538915305E-3</v>
      </c>
      <c r="O1576" s="23">
        <v>43550</v>
      </c>
      <c r="P1576">
        <v>6.1953408888782034E-3</v>
      </c>
      <c r="Q1576" t="str" cm="1">
        <f t="array" ref="Q1576">IF(P1576=MIN($P$3:$P$10000),O1576:P1576,"")</f>
        <v/>
      </c>
      <c r="S1576" s="23">
        <v>43550</v>
      </c>
      <c r="T1576">
        <v>2.4781363555512817E-3</v>
      </c>
      <c r="U1576" t="str" cm="1">
        <f t="array" ref="U1576">IF(T1576=MIN($T$3:$T$10000),S1576:T1576,"")</f>
        <v/>
      </c>
    </row>
    <row r="1577" spans="1:21" x14ac:dyDescent="0.3">
      <c r="A1577" s="23">
        <v>43551</v>
      </c>
      <c r="B1577" s="24">
        <v>-5.229291909188475E-3</v>
      </c>
      <c r="C1577" s="24">
        <v>-1.8777935573677689E-3</v>
      </c>
      <c r="D1577" s="24">
        <v>-1.128959838061252E-2</v>
      </c>
      <c r="E1577" s="263">
        <v>-5.2178466046961863E-3</v>
      </c>
      <c r="F1577" s="264">
        <v>-5.1999999999999963E-4</v>
      </c>
      <c r="G1577" s="264">
        <v>3.200000000000003E-4</v>
      </c>
      <c r="H1577" s="265">
        <v>0</v>
      </c>
      <c r="K1577" s="23">
        <v>43551</v>
      </c>
      <c r="L1577" s="19">
        <v>-3.0469794834620569E-3</v>
      </c>
      <c r="O1577" s="23">
        <v>43551</v>
      </c>
      <c r="P1577">
        <v>-7.5274487086551423E-3</v>
      </c>
      <c r="Q1577" t="str" cm="1">
        <f t="array" ref="Q1577">IF(P1577=MIN($P$3:$P$10000),O1577:P1577,"")</f>
        <v/>
      </c>
      <c r="S1577" s="23">
        <v>43551</v>
      </c>
      <c r="T1577">
        <v>-3.0109794834620568E-3</v>
      </c>
      <c r="U1577" t="str" cm="1">
        <f t="array" ref="U1577">IF(T1577=MIN($T$3:$T$10000),S1577:T1577,"")</f>
        <v/>
      </c>
    </row>
    <row r="1578" spans="1:21" x14ac:dyDescent="0.3">
      <c r="A1578" s="23">
        <v>43552</v>
      </c>
      <c r="B1578" s="24">
        <v>-1.415285055959805E-2</v>
      </c>
      <c r="C1578" s="24">
        <v>-1.364062334678569E-2</v>
      </c>
      <c r="D1578" s="24">
        <v>-8.2317035748777335E-4</v>
      </c>
      <c r="E1578" s="263">
        <v>4.6626360576142974E-3</v>
      </c>
      <c r="F1578" s="264">
        <v>1.399999999999995E-4</v>
      </c>
      <c r="G1578" s="264">
        <v>-3.8999999999999701E-4</v>
      </c>
      <c r="H1578" s="265">
        <v>-8.3682008368200328E-5</v>
      </c>
      <c r="K1578" s="23">
        <v>43552</v>
      </c>
      <c r="L1578" s="19">
        <v>-9.8581274993557173E-4</v>
      </c>
      <c r="O1578" s="23">
        <v>43552</v>
      </c>
      <c r="P1578">
        <v>-2.356639615424704E-3</v>
      </c>
      <c r="Q1578" t="str" cm="1">
        <f t="array" ref="Q1578">IF(P1578=MIN($P$3:$P$10000),O1578:P1578,"")</f>
        <v/>
      </c>
      <c r="S1578" s="23">
        <v>43552</v>
      </c>
      <c r="T1578">
        <v>-9.426558461698817E-4</v>
      </c>
      <c r="U1578" t="str" cm="1">
        <f t="array" ref="U1578">IF(T1578=MIN($T$3:$T$10000),S1578:T1578,"")</f>
        <v/>
      </c>
    </row>
    <row r="1579" spans="1:21" x14ac:dyDescent="0.3">
      <c r="A1579" s="23">
        <v>43553</v>
      </c>
      <c r="B1579" s="24">
        <v>9.0237898437441728E-4</v>
      </c>
      <c r="C1579" s="24">
        <v>6.6761114401542249E-3</v>
      </c>
      <c r="D1579" s="24">
        <v>4.1182489453227746E-3</v>
      </c>
      <c r="E1579" s="263">
        <v>4.6407708184794463E-3</v>
      </c>
      <c r="F1579" s="264">
        <v>3.3000000000000038E-4</v>
      </c>
      <c r="G1579" s="264">
        <v>-6.0000000000002272E-5</v>
      </c>
      <c r="H1579" s="265">
        <v>-3.3195020746888058E-4</v>
      </c>
      <c r="K1579" s="23">
        <v>43553</v>
      </c>
      <c r="L1579" s="19">
        <v>1.5964027208925176E-3</v>
      </c>
      <c r="O1579" s="23">
        <v>43553</v>
      </c>
      <c r="P1579">
        <v>4.2894507856337839E-3</v>
      </c>
      <c r="Q1579" t="str" cm="1">
        <f t="array" ref="Q1579">IF(P1579=MIN($P$3:$P$10000),O1579:P1579,"")</f>
        <v/>
      </c>
      <c r="S1579" s="23">
        <v>43553</v>
      </c>
      <c r="T1579">
        <v>1.7157803142535139E-3</v>
      </c>
      <c r="U1579" t="str" cm="1">
        <f t="array" ref="U1579">IF(T1579=MIN($T$3:$T$10000),S1579:T1579,"")</f>
        <v/>
      </c>
    </row>
    <row r="1580" spans="1:21" x14ac:dyDescent="0.3">
      <c r="A1580" s="23">
        <v>43556</v>
      </c>
      <c r="B1580" s="24">
        <v>-3.9341282856465848E-3</v>
      </c>
      <c r="C1580" s="24">
        <v>9.9479070653887072E-3</v>
      </c>
      <c r="D1580" s="24">
        <v>2.9735675825030652E-3</v>
      </c>
      <c r="E1580" s="263">
        <v>1.058681615566533E-3</v>
      </c>
      <c r="F1580" s="264">
        <v>3.4999999999999962E-4</v>
      </c>
      <c r="G1580" s="264">
        <v>-3.2999999999999919E-4</v>
      </c>
      <c r="H1580" s="265">
        <v>4.0160642570282277E-5</v>
      </c>
      <c r="K1580" s="23">
        <v>43556</v>
      </c>
      <c r="L1580" s="19">
        <v>1.090571072768304E-3</v>
      </c>
      <c r="O1580" s="23">
        <v>43556</v>
      </c>
      <c r="P1580">
        <v>2.6349969590291926E-3</v>
      </c>
      <c r="Q1580" t="str" cm="1">
        <f t="array" ref="Q1580">IF(P1580=MIN($P$3:$P$10000),O1580:P1580,"")</f>
        <v/>
      </c>
      <c r="S1580" s="23">
        <v>43556</v>
      </c>
      <c r="T1580">
        <v>1.0539987836116771E-3</v>
      </c>
      <c r="U1580" t="str" cm="1">
        <f t="array" ref="U1580">IF(T1580=MIN($T$3:$T$10000),S1580:T1580,"")</f>
        <v/>
      </c>
    </row>
    <row r="1581" spans="1:21" x14ac:dyDescent="0.3">
      <c r="A1581" s="23">
        <v>43557</v>
      </c>
      <c r="B1581" s="24">
        <v>3.7028223788596651E-3</v>
      </c>
      <c r="C1581" s="24">
        <v>3.752465683161824E-3</v>
      </c>
      <c r="D1581" s="24">
        <v>-8.9961858003294887E-3</v>
      </c>
      <c r="E1581" s="263">
        <v>-1.924576141849022E-4</v>
      </c>
      <c r="F1581" s="264">
        <v>-5.9999999999999717E-5</v>
      </c>
      <c r="G1581" s="264">
        <v>-1.399999999999979E-4</v>
      </c>
      <c r="H1581" s="265">
        <v>-1.6129032258064557E-4</v>
      </c>
      <c r="K1581" s="23">
        <v>43557</v>
      </c>
      <c r="L1581" s="19">
        <v>-1.3866819335377695E-3</v>
      </c>
      <c r="O1581" s="23">
        <v>43557</v>
      </c>
      <c r="P1581">
        <v>-3.2527532209411973E-3</v>
      </c>
      <c r="Q1581" t="str" cm="1">
        <f t="array" ref="Q1581">IF(P1581=MIN($P$3:$P$10000),O1581:P1581,"")</f>
        <v/>
      </c>
      <c r="S1581" s="23">
        <v>43557</v>
      </c>
      <c r="T1581">
        <v>-1.3011012883764792E-3</v>
      </c>
      <c r="U1581" t="str" cm="1">
        <f t="array" ref="U1581">IF(T1581=MIN($T$3:$T$10000),S1581:T1581,"")</f>
        <v/>
      </c>
    </row>
    <row r="1582" spans="1:21" x14ac:dyDescent="0.3">
      <c r="A1582" s="23">
        <v>43558</v>
      </c>
      <c r="B1582" s="24">
        <v>-1.475651709895372E-3</v>
      </c>
      <c r="C1582" s="24">
        <v>1.401863942965198E-2</v>
      </c>
      <c r="D1582" s="24">
        <v>2.5791470393463139E-3</v>
      </c>
      <c r="E1582" s="263">
        <v>1.9249466124814939E-4</v>
      </c>
      <c r="F1582" s="264">
        <v>5.6000000000000017E-4</v>
      </c>
      <c r="G1582" s="264">
        <v>-1.5000000000000118E-4</v>
      </c>
      <c r="H1582" s="265">
        <v>3.9682539682540814E-5</v>
      </c>
      <c r="K1582" s="23">
        <v>43558</v>
      </c>
      <c r="L1582" s="19">
        <v>1.2733855834685594E-3</v>
      </c>
      <c r="O1582" s="23">
        <v>43558</v>
      </c>
      <c r="P1582">
        <v>3.0175711015285405E-3</v>
      </c>
      <c r="Q1582" t="str" cm="1">
        <f t="array" ref="Q1582">IF(P1582=MIN($P$3:$P$10000),O1582:P1582,"")</f>
        <v/>
      </c>
      <c r="S1582" s="23">
        <v>43558</v>
      </c>
      <c r="T1582">
        <v>1.207028440611416E-3</v>
      </c>
      <c r="U1582" t="str" cm="1">
        <f t="array" ref="U1582">IF(T1582=MIN($T$3:$T$10000),S1582:T1582,"")</f>
        <v/>
      </c>
    </row>
    <row r="1583" spans="1:21" x14ac:dyDescent="0.3">
      <c r="A1583" s="23">
        <v>43559</v>
      </c>
      <c r="B1583" s="24">
        <v>2.5451395103823862E-3</v>
      </c>
      <c r="C1583" s="24">
        <v>-1.1981555764993299E-2</v>
      </c>
      <c r="D1583" s="24">
        <v>9.4658795903284163E-3</v>
      </c>
      <c r="E1583" s="263">
        <v>-1.9419580924643021E-2</v>
      </c>
      <c r="F1583" s="264">
        <v>-1.000000000000003E-5</v>
      </c>
      <c r="G1583" s="264">
        <v>3.6000000000000029E-4</v>
      </c>
      <c r="H1583" s="265">
        <v>3.9840637450197578E-5</v>
      </c>
      <c r="K1583" s="23">
        <v>43559</v>
      </c>
      <c r="L1583" s="19">
        <v>-1.122793204725374E-3</v>
      </c>
      <c r="O1583" s="23">
        <v>43559</v>
      </c>
      <c r="P1583">
        <v>-2.8943037289449066E-3</v>
      </c>
      <c r="Q1583" t="str" cm="1">
        <f t="array" ref="Q1583">IF(P1583=MIN($P$3:$P$10000),O1583:P1583,"")</f>
        <v/>
      </c>
      <c r="S1583" s="23">
        <v>43559</v>
      </c>
      <c r="T1583">
        <v>-1.157721491577963E-3</v>
      </c>
      <c r="U1583" t="str" cm="1">
        <f t="array" ref="U1583">IF(T1583=MIN($T$3:$T$10000),S1583:T1583,"")</f>
        <v/>
      </c>
    </row>
    <row r="1584" spans="1:21" x14ac:dyDescent="0.3">
      <c r="A1584" s="23">
        <v>43560</v>
      </c>
      <c r="B1584" s="24">
        <v>-1.0645974853443871E-3</v>
      </c>
      <c r="C1584" s="24">
        <v>1.585821720432758E-2</v>
      </c>
      <c r="D1584" s="24">
        <v>7.3386043195974053E-3</v>
      </c>
      <c r="E1584" s="263">
        <v>1.9608160894276569E-3</v>
      </c>
      <c r="F1584" s="264">
        <v>-6.0000000000000157E-5</v>
      </c>
      <c r="G1584" s="264">
        <v>3.8999999999999701E-4</v>
      </c>
      <c r="H1584" s="265">
        <v>-7.9999999999999519E-5</v>
      </c>
      <c r="K1584" s="23">
        <v>43560</v>
      </c>
      <c r="L1584" s="19">
        <v>2.3844207890346913E-3</v>
      </c>
      <c r="O1584" s="23">
        <v>43560</v>
      </c>
      <c r="P1584">
        <v>6.0173019725867265E-3</v>
      </c>
      <c r="Q1584" t="str" cm="1">
        <f t="array" ref="Q1584">IF(P1584=MIN($P$3:$P$10000),O1584:P1584,"")</f>
        <v/>
      </c>
      <c r="S1584" s="23">
        <v>43560</v>
      </c>
      <c r="T1584">
        <v>2.4069207890346908E-3</v>
      </c>
      <c r="U1584" t="str" cm="1">
        <f t="array" ref="U1584">IF(T1584=MIN($T$3:$T$10000),S1584:T1584,"")</f>
        <v/>
      </c>
    </row>
    <row r="1585" spans="1:21" x14ac:dyDescent="0.3">
      <c r="A1585" s="23">
        <v>43563</v>
      </c>
      <c r="B1585" s="24">
        <v>4.3449662810715267E-3</v>
      </c>
      <c r="C1585" s="24">
        <v>2.7549583175893759E-3</v>
      </c>
      <c r="D1585" s="24">
        <v>4.0472376622074776E-3</v>
      </c>
      <c r="E1585" s="263">
        <v>-1.0762292050341929E-3</v>
      </c>
      <c r="F1585" s="264">
        <v>8.000000000000021E-5</v>
      </c>
      <c r="G1585" s="264">
        <v>-1.679999999999997E-3</v>
      </c>
      <c r="H1585" s="265">
        <v>3.9682539682540814E-5</v>
      </c>
      <c r="K1585" s="23">
        <v>43563</v>
      </c>
      <c r="L1585" s="19">
        <v>8.8713399338863266E-4</v>
      </c>
      <c r="O1585" s="23">
        <v>43563</v>
      </c>
      <c r="P1585">
        <v>2.3631921263287236E-3</v>
      </c>
      <c r="Q1585" t="str" cm="1">
        <f t="array" ref="Q1585">IF(P1585=MIN($P$3:$P$10000),O1585:P1585,"")</f>
        <v/>
      </c>
      <c r="S1585" s="23">
        <v>43563</v>
      </c>
      <c r="T1585">
        <v>9.452768505314892E-4</v>
      </c>
      <c r="U1585" t="str" cm="1">
        <f t="array" ref="U1585">IF(T1585=MIN($T$3:$T$10000),S1585:T1585,"")</f>
        <v/>
      </c>
    </row>
    <row r="1586" spans="1:21" x14ac:dyDescent="0.3">
      <c r="A1586" s="23">
        <v>43564</v>
      </c>
      <c r="B1586" s="24">
        <v>5.224063256484157E-3</v>
      </c>
      <c r="C1586" s="24">
        <v>-1.053127507764662E-2</v>
      </c>
      <c r="D1586" s="24">
        <v>-5.4417703160244309E-3</v>
      </c>
      <c r="E1586" s="263">
        <v>-4.407941088903332E-3</v>
      </c>
      <c r="F1586" s="264">
        <v>9.9999999999999395E-5</v>
      </c>
      <c r="G1586" s="264">
        <v>6.0999999999999943E-4</v>
      </c>
      <c r="H1586" s="265">
        <v>1.195219123505969E-4</v>
      </c>
      <c r="K1586" s="23">
        <v>43564</v>
      </c>
      <c r="L1586" s="19">
        <v>-1.7898423188423497E-3</v>
      </c>
      <c r="O1586" s="23">
        <v>43564</v>
      </c>
      <c r="P1586">
        <v>-4.710317948500296E-3</v>
      </c>
      <c r="Q1586" t="str" cm="1">
        <f t="array" ref="Q1586">IF(P1586=MIN($P$3:$P$10000),O1586:P1586,"")</f>
        <v/>
      </c>
      <c r="S1586" s="23">
        <v>43564</v>
      </c>
      <c r="T1586">
        <v>-1.8841271794001182E-3</v>
      </c>
      <c r="U1586" t="str" cm="1">
        <f t="array" ref="U1586">IF(T1586=MIN($T$3:$T$10000),S1586:T1586,"")</f>
        <v/>
      </c>
    </row>
    <row r="1587" spans="1:21" x14ac:dyDescent="0.3">
      <c r="A1587" s="23">
        <v>43565</v>
      </c>
      <c r="B1587" s="24">
        <v>3.085643474045603E-3</v>
      </c>
      <c r="C1587" s="24">
        <v>1.388246024055176E-2</v>
      </c>
      <c r="D1587" s="24">
        <v>9.2207506185171036E-3</v>
      </c>
      <c r="E1587" s="263">
        <v>1.2691802480273641E-2</v>
      </c>
      <c r="F1587" s="264">
        <v>-3.799999999999997E-4</v>
      </c>
      <c r="G1587" s="264">
        <v>2.0999999999999911E-4</v>
      </c>
      <c r="H1587" s="265">
        <v>-1.2096774193548314E-4</v>
      </c>
      <c r="K1587" s="23">
        <v>43565</v>
      </c>
      <c r="L1587" s="19">
        <v>4.0217917471714187E-3</v>
      </c>
      <c r="O1587" s="23">
        <v>43565</v>
      </c>
      <c r="P1587">
        <v>1.0259318077605965E-2</v>
      </c>
      <c r="Q1587" t="str" cm="1">
        <f t="array" ref="Q1587">IF(P1587=MIN($P$3:$P$10000),O1587:P1587,"")</f>
        <v/>
      </c>
      <c r="S1587" s="23">
        <v>43565</v>
      </c>
      <c r="T1587">
        <v>4.1037272310423863E-3</v>
      </c>
      <c r="U1587" t="str" cm="1">
        <f t="array" ref="U1587">IF(T1587=MIN($T$3:$T$10000),S1587:T1587,"")</f>
        <v/>
      </c>
    </row>
    <row r="1588" spans="1:21" x14ac:dyDescent="0.3">
      <c r="A1588" s="23">
        <v>43566</v>
      </c>
      <c r="B1588" s="24">
        <v>-1.2790431577676989E-2</v>
      </c>
      <c r="C1588" s="24">
        <v>1.3693794149470359E-3</v>
      </c>
      <c r="D1588" s="24">
        <v>1.204811284116915E-2</v>
      </c>
      <c r="E1588" s="263">
        <v>-2.2928203487142911E-2</v>
      </c>
      <c r="F1588" s="264">
        <v>6.0000000000000157E-5</v>
      </c>
      <c r="G1588" s="264">
        <v>4.3000000000000151E-4</v>
      </c>
      <c r="H1588" s="265">
        <v>-1.992031872509976E-4</v>
      </c>
      <c r="K1588" s="23">
        <v>43566</v>
      </c>
      <c r="L1588" s="19">
        <v>-1.0781354382791216E-3</v>
      </c>
      <c r="O1588" s="23">
        <v>43566</v>
      </c>
      <c r="P1588">
        <v>-2.539985010040431E-3</v>
      </c>
      <c r="Q1588" t="str" cm="1">
        <f t="array" ref="Q1588">IF(P1588=MIN($P$3:$P$10000),O1588:P1588,"")</f>
        <v/>
      </c>
      <c r="S1588" s="23">
        <v>43566</v>
      </c>
      <c r="T1588">
        <v>-1.0159940040161727E-3</v>
      </c>
      <c r="U1588" t="str" cm="1">
        <f t="array" ref="U1588">IF(T1588=MIN($T$3:$T$10000),S1588:T1588,"")</f>
        <v/>
      </c>
    </row>
    <row r="1589" spans="1:21" x14ac:dyDescent="0.3">
      <c r="A1589" s="23">
        <v>43567</v>
      </c>
      <c r="B1589" s="24">
        <v>-9.8396886389429724E-4</v>
      </c>
      <c r="C1589" s="24">
        <v>9.115572679957209E-4</v>
      </c>
      <c r="D1589" s="24">
        <v>7.5398011167607977E-3</v>
      </c>
      <c r="E1589" s="263">
        <v>1.213095556444067E-2</v>
      </c>
      <c r="F1589" s="264">
        <v>3.999999999999998E-4</v>
      </c>
      <c r="G1589" s="264">
        <v>-3.1000000000000141E-4</v>
      </c>
      <c r="H1589" s="265">
        <v>3.9062500000001119E-5</v>
      </c>
      <c r="K1589" s="23">
        <v>43567</v>
      </c>
      <c r="L1589" s="19">
        <v>2.8824617245892569E-3</v>
      </c>
      <c r="O1589" s="23">
        <v>43567</v>
      </c>
      <c r="P1589">
        <v>7.1009589989731395E-3</v>
      </c>
      <c r="Q1589" t="str" cm="1">
        <f t="array" ref="Q1589">IF(P1589=MIN($P$3:$P$10000),O1589:P1589,"")</f>
        <v/>
      </c>
      <c r="S1589" s="23">
        <v>43567</v>
      </c>
      <c r="T1589">
        <v>2.840383599589256E-3</v>
      </c>
      <c r="U1589" t="str" cm="1">
        <f t="array" ref="U1589">IF(T1589=MIN($T$3:$T$10000),S1589:T1589,"")</f>
        <v/>
      </c>
    </row>
    <row r="1590" spans="1:21" x14ac:dyDescent="0.3">
      <c r="A1590" s="23">
        <v>43570</v>
      </c>
      <c r="B1590" s="24">
        <v>-1.887909350933064E-3</v>
      </c>
      <c r="C1590" s="24">
        <v>-1.36626135384639E-3</v>
      </c>
      <c r="D1590" s="24">
        <v>8.566343838394953E-3</v>
      </c>
      <c r="E1590" s="263">
        <v>2.4265633785818821E-2</v>
      </c>
      <c r="F1590" s="264">
        <v>1.3999999999999991E-4</v>
      </c>
      <c r="G1590" s="264">
        <v>-4.0999999999999934E-4</v>
      </c>
      <c r="H1590" s="265">
        <v>-1.9607843137255058E-4</v>
      </c>
      <c r="K1590" s="23">
        <v>43570</v>
      </c>
      <c r="L1590" s="19">
        <v>4.2247188830899342E-3</v>
      </c>
      <c r="O1590" s="23">
        <v>43570</v>
      </c>
      <c r="P1590">
        <v>1.0798635443018956E-2</v>
      </c>
      <c r="Q1590" t="str" cm="1">
        <f t="array" ref="Q1590">IF(P1590=MIN($P$3:$P$10000),O1590:P1590,"")</f>
        <v/>
      </c>
      <c r="S1590" s="23">
        <v>43570</v>
      </c>
      <c r="T1590">
        <v>4.3194541772075814E-3</v>
      </c>
      <c r="U1590" t="str" cm="1">
        <f t="array" ref="U1590">IF(T1590=MIN($T$3:$T$10000),S1590:T1590,"")</f>
        <v/>
      </c>
    </row>
    <row r="1591" spans="1:21" x14ac:dyDescent="0.3">
      <c r="A1591" s="23">
        <v>43571</v>
      </c>
      <c r="B1591" s="24">
        <v>-8.9637830421674791E-3</v>
      </c>
      <c r="C1591" s="24">
        <v>3.6478923267069321E-3</v>
      </c>
      <c r="D1591" s="24">
        <v>4.881418103074275E-3</v>
      </c>
      <c r="E1591" s="263">
        <v>1.726460531240164E-3</v>
      </c>
      <c r="F1591" s="264">
        <v>3.0000000000000079E-5</v>
      </c>
      <c r="G1591" s="264">
        <v>-1.1000000000000121E-4</v>
      </c>
      <c r="H1591" s="265">
        <v>3.8461538461539561E-5</v>
      </c>
      <c r="K1591" s="23">
        <v>43571</v>
      </c>
      <c r="L1591" s="19">
        <v>9.3635734299589305E-4</v>
      </c>
      <c r="O1591" s="23">
        <v>43571</v>
      </c>
      <c r="P1591">
        <v>2.3038741267205004E-3</v>
      </c>
      <c r="Q1591" t="str" cm="1">
        <f t="array" ref="Q1591">IF(P1591=MIN($P$3:$P$10000),O1591:P1591,"")</f>
        <v/>
      </c>
      <c r="S1591" s="23">
        <v>43571</v>
      </c>
      <c r="T1591">
        <v>9.2154965068820039E-4</v>
      </c>
      <c r="U1591" t="str" cm="1">
        <f t="array" ref="U1591">IF(T1591=MIN($T$3:$T$10000),S1591:T1591,"")</f>
        <v/>
      </c>
    </row>
    <row r="1592" spans="1:21" x14ac:dyDescent="0.3">
      <c r="A1592" s="23">
        <v>43572</v>
      </c>
      <c r="B1592" s="24">
        <v>-1.9085801691381299E-3</v>
      </c>
      <c r="C1592" s="24">
        <v>-2.2714756503299629E-3</v>
      </c>
      <c r="D1592" s="24">
        <v>2.2344062978967398E-3</v>
      </c>
      <c r="E1592" s="263">
        <v>6.7983473723533068E-3</v>
      </c>
      <c r="F1592" s="264">
        <v>1.4000000000000039E-4</v>
      </c>
      <c r="G1592" s="264">
        <v>-2.000000000000002E-4</v>
      </c>
      <c r="H1592" s="265">
        <v>7.7220077220078092E-5</v>
      </c>
      <c r="K1592" s="23">
        <v>43572</v>
      </c>
      <c r="L1592" s="19">
        <v>1.0559834570668307E-3</v>
      </c>
      <c r="O1592" s="23">
        <v>43572</v>
      </c>
      <c r="P1592">
        <v>2.5430860557944883E-3</v>
      </c>
      <c r="Q1592" t="str" cm="1">
        <f t="array" ref="Q1592">IF(P1592=MIN($P$3:$P$10000),O1592:P1592,"")</f>
        <v/>
      </c>
      <c r="S1592" s="23">
        <v>43572</v>
      </c>
      <c r="T1592">
        <v>1.0172344223177954E-3</v>
      </c>
      <c r="U1592" t="str" cm="1">
        <f t="array" ref="U1592">IF(T1592=MIN($T$3:$T$10000),S1592:T1592,"")</f>
        <v/>
      </c>
    </row>
    <row r="1593" spans="1:21" x14ac:dyDescent="0.3">
      <c r="A1593" s="23">
        <v>43573</v>
      </c>
      <c r="B1593" s="24">
        <v>7.4828733578550589E-4</v>
      </c>
      <c r="C1593" s="24">
        <v>2.2766469985515702E-3</v>
      </c>
      <c r="D1593" s="24">
        <v>1.9390505020772E-4</v>
      </c>
      <c r="E1593" s="263">
        <v>5.9910461742717367E-3</v>
      </c>
      <c r="F1593" s="264">
        <v>-5.1000000000000004E-4</v>
      </c>
      <c r="G1593" s="264">
        <v>4.0000000000000044E-5</v>
      </c>
      <c r="H1593" s="265">
        <v>0</v>
      </c>
      <c r="K1593" s="23">
        <v>43573</v>
      </c>
      <c r="L1593" s="19">
        <v>8.6269142130293076E-4</v>
      </c>
      <c r="O1593" s="23">
        <v>43573</v>
      </c>
      <c r="P1593">
        <v>2.2792285532573266E-3</v>
      </c>
      <c r="Q1593" t="str" cm="1">
        <f t="array" ref="Q1593">IF(P1593=MIN($P$3:$P$10000),O1593:P1593,"")</f>
        <v/>
      </c>
      <c r="S1593" s="23">
        <v>43573</v>
      </c>
      <c r="T1593">
        <v>9.1169142130293076E-4</v>
      </c>
      <c r="U1593" t="str" cm="1">
        <f t="array" ref="U1593">IF(T1593=MIN($T$3:$T$10000),S1593:T1593,"")</f>
        <v/>
      </c>
    </row>
    <row r="1594" spans="1:21" x14ac:dyDescent="0.3">
      <c r="A1594" s="23">
        <v>43578</v>
      </c>
      <c r="B1594" s="24">
        <v>-2.0769294157116538E-3</v>
      </c>
      <c r="C1594" s="24">
        <v>-5.9063038924314004E-3</v>
      </c>
      <c r="D1594" s="24">
        <v>-1.0661065521250311E-3</v>
      </c>
      <c r="E1594" s="263">
        <v>4.1597748754225693E-3</v>
      </c>
      <c r="F1594" s="264">
        <v>1.799999999999996E-4</v>
      </c>
      <c r="G1594" s="264">
        <v>-6.8000000000000059E-4</v>
      </c>
      <c r="H1594" s="265">
        <v>1.5564202334630259E-4</v>
      </c>
      <c r="K1594" s="23">
        <v>43578</v>
      </c>
      <c r="L1594" s="19">
        <v>-5.5833045947816711E-5</v>
      </c>
      <c r="O1594" s="23">
        <v>43578</v>
      </c>
      <c r="P1594">
        <v>-2.7467989113413253E-4</v>
      </c>
      <c r="Q1594" t="str" cm="1">
        <f t="array" ref="Q1594">IF(P1594=MIN($P$3:$P$10000),O1594:P1594,"")</f>
        <v/>
      </c>
      <c r="S1594" s="23">
        <v>43578</v>
      </c>
      <c r="T1594">
        <v>-1.0987195645365282E-4</v>
      </c>
      <c r="U1594" t="str" cm="1">
        <f t="array" ref="U1594">IF(T1594=MIN($T$3:$T$10000),S1594:T1594,"")</f>
        <v/>
      </c>
    </row>
    <row r="1595" spans="1:21" x14ac:dyDescent="0.3">
      <c r="A1595" s="23">
        <v>43579</v>
      </c>
      <c r="B1595" s="24">
        <v>2.9137361909656249E-3</v>
      </c>
      <c r="C1595" s="24">
        <v>-7.3127504771495358E-3</v>
      </c>
      <c r="D1595" s="24">
        <v>4.4630517555472263E-3</v>
      </c>
      <c r="E1595" s="263">
        <v>-1.035498191763611E-3</v>
      </c>
      <c r="F1595" s="264">
        <v>-4.3999999999999991E-4</v>
      </c>
      <c r="G1595" s="264">
        <v>0</v>
      </c>
      <c r="H1595" s="265">
        <v>-3.9525691699604507E-5</v>
      </c>
      <c r="K1595" s="23">
        <v>43579</v>
      </c>
      <c r="L1595" s="19">
        <v>3.4693223804100508E-4</v>
      </c>
      <c r="O1595" s="23">
        <v>43579</v>
      </c>
      <c r="P1595">
        <v>1.0217969982645677E-3</v>
      </c>
      <c r="Q1595" t="str" cm="1">
        <f t="array" ref="Q1595">IF(P1595=MIN($P$3:$P$10000),O1595:P1595,"")</f>
        <v/>
      </c>
      <c r="S1595" s="23">
        <v>43579</v>
      </c>
      <c r="T1595">
        <v>4.0871879930582712E-4</v>
      </c>
      <c r="U1595" t="str" cm="1">
        <f t="array" ref="U1595">IF(T1595=MIN($T$3:$T$10000),S1595:T1595,"")</f>
        <v/>
      </c>
    </row>
    <row r="1596" spans="1:21" x14ac:dyDescent="0.3">
      <c r="A1596" s="23">
        <v>43580</v>
      </c>
      <c r="B1596" s="24">
        <v>8.3007387042353259E-4</v>
      </c>
      <c r="C1596" s="24">
        <v>-1.427242697934707E-2</v>
      </c>
      <c r="D1596" s="24">
        <v>-9.668797978582931E-5</v>
      </c>
      <c r="E1596" s="263">
        <v>-5.5602816549679291E-3</v>
      </c>
      <c r="F1596" s="264">
        <v>1.000000000000003E-5</v>
      </c>
      <c r="G1596" s="264">
        <v>-1.2000000000000011E-4</v>
      </c>
      <c r="H1596" s="265">
        <v>1.1811023622047309E-4</v>
      </c>
      <c r="K1596" s="23">
        <v>43580</v>
      </c>
      <c r="L1596" s="19">
        <v>-1.3911066119801257E-3</v>
      </c>
      <c r="O1596" s="23">
        <v>43580</v>
      </c>
      <c r="P1596">
        <v>-3.598140545698346E-3</v>
      </c>
      <c r="Q1596" t="str" cm="1">
        <f t="array" ref="Q1596">IF(P1596=MIN($P$3:$P$10000),O1596:P1596,"")</f>
        <v/>
      </c>
      <c r="S1596" s="23">
        <v>43580</v>
      </c>
      <c r="T1596">
        <v>-1.4392562182793385E-3</v>
      </c>
      <c r="U1596" t="str" cm="1">
        <f t="array" ref="U1596">IF(T1596=MIN($T$3:$T$10000),S1596:T1596,"")</f>
        <v/>
      </c>
    </row>
    <row r="1597" spans="1:21" x14ac:dyDescent="0.3">
      <c r="A1597" s="23">
        <v>43581</v>
      </c>
      <c r="B1597" s="24">
        <v>6.6351745873766592E-3</v>
      </c>
      <c r="C1597" s="24">
        <v>6.0719233033696158E-3</v>
      </c>
      <c r="D1597" s="24">
        <v>-1.922318931049237E-2</v>
      </c>
      <c r="E1597" s="263">
        <v>2.8429172398546968E-3</v>
      </c>
      <c r="F1597" s="264">
        <v>-5.0000000000000131E-5</v>
      </c>
      <c r="G1597" s="264">
        <v>1.110000000000002E-3</v>
      </c>
      <c r="H1597" s="265">
        <v>-1.1952191235059828E-4</v>
      </c>
      <c r="K1597" s="23">
        <v>43581</v>
      </c>
      <c r="L1597" s="19">
        <v>-2.5546407606673602E-3</v>
      </c>
      <c r="O1597" s="23">
        <v>43581</v>
      </c>
      <c r="P1597">
        <v>-6.3783897502739783E-3</v>
      </c>
      <c r="Q1597" t="str" cm="1">
        <f t="array" ref="Q1597">IF(P1597=MIN($P$3:$P$10000),O1597:P1597,"")</f>
        <v/>
      </c>
      <c r="S1597" s="23">
        <v>43581</v>
      </c>
      <c r="T1597">
        <v>-2.551355900109591E-3</v>
      </c>
      <c r="U1597" t="str" cm="1">
        <f t="array" ref="U1597">IF(T1597=MIN($T$3:$T$10000),S1597:T1597,"")</f>
        <v/>
      </c>
    </row>
    <row r="1598" spans="1:21" x14ac:dyDescent="0.3">
      <c r="A1598" s="23">
        <v>43584</v>
      </c>
      <c r="B1598" s="24">
        <v>-4.4492130398975423E-3</v>
      </c>
      <c r="C1598" s="24">
        <v>1.1142070008105701E-2</v>
      </c>
      <c r="D1598" s="24">
        <v>2.954434970214586E-4</v>
      </c>
      <c r="E1598" s="263">
        <v>5.9534266162290473E-3</v>
      </c>
      <c r="F1598" s="264">
        <v>1.6000000000000039E-4</v>
      </c>
      <c r="G1598" s="264">
        <v>-7.0000000000001173E-5</v>
      </c>
      <c r="H1598" s="265">
        <v>1.1811023622047309E-4</v>
      </c>
      <c r="K1598" s="23">
        <v>43584</v>
      </c>
      <c r="L1598" s="19">
        <v>1.2624537765916766E-3</v>
      </c>
      <c r="O1598" s="23">
        <v>43584</v>
      </c>
      <c r="P1598">
        <v>2.9920104257311593E-3</v>
      </c>
      <c r="Q1598" t="str" cm="1">
        <f t="array" ref="Q1598">IF(P1598=MIN($P$3:$P$10000),O1598:P1598,"")</f>
        <v/>
      </c>
      <c r="S1598" s="23">
        <v>43584</v>
      </c>
      <c r="T1598">
        <v>1.1968041702924638E-3</v>
      </c>
      <c r="U1598" t="str" cm="1">
        <f t="array" ref="U1598">IF(T1598=MIN($T$3:$T$10000),S1598:T1598,"")</f>
        <v/>
      </c>
    </row>
    <row r="1599" spans="1:21" x14ac:dyDescent="0.3">
      <c r="A1599" s="23">
        <v>43585</v>
      </c>
      <c r="B1599" s="24">
        <v>3.062112007579069E-3</v>
      </c>
      <c r="C1599" s="24">
        <v>-5.9687238927038618E-3</v>
      </c>
      <c r="D1599" s="24">
        <v>1.260318539852002E-2</v>
      </c>
      <c r="E1599" s="263">
        <v>8.3608437488567593E-3</v>
      </c>
      <c r="F1599" s="264">
        <v>0</v>
      </c>
      <c r="G1599" s="264">
        <v>2.3000000000000131E-4</v>
      </c>
      <c r="H1599" s="265">
        <v>-3.984063745020035E-5</v>
      </c>
      <c r="K1599" s="23">
        <v>43585</v>
      </c>
      <c r="L1599" s="19">
        <v>3.0958572441175448E-3</v>
      </c>
      <c r="O1599" s="23">
        <v>43585</v>
      </c>
      <c r="P1599">
        <v>7.7557138274253357E-3</v>
      </c>
      <c r="Q1599" t="str" cm="1">
        <f t="array" ref="Q1599">IF(P1599=MIN($P$3:$P$10000),O1599:P1599,"")</f>
        <v/>
      </c>
      <c r="S1599" s="23">
        <v>43585</v>
      </c>
      <c r="T1599">
        <v>3.1022855309701348E-3</v>
      </c>
      <c r="U1599" t="str" cm="1">
        <f t="array" ref="U1599">IF(T1599=MIN($T$3:$T$10000),S1599:T1599,"")</f>
        <v/>
      </c>
    </row>
    <row r="1600" spans="1:21" x14ac:dyDescent="0.3">
      <c r="A1600" s="23">
        <v>43587</v>
      </c>
      <c r="B1600" s="24">
        <v>-1.039599860716159E-2</v>
      </c>
      <c r="C1600" s="24">
        <v>-1.9861571911924409E-2</v>
      </c>
      <c r="D1600" s="24">
        <v>-1.643308483592381E-2</v>
      </c>
      <c r="E1600" s="263">
        <v>-1.0899887579408589E-2</v>
      </c>
      <c r="F1600" s="264">
        <v>1.7000000000000001E-4</v>
      </c>
      <c r="G1600" s="264">
        <v>1.1000000000000121E-4</v>
      </c>
      <c r="H1600" s="265">
        <v>3.9215686274509568E-5</v>
      </c>
      <c r="K1600" s="23">
        <v>43587</v>
      </c>
      <c r="L1600" s="19">
        <v>-5.8041331864783852E-3</v>
      </c>
      <c r="O1600" s="23">
        <v>43587</v>
      </c>
      <c r="P1600">
        <v>-1.4610700613254786E-2</v>
      </c>
      <c r="Q1600" t="str" cm="1">
        <f t="array" ref="Q1600">IF(P1600=MIN($P$3:$P$10000),O1600:P1600,"")</f>
        <v/>
      </c>
      <c r="S1600" s="23">
        <v>43587</v>
      </c>
      <c r="T1600">
        <v>-5.8442802453019145E-3</v>
      </c>
      <c r="U1600" t="str" cm="1">
        <f t="array" ref="U1600">IF(T1600=MIN($T$3:$T$10000),S1600:T1600,"")</f>
        <v/>
      </c>
    </row>
    <row r="1601" spans="1:21" x14ac:dyDescent="0.3">
      <c r="A1601" s="23">
        <v>43588</v>
      </c>
      <c r="B1601" s="24">
        <v>5.9196263811967728E-3</v>
      </c>
      <c r="C1601" s="24">
        <v>6.5976098561783521E-3</v>
      </c>
      <c r="D1601" s="24">
        <v>9.1942466664320741E-3</v>
      </c>
      <c r="E1601" s="263">
        <v>2.1662568053171698E-3</v>
      </c>
      <c r="F1601" s="264">
        <v>-4.0000000000000112E-5</v>
      </c>
      <c r="G1601" s="264">
        <v>-1.000000000000334E-5</v>
      </c>
      <c r="H1601" s="265">
        <v>1.1811023622047309E-4</v>
      </c>
      <c r="K1601" s="23">
        <v>43588</v>
      </c>
      <c r="L1601" s="19">
        <v>2.6013254597716667E-3</v>
      </c>
      <c r="O1601" s="23">
        <v>43588</v>
      </c>
      <c r="P1601">
        <v>6.3816896336811339E-3</v>
      </c>
      <c r="Q1601" t="str" cm="1">
        <f t="array" ref="Q1601">IF(P1601=MIN($P$3:$P$10000),O1601:P1601,"")</f>
        <v/>
      </c>
      <c r="S1601" s="23">
        <v>43588</v>
      </c>
      <c r="T1601">
        <v>2.5526758534724541E-3</v>
      </c>
      <c r="U1601" t="str" cm="1">
        <f t="array" ref="U1601">IF(T1601=MIN($T$3:$T$10000),S1601:T1601,"")</f>
        <v/>
      </c>
    </row>
    <row r="1602" spans="1:21" x14ac:dyDescent="0.3">
      <c r="A1602" s="23">
        <v>43591</v>
      </c>
      <c r="B1602" s="24">
        <v>1.32611684498764E-3</v>
      </c>
      <c r="C1602" s="24">
        <v>-6.0860364623601098E-3</v>
      </c>
      <c r="D1602" s="24">
        <v>3.722519563807833E-3</v>
      </c>
      <c r="E1602" s="263">
        <v>-4.7932257446781272E-3</v>
      </c>
      <c r="F1602" s="264">
        <v>-1.7000000000000001E-4</v>
      </c>
      <c r="G1602" s="264">
        <v>-4.2999999999999712E-4</v>
      </c>
      <c r="H1602" s="265">
        <v>2.3904382470119379E-4</v>
      </c>
      <c r="K1602" s="23">
        <v>43591</v>
      </c>
      <c r="L1602" s="19">
        <v>-1.0733673371068332E-4</v>
      </c>
      <c r="O1602" s="23">
        <v>43591</v>
      </c>
      <c r="P1602">
        <v>-4.4101613706555164E-4</v>
      </c>
      <c r="Q1602" t="str" cm="1">
        <f t="array" ref="Q1602">IF(P1602=MIN($P$3:$P$10000),O1602:P1602,"")</f>
        <v/>
      </c>
      <c r="S1602" s="23">
        <v>43591</v>
      </c>
      <c r="T1602">
        <v>-1.7640645482622068E-4</v>
      </c>
      <c r="U1602" t="str" cm="1">
        <f t="array" ref="U1602">IF(T1602=MIN($T$3:$T$10000),S1602:T1602,"")</f>
        <v/>
      </c>
    </row>
    <row r="1603" spans="1:21" x14ac:dyDescent="0.3">
      <c r="A1603" s="23">
        <v>43592</v>
      </c>
      <c r="B1603" s="24">
        <v>3.310992522324213E-3</v>
      </c>
      <c r="C1603" s="24">
        <v>-1.789926636106158E-2</v>
      </c>
      <c r="D1603" s="24">
        <v>-1.1321350496150189E-2</v>
      </c>
      <c r="E1603" s="263">
        <v>-1.1049144875987699E-2</v>
      </c>
      <c r="F1603" s="264">
        <v>-3.6000000000000051E-4</v>
      </c>
      <c r="G1603" s="264">
        <v>-3.4000000000000252E-4</v>
      </c>
      <c r="H1603" s="265">
        <v>-1.6326530612244941E-4</v>
      </c>
      <c r="K1603" s="23">
        <v>43592</v>
      </c>
      <c r="L1603" s="19">
        <v>-4.3687583169751696E-3</v>
      </c>
      <c r="O1603" s="23">
        <v>43592</v>
      </c>
      <c r="P1603">
        <v>-1.0605722323050166E-2</v>
      </c>
      <c r="Q1603" t="str" cm="1">
        <f t="array" ref="Q1603">IF(P1603=MIN($P$3:$P$10000),O1603:P1603,"")</f>
        <v/>
      </c>
      <c r="S1603" s="23">
        <v>43592</v>
      </c>
      <c r="T1603">
        <v>-4.2422889292200667E-3</v>
      </c>
      <c r="U1603" t="str" cm="1">
        <f t="array" ref="U1603">IF(T1603=MIN($T$3:$T$10000),S1603:T1603,"")</f>
        <v/>
      </c>
    </row>
    <row r="1604" spans="1:21" x14ac:dyDescent="0.3">
      <c r="A1604" s="23">
        <v>43593</v>
      </c>
      <c r="B1604" s="24">
        <v>-2.4750020829551818E-3</v>
      </c>
      <c r="C1604" s="24">
        <v>-5.2756913623712267E-3</v>
      </c>
      <c r="D1604" s="24">
        <v>-9.8718441428308212E-3</v>
      </c>
      <c r="E1604" s="263">
        <v>9.5490223114248318E-4</v>
      </c>
      <c r="F1604" s="264">
        <v>3.9000000000000059E-4</v>
      </c>
      <c r="G1604" s="264">
        <v>2.800000000000003E-4</v>
      </c>
      <c r="H1604" s="265">
        <v>1.6064257028112491E-4</v>
      </c>
      <c r="K1604" s="23">
        <v>43593</v>
      </c>
      <c r="L1604" s="19">
        <v>-1.9580981396112311E-3</v>
      </c>
      <c r="O1604" s="23">
        <v>43593</v>
      </c>
      <c r="P1604">
        <v>-5.208468240594343E-3</v>
      </c>
      <c r="Q1604" t="str" cm="1">
        <f t="array" ref="Q1604">IF(P1604=MIN($P$3:$P$10000),O1604:P1604,"")</f>
        <v/>
      </c>
      <c r="S1604" s="23">
        <v>43593</v>
      </c>
      <c r="T1604">
        <v>-2.0833872962377374E-3</v>
      </c>
      <c r="U1604" t="str" cm="1">
        <f t="array" ref="U1604">IF(T1604=MIN($T$3:$T$10000),S1604:T1604,"")</f>
        <v/>
      </c>
    </row>
    <row r="1605" spans="1:21" x14ac:dyDescent="0.3">
      <c r="A1605" s="23">
        <v>43594</v>
      </c>
      <c r="B1605" s="24">
        <v>2.398420233283554E-3</v>
      </c>
      <c r="C1605" s="24">
        <v>-2.410928980036693E-3</v>
      </c>
      <c r="D1605" s="24">
        <v>-2.3053360434664781E-3</v>
      </c>
      <c r="E1605" s="263">
        <v>3.8160663982215229E-3</v>
      </c>
      <c r="F1605" s="264">
        <v>-4.2999999999999983E-4</v>
      </c>
      <c r="G1605" s="264">
        <v>-7.2999999999999953E-4</v>
      </c>
      <c r="H1605" s="265">
        <v>-8.1632653061225412E-5</v>
      </c>
      <c r="K1605" s="23">
        <v>43594</v>
      </c>
      <c r="L1605" s="19">
        <v>-1.1129126175141473E-4</v>
      </c>
      <c r="O1605" s="23">
        <v>43594</v>
      </c>
      <c r="P1605">
        <v>1.2358580315341644E-5</v>
      </c>
      <c r="Q1605" t="str" cm="1">
        <f t="array" ref="Q1605">IF(P1605=MIN($P$3:$P$10000),O1605:P1605,"")</f>
        <v/>
      </c>
      <c r="S1605" s="23">
        <v>43594</v>
      </c>
      <c r="T1605">
        <v>4.9434321261366686E-6</v>
      </c>
      <c r="U1605" t="str" cm="1">
        <f t="array" ref="U1605">IF(T1605=MIN($T$3:$T$10000),S1605:T1605,"")</f>
        <v/>
      </c>
    </row>
    <row r="1606" spans="1:21" x14ac:dyDescent="0.3">
      <c r="A1606" s="23">
        <v>43595</v>
      </c>
      <c r="B1606" s="24">
        <v>1.897714568425366E-3</v>
      </c>
      <c r="C1606" s="24">
        <v>4.8332523537365354E-3</v>
      </c>
      <c r="D1606" s="24">
        <v>2.3809568223898601E-2</v>
      </c>
      <c r="E1606" s="263">
        <v>1.682179986644565E-2</v>
      </c>
      <c r="F1606" s="264">
        <v>4.9999999999999257E-5</v>
      </c>
      <c r="G1606" s="264">
        <v>-8.0000000000000074E-5</v>
      </c>
      <c r="H1606" s="265">
        <v>2.8340080971660025E-4</v>
      </c>
      <c r="K1606" s="23">
        <v>43595</v>
      </c>
      <c r="L1606" s="19">
        <v>6.839571267860378E-3</v>
      </c>
      <c r="O1606" s="23">
        <v>43595</v>
      </c>
      <c r="P1606">
        <v>1.677760225871977E-2</v>
      </c>
      <c r="Q1606" t="str" cm="1">
        <f t="array" ref="Q1606">IF(P1606=MIN($P$3:$P$10000),O1606:P1606,"")</f>
        <v/>
      </c>
      <c r="S1606" s="23">
        <v>43595</v>
      </c>
      <c r="T1606">
        <v>6.7110409034879075E-3</v>
      </c>
      <c r="U1606" t="str" cm="1">
        <f t="array" ref="U1606">IF(T1606=MIN($T$3:$T$10000),S1606:T1606,"")</f>
        <v/>
      </c>
    </row>
    <row r="1607" spans="1:21" x14ac:dyDescent="0.3">
      <c r="A1607" s="23">
        <v>43598</v>
      </c>
      <c r="B1607" s="24">
        <v>1.0211628098492961E-2</v>
      </c>
      <c r="C1607" s="24">
        <v>-1.635397370343402E-2</v>
      </c>
      <c r="D1607" s="24">
        <v>-1.98213755708442E-2</v>
      </c>
      <c r="E1607" s="263">
        <v>-4.5797579154360814E-3</v>
      </c>
      <c r="F1607" s="264">
        <v>-1.499999999999995E-4</v>
      </c>
      <c r="G1607" s="264">
        <v>-3.3999999999999807E-4</v>
      </c>
      <c r="H1607" s="265">
        <v>-8.3333333333332829E-5</v>
      </c>
      <c r="K1607" s="23">
        <v>43598</v>
      </c>
      <c r="L1607" s="19">
        <v>-4.7102275685253631E-3</v>
      </c>
      <c r="O1607" s="23">
        <v>43598</v>
      </c>
      <c r="P1607">
        <v>-1.1601818921313409E-2</v>
      </c>
      <c r="Q1607" t="str" cm="1">
        <f t="array" ref="Q1607">IF(P1607=MIN($P$3:$P$10000),O1607:P1607,"")</f>
        <v/>
      </c>
      <c r="S1607" s="23">
        <v>43598</v>
      </c>
      <c r="T1607">
        <v>-4.6407275685253638E-3</v>
      </c>
      <c r="U1607" t="str" cm="1">
        <f t="array" ref="U1607">IF(T1607=MIN($T$3:$T$10000),S1607:T1607,"")</f>
        <v/>
      </c>
    </row>
    <row r="1608" spans="1:21" x14ac:dyDescent="0.3">
      <c r="A1608" s="23">
        <v>43599</v>
      </c>
      <c r="B1608" s="24">
        <v>-1.711901878403964E-3</v>
      </c>
      <c r="C1608" s="24">
        <v>7.8240017591067936E-3</v>
      </c>
      <c r="D1608" s="24">
        <v>4.0044864189399364E-3</v>
      </c>
      <c r="E1608" s="263">
        <v>-2.2535375023695131E-3</v>
      </c>
      <c r="F1608" s="264">
        <v>-1.3000000000000029E-4</v>
      </c>
      <c r="G1608" s="264">
        <v>-2.000000000000002E-4</v>
      </c>
      <c r="H1608" s="265">
        <v>2.0661157024793263E-4</v>
      </c>
      <c r="K1608" s="23">
        <v>43599</v>
      </c>
      <c r="L1608" s="19">
        <v>8.9101865435869845E-4</v>
      </c>
      <c r="O1608" s="23">
        <v>43599</v>
      </c>
      <c r="P1608">
        <v>2.0526086193678223E-3</v>
      </c>
      <c r="Q1608" t="str" cm="1">
        <f t="array" ref="Q1608">IF(P1608=MIN($P$3:$P$10000),O1608:P1608,"")</f>
        <v/>
      </c>
      <c r="S1608" s="23">
        <v>43599</v>
      </c>
      <c r="T1608">
        <v>8.2104344774712879E-4</v>
      </c>
      <c r="U1608" t="str" cm="1">
        <f t="array" ref="U1608">IF(T1608=MIN($T$3:$T$10000),S1608:T1608,"")</f>
        <v/>
      </c>
    </row>
    <row r="1609" spans="1:21" x14ac:dyDescent="0.3">
      <c r="A1609" s="23">
        <v>43600</v>
      </c>
      <c r="B1609" s="24">
        <v>-5.7161522596446517E-4</v>
      </c>
      <c r="C1609" s="24">
        <v>4.8521686714852438E-4</v>
      </c>
      <c r="D1609" s="24">
        <v>-4.0881142426680804E-3</v>
      </c>
      <c r="E1609" s="263">
        <v>9.6931268143178491E-3</v>
      </c>
      <c r="F1609" s="264">
        <v>-1.8000000000000001E-4</v>
      </c>
      <c r="G1609" s="264">
        <v>-8.0000000000000074E-5</v>
      </c>
      <c r="H1609" s="265">
        <v>-1.2658227848101188E-4</v>
      </c>
      <c r="K1609" s="23">
        <v>43600</v>
      </c>
      <c r="L1609" s="19">
        <v>3.4060109855178723E-4</v>
      </c>
      <c r="O1609" s="23">
        <v>43600</v>
      </c>
      <c r="P1609">
        <v>1.0489078096706063E-3</v>
      </c>
      <c r="Q1609" t="str" cm="1">
        <f t="array" ref="Q1609">IF(P1609=MIN($P$3:$P$10000),O1609:P1609,"")</f>
        <v/>
      </c>
      <c r="S1609" s="23">
        <v>43600</v>
      </c>
      <c r="T1609">
        <v>4.1956312386824256E-4</v>
      </c>
      <c r="U1609" t="str" cm="1">
        <f t="array" ref="U1609">IF(T1609=MIN($T$3:$T$10000),S1609:T1609,"")</f>
        <v/>
      </c>
    </row>
    <row r="1610" spans="1:21" x14ac:dyDescent="0.3">
      <c r="A1610" s="23">
        <v>43601</v>
      </c>
      <c r="B1610" s="24">
        <v>-7.1901054595155528E-3</v>
      </c>
      <c r="C1610" s="24">
        <v>1.163908957493829E-2</v>
      </c>
      <c r="D1610" s="24">
        <v>1.431698214538721E-2</v>
      </c>
      <c r="E1610" s="263">
        <v>6.6178293902189071E-3</v>
      </c>
      <c r="F1610" s="264">
        <v>1.3000000000000029E-4</v>
      </c>
      <c r="G1610" s="264">
        <v>6.1999999999999837E-4</v>
      </c>
      <c r="H1610" s="265">
        <v>4.1666666666666415E-5</v>
      </c>
      <c r="K1610" s="23">
        <v>43601</v>
      </c>
      <c r="L1610" s="19">
        <v>3.8101011252867408E-3</v>
      </c>
      <c r="O1610" s="23">
        <v>43601</v>
      </c>
      <c r="P1610">
        <v>9.3683778132168521E-3</v>
      </c>
      <c r="Q1610" t="str" cm="1">
        <f t="array" ref="Q1610">IF(P1610=MIN($P$3:$P$10000),O1610:P1610,"")</f>
        <v/>
      </c>
      <c r="S1610" s="23">
        <v>43601</v>
      </c>
      <c r="T1610">
        <v>3.7473511252867409E-3</v>
      </c>
      <c r="U1610" t="str" cm="1">
        <f t="array" ref="U1610">IF(T1610=MIN($T$3:$T$10000),S1610:T1610,"")</f>
        <v/>
      </c>
    </row>
    <row r="1611" spans="1:21" x14ac:dyDescent="0.3">
      <c r="A1611" s="23">
        <v>43602</v>
      </c>
      <c r="B1611" s="24">
        <v>-7.0776066648406393E-3</v>
      </c>
      <c r="C1611" s="24">
        <v>-3.3557095228000659E-3</v>
      </c>
      <c r="D1611" s="24">
        <v>-4.4416662053393769E-3</v>
      </c>
      <c r="E1611" s="263">
        <v>1.2035016031261821E-3</v>
      </c>
      <c r="F1611" s="264">
        <v>-1.100000000000003E-4</v>
      </c>
      <c r="G1611" s="264">
        <v>1.2000000000000011E-4</v>
      </c>
      <c r="H1611" s="265">
        <v>-8.3682008368200328E-5</v>
      </c>
      <c r="K1611" s="23">
        <v>43602</v>
      </c>
      <c r="L1611" s="19">
        <v>-1.1931982763879114E-3</v>
      </c>
      <c r="O1611" s="23">
        <v>43602</v>
      </c>
      <c r="P1611">
        <v>-2.8763534315555533E-3</v>
      </c>
      <c r="Q1611" t="str" cm="1">
        <f t="array" ref="Q1611">IF(P1611=MIN($P$3:$P$10000),O1611:P1611,"")</f>
        <v/>
      </c>
      <c r="S1611" s="23">
        <v>43602</v>
      </c>
      <c r="T1611">
        <v>-1.1505413726222212E-3</v>
      </c>
      <c r="U1611" t="str" cm="1">
        <f t="array" ref="U1611">IF(T1611=MIN($T$3:$T$10000),S1611:T1611,"")</f>
        <v/>
      </c>
    </row>
    <row r="1612" spans="1:21" x14ac:dyDescent="0.3">
      <c r="A1612" s="23">
        <v>43605</v>
      </c>
      <c r="B1612" s="24">
        <v>-8.2909240233560396E-5</v>
      </c>
      <c r="C1612" s="24">
        <v>-4.3289369703272997E-3</v>
      </c>
      <c r="D1612" s="24">
        <v>6.5437470347377378E-3</v>
      </c>
      <c r="E1612" s="263">
        <v>2.496970866380884E-3</v>
      </c>
      <c r="F1612" s="264">
        <v>7.0000000000000184E-5</v>
      </c>
      <c r="G1612" s="264">
        <v>-3.200000000000003E-4</v>
      </c>
      <c r="H1612" s="265">
        <v>-8.298755186722085E-5</v>
      </c>
      <c r="K1612" s="23">
        <v>43605</v>
      </c>
      <c r="L1612" s="19">
        <v>1.204529533003775E-3</v>
      </c>
      <c r="O1612" s="23">
        <v>43605</v>
      </c>
      <c r="P1612">
        <v>3.127184828360061E-3</v>
      </c>
      <c r="Q1612" t="str" cm="1">
        <f t="array" ref="Q1612">IF(P1612=MIN($P$3:$P$10000),O1612:P1612,"")</f>
        <v/>
      </c>
      <c r="S1612" s="23">
        <v>43605</v>
      </c>
      <c r="T1612">
        <v>1.2508739313440243E-3</v>
      </c>
      <c r="U1612" t="str" cm="1">
        <f t="array" ref="U1612">IF(T1612=MIN($T$3:$T$10000),S1612:T1612,"")</f>
        <v/>
      </c>
    </row>
    <row r="1613" spans="1:21" x14ac:dyDescent="0.3">
      <c r="A1613" s="23">
        <v>43606</v>
      </c>
      <c r="B1613" s="24">
        <v>-2.320938348151066E-3</v>
      </c>
      <c r="C1613" s="24">
        <v>9.1785717723172847E-3</v>
      </c>
      <c r="D1613" s="24">
        <v>-3.9401902502391277E-3</v>
      </c>
      <c r="E1613" s="263">
        <v>8.210362125351367E-3</v>
      </c>
      <c r="F1613" s="264">
        <v>1.7000000000000001E-4</v>
      </c>
      <c r="G1613" s="264">
        <v>6.2000000000000282E-4</v>
      </c>
      <c r="H1613" s="265">
        <v>1.6460905349794281E-4</v>
      </c>
      <c r="K1613" s="23">
        <v>43606</v>
      </c>
      <c r="L1613" s="19">
        <v>7.9782497676144282E-4</v>
      </c>
      <c r="O1613" s="23">
        <v>43606</v>
      </c>
      <c r="P1613">
        <v>1.6893772567184208E-3</v>
      </c>
      <c r="Q1613" t="str" cm="1">
        <f t="array" ref="Q1613">IF(P1613=MIN($P$3:$P$10000),O1613:P1613,"")</f>
        <v/>
      </c>
      <c r="S1613" s="23">
        <v>43606</v>
      </c>
      <c r="T1613">
        <v>6.7575090268736846E-4</v>
      </c>
      <c r="U1613" t="str" cm="1">
        <f t="array" ref="U1613">IF(T1613=MIN($T$3:$T$10000),S1613:T1613,"")</f>
        <v/>
      </c>
    </row>
    <row r="1614" spans="1:21" x14ac:dyDescent="0.3">
      <c r="A1614" s="23">
        <v>43607</v>
      </c>
      <c r="B1614" s="24">
        <v>-9.970338900212952E-4</v>
      </c>
      <c r="C1614" s="24">
        <v>4.7876460784564541E-4</v>
      </c>
      <c r="D1614" s="24">
        <v>1.09771840102777E-2</v>
      </c>
      <c r="E1614" s="263">
        <v>1.28095789596577E-3</v>
      </c>
      <c r="F1614" s="264">
        <v>-2.0000000000000009E-4</v>
      </c>
      <c r="G1614" s="264">
        <v>8.9999999999998976E-5</v>
      </c>
      <c r="H1614" s="265">
        <v>3.3472803347280424E-4</v>
      </c>
      <c r="K1614" s="23">
        <v>43607</v>
      </c>
      <c r="L1614" s="19">
        <v>2.2766160155897612E-3</v>
      </c>
      <c r="O1614" s="23">
        <v>43607</v>
      </c>
      <c r="P1614">
        <v>5.353721001317497E-3</v>
      </c>
      <c r="Q1614" t="str" cm="1">
        <f t="array" ref="Q1614">IF(P1614=MIN($P$3:$P$10000),O1614:P1614,"")</f>
        <v/>
      </c>
      <c r="S1614" s="23">
        <v>43607</v>
      </c>
      <c r="T1614">
        <v>2.1414884005269991E-3</v>
      </c>
      <c r="U1614" t="str" cm="1">
        <f t="array" ref="U1614">IF(T1614=MIN($T$3:$T$10000),S1614:T1614,"")</f>
        <v/>
      </c>
    </row>
    <row r="1615" spans="1:21" x14ac:dyDescent="0.3">
      <c r="A1615" s="23">
        <v>43608</v>
      </c>
      <c r="B1615" s="24">
        <v>7.7345310667753572E-3</v>
      </c>
      <c r="C1615" s="24">
        <v>-1.3396995246011029E-2</v>
      </c>
      <c r="D1615" s="24">
        <v>-3.619468871292152E-3</v>
      </c>
      <c r="E1615" s="263">
        <v>1.462174710321638E-3</v>
      </c>
      <c r="F1615" s="264">
        <v>-2.7999999999999938E-4</v>
      </c>
      <c r="G1615" s="264">
        <v>-4.9999999999998932E-5</v>
      </c>
      <c r="H1615" s="265">
        <v>-4.3290043290043033E-5</v>
      </c>
      <c r="K1615" s="23">
        <v>43608</v>
      </c>
      <c r="L1615" s="19">
        <v>-9.4984193239764042E-4</v>
      </c>
      <c r="O1615" s="23">
        <v>43608</v>
      </c>
      <c r="P1615">
        <v>-2.249653532292803E-3</v>
      </c>
      <c r="Q1615" t="str" cm="1">
        <f t="array" ref="Q1615">IF(P1615=MIN($P$3:$P$10000),O1615:P1615,"")</f>
        <v/>
      </c>
      <c r="S1615" s="23">
        <v>43608</v>
      </c>
      <c r="T1615">
        <v>-8.9986141291712124E-4</v>
      </c>
      <c r="U1615" t="str" cm="1">
        <f t="array" ref="U1615">IF(T1615=MIN($T$3:$T$10000),S1615:T1615,"")</f>
        <v/>
      </c>
    </row>
    <row r="1616" spans="1:21" x14ac:dyDescent="0.3">
      <c r="A1616" s="23">
        <v>43609</v>
      </c>
      <c r="B1616" s="24">
        <v>1.0729141053546689E-3</v>
      </c>
      <c r="C1616" s="24">
        <v>1.2609000719316621E-2</v>
      </c>
      <c r="D1616" s="24">
        <v>7.9519971376894941E-3</v>
      </c>
      <c r="E1616" s="263">
        <v>-1.0584845625736789E-2</v>
      </c>
      <c r="F1616" s="264">
        <v>-1.500000000000008E-4</v>
      </c>
      <c r="G1616" s="264">
        <v>8.8999999999999973E-4</v>
      </c>
      <c r="H1616" s="265">
        <v>0</v>
      </c>
      <c r="K1616" s="23">
        <v>43609</v>
      </c>
      <c r="L1616" s="19">
        <v>9.5364452421870937E-4</v>
      </c>
      <c r="O1616" s="23">
        <v>43609</v>
      </c>
      <c r="P1616">
        <v>2.3103613105467731E-3</v>
      </c>
      <c r="Q1616" t="str" cm="1">
        <f t="array" ref="Q1616">IF(P1616=MIN($P$3:$P$10000),O1616:P1616,"")</f>
        <v/>
      </c>
      <c r="S1616" s="23">
        <v>43609</v>
      </c>
      <c r="T1616">
        <v>9.2414452421870946E-4</v>
      </c>
      <c r="U1616" t="str" cm="1">
        <f t="array" ref="U1616">IF(T1616=MIN($T$3:$T$10000),S1616:T1616,"")</f>
        <v/>
      </c>
    </row>
    <row r="1617" spans="1:21" x14ac:dyDescent="0.3">
      <c r="A1617" s="23">
        <v>43613</v>
      </c>
      <c r="B1617" s="24">
        <v>-3.8746989973282241E-3</v>
      </c>
      <c r="C1617" s="24">
        <v>-1.005753723283348E-2</v>
      </c>
      <c r="D1617" s="24">
        <v>-2.4348842583767519E-3</v>
      </c>
      <c r="E1617" s="263">
        <v>-2.3978205553797289E-3</v>
      </c>
      <c r="F1617" s="264">
        <v>-1.9999999999999971E-4</v>
      </c>
      <c r="G1617" s="264">
        <v>-1.380000000000003E-3</v>
      </c>
      <c r="H1617" s="265">
        <v>4.4247787610619205E-5</v>
      </c>
      <c r="K1617" s="23">
        <v>43613</v>
      </c>
      <c r="L1617" s="19">
        <v>-1.5210326260528565E-3</v>
      </c>
      <c r="O1617" s="23">
        <v>43613</v>
      </c>
      <c r="P1617">
        <v>-3.6298603261940882E-3</v>
      </c>
      <c r="Q1617" t="str" cm="1">
        <f t="array" ref="Q1617">IF(P1617=MIN($P$3:$P$10000),O1617:P1617,"")</f>
        <v/>
      </c>
      <c r="S1617" s="23">
        <v>43613</v>
      </c>
      <c r="T1617">
        <v>-1.4519441304776351E-3</v>
      </c>
      <c r="U1617" t="str" cm="1">
        <f t="array" ref="U1617">IF(T1617=MIN($T$3:$T$10000),S1617:T1617,"")</f>
        <v/>
      </c>
    </row>
    <row r="1618" spans="1:21" x14ac:dyDescent="0.3">
      <c r="A1618" s="23">
        <v>43614</v>
      </c>
      <c r="B1618" s="24">
        <v>3.3105188560705092E-4</v>
      </c>
      <c r="C1618" s="24">
        <v>-2.0803039162990509E-2</v>
      </c>
      <c r="D1618" s="24">
        <v>-2.9289434246054509E-3</v>
      </c>
      <c r="E1618" s="263">
        <v>-8.5977403641860801E-3</v>
      </c>
      <c r="F1618" s="264">
        <v>-1.800000000000005E-4</v>
      </c>
      <c r="G1618" s="264">
        <v>4.3000000000000151E-4</v>
      </c>
      <c r="H1618" s="265">
        <v>1.3333333333333253E-4</v>
      </c>
      <c r="K1618" s="23">
        <v>43614</v>
      </c>
      <c r="L1618" s="19">
        <v>-2.6394062448163507E-3</v>
      </c>
      <c r="O1618" s="23">
        <v>43614</v>
      </c>
      <c r="P1618">
        <v>-6.7572656120408765E-3</v>
      </c>
      <c r="Q1618" t="str" cm="1">
        <f t="array" ref="Q1618">IF(P1618=MIN($P$3:$P$10000),O1618:P1618,"")</f>
        <v/>
      </c>
      <c r="S1618" s="23">
        <v>43614</v>
      </c>
      <c r="T1618">
        <v>-2.7029062448163505E-3</v>
      </c>
      <c r="U1618" t="str" cm="1">
        <f t="array" ref="U1618">IF(T1618=MIN($T$3:$T$10000),S1618:T1618,"")</f>
        <v/>
      </c>
    </row>
    <row r="1619" spans="1:21" x14ac:dyDescent="0.3">
      <c r="A1619" s="23">
        <v>43616</v>
      </c>
      <c r="B1619" s="24">
        <v>2.035243599687837E-2</v>
      </c>
      <c r="C1619" s="24">
        <v>0</v>
      </c>
      <c r="D1619" s="24">
        <v>-6.6589571804074694E-3</v>
      </c>
      <c r="E1619" s="263">
        <v>1.9675471326843028E-2</v>
      </c>
      <c r="F1619" s="264">
        <v>-4.9999999999999697E-5</v>
      </c>
      <c r="G1619" s="264">
        <v>-1.799999999999979E-4</v>
      </c>
      <c r="H1619" s="265">
        <v>3.2710280373831897E-4</v>
      </c>
      <c r="K1619" s="23">
        <v>43616</v>
      </c>
      <c r="L1619" s="19">
        <v>2.1373537845357305E-3</v>
      </c>
      <c r="O1619" s="23">
        <v>43616</v>
      </c>
      <c r="P1619">
        <v>5.010393807133715E-3</v>
      </c>
      <c r="Q1619" t="str" cm="1">
        <f t="array" ref="Q1619">IF(P1619=MIN($P$3:$P$10000),O1619:P1619,"")</f>
        <v/>
      </c>
      <c r="S1619" s="23">
        <v>43616</v>
      </c>
      <c r="T1619">
        <v>2.0041575228534865E-3</v>
      </c>
      <c r="U1619" t="str" cm="1">
        <f t="array" ref="U1619">IF(T1619=MIN($T$3:$T$10000),S1619:T1619,"")</f>
        <v/>
      </c>
    </row>
    <row r="1620" spans="1:21" x14ac:dyDescent="0.3">
      <c r="A1620" s="23">
        <v>43619</v>
      </c>
      <c r="B1620" s="24">
        <v>1.4432814166337271E-2</v>
      </c>
      <c r="C1620" s="24">
        <v>6.9169532699339641E-3</v>
      </c>
      <c r="D1620" s="24">
        <v>5.1262353526215576E-3</v>
      </c>
      <c r="E1620" s="263">
        <v>1.8472802124588409E-2</v>
      </c>
      <c r="F1620" s="264">
        <v>-1.799999999999996E-4</v>
      </c>
      <c r="G1620" s="264">
        <v>8.8999999999999973E-4</v>
      </c>
      <c r="H1620" s="265">
        <v>-2.4154589371980697E-4</v>
      </c>
      <c r="K1620" s="23">
        <v>43619</v>
      </c>
      <c r="L1620" s="19">
        <v>4.0613634781385089E-3</v>
      </c>
      <c r="O1620" s="23">
        <v>43619</v>
      </c>
      <c r="P1620">
        <v>1.0358897825781054E-2</v>
      </c>
      <c r="Q1620" t="str" cm="1">
        <f t="array" ref="Q1620">IF(P1620=MIN($P$3:$P$10000),O1620:P1620,"")</f>
        <v/>
      </c>
      <c r="S1620" s="23">
        <v>43619</v>
      </c>
      <c r="T1620">
        <v>4.1435591303124212E-3</v>
      </c>
      <c r="U1620" t="str" cm="1">
        <f t="array" ref="U1620">IF(T1620=MIN($T$3:$T$10000),S1620:T1620,"")</f>
        <v/>
      </c>
    </row>
    <row r="1621" spans="1:21" x14ac:dyDescent="0.3">
      <c r="A1621" s="23">
        <v>43620</v>
      </c>
      <c r="B1621" s="24">
        <v>3.1972663800077612E-4</v>
      </c>
      <c r="C1621" s="24">
        <v>-1.9624562122556792E-3</v>
      </c>
      <c r="D1621" s="24">
        <v>5.8847077479871474E-3</v>
      </c>
      <c r="E1621" s="263">
        <v>7.1834749000325535E-4</v>
      </c>
      <c r="F1621" s="264">
        <v>1.6000000000000039E-4</v>
      </c>
      <c r="G1621" s="264">
        <v>4.8999999999999933E-4</v>
      </c>
      <c r="H1621" s="265">
        <v>0</v>
      </c>
      <c r="K1621" s="23">
        <v>43620</v>
      </c>
      <c r="L1621" s="19">
        <v>1.1056056297256869E-3</v>
      </c>
      <c r="O1621" s="23">
        <v>43620</v>
      </c>
      <c r="P1621">
        <v>2.6627640743142169E-3</v>
      </c>
      <c r="Q1621" t="str" cm="1">
        <f t="array" ref="Q1621">IF(P1621=MIN($P$3:$P$10000),O1621:P1621,"")</f>
        <v/>
      </c>
      <c r="S1621" s="23">
        <v>43620</v>
      </c>
      <c r="T1621">
        <v>1.065105629725687E-3</v>
      </c>
      <c r="U1621" t="str" cm="1">
        <f t="array" ref="U1621">IF(T1621=MIN($T$3:$T$10000),S1621:T1621,"")</f>
        <v/>
      </c>
    </row>
    <row r="1622" spans="1:21" x14ac:dyDescent="0.3">
      <c r="A1622" s="23">
        <v>43621</v>
      </c>
      <c r="B1622" s="24">
        <v>2.556923650708337E-3</v>
      </c>
      <c r="C1622" s="24">
        <v>1.9173809598164001E-2</v>
      </c>
      <c r="D1622" s="24">
        <v>1.8135522032290401E-2</v>
      </c>
      <c r="E1622" s="263">
        <v>1.785558678751718E-2</v>
      </c>
      <c r="F1622" s="264">
        <v>-2.200000000000006E-4</v>
      </c>
      <c r="G1622" s="264">
        <v>3.7999999999999812E-4</v>
      </c>
      <c r="H1622" s="265">
        <v>0</v>
      </c>
      <c r="K1622" s="23">
        <v>43621</v>
      </c>
      <c r="L1622" s="19">
        <v>6.6176518283262232E-3</v>
      </c>
      <c r="O1622" s="23">
        <v>43621</v>
      </c>
      <c r="P1622">
        <v>1.655162957081556E-2</v>
      </c>
      <c r="Q1622" t="str" cm="1">
        <f t="array" ref="Q1622">IF(P1622=MIN($P$3:$P$10000),O1622:P1622,"")</f>
        <v/>
      </c>
      <c r="S1622" s="23">
        <v>43621</v>
      </c>
      <c r="T1622">
        <v>6.6206518283262236E-3</v>
      </c>
      <c r="U1622" t="str" cm="1">
        <f t="array" ref="U1622">IF(T1622=MIN($T$3:$T$10000),S1622:T1622,"")</f>
        <v/>
      </c>
    </row>
    <row r="1623" spans="1:21" x14ac:dyDescent="0.3">
      <c r="A1623" s="23">
        <v>43622</v>
      </c>
      <c r="B1623" s="24">
        <v>3.267681491450747E-3</v>
      </c>
      <c r="C1623" s="24">
        <v>4.8256316221643878E-4</v>
      </c>
      <c r="D1623" s="24">
        <v>6.6079561318271524E-3</v>
      </c>
      <c r="E1623" s="263">
        <v>5.6940571411050493E-3</v>
      </c>
      <c r="F1623" s="264">
        <v>4.9999999999999697E-5</v>
      </c>
      <c r="G1623" s="264">
        <v>-4.0000000000000044E-5</v>
      </c>
      <c r="H1623" s="265">
        <v>1.4150943396226494E-4</v>
      </c>
      <c r="K1623" s="23">
        <v>43622</v>
      </c>
      <c r="L1623" s="19">
        <v>2.1204068838983096E-3</v>
      </c>
      <c r="O1623" s="23">
        <v>43622</v>
      </c>
      <c r="P1623">
        <v>5.1343190965382254E-3</v>
      </c>
      <c r="Q1623" t="str" cm="1">
        <f t="array" ref="Q1623">IF(P1623=MIN($P$3:$P$10000),O1623:P1623,"")</f>
        <v/>
      </c>
      <c r="S1623" s="23">
        <v>43622</v>
      </c>
      <c r="T1623">
        <v>2.0537276386152904E-3</v>
      </c>
      <c r="U1623" t="str" cm="1">
        <f t="array" ref="U1623">IF(T1623=MIN($T$3:$T$10000),S1623:T1623,"")</f>
        <v/>
      </c>
    </row>
    <row r="1624" spans="1:21" x14ac:dyDescent="0.3">
      <c r="A1624" s="23">
        <v>43623</v>
      </c>
      <c r="B1624" s="24">
        <v>5.6402845322596909E-3</v>
      </c>
      <c r="C1624" s="24">
        <v>4.821496431767395E-3</v>
      </c>
      <c r="D1624" s="24">
        <v>9.0381922029712722E-3</v>
      </c>
      <c r="E1624" s="263">
        <v>6.9559802742932423E-3</v>
      </c>
      <c r="F1624" s="264">
        <v>-1.799999999999996E-4</v>
      </c>
      <c r="G1624" s="264">
        <v>1.2999999999999989E-3</v>
      </c>
      <c r="H1624" s="265">
        <v>-2.8708133971291861E-4</v>
      </c>
      <c r="K1624" s="23">
        <v>43623</v>
      </c>
      <c r="L1624" s="19">
        <v>2.906620808941936E-3</v>
      </c>
      <c r="O1624" s="23">
        <v>43623</v>
      </c>
      <c r="P1624">
        <v>7.4720185295318736E-3</v>
      </c>
      <c r="Q1624" t="str" cm="1">
        <f t="array" ref="Q1624">IF(P1624=MIN($P$3:$P$10000),O1624:P1624,"")</f>
        <v/>
      </c>
      <c r="S1624" s="23">
        <v>43623</v>
      </c>
      <c r="T1624">
        <v>2.9888074118127493E-3</v>
      </c>
      <c r="U1624" t="str" cm="1">
        <f t="array" ref="U1624">IF(T1624=MIN($T$3:$T$10000),S1624:T1624,"")</f>
        <v/>
      </c>
    </row>
    <row r="1625" spans="1:21" x14ac:dyDescent="0.3">
      <c r="A1625" s="23">
        <v>43627</v>
      </c>
      <c r="B1625" s="24">
        <v>-1.113828931632159E-2</v>
      </c>
      <c r="C1625" s="24">
        <v>2.5911664204050899E-2</v>
      </c>
      <c r="D1625" s="24">
        <v>1.7725799131025791E-2</v>
      </c>
      <c r="E1625" s="263">
        <v>-1.0668014745281911E-2</v>
      </c>
      <c r="F1625" s="264">
        <v>3.2000000000000003E-4</v>
      </c>
      <c r="G1625" s="264">
        <v>-2.0999999999999911E-4</v>
      </c>
      <c r="H1625" s="265">
        <v>9.3023255813952927E-5</v>
      </c>
      <c r="K1625" s="23">
        <v>43627</v>
      </c>
      <c r="L1625" s="19">
        <v>2.9818807627011242E-3</v>
      </c>
      <c r="O1625" s="23">
        <v>43627</v>
      </c>
      <c r="P1625">
        <v>7.2963007439621136E-3</v>
      </c>
      <c r="Q1625" t="str" cm="1">
        <f t="array" ref="Q1625">IF(P1625=MIN($P$3:$P$10000),O1625:P1625,"")</f>
        <v/>
      </c>
      <c r="S1625" s="23">
        <v>43627</v>
      </c>
      <c r="T1625">
        <v>2.9185202975848456E-3</v>
      </c>
      <c r="U1625" t="str" cm="1">
        <f t="array" ref="U1625">IF(T1625=MIN($T$3:$T$10000),S1625:T1625,"")</f>
        <v/>
      </c>
    </row>
    <row r="1626" spans="1:21" x14ac:dyDescent="0.3">
      <c r="A1626" s="23">
        <v>43628</v>
      </c>
      <c r="B1626" s="24">
        <v>5.1925387442082324E-3</v>
      </c>
      <c r="C1626" s="24">
        <v>-4.6764164321272638E-4</v>
      </c>
      <c r="D1626" s="24">
        <v>8.1528340610730558E-3</v>
      </c>
      <c r="E1626" s="263">
        <v>9.0151609209028569E-3</v>
      </c>
      <c r="F1626" s="264">
        <v>1.399999999999995E-4</v>
      </c>
      <c r="G1626" s="264">
        <v>1.2999999999999901E-4</v>
      </c>
      <c r="H1626" s="265">
        <v>1.4084507042253435E-4</v>
      </c>
      <c r="K1626" s="23">
        <v>43628</v>
      </c>
      <c r="L1626" s="19">
        <v>2.8466734439455141E-3</v>
      </c>
      <c r="O1626" s="23">
        <v>43628</v>
      </c>
      <c r="P1626">
        <v>6.9069829056384348E-3</v>
      </c>
      <c r="Q1626" t="str" cm="1">
        <f t="array" ref="Q1626">IF(P1626=MIN($P$3:$P$10000),O1626:P1626,"")</f>
        <v/>
      </c>
      <c r="S1626" s="23">
        <v>43628</v>
      </c>
      <c r="T1626">
        <v>2.7627931622553736E-3</v>
      </c>
      <c r="U1626" t="str" cm="1">
        <f t="array" ref="U1626">IF(T1626=MIN($T$3:$T$10000),S1626:T1626,"")</f>
        <v/>
      </c>
    </row>
    <row r="1627" spans="1:21" x14ac:dyDescent="0.3">
      <c r="A1627" s="23">
        <v>43629</v>
      </c>
      <c r="B1627" s="24">
        <v>6.1193355142758893E-3</v>
      </c>
      <c r="C1627" s="24">
        <v>-8.8910524774598147E-3</v>
      </c>
      <c r="D1627" s="24">
        <v>-1.5624795798501389E-3</v>
      </c>
      <c r="E1627" s="263">
        <v>-4.4674181308447811E-3</v>
      </c>
      <c r="F1627" s="264">
        <v>-8.000000000000021E-5</v>
      </c>
      <c r="G1627" s="264">
        <v>-9.999999999998898E-6</v>
      </c>
      <c r="H1627" s="265">
        <v>4.7619047619048976E-5</v>
      </c>
      <c r="K1627" s="23">
        <v>43629</v>
      </c>
      <c r="L1627" s="19">
        <v>-1.0418281221613859E-3</v>
      </c>
      <c r="O1627" s="23">
        <v>43629</v>
      </c>
      <c r="P1627">
        <v>-2.6368917339748953E-3</v>
      </c>
      <c r="Q1627" t="str" cm="1">
        <f t="array" ref="Q1627">IF(P1627=MIN($P$3:$P$10000),O1627:P1627,"")</f>
        <v/>
      </c>
      <c r="S1627" s="23">
        <v>43629</v>
      </c>
      <c r="T1627">
        <v>-1.054756693589958E-3</v>
      </c>
      <c r="U1627" t="str" cm="1">
        <f t="array" ref="U1627">IF(T1627=MIN($T$3:$T$10000),S1627:T1627,"")</f>
        <v/>
      </c>
    </row>
    <row r="1628" spans="1:21" x14ac:dyDescent="0.3">
      <c r="A1628" s="23">
        <v>43630</v>
      </c>
      <c r="B1628" s="24">
        <v>-3.159557711841848E-4</v>
      </c>
      <c r="C1628" s="24">
        <v>-1.888533533633207E-3</v>
      </c>
      <c r="D1628" s="24">
        <v>3.865717468856166E-3</v>
      </c>
      <c r="E1628" s="263">
        <v>8.1832306102277361E-3</v>
      </c>
      <c r="F1628" s="264">
        <v>-1.199999999999995E-4</v>
      </c>
      <c r="G1628" s="264">
        <v>3.0000000000000247E-4</v>
      </c>
      <c r="H1628" s="265">
        <v>0</v>
      </c>
      <c r="K1628" s="23">
        <v>43630</v>
      </c>
      <c r="L1628" s="19">
        <v>1.5725022518375412E-3</v>
      </c>
      <c r="O1628" s="23">
        <v>43630</v>
      </c>
      <c r="P1628">
        <v>3.923755629593852E-3</v>
      </c>
      <c r="Q1628" t="str" cm="1">
        <f t="array" ref="Q1628">IF(P1628=MIN($P$3:$P$10000),O1628:P1628,"")</f>
        <v/>
      </c>
      <c r="S1628" s="23">
        <v>43630</v>
      </c>
      <c r="T1628">
        <v>1.569502251837541E-3</v>
      </c>
      <c r="U1628" t="str" cm="1">
        <f t="array" ref="U1628">IF(T1628=MIN($T$3:$T$10000),S1628:T1628,"")</f>
        <v/>
      </c>
    </row>
    <row r="1629" spans="1:21" x14ac:dyDescent="0.3">
      <c r="A1629" s="23">
        <v>43633</v>
      </c>
      <c r="B1629" s="24">
        <v>-6.3207175461552003E-4</v>
      </c>
      <c r="C1629" s="24">
        <v>-2.8381602612771481E-3</v>
      </c>
      <c r="D1629" s="24">
        <v>8.2528383350798074E-4</v>
      </c>
      <c r="E1629" s="263">
        <v>-5.323913228509859E-3</v>
      </c>
      <c r="F1629" s="264">
        <v>1.000000000000003E-4</v>
      </c>
      <c r="G1629" s="264">
        <v>5.0999999999999711E-4</v>
      </c>
      <c r="H1629" s="265">
        <v>1.4354066985645847E-4</v>
      </c>
      <c r="K1629" s="23">
        <v>43633</v>
      </c>
      <c r="L1629" s="19">
        <v>-5.7170883245169675E-4</v>
      </c>
      <c r="O1629" s="23">
        <v>43633</v>
      </c>
      <c r="P1629">
        <v>-1.6795053347177574E-3</v>
      </c>
      <c r="Q1629" t="str" cm="1">
        <f t="array" ref="Q1629">IF(P1629=MIN($P$3:$P$10000),O1629:P1629,"")</f>
        <v/>
      </c>
      <c r="S1629" s="23">
        <v>43633</v>
      </c>
      <c r="T1629">
        <v>-6.7180213388710289E-4</v>
      </c>
      <c r="U1629" t="str" cm="1">
        <f t="array" ref="U1629">IF(T1629=MIN($T$3:$T$10000),S1629:T1629,"")</f>
        <v/>
      </c>
    </row>
    <row r="1630" spans="1:21" x14ac:dyDescent="0.3">
      <c r="A1630" s="23">
        <v>43634</v>
      </c>
      <c r="B1630" s="24">
        <v>5.0600884315285836E-3</v>
      </c>
      <c r="C1630" s="24">
        <v>8.5388166532762971E-3</v>
      </c>
      <c r="D1630" s="24">
        <v>4.4888013324012729E-3</v>
      </c>
      <c r="E1630" s="263">
        <v>-6.141988507031306E-4</v>
      </c>
      <c r="F1630" s="264">
        <v>-6.6000000000000086E-4</v>
      </c>
      <c r="G1630" s="264">
        <v>1.840000000000002E-3</v>
      </c>
      <c r="H1630" s="265">
        <v>1.4563106796116584E-4</v>
      </c>
      <c r="K1630" s="23">
        <v>43634</v>
      </c>
      <c r="L1630" s="19">
        <v>1.5229664081591497E-3</v>
      </c>
      <c r="O1630" s="23">
        <v>43634</v>
      </c>
      <c r="P1630">
        <v>3.5785810689415625E-3</v>
      </c>
      <c r="Q1630" t="str" cm="1">
        <f t="array" ref="Q1630">IF(P1630=MIN($P$3:$P$10000),O1630:P1630,"")</f>
        <v/>
      </c>
      <c r="S1630" s="23">
        <v>43634</v>
      </c>
      <c r="T1630">
        <v>1.431432427576625E-3</v>
      </c>
      <c r="U1630" t="str" cm="1">
        <f t="array" ref="U1630">IF(T1630=MIN($T$3:$T$10000),S1630:T1630,"")</f>
        <v/>
      </c>
    </row>
    <row r="1631" spans="1:21" x14ac:dyDescent="0.3">
      <c r="A1631" s="23">
        <v>43635</v>
      </c>
      <c r="B1631" s="24">
        <v>6.0572371131867118E-3</v>
      </c>
      <c r="C1631" s="24">
        <v>7.0555278445362463E-3</v>
      </c>
      <c r="D1631" s="24">
        <v>-2.7359134589634548E-4</v>
      </c>
      <c r="E1631" s="263">
        <v>4.5653829944699012E-3</v>
      </c>
      <c r="F1631" s="264">
        <v>3.7000000000000048E-4</v>
      </c>
      <c r="G1631" s="264">
        <v>-1.6000000000000009E-4</v>
      </c>
      <c r="H1631" s="265">
        <v>9.8522167487685846E-5</v>
      </c>
      <c r="K1631" s="23">
        <v>43635</v>
      </c>
      <c r="L1631" s="19">
        <v>1.2170579678798714E-3</v>
      </c>
      <c r="O1631" s="23">
        <v>43635</v>
      </c>
      <c r="P1631">
        <v>2.8593074812760313E-3</v>
      </c>
      <c r="Q1631" t="str" cm="1">
        <f t="array" ref="Q1631">IF(P1631=MIN($P$3:$P$10000),O1631:P1631,"")</f>
        <v/>
      </c>
      <c r="S1631" s="23">
        <v>43635</v>
      </c>
      <c r="T1631">
        <v>1.1437229925104126E-3</v>
      </c>
      <c r="U1631" t="str" cm="1">
        <f t="array" ref="U1631">IF(T1631=MIN($T$3:$T$10000),S1631:T1631,"")</f>
        <v/>
      </c>
    </row>
    <row r="1632" spans="1:21" x14ac:dyDescent="0.3">
      <c r="A1632" s="23">
        <v>43636</v>
      </c>
      <c r="B1632" s="24">
        <v>2.5177903082163659E-2</v>
      </c>
      <c r="C1632" s="24">
        <v>9.808514581141136E-3</v>
      </c>
      <c r="D1632" s="24">
        <v>6.385609262616416E-3</v>
      </c>
      <c r="E1632" s="263">
        <v>1.433325094026797E-2</v>
      </c>
      <c r="F1632" s="264">
        <v>-3.1000000000000038E-4</v>
      </c>
      <c r="G1632" s="264">
        <v>-2.9999999999999813E-4</v>
      </c>
      <c r="H1632" s="265">
        <v>-2.9850746268656885E-4</v>
      </c>
      <c r="K1632" s="23">
        <v>43636</v>
      </c>
      <c r="L1632" s="19">
        <v>4.3098204091070015E-3</v>
      </c>
      <c r="O1632" s="23">
        <v>43636</v>
      </c>
      <c r="P1632">
        <v>1.1225371918289893E-2</v>
      </c>
      <c r="Q1632" t="str" cm="1">
        <f t="array" ref="Q1632">IF(P1632=MIN($P$3:$P$10000),O1632:P1632,"")</f>
        <v/>
      </c>
      <c r="S1632" s="23">
        <v>43636</v>
      </c>
      <c r="T1632">
        <v>4.4901487673159575E-3</v>
      </c>
      <c r="U1632" t="str" cm="1">
        <f t="array" ref="U1632">IF(T1632=MIN($T$3:$T$10000),S1632:T1632,"")</f>
        <v/>
      </c>
    </row>
    <row r="1633" spans="1:21" x14ac:dyDescent="0.3">
      <c r="A1633" s="23">
        <v>43637</v>
      </c>
      <c r="B1633" s="24">
        <v>6.6356112681288798E-3</v>
      </c>
      <c r="C1633" s="24">
        <v>6.4753956467829606E-3</v>
      </c>
      <c r="D1633" s="24">
        <v>7.3421901632932506E-3</v>
      </c>
      <c r="E1633" s="263">
        <v>-1.8955399670625311E-3</v>
      </c>
      <c r="F1633" s="264">
        <v>4.3000000000000069E-4</v>
      </c>
      <c r="G1633" s="264">
        <v>-1.2000000000000011E-4</v>
      </c>
      <c r="H1633" s="265">
        <v>2.4154589371980697E-4</v>
      </c>
      <c r="K1633" s="23">
        <v>43637</v>
      </c>
      <c r="L1633" s="19">
        <v>1.8964956242968753E-3</v>
      </c>
      <c r="O1633" s="23">
        <v>43637</v>
      </c>
      <c r="P1633">
        <v>4.3769999303074052E-3</v>
      </c>
      <c r="Q1633" t="str" cm="1">
        <f t="array" ref="Q1633">IF(P1633=MIN($P$3:$P$10000),O1633:P1633,"")</f>
        <v/>
      </c>
      <c r="S1633" s="23">
        <v>43637</v>
      </c>
      <c r="T1633">
        <v>1.7507999721229619E-3</v>
      </c>
      <c r="U1633" t="str" cm="1">
        <f t="array" ref="U1633">IF(T1633=MIN($T$3:$T$10000),S1633:T1633,"")</f>
        <v/>
      </c>
    </row>
    <row r="1634" spans="1:21" x14ac:dyDescent="0.3">
      <c r="A1634" s="23">
        <v>43640</v>
      </c>
      <c r="B1634" s="24">
        <v>1.485078087136776E-2</v>
      </c>
      <c r="C1634" s="24">
        <v>-1.8382942928799439E-3</v>
      </c>
      <c r="D1634" s="24">
        <v>9.8996356298410699E-4</v>
      </c>
      <c r="E1634" s="263">
        <v>9.7548476286504378E-3</v>
      </c>
      <c r="F1634" s="264">
        <v>-2.5000000000000022E-4</v>
      </c>
      <c r="G1634" s="264">
        <v>2.9999999999996701E-5</v>
      </c>
      <c r="H1634" s="265">
        <v>9.900990099009842E-5</v>
      </c>
      <c r="K1634" s="23">
        <v>43640</v>
      </c>
      <c r="L1634" s="19">
        <v>1.897080705564577E-3</v>
      </c>
      <c r="O1634" s="23">
        <v>43640</v>
      </c>
      <c r="P1634">
        <v>4.6900656252975813E-3</v>
      </c>
      <c r="Q1634" t="str" cm="1">
        <f t="array" ref="Q1634">IF(P1634=MIN($P$3:$P$10000),O1634:P1634,"")</f>
        <v/>
      </c>
      <c r="S1634" s="23">
        <v>43640</v>
      </c>
      <c r="T1634">
        <v>1.8760262501190329E-3</v>
      </c>
      <c r="U1634" t="str" cm="1">
        <f t="array" ref="U1634">IF(T1634=MIN($T$3:$T$10000),S1634:T1634,"")</f>
        <v/>
      </c>
    </row>
    <row r="1635" spans="1:21" x14ac:dyDescent="0.3">
      <c r="A1635" s="23">
        <v>43641</v>
      </c>
      <c r="B1635" s="24">
        <v>1.941130327891167E-3</v>
      </c>
      <c r="C1635" s="24">
        <v>-2.3018532199314341E-3</v>
      </c>
      <c r="D1635" s="24">
        <v>-4.6744735092935068E-3</v>
      </c>
      <c r="E1635" s="263">
        <v>-4.7020051355899624E-3</v>
      </c>
      <c r="F1635" s="264">
        <v>-1.800000000000005E-4</v>
      </c>
      <c r="G1635" s="264">
        <v>3.0000000000001143E-5</v>
      </c>
      <c r="H1635" s="265">
        <v>-2.4999999999999849E-4</v>
      </c>
      <c r="K1635" s="23">
        <v>43641</v>
      </c>
      <c r="L1635" s="19">
        <v>-1.5916665711937041E-3</v>
      </c>
      <c r="O1635" s="23">
        <v>43641</v>
      </c>
      <c r="P1635">
        <v>-3.656666427984262E-3</v>
      </c>
      <c r="Q1635" t="str" cm="1">
        <f t="array" ref="Q1635">IF(P1635=MIN($P$3:$P$10000),O1635:P1635,"")</f>
        <v/>
      </c>
      <c r="S1635" s="23">
        <v>43641</v>
      </c>
      <c r="T1635">
        <v>-1.4626665711937048E-3</v>
      </c>
      <c r="U1635" t="str" cm="1">
        <f t="array" ref="U1635">IF(T1635=MIN($T$3:$T$10000),S1635:T1635,"")</f>
        <v/>
      </c>
    </row>
    <row r="1636" spans="1:21" x14ac:dyDescent="0.3">
      <c r="A1636" s="23">
        <v>43642</v>
      </c>
      <c r="B1636" s="24">
        <v>-9.1653951378255234E-3</v>
      </c>
      <c r="C1636" s="24">
        <v>-1.015216407531897E-2</v>
      </c>
      <c r="D1636" s="24">
        <v>-5.0580298013292169E-3</v>
      </c>
      <c r="E1636" s="263">
        <v>-1.571902658173132E-2</v>
      </c>
      <c r="F1636" s="264">
        <v>1.2999999999999991E-4</v>
      </c>
      <c r="G1636" s="264">
        <v>1.4000000000000229E-4</v>
      </c>
      <c r="H1636" s="265">
        <v>1.9512195121951272E-4</v>
      </c>
      <c r="K1636" s="23">
        <v>43642</v>
      </c>
      <c r="L1636" s="19">
        <v>-3.6496050912560923E-3</v>
      </c>
      <c r="O1636" s="23">
        <v>43642</v>
      </c>
      <c r="P1636">
        <v>-9.3935249232621823E-3</v>
      </c>
      <c r="Q1636" t="str" cm="1">
        <f t="array" ref="Q1636">IF(P1636=MIN($P$3:$P$10000),O1636:P1636,"")</f>
        <v/>
      </c>
      <c r="S1636" s="23">
        <v>43642</v>
      </c>
      <c r="T1636">
        <v>-3.7574099693048731E-3</v>
      </c>
      <c r="U1636" t="str" cm="1">
        <f t="array" ref="U1636">IF(T1636=MIN($T$3:$T$10000),S1636:T1636,"")</f>
        <v/>
      </c>
    </row>
    <row r="1637" spans="1:21" x14ac:dyDescent="0.3">
      <c r="A1637" s="23">
        <v>43643</v>
      </c>
      <c r="B1637" s="24">
        <v>-9.7770172988103417E-4</v>
      </c>
      <c r="C1637" s="24">
        <v>1.0081606657091201E-2</v>
      </c>
      <c r="D1637" s="24">
        <v>-5.4449629069924018E-4</v>
      </c>
      <c r="E1637" s="263">
        <v>1.0908466813773511E-2</v>
      </c>
      <c r="F1637" s="264">
        <v>-1.399999999999995E-4</v>
      </c>
      <c r="G1637" s="264">
        <v>9.9999999999997863E-5</v>
      </c>
      <c r="H1637" s="265">
        <v>4.9751243781092506E-5</v>
      </c>
      <c r="K1637" s="23">
        <v>43643</v>
      </c>
      <c r="L1637" s="19">
        <v>1.7392182901825822E-3</v>
      </c>
      <c r="O1637" s="23">
        <v>43643</v>
      </c>
      <c r="P1637">
        <v>4.3145755762027255E-3</v>
      </c>
      <c r="Q1637" t="str" cm="1">
        <f t="array" ref="Q1637">IF(P1637=MIN($P$3:$P$10000),O1637:P1637,"")</f>
        <v/>
      </c>
      <c r="S1637" s="23">
        <v>43643</v>
      </c>
      <c r="T1637">
        <v>1.7258302304810906E-3</v>
      </c>
      <c r="U1637" t="str" cm="1">
        <f t="array" ref="U1637">IF(T1637=MIN($T$3:$T$10000),S1637:T1637,"")</f>
        <v/>
      </c>
    </row>
    <row r="1638" spans="1:21" x14ac:dyDescent="0.3">
      <c r="A1638" s="23">
        <v>43644</v>
      </c>
      <c r="B1638" s="24">
        <v>2.710034709726901E-3</v>
      </c>
      <c r="C1638" s="24">
        <v>4.7298242984232622E-4</v>
      </c>
      <c r="D1638" s="24">
        <v>3.542121848581352E-3</v>
      </c>
      <c r="E1638" s="263">
        <v>-4.0573002332518586E-3</v>
      </c>
      <c r="F1638" s="264">
        <v>-5.0000000000000572E-5</v>
      </c>
      <c r="G1638" s="264">
        <v>4.3000000000000151E-4</v>
      </c>
      <c r="H1638" s="265">
        <v>-1.4999999999999909E-4</v>
      </c>
      <c r="K1638" s="23">
        <v>43644</v>
      </c>
      <c r="L1638" s="19">
        <v>2.492028023868691E-4</v>
      </c>
      <c r="O1638" s="23">
        <v>43644</v>
      </c>
      <c r="P1638">
        <v>7.505070059671715E-4</v>
      </c>
      <c r="Q1638" t="str" cm="1">
        <f t="array" ref="Q1638">IF(P1638=MIN($P$3:$P$10000),O1638:P1638,"")</f>
        <v/>
      </c>
      <c r="S1638" s="23">
        <v>43644</v>
      </c>
      <c r="T1638">
        <v>3.0020280238686866E-4</v>
      </c>
      <c r="U1638" t="str" cm="1">
        <f t="array" ref="U1638">IF(T1638=MIN($T$3:$T$10000),S1638:T1638,"")</f>
        <v/>
      </c>
    </row>
    <row r="1639" spans="1:21" x14ac:dyDescent="0.3">
      <c r="A1639" s="23">
        <v>43647</v>
      </c>
      <c r="B1639" s="24">
        <v>-1.9369384820631851E-2</v>
      </c>
      <c r="C1639" s="24">
        <v>7.5650306519882502E-3</v>
      </c>
      <c r="D1639" s="24">
        <v>1.1765843950375431E-3</v>
      </c>
      <c r="E1639" s="263">
        <v>-6.934588496936209E-4</v>
      </c>
      <c r="F1639" s="264">
        <v>-9.9999999999999395E-5</v>
      </c>
      <c r="G1639" s="264">
        <v>8.8999999999999973E-4</v>
      </c>
      <c r="H1639" s="265">
        <v>2.4630541871921202E-4</v>
      </c>
      <c r="K1639" s="23">
        <v>43647</v>
      </c>
      <c r="L1639" s="19">
        <v>-1.22015820402567E-4</v>
      </c>
      <c r="O1639" s="23">
        <v>43647</v>
      </c>
      <c r="P1639">
        <v>-6.683831470655308E-4</v>
      </c>
      <c r="Q1639" t="str" cm="1">
        <f t="array" ref="Q1639">IF(P1639=MIN($P$3:$P$10000),O1639:P1639,"")</f>
        <v/>
      </c>
      <c r="S1639" s="23">
        <v>43647</v>
      </c>
      <c r="T1639">
        <v>-2.6735325882621248E-4</v>
      </c>
      <c r="U1639" t="str" cm="1">
        <f t="array" ref="U1639">IF(T1639=MIN($T$3:$T$10000),S1639:T1639,"")</f>
        <v/>
      </c>
    </row>
    <row r="1640" spans="1:21" x14ac:dyDescent="0.3">
      <c r="A1640" s="23">
        <v>43648</v>
      </c>
      <c r="B1640" s="24">
        <v>2.1359738989425E-2</v>
      </c>
      <c r="C1640" s="24">
        <v>3.284807998421175E-3</v>
      </c>
      <c r="D1640" s="24">
        <v>8.8591142901888967E-3</v>
      </c>
      <c r="E1640" s="263">
        <v>5.2042707478544611E-3</v>
      </c>
      <c r="F1640" s="264">
        <v>-9.000000000000067E-5</v>
      </c>
      <c r="G1640" s="264">
        <v>1.439999999999999E-3</v>
      </c>
      <c r="H1640" s="265">
        <v>1.0101010101010041E-4</v>
      </c>
      <c r="K1640" s="23">
        <v>43648</v>
      </c>
      <c r="L1640" s="19">
        <v>3.4327600787521827E-3</v>
      </c>
      <c r="O1640" s="23">
        <v>43648</v>
      </c>
      <c r="P1640">
        <v>8.3107638332440923E-3</v>
      </c>
      <c r="Q1640" t="str" cm="1">
        <f t="array" ref="Q1640">IF(P1640=MIN($P$3:$P$10000),O1640:P1640,"")</f>
        <v/>
      </c>
      <c r="S1640" s="23">
        <v>43648</v>
      </c>
      <c r="T1640">
        <v>3.3243055332976374E-3</v>
      </c>
      <c r="U1640" t="str" cm="1">
        <f t="array" ref="U1640">IF(T1640=MIN($T$3:$T$10000),S1640:T1640,"")</f>
        <v/>
      </c>
    </row>
    <row r="1641" spans="1:21" x14ac:dyDescent="0.3">
      <c r="A1641" s="23">
        <v>43649</v>
      </c>
      <c r="B1641" s="24">
        <v>1.6490592414645669E-3</v>
      </c>
      <c r="C1641" s="24">
        <v>7.951321333945981E-3</v>
      </c>
      <c r="D1641" s="24">
        <v>6.4516220517951781E-3</v>
      </c>
      <c r="E1641" s="263">
        <v>1.1390050859013611E-2</v>
      </c>
      <c r="F1641" s="264">
        <v>-9.1999999999999981E-4</v>
      </c>
      <c r="G1641" s="264">
        <v>2.4499999999999991E-3</v>
      </c>
      <c r="H1641" s="265">
        <v>0</v>
      </c>
      <c r="K1641" s="23">
        <v>43649</v>
      </c>
      <c r="L1641" s="19">
        <v>3.0839395500165132E-3</v>
      </c>
      <c r="O1641" s="23">
        <v>43649</v>
      </c>
      <c r="P1641">
        <v>7.6335988750412826E-3</v>
      </c>
      <c r="Q1641" t="str" cm="1">
        <f t="array" ref="Q1641">IF(P1641=MIN($P$3:$P$10000),O1641:P1641,"")</f>
        <v/>
      </c>
      <c r="S1641" s="23">
        <v>43649</v>
      </c>
      <c r="T1641">
        <v>3.0534395500165135E-3</v>
      </c>
      <c r="U1641" t="str" cm="1">
        <f t="array" ref="U1641">IF(T1641=MIN($T$3:$T$10000),S1641:T1641,"")</f>
        <v/>
      </c>
    </row>
    <row r="1642" spans="1:21" x14ac:dyDescent="0.3">
      <c r="A1642" s="23">
        <v>43651</v>
      </c>
      <c r="B1642" s="24">
        <v>-1.115023530830536E-2</v>
      </c>
      <c r="C1642" s="24">
        <v>-1.6241273873253598E-2</v>
      </c>
      <c r="D1642" s="24">
        <v>-3.0270100425929709E-3</v>
      </c>
      <c r="E1642" s="263">
        <v>-6.2281731987569823E-3</v>
      </c>
      <c r="F1642" s="264">
        <v>1.000000000000003E-4</v>
      </c>
      <c r="G1642" s="264">
        <v>-1.339999999999999E-3</v>
      </c>
      <c r="H1642" s="265">
        <v>-4.9019607843135254E-5</v>
      </c>
      <c r="K1642" s="23">
        <v>43651</v>
      </c>
      <c r="L1642" s="19">
        <v>-2.7477225441886067E-3</v>
      </c>
      <c r="O1642" s="23">
        <v>43651</v>
      </c>
      <c r="P1642">
        <v>-6.6716593016479895E-3</v>
      </c>
      <c r="Q1642" t="str" cm="1">
        <f t="array" ref="Q1642">IF(P1642=MIN($P$3:$P$10000),O1642:P1642,"")</f>
        <v/>
      </c>
      <c r="S1642" s="23">
        <v>43651</v>
      </c>
      <c r="T1642">
        <v>-2.6686637206591959E-3</v>
      </c>
      <c r="U1642" t="str" cm="1">
        <f t="array" ref="U1642">IF(T1642=MIN($T$3:$T$10000),S1642:T1642,"")</f>
        <v/>
      </c>
    </row>
    <row r="1643" spans="1:21" x14ac:dyDescent="0.3">
      <c r="A1643" s="23">
        <v>43654</v>
      </c>
      <c r="B1643" s="24">
        <v>-6.4326169701271092E-3</v>
      </c>
      <c r="C1643" s="24">
        <v>-2.8301095217432549E-3</v>
      </c>
      <c r="D1643" s="24">
        <v>6.6083493921007897E-3</v>
      </c>
      <c r="E1643" s="263">
        <v>3.5199402299344981E-3</v>
      </c>
      <c r="F1643" s="264">
        <v>5.0000000000000572E-5</v>
      </c>
      <c r="G1643" s="264">
        <v>-3.400000000000003E-4</v>
      </c>
      <c r="H1643" s="265">
        <v>-9.7560975609757214E-5</v>
      </c>
      <c r="K1643" s="23">
        <v>43654</v>
      </c>
      <c r="L1643" s="19">
        <v>1.1444532710871869E-3</v>
      </c>
      <c r="O1643" s="23">
        <v>43654</v>
      </c>
      <c r="P1643">
        <v>3.0008892752789447E-3</v>
      </c>
      <c r="Q1643" t="str" cm="1">
        <f t="array" ref="Q1643">IF(P1643=MIN($P$3:$P$10000),O1643:P1643,"")</f>
        <v/>
      </c>
      <c r="S1643" s="23">
        <v>43654</v>
      </c>
      <c r="T1643">
        <v>1.2003557101115778E-3</v>
      </c>
      <c r="U1643" t="str" cm="1">
        <f t="array" ref="U1643">IF(T1643=MIN($T$3:$T$10000),S1643:T1643,"")</f>
        <v/>
      </c>
    </row>
    <row r="1644" spans="1:21" x14ac:dyDescent="0.3">
      <c r="A1644" s="23">
        <v>43655</v>
      </c>
      <c r="B1644" s="24">
        <v>3.5037476161643962E-3</v>
      </c>
      <c r="C1644" s="24">
        <v>-3.7844527061323108E-3</v>
      </c>
      <c r="D1644" s="24">
        <v>1.419372382807304E-3</v>
      </c>
      <c r="E1644" s="263">
        <v>1.0267299642653621E-3</v>
      </c>
      <c r="F1644" s="264">
        <v>2.8999999999999951E-4</v>
      </c>
      <c r="G1644" s="264">
        <v>3.8999999999999918E-4</v>
      </c>
      <c r="H1644" s="265">
        <v>0</v>
      </c>
      <c r="K1644" s="23">
        <v>43655</v>
      </c>
      <c r="L1644" s="19">
        <v>3.692301142934276E-4</v>
      </c>
      <c r="O1644" s="23">
        <v>43655</v>
      </c>
      <c r="P1644">
        <v>8.0182528573356912E-4</v>
      </c>
      <c r="Q1644" t="str" cm="1">
        <f t="array" ref="Q1644">IF(P1644=MIN($P$3:$P$10000),O1644:P1644,"")</f>
        <v/>
      </c>
      <c r="S1644" s="23">
        <v>43655</v>
      </c>
      <c r="T1644">
        <v>3.2073011429342767E-4</v>
      </c>
      <c r="U1644" t="str" cm="1">
        <f t="array" ref="U1644">IF(T1644=MIN($T$3:$T$10000),S1644:T1644,"")</f>
        <v/>
      </c>
    </row>
    <row r="1645" spans="1:21" x14ac:dyDescent="0.3">
      <c r="A1645" s="23">
        <v>43656</v>
      </c>
      <c r="B1645" s="24">
        <v>1.5787491461100631E-2</v>
      </c>
      <c r="C1645" s="24">
        <v>4.748486867692533E-3</v>
      </c>
      <c r="D1645" s="24">
        <v>8.8591931681509682E-4</v>
      </c>
      <c r="E1645" s="263">
        <v>6.665982321740177E-3</v>
      </c>
      <c r="F1645" s="264">
        <v>4.5999999999999953E-4</v>
      </c>
      <c r="G1645" s="264">
        <v>0</v>
      </c>
      <c r="H1645" s="265">
        <v>-2.8985507246376805E-4</v>
      </c>
      <c r="K1645" s="23">
        <v>43656</v>
      </c>
      <c r="L1645" s="19">
        <v>1.8059152854288476E-3</v>
      </c>
      <c r="O1645" s="23">
        <v>43656</v>
      </c>
      <c r="P1645">
        <v>4.7258751700938583E-3</v>
      </c>
      <c r="Q1645" t="str" cm="1">
        <f t="array" ref="Q1645">IF(P1645=MIN($P$3:$P$10000),O1645:P1645,"")</f>
        <v/>
      </c>
      <c r="S1645" s="23">
        <v>43656</v>
      </c>
      <c r="T1645">
        <v>1.8903500680375433E-3</v>
      </c>
      <c r="U1645" t="str" cm="1">
        <f t="array" ref="U1645">IF(T1645=MIN($T$3:$T$10000),S1645:T1645,"")</f>
        <v/>
      </c>
    </row>
    <row r="1646" spans="1:21" x14ac:dyDescent="0.3">
      <c r="A1646" s="23">
        <v>43657</v>
      </c>
      <c r="B1646" s="24">
        <v>-8.443585019149975E-3</v>
      </c>
      <c r="C1646" s="24">
        <v>-3.7807275800188791E-3</v>
      </c>
      <c r="D1646" s="24">
        <v>8.3200445088853475E-3</v>
      </c>
      <c r="E1646" s="263">
        <v>-4.5844124052747863E-3</v>
      </c>
      <c r="F1646" s="264">
        <v>5.8000000000000065E-4</v>
      </c>
      <c r="G1646" s="264">
        <v>2.6000000000000019E-4</v>
      </c>
      <c r="H1646" s="265">
        <v>4.6948356807511453E-5</v>
      </c>
      <c r="K1646" s="23">
        <v>43657</v>
      </c>
      <c r="L1646" s="19">
        <v>4.950965346722405E-4</v>
      </c>
      <c r="O1646" s="23">
        <v>43657</v>
      </c>
      <c r="P1646">
        <v>1.0074244352721508E-3</v>
      </c>
      <c r="Q1646" t="str" cm="1">
        <f t="array" ref="Q1646">IF(P1646=MIN($P$3:$P$10000),O1646:P1646,"")</f>
        <v/>
      </c>
      <c r="S1646" s="23">
        <v>43657</v>
      </c>
      <c r="T1646">
        <v>4.0296977410886033E-4</v>
      </c>
      <c r="U1646" t="str" cm="1">
        <f t="array" ref="U1646">IF(T1646=MIN($T$3:$T$10000),S1646:T1646,"")</f>
        <v/>
      </c>
    </row>
    <row r="1647" spans="1:21" x14ac:dyDescent="0.3">
      <c r="A1647" s="23">
        <v>43658</v>
      </c>
      <c r="B1647" s="24">
        <v>6.2547250848845734E-3</v>
      </c>
      <c r="C1647" s="24">
        <v>4.7432868880917212E-4</v>
      </c>
      <c r="D1647" s="24">
        <v>5.9691490382087131E-3</v>
      </c>
      <c r="E1647" s="263">
        <v>5.6289682489932893E-3</v>
      </c>
      <c r="F1647" s="264">
        <v>4.9999999999999697E-5</v>
      </c>
      <c r="G1647" s="264">
        <v>-1.800000000000002E-4</v>
      </c>
      <c r="H1647" s="265">
        <v>1.4150943396226494E-4</v>
      </c>
      <c r="K1647" s="23">
        <v>43658</v>
      </c>
      <c r="L1647" s="19">
        <v>2.1146082410933901E-3</v>
      </c>
      <c r="O1647" s="23">
        <v>43658</v>
      </c>
      <c r="P1647">
        <v>5.1373224895259265E-3</v>
      </c>
      <c r="Q1647" t="str" cm="1">
        <f t="array" ref="Q1647">IF(P1647=MIN($P$3:$P$10000),O1647:P1647,"")</f>
        <v/>
      </c>
      <c r="S1647" s="23">
        <v>43658</v>
      </c>
      <c r="T1647">
        <v>2.0549289958103709E-3</v>
      </c>
      <c r="U1647" t="str" cm="1">
        <f t="array" ref="U1647">IF(T1647=MIN($T$3:$T$10000),S1647:T1647,"")</f>
        <v/>
      </c>
    </row>
    <row r="1648" spans="1:21" x14ac:dyDescent="0.3">
      <c r="A1648" s="23">
        <v>43661</v>
      </c>
      <c r="B1648" s="24">
        <v>0</v>
      </c>
      <c r="C1648" s="24">
        <v>1.4226087602906821E-3</v>
      </c>
      <c r="D1648" s="24">
        <v>3.3160087810954419E-3</v>
      </c>
      <c r="E1648" s="263">
        <v>1.01771353584655E-3</v>
      </c>
      <c r="F1648" s="264">
        <v>-2.7999999999999992E-4</v>
      </c>
      <c r="G1648" s="264">
        <v>9.300000000000019E-4</v>
      </c>
      <c r="H1648" s="265">
        <v>-1.9138755980861296E-4</v>
      </c>
      <c r="K1648" s="23">
        <v>43661</v>
      </c>
      <c r="L1648" s="19">
        <v>7.3836332786809554E-4</v>
      </c>
      <c r="O1648" s="23">
        <v>43661</v>
      </c>
      <c r="P1648">
        <v>2.0149693244549279E-3</v>
      </c>
      <c r="Q1648" t="str" cm="1">
        <f t="array" ref="Q1648">IF(P1648=MIN($P$3:$P$10000),O1648:P1648,"")</f>
        <v/>
      </c>
      <c r="S1648" s="23">
        <v>43661</v>
      </c>
      <c r="T1648">
        <v>8.0598772978197127E-4</v>
      </c>
      <c r="U1648" t="str" cm="1">
        <f t="array" ref="U1648">IF(T1648=MIN($T$3:$T$10000),S1648:T1648,"")</f>
        <v/>
      </c>
    </row>
    <row r="1649" spans="1:21" x14ac:dyDescent="0.3">
      <c r="A1649" s="23">
        <v>43662</v>
      </c>
      <c r="B1649" s="24">
        <v>-8.4625552944099947E-3</v>
      </c>
      <c r="C1649" s="24">
        <v>-3.314556455140805E-3</v>
      </c>
      <c r="D1649" s="24">
        <v>-1.9135755860383949E-3</v>
      </c>
      <c r="E1649" s="263">
        <v>1.1862776381562779E-3</v>
      </c>
      <c r="F1649" s="264">
        <v>-2.200000000000006E-4</v>
      </c>
      <c r="G1649" s="264">
        <v>2.7999999999999797E-4</v>
      </c>
      <c r="H1649" s="265">
        <v>3.2863849765258182E-4</v>
      </c>
      <c r="K1649" s="23">
        <v>43662</v>
      </c>
      <c r="L1649" s="19">
        <v>-6.0749833390191907E-4</v>
      </c>
      <c r="O1649" s="23">
        <v>43662</v>
      </c>
      <c r="P1649">
        <v>-1.8684641446139517E-3</v>
      </c>
      <c r="Q1649" t="str" cm="1">
        <f t="array" ref="Q1649">IF(P1649=MIN($P$3:$P$10000),O1649:P1649,"")</f>
        <v/>
      </c>
      <c r="S1649" s="23">
        <v>43662</v>
      </c>
      <c r="T1649">
        <v>-7.4738565784558068E-4</v>
      </c>
      <c r="U1649" t="str" cm="1">
        <f t="array" ref="U1649">IF(T1649=MIN($T$3:$T$10000),S1649:T1649,"")</f>
        <v/>
      </c>
    </row>
    <row r="1650" spans="1:21" x14ac:dyDescent="0.3">
      <c r="A1650" s="23">
        <v>43663</v>
      </c>
      <c r="B1650" s="24">
        <v>1.6465317966706371E-2</v>
      </c>
      <c r="C1650" s="24">
        <v>-1.2351413932240721E-2</v>
      </c>
      <c r="D1650" s="24">
        <v>-1.3941414178390539E-3</v>
      </c>
      <c r="E1650" s="263">
        <v>1.6912041463902099E-4</v>
      </c>
      <c r="F1650" s="264">
        <v>-4.0999999999999891E-4</v>
      </c>
      <c r="G1650" s="264">
        <v>8.0000000000000074E-5</v>
      </c>
      <c r="H1650" s="265">
        <v>9.7087378640776123E-5</v>
      </c>
      <c r="K1650" s="23">
        <v>43663</v>
      </c>
      <c r="L1650" s="19">
        <v>-2.1589904097537712E-4</v>
      </c>
      <c r="O1650" s="23">
        <v>43663</v>
      </c>
      <c r="P1650">
        <v>-5.564709034093162E-4</v>
      </c>
      <c r="Q1650" t="str" cm="1">
        <f t="array" ref="Q1650">IF(P1650=MIN($P$3:$P$10000),O1650:P1650,"")</f>
        <v/>
      </c>
      <c r="S1650" s="23">
        <v>43663</v>
      </c>
      <c r="T1650">
        <v>-2.2258836136372645E-4</v>
      </c>
      <c r="U1650" t="str" cm="1">
        <f t="array" ref="U1650">IF(T1650=MIN($T$3:$T$10000),S1650:T1650,"")</f>
        <v/>
      </c>
    </row>
    <row r="1651" spans="1:21" x14ac:dyDescent="0.3">
      <c r="A1651" s="23">
        <v>43664</v>
      </c>
      <c r="B1651" s="24">
        <v>1.4117951937613969E-2</v>
      </c>
      <c r="C1651" s="24">
        <v>-6.2530401540633563E-3</v>
      </c>
      <c r="D1651" s="24">
        <v>1.0471601831855001E-3</v>
      </c>
      <c r="E1651" s="263">
        <v>-1.8613789787588909E-3</v>
      </c>
      <c r="F1651" s="264">
        <v>-1.6000000000000039E-4</v>
      </c>
      <c r="G1651" s="264">
        <v>4.6000000000000039E-4</v>
      </c>
      <c r="H1651" s="265">
        <v>-4.9019607843135254E-5</v>
      </c>
      <c r="K1651" s="23">
        <v>43664</v>
      </c>
      <c r="L1651" s="19">
        <v>2.0258985330070159E-4</v>
      </c>
      <c r="O1651" s="23">
        <v>43664</v>
      </c>
      <c r="P1651">
        <v>5.4412169207528115E-4</v>
      </c>
      <c r="Q1651" t="str" cm="1">
        <f t="array" ref="Q1651">IF(P1651=MIN($P$3:$P$10000),O1651:P1651,"")</f>
        <v/>
      </c>
      <c r="S1651" s="23">
        <v>43664</v>
      </c>
      <c r="T1651">
        <v>2.1764867683011246E-4</v>
      </c>
      <c r="U1651" t="str" cm="1">
        <f t="array" ref="U1651">IF(T1651=MIN($T$3:$T$10000),S1651:T1651,"")</f>
        <v/>
      </c>
    </row>
    <row r="1652" spans="1:21" x14ac:dyDescent="0.3">
      <c r="A1652" s="23">
        <v>43665</v>
      </c>
      <c r="B1652" s="24">
        <v>-1.472739638708667E-2</v>
      </c>
      <c r="C1652" s="24">
        <v>1.258477340153631E-2</v>
      </c>
      <c r="D1652" s="24">
        <v>-7.1479423013519252E-3</v>
      </c>
      <c r="E1652" s="263">
        <v>-1.0002480060416451E-2</v>
      </c>
      <c r="F1652" s="264">
        <v>-5.999999999999929E-5</v>
      </c>
      <c r="G1652" s="264">
        <v>-4.6000000000000039E-4</v>
      </c>
      <c r="H1652" s="265">
        <v>0</v>
      </c>
      <c r="K1652" s="23">
        <v>43665</v>
      </c>
      <c r="L1652" s="19">
        <v>-2.4589079153541824E-3</v>
      </c>
      <c r="O1652" s="23">
        <v>43665</v>
      </c>
      <c r="P1652">
        <v>-6.0747697883854548E-3</v>
      </c>
      <c r="Q1652" t="str" cm="1">
        <f t="array" ref="Q1652">IF(P1652=MIN($P$3:$P$10000),O1652:P1652,"")</f>
        <v/>
      </c>
      <c r="S1652" s="23">
        <v>43665</v>
      </c>
      <c r="T1652">
        <v>-2.4299079153541825E-3</v>
      </c>
      <c r="U1652" t="str" cm="1">
        <f t="array" ref="U1652">IF(T1652=MIN($T$3:$T$10000),S1652:T1652,"")</f>
        <v/>
      </c>
    </row>
    <row r="1653" spans="1:21" x14ac:dyDescent="0.3">
      <c r="A1653" s="23">
        <v>43668</v>
      </c>
      <c r="B1653" s="24">
        <v>-1.4876180450091721E-4</v>
      </c>
      <c r="C1653" s="24">
        <v>-1.386243428536605E-2</v>
      </c>
      <c r="D1653" s="24">
        <v>-9.4819734215638805E-3</v>
      </c>
      <c r="E1653" s="263">
        <v>2.9110200554301499E-3</v>
      </c>
      <c r="F1653" s="264">
        <v>-1.7000000000000091E-4</v>
      </c>
      <c r="G1653" s="264">
        <v>-6.2999999999999948E-4</v>
      </c>
      <c r="H1653" s="265">
        <v>-1.4634146341463498E-4</v>
      </c>
      <c r="K1653" s="23">
        <v>43668</v>
      </c>
      <c r="L1653" s="19">
        <v>-2.2687439752634431E-3</v>
      </c>
      <c r="O1653" s="23">
        <v>43668</v>
      </c>
      <c r="P1653">
        <v>-5.3859757918171434E-3</v>
      </c>
      <c r="Q1653" t="str" cm="1">
        <f t="array" ref="Q1653">IF(P1653=MIN($P$3:$P$10000),O1653:P1653,"")</f>
        <v/>
      </c>
      <c r="S1653" s="23">
        <v>43668</v>
      </c>
      <c r="T1653">
        <v>-2.1543903167268574E-3</v>
      </c>
      <c r="U1653" t="str" cm="1">
        <f t="array" ref="U1653">IF(T1653=MIN($T$3:$T$10000),S1653:T1653,"")</f>
        <v/>
      </c>
    </row>
    <row r="1654" spans="1:21" x14ac:dyDescent="0.3">
      <c r="A1654" s="23">
        <v>43669</v>
      </c>
      <c r="B1654" s="24">
        <v>-5.6526219186156142E-3</v>
      </c>
      <c r="C1654" s="24">
        <v>8.7251664763242191E-3</v>
      </c>
      <c r="D1654" s="24">
        <v>-6.4704688522753163E-3</v>
      </c>
      <c r="E1654" s="263">
        <v>5.1241697240225976E-4</v>
      </c>
      <c r="F1654" s="264">
        <v>-1.4999999999999999E-4</v>
      </c>
      <c r="G1654" s="264">
        <v>6.4000000000000059E-4</v>
      </c>
      <c r="H1654" s="265">
        <v>1.4423076923077003E-4</v>
      </c>
      <c r="K1654" s="23">
        <v>43669</v>
      </c>
      <c r="L1654" s="19">
        <v>-7.9338240085533366E-4</v>
      </c>
      <c r="O1654" s="23">
        <v>43669</v>
      </c>
      <c r="P1654">
        <v>-2.1882156175229502E-3</v>
      </c>
      <c r="Q1654" t="str" cm="1">
        <f t="array" ref="Q1654">IF(P1654=MIN($P$3:$P$10000),O1654:P1654,"")</f>
        <v/>
      </c>
      <c r="S1654" s="23">
        <v>43669</v>
      </c>
      <c r="T1654">
        <v>-8.7528624700918011E-4</v>
      </c>
      <c r="U1654" t="str" cm="1">
        <f t="array" ref="U1654">IF(T1654=MIN($T$3:$T$10000),S1654:T1654,"")</f>
        <v/>
      </c>
    </row>
    <row r="1655" spans="1:21" x14ac:dyDescent="0.3">
      <c r="A1655" s="23">
        <v>43670</v>
      </c>
      <c r="B1655" s="24">
        <v>5.0863414602985496E-3</v>
      </c>
      <c r="C1655" s="24">
        <v>-1.9220822190744911E-3</v>
      </c>
      <c r="D1655" s="24">
        <v>-8.0289790196528339E-4</v>
      </c>
      <c r="E1655" s="263">
        <v>-1.1861085750289799E-2</v>
      </c>
      <c r="F1655" s="264">
        <v>-2.7000000000000027E-4</v>
      </c>
      <c r="G1655" s="264">
        <v>1.0599999999999991E-3</v>
      </c>
      <c r="H1655" s="265">
        <v>-1.4634146341463498E-4</v>
      </c>
      <c r="K1655" s="23">
        <v>43670</v>
      </c>
      <c r="L1655" s="19">
        <v>-1.5011226639211166E-3</v>
      </c>
      <c r="O1655" s="23">
        <v>43670</v>
      </c>
      <c r="P1655">
        <v>-3.6531725134613261E-3</v>
      </c>
      <c r="Q1655" t="str" cm="1">
        <f t="array" ref="Q1655">IF(P1655=MIN($P$3:$P$10000),O1655:P1655,"")</f>
        <v/>
      </c>
      <c r="S1655" s="23">
        <v>43670</v>
      </c>
      <c r="T1655">
        <v>-1.4612690053845306E-3</v>
      </c>
      <c r="U1655" t="str" cm="1">
        <f t="array" ref="U1655">IF(T1655=MIN($T$3:$T$10000),S1655:T1655,"")</f>
        <v/>
      </c>
    </row>
    <row r="1656" spans="1:21" x14ac:dyDescent="0.3">
      <c r="A1656" s="23">
        <v>43671</v>
      </c>
      <c r="B1656" s="24">
        <v>-7.070008449430963E-3</v>
      </c>
      <c r="C1656" s="24">
        <v>-4.8150883301272679E-4</v>
      </c>
      <c r="D1656" s="24">
        <v>1.9642645265579182E-3</v>
      </c>
      <c r="E1656" s="263">
        <v>7.9446849448870007E-3</v>
      </c>
      <c r="F1656" s="264">
        <v>-1.099999999999999E-4</v>
      </c>
      <c r="G1656" s="264">
        <v>-2.6999999999999908E-4</v>
      </c>
      <c r="H1656" s="265">
        <v>0</v>
      </c>
      <c r="K1656" s="23">
        <v>43671</v>
      </c>
      <c r="L1656" s="19">
        <v>9.6217521296743699E-4</v>
      </c>
      <c r="O1656" s="23">
        <v>43671</v>
      </c>
      <c r="P1656">
        <v>2.466688032418592E-3</v>
      </c>
      <c r="Q1656" t="str" cm="1">
        <f t="array" ref="Q1656">IF(P1656=MIN($P$3:$P$10000),O1656:P1656,"")</f>
        <v/>
      </c>
      <c r="S1656" s="23">
        <v>43671</v>
      </c>
      <c r="T1656">
        <v>9.8667521296743688E-4</v>
      </c>
      <c r="U1656" t="str" cm="1">
        <f t="array" ref="U1656">IF(T1656=MIN($T$3:$T$10000),S1656:T1656,"")</f>
        <v/>
      </c>
    </row>
    <row r="1657" spans="1:21" x14ac:dyDescent="0.3">
      <c r="A1657" s="23">
        <v>43672</v>
      </c>
      <c r="B1657" s="24">
        <v>1.648935716518272E-3</v>
      </c>
      <c r="C1657" s="24">
        <v>-2.4086032895005811E-3</v>
      </c>
      <c r="D1657" s="24">
        <v>7.1287926761529896E-3</v>
      </c>
      <c r="E1657" s="263">
        <v>1.525012036824399E-2</v>
      </c>
      <c r="F1657" s="264">
        <v>-1.199999999999995E-4</v>
      </c>
      <c r="G1657" s="264">
        <v>-5.0999999999999928E-4</v>
      </c>
      <c r="H1657" s="265">
        <v>9.6153846153845571E-5</v>
      </c>
      <c r="K1657" s="23">
        <v>43672</v>
      </c>
      <c r="L1657" s="19">
        <v>3.0728065600251681E-3</v>
      </c>
      <c r="O1657" s="23">
        <v>43672</v>
      </c>
      <c r="P1657">
        <v>7.6675933231398433E-3</v>
      </c>
      <c r="Q1657" t="str" cm="1">
        <f t="array" ref="Q1657">IF(P1657=MIN($P$3:$P$10000),O1657:P1657,"")</f>
        <v/>
      </c>
      <c r="S1657" s="23">
        <v>43672</v>
      </c>
      <c r="T1657">
        <v>3.0670373292559375E-3</v>
      </c>
      <c r="U1657" t="str" cm="1">
        <f t="array" ref="U1657">IF(T1657=MIN($T$3:$T$10000),S1657:T1657,"")</f>
        <v/>
      </c>
    </row>
    <row r="1658" spans="1:21" x14ac:dyDescent="0.3">
      <c r="A1658" s="23">
        <v>43675</v>
      </c>
      <c r="B1658" s="24">
        <v>6.6596827795547559E-3</v>
      </c>
      <c r="C1658" s="24">
        <v>4.8295438488265359E-4</v>
      </c>
      <c r="D1658" s="24">
        <v>-6.6359217464488102E-3</v>
      </c>
      <c r="E1658" s="263">
        <v>-4.5568020268921114E-3</v>
      </c>
      <c r="F1658" s="264">
        <v>-3.2000000000000003E-4</v>
      </c>
      <c r="G1658" s="264">
        <v>-6.0000000000000056E-5</v>
      </c>
      <c r="H1658" s="265">
        <v>0</v>
      </c>
      <c r="K1658" s="23">
        <v>43675</v>
      </c>
      <c r="L1658" s="19">
        <v>-1.4850469388940244E-3</v>
      </c>
      <c r="O1658" s="23">
        <v>43675</v>
      </c>
      <c r="P1658">
        <v>-3.6251173472350616E-3</v>
      </c>
      <c r="Q1658" t="str" cm="1">
        <f t="array" ref="Q1658">IF(P1658=MIN($P$3:$P$10000),O1658:P1658,"")</f>
        <v/>
      </c>
      <c r="S1658" s="23">
        <v>43675</v>
      </c>
      <c r="T1658">
        <v>-1.4500469388940246E-3</v>
      </c>
      <c r="U1658" t="str" cm="1">
        <f t="array" ref="U1658">IF(T1658=MIN($T$3:$T$10000),S1658:T1658,"")</f>
        <v/>
      </c>
    </row>
    <row r="1659" spans="1:21" x14ac:dyDescent="0.3">
      <c r="A1659" s="23">
        <v>43676</v>
      </c>
      <c r="B1659" s="24">
        <v>3.3449565401393951E-3</v>
      </c>
      <c r="C1659" s="24">
        <v>-2.220073880058961E-2</v>
      </c>
      <c r="D1659" s="24">
        <v>-1.870503086027949E-3</v>
      </c>
      <c r="E1659" s="263">
        <v>4.2385854465385462E-4</v>
      </c>
      <c r="F1659" s="264">
        <v>5.3999999999999968E-4</v>
      </c>
      <c r="G1659" s="264">
        <v>-2.0000000000000022E-5</v>
      </c>
      <c r="H1659" s="265">
        <v>1.941747572815539E-4</v>
      </c>
      <c r="K1659" s="23">
        <v>43676</v>
      </c>
      <c r="L1659" s="19">
        <v>-1.2371129747189072E-3</v>
      </c>
      <c r="O1659" s="23">
        <v>43676</v>
      </c>
      <c r="P1659">
        <v>-3.4437290387390163E-3</v>
      </c>
      <c r="Q1659" t="str" cm="1">
        <f t="array" ref="Q1659">IF(P1659=MIN($P$3:$P$10000),O1659:P1659,"")</f>
        <v/>
      </c>
      <c r="S1659" s="23">
        <v>43676</v>
      </c>
      <c r="T1659">
        <v>-1.3774916154956065E-3</v>
      </c>
      <c r="U1659" t="str" cm="1">
        <f t="array" ref="U1659">IF(T1659=MIN($T$3:$T$10000),S1659:T1659,"")</f>
        <v/>
      </c>
    </row>
    <row r="1660" spans="1:21" x14ac:dyDescent="0.3">
      <c r="A1660" s="23">
        <v>43677</v>
      </c>
      <c r="B1660" s="24">
        <v>-1.31129726807816E-2</v>
      </c>
      <c r="C1660" s="24">
        <v>-2.4679940246501888E-3</v>
      </c>
      <c r="D1660" s="24">
        <v>-1.499198266412049E-2</v>
      </c>
      <c r="E1660" s="263">
        <v>-8.5586932518055513E-3</v>
      </c>
      <c r="F1660" s="264">
        <v>-8.0999999999999996E-4</v>
      </c>
      <c r="G1660" s="264">
        <v>3.6000000000000029E-4</v>
      </c>
      <c r="H1660" s="265">
        <v>5.9405940594059394E-4</v>
      </c>
      <c r="K1660" s="23">
        <v>43677</v>
      </c>
      <c r="L1660" s="19">
        <v>-4.2485159798943189E-3</v>
      </c>
      <c r="O1660" s="23">
        <v>43677</v>
      </c>
      <c r="P1660">
        <v>-1.1132106781418964E-2</v>
      </c>
      <c r="Q1660" t="str" cm="1">
        <f t="array" ref="Q1660">IF(P1660=MIN($P$3:$P$10000),O1660:P1660,"")</f>
        <v/>
      </c>
      <c r="S1660" s="23">
        <v>43677</v>
      </c>
      <c r="T1660">
        <v>-4.4528427125675859E-3</v>
      </c>
      <c r="U1660" t="str" cm="1">
        <f t="array" ref="U1660">IF(T1660=MIN($T$3:$T$10000),S1660:T1660,"")</f>
        <v/>
      </c>
    </row>
    <row r="1661" spans="1:21" x14ac:dyDescent="0.3">
      <c r="A1661" s="23">
        <v>43679</v>
      </c>
      <c r="B1661" s="24">
        <v>2.0118548601232331E-2</v>
      </c>
      <c r="C1661" s="24">
        <v>-1.1875390828381341E-2</v>
      </c>
      <c r="D1661" s="24">
        <v>-8.8783766938439687E-3</v>
      </c>
      <c r="E1661" s="263">
        <v>-2.3075117440908479E-3</v>
      </c>
      <c r="F1661" s="264">
        <v>-9.5000000000000032E-4</v>
      </c>
      <c r="G1661" s="264">
        <v>6.0000000000000056E-5</v>
      </c>
      <c r="H1661" s="265">
        <v>5.913978494623657E-4</v>
      </c>
      <c r="K1661" s="23">
        <v>43679</v>
      </c>
      <c r="L1661" s="19">
        <v>-1.5310109341160098E-3</v>
      </c>
      <c r="O1661" s="23">
        <v>43679</v>
      </c>
      <c r="P1661">
        <v>-4.2628499159351862E-3</v>
      </c>
      <c r="Q1661" t="str" cm="1">
        <f t="array" ref="Q1661">IF(P1661=MIN($P$3:$P$10000),O1661:P1661,"")</f>
        <v/>
      </c>
      <c r="S1661" s="23">
        <v>43679</v>
      </c>
      <c r="T1661">
        <v>-1.7051399663740743E-3</v>
      </c>
      <c r="U1661" t="str" cm="1">
        <f t="array" ref="U1661">IF(T1661=MIN($T$3:$T$10000),S1661:T1661,"")</f>
        <v/>
      </c>
    </row>
    <row r="1662" spans="1:21" x14ac:dyDescent="0.3">
      <c r="A1662" s="23">
        <v>43682</v>
      </c>
      <c r="B1662" s="24">
        <v>1.3981853072204529E-2</v>
      </c>
      <c r="C1662" s="24">
        <v>-1.251875180295745E-2</v>
      </c>
      <c r="D1662" s="24">
        <v>-3.2723829671461369E-2</v>
      </c>
      <c r="E1662" s="263">
        <v>-2.5357815704024692E-2</v>
      </c>
      <c r="F1662" s="264">
        <v>-2.1999999999999971E-4</v>
      </c>
      <c r="G1662" s="264">
        <v>-2.3000000000000131E-4</v>
      </c>
      <c r="H1662" s="265">
        <v>1.1428571428571557E-4</v>
      </c>
      <c r="K1662" s="23">
        <v>43682</v>
      </c>
      <c r="L1662" s="19">
        <v>-9.0991762560022216E-3</v>
      </c>
      <c r="O1662" s="23">
        <v>43682</v>
      </c>
      <c r="P1662">
        <v>-2.2792762068576986E-2</v>
      </c>
      <c r="Q1662" t="str" cm="1">
        <f t="array" ref="Q1662">IF(P1662=MIN($P$3:$P$10000),O1662:P1662,"")</f>
        <v/>
      </c>
      <c r="S1662" s="23">
        <v>43682</v>
      </c>
      <c r="T1662">
        <v>-9.1171048274307949E-3</v>
      </c>
      <c r="U1662" t="str" cm="1">
        <f t="array" ref="U1662">IF(T1662=MIN($T$3:$T$10000),S1662:T1662,"")</f>
        <v/>
      </c>
    </row>
    <row r="1663" spans="1:21" x14ac:dyDescent="0.3">
      <c r="A1663" s="23">
        <v>43683</v>
      </c>
      <c r="B1663" s="24">
        <v>8.1283914427659251E-3</v>
      </c>
      <c r="C1663" s="24">
        <v>7.09958197598587E-3</v>
      </c>
      <c r="D1663" s="24">
        <v>1.370250459658871E-2</v>
      </c>
      <c r="E1663" s="263">
        <v>2.0479806463095291E-2</v>
      </c>
      <c r="F1663" s="264">
        <v>-1.799999999999996E-4</v>
      </c>
      <c r="G1663" s="264">
        <v>5.5000000000000155E-4</v>
      </c>
      <c r="H1663" s="265">
        <v>1.1560693641618428E-4</v>
      </c>
      <c r="K1663" s="23">
        <v>43683</v>
      </c>
      <c r="L1663" s="19">
        <v>5.7551486488925351E-3</v>
      </c>
      <c r="O1663" s="23">
        <v>43683</v>
      </c>
      <c r="P1663">
        <v>1.4234063818763128E-2</v>
      </c>
      <c r="Q1663" t="str" cm="1">
        <f t="array" ref="Q1663">IF(P1663=MIN($P$3:$P$10000),O1663:P1663,"")</f>
        <v/>
      </c>
      <c r="S1663" s="23">
        <v>43683</v>
      </c>
      <c r="T1663">
        <v>5.6936255275052521E-3</v>
      </c>
      <c r="U1663" t="str" cm="1">
        <f t="array" ref="U1663">IF(T1663=MIN($T$3:$T$10000),S1663:T1663,"")</f>
        <v/>
      </c>
    </row>
    <row r="1664" spans="1:21" x14ac:dyDescent="0.3">
      <c r="A1664" s="23">
        <v>43684</v>
      </c>
      <c r="B1664" s="24">
        <v>1.518969072954612E-2</v>
      </c>
      <c r="C1664" s="24">
        <v>2.517596467913049E-3</v>
      </c>
      <c r="D1664" s="24">
        <v>8.6696540304484204E-3</v>
      </c>
      <c r="E1664" s="263">
        <v>6.4599919455614399E-3</v>
      </c>
      <c r="F1664" s="264">
        <v>4.0000000000000112E-5</v>
      </c>
      <c r="G1664" s="264">
        <v>7.5999999999999842E-4</v>
      </c>
      <c r="H1664" s="265">
        <v>-5.8479532163742333E-5</v>
      </c>
      <c r="K1664" s="23">
        <v>43684</v>
      </c>
      <c r="L1664" s="19">
        <v>3.1532549214387784E-3</v>
      </c>
      <c r="O1664" s="23">
        <v>43684</v>
      </c>
      <c r="P1664">
        <v>7.8439267772811572E-3</v>
      </c>
      <c r="Q1664" t="str" cm="1">
        <f t="array" ref="Q1664">IF(P1664=MIN($P$3:$P$10000),O1664:P1664,"")</f>
        <v/>
      </c>
      <c r="S1664" s="23">
        <v>43684</v>
      </c>
      <c r="T1664">
        <v>3.1375707109124627E-3</v>
      </c>
      <c r="U1664" t="str" cm="1">
        <f t="array" ref="U1664">IF(T1664=MIN($T$3:$T$10000),S1664:T1664,"")</f>
        <v/>
      </c>
    </row>
    <row r="1665" spans="1:21" x14ac:dyDescent="0.3">
      <c r="A1665" s="23">
        <v>43685</v>
      </c>
      <c r="B1665" s="24">
        <v>5.0346899720694928E-3</v>
      </c>
      <c r="C1665" s="24">
        <v>1.557000436375874E-2</v>
      </c>
      <c r="D1665" s="24">
        <v>7.8943726579043076E-3</v>
      </c>
      <c r="E1665" s="263">
        <v>1.3864074714788951E-2</v>
      </c>
      <c r="F1665" s="264">
        <v>9.9999999999995925E-6</v>
      </c>
      <c r="G1665" s="264">
        <v>-1.0499999999999999E-3</v>
      </c>
      <c r="H1665" s="265">
        <v>-1.1627906976744116E-4</v>
      </c>
      <c r="K1665" s="23">
        <v>43685</v>
      </c>
      <c r="L1665" s="19">
        <v>4.0740776518656818E-3</v>
      </c>
      <c r="O1665" s="23">
        <v>43685</v>
      </c>
      <c r="P1665">
        <v>1.0444758083152574E-2</v>
      </c>
      <c r="Q1665" t="str" cm="1">
        <f t="array" ref="Q1665">IF(P1665=MIN($P$3:$P$10000),O1665:P1665,"")</f>
        <v/>
      </c>
      <c r="S1665" s="23">
        <v>43685</v>
      </c>
      <c r="T1665">
        <v>4.1779032332610296E-3</v>
      </c>
      <c r="U1665" t="str" cm="1">
        <f t="array" ref="U1665">IF(T1665=MIN($T$3:$T$10000),S1665:T1665,"")</f>
        <v/>
      </c>
    </row>
    <row r="1666" spans="1:21" x14ac:dyDescent="0.3">
      <c r="A1666" s="23">
        <v>43686</v>
      </c>
      <c r="B1666" s="24">
        <v>-3.316171687466896E-3</v>
      </c>
      <c r="C1666" s="24">
        <v>-8.9019828238416435E-3</v>
      </c>
      <c r="D1666" s="24">
        <v>-1.142648904122026E-2</v>
      </c>
      <c r="E1666" s="263">
        <v>4.9801319419369794E-3</v>
      </c>
      <c r="F1666" s="264">
        <v>-4.4000000000000121E-4</v>
      </c>
      <c r="G1666" s="264">
        <v>-2.8799999999999997E-3</v>
      </c>
      <c r="H1666" s="265">
        <v>5.1724137931034376E-4</v>
      </c>
      <c r="K1666" s="23">
        <v>43686</v>
      </c>
      <c r="L1666" s="19">
        <v>-2.0755271780279589E-3</v>
      </c>
      <c r="O1666" s="23">
        <v>43686</v>
      </c>
      <c r="P1666">
        <v>-5.3007144967940328E-3</v>
      </c>
      <c r="Q1666" t="str" cm="1">
        <f t="array" ref="Q1666">IF(P1666=MIN($P$3:$P$10000),O1666:P1666,"")</f>
        <v/>
      </c>
      <c r="S1666" s="23">
        <v>43686</v>
      </c>
      <c r="T1666">
        <v>-2.1202857987176133E-3</v>
      </c>
      <c r="U1666" t="str" cm="1">
        <f t="array" ref="U1666">IF(T1666=MIN($T$3:$T$10000),S1666:T1666,"")</f>
        <v/>
      </c>
    </row>
    <row r="1667" spans="1:21" x14ac:dyDescent="0.3">
      <c r="A1667" s="23">
        <v>43689</v>
      </c>
      <c r="B1667" s="24">
        <v>9.6984995645795369E-3</v>
      </c>
      <c r="C1667" s="24">
        <v>-5.9881163903453887E-3</v>
      </c>
      <c r="D1667" s="24">
        <v>-1.9201960478279659E-2</v>
      </c>
      <c r="E1667" s="263">
        <v>-1.117081374740744E-2</v>
      </c>
      <c r="F1667" s="264">
        <v>-1.799999999999979E-4</v>
      </c>
      <c r="G1667" s="264">
        <v>9.0000000000000084E-4</v>
      </c>
      <c r="H1667" s="265">
        <v>-1.818181818181807E-4</v>
      </c>
      <c r="K1667" s="23">
        <v>43689</v>
      </c>
      <c r="L1667" s="19">
        <v>-4.8214942585939743E-3</v>
      </c>
      <c r="O1667" s="23">
        <v>43689</v>
      </c>
      <c r="P1667">
        <v>-1.1916690191939484E-2</v>
      </c>
      <c r="Q1667" t="str" cm="1">
        <f t="array" ref="Q1667">IF(P1667=MIN($P$3:$P$10000),O1667:P1667,"")</f>
        <v/>
      </c>
      <c r="S1667" s="23">
        <v>43689</v>
      </c>
      <c r="T1667">
        <v>-4.7666760767757933E-3</v>
      </c>
      <c r="U1667" t="str" cm="1">
        <f t="array" ref="U1667">IF(T1667=MIN($T$3:$T$10000),S1667:T1667,"")</f>
        <v/>
      </c>
    </row>
    <row r="1668" spans="1:21" x14ac:dyDescent="0.3">
      <c r="A1668" s="23">
        <v>43690</v>
      </c>
      <c r="B1668" s="24">
        <v>-5.9595174241212964E-3</v>
      </c>
      <c r="C1668" s="24">
        <v>4.5181818057805391E-3</v>
      </c>
      <c r="D1668" s="24">
        <v>2.0813452927469389E-2</v>
      </c>
      <c r="E1668" s="263">
        <v>1.0957236109110421E-2</v>
      </c>
      <c r="F1668" s="264">
        <v>6.9999999999998883E-5</v>
      </c>
      <c r="G1668" s="264">
        <v>1.1599999999999989E-3</v>
      </c>
      <c r="H1668" s="265">
        <v>5.3571428571428455E-4</v>
      </c>
      <c r="K1668" s="23">
        <v>43690</v>
      </c>
      <c r="L1668" s="19">
        <v>5.4176966990792655E-3</v>
      </c>
      <c r="O1668" s="23">
        <v>43690</v>
      </c>
      <c r="P1668">
        <v>1.2779063176269593E-2</v>
      </c>
      <c r="Q1668" t="str" cm="1">
        <f t="array" ref="Q1668">IF(P1668=MIN($P$3:$P$10000),O1668:P1668,"")</f>
        <v/>
      </c>
      <c r="S1668" s="23">
        <v>43690</v>
      </c>
      <c r="T1668">
        <v>5.1116252705078373E-3</v>
      </c>
      <c r="U1668" t="str" cm="1">
        <f t="array" ref="U1668">IF(T1668=MIN($T$3:$T$10000),S1668:T1668,"")</f>
        <v/>
      </c>
    </row>
    <row r="1669" spans="1:21" x14ac:dyDescent="0.3">
      <c r="A1669" s="23">
        <v>43691</v>
      </c>
      <c r="B1669" s="24">
        <v>6.8415926565212944E-3</v>
      </c>
      <c r="C1669" s="24">
        <v>-2.0989646121888039E-2</v>
      </c>
      <c r="D1669" s="24">
        <v>-1.126508970365318E-2</v>
      </c>
      <c r="E1669" s="263">
        <v>-2.5373873696850159E-2</v>
      </c>
      <c r="F1669" s="264">
        <v>-9.0999999999999935E-4</v>
      </c>
      <c r="G1669" s="264">
        <v>1.0500000000000021E-3</v>
      </c>
      <c r="H1669" s="265">
        <v>4.402515723270446E-4</v>
      </c>
      <c r="K1669" s="23">
        <v>43691</v>
      </c>
      <c r="L1669" s="19">
        <v>-5.8130030817521864E-3</v>
      </c>
      <c r="O1669" s="23">
        <v>43691</v>
      </c>
      <c r="P1669">
        <v>-1.4931540723248392E-2</v>
      </c>
      <c r="Q1669" t="str" cm="1">
        <f t="array" ref="Q1669">IF(P1669=MIN($P$3:$P$10000),O1669:P1669,"")</f>
        <v/>
      </c>
      <c r="S1669" s="23">
        <v>43691</v>
      </c>
      <c r="T1669">
        <v>-5.9726162892993571E-3</v>
      </c>
      <c r="U1669" t="str" cm="1">
        <f t="array" ref="U1669">IF(T1669=MIN($T$3:$T$10000),S1669:T1669,"")</f>
        <v/>
      </c>
    </row>
    <row r="1670" spans="1:21" x14ac:dyDescent="0.3">
      <c r="A1670" s="23">
        <v>43692</v>
      </c>
      <c r="B1670" s="24">
        <v>6.6549702276707274E-3</v>
      </c>
      <c r="C1670" s="24">
        <v>-4.5940788234684728E-3</v>
      </c>
      <c r="D1670" s="24">
        <v>6.1110933116362627E-2</v>
      </c>
      <c r="E1670" s="263">
        <v>1.896538588479086E-2</v>
      </c>
      <c r="F1670" s="264">
        <v>-8.4000000000000047E-4</v>
      </c>
      <c r="G1670" s="264">
        <v>1.729999999999998E-3</v>
      </c>
      <c r="H1670" s="265">
        <v>-1.9736842105263152E-4</v>
      </c>
      <c r="K1670" s="23">
        <v>43692</v>
      </c>
      <c r="L1670" s="19">
        <v>1.3368840993677727E-2</v>
      </c>
      <c r="O1670" s="23">
        <v>43692</v>
      </c>
      <c r="P1670">
        <v>3.363789195787853E-2</v>
      </c>
      <c r="Q1670" t="str" cm="1">
        <f t="array" ref="Q1670">IF(P1670=MIN($P$3:$P$10000),O1670:P1670,"")</f>
        <v/>
      </c>
      <c r="S1670" s="23">
        <v>43692</v>
      </c>
      <c r="T1670">
        <v>1.3455156783151411E-2</v>
      </c>
      <c r="U1670" t="str" cm="1">
        <f t="array" ref="U1670">IF(T1670=MIN($T$3:$T$10000),S1670:T1670,"")</f>
        <v/>
      </c>
    </row>
    <row r="1671" spans="1:21" x14ac:dyDescent="0.3">
      <c r="A1671" s="23">
        <v>43693</v>
      </c>
      <c r="B1671" s="24">
        <v>-6.4022130772904088E-3</v>
      </c>
      <c r="C1671" s="24">
        <v>1.128187735327185E-2</v>
      </c>
      <c r="D1671" s="24">
        <v>2.6621945566838319E-3</v>
      </c>
      <c r="E1671" s="263">
        <v>7.7835781281688334E-3</v>
      </c>
      <c r="F1671" s="264">
        <v>2.000000000000005E-4</v>
      </c>
      <c r="G1671" s="264">
        <v>-1.2000000000000011E-4</v>
      </c>
      <c r="H1671" s="265">
        <v>-3.2258064516129059E-4</v>
      </c>
      <c r="K1671" s="23">
        <v>43693</v>
      </c>
      <c r="L1671" s="19">
        <v>1.6424805400607962E-3</v>
      </c>
      <c r="O1671" s="23">
        <v>43693</v>
      </c>
      <c r="P1671">
        <v>4.4341045759584419E-3</v>
      </c>
      <c r="Q1671" t="str" cm="1">
        <f t="array" ref="Q1671">IF(P1671=MIN($P$3:$P$10000),O1671:P1671,"")</f>
        <v/>
      </c>
      <c r="S1671" s="23">
        <v>43693</v>
      </c>
      <c r="T1671">
        <v>1.7736418303833769E-3</v>
      </c>
      <c r="U1671" t="str" cm="1">
        <f t="array" ref="U1671">IF(T1671=MIN($T$3:$T$10000),S1671:T1671,"")</f>
        <v/>
      </c>
    </row>
    <row r="1672" spans="1:21" x14ac:dyDescent="0.3">
      <c r="A1672" s="23">
        <v>43696</v>
      </c>
      <c r="B1672" s="24">
        <v>-1.1696302084999961E-2</v>
      </c>
      <c r="C1672" s="24">
        <v>9.635052326405321E-3</v>
      </c>
      <c r="D1672" s="24">
        <v>7.2572740428543366E-3</v>
      </c>
      <c r="E1672" s="263">
        <v>7.5552819276236329E-3</v>
      </c>
      <c r="F1672" s="264">
        <v>8.4000000000000047E-4</v>
      </c>
      <c r="G1672" s="264">
        <v>-7.6999999999999953E-4</v>
      </c>
      <c r="H1672" s="265">
        <v>3.1250000000000028E-4</v>
      </c>
      <c r="K1672" s="23">
        <v>43696</v>
      </c>
      <c r="L1672" s="19">
        <v>2.4564941949391066E-3</v>
      </c>
      <c r="O1672" s="23">
        <v>43696</v>
      </c>
      <c r="P1672">
        <v>5.675922987347766E-3</v>
      </c>
      <c r="Q1672" t="str" cm="1">
        <f t="array" ref="Q1672">IF(P1672=MIN($P$3:$P$10000),O1672:P1672,"")</f>
        <v/>
      </c>
      <c r="S1672" s="23">
        <v>43696</v>
      </c>
      <c r="T1672">
        <v>2.2703691949391065E-3</v>
      </c>
      <c r="U1672" t="str" cm="1">
        <f t="array" ref="U1672">IF(T1672=MIN($T$3:$T$10000),S1672:T1672,"")</f>
        <v/>
      </c>
    </row>
    <row r="1673" spans="1:21" x14ac:dyDescent="0.3">
      <c r="A1673" s="23">
        <v>43697</v>
      </c>
      <c r="B1673" s="24">
        <v>7.7953794359336666E-3</v>
      </c>
      <c r="C1673" s="24">
        <v>-8.0362870707545355E-3</v>
      </c>
      <c r="D1673" s="24">
        <v>-1.5464437618775209E-2</v>
      </c>
      <c r="E1673" s="263">
        <v>-1.59139172105284E-2</v>
      </c>
      <c r="F1673" s="264">
        <v>-2.9000000000000212E-4</v>
      </c>
      <c r="G1673" s="264">
        <v>5.8999999999999938E-4</v>
      </c>
      <c r="H1673" s="265">
        <v>-2.5806451612903297E-4</v>
      </c>
      <c r="K1673" s="23">
        <v>43697</v>
      </c>
      <c r="L1673" s="19">
        <v>-4.9628611304917388E-3</v>
      </c>
      <c r="O1673" s="23">
        <v>43697</v>
      </c>
      <c r="P1673">
        <v>-1.2118080245584185E-2</v>
      </c>
      <c r="Q1673" t="str" cm="1">
        <f t="array" ref="Q1673">IF(P1673=MIN($P$3:$P$10000),O1673:P1673,"")</f>
        <v/>
      </c>
      <c r="S1673" s="23">
        <v>43697</v>
      </c>
      <c r="T1673">
        <v>-4.8472320982336737E-3</v>
      </c>
      <c r="U1673" t="str" cm="1">
        <f t="array" ref="U1673">IF(T1673=MIN($T$3:$T$10000),S1673:T1673,"")</f>
        <v/>
      </c>
    </row>
    <row r="1674" spans="1:21" x14ac:dyDescent="0.3">
      <c r="A1674" s="23">
        <v>43698</v>
      </c>
      <c r="B1674" s="24">
        <v>-3.1644186614798969E-3</v>
      </c>
      <c r="C1674" s="24">
        <v>1.7215326094900001E-2</v>
      </c>
      <c r="D1674" s="24">
        <v>-2.6770350336016458E-4</v>
      </c>
      <c r="E1674" s="263">
        <v>5.0798789002684253E-3</v>
      </c>
      <c r="F1674" s="264">
        <v>1.210000000000001E-3</v>
      </c>
      <c r="G1674" s="264">
        <v>3.5000000000000141E-4</v>
      </c>
      <c r="H1674" s="265">
        <v>-1.8867924528301989E-4</v>
      </c>
      <c r="K1674" s="23">
        <v>43698</v>
      </c>
      <c r="L1674" s="19">
        <v>1.4330005103301319E-3</v>
      </c>
      <c r="O1674" s="23">
        <v>43698</v>
      </c>
      <c r="P1674">
        <v>3.4485154267687272E-3</v>
      </c>
      <c r="Q1674" t="str" cm="1">
        <f t="array" ref="Q1674">IF(P1674=MIN($P$3:$P$10000),O1674:P1674,"")</f>
        <v/>
      </c>
      <c r="S1674" s="23">
        <v>43698</v>
      </c>
      <c r="T1674">
        <v>1.3794061707074908E-3</v>
      </c>
      <c r="U1674" t="str" cm="1">
        <f t="array" ref="U1674">IF(T1674=MIN($T$3:$T$10000),S1674:T1674,"")</f>
        <v/>
      </c>
    </row>
    <row r="1675" spans="1:21" x14ac:dyDescent="0.3">
      <c r="A1675" s="23">
        <v>43699</v>
      </c>
      <c r="B1675" s="24">
        <v>-2.5395105297514372E-3</v>
      </c>
      <c r="C1675" s="24">
        <v>-4.9775477118602059E-3</v>
      </c>
      <c r="D1675" s="24">
        <v>-9.8187047079122927E-4</v>
      </c>
      <c r="E1675" s="263">
        <v>-5.3911113080067534E-3</v>
      </c>
      <c r="F1675" s="264">
        <v>4.9999999999999697E-5</v>
      </c>
      <c r="G1675" s="264">
        <v>4.9999999999998932E-5</v>
      </c>
      <c r="H1675" s="265">
        <v>6.1728395061728546E-4</v>
      </c>
      <c r="K1675" s="23">
        <v>43699</v>
      </c>
      <c r="L1675" s="19">
        <v>-9.2324334793906495E-4</v>
      </c>
      <c r="O1675" s="23">
        <v>43699</v>
      </c>
      <c r="P1675">
        <v>-3.0213028142921086E-3</v>
      </c>
      <c r="Q1675" t="str" cm="1">
        <f t="array" ref="Q1675">IF(P1675=MIN($P$3:$P$10000),O1675:P1675,"")</f>
        <v/>
      </c>
      <c r="S1675" s="23">
        <v>43699</v>
      </c>
      <c r="T1675">
        <v>-1.2085211257168433E-3</v>
      </c>
      <c r="U1675" t="str" cm="1">
        <f t="array" ref="U1675">IF(T1675=MIN($T$3:$T$10000),S1675:T1675,"")</f>
        <v/>
      </c>
    </row>
    <row r="1676" spans="1:21" x14ac:dyDescent="0.3">
      <c r="A1676" s="23">
        <v>43700</v>
      </c>
      <c r="B1676" s="24">
        <v>1.9589845244265009E-2</v>
      </c>
      <c r="C1676" s="24">
        <v>-1.1505838689781051E-2</v>
      </c>
      <c r="D1676" s="24">
        <v>-9.6506288938830783E-3</v>
      </c>
      <c r="E1676" s="263">
        <v>-1.8124887302367339E-2</v>
      </c>
      <c r="F1676" s="264">
        <v>-2.9000000000000033E-4</v>
      </c>
      <c r="G1676" s="264">
        <v>1.400000000000001E-4</v>
      </c>
      <c r="H1676" s="265">
        <v>-1.315789473684214E-4</v>
      </c>
      <c r="K1676" s="23">
        <v>43700</v>
      </c>
      <c r="L1676" s="19">
        <v>-3.8268683499591998E-3</v>
      </c>
      <c r="O1676" s="23">
        <v>43700</v>
      </c>
      <c r="P1676">
        <v>-9.3641445591085264E-3</v>
      </c>
      <c r="Q1676" t="str" cm="1">
        <f t="array" ref="Q1676">IF(P1676=MIN($P$3:$P$10000),O1676:P1676,"")</f>
        <v/>
      </c>
      <c r="S1676" s="23">
        <v>43700</v>
      </c>
      <c r="T1676">
        <v>-3.7456578236434103E-3</v>
      </c>
      <c r="U1676" t="str" cm="1">
        <f t="array" ref="U1676">IF(T1676=MIN($T$3:$T$10000),S1676:T1676,"")</f>
        <v/>
      </c>
    </row>
    <row r="1677" spans="1:21" x14ac:dyDescent="0.3">
      <c r="A1677" s="23">
        <v>43703</v>
      </c>
      <c r="B1677" s="24">
        <v>1.3875286313037291E-4</v>
      </c>
      <c r="C1677" s="24">
        <v>5.0601460264951021E-4</v>
      </c>
      <c r="D1677" s="24">
        <v>1.046642420988448E-2</v>
      </c>
      <c r="E1677" s="263">
        <v>9.6610439828361677E-3</v>
      </c>
      <c r="F1677" s="264">
        <v>-1.799999999999996E-4</v>
      </c>
      <c r="G1677" s="264">
        <v>-1.4999999999999901E-4</v>
      </c>
      <c r="H1677" s="265">
        <v>3.2467532467532495E-4</v>
      </c>
      <c r="K1677" s="23">
        <v>43703</v>
      </c>
      <c r="L1677" s="19">
        <v>3.2237246602304509E-3</v>
      </c>
      <c r="O1677" s="23">
        <v>43703</v>
      </c>
      <c r="P1677">
        <v>7.7578019103163856E-3</v>
      </c>
      <c r="Q1677" t="str" cm="1">
        <f t="array" ref="Q1677">IF(P1677=MIN($P$3:$P$10000),O1677:P1677,"")</f>
        <v/>
      </c>
      <c r="S1677" s="23">
        <v>43703</v>
      </c>
      <c r="T1677">
        <v>3.1031207641265546E-3</v>
      </c>
      <c r="U1677" t="str" cm="1">
        <f t="array" ref="U1677">IF(T1677=MIN($T$3:$T$10000),S1677:T1677,"")</f>
        <v/>
      </c>
    </row>
    <row r="1678" spans="1:21" x14ac:dyDescent="0.3">
      <c r="A1678" s="23">
        <v>43704</v>
      </c>
      <c r="B1678" s="24">
        <v>9.5707398630871191E-3</v>
      </c>
      <c r="C1678" s="24">
        <v>0</v>
      </c>
      <c r="D1678" s="24">
        <v>3.8394859409150699E-3</v>
      </c>
      <c r="E1678" s="263">
        <v>5.980198508572886E-3</v>
      </c>
      <c r="F1678" s="264">
        <v>-4.3999999999999942E-4</v>
      </c>
      <c r="G1678" s="264">
        <v>1.950000000000001E-3</v>
      </c>
      <c r="H1678" s="265">
        <v>1.3422818791946343E-4</v>
      </c>
      <c r="K1678" s="23">
        <v>43704</v>
      </c>
      <c r="L1678" s="19">
        <v>1.9359909971719954E-3</v>
      </c>
      <c r="O1678" s="23">
        <v>43704</v>
      </c>
      <c r="P1678">
        <v>4.5552207815205917E-3</v>
      </c>
      <c r="Q1678" t="str" cm="1">
        <f t="array" ref="Q1678">IF(P1678=MIN($P$3:$P$10000),O1678:P1678,"")</f>
        <v/>
      </c>
      <c r="S1678" s="23">
        <v>43704</v>
      </c>
      <c r="T1678">
        <v>1.8220883126082367E-3</v>
      </c>
      <c r="U1678" t="str" cm="1">
        <f t="array" ref="U1678">IF(T1678=MIN($T$3:$T$10000),S1678:T1678,"")</f>
        <v/>
      </c>
    </row>
    <row r="1679" spans="1:21" x14ac:dyDescent="0.3">
      <c r="A1679" s="23">
        <v>43705</v>
      </c>
      <c r="B1679" s="24">
        <v>-2.8165348649053612E-3</v>
      </c>
      <c r="C1679" s="24">
        <v>-7.0814145129851971E-3</v>
      </c>
      <c r="D1679" s="24">
        <v>2.6687288036564829E-3</v>
      </c>
      <c r="E1679" s="263">
        <v>4.2462530769598883E-3</v>
      </c>
      <c r="F1679" s="264">
        <v>-1.1999999999999859E-4</v>
      </c>
      <c r="G1679" s="264">
        <v>8.9999999999999857E-4</v>
      </c>
      <c r="H1679" s="265">
        <v>-2.0408163265306118E-4</v>
      </c>
      <c r="K1679" s="23">
        <v>43705</v>
      </c>
      <c r="L1679" s="19">
        <v>4.2707663575257166E-4</v>
      </c>
      <c r="O1679" s="23">
        <v>43705</v>
      </c>
      <c r="P1679">
        <v>1.2147834261161227E-3</v>
      </c>
      <c r="Q1679" t="str" cm="1">
        <f t="array" ref="Q1679">IF(P1679=MIN($P$3:$P$10000),O1679:P1679,"")</f>
        <v/>
      </c>
      <c r="S1679" s="23">
        <v>43705</v>
      </c>
      <c r="T1679">
        <v>4.8591337044644916E-4</v>
      </c>
      <c r="U1679" t="str" cm="1">
        <f t="array" ref="U1679">IF(T1679=MIN($T$3:$T$10000),S1679:T1679,"")</f>
        <v/>
      </c>
    </row>
    <row r="1680" spans="1:21" x14ac:dyDescent="0.3">
      <c r="A1680" s="23">
        <v>43706</v>
      </c>
      <c r="B1680" s="24">
        <v>-7.1645699320867879E-3</v>
      </c>
      <c r="C1680" s="24">
        <v>7.1319185847567223E-3</v>
      </c>
      <c r="D1680" s="24">
        <v>1.206519057683521E-2</v>
      </c>
      <c r="E1680" s="263">
        <v>9.0487533560749366E-3</v>
      </c>
      <c r="F1680" s="264">
        <v>0</v>
      </c>
      <c r="G1680" s="264">
        <v>5.8000000000000055E-4</v>
      </c>
      <c r="H1680" s="265">
        <v>0</v>
      </c>
      <c r="K1680" s="23">
        <v>43706</v>
      </c>
      <c r="L1680" s="19">
        <v>3.4087859145351634E-3</v>
      </c>
      <c r="O1680" s="23">
        <v>43706</v>
      </c>
      <c r="P1680">
        <v>8.44946478633791E-3</v>
      </c>
      <c r="Q1680" t="str" cm="1">
        <f t="array" ref="Q1680">IF(P1680=MIN($P$3:$P$10000),O1680:P1680,"")</f>
        <v/>
      </c>
      <c r="S1680" s="23">
        <v>43706</v>
      </c>
      <c r="T1680">
        <v>3.3797859145351635E-3</v>
      </c>
      <c r="U1680" t="str" cm="1">
        <f t="array" ref="U1680">IF(T1680=MIN($T$3:$T$10000),S1680:T1680,"")</f>
        <v/>
      </c>
    </row>
    <row r="1681" spans="1:21" x14ac:dyDescent="0.3">
      <c r="A1681" s="23">
        <v>43707</v>
      </c>
      <c r="B1681" s="24">
        <v>-2.567270419347355E-3</v>
      </c>
      <c r="C1681" s="24">
        <v>3.540680824032816E-3</v>
      </c>
      <c r="D1681" s="24">
        <v>1.577998011938371E-3</v>
      </c>
      <c r="E1681" s="263">
        <v>2.5140406636288702E-4</v>
      </c>
      <c r="F1681" s="264">
        <v>9.9999999999978578E-6</v>
      </c>
      <c r="G1681" s="264">
        <v>-4.2999999999999928E-4</v>
      </c>
      <c r="H1681" s="265">
        <v>0</v>
      </c>
      <c r="K1681" s="23">
        <v>43707</v>
      </c>
      <c r="L1681" s="19">
        <v>3.8518500217477514E-4</v>
      </c>
      <c r="O1681" s="23">
        <v>43707</v>
      </c>
      <c r="P1681">
        <v>1.0142125054369384E-3</v>
      </c>
      <c r="Q1681" t="str" cm="1">
        <f t="array" ref="Q1681">IF(P1681=MIN($P$3:$P$10000),O1681:P1681,"")</f>
        <v/>
      </c>
      <c r="S1681" s="23">
        <v>43707</v>
      </c>
      <c r="T1681">
        <v>4.0568500217477531E-4</v>
      </c>
      <c r="U1681" t="str" cm="1">
        <f t="array" ref="U1681">IF(T1681=MIN($T$3:$T$10000),S1681:T1681,"")</f>
        <v/>
      </c>
    </row>
    <row r="1682" spans="1:21" x14ac:dyDescent="0.3">
      <c r="A1682" s="23">
        <v>43711</v>
      </c>
      <c r="B1682" s="24">
        <v>1.391304347826087E-2</v>
      </c>
      <c r="C1682" s="24">
        <v>-4.5362952080774451E-3</v>
      </c>
      <c r="D1682" s="24">
        <v>3.3257743140343702E-3</v>
      </c>
      <c r="E1682" s="263">
        <v>1.5081161545738629E-3</v>
      </c>
      <c r="F1682" s="264">
        <v>0</v>
      </c>
      <c r="G1682" s="264">
        <v>1.7099999999999991E-3</v>
      </c>
      <c r="H1682" s="265">
        <v>0</v>
      </c>
      <c r="K1682" s="23">
        <v>43711</v>
      </c>
      <c r="L1682" s="19">
        <v>1.2095888128319647E-3</v>
      </c>
      <c r="O1682" s="23">
        <v>43711</v>
      </c>
      <c r="P1682">
        <v>2.8102220320799123E-3</v>
      </c>
      <c r="Q1682" t="str" cm="1">
        <f t="array" ref="Q1682">IF(P1682=MIN($P$3:$P$10000),O1682:P1682,"")</f>
        <v/>
      </c>
      <c r="S1682" s="23">
        <v>43711</v>
      </c>
      <c r="T1682">
        <v>1.1240888128319648E-3</v>
      </c>
      <c r="U1682" t="str" cm="1">
        <f t="array" ref="U1682">IF(T1682=MIN($T$3:$T$10000),S1682:T1682,"")</f>
        <v/>
      </c>
    </row>
    <row r="1683" spans="1:21" x14ac:dyDescent="0.3">
      <c r="A1683" s="23">
        <v>43712</v>
      </c>
      <c r="B1683" s="24">
        <v>6.2435951972554821E-3</v>
      </c>
      <c r="C1683" s="24">
        <v>1.7215326094900001E-2</v>
      </c>
      <c r="D1683" s="24">
        <v>1.107821879501571E-2</v>
      </c>
      <c r="E1683" s="263">
        <v>9.3702154099812845E-3</v>
      </c>
      <c r="F1683" s="264">
        <v>3.7000000000000048E-4</v>
      </c>
      <c r="G1683" s="264">
        <v>4.000000000000004E-4</v>
      </c>
      <c r="H1683" s="265">
        <v>-6.8027210884353932E-4</v>
      </c>
      <c r="K1683" s="23">
        <v>43712</v>
      </c>
      <c r="L1683" s="19">
        <v>4.1127254829992277E-3</v>
      </c>
      <c r="O1683" s="23">
        <v>43712</v>
      </c>
      <c r="P1683">
        <v>1.0904619829947051E-2</v>
      </c>
      <c r="Q1683" t="str" cm="1">
        <f t="array" ref="Q1683">IF(P1683=MIN($P$3:$P$10000),O1683:P1683,"")</f>
        <v/>
      </c>
      <c r="S1683" s="23">
        <v>43712</v>
      </c>
      <c r="T1683">
        <v>4.3618479319788208E-3</v>
      </c>
      <c r="U1683" t="str" cm="1">
        <f t="array" ref="U1683">IF(T1683=MIN($T$3:$T$10000),S1683:T1683,"")</f>
        <v/>
      </c>
    </row>
    <row r="1684" spans="1:21" x14ac:dyDescent="0.3">
      <c r="A1684" s="23">
        <v>43713</v>
      </c>
      <c r="B1684" s="24">
        <v>-2.4001124396532798E-2</v>
      </c>
      <c r="C1684" s="24">
        <v>8.4618831330270632E-3</v>
      </c>
      <c r="D1684" s="24">
        <v>-4.0550047399264466E-3</v>
      </c>
      <c r="E1684" s="263">
        <v>-8.7152118290453467E-3</v>
      </c>
      <c r="F1684" s="264">
        <v>1.07E-3</v>
      </c>
      <c r="G1684" s="264">
        <v>-1.16E-3</v>
      </c>
      <c r="H1684" s="265">
        <v>1.2738853503184856E-4</v>
      </c>
      <c r="K1684" s="23">
        <v>43713</v>
      </c>
      <c r="L1684" s="19">
        <v>-2.2240847967516346E-3</v>
      </c>
      <c r="O1684" s="23">
        <v>43713</v>
      </c>
      <c r="P1684">
        <v>-5.8260240937899159E-3</v>
      </c>
      <c r="Q1684" t="str" cm="1">
        <f t="array" ref="Q1684">IF(P1684=MIN($P$3:$P$10000),O1684:P1684,"")</f>
        <v/>
      </c>
      <c r="S1684" s="23">
        <v>43713</v>
      </c>
      <c r="T1684">
        <v>-2.3304096375159665E-3</v>
      </c>
      <c r="U1684" t="str" cm="1">
        <f t="array" ref="U1684">IF(T1684=MIN($T$3:$T$10000),S1684:T1684,"")</f>
        <v/>
      </c>
    </row>
    <row r="1685" spans="1:21" x14ac:dyDescent="0.3">
      <c r="A1685" s="23">
        <v>43714</v>
      </c>
      <c r="B1685" s="24">
        <v>-8.5231312597675545E-3</v>
      </c>
      <c r="C1685" s="24">
        <v>9.8715634078227793E-4</v>
      </c>
      <c r="D1685" s="24">
        <v>-6.1503336022939387E-3</v>
      </c>
      <c r="E1685" s="263">
        <v>2.0151876025549659E-3</v>
      </c>
      <c r="F1685" s="264">
        <v>-5.5000000000000014E-4</v>
      </c>
      <c r="G1685" s="264">
        <v>5.4999999999999938E-4</v>
      </c>
      <c r="H1685" s="265">
        <v>-5.1612903225806356E-4</v>
      </c>
      <c r="K1685" s="23">
        <v>43714</v>
      </c>
      <c r="L1685" s="19">
        <v>-1.445514291133169E-3</v>
      </c>
      <c r="O1685" s="23">
        <v>43714</v>
      </c>
      <c r="P1685">
        <v>-2.9643905665426014E-3</v>
      </c>
      <c r="Q1685" t="str" cm="1">
        <f t="array" ref="Q1685">IF(P1685=MIN($P$3:$P$10000),O1685:P1685,"")</f>
        <v/>
      </c>
      <c r="S1685" s="23">
        <v>43714</v>
      </c>
      <c r="T1685">
        <v>-1.1857562266170403E-3</v>
      </c>
      <c r="U1685" t="str" cm="1">
        <f t="array" ref="U1685">IF(T1685=MIN($T$3:$T$10000),S1685:T1685,"")</f>
        <v/>
      </c>
    </row>
    <row r="1686" spans="1:21" x14ac:dyDescent="0.3">
      <c r="A1686" s="23">
        <v>43717</v>
      </c>
      <c r="B1686" s="24">
        <v>-3.7344913153113468E-3</v>
      </c>
      <c r="C1686" s="24">
        <v>2.465353989438437E-3</v>
      </c>
      <c r="D1686" s="24">
        <v>1.394577303575641E-2</v>
      </c>
      <c r="E1686" s="263">
        <v>-1.4329890206097869E-2</v>
      </c>
      <c r="F1686" s="264">
        <v>5.7000000000000106E-4</v>
      </c>
      <c r="G1686" s="264">
        <v>-7.199999999999995E-4</v>
      </c>
      <c r="H1686" s="265">
        <v>-5.5214723926380463E-4</v>
      </c>
      <c r="K1686" s="23">
        <v>43717</v>
      </c>
      <c r="L1686" s="19">
        <v>5.772504177185573E-4</v>
      </c>
      <c r="O1686" s="23">
        <v>43717</v>
      </c>
      <c r="P1686">
        <v>2.0117916884681746E-3</v>
      </c>
      <c r="Q1686" t="str" cm="1">
        <f t="array" ref="Q1686">IF(P1686=MIN($P$3:$P$10000),O1686:P1686,"")</f>
        <v/>
      </c>
      <c r="S1686" s="23">
        <v>43717</v>
      </c>
      <c r="T1686">
        <v>8.0471667538726936E-4</v>
      </c>
      <c r="U1686" t="str" cm="1">
        <f t="array" ref="U1686">IF(T1686=MIN($T$3:$T$10000),S1686:T1686,"")</f>
        <v/>
      </c>
    </row>
    <row r="1687" spans="1:21" x14ac:dyDescent="0.3">
      <c r="A1687" s="23">
        <v>43718</v>
      </c>
      <c r="B1687" s="24">
        <v>-8.5579320217690422E-3</v>
      </c>
      <c r="C1687" s="24">
        <v>1.9677720709513121E-3</v>
      </c>
      <c r="D1687" s="24">
        <v>-2.4069726969162641E-3</v>
      </c>
      <c r="E1687" s="263">
        <v>-3.3497688242627242E-2</v>
      </c>
      <c r="F1687" s="264">
        <v>3.3000000000000038E-4</v>
      </c>
      <c r="G1687" s="264">
        <v>-7.1000000000000067E-4</v>
      </c>
      <c r="H1687" s="265">
        <v>-1.7441860465116377E-4</v>
      </c>
      <c r="K1687" s="23">
        <v>43718</v>
      </c>
      <c r="L1687" s="19">
        <v>-4.7914867491223867E-3</v>
      </c>
      <c r="O1687" s="23">
        <v>43718</v>
      </c>
      <c r="P1687">
        <v>-1.1776245942573408E-2</v>
      </c>
      <c r="Q1687" t="str" cm="1">
        <f t="array" ref="Q1687">IF(P1687=MIN($P$3:$P$10000),O1687:P1687,"")</f>
        <v/>
      </c>
      <c r="S1687" s="23">
        <v>43718</v>
      </c>
      <c r="T1687">
        <v>-4.7104983770293631E-3</v>
      </c>
      <c r="U1687" t="str" cm="1">
        <f t="array" ref="U1687">IF(T1687=MIN($T$3:$T$10000),S1687:T1687,"")</f>
        <v/>
      </c>
    </row>
    <row r="1688" spans="1:21" x14ac:dyDescent="0.3">
      <c r="A1688" s="23">
        <v>43719</v>
      </c>
      <c r="B1688" s="24">
        <v>6.0636755774414082E-3</v>
      </c>
      <c r="C1688" s="24">
        <v>4.9090249086400743E-3</v>
      </c>
      <c r="D1688" s="24">
        <v>-2.5853962608952838E-4</v>
      </c>
      <c r="E1688" s="263">
        <v>-1.284301757752572E-2</v>
      </c>
      <c r="F1688" s="264">
        <v>4.3999999999999768E-4</v>
      </c>
      <c r="G1688" s="264">
        <v>5.0000000000000034E-4</v>
      </c>
      <c r="H1688" s="265">
        <v>-2.2857142857142718E-4</v>
      </c>
      <c r="K1688" s="23">
        <v>43719</v>
      </c>
      <c r="L1688" s="19">
        <v>-1.0944532549713557E-3</v>
      </c>
      <c r="O1688" s="23">
        <v>43719</v>
      </c>
      <c r="P1688">
        <v>-2.6514902802855329E-3</v>
      </c>
      <c r="Q1688" t="str" cm="1">
        <f t="array" ref="Q1688">IF(P1688=MIN($P$3:$P$10000),O1688:P1688,"")</f>
        <v/>
      </c>
      <c r="S1688" s="23">
        <v>43719</v>
      </c>
      <c r="T1688">
        <v>-1.0605961121142133E-3</v>
      </c>
      <c r="U1688" t="str" cm="1">
        <f t="array" ref="U1688">IF(T1688=MIN($T$3:$T$10000),S1688:T1688,"")</f>
        <v/>
      </c>
    </row>
    <row r="1689" spans="1:21" x14ac:dyDescent="0.3">
      <c r="A1689" s="23">
        <v>43720</v>
      </c>
      <c r="B1689" s="24">
        <v>2.0563568180979731E-3</v>
      </c>
      <c r="C1689" s="24">
        <v>7.327923558081692E-3</v>
      </c>
      <c r="D1689" s="24">
        <v>7.7572082610452E-3</v>
      </c>
      <c r="E1689" s="263">
        <v>7.5742980801535029E-3</v>
      </c>
      <c r="F1689" s="264">
        <v>4.200000000000011E-4</v>
      </c>
      <c r="G1689" s="264">
        <v>1.32E-3</v>
      </c>
      <c r="H1689" s="265">
        <v>-6.1452513966480467E-4</v>
      </c>
      <c r="K1689" s="23">
        <v>43720</v>
      </c>
      <c r="L1689" s="19">
        <v>2.6480816335353917E-3</v>
      </c>
      <c r="O1689" s="23">
        <v>43720</v>
      </c>
      <c r="P1689">
        <v>7.0415448659613845E-3</v>
      </c>
      <c r="Q1689" t="str" cm="1">
        <f t="array" ref="Q1689">IF(P1689=MIN($P$3:$P$10000),O1689:P1689,"")</f>
        <v/>
      </c>
      <c r="S1689" s="23">
        <v>43720</v>
      </c>
      <c r="T1689">
        <v>2.816617946384554E-3</v>
      </c>
      <c r="U1689" t="str" cm="1">
        <f t="array" ref="U1689">IF(T1689=MIN($T$3:$T$10000),S1689:T1689,"")</f>
        <v/>
      </c>
    </row>
    <row r="1690" spans="1:21" x14ac:dyDescent="0.3">
      <c r="A1690" s="23">
        <v>43721</v>
      </c>
      <c r="B1690" s="24">
        <v>-8.2791745120704072E-3</v>
      </c>
      <c r="C1690" s="24">
        <v>5.8194797040988623E-3</v>
      </c>
      <c r="D1690" s="24">
        <v>4.3621015319038822E-3</v>
      </c>
      <c r="E1690" s="263">
        <v>-9.9053705278480467E-3</v>
      </c>
      <c r="F1690" s="264">
        <v>9.299999999999994E-4</v>
      </c>
      <c r="G1690" s="264">
        <v>-2.6000000000000019E-4</v>
      </c>
      <c r="H1690" s="265">
        <v>3.1578947368421048E-4</v>
      </c>
      <c r="K1690" s="23">
        <v>43721</v>
      </c>
      <c r="L1690" s="19">
        <v>-1.9764680839388333E-4</v>
      </c>
      <c r="O1690" s="23">
        <v>43721</v>
      </c>
      <c r="P1690">
        <v>-1.0493801788794442E-3</v>
      </c>
      <c r="Q1690" t="str" cm="1">
        <f t="array" ref="Q1690">IF(P1690=MIN($P$3:$P$10000),O1690:P1690,"")</f>
        <v/>
      </c>
      <c r="S1690" s="23">
        <v>43721</v>
      </c>
      <c r="T1690">
        <v>-4.1975207155177797E-4</v>
      </c>
      <c r="U1690" t="str" cm="1">
        <f t="array" ref="U1690">IF(T1690=MIN($T$3:$T$10000),S1690:T1690,"")</f>
        <v/>
      </c>
    </row>
    <row r="1691" spans="1:21" x14ac:dyDescent="0.3">
      <c r="A1691" s="23">
        <v>43724</v>
      </c>
      <c r="B1691" s="24">
        <v>8.348291474061794E-3</v>
      </c>
      <c r="C1691" s="24">
        <v>-4.3394451650005574E-3</v>
      </c>
      <c r="D1691" s="24">
        <v>-1.5839223562010112E-2</v>
      </c>
      <c r="E1691" s="263">
        <v>-4.466519931664801E-4</v>
      </c>
      <c r="F1691" s="264">
        <v>-4.4999999999999901E-4</v>
      </c>
      <c r="G1691" s="264">
        <v>1.7000000000000017E-4</v>
      </c>
      <c r="H1691" s="265">
        <v>1.630434782608686E-4</v>
      </c>
      <c r="K1691" s="23">
        <v>43724</v>
      </c>
      <c r="L1691" s="19">
        <v>-2.795219481266003E-3</v>
      </c>
      <c r="O1691" s="23">
        <v>43724</v>
      </c>
      <c r="P1691">
        <v>-7.0802226162084867E-3</v>
      </c>
      <c r="Q1691" t="str" cm="1">
        <f t="array" ref="Q1691">IF(P1691=MIN($P$3:$P$10000),O1691:P1691,"")</f>
        <v/>
      </c>
      <c r="S1691" s="23">
        <v>43724</v>
      </c>
      <c r="T1691">
        <v>-2.8320890464833938E-3</v>
      </c>
      <c r="U1691" t="str" cm="1">
        <f t="array" ref="U1691">IF(T1691=MIN($T$3:$T$10000),S1691:T1691,"")</f>
        <v/>
      </c>
    </row>
    <row r="1692" spans="1:21" x14ac:dyDescent="0.3">
      <c r="A1692" s="23">
        <v>43725</v>
      </c>
      <c r="B1692" s="24">
        <v>1.9813118180782691E-3</v>
      </c>
      <c r="C1692" s="24">
        <v>-1.452667912027455E-3</v>
      </c>
      <c r="D1692" s="24">
        <v>8.1335241604126376E-3</v>
      </c>
      <c r="E1692" s="263">
        <v>1.7515650321403259E-2</v>
      </c>
      <c r="F1692" s="264">
        <v>-2.1999999999999971E-4</v>
      </c>
      <c r="G1692" s="264">
        <v>-7.6000000000000069E-4</v>
      </c>
      <c r="H1692" s="265">
        <v>5.5248618784530048E-5</v>
      </c>
      <c r="K1692" s="23">
        <v>43725</v>
      </c>
      <c r="L1692" s="19">
        <v>3.5539853389199572E-3</v>
      </c>
      <c r="O1692" s="23">
        <v>43725</v>
      </c>
      <c r="P1692">
        <v>8.972808651167296E-3</v>
      </c>
      <c r="Q1692" t="str" cm="1">
        <f t="array" ref="Q1692">IF(P1692=MIN($P$3:$P$10000),O1692:P1692,"")</f>
        <v/>
      </c>
      <c r="S1692" s="23">
        <v>43725</v>
      </c>
      <c r="T1692">
        <v>3.5891234604669186E-3</v>
      </c>
      <c r="U1692" t="str" cm="1">
        <f t="array" ref="U1692">IF(T1692=MIN($T$3:$T$10000),S1692:T1692,"")</f>
        <v/>
      </c>
    </row>
    <row r="1693" spans="1:21" x14ac:dyDescent="0.3">
      <c r="A1693" s="23">
        <v>43726</v>
      </c>
      <c r="B1693" s="24">
        <v>-6.2853034059900904E-3</v>
      </c>
      <c r="C1693" s="24">
        <v>0</v>
      </c>
      <c r="D1693" s="24">
        <v>5.5788668756606491E-3</v>
      </c>
      <c r="E1693" s="263">
        <v>4.1278765635476842E-3</v>
      </c>
      <c r="F1693" s="264">
        <v>-2.9000000000000033E-4</v>
      </c>
      <c r="G1693" s="264">
        <v>6.1000000000000052E-4</v>
      </c>
      <c r="H1693" s="265">
        <v>5.5555555555557137E-5</v>
      </c>
      <c r="K1693" s="23">
        <v>43726</v>
      </c>
      <c r="L1693" s="19">
        <v>1.274683203510167E-3</v>
      </c>
      <c r="O1693" s="23">
        <v>43726</v>
      </c>
      <c r="P1693">
        <v>3.1204580087754157E-3</v>
      </c>
      <c r="Q1693" t="str" cm="1">
        <f t="array" ref="Q1693">IF(P1693=MIN($P$3:$P$10000),O1693:P1693,"")</f>
        <v/>
      </c>
      <c r="S1693" s="23">
        <v>43726</v>
      </c>
      <c r="T1693">
        <v>1.2481832035101663E-3</v>
      </c>
      <c r="U1693" t="str" cm="1">
        <f t="array" ref="U1693">IF(T1693=MIN($T$3:$T$10000),S1693:T1693,"")</f>
        <v/>
      </c>
    </row>
    <row r="1694" spans="1:21" x14ac:dyDescent="0.3">
      <c r="A1694" s="23">
        <v>43727</v>
      </c>
      <c r="B1694" s="24">
        <v>4.050827742478994E-3</v>
      </c>
      <c r="C1694" s="24">
        <v>5.8194797040988623E-3</v>
      </c>
      <c r="D1694" s="24">
        <v>-4.2666763108569541E-4</v>
      </c>
      <c r="E1694" s="263">
        <v>3.4987128564147132E-3</v>
      </c>
      <c r="F1694" s="264">
        <v>9.9999999999995925E-6</v>
      </c>
      <c r="G1694" s="264">
        <v>-2.000000000000002E-4</v>
      </c>
      <c r="H1694" s="265">
        <v>2.7932960893854773E-4</v>
      </c>
      <c r="K1694" s="23">
        <v>43727</v>
      </c>
      <c r="L1694" s="19">
        <v>9.514625868208928E-4</v>
      </c>
      <c r="O1694" s="23">
        <v>43727</v>
      </c>
      <c r="P1694">
        <v>2.0869106569963657E-3</v>
      </c>
      <c r="Q1694" t="str" cm="1">
        <f t="array" ref="Q1694">IF(P1694=MIN($P$3:$P$10000),O1694:P1694,"")</f>
        <v/>
      </c>
      <c r="S1694" s="23">
        <v>43727</v>
      </c>
      <c r="T1694">
        <v>8.3476426279854648E-4</v>
      </c>
      <c r="U1694" t="str" cm="1">
        <f t="array" ref="U1694">IF(T1694=MIN($T$3:$T$10000),S1694:T1694,"")</f>
        <v/>
      </c>
    </row>
    <row r="1695" spans="1:21" x14ac:dyDescent="0.3">
      <c r="A1695" s="23">
        <v>43728</v>
      </c>
      <c r="B1695" s="24">
        <v>1.182048422862738E-2</v>
      </c>
      <c r="C1695" s="24">
        <v>4.3394451650003779E-3</v>
      </c>
      <c r="D1695" s="24">
        <v>-1.110105192579139E-3</v>
      </c>
      <c r="E1695" s="263">
        <v>4.7938829235561926E-3</v>
      </c>
      <c r="F1695" s="264">
        <v>-2.1000000000000009E-4</v>
      </c>
      <c r="G1695" s="264">
        <v>-3.3000000000000027E-4</v>
      </c>
      <c r="H1695" s="265">
        <v>1.1494252873563149E-4</v>
      </c>
      <c r="K1695" s="23">
        <v>43728</v>
      </c>
      <c r="L1695" s="19">
        <v>1.1256484222605181E-3</v>
      </c>
      <c r="O1695" s="23">
        <v>43728</v>
      </c>
      <c r="P1695">
        <v>2.77856071082371E-3</v>
      </c>
      <c r="Q1695" t="str" cm="1">
        <f t="array" ref="Q1695">IF(P1695=MIN($P$3:$P$10000),O1695:P1695,"")</f>
        <v/>
      </c>
      <c r="S1695" s="23">
        <v>43728</v>
      </c>
      <c r="T1695">
        <v>1.111424284329484E-3</v>
      </c>
      <c r="U1695" t="str" cm="1">
        <f t="array" ref="U1695">IF(T1695=MIN($T$3:$T$10000),S1695:T1695,"")</f>
        <v/>
      </c>
    </row>
    <row r="1696" spans="1:21" x14ac:dyDescent="0.3">
      <c r="A1696" s="23">
        <v>43731</v>
      </c>
      <c r="B1696" s="24">
        <v>5.5963834682697042E-3</v>
      </c>
      <c r="C1696" s="24">
        <v>-6.7211547410971993E-3</v>
      </c>
      <c r="D1696" s="24">
        <v>5.470996313722493E-3</v>
      </c>
      <c r="E1696" s="263">
        <v>-2.862676174410632E-3</v>
      </c>
      <c r="F1696" s="264">
        <v>-5.9000000000000025E-4</v>
      </c>
      <c r="G1696" s="264">
        <v>8.7000000000000076E-4</v>
      </c>
      <c r="H1696" s="265">
        <v>4.6511627906976866E-4</v>
      </c>
      <c r="K1696" s="23">
        <v>43731</v>
      </c>
      <c r="L1696" s="19">
        <v>7.131909955271987E-4</v>
      </c>
      <c r="O1696" s="23">
        <v>43731</v>
      </c>
      <c r="P1696">
        <v>1.2984716748645072E-3</v>
      </c>
      <c r="Q1696" t="str" cm="1">
        <f t="array" ref="Q1696">IF(P1696=MIN($P$3:$P$10000),O1696:P1696,"")</f>
        <v/>
      </c>
      <c r="S1696" s="23">
        <v>43731</v>
      </c>
      <c r="T1696">
        <v>5.1938866994580279E-4</v>
      </c>
      <c r="U1696" t="str" cm="1">
        <f t="array" ref="U1696">IF(T1696=MIN($T$3:$T$10000),S1696:T1696,"")</f>
        <v/>
      </c>
    </row>
    <row r="1697" spans="1:21" x14ac:dyDescent="0.3">
      <c r="A1697" s="23">
        <v>43732</v>
      </c>
      <c r="B1697" s="24">
        <v>5.2869217391304591E-3</v>
      </c>
      <c r="C1697" s="24">
        <v>-7.7331231941159401E-3</v>
      </c>
      <c r="D1697" s="24">
        <v>6.6314476131365853E-3</v>
      </c>
      <c r="E1697" s="263">
        <v>1.4790201071544469E-3</v>
      </c>
      <c r="F1697" s="264">
        <v>-9.9999999999999395E-5</v>
      </c>
      <c r="G1697" s="264">
        <v>3.0000000000000031E-5</v>
      </c>
      <c r="H1697" s="265">
        <v>-5.4878048780487897E-4</v>
      </c>
      <c r="K1697" s="23">
        <v>43732</v>
      </c>
      <c r="L1697" s="19">
        <v>9.2758625196618988E-4</v>
      </c>
      <c r="O1697" s="23">
        <v>43732</v>
      </c>
      <c r="P1697">
        <v>2.9575936786959637E-3</v>
      </c>
      <c r="Q1697" t="str" cm="1">
        <f t="array" ref="Q1697">IF(P1697=MIN($P$3:$P$10000),O1697:P1697,"")</f>
        <v/>
      </c>
      <c r="S1697" s="23">
        <v>43732</v>
      </c>
      <c r="T1697">
        <v>1.1830374714783855E-3</v>
      </c>
      <c r="U1697" t="str" cm="1">
        <f t="array" ref="U1697">IF(T1697=MIN($T$3:$T$10000),S1697:T1697,"")</f>
        <v/>
      </c>
    </row>
    <row r="1698" spans="1:21" x14ac:dyDescent="0.3">
      <c r="A1698" s="23">
        <v>43733</v>
      </c>
      <c r="B1698" s="24">
        <v>-1.8545381584159599E-2</v>
      </c>
      <c r="C1698" s="24">
        <v>-1.0228875863703741E-2</v>
      </c>
      <c r="D1698" s="24">
        <v>5.91389179887024E-4</v>
      </c>
      <c r="E1698" s="263">
        <v>-1.042412683966587E-2</v>
      </c>
      <c r="F1698" s="264">
        <v>2.299999999999993E-4</v>
      </c>
      <c r="G1698" s="264">
        <v>-4.0000000000000044E-5</v>
      </c>
      <c r="H1698" s="265">
        <v>1.7341040462427639E-4</v>
      </c>
      <c r="K1698" s="23">
        <v>43733</v>
      </c>
      <c r="L1698" s="19">
        <v>-2.3921384208082188E-3</v>
      </c>
      <c r="O1698" s="23">
        <v>43733</v>
      </c>
      <c r="P1698">
        <v>-6.2279327572228585E-3</v>
      </c>
      <c r="Q1698" t="str" cm="1">
        <f t="array" ref="Q1698">IF(P1698=MIN($P$3:$P$10000),O1698:P1698,"")</f>
        <v/>
      </c>
      <c r="S1698" s="23">
        <v>43733</v>
      </c>
      <c r="T1698">
        <v>-2.4911731028891436E-3</v>
      </c>
      <c r="U1698" t="str" cm="1">
        <f t="array" ref="U1698">IF(T1698=MIN($T$3:$T$10000),S1698:T1698,"")</f>
        <v/>
      </c>
    </row>
    <row r="1699" spans="1:21" x14ac:dyDescent="0.3">
      <c r="A1699" s="23">
        <v>43734</v>
      </c>
      <c r="B1699" s="24">
        <v>-2.820912320088506E-4</v>
      </c>
      <c r="C1699" s="24">
        <v>1.476259365942905E-3</v>
      </c>
      <c r="D1699" s="24">
        <v>-1.435071836714655E-3</v>
      </c>
      <c r="E1699" s="263">
        <v>1.027053078741137E-2</v>
      </c>
      <c r="F1699" s="264">
        <v>3.1000000000000038E-4</v>
      </c>
      <c r="G1699" s="264">
        <v>6.0000000000000056E-5</v>
      </c>
      <c r="H1699" s="265">
        <v>5.8823529411766388E-5</v>
      </c>
      <c r="K1699" s="23">
        <v>43734</v>
      </c>
      <c r="L1699" s="19">
        <v>1.1005438412397535E-3</v>
      </c>
      <c r="O1699" s="23">
        <v>43734</v>
      </c>
      <c r="P1699">
        <v>2.6001831325111464E-3</v>
      </c>
      <c r="Q1699" t="str" cm="1">
        <f t="array" ref="Q1699">IF(P1699=MIN($P$3:$P$10000),O1699:P1699,"")</f>
        <v/>
      </c>
      <c r="S1699" s="23">
        <v>43734</v>
      </c>
      <c r="T1699">
        <v>1.0400732530044586E-3</v>
      </c>
      <c r="U1699" t="str" cm="1">
        <f t="array" ref="U1699">IF(T1699=MIN($T$3:$T$10000),S1699:T1699,"")</f>
        <v/>
      </c>
    </row>
    <row r="1700" spans="1:21" x14ac:dyDescent="0.3">
      <c r="A1700" s="23">
        <v>43735</v>
      </c>
      <c r="B1700" s="24">
        <v>-5.1484239793989023E-3</v>
      </c>
      <c r="C1700" s="24">
        <v>4.9144667593010885E-4</v>
      </c>
      <c r="D1700" s="24">
        <v>1.267943200908404E-3</v>
      </c>
      <c r="E1700" s="263">
        <v>-1.30333019421722E-2</v>
      </c>
      <c r="F1700" s="264">
        <v>1.200000000000003E-4</v>
      </c>
      <c r="G1700" s="264">
        <v>0</v>
      </c>
      <c r="H1700" s="265">
        <v>5.9171597633135749E-5</v>
      </c>
      <c r="K1700" s="23">
        <v>43735</v>
      </c>
      <c r="L1700" s="19">
        <v>-1.4837281420595017E-3</v>
      </c>
      <c r="O1700" s="23">
        <v>43735</v>
      </c>
      <c r="P1700">
        <v>-3.8058884024860318E-3</v>
      </c>
      <c r="Q1700" t="str" cm="1">
        <f t="array" ref="Q1700">IF(P1700=MIN($P$3:$P$10000),O1700:P1700,"")</f>
        <v/>
      </c>
      <c r="S1700" s="23">
        <v>43735</v>
      </c>
      <c r="T1700">
        <v>-1.5223553609944127E-3</v>
      </c>
      <c r="U1700" t="str" cm="1">
        <f t="array" ref="U1700">IF(T1700=MIN($T$3:$T$10000),S1700:T1700,"")</f>
        <v/>
      </c>
    </row>
    <row r="1701" spans="1:21" x14ac:dyDescent="0.3">
      <c r="A1701" s="23">
        <v>43738</v>
      </c>
      <c r="B1701" s="24">
        <v>-1.552532986708265E-2</v>
      </c>
      <c r="C1701" s="24">
        <v>1.473513158233735E-3</v>
      </c>
      <c r="D1701" s="24">
        <v>1.941792628813963E-3</v>
      </c>
      <c r="E1701" s="263">
        <v>1.241305545093694E-2</v>
      </c>
      <c r="F1701" s="264">
        <v>1.5999999999999961E-4</v>
      </c>
      <c r="G1701" s="264">
        <v>1.0000000000000011E-5</v>
      </c>
      <c r="H1701" s="265">
        <v>1.7857142857142749E-4</v>
      </c>
      <c r="K1701" s="23">
        <v>43738</v>
      </c>
      <c r="L1701" s="19">
        <v>1.3668695616418549E-3</v>
      </c>
      <c r="O1701" s="23">
        <v>43738</v>
      </c>
      <c r="P1701">
        <v>3.1750310469617809E-3</v>
      </c>
      <c r="Q1701" t="str" cm="1">
        <f t="array" ref="Q1701">IF(P1701=MIN($P$3:$P$10000),O1701:P1701,"")</f>
        <v/>
      </c>
      <c r="S1701" s="23">
        <v>43738</v>
      </c>
      <c r="T1701">
        <v>1.2700124187847125E-3</v>
      </c>
      <c r="U1701" t="str" cm="1">
        <f t="array" ref="U1701">IF(T1701=MIN($T$3:$T$10000),S1701:T1701,"")</f>
        <v/>
      </c>
    </row>
    <row r="1702" spans="1:21" x14ac:dyDescent="0.3">
      <c r="A1702" s="23">
        <v>43739</v>
      </c>
      <c r="B1702" s="24">
        <v>5.4728165000655664E-3</v>
      </c>
      <c r="C1702" s="24">
        <v>-1.128002206530718E-2</v>
      </c>
      <c r="D1702" s="24">
        <v>-6.9935539613423057E-3</v>
      </c>
      <c r="E1702" s="263">
        <v>-1.1304040280332699E-3</v>
      </c>
      <c r="F1702" s="264">
        <v>1.6000000000000039E-4</v>
      </c>
      <c r="G1702" s="264">
        <v>-2.800000000000003E-4</v>
      </c>
      <c r="H1702" s="265">
        <v>3.030303030303033E-4</v>
      </c>
      <c r="K1702" s="23">
        <v>43739</v>
      </c>
      <c r="L1702" s="19">
        <v>-1.6666681111439481E-3</v>
      </c>
      <c r="O1702" s="23">
        <v>43739</v>
      </c>
      <c r="P1702">
        <v>-4.5125793687689625E-3</v>
      </c>
      <c r="Q1702" t="str" cm="1">
        <f t="array" ref="Q1702">IF(P1702=MIN($P$3:$P$10000),O1702:P1702,"")</f>
        <v/>
      </c>
      <c r="S1702" s="23">
        <v>43739</v>
      </c>
      <c r="T1702">
        <v>-1.8050317475075846E-3</v>
      </c>
      <c r="U1702" t="str" cm="1">
        <f t="array" ref="U1702">IF(T1702=MIN($T$3:$T$10000),S1702:T1702,"")</f>
        <v/>
      </c>
    </row>
    <row r="1703" spans="1:21" x14ac:dyDescent="0.3">
      <c r="A1703" s="23">
        <v>43740</v>
      </c>
      <c r="B1703" s="24">
        <v>1.1673637052437199E-2</v>
      </c>
      <c r="C1703" s="24">
        <v>-2.1825527768176981E-2</v>
      </c>
      <c r="D1703" s="24">
        <v>-1.467984570154212E-2</v>
      </c>
      <c r="E1703" s="263">
        <v>-8.7066945807447204E-4</v>
      </c>
      <c r="F1703" s="264">
        <v>1.4999999999999999E-4</v>
      </c>
      <c r="G1703" s="264">
        <v>-4.000000000000004E-4</v>
      </c>
      <c r="H1703" s="265">
        <v>3.749999999999999E-4</v>
      </c>
      <c r="K1703" s="23">
        <v>43740</v>
      </c>
      <c r="L1703" s="19">
        <v>-3.3346039638388492E-3</v>
      </c>
      <c r="O1703" s="23">
        <v>43740</v>
      </c>
      <c r="P1703">
        <v>-8.745884909597124E-3</v>
      </c>
      <c r="Q1703" t="str" cm="1">
        <f t="array" ref="Q1703">IF(P1703=MIN($P$3:$P$10000),O1703:P1703,"")</f>
        <v/>
      </c>
      <c r="S1703" s="23">
        <v>43740</v>
      </c>
      <c r="T1703">
        <v>-3.4983539638388491E-3</v>
      </c>
      <c r="U1703" t="str" cm="1">
        <f t="array" ref="U1703">IF(T1703=MIN($T$3:$T$10000),S1703:T1703,"")</f>
        <v/>
      </c>
    </row>
    <row r="1704" spans="1:21" x14ac:dyDescent="0.3">
      <c r="A1704" s="23">
        <v>43741</v>
      </c>
      <c r="B1704" s="24">
        <v>4.5306457783747542E-3</v>
      </c>
      <c r="C1704" s="24">
        <v>2.0285352772223229E-3</v>
      </c>
      <c r="D1704" s="24">
        <v>1.6364278162242141E-3</v>
      </c>
      <c r="E1704" s="263">
        <v>1.917090624457387E-3</v>
      </c>
      <c r="F1704" s="264">
        <v>-4.8000000000000039E-4</v>
      </c>
      <c r="G1704" s="264">
        <v>6.8000000000000059E-4</v>
      </c>
      <c r="H1704" s="265">
        <v>1.298701298701302E-4</v>
      </c>
      <c r="K1704" s="23">
        <v>43741</v>
      </c>
      <c r="L1704" s="19">
        <v>8.7651101150690032E-4</v>
      </c>
      <c r="O1704" s="23">
        <v>43741</v>
      </c>
      <c r="P1704">
        <v>2.0801736326633538E-3</v>
      </c>
      <c r="Q1704" t="str" cm="1">
        <f t="array" ref="Q1704">IF(P1704=MIN($P$3:$P$10000),O1704:P1704,"")</f>
        <v/>
      </c>
      <c r="S1704" s="23">
        <v>43741</v>
      </c>
      <c r="T1704">
        <v>8.320694530653417E-4</v>
      </c>
      <c r="U1704" t="str" cm="1">
        <f t="array" ref="U1704">IF(T1704=MIN($T$3:$T$10000),S1704:T1704,"")</f>
        <v/>
      </c>
    </row>
    <row r="1705" spans="1:21" x14ac:dyDescent="0.3">
      <c r="A1705" s="23">
        <v>43742</v>
      </c>
      <c r="B1705" s="24">
        <v>0</v>
      </c>
      <c r="C1705" s="24">
        <v>6.5789303178170602E-3</v>
      </c>
      <c r="D1705" s="24">
        <v>1.5905599979882269E-2</v>
      </c>
      <c r="E1705" s="263">
        <v>1.408809523342925E-2</v>
      </c>
      <c r="F1705" s="264">
        <v>-1.399999999999995E-4</v>
      </c>
      <c r="G1705" s="264">
        <v>-3.0000000000000031E-5</v>
      </c>
      <c r="H1705" s="265">
        <v>-2.631578947368428E-4</v>
      </c>
      <c r="K1705" s="23">
        <v>43742</v>
      </c>
      <c r="L1705" s="19">
        <v>4.82311137083705E-3</v>
      </c>
      <c r="O1705" s="23">
        <v>43742</v>
      </c>
      <c r="P1705">
        <v>1.2392581058671571E-2</v>
      </c>
      <c r="Q1705" t="str" cm="1">
        <f t="array" ref="Q1705">IF(P1705=MIN($P$3:$P$10000),O1705:P1705,"")</f>
        <v/>
      </c>
      <c r="S1705" s="23">
        <v>43742</v>
      </c>
      <c r="T1705">
        <v>4.9570324234686292E-3</v>
      </c>
      <c r="U1705" t="str" cm="1">
        <f t="array" ref="U1705">IF(T1705=MIN($T$3:$T$10000),S1705:T1705,"")</f>
        <v/>
      </c>
    </row>
    <row r="1706" spans="1:21" x14ac:dyDescent="0.3">
      <c r="A1706" s="23">
        <v>43745</v>
      </c>
      <c r="B1706" s="24">
        <v>-8.5270757657678244E-3</v>
      </c>
      <c r="C1706" s="24">
        <v>1.15635296055047E-2</v>
      </c>
      <c r="D1706" s="24">
        <v>-7.8705165483060786E-3</v>
      </c>
      <c r="E1706" s="263">
        <v>-7.7180971933138174E-3</v>
      </c>
      <c r="F1706" s="264">
        <v>9.9999999999999395E-5</v>
      </c>
      <c r="G1706" s="264">
        <v>-1.24E-3</v>
      </c>
      <c r="H1706" s="265">
        <v>1.2820512820512853E-4</v>
      </c>
      <c r="K1706" s="23">
        <v>43745</v>
      </c>
      <c r="L1706" s="19">
        <v>-2.0768614189118338E-3</v>
      </c>
      <c r="O1706" s="23">
        <v>43745</v>
      </c>
      <c r="P1706">
        <v>-5.2063843165103532E-3</v>
      </c>
      <c r="Q1706" t="str" cm="1">
        <f t="array" ref="Q1706">IF(P1706=MIN($P$3:$P$10000),O1706:P1706,"")</f>
        <v/>
      </c>
      <c r="S1706" s="23">
        <v>43745</v>
      </c>
      <c r="T1706">
        <v>-2.0825537266041414E-3</v>
      </c>
      <c r="U1706" t="str" cm="1">
        <f t="array" ref="U1706">IF(T1706=MIN($T$3:$T$10000),S1706:T1706,"")</f>
        <v/>
      </c>
    </row>
    <row r="1707" spans="1:21" x14ac:dyDescent="0.3">
      <c r="A1707" s="23">
        <v>43746</v>
      </c>
      <c r="B1707" s="24">
        <v>8.7425970752349549E-3</v>
      </c>
      <c r="C1707" s="24">
        <v>-1.093433028142563E-2</v>
      </c>
      <c r="D1707" s="24">
        <v>2.985507615236764E-3</v>
      </c>
      <c r="E1707" s="263">
        <v>-8.1238217731913406E-3</v>
      </c>
      <c r="F1707" s="264">
        <v>0</v>
      </c>
      <c r="G1707" s="264">
        <v>7.0000000000000062E-5</v>
      </c>
      <c r="H1707" s="265">
        <v>-3.2467532467532495E-4</v>
      </c>
      <c r="K1707" s="23">
        <v>43746</v>
      </c>
      <c r="L1707" s="19">
        <v>-8.0834289166144843E-4</v>
      </c>
      <c r="O1707" s="23">
        <v>43746</v>
      </c>
      <c r="P1707">
        <v>-1.6643474888938805E-3</v>
      </c>
      <c r="Q1707" t="str" cm="1">
        <f t="array" ref="Q1707">IF(P1707=MIN($P$3:$P$10000),O1707:P1707,"")</f>
        <v/>
      </c>
      <c r="S1707" s="23">
        <v>43746</v>
      </c>
      <c r="T1707">
        <v>-6.6573899555755222E-4</v>
      </c>
      <c r="U1707" t="str" cm="1">
        <f t="array" ref="U1707">IF(T1707=MIN($T$3:$T$10000),S1707:T1707,"")</f>
        <v/>
      </c>
    </row>
    <row r="1708" spans="1:21" x14ac:dyDescent="0.3">
      <c r="A1708" s="23">
        <v>43747</v>
      </c>
      <c r="B1708" s="24">
        <v>9.1604426319123299E-4</v>
      </c>
      <c r="C1708" s="24">
        <v>2.5125361584099832E-3</v>
      </c>
      <c r="D1708" s="24">
        <v>1.1481616811923039E-2</v>
      </c>
      <c r="E1708" s="263">
        <v>7.2319144015998678E-3</v>
      </c>
      <c r="F1708" s="264">
        <v>9.5999999999999992E-4</v>
      </c>
      <c r="G1708" s="264">
        <v>-2.6000000000000019E-4</v>
      </c>
      <c r="H1708" s="265">
        <v>-5.0314465408804942E-4</v>
      </c>
      <c r="K1708" s="23">
        <v>43747</v>
      </c>
      <c r="L1708" s="19">
        <v>2.9973457614209677E-3</v>
      </c>
      <c r="O1708" s="23">
        <v>43747</v>
      </c>
      <c r="P1708">
        <v>7.8519021394014739E-3</v>
      </c>
      <c r="Q1708" t="str" cm="1">
        <f t="array" ref="Q1708">IF(P1708=MIN($P$3:$P$10000),O1708:P1708,"")</f>
        <v/>
      </c>
      <c r="S1708" s="23">
        <v>43747</v>
      </c>
      <c r="T1708">
        <v>3.1407608557605898E-3</v>
      </c>
      <c r="U1708" t="str" cm="1">
        <f t="array" ref="U1708">IF(T1708=MIN($T$3:$T$10000),S1708:T1708,"")</f>
        <v/>
      </c>
    </row>
    <row r="1709" spans="1:21" x14ac:dyDescent="0.3">
      <c r="A1709" s="23">
        <v>43748</v>
      </c>
      <c r="B1709" s="24">
        <v>-8.7293556762543436E-3</v>
      </c>
      <c r="C1709" s="24">
        <v>7.0176267612695247E-3</v>
      </c>
      <c r="D1709" s="24">
        <v>5.7176260605715026E-3</v>
      </c>
      <c r="E1709" s="263">
        <v>1.5917019266937019E-2</v>
      </c>
      <c r="F1709" s="264">
        <v>-1.09999999999999E-4</v>
      </c>
      <c r="G1709" s="264">
        <v>-8.4999999999999963E-4</v>
      </c>
      <c r="H1709" s="265">
        <v>-5.3892215568862372E-4</v>
      </c>
      <c r="K1709" s="23">
        <v>43748</v>
      </c>
      <c r="L1709" s="19">
        <v>2.676980773275636E-3</v>
      </c>
      <c r="O1709" s="23">
        <v>43748</v>
      </c>
      <c r="P1709">
        <v>7.4324893583387905E-3</v>
      </c>
      <c r="Q1709" t="str" cm="1">
        <f t="array" ref="Q1709">IF(P1709=MIN($P$3:$P$10000),O1709:P1709,"")</f>
        <v/>
      </c>
      <c r="S1709" s="23">
        <v>43748</v>
      </c>
      <c r="T1709">
        <v>2.9729957433355164E-3</v>
      </c>
      <c r="U1709" t="str" cm="1">
        <f t="array" ref="U1709">IF(T1709=MIN($T$3:$T$10000),S1709:T1709,"")</f>
        <v/>
      </c>
    </row>
    <row r="1710" spans="1:21" x14ac:dyDescent="0.3">
      <c r="A1710" s="23">
        <v>43749</v>
      </c>
      <c r="B1710" s="24">
        <v>-5.5393722823574186E-3</v>
      </c>
      <c r="C1710" s="24">
        <v>1.991034691603507E-2</v>
      </c>
      <c r="D1710" s="24">
        <v>5.2670697237508059E-3</v>
      </c>
      <c r="E1710" s="263">
        <v>-9.3665133605766709E-3</v>
      </c>
      <c r="F1710" s="264">
        <v>3.2999999999999962E-4</v>
      </c>
      <c r="G1710" s="264">
        <v>2.999999999999892E-5</v>
      </c>
      <c r="H1710" s="265">
        <v>0</v>
      </c>
      <c r="K1710" s="23">
        <v>43749</v>
      </c>
      <c r="L1710" s="19">
        <v>7.3967074439279642E-4</v>
      </c>
      <c r="O1710" s="23">
        <v>43749</v>
      </c>
      <c r="P1710">
        <v>1.762926860981992E-3</v>
      </c>
      <c r="Q1710" t="str" cm="1">
        <f t="array" ref="Q1710">IF(P1710=MIN($P$3:$P$10000),O1710:P1710,"")</f>
        <v/>
      </c>
      <c r="S1710" s="23">
        <v>43749</v>
      </c>
      <c r="T1710">
        <v>7.0517074439279651E-4</v>
      </c>
      <c r="U1710" t="str" cm="1">
        <f t="array" ref="U1710">IF(T1710=MIN($T$3:$T$10000),S1710:T1710,"")</f>
        <v/>
      </c>
    </row>
    <row r="1711" spans="1:21" x14ac:dyDescent="0.3">
      <c r="A1711" s="23">
        <v>43752</v>
      </c>
      <c r="B1711" s="24">
        <v>3.9991216453555056E-3</v>
      </c>
      <c r="C1711" s="24">
        <v>-2.4402398566898231E-3</v>
      </c>
      <c r="D1711" s="24">
        <v>-8.8987824397923302E-3</v>
      </c>
      <c r="E1711" s="263">
        <v>-1.6333044915715579E-3</v>
      </c>
      <c r="F1711" s="264">
        <v>2.9999999999999648E-5</v>
      </c>
      <c r="G1711" s="264">
        <v>3.6000000000000029E-4</v>
      </c>
      <c r="H1711" s="265">
        <v>-5.6818181818181473E-5</v>
      </c>
      <c r="K1711" s="23">
        <v>43752</v>
      </c>
      <c r="L1711" s="19">
        <v>-1.7908311242136685E-3</v>
      </c>
      <c r="O1711" s="23">
        <v>43752</v>
      </c>
      <c r="P1711">
        <v>-4.4656573559887164E-3</v>
      </c>
      <c r="Q1711" t="str" cm="1">
        <f t="array" ref="Q1711">IF(P1711=MIN($P$3:$P$10000),O1711:P1711,"")</f>
        <v/>
      </c>
      <c r="S1711" s="23">
        <v>43752</v>
      </c>
      <c r="T1711">
        <v>-1.7862629423954868E-3</v>
      </c>
      <c r="U1711" t="str" cm="1">
        <f t="array" ref="U1711">IF(T1711=MIN($T$3:$T$10000),S1711:T1711,"")</f>
        <v/>
      </c>
    </row>
    <row r="1712" spans="1:21" x14ac:dyDescent="0.3">
      <c r="A1712" s="23">
        <v>43753</v>
      </c>
      <c r="B1712" s="24">
        <v>-6.9705884336180102E-3</v>
      </c>
      <c r="C1712" s="24">
        <v>7.8278080618803762E-3</v>
      </c>
      <c r="D1712" s="24">
        <v>3.0207823163274829E-3</v>
      </c>
      <c r="E1712" s="263">
        <v>-4.3046207155602824E-3</v>
      </c>
      <c r="F1712" s="264">
        <v>4.500000000000008E-4</v>
      </c>
      <c r="G1712" s="264">
        <v>-1.4999999999999901E-4</v>
      </c>
      <c r="H1712" s="265">
        <v>1.1299435028248518E-4</v>
      </c>
      <c r="K1712" s="23">
        <v>43753</v>
      </c>
      <c r="L1712" s="19">
        <v>2.6207524080746063E-4</v>
      </c>
      <c r="O1712" s="23">
        <v>43753</v>
      </c>
      <c r="P1712">
        <v>4.3431945795085547E-4</v>
      </c>
      <c r="Q1712" t="str" cm="1">
        <f t="array" ref="Q1712">IF(P1712=MIN($P$3:$P$10000),O1712:P1712,"")</f>
        <v/>
      </c>
      <c r="S1712" s="23">
        <v>43753</v>
      </c>
      <c r="T1712">
        <v>1.7372778318034212E-4</v>
      </c>
      <c r="U1712" t="str" cm="1">
        <f t="array" ref="U1712">IF(T1712=MIN($T$3:$T$10000),S1712:T1712,"")</f>
        <v/>
      </c>
    </row>
    <row r="1713" spans="1:21" x14ac:dyDescent="0.3">
      <c r="A1713" s="23">
        <v>43754</v>
      </c>
      <c r="B1713" s="24">
        <v>5.7302699969178804E-3</v>
      </c>
      <c r="C1713" s="24">
        <v>0</v>
      </c>
      <c r="D1713" s="24">
        <v>-9.2031188368639331E-4</v>
      </c>
      <c r="E1713" s="263">
        <v>-6.4850689535552192E-3</v>
      </c>
      <c r="F1713" s="264">
        <v>1.2999999999999991E-4</v>
      </c>
      <c r="G1713" s="264">
        <v>6.999999999999895E-5</v>
      </c>
      <c r="H1713" s="265">
        <v>-5.7142857142856796E-5</v>
      </c>
      <c r="K1713" s="23">
        <v>43754</v>
      </c>
      <c r="L1713" s="19">
        <v>-7.1341622641185186E-4</v>
      </c>
      <c r="O1713" s="23">
        <v>43754</v>
      </c>
      <c r="P1713">
        <v>-1.7605048517439154E-3</v>
      </c>
      <c r="Q1713" t="str" cm="1">
        <f t="array" ref="Q1713">IF(P1713=MIN($P$3:$P$10000),O1713:P1713,"")</f>
        <v/>
      </c>
      <c r="S1713" s="23">
        <v>43754</v>
      </c>
      <c r="T1713">
        <v>-7.0420194069756618E-4</v>
      </c>
      <c r="U1713" t="str" cm="1">
        <f t="array" ref="U1713">IF(T1713=MIN($T$3:$T$10000),S1713:T1713,"")</f>
        <v/>
      </c>
    </row>
    <row r="1714" spans="1:21" x14ac:dyDescent="0.3">
      <c r="A1714" s="23">
        <v>43755</v>
      </c>
      <c r="B1714" s="24">
        <v>1.4243785649349079E-3</v>
      </c>
      <c r="C1714" s="24">
        <v>8.7378728947100671E-3</v>
      </c>
      <c r="D1714" s="24">
        <v>3.5170343016579591E-3</v>
      </c>
      <c r="E1714" s="263">
        <v>1.201024661561987E-2</v>
      </c>
      <c r="F1714" s="264">
        <v>1.7000000000000001E-4</v>
      </c>
      <c r="G1714" s="264">
        <v>3.3000000000000027E-4</v>
      </c>
      <c r="H1714" s="265">
        <v>0</v>
      </c>
      <c r="K1714" s="23">
        <v>43755</v>
      </c>
      <c r="L1714" s="19">
        <v>2.6598006392158998E-3</v>
      </c>
      <c r="O1714" s="23">
        <v>43755</v>
      </c>
      <c r="P1714">
        <v>6.5657515980397478E-3</v>
      </c>
      <c r="Q1714" t="str" cm="1">
        <f t="array" ref="Q1714">IF(P1714=MIN($P$3:$P$10000),O1714:P1714,"")</f>
        <v/>
      </c>
      <c r="S1714" s="23">
        <v>43755</v>
      </c>
      <c r="T1714">
        <v>2.6263006392158996E-3</v>
      </c>
      <c r="U1714" t="str" cm="1">
        <f t="array" ref="U1714">IF(T1714=MIN($T$3:$T$10000),S1714:T1714,"")</f>
        <v/>
      </c>
    </row>
    <row r="1715" spans="1:21" x14ac:dyDescent="0.3">
      <c r="A1715" s="23">
        <v>43756</v>
      </c>
      <c r="B1715" s="24">
        <v>-1.0667377777774201E-3</v>
      </c>
      <c r="C1715" s="24">
        <v>5.7747724571060857E-3</v>
      </c>
      <c r="D1715" s="24">
        <v>-5.8410429588351557E-3</v>
      </c>
      <c r="E1715" s="263">
        <v>6.6221052021877714E-3</v>
      </c>
      <c r="F1715" s="264">
        <v>2.9999999999999648E-5</v>
      </c>
      <c r="G1715" s="264">
        <v>-3.5000000000000032E-4</v>
      </c>
      <c r="H1715" s="265">
        <v>-2.2727272727272787E-4</v>
      </c>
      <c r="K1715" s="23">
        <v>43756</v>
      </c>
      <c r="L1715" s="19">
        <v>-1.1385882880813938E-4</v>
      </c>
      <c r="O1715" s="23">
        <v>43756</v>
      </c>
      <c r="P1715">
        <v>7.284746161470481E-6</v>
      </c>
      <c r="Q1715" t="str" cm="1">
        <f t="array" ref="Q1715">IF(P1715=MIN($P$3:$P$10000),O1715:P1715,"")</f>
        <v/>
      </c>
      <c r="S1715" s="23">
        <v>43756</v>
      </c>
      <c r="T1715">
        <v>2.9138984645882141E-6</v>
      </c>
      <c r="U1715" t="str" cm="1">
        <f t="array" ref="U1715">IF(T1715=MIN($T$3:$T$10000),S1715:T1715,"")</f>
        <v/>
      </c>
    </row>
    <row r="1716" spans="1:21" x14ac:dyDescent="0.3">
      <c r="A1716" s="23">
        <v>43759</v>
      </c>
      <c r="B1716" s="24">
        <v>-4.7701407276733269E-3</v>
      </c>
      <c r="C1716" s="24">
        <v>1.1961695690205011E-2</v>
      </c>
      <c r="D1716" s="24">
        <v>5.0361371776239923E-3</v>
      </c>
      <c r="E1716" s="263">
        <v>1.8796128190654651E-3</v>
      </c>
      <c r="F1716" s="264">
        <v>4.3999999999999942E-4</v>
      </c>
      <c r="G1716" s="264">
        <v>-5.8999999999999938E-4</v>
      </c>
      <c r="H1716" s="265">
        <v>1.1111111111111235E-4</v>
      </c>
      <c r="K1716" s="23">
        <v>43759</v>
      </c>
      <c r="L1716" s="19">
        <v>1.6695423352050716E-3</v>
      </c>
      <c r="O1716" s="23">
        <v>43759</v>
      </c>
      <c r="P1716">
        <v>4.0126058380126773E-3</v>
      </c>
      <c r="Q1716" t="str" cm="1">
        <f t="array" ref="Q1716">IF(P1716=MIN($P$3:$P$10000),O1716:P1716,"")</f>
        <v/>
      </c>
      <c r="S1716" s="23">
        <v>43759</v>
      </c>
      <c r="T1716">
        <v>1.605042335205071E-3</v>
      </c>
      <c r="U1716" t="str" cm="1">
        <f t="array" ref="U1716">IF(T1716=MIN($T$3:$T$10000),S1716:T1716,"")</f>
        <v/>
      </c>
    </row>
    <row r="1717" spans="1:21" x14ac:dyDescent="0.3">
      <c r="A1717" s="23">
        <v>43760</v>
      </c>
      <c r="B1717" s="24">
        <v>2.932999646119064E-3</v>
      </c>
      <c r="C1717" s="24">
        <v>4.7281812191751838E-3</v>
      </c>
      <c r="D1717" s="24">
        <v>-1.336373693081471E-3</v>
      </c>
      <c r="E1717" s="263">
        <v>-2.9846181757063389E-3</v>
      </c>
      <c r="F1717" s="264">
        <v>2.6000000000000068E-4</v>
      </c>
      <c r="G1717" s="264">
        <v>5.8999999999999938E-4</v>
      </c>
      <c r="H1717" s="265">
        <v>5.617977528089854E-5</v>
      </c>
      <c r="K1717" s="23">
        <v>43760</v>
      </c>
      <c r="L1717" s="19">
        <v>-1.3586827675423835E-4</v>
      </c>
      <c r="O1717" s="23">
        <v>43760</v>
      </c>
      <c r="P1717">
        <v>-5.416229390766068E-4</v>
      </c>
      <c r="Q1717" t="str" cm="1">
        <f t="array" ref="Q1717">IF(P1717=MIN($P$3:$P$10000),O1717:P1717,"")</f>
        <v/>
      </c>
      <c r="S1717" s="23">
        <v>43760</v>
      </c>
      <c r="T1717">
        <v>-2.1664917563064275E-4</v>
      </c>
      <c r="U1717" t="str" cm="1">
        <f t="array" ref="U1717">IF(T1717=MIN($T$3:$T$10000),S1717:T1717,"")</f>
        <v/>
      </c>
    </row>
    <row r="1718" spans="1:21" x14ac:dyDescent="0.3">
      <c r="A1718" s="23">
        <v>43761</v>
      </c>
      <c r="B1718" s="24">
        <v>2.353794629539168E-3</v>
      </c>
      <c r="C1718" s="24">
        <v>1.4118480740121821E-3</v>
      </c>
      <c r="D1718" s="24">
        <v>-1.9233115366804219E-3</v>
      </c>
      <c r="E1718" s="263">
        <v>-3.036250022752247E-2</v>
      </c>
      <c r="F1718" s="264">
        <v>-1.0200000000000001E-3</v>
      </c>
      <c r="G1718" s="264">
        <v>-1.2000000000000011E-4</v>
      </c>
      <c r="H1718" s="265">
        <v>0</v>
      </c>
      <c r="K1718" s="23">
        <v>43761</v>
      </c>
      <c r="L1718" s="19">
        <v>-3.9243636535100891E-3</v>
      </c>
      <c r="O1718" s="23">
        <v>43761</v>
      </c>
      <c r="P1718">
        <v>-9.540909133775222E-3</v>
      </c>
      <c r="Q1718" t="str" cm="1">
        <f t="array" ref="Q1718">IF(P1718=MIN($P$3:$P$10000),O1718:P1718,"")</f>
        <v/>
      </c>
      <c r="S1718" s="23">
        <v>43761</v>
      </c>
      <c r="T1718">
        <v>-3.8163636535100891E-3</v>
      </c>
      <c r="U1718" t="str" cm="1">
        <f t="array" ref="U1718">IF(T1718=MIN($T$3:$T$10000),S1718:T1718,"")</f>
        <v/>
      </c>
    </row>
    <row r="1719" spans="1:21" x14ac:dyDescent="0.3">
      <c r="A1719" s="23">
        <v>43762</v>
      </c>
      <c r="B1719" s="24">
        <v>7.115918359894103E-3</v>
      </c>
      <c r="C1719" s="24">
        <v>-3.289684032972496E-3</v>
      </c>
      <c r="D1719" s="24">
        <v>-2.0946675484838071E-3</v>
      </c>
      <c r="E1719" s="263">
        <v>-1.764387679768822E-3</v>
      </c>
      <c r="F1719" s="264">
        <v>8.9999999999999802E-5</v>
      </c>
      <c r="G1719" s="264">
        <v>3.200000000000003E-4</v>
      </c>
      <c r="H1719" s="265">
        <v>-1.6949152542372975E-4</v>
      </c>
      <c r="K1719" s="23">
        <v>43762</v>
      </c>
      <c r="L1719" s="19">
        <v>-5.2693784625661025E-4</v>
      </c>
      <c r="O1719" s="23">
        <v>43762</v>
      </c>
      <c r="P1719">
        <v>-1.1891666495398297E-3</v>
      </c>
      <c r="Q1719" t="str" cm="1">
        <f t="array" ref="Q1719">IF(P1719=MIN($P$3:$P$10000),O1719:P1719,"")</f>
        <v/>
      </c>
      <c r="S1719" s="23">
        <v>43762</v>
      </c>
      <c r="T1719">
        <v>-4.7566665981593189E-4</v>
      </c>
      <c r="U1719" t="str" cm="1">
        <f t="array" ref="U1719">IF(T1719=MIN($T$3:$T$10000),S1719:T1719,"")</f>
        <v/>
      </c>
    </row>
    <row r="1720" spans="1:21" x14ac:dyDescent="0.3">
      <c r="A1720" s="23">
        <v>43763</v>
      </c>
      <c r="B1720" s="24">
        <v>2.3316752796699132E-3</v>
      </c>
      <c r="C1720" s="24">
        <v>-9.4284298944207509E-4</v>
      </c>
      <c r="D1720" s="24">
        <v>-5.0378462114410193E-4</v>
      </c>
      <c r="E1720" s="263">
        <v>-1.608194621850222E-2</v>
      </c>
      <c r="F1720" s="264">
        <v>4.0999999999999977E-4</v>
      </c>
      <c r="G1720" s="264">
        <v>-3.6999999999999924E-4</v>
      </c>
      <c r="H1720" s="265">
        <v>-2.7777777777777799E-4</v>
      </c>
      <c r="K1720" s="23">
        <v>43763</v>
      </c>
      <c r="L1720" s="19">
        <v>-2.077657322937838E-3</v>
      </c>
      <c r="O1720" s="23">
        <v>43763</v>
      </c>
      <c r="P1720">
        <v>-4.9378933073445947E-3</v>
      </c>
      <c r="Q1720" t="str" cm="1">
        <f t="array" ref="Q1720">IF(P1720=MIN($P$3:$P$10000),O1720:P1720,"")</f>
        <v/>
      </c>
      <c r="S1720" s="23">
        <v>43763</v>
      </c>
      <c r="T1720">
        <v>-1.9751573229378379E-3</v>
      </c>
      <c r="U1720" t="str" cm="1">
        <f t="array" ref="U1720">IF(T1720=MIN($T$3:$T$10000),S1720:T1720,"")</f>
        <v/>
      </c>
    </row>
    <row r="1721" spans="1:21" x14ac:dyDescent="0.3">
      <c r="A1721" s="23">
        <v>43766</v>
      </c>
      <c r="B1721" s="24">
        <v>-8.6000422345973489E-3</v>
      </c>
      <c r="C1721" s="24">
        <v>2.3595785646689888E-3</v>
      </c>
      <c r="D1721" s="24">
        <v>1.5120450899310271E-3</v>
      </c>
      <c r="E1721" s="263">
        <v>-6.2864442954706137E-4</v>
      </c>
      <c r="F1721" s="264">
        <v>4.4999999999999988E-4</v>
      </c>
      <c r="G1721" s="264">
        <v>-5.6000000000000049E-4</v>
      </c>
      <c r="H1721" s="265">
        <v>5.4054054054055592E-5</v>
      </c>
      <c r="K1721" s="23">
        <v>43766</v>
      </c>
      <c r="L1721" s="19">
        <v>9.4704654458396724E-6</v>
      </c>
      <c r="O1721" s="23">
        <v>43766</v>
      </c>
      <c r="P1721">
        <v>-7.9634647196213156E-5</v>
      </c>
      <c r="Q1721" t="str" cm="1">
        <f t="array" ref="Q1721">IF(P1721=MIN($P$3:$P$10000),O1721:P1721,"")</f>
        <v/>
      </c>
      <c r="S1721" s="23">
        <v>43766</v>
      </c>
      <c r="T1721">
        <v>-3.1853858878485309E-5</v>
      </c>
      <c r="U1721" t="str" cm="1">
        <f t="array" ref="U1721">IF(T1721=MIN($T$3:$T$10000),S1721:T1721,"")</f>
        <v/>
      </c>
    </row>
    <row r="1722" spans="1:21" x14ac:dyDescent="0.3">
      <c r="A1722" s="23">
        <v>43767</v>
      </c>
      <c r="B1722" s="24">
        <v>-2.7730304520265881E-3</v>
      </c>
      <c r="C1722" s="24">
        <v>-6.120659380640707E-3</v>
      </c>
      <c r="D1722" s="24">
        <v>-1.7362776750157849E-2</v>
      </c>
      <c r="E1722" s="263">
        <v>6.7397304876185499E-3</v>
      </c>
      <c r="F1722" s="264">
        <v>-9.9999999999999395E-5</v>
      </c>
      <c r="G1722" s="264">
        <v>6.0000000000000056E-5</v>
      </c>
      <c r="H1722" s="265">
        <v>3.2608695652173905E-4</v>
      </c>
      <c r="K1722" s="23">
        <v>43767</v>
      </c>
      <c r="L1722" s="19">
        <v>-2.6760596297692222E-3</v>
      </c>
      <c r="O1722" s="23">
        <v>43767</v>
      </c>
      <c r="P1722">
        <v>-7.0394969005100122E-3</v>
      </c>
      <c r="Q1722" t="str" cm="1">
        <f t="array" ref="Q1722">IF(P1722=MIN($P$3:$P$10000),O1722:P1722,"")</f>
        <v/>
      </c>
      <c r="S1722" s="23">
        <v>43767</v>
      </c>
      <c r="T1722">
        <v>-2.8157987602040048E-3</v>
      </c>
      <c r="U1722" t="str" cm="1">
        <f t="array" ref="U1722">IF(T1722=MIN($T$3:$T$10000),S1722:T1722,"")</f>
        <v/>
      </c>
    </row>
    <row r="1723" spans="1:21" x14ac:dyDescent="0.3">
      <c r="A1723" s="23">
        <v>43768</v>
      </c>
      <c r="B1723" s="24">
        <v>5.4902245989304826E-3</v>
      </c>
      <c r="C1723" s="24">
        <v>-9.0002311585369033E-3</v>
      </c>
      <c r="D1723" s="24">
        <v>8.1090877503904209E-3</v>
      </c>
      <c r="E1723" s="263">
        <v>5.7128752590959392E-3</v>
      </c>
      <c r="F1723" s="264">
        <v>1.5999999999999961E-4</v>
      </c>
      <c r="G1723" s="264">
        <v>2.999999999999892E-5</v>
      </c>
      <c r="H1723" s="265">
        <v>5.0561797752809068E-4</v>
      </c>
      <c r="K1723" s="23">
        <v>43768</v>
      </c>
      <c r="L1723" s="19">
        <v>2.1441889191987631E-3</v>
      </c>
      <c r="O1723" s="23">
        <v>43768</v>
      </c>
      <c r="P1723">
        <v>4.7479020732778057E-3</v>
      </c>
      <c r="Q1723" t="str" cm="1">
        <f t="array" ref="Q1723">IF(P1723=MIN($P$3:$P$10000),O1723:P1723,"")</f>
        <v/>
      </c>
      <c r="S1723" s="23">
        <v>43768</v>
      </c>
      <c r="T1723">
        <v>1.8991608293111224E-3</v>
      </c>
      <c r="U1723" t="str" cm="1">
        <f t="array" ref="U1723">IF(T1723=MIN($T$3:$T$10000),S1723:T1723,"")</f>
        <v/>
      </c>
    </row>
    <row r="1724" spans="1:21" x14ac:dyDescent="0.3">
      <c r="A1724" s="23">
        <v>43769</v>
      </c>
      <c r="B1724" s="24">
        <v>9.9985034747268626E-3</v>
      </c>
      <c r="C1724" s="24">
        <v>-1.242836524122397E-2</v>
      </c>
      <c r="D1724" s="24">
        <v>-7.112475062507756E-3</v>
      </c>
      <c r="E1724" s="263">
        <v>-4.0826958914753301E-3</v>
      </c>
      <c r="F1724" s="264">
        <v>-5.6999999999999933E-4</v>
      </c>
      <c r="G1724" s="264">
        <v>6.6000000000000054E-4</v>
      </c>
      <c r="H1724" s="265">
        <v>-2.3668639053254503E-4</v>
      </c>
      <c r="K1724" s="23">
        <v>43769</v>
      </c>
      <c r="L1724" s="19">
        <v>-2.1839930582059344E-3</v>
      </c>
      <c r="O1724" s="23">
        <v>43769</v>
      </c>
      <c r="P1724">
        <v>-5.1337104561657238E-3</v>
      </c>
      <c r="Q1724" t="str" cm="1">
        <f t="array" ref="Q1724">IF(P1724=MIN($P$3:$P$10000),O1724:P1724,"")</f>
        <v/>
      </c>
      <c r="S1724" s="23">
        <v>43769</v>
      </c>
      <c r="T1724">
        <v>-2.0534841824662894E-3</v>
      </c>
      <c r="U1724" t="str" cm="1">
        <f t="array" ref="U1724">IF(T1724=MIN($T$3:$T$10000),S1724:T1724,"")</f>
        <v/>
      </c>
    </row>
    <row r="1725" spans="1:21" x14ac:dyDescent="0.3">
      <c r="A1725" s="23">
        <v>43770</v>
      </c>
      <c r="B1725" s="24">
        <v>9.1276420971256561E-4</v>
      </c>
      <c r="C1725" s="24">
        <v>1.161662829935994E-2</v>
      </c>
      <c r="D1725" s="24">
        <v>3.070058360591473E-3</v>
      </c>
      <c r="E1725" s="263">
        <v>-8.7336995291447065E-3</v>
      </c>
      <c r="F1725" s="264">
        <v>2.8999999999999951E-4</v>
      </c>
      <c r="G1725" s="264">
        <v>-6.8999999999999953E-4</v>
      </c>
      <c r="H1725" s="265">
        <v>-3.4682080924855479E-4</v>
      </c>
      <c r="K1725" s="23">
        <v>43770</v>
      </c>
      <c r="L1725" s="19">
        <v>3.2034201602428502E-5</v>
      </c>
      <c r="O1725" s="23">
        <v>43770</v>
      </c>
      <c r="P1725">
        <v>4.8400891441069491E-4</v>
      </c>
      <c r="Q1725" t="str" cm="1">
        <f t="array" ref="Q1725">IF(P1725=MIN($P$3:$P$10000),O1725:P1725,"")</f>
        <v/>
      </c>
      <c r="S1725" s="23">
        <v>43770</v>
      </c>
      <c r="T1725">
        <v>1.9360356576427818E-4</v>
      </c>
      <c r="U1725" t="str" cm="1">
        <f t="array" ref="U1725">IF(T1725=MIN($T$3:$T$10000),S1725:T1725,"")</f>
        <v/>
      </c>
    </row>
    <row r="1726" spans="1:21" x14ac:dyDescent="0.3">
      <c r="A1726" s="23">
        <v>43773</v>
      </c>
      <c r="B1726" s="24">
        <v>-2.8760101413582719E-3</v>
      </c>
      <c r="C1726" s="24">
        <v>1.291857333768329E-2</v>
      </c>
      <c r="D1726" s="24">
        <v>-4.2513284709725448E-4</v>
      </c>
      <c r="E1726" s="263">
        <v>-3.6860080912284108E-3</v>
      </c>
      <c r="F1726" s="264">
        <v>6.4000000000000081E-4</v>
      </c>
      <c r="G1726" s="264">
        <v>2.999999999999892E-5</v>
      </c>
      <c r="H1726" s="265">
        <v>-3.9106145251396803E-4</v>
      </c>
      <c r="K1726" s="23">
        <v>43773</v>
      </c>
      <c r="L1726" s="19">
        <v>-3.7023300227113123E-5</v>
      </c>
      <c r="O1726" s="23">
        <v>43773</v>
      </c>
      <c r="P1726">
        <v>1.8363588351043097E-4</v>
      </c>
      <c r="Q1726" t="str" cm="1">
        <f t="array" ref="Q1726">IF(P1726=MIN($P$3:$P$10000),O1726:P1726,"")</f>
        <v/>
      </c>
      <c r="S1726" s="23">
        <v>43773</v>
      </c>
      <c r="T1726">
        <v>7.3454353404172441E-5</v>
      </c>
      <c r="U1726" t="str" cm="1">
        <f t="array" ref="U1726">IF(T1726=MIN($T$3:$T$10000),S1726:T1726,"")</f>
        <v/>
      </c>
    </row>
    <row r="1727" spans="1:21" x14ac:dyDescent="0.3">
      <c r="A1727" s="23">
        <v>43774</v>
      </c>
      <c r="B1727" s="24">
        <v>-1.6180007717763151E-2</v>
      </c>
      <c r="C1727" s="24">
        <v>-5.6683884397993548E-3</v>
      </c>
      <c r="D1727" s="24">
        <v>1.097231560777559E-2</v>
      </c>
      <c r="E1727" s="263">
        <v>-2.264936148814083E-2</v>
      </c>
      <c r="F1727" s="264">
        <v>1.899999999999992E-4</v>
      </c>
      <c r="G1727" s="264">
        <v>-1.8999999999999909E-4</v>
      </c>
      <c r="H1727" s="265">
        <v>2.6881720430107549E-4</v>
      </c>
      <c r="K1727" s="23">
        <v>43774</v>
      </c>
      <c r="L1727" s="19">
        <v>-1.5807712316167541E-3</v>
      </c>
      <c r="O1727" s="23">
        <v>43774</v>
      </c>
      <c r="P1727">
        <v>-4.2780974338805953E-3</v>
      </c>
      <c r="Q1727" t="str" cm="1">
        <f t="array" ref="Q1727">IF(P1727=MIN($P$3:$P$10000),O1727:P1727,"")</f>
        <v/>
      </c>
      <c r="S1727" s="23">
        <v>43774</v>
      </c>
      <c r="T1727">
        <v>-1.7112389735522381E-3</v>
      </c>
      <c r="U1727" t="str" cm="1">
        <f t="array" ref="U1727">IF(T1727=MIN($T$3:$T$10000),S1727:T1727,"")</f>
        <v/>
      </c>
    </row>
    <row r="1728" spans="1:21" x14ac:dyDescent="0.3">
      <c r="A1728" s="23">
        <v>43775</v>
      </c>
      <c r="B1728" s="24">
        <v>4.2902465088202326E-3</v>
      </c>
      <c r="C1728" s="24">
        <v>-1.900167877704388E-3</v>
      </c>
      <c r="D1728" s="24">
        <v>5.384399766801112E-3</v>
      </c>
      <c r="E1728" s="263">
        <v>1.495704558262324E-2</v>
      </c>
      <c r="F1728" s="264">
        <v>2.1000000000000009E-4</v>
      </c>
      <c r="G1728" s="264">
        <v>-1.1000000000000121E-4</v>
      </c>
      <c r="H1728" s="265">
        <v>-6.0773480662983245E-4</v>
      </c>
      <c r="K1728" s="23">
        <v>43775</v>
      </c>
      <c r="L1728" s="19">
        <v>2.5951218853540255E-3</v>
      </c>
      <c r="O1728" s="23">
        <v>43775</v>
      </c>
      <c r="P1728">
        <v>7.1327563708436237E-3</v>
      </c>
      <c r="Q1728" t="str" cm="1">
        <f t="array" ref="Q1728">IF(P1728=MIN($P$3:$P$10000),O1728:P1728,"")</f>
        <v/>
      </c>
      <c r="S1728" s="23">
        <v>43775</v>
      </c>
      <c r="T1728">
        <v>2.8531025483374498E-3</v>
      </c>
      <c r="U1728" t="str" cm="1">
        <f t="array" ref="U1728">IF(T1728=MIN($T$3:$T$10000),S1728:T1728,"")</f>
        <v/>
      </c>
    </row>
    <row r="1729" spans="1:21" x14ac:dyDescent="0.3">
      <c r="A1729" s="23">
        <v>43776</v>
      </c>
      <c r="B1729" s="24">
        <v>-1.552148840558534E-2</v>
      </c>
      <c r="C1729" s="24">
        <v>2.8557029567495718E-3</v>
      </c>
      <c r="D1729" s="24">
        <v>6.1087459139170693E-3</v>
      </c>
      <c r="E1729" s="263">
        <v>3.8206558069094152E-3</v>
      </c>
      <c r="F1729" s="264">
        <v>2.5999999999999981E-4</v>
      </c>
      <c r="G1729" s="264">
        <v>-1.259999999999999E-3</v>
      </c>
      <c r="H1729" s="265">
        <v>-1.0416666666666785E-4</v>
      </c>
      <c r="K1729" s="23">
        <v>43776</v>
      </c>
      <c r="L1729" s="19">
        <v>9.9236737900193603E-4</v>
      </c>
      <c r="O1729" s="23">
        <v>43776</v>
      </c>
      <c r="P1729">
        <v>2.6906059475048415E-3</v>
      </c>
      <c r="Q1729" t="str" cm="1">
        <f t="array" ref="Q1729">IF(P1729=MIN($P$3:$P$10000),O1729:P1729,"")</f>
        <v/>
      </c>
      <c r="S1729" s="23">
        <v>43776</v>
      </c>
      <c r="T1729">
        <v>1.0762423790019364E-3</v>
      </c>
      <c r="U1729" t="str" cm="1">
        <f t="array" ref="U1729">IF(T1729=MIN($T$3:$T$10000),S1729:T1729,"")</f>
        <v/>
      </c>
    </row>
    <row r="1730" spans="1:21" x14ac:dyDescent="0.3">
      <c r="A1730" s="23">
        <v>43777</v>
      </c>
      <c r="B1730" s="24">
        <v>-6.3643955633357124E-3</v>
      </c>
      <c r="C1730" s="24">
        <v>0</v>
      </c>
      <c r="D1730" s="24">
        <v>-6.5707054766808446E-3</v>
      </c>
      <c r="E1730" s="263">
        <v>6.1621225125976647E-3</v>
      </c>
      <c r="F1730" s="264">
        <v>2.400000000000002E-4</v>
      </c>
      <c r="G1730" s="264">
        <v>-2.200000000000002E-4</v>
      </c>
      <c r="H1730" s="265">
        <v>0</v>
      </c>
      <c r="K1730" s="23">
        <v>43777</v>
      </c>
      <c r="L1730" s="19">
        <v>-7.1545346121155865E-4</v>
      </c>
      <c r="O1730" s="23">
        <v>43777</v>
      </c>
      <c r="P1730">
        <v>-1.8211336530288965E-3</v>
      </c>
      <c r="Q1730" t="str" cm="1">
        <f t="array" ref="Q1730">IF(P1730=MIN($P$3:$P$10000),O1730:P1730,"")</f>
        <v/>
      </c>
      <c r="S1730" s="23">
        <v>43777</v>
      </c>
      <c r="T1730">
        <v>-7.2845346121155864E-4</v>
      </c>
      <c r="U1730" t="str" cm="1">
        <f t="array" ref="U1730">IF(T1730=MIN($T$3:$T$10000),S1730:T1730,"")</f>
        <v/>
      </c>
    </row>
    <row r="1731" spans="1:21" x14ac:dyDescent="0.3">
      <c r="A1731" s="23">
        <v>43780</v>
      </c>
      <c r="B1731" s="24">
        <v>-2.4019288332623222E-3</v>
      </c>
      <c r="C1731" s="24">
        <v>4.7470266351349412E-4</v>
      </c>
      <c r="D1731" s="24">
        <v>-3.3489217117078961E-3</v>
      </c>
      <c r="E1731" s="263">
        <v>-5.0437163433814823E-3</v>
      </c>
      <c r="F1731" s="264">
        <v>-2.400000000000002E-4</v>
      </c>
      <c r="G1731" s="264">
        <v>-7.0000000000000064E-4</v>
      </c>
      <c r="H1731" s="265">
        <v>1.030927835051558E-4</v>
      </c>
      <c r="K1731" s="23">
        <v>43780</v>
      </c>
      <c r="L1731" s="19">
        <v>-1.3040303185495286E-3</v>
      </c>
      <c r="O1731" s="23">
        <v>43780</v>
      </c>
      <c r="P1731">
        <v>-3.2285551778171214E-3</v>
      </c>
      <c r="Q1731" t="str" cm="1">
        <f t="array" ref="Q1731">IF(P1731=MIN($P$3:$P$10000),O1731:P1731,"")</f>
        <v/>
      </c>
      <c r="S1731" s="23">
        <v>43780</v>
      </c>
      <c r="T1731">
        <v>-1.2914220711268487E-3</v>
      </c>
      <c r="U1731" t="str" cm="1">
        <f t="array" ref="U1731">IF(T1731=MIN($T$3:$T$10000),S1731:T1731,"")</f>
        <v/>
      </c>
    </row>
    <row r="1732" spans="1:21" x14ac:dyDescent="0.3">
      <c r="A1732" s="23">
        <v>43781</v>
      </c>
      <c r="B1732" s="24">
        <v>2.6995112023858979E-3</v>
      </c>
      <c r="C1732" s="24">
        <v>0</v>
      </c>
      <c r="D1732" s="24">
        <v>6.7204551784166551E-4</v>
      </c>
      <c r="E1732" s="263">
        <v>-4.2543966764996832E-3</v>
      </c>
      <c r="F1732" s="264">
        <v>2.5000000000000022E-4</v>
      </c>
      <c r="G1732" s="264">
        <v>3.8000000000000029E-4</v>
      </c>
      <c r="H1732" s="265">
        <v>2.0833333333333392E-4</v>
      </c>
      <c r="K1732" s="23">
        <v>43781</v>
      </c>
      <c r="L1732" s="19">
        <v>-1.361070104080323E-4</v>
      </c>
      <c r="O1732" s="23">
        <v>43781</v>
      </c>
      <c r="P1732">
        <v>-6.8464252602008151E-4</v>
      </c>
      <c r="Q1732" t="str" cm="1">
        <f t="array" ref="Q1732">IF(P1732=MIN($P$3:$P$10000),O1732:P1732,"")</f>
        <v/>
      </c>
      <c r="S1732" s="23">
        <v>43781</v>
      </c>
      <c r="T1732">
        <v>-2.7385701040803258E-4</v>
      </c>
      <c r="U1732" t="str" cm="1">
        <f t="array" ref="U1732">IF(T1732=MIN($T$3:$T$10000),S1732:T1732,"")</f>
        <v/>
      </c>
    </row>
    <row r="1733" spans="1:21" x14ac:dyDescent="0.3">
      <c r="A1733" s="23">
        <v>43782</v>
      </c>
      <c r="B1733" s="24">
        <v>4.0020594339985434E-3</v>
      </c>
      <c r="C1733" s="24">
        <v>-6.1669174902097097E-3</v>
      </c>
      <c r="D1733" s="24">
        <v>1.561464831840809E-2</v>
      </c>
      <c r="E1733" s="263">
        <v>8.5455211450953163E-3</v>
      </c>
      <c r="F1733" s="264">
        <v>-9.3999999999999986E-4</v>
      </c>
      <c r="G1733" s="264">
        <v>-2.8999999999999924E-4</v>
      </c>
      <c r="H1733" s="265">
        <v>3.1914893617021085E-4</v>
      </c>
      <c r="K1733" s="23">
        <v>43782</v>
      </c>
      <c r="L1733" s="19">
        <v>3.7378685436240608E-3</v>
      </c>
      <c r="O1733" s="23">
        <v>43782</v>
      </c>
      <c r="P1733">
        <v>9.2568788058686631E-3</v>
      </c>
      <c r="Q1733" t="str" cm="1">
        <f t="array" ref="Q1733">IF(P1733=MIN($P$3:$P$10000),O1733:P1733,"")</f>
        <v/>
      </c>
      <c r="S1733" s="23">
        <v>43782</v>
      </c>
      <c r="T1733">
        <v>3.7027515223474654E-3</v>
      </c>
      <c r="U1733" t="str" cm="1">
        <f t="array" ref="U1733">IF(T1733=MIN($T$3:$T$10000),S1733:T1733,"")</f>
        <v/>
      </c>
    </row>
    <row r="1734" spans="1:21" x14ac:dyDescent="0.3">
      <c r="A1734" s="23">
        <v>43783</v>
      </c>
      <c r="B1734" s="24">
        <v>4.2035223714603342E-3</v>
      </c>
      <c r="C1734" s="24">
        <v>-2.8641307877895869E-3</v>
      </c>
      <c r="D1734" s="24">
        <v>-2.727913443691977E-3</v>
      </c>
      <c r="E1734" s="263">
        <v>1.000516686280687E-2</v>
      </c>
      <c r="F1734" s="264">
        <v>-3.2000000000000003E-4</v>
      </c>
      <c r="G1734" s="264">
        <v>-1.0000000000000011E-3</v>
      </c>
      <c r="H1734" s="265">
        <v>-1.0989010989010923E-4</v>
      </c>
      <c r="K1734" s="23">
        <v>43783</v>
      </c>
      <c r="L1734" s="19">
        <v>5.9001928224889342E-4</v>
      </c>
      <c r="O1734" s="23">
        <v>43783</v>
      </c>
      <c r="P1734">
        <v>1.8036745792486067E-3</v>
      </c>
      <c r="Q1734" t="str" cm="1">
        <f t="array" ref="Q1734">IF(P1734=MIN($P$3:$P$10000),O1734:P1734,"")</f>
        <v/>
      </c>
      <c r="S1734" s="23">
        <v>43783</v>
      </c>
      <c r="T1734">
        <v>7.2146983169944258E-4</v>
      </c>
      <c r="U1734" t="str" cm="1">
        <f t="array" ref="U1734">IF(T1734=MIN($T$3:$T$10000),S1734:T1734,"")</f>
        <v/>
      </c>
    </row>
    <row r="1735" spans="1:21" x14ac:dyDescent="0.3">
      <c r="A1735" s="23">
        <v>43784</v>
      </c>
      <c r="B1735" s="24">
        <v>-2.5259166068984568E-3</v>
      </c>
      <c r="C1735" s="24">
        <v>7.1807438971906333E-3</v>
      </c>
      <c r="D1735" s="24">
        <v>-1.475341816842311E-2</v>
      </c>
      <c r="E1735" s="263">
        <v>9.8191726855508107E-4</v>
      </c>
      <c r="F1735" s="264">
        <v>1.000000000000003E-4</v>
      </c>
      <c r="G1735" s="264">
        <v>1.0299999999999999E-3</v>
      </c>
      <c r="H1735" s="265">
        <v>1.630434782608686E-4</v>
      </c>
      <c r="K1735" s="23">
        <v>43784</v>
      </c>
      <c r="L1735" s="19">
        <v>-2.1492599001506547E-3</v>
      </c>
      <c r="O1735" s="23">
        <v>43784</v>
      </c>
      <c r="P1735">
        <v>-5.7103236634201138E-3</v>
      </c>
      <c r="Q1735" t="str" cm="1">
        <f t="array" ref="Q1735">IF(P1735=MIN($P$3:$P$10000),O1735:P1735,"")</f>
        <v/>
      </c>
      <c r="S1735" s="23">
        <v>43784</v>
      </c>
      <c r="T1735">
        <v>-2.2841294653680455E-3</v>
      </c>
      <c r="U1735" t="str" cm="1">
        <f t="array" ref="U1735">IF(T1735=MIN($T$3:$T$10000),S1735:T1735,"")</f>
        <v/>
      </c>
    </row>
    <row r="1736" spans="1:21" x14ac:dyDescent="0.3">
      <c r="A1736" s="23">
        <v>43787</v>
      </c>
      <c r="B1736" s="24">
        <v>2.9664132785985498E-3</v>
      </c>
      <c r="C1736" s="24">
        <v>-3.8026377744614119E-3</v>
      </c>
      <c r="D1736" s="24">
        <v>1.160936054925576E-2</v>
      </c>
      <c r="E1736" s="263">
        <v>2.139774329494104E-3</v>
      </c>
      <c r="F1736" s="264">
        <v>-2.5000000000000022E-4</v>
      </c>
      <c r="G1736" s="264">
        <v>3.6000000000000029E-4</v>
      </c>
      <c r="H1736" s="265">
        <v>1.1049723756906202E-4</v>
      </c>
      <c r="K1736" s="23">
        <v>43787</v>
      </c>
      <c r="L1736" s="19">
        <v>2.3330375808689172E-3</v>
      </c>
      <c r="O1736" s="23">
        <v>43787</v>
      </c>
      <c r="P1736">
        <v>5.7257845599070958E-3</v>
      </c>
      <c r="Q1736" t="str" cm="1">
        <f t="array" ref="Q1736">IF(P1736=MIN($P$3:$P$10000),O1736:P1736,"")</f>
        <v/>
      </c>
      <c r="S1736" s="23">
        <v>43787</v>
      </c>
      <c r="T1736">
        <v>2.2903138239628389E-3</v>
      </c>
      <c r="U1736" t="str" cm="1">
        <f t="array" ref="U1736">IF(T1736=MIN($T$3:$T$10000),S1736:T1736,"")</f>
        <v/>
      </c>
    </row>
    <row r="1737" spans="1:21" x14ac:dyDescent="0.3">
      <c r="A1737" s="23">
        <v>43788</v>
      </c>
      <c r="B1737" s="24">
        <v>5.0502815268463927E-4</v>
      </c>
      <c r="C1737" s="24">
        <v>1.908626375903149E-3</v>
      </c>
      <c r="D1737" s="24">
        <v>-2.9937218038551118E-3</v>
      </c>
      <c r="E1737" s="263">
        <v>1.156486484934278E-3</v>
      </c>
      <c r="F1737" s="264">
        <v>-1.500000000000008E-4</v>
      </c>
      <c r="G1737" s="264">
        <v>-3.6999999999999924E-4</v>
      </c>
      <c r="H1737" s="265">
        <v>3.3519553072625693E-4</v>
      </c>
      <c r="K1737" s="23">
        <v>43788</v>
      </c>
      <c r="L1737" s="19">
        <v>-1.6338560956348191E-4</v>
      </c>
      <c r="O1737" s="23">
        <v>43788</v>
      </c>
      <c r="P1737">
        <v>-7.0180899597574366E-4</v>
      </c>
      <c r="Q1737" t="str" cm="1">
        <f t="array" ref="Q1737">IF(P1737=MIN($P$3:$P$10000),O1737:P1737,"")</f>
        <v/>
      </c>
      <c r="S1737" s="23">
        <v>43788</v>
      </c>
      <c r="T1737">
        <v>-2.8072359839029747E-4</v>
      </c>
      <c r="U1737" t="str" cm="1">
        <f t="array" ref="U1737">IF(T1737=MIN($T$3:$T$10000),S1737:T1737,"")</f>
        <v/>
      </c>
    </row>
    <row r="1738" spans="1:21" x14ac:dyDescent="0.3">
      <c r="A1738" s="23">
        <v>43789</v>
      </c>
      <c r="B1738" s="24">
        <v>5.0467228344268724E-4</v>
      </c>
      <c r="C1738" s="24">
        <v>-1.380967534288278E-2</v>
      </c>
      <c r="D1738" s="24">
        <v>-6.339202681662862E-3</v>
      </c>
      <c r="E1738" s="263">
        <v>3.554705345040043E-4</v>
      </c>
      <c r="F1738" s="264">
        <v>-1.5999999999999961E-4</v>
      </c>
      <c r="G1738" s="264">
        <v>3.000000000000003E-4</v>
      </c>
      <c r="H1738" s="265">
        <v>-2.3121387283237056E-4</v>
      </c>
      <c r="K1738" s="23">
        <v>43789</v>
      </c>
      <c r="L1738" s="19">
        <v>-1.9619767287746889E-3</v>
      </c>
      <c r="O1738" s="23">
        <v>43789</v>
      </c>
      <c r="P1738">
        <v>-4.6423262150003045E-3</v>
      </c>
      <c r="Q1738" t="str" cm="1">
        <f t="array" ref="Q1738">IF(P1738=MIN($P$3:$P$10000),O1738:P1738,"")</f>
        <v/>
      </c>
      <c r="S1738" s="23">
        <v>43789</v>
      </c>
      <c r="T1738">
        <v>-1.856930486000122E-3</v>
      </c>
      <c r="U1738" t="str" cm="1">
        <f t="array" ref="U1738">IF(T1738=MIN($T$3:$T$10000),S1738:T1738,"")</f>
        <v/>
      </c>
    </row>
    <row r="1739" spans="1:21" x14ac:dyDescent="0.3">
      <c r="A1739" s="23">
        <v>43790</v>
      </c>
      <c r="B1739" s="24">
        <v>-5.4770468966938452E-3</v>
      </c>
      <c r="C1739" s="24">
        <v>-5.7942414477206742E-3</v>
      </c>
      <c r="D1739" s="24">
        <v>6.1277804053526258E-3</v>
      </c>
      <c r="E1739" s="263">
        <v>-1.208141349826102E-2</v>
      </c>
      <c r="F1739" s="264">
        <v>2.5999999999999981E-4</v>
      </c>
      <c r="G1739" s="264">
        <v>1.8999999999999909E-4</v>
      </c>
      <c r="H1739" s="265">
        <v>0</v>
      </c>
      <c r="K1739" s="23">
        <v>43790</v>
      </c>
      <c r="L1739" s="19">
        <v>-8.4729157956585149E-4</v>
      </c>
      <c r="O1739" s="23">
        <v>43790</v>
      </c>
      <c r="P1739">
        <v>-2.2069789489146284E-3</v>
      </c>
      <c r="Q1739" t="str" cm="1">
        <f t="array" ref="Q1739">IF(P1739=MIN($P$3:$P$10000),O1739:P1739,"")</f>
        <v/>
      </c>
      <c r="S1739" s="23">
        <v>43790</v>
      </c>
      <c r="T1739">
        <v>-8.8279157956585143E-4</v>
      </c>
      <c r="U1739" t="str" cm="1">
        <f t="array" ref="U1739">IF(T1739=MIN($T$3:$T$10000),S1739:T1739,"")</f>
        <v/>
      </c>
    </row>
    <row r="1740" spans="1:21" x14ac:dyDescent="0.3">
      <c r="A1740" s="23">
        <v>43791</v>
      </c>
      <c r="B1740" s="24">
        <v>-1.88402173913046E-3</v>
      </c>
      <c r="C1740" s="24">
        <v>8.742218558509561E-3</v>
      </c>
      <c r="D1740" s="24">
        <v>-4.1717023204678348E-3</v>
      </c>
      <c r="E1740" s="263">
        <v>-3.956492904286478E-3</v>
      </c>
      <c r="F1740" s="264">
        <v>-5.7999999999999892E-4</v>
      </c>
      <c r="G1740" s="264">
        <v>-1.4999999999999901E-4</v>
      </c>
      <c r="H1740" s="265">
        <v>5.6497175141242592E-5</v>
      </c>
      <c r="K1740" s="23">
        <v>43791</v>
      </c>
      <c r="L1740" s="19">
        <v>-8.7201267655721132E-4</v>
      </c>
      <c r="O1740" s="23">
        <v>43791</v>
      </c>
      <c r="P1740">
        <v>-2.0798410134269265E-3</v>
      </c>
      <c r="Q1740" t="str" cm="1">
        <f t="array" ref="Q1740">IF(P1740=MIN($P$3:$P$10000),O1740:P1740,"")</f>
        <v/>
      </c>
      <c r="S1740" s="23">
        <v>43791</v>
      </c>
      <c r="T1740">
        <v>-8.3193640537077072E-4</v>
      </c>
      <c r="U1740" t="str" cm="1">
        <f t="array" ref="U1740">IF(T1740=MIN($T$3:$T$10000),S1740:T1740,"")</f>
        <v/>
      </c>
    </row>
    <row r="1741" spans="1:21" x14ac:dyDescent="0.3">
      <c r="A1741" s="23">
        <v>43794</v>
      </c>
      <c r="B1741" s="24">
        <v>-4.7916580226637067E-3</v>
      </c>
      <c r="C1741" s="24">
        <v>2.8887007604507268E-3</v>
      </c>
      <c r="D1741" s="24">
        <v>-3.686227130725893E-3</v>
      </c>
      <c r="E1741" s="263">
        <v>-4.1526588694391769E-3</v>
      </c>
      <c r="F1741" s="264">
        <v>3.9999999999999238E-5</v>
      </c>
      <c r="G1741" s="264">
        <v>1.8999999999999909E-4</v>
      </c>
      <c r="H1741" s="265">
        <v>1.1363636363636491E-4</v>
      </c>
      <c r="K1741" s="23">
        <v>43794</v>
      </c>
      <c r="L1741" s="19">
        <v>-1.1487451781396281E-3</v>
      </c>
      <c r="O1741" s="23">
        <v>43794</v>
      </c>
      <c r="P1741">
        <v>-3.0334538544399808E-3</v>
      </c>
      <c r="Q1741" t="str" cm="1">
        <f t="array" ref="Q1741">IF(P1741=MIN($P$3:$P$10000),O1741:P1741,"")</f>
        <v/>
      </c>
      <c r="S1741" s="23">
        <v>43794</v>
      </c>
      <c r="T1741">
        <v>-1.2133815417759923E-3</v>
      </c>
      <c r="U1741" t="str" cm="1">
        <f t="array" ref="U1741">IF(T1741=MIN($T$3:$T$10000),S1741:T1741,"")</f>
        <v/>
      </c>
    </row>
    <row r="1742" spans="1:21" x14ac:dyDescent="0.3">
      <c r="A1742" s="23">
        <v>43795</v>
      </c>
      <c r="B1742" s="24">
        <v>4.8147285553730079E-3</v>
      </c>
      <c r="C1742" s="24">
        <v>3.3605522831882022E-3</v>
      </c>
      <c r="D1742" s="24">
        <v>2.270488891866154E-3</v>
      </c>
      <c r="E1742" s="263">
        <v>2.3297904101229752E-2</v>
      </c>
      <c r="F1742" s="264">
        <v>2.0000000000000049E-5</v>
      </c>
      <c r="G1742" s="264">
        <v>4.0000000000000044E-5</v>
      </c>
      <c r="H1742" s="265">
        <v>-1.7241379310344924E-4</v>
      </c>
      <c r="K1742" s="23">
        <v>43795</v>
      </c>
      <c r="L1742" s="19">
        <v>3.5250674588140529E-3</v>
      </c>
      <c r="O1742" s="23">
        <v>43795</v>
      </c>
      <c r="P1742">
        <v>8.9966341642765124E-3</v>
      </c>
      <c r="Q1742" t="str" cm="1">
        <f t="array" ref="Q1742">IF(P1742=MIN($P$3:$P$10000),O1742:P1742,"")</f>
        <v/>
      </c>
      <c r="S1742" s="23">
        <v>43795</v>
      </c>
      <c r="T1742">
        <v>3.5986536657106054E-3</v>
      </c>
      <c r="U1742" t="str" cm="1">
        <f t="array" ref="U1742">IF(T1742=MIN($T$3:$T$10000),S1742:T1742,"")</f>
        <v/>
      </c>
    </row>
    <row r="1743" spans="1:21" x14ac:dyDescent="0.3">
      <c r="A1743" s="23">
        <v>43796</v>
      </c>
      <c r="B1743" s="24">
        <v>-5.2999126869495393E-3</v>
      </c>
      <c r="C1743" s="24">
        <v>2.8706329424344839E-3</v>
      </c>
      <c r="D1743" s="24">
        <v>-3.6076833232966598E-3</v>
      </c>
      <c r="E1743" s="263">
        <v>5.3158518947913876E-4</v>
      </c>
      <c r="F1743" s="264">
        <v>-4.8999999999999998E-4</v>
      </c>
      <c r="G1743" s="264">
        <v>-4.8999999999999933E-4</v>
      </c>
      <c r="H1743" s="265">
        <v>0</v>
      </c>
      <c r="K1743" s="23">
        <v>43796</v>
      </c>
      <c r="L1743" s="19">
        <v>-7.3299621986550371E-4</v>
      </c>
      <c r="O1743" s="23">
        <v>43796</v>
      </c>
      <c r="P1743">
        <v>-1.6487405496637593E-3</v>
      </c>
      <c r="Q1743" t="str" cm="1">
        <f t="array" ref="Q1743">IF(P1743=MIN($P$3:$P$10000),O1743:P1743,"")</f>
        <v/>
      </c>
      <c r="S1743" s="23">
        <v>43796</v>
      </c>
      <c r="T1743">
        <v>-6.5949621986550371E-4</v>
      </c>
      <c r="U1743" t="str" cm="1">
        <f t="array" ref="U1743">IF(T1743=MIN($T$3:$T$10000),S1743:T1743,"")</f>
        <v/>
      </c>
    </row>
    <row r="1744" spans="1:21" x14ac:dyDescent="0.3">
      <c r="A1744" s="23">
        <v>43798</v>
      </c>
      <c r="B1744" s="24">
        <v>6.2039707395070516E-3</v>
      </c>
      <c r="C1744" s="24">
        <v>-6.6792698403374583E-3</v>
      </c>
      <c r="D1744" s="24">
        <v>2.77856245559812E-3</v>
      </c>
      <c r="E1744" s="263">
        <v>-2.6553949378309711E-4</v>
      </c>
      <c r="F1744" s="264">
        <v>1.4000000000000039E-4</v>
      </c>
      <c r="G1744" s="264">
        <v>-1.5000000000000118E-4</v>
      </c>
      <c r="H1744" s="265">
        <v>-2.8089887640449462E-4</v>
      </c>
      <c r="K1744" s="23">
        <v>43798</v>
      </c>
      <c r="L1744" s="19">
        <v>2.4765267468826587E-4</v>
      </c>
      <c r="O1744" s="23">
        <v>43798</v>
      </c>
      <c r="P1744">
        <v>9.1889292267572113E-4</v>
      </c>
      <c r="Q1744" t="str" cm="1">
        <f t="array" ref="Q1744">IF(P1744=MIN($P$3:$P$10000),O1744:P1744,"")</f>
        <v/>
      </c>
      <c r="S1744" s="23">
        <v>43798</v>
      </c>
      <c r="T1744">
        <v>3.675571690702885E-4</v>
      </c>
      <c r="U1744" t="str" cm="1">
        <f t="array" ref="U1744">IF(T1744=MIN($T$3:$T$10000),S1744:T1744,"")</f>
        <v/>
      </c>
    </row>
    <row r="1745" spans="1:21" x14ac:dyDescent="0.3">
      <c r="A1745" s="23">
        <v>43801</v>
      </c>
      <c r="B1745" s="24">
        <v>-5.0781952337285564E-4</v>
      </c>
      <c r="C1745" s="24">
        <v>-4.803023334520937E-3</v>
      </c>
      <c r="D1745" s="24">
        <v>1.595687285913996E-3</v>
      </c>
      <c r="E1745" s="263">
        <v>-1.1159314169924529E-2</v>
      </c>
      <c r="F1745" s="264">
        <v>1.7000000000000001E-4</v>
      </c>
      <c r="G1745" s="264">
        <v>-1.0799999999999989E-3</v>
      </c>
      <c r="H1745" s="265">
        <v>6.010928961748635E-4</v>
      </c>
      <c r="K1745" s="23">
        <v>43801</v>
      </c>
      <c r="L1745" s="19">
        <v>-1.1012683995763588E-3</v>
      </c>
      <c r="O1745" s="23">
        <v>43801</v>
      </c>
      <c r="P1745">
        <v>-3.3369005071376182E-3</v>
      </c>
      <c r="Q1745" t="str" cm="1">
        <f t="array" ref="Q1745">IF(P1745=MIN($P$3:$P$10000),O1745:P1745,"")</f>
        <v/>
      </c>
      <c r="S1745" s="23">
        <v>43801</v>
      </c>
      <c r="T1745">
        <v>-1.3347602028550474E-3</v>
      </c>
      <c r="U1745" t="str" cm="1">
        <f t="array" ref="U1745">IF(T1745=MIN($T$3:$T$10000),S1745:T1745,"")</f>
        <v/>
      </c>
    </row>
    <row r="1746" spans="1:21" x14ac:dyDescent="0.3">
      <c r="A1746" s="23">
        <v>43802</v>
      </c>
      <c r="B1746" s="24">
        <v>9.5798538867768231E-3</v>
      </c>
      <c r="C1746" s="24">
        <v>-2.4131018517631522E-3</v>
      </c>
      <c r="D1746" s="24">
        <v>-5.1141658949495211E-3</v>
      </c>
      <c r="E1746" s="263">
        <v>3.4033079447374289E-3</v>
      </c>
      <c r="F1746" s="264">
        <v>1.4999999999999999E-4</v>
      </c>
      <c r="G1746" s="264">
        <v>6.0999999999999943E-4</v>
      </c>
      <c r="H1746" s="265">
        <v>-2.9069767441860492E-4</v>
      </c>
      <c r="K1746" s="23">
        <v>43802</v>
      </c>
      <c r="L1746" s="19">
        <v>-3.3958541558641299E-4</v>
      </c>
      <c r="O1746" s="23">
        <v>43802</v>
      </c>
      <c r="P1746">
        <v>-6.3567865524510208E-4</v>
      </c>
      <c r="Q1746" t="str" cm="1">
        <f t="array" ref="Q1746">IF(P1746=MIN($P$3:$P$10000),O1746:P1746,"")</f>
        <v/>
      </c>
      <c r="S1746" s="23">
        <v>43802</v>
      </c>
      <c r="T1746">
        <v>-2.5427146209804075E-4</v>
      </c>
      <c r="U1746" t="str" cm="1">
        <f t="array" ref="U1746">IF(T1746=MIN($T$3:$T$10000),S1746:T1746,"")</f>
        <v/>
      </c>
    </row>
    <row r="1747" spans="1:21" x14ac:dyDescent="0.3">
      <c r="A1747" s="23">
        <v>43803</v>
      </c>
      <c r="B1747" s="24">
        <v>-1.3658471614849501E-3</v>
      </c>
      <c r="C1747" s="24">
        <v>1.112722051672861E-2</v>
      </c>
      <c r="D1747" s="24">
        <v>1.685396543657365E-4</v>
      </c>
      <c r="E1747" s="263">
        <v>7.408724723458643E-3</v>
      </c>
      <c r="F1747" s="264">
        <v>-4.8000000000000039E-4</v>
      </c>
      <c r="G1747" s="264">
        <v>4.0000000000000044E-5</v>
      </c>
      <c r="H1747" s="265">
        <v>-1.6949152542372975E-4</v>
      </c>
      <c r="K1747" s="23">
        <v>43803</v>
      </c>
      <c r="L1747" s="19">
        <v>1.3552685607551955E-3</v>
      </c>
      <c r="O1747" s="23">
        <v>43803</v>
      </c>
      <c r="P1747">
        <v>3.6938493679896846E-3</v>
      </c>
      <c r="Q1747" t="str" cm="1">
        <f t="array" ref="Q1747">IF(P1747=MIN($P$3:$P$10000),O1747:P1747,"")</f>
        <v/>
      </c>
      <c r="S1747" s="23">
        <v>43803</v>
      </c>
      <c r="T1747">
        <v>1.4775397471958739E-3</v>
      </c>
      <c r="U1747" t="str" cm="1">
        <f t="array" ref="U1747">IF(T1747=MIN($T$3:$T$10000),S1747:T1747,"")</f>
        <v/>
      </c>
    </row>
    <row r="1748" spans="1:21" x14ac:dyDescent="0.3">
      <c r="A1748" s="23">
        <v>43804</v>
      </c>
      <c r="B1748" s="24">
        <v>5.7588540996097233E-4</v>
      </c>
      <c r="C1748" s="24">
        <v>-3.349296796192682E-3</v>
      </c>
      <c r="D1748" s="24">
        <v>4.2317190631612446E-3</v>
      </c>
      <c r="E1748" s="263">
        <v>-7.8061163061963349E-3</v>
      </c>
      <c r="F1748" s="264">
        <v>3.8000000000000008E-4</v>
      </c>
      <c r="G1748" s="264">
        <v>-1.0200000000000009E-3</v>
      </c>
      <c r="H1748" s="265">
        <v>-2.2222222222222085E-4</v>
      </c>
      <c r="K1748" s="23">
        <v>43804</v>
      </c>
      <c r="L1748" s="19">
        <v>-4.382159018745954E-4</v>
      </c>
      <c r="O1748" s="23">
        <v>43804</v>
      </c>
      <c r="P1748">
        <v>-8.1303975468648973E-4</v>
      </c>
      <c r="Q1748" t="str" cm="1">
        <f t="array" ref="Q1748">IF(P1748=MIN($P$3:$P$10000),O1748:P1748,"")</f>
        <v/>
      </c>
      <c r="S1748" s="23">
        <v>43804</v>
      </c>
      <c r="T1748">
        <v>-3.2521590187459596E-4</v>
      </c>
      <c r="U1748" t="str" cm="1">
        <f t="array" ref="U1748">IF(T1748=MIN($T$3:$T$10000),S1748:T1748,"")</f>
        <v/>
      </c>
    </row>
    <row r="1749" spans="1:21" x14ac:dyDescent="0.3">
      <c r="A1749" s="23">
        <v>43805</v>
      </c>
      <c r="B1749" s="24">
        <v>-9.9280935251799367E-3</v>
      </c>
      <c r="C1749" s="24">
        <v>1.248196532374864E-2</v>
      </c>
      <c r="D1749" s="24">
        <v>9.4385359416515411E-3</v>
      </c>
      <c r="E1749" s="263">
        <v>1.34571204604031E-3</v>
      </c>
      <c r="F1749" s="264">
        <v>-1.099999999999999E-4</v>
      </c>
      <c r="G1749" s="264">
        <v>3.6000000000000029E-4</v>
      </c>
      <c r="H1749" s="265">
        <v>5.4347826086956192E-5</v>
      </c>
      <c r="K1749" s="23">
        <v>43805</v>
      </c>
      <c r="L1749" s="19">
        <v>2.1870221359159407E-3</v>
      </c>
      <c r="O1749" s="23">
        <v>43805</v>
      </c>
      <c r="P1749">
        <v>5.3889140354420259E-3</v>
      </c>
      <c r="Q1749" t="str" cm="1">
        <f t="array" ref="Q1749">IF(P1749=MIN($P$3:$P$10000),O1749:P1749,"")</f>
        <v/>
      </c>
      <c r="S1749" s="23">
        <v>43805</v>
      </c>
      <c r="T1749">
        <v>2.1555656141768104E-3</v>
      </c>
      <c r="U1749" t="str" cm="1">
        <f t="array" ref="U1749">IF(T1749=MIN($T$3:$T$10000),S1749:T1749,"")</f>
        <v/>
      </c>
    </row>
    <row r="1750" spans="1:21" x14ac:dyDescent="0.3">
      <c r="A1750" s="23">
        <v>43808</v>
      </c>
      <c r="B1750" s="24">
        <v>-2.9060457384830809E-4</v>
      </c>
      <c r="C1750" s="24">
        <v>-4.7410380777167228E-4</v>
      </c>
      <c r="D1750" s="24">
        <v>-3.5065120807757639E-3</v>
      </c>
      <c r="E1750" s="263">
        <v>1.3437720635018919E-3</v>
      </c>
      <c r="F1750" s="264">
        <v>4.0000000000000112E-5</v>
      </c>
      <c r="G1750" s="264">
        <v>5.6000000000000049E-4</v>
      </c>
      <c r="H1750" s="265">
        <v>-1.0928961748634003E-4</v>
      </c>
      <c r="K1750" s="23">
        <v>43808</v>
      </c>
      <c r="L1750" s="19">
        <v>-5.3440659673467455E-4</v>
      </c>
      <c r="O1750" s="23">
        <v>43808</v>
      </c>
      <c r="P1750">
        <v>-1.293065672164554E-3</v>
      </c>
      <c r="Q1750" t="str" cm="1">
        <f t="array" ref="Q1750">IF(P1750=MIN($P$3:$P$10000),O1750:P1750,"")</f>
        <v/>
      </c>
      <c r="S1750" s="23">
        <v>43808</v>
      </c>
      <c r="T1750">
        <v>-5.1722626886582161E-4</v>
      </c>
      <c r="U1750" t="str" cm="1">
        <f t="array" ref="U1750">IF(T1750=MIN($T$3:$T$10000),S1750:T1750,"")</f>
        <v/>
      </c>
    </row>
    <row r="1751" spans="1:21" x14ac:dyDescent="0.3">
      <c r="A1751" s="23">
        <v>43809</v>
      </c>
      <c r="B1751" s="24">
        <v>2.8347070383091641E-3</v>
      </c>
      <c r="C1751" s="24">
        <v>-2.3718417627198252E-3</v>
      </c>
      <c r="D1751" s="24">
        <v>-1.84296539429514E-3</v>
      </c>
      <c r="E1751" s="263">
        <v>-4.5628907438322068E-3</v>
      </c>
      <c r="F1751" s="264">
        <v>3.2000000000000003E-4</v>
      </c>
      <c r="G1751" s="264">
        <v>4.2999999999999928E-4</v>
      </c>
      <c r="H1751" s="265">
        <v>3.243243243243261E-4</v>
      </c>
      <c r="K1751" s="23">
        <v>43809</v>
      </c>
      <c r="L1751" s="19">
        <v>-6.9592844408233423E-4</v>
      </c>
      <c r="O1751" s="23">
        <v>43809</v>
      </c>
      <c r="P1751">
        <v>-2.2384359750707026E-3</v>
      </c>
      <c r="Q1751" t="str" cm="1">
        <f t="array" ref="Q1751">IF(P1751=MIN($P$3:$P$10000),O1751:P1751,"")</f>
        <v/>
      </c>
      <c r="S1751" s="23">
        <v>43809</v>
      </c>
      <c r="T1751">
        <v>-8.9537439002828094E-4</v>
      </c>
      <c r="U1751" t="str" cm="1">
        <f t="array" ref="U1751">IF(T1751=MIN($T$3:$T$10000),S1751:T1751,"")</f>
        <v/>
      </c>
    </row>
    <row r="1752" spans="1:21" x14ac:dyDescent="0.3">
      <c r="A1752" s="23">
        <v>43810</v>
      </c>
      <c r="B1752" s="24">
        <v>6.8855330369969074E-3</v>
      </c>
      <c r="C1752" s="24">
        <v>7.1325417077935183E-3</v>
      </c>
      <c r="D1752" s="24">
        <v>-1.1752095963703029E-3</v>
      </c>
      <c r="E1752" s="263">
        <v>1.2584840930874709E-3</v>
      </c>
      <c r="F1752" s="264">
        <v>3.9999999999999238E-5</v>
      </c>
      <c r="G1752" s="264">
        <v>2.7000000000000136E-4</v>
      </c>
      <c r="H1752" s="265">
        <v>-6.1452513966480467E-4</v>
      </c>
      <c r="K1752" s="23">
        <v>43810</v>
      </c>
      <c r="L1752" s="19">
        <v>3.6260115231741795E-4</v>
      </c>
      <c r="O1752" s="23">
        <v>43810</v>
      </c>
      <c r="P1752">
        <v>1.5540936629164501E-3</v>
      </c>
      <c r="Q1752" t="str" cm="1">
        <f t="array" ref="Q1752">IF(P1752=MIN($P$3:$P$10000),O1752:P1752,"")</f>
        <v/>
      </c>
      <c r="S1752" s="23">
        <v>43810</v>
      </c>
      <c r="T1752">
        <v>6.2163746516658014E-4</v>
      </c>
      <c r="U1752" t="str" cm="1">
        <f t="array" ref="U1752">IF(T1752=MIN($T$3:$T$10000),S1752:T1752,"")</f>
        <v/>
      </c>
    </row>
    <row r="1753" spans="1:21" x14ac:dyDescent="0.3">
      <c r="A1753" s="23">
        <v>43811</v>
      </c>
      <c r="B1753" s="24">
        <v>-3.5272459477000322E-3</v>
      </c>
      <c r="C1753" s="24">
        <v>5.6656132042466074E-3</v>
      </c>
      <c r="D1753" s="24">
        <v>6.3865079089813204E-3</v>
      </c>
      <c r="E1753" s="263">
        <v>-6.6429341701842604E-3</v>
      </c>
      <c r="F1753" s="264">
        <v>2.0000000000000049E-5</v>
      </c>
      <c r="G1753" s="264">
        <v>-2.1000000000000131E-4</v>
      </c>
      <c r="H1753" s="265">
        <v>4.2105263157894669E-4</v>
      </c>
      <c r="K1753" s="23">
        <v>43811</v>
      </c>
      <c r="L1753" s="19">
        <v>7.1411842878032453E-4</v>
      </c>
      <c r="O1753" s="23">
        <v>43811</v>
      </c>
      <c r="P1753">
        <v>1.3328618614244971E-3</v>
      </c>
      <c r="Q1753" t="str" cm="1">
        <f t="array" ref="Q1753">IF(P1753=MIN($P$3:$P$10000),O1753:P1753,"")</f>
        <v/>
      </c>
      <c r="S1753" s="23">
        <v>43811</v>
      </c>
      <c r="T1753">
        <v>5.3314474456979855E-4</v>
      </c>
      <c r="U1753" t="str" cm="1">
        <f t="array" ref="U1753">IF(T1753=MIN($T$3:$T$10000),S1753:T1753,"")</f>
        <v/>
      </c>
    </row>
    <row r="1754" spans="1:21" x14ac:dyDescent="0.3">
      <c r="A1754" s="23">
        <v>43812</v>
      </c>
      <c r="B1754" s="24">
        <v>4.478870413581598E-3</v>
      </c>
      <c r="C1754" s="24">
        <v>6.5728975287748913E-3</v>
      </c>
      <c r="D1754" s="24">
        <v>4.4255987607521594E-3</v>
      </c>
      <c r="E1754" s="263">
        <v>1.2289860447390669E-2</v>
      </c>
      <c r="F1754" s="264">
        <v>2.9999999999999648E-5</v>
      </c>
      <c r="G1754" s="264">
        <v>8.4000000000000079E-4</v>
      </c>
      <c r="H1754" s="265">
        <v>-3.8461538461538413E-4</v>
      </c>
      <c r="K1754" s="23">
        <v>43812</v>
      </c>
      <c r="L1754" s="19">
        <v>2.7067220655476276E-3</v>
      </c>
      <c r="O1754" s="23">
        <v>43812</v>
      </c>
      <c r="P1754">
        <v>7.0869974715613761E-3</v>
      </c>
      <c r="Q1754" t="str" cm="1">
        <f t="array" ref="Q1754">IF(P1754=MIN($P$3:$P$10000),O1754:P1754,"")</f>
        <v/>
      </c>
      <c r="S1754" s="23">
        <v>43812</v>
      </c>
      <c r="T1754">
        <v>2.8347989886245506E-3</v>
      </c>
      <c r="U1754" t="str" cm="1">
        <f t="array" ref="U1754">IF(T1754=MIN($T$3:$T$10000),S1754:T1754,"")</f>
        <v/>
      </c>
    </row>
    <row r="1755" spans="1:21" x14ac:dyDescent="0.3">
      <c r="A1755" s="23">
        <v>43815</v>
      </c>
      <c r="B1755" s="24">
        <v>-7.1988491794524296E-5</v>
      </c>
      <c r="C1755" s="24">
        <v>1.0727644703675441E-2</v>
      </c>
      <c r="D1755" s="24">
        <v>2.0783675007809859E-3</v>
      </c>
      <c r="E1755" s="263">
        <v>8.9243089745383108E-5</v>
      </c>
      <c r="F1755" s="264">
        <v>-2.3999999999999889E-4</v>
      </c>
      <c r="G1755" s="264">
        <v>-4.0999999999999934E-4</v>
      </c>
      <c r="H1755" s="265">
        <v>0</v>
      </c>
      <c r="K1755" s="23">
        <v>43815</v>
      </c>
      <c r="L1755" s="19">
        <v>9.3592501033157663E-4</v>
      </c>
      <c r="O1755" s="23">
        <v>43815</v>
      </c>
      <c r="P1755">
        <v>2.4510625258289415E-3</v>
      </c>
      <c r="Q1755" t="str" cm="1">
        <f t="array" ref="Q1755">IF(P1755=MIN($P$3:$P$10000),O1755:P1755,"")</f>
        <v/>
      </c>
      <c r="S1755" s="23">
        <v>43815</v>
      </c>
      <c r="T1755">
        <v>9.8042501033157657E-4</v>
      </c>
      <c r="U1755" t="str" cm="1">
        <f t="array" ref="U1755">IF(T1755=MIN($T$3:$T$10000),S1755:T1755,"")</f>
        <v/>
      </c>
    </row>
    <row r="1756" spans="1:21" x14ac:dyDescent="0.3">
      <c r="A1756" s="23">
        <v>43816</v>
      </c>
      <c r="B1756" s="24">
        <v>-2.1575087392306029E-4</v>
      </c>
      <c r="C1756" s="24">
        <v>7.3834493516854961E-3</v>
      </c>
      <c r="D1756" s="24">
        <v>6.1390626048603162E-3</v>
      </c>
      <c r="E1756" s="263">
        <v>8.3015053274314542E-3</v>
      </c>
      <c r="F1756" s="264">
        <v>-2.0000000000000049E-5</v>
      </c>
      <c r="G1756" s="264">
        <v>2.4000000000000022E-4</v>
      </c>
      <c r="H1756" s="265">
        <v>-1.5873015873015778E-4</v>
      </c>
      <c r="K1756" s="23">
        <v>43816</v>
      </c>
      <c r="L1756" s="19">
        <v>2.4543068977767772E-3</v>
      </c>
      <c r="O1756" s="23">
        <v>43816</v>
      </c>
      <c r="P1756">
        <v>6.2893386730133701E-3</v>
      </c>
      <c r="Q1756" t="str" cm="1">
        <f t="array" ref="Q1756">IF(P1756=MIN($P$3:$P$10000),O1756:P1756,"")</f>
        <v/>
      </c>
      <c r="S1756" s="23">
        <v>43816</v>
      </c>
      <c r="T1756">
        <v>2.515735469205348E-3</v>
      </c>
      <c r="U1756" t="str" cm="1">
        <f t="array" ref="U1756">IF(T1756=MIN($T$3:$T$10000),S1756:T1756,"")</f>
        <v/>
      </c>
    </row>
    <row r="1757" spans="1:21" x14ac:dyDescent="0.3">
      <c r="A1757" s="23">
        <v>43817</v>
      </c>
      <c r="B1757" s="24">
        <v>7.2002016833369448E-5</v>
      </c>
      <c r="C1757" s="24">
        <v>-5.0390275559176701E-3</v>
      </c>
      <c r="D1757" s="24">
        <v>-1.170846562611139E-2</v>
      </c>
      <c r="E1757" s="263">
        <v>-3.3639910596831931E-3</v>
      </c>
      <c r="F1757" s="264">
        <v>3.5999999999999921E-4</v>
      </c>
      <c r="G1757" s="264">
        <v>-6.3000000000000165E-4</v>
      </c>
      <c r="H1757" s="265">
        <v>0</v>
      </c>
      <c r="K1757" s="23">
        <v>43817</v>
      </c>
      <c r="L1757" s="19">
        <v>-2.8116708845348851E-3</v>
      </c>
      <c r="O1757" s="23">
        <v>43817</v>
      </c>
      <c r="P1757">
        <v>-7.0404272113372126E-3</v>
      </c>
      <c r="Q1757" t="str" cm="1">
        <f t="array" ref="Q1757">IF(P1757=MIN($P$3:$P$10000),O1757:P1757,"")</f>
        <v/>
      </c>
      <c r="S1757" s="23">
        <v>43817</v>
      </c>
      <c r="T1757">
        <v>-2.8161708845348848E-3</v>
      </c>
      <c r="U1757" t="str" cm="1">
        <f t="array" ref="U1757">IF(T1757=MIN($T$3:$T$10000),S1757:T1757,"")</f>
        <v/>
      </c>
    </row>
    <row r="1758" spans="1:21" x14ac:dyDescent="0.3">
      <c r="A1758" s="23">
        <v>43818</v>
      </c>
      <c r="B1758" s="24">
        <v>2.5895625783467179E-3</v>
      </c>
      <c r="C1758" s="24">
        <v>-1.8415531889893161E-3</v>
      </c>
      <c r="D1758" s="24">
        <v>1.835547410859962E-3</v>
      </c>
      <c r="E1758" s="263">
        <v>-8.8832678492684514E-4</v>
      </c>
      <c r="F1758" s="264">
        <v>1.6000000000000039E-4</v>
      </c>
      <c r="G1758" s="264">
        <v>-5.7999999999999827E-4</v>
      </c>
      <c r="H1758" s="265">
        <v>0</v>
      </c>
      <c r="K1758" s="23">
        <v>43818</v>
      </c>
      <c r="L1758" s="19">
        <v>2.2282402400138781E-4</v>
      </c>
      <c r="O1758" s="23">
        <v>43818</v>
      </c>
      <c r="P1758">
        <v>5.8956006000346925E-4</v>
      </c>
      <c r="Q1758" t="str" cm="1">
        <f t="array" ref="Q1758">IF(P1758=MIN($P$3:$P$10000),O1758:P1758,"")</f>
        <v/>
      </c>
      <c r="S1758" s="23">
        <v>43818</v>
      </c>
      <c r="T1758">
        <v>2.3582402400138767E-4</v>
      </c>
      <c r="U1758" t="str" cm="1">
        <f t="array" ref="U1758">IF(T1758=MIN($T$3:$T$10000),S1758:T1758,"")</f>
        <v/>
      </c>
    </row>
    <row r="1759" spans="1:21" x14ac:dyDescent="0.3">
      <c r="A1759" s="23">
        <v>43819</v>
      </c>
      <c r="B1759" s="24">
        <v>1.0044410602509941E-3</v>
      </c>
      <c r="C1759" s="24">
        <v>8.3027846169548211E-3</v>
      </c>
      <c r="D1759" s="24">
        <v>1.7487058239123109E-3</v>
      </c>
      <c r="E1759" s="263">
        <v>6.0453983839970429E-3</v>
      </c>
      <c r="F1759" s="264">
        <v>1.5999999999999961E-4</v>
      </c>
      <c r="G1759" s="264">
        <v>-2.5000000000000131E-4</v>
      </c>
      <c r="H1759" s="265">
        <v>-5.2083333333333025E-5</v>
      </c>
      <c r="K1759" s="23">
        <v>43819</v>
      </c>
      <c r="L1759" s="19">
        <v>1.5262037974383144E-3</v>
      </c>
      <c r="O1759" s="23">
        <v>43819</v>
      </c>
      <c r="P1759">
        <v>3.8653532435957861E-3</v>
      </c>
      <c r="Q1759" t="str" cm="1">
        <f t="array" ref="Q1759">IF(P1759=MIN($P$3:$P$10000),O1759:P1759,"")</f>
        <v/>
      </c>
      <c r="S1759" s="23">
        <v>43819</v>
      </c>
      <c r="T1759">
        <v>1.5461412974383144E-3</v>
      </c>
      <c r="U1759" t="str" cm="1">
        <f t="array" ref="U1759">IF(T1759=MIN($T$3:$T$10000),S1759:T1759,"")</f>
        <v/>
      </c>
    </row>
    <row r="1760" spans="1:21" x14ac:dyDescent="0.3">
      <c r="A1760" s="23">
        <v>43822</v>
      </c>
      <c r="B1760" s="24">
        <v>3.0819451524671409E-3</v>
      </c>
      <c r="C1760" s="24">
        <v>-3.2023047758991409E-3</v>
      </c>
      <c r="D1760" s="24">
        <v>-1.0474805381938301E-2</v>
      </c>
      <c r="E1760" s="263">
        <v>-2.2091752428791008E-3</v>
      </c>
      <c r="F1760" s="264">
        <v>-1.799999999999996E-4</v>
      </c>
      <c r="G1760" s="264">
        <v>-1.800000000000002E-4</v>
      </c>
      <c r="H1760" s="265">
        <v>1.5544041450777109E-4</v>
      </c>
      <c r="K1760" s="23">
        <v>43822</v>
      </c>
      <c r="L1760" s="19">
        <v>-2.1808990457907376E-3</v>
      </c>
      <c r="O1760" s="23">
        <v>43822</v>
      </c>
      <c r="P1760">
        <v>-5.5596180807980858E-3</v>
      </c>
      <c r="Q1760" t="str" cm="1">
        <f t="array" ref="Q1760">IF(P1760=MIN($P$3:$P$10000),O1760:P1760,"")</f>
        <v/>
      </c>
      <c r="S1760" s="23">
        <v>43822</v>
      </c>
      <c r="T1760">
        <v>-2.2238472323192347E-3</v>
      </c>
      <c r="U1760" t="str" cm="1">
        <f t="array" ref="U1760">IF(T1760=MIN($T$3:$T$10000),S1760:T1760,"")</f>
        <v/>
      </c>
    </row>
    <row r="1761" spans="1:21" x14ac:dyDescent="0.3">
      <c r="A1761" s="23">
        <v>43826</v>
      </c>
      <c r="B1761" s="24">
        <v>1.700610968930575E-2</v>
      </c>
      <c r="C1761" s="24">
        <v>8.719551262527353E-3</v>
      </c>
      <c r="D1761" s="24">
        <v>4.7047708916019976E-3</v>
      </c>
      <c r="E1761" s="263">
        <v>8.6794838242252679E-3</v>
      </c>
      <c r="F1761" s="264">
        <v>9.9999999999995925E-6</v>
      </c>
      <c r="G1761" s="264">
        <v>4.3000000000000151E-4</v>
      </c>
      <c r="H1761" s="265">
        <v>-1.0638297872340546E-4</v>
      </c>
      <c r="K1761" s="23">
        <v>43826</v>
      </c>
      <c r="L1761" s="19">
        <v>3.0746109696141249E-3</v>
      </c>
      <c r="O1761" s="23">
        <v>43826</v>
      </c>
      <c r="P1761">
        <v>7.7499582750991409E-3</v>
      </c>
      <c r="Q1761" t="str" cm="1">
        <f t="array" ref="Q1761">IF(P1761=MIN($P$3:$P$10000),O1761:P1761,"")</f>
        <v/>
      </c>
      <c r="S1761" s="23">
        <v>43826</v>
      </c>
      <c r="T1761">
        <v>3.0999833100396569E-3</v>
      </c>
      <c r="U1761" t="str" cm="1">
        <f t="array" ref="U1761">IF(T1761=MIN($T$3:$T$10000),S1761:T1761,"")</f>
        <v/>
      </c>
    </row>
    <row r="1762" spans="1:21" x14ac:dyDescent="0.3">
      <c r="A1762" s="23">
        <v>43829</v>
      </c>
      <c r="B1762" s="24">
        <v>2.1077987478704862E-3</v>
      </c>
      <c r="C1762" s="24">
        <v>-9.5617418489474389E-4</v>
      </c>
      <c r="D1762" s="24">
        <v>-1.5886494962103869E-3</v>
      </c>
      <c r="E1762" s="263">
        <v>-1.0537290154339859E-3</v>
      </c>
      <c r="F1762" s="264">
        <v>5.9000000000000111E-4</v>
      </c>
      <c r="G1762" s="264">
        <v>-2.6000000000000019E-4</v>
      </c>
      <c r="H1762" s="265">
        <v>-1.0526315789473621E-4</v>
      </c>
      <c r="K1762" s="23">
        <v>43829</v>
      </c>
      <c r="L1762" s="19">
        <v>-3.8167439769136549E-4</v>
      </c>
      <c r="O1762" s="23">
        <v>43829</v>
      </c>
      <c r="P1762">
        <v>-9.5076494159683587E-4</v>
      </c>
      <c r="Q1762" t="str" cm="1">
        <f t="array" ref="Q1762">IF(P1762=MIN($P$3:$P$10000),O1762:P1762,"")</f>
        <v/>
      </c>
      <c r="S1762" s="23">
        <v>43829</v>
      </c>
      <c r="T1762">
        <v>-3.8030597663873435E-4</v>
      </c>
      <c r="U1762" t="str" cm="1">
        <f t="array" ref="U1762">IF(T1762=MIN($T$3:$T$10000),S1762:T1762,"")</f>
        <v/>
      </c>
    </row>
    <row r="1763" spans="1:21" x14ac:dyDescent="0.3">
      <c r="A1763" s="23">
        <v>43833</v>
      </c>
      <c r="B1763" s="24">
        <v>2.264597831290828E-2</v>
      </c>
      <c r="C1763" s="24">
        <v>-4.1021717727136022E-3</v>
      </c>
      <c r="D1763" s="24">
        <v>-1.2646672571600201E-2</v>
      </c>
      <c r="E1763" s="263">
        <v>1.3711904196999721E-2</v>
      </c>
      <c r="F1763" s="264">
        <v>-9.0000000000000149E-4</v>
      </c>
      <c r="G1763" s="264">
        <v>7.6999999999999953E-4</v>
      </c>
      <c r="H1763" s="265">
        <v>-5.5555555555555213E-5</v>
      </c>
      <c r="K1763" s="23">
        <v>43833</v>
      </c>
      <c r="L1763" s="19">
        <v>-1.0760354347205348E-5</v>
      </c>
      <c r="O1763" s="23">
        <v>43833</v>
      </c>
      <c r="P1763">
        <v>1.6434911413198625E-4</v>
      </c>
      <c r="Q1763" t="str" cm="1">
        <f t="array" ref="Q1763">IF(P1763=MIN($P$3:$P$10000),O1763:P1763,"")</f>
        <v/>
      </c>
      <c r="S1763" s="23">
        <v>43833</v>
      </c>
      <c r="T1763">
        <v>6.5739645652794672E-5</v>
      </c>
      <c r="U1763" t="str" cm="1">
        <f t="array" ref="U1763">IF(T1763=MIN($T$3:$T$10000),S1763:T1763,"")</f>
        <v/>
      </c>
    </row>
    <row r="1764" spans="1:21" x14ac:dyDescent="0.3">
      <c r="A1764" s="23">
        <v>43836</v>
      </c>
      <c r="B1764" s="24">
        <v>1.048949670581709E-2</v>
      </c>
      <c r="C1764" s="24">
        <v>0</v>
      </c>
      <c r="D1764" s="24">
        <v>-2.035587564056232E-3</v>
      </c>
      <c r="E1764" s="263">
        <v>5.2025070478602603E-3</v>
      </c>
      <c r="F1764" s="264">
        <v>-1.7999999999999871E-4</v>
      </c>
      <c r="G1764" s="264">
        <v>-1.3000000000000121E-4</v>
      </c>
      <c r="H1764" s="265">
        <v>-1.104972375690601E-4</v>
      </c>
      <c r="K1764" s="23">
        <v>43836</v>
      </c>
      <c r="L1764" s="19">
        <v>6.2109951258740455E-4</v>
      </c>
      <c r="O1764" s="23">
        <v>43836</v>
      </c>
      <c r="P1764">
        <v>1.7383081737337041E-3</v>
      </c>
      <c r="Q1764" t="str" cm="1">
        <f t="array" ref="Q1764">IF(P1764=MIN($P$3:$P$10000),O1764:P1764,"")</f>
        <v/>
      </c>
      <c r="S1764" s="23">
        <v>43836</v>
      </c>
      <c r="T1764">
        <v>6.9532326949348165E-4</v>
      </c>
      <c r="U1764" t="str" cm="1">
        <f t="array" ref="U1764">IF(T1764=MIN($T$3:$T$10000),S1764:T1764,"")</f>
        <v/>
      </c>
    </row>
    <row r="1765" spans="1:21" x14ac:dyDescent="0.3">
      <c r="A1765" s="23">
        <v>43837</v>
      </c>
      <c r="B1765" s="24">
        <v>3.9351516652090324E-3</v>
      </c>
      <c r="C1765" s="24">
        <v>-2.2884300229746159E-3</v>
      </c>
      <c r="D1765" s="24">
        <v>-9.2649860636550858E-3</v>
      </c>
      <c r="E1765" s="263">
        <v>6.8998283429326404E-4</v>
      </c>
      <c r="F1765" s="264">
        <v>4.9999999999999697E-5</v>
      </c>
      <c r="G1765" s="264">
        <v>-3.0999999999999919E-4</v>
      </c>
      <c r="H1765" s="265">
        <v>-2.1857923497267814E-4</v>
      </c>
      <c r="K1765" s="23">
        <v>43837</v>
      </c>
      <c r="L1765" s="19">
        <v>-1.6775197951294639E-3</v>
      </c>
      <c r="O1765" s="23">
        <v>43837</v>
      </c>
      <c r="P1765">
        <v>-3.9216478484793973E-3</v>
      </c>
      <c r="Q1765" t="str" cm="1">
        <f t="array" ref="Q1765">IF(P1765=MIN($P$3:$P$10000),O1765:P1765,"")</f>
        <v/>
      </c>
      <c r="S1765" s="23">
        <v>43837</v>
      </c>
      <c r="T1765">
        <v>-1.5686591393917588E-3</v>
      </c>
      <c r="U1765" t="str" cm="1">
        <f t="array" ref="U1765">IF(T1765=MIN($T$3:$T$10000),S1765:T1765,"")</f>
        <v/>
      </c>
    </row>
    <row r="1766" spans="1:21" x14ac:dyDescent="0.3">
      <c r="A1766" s="23">
        <v>43838</v>
      </c>
      <c r="B1766" s="24">
        <v>-7.5015205277993158E-3</v>
      </c>
      <c r="C1766" s="24">
        <v>4.5872620920023527E-3</v>
      </c>
      <c r="D1766" s="24">
        <v>-3.4316773461125472E-3</v>
      </c>
      <c r="E1766" s="263">
        <v>6.0347795510067731E-4</v>
      </c>
      <c r="F1766" s="264">
        <v>3.8999999999999972E-4</v>
      </c>
      <c r="G1766" s="264">
        <v>-1.800000000000002E-4</v>
      </c>
      <c r="H1766" s="265">
        <v>1.0695187165775337E-4</v>
      </c>
      <c r="K1766" s="23">
        <v>43838</v>
      </c>
      <c r="L1766" s="19">
        <v>-5.3856484233270148E-4</v>
      </c>
      <c r="O1766" s="23">
        <v>43838</v>
      </c>
      <c r="P1766">
        <v>-1.5417329614467259E-3</v>
      </c>
      <c r="Q1766" t="str" cm="1">
        <f t="array" ref="Q1766">IF(P1766=MIN($P$3:$P$10000),O1766:P1766,"")</f>
        <v/>
      </c>
      <c r="S1766" s="23">
        <v>43838</v>
      </c>
      <c r="T1766">
        <v>-6.1669318457869041E-4</v>
      </c>
      <c r="U1766" t="str" cm="1">
        <f t="array" ref="U1766">IF(T1766=MIN($T$3:$T$10000),S1766:T1766,"")</f>
        <v/>
      </c>
    </row>
    <row r="1767" spans="1:21" x14ac:dyDescent="0.3">
      <c r="A1767" s="23">
        <v>43839</v>
      </c>
      <c r="B1767" s="24">
        <v>-5.6516545985860877E-3</v>
      </c>
      <c r="C1767" s="24">
        <v>-1.826363964112379E-3</v>
      </c>
      <c r="D1767" s="24">
        <v>1.033060888847548E-2</v>
      </c>
      <c r="E1767" s="263">
        <v>4.3066283246017838E-4</v>
      </c>
      <c r="F1767" s="264">
        <v>1.2999999999999991E-4</v>
      </c>
      <c r="G1767" s="264">
        <v>2.7000000000000136E-4</v>
      </c>
      <c r="H1767" s="265">
        <v>1.0810810810810931E-4</v>
      </c>
      <c r="K1767" s="23">
        <v>43839</v>
      </c>
      <c r="L1767" s="19">
        <v>1.6726785015878482E-3</v>
      </c>
      <c r="O1767" s="23">
        <v>43839</v>
      </c>
      <c r="P1767">
        <v>3.9938246323479969E-3</v>
      </c>
      <c r="Q1767" t="str" cm="1">
        <f t="array" ref="Q1767">IF(P1767=MIN($P$3:$P$10000),O1767:P1767,"")</f>
        <v/>
      </c>
      <c r="S1767" s="23">
        <v>43839</v>
      </c>
      <c r="T1767">
        <v>1.597529852939199E-3</v>
      </c>
      <c r="U1767" t="str" cm="1">
        <f t="array" ref="U1767">IF(T1767=MIN($T$3:$T$10000),S1767:T1767,"")</f>
        <v/>
      </c>
    </row>
    <row r="1768" spans="1:21" x14ac:dyDescent="0.3">
      <c r="A1768" s="23">
        <v>43840</v>
      </c>
      <c r="B1768" s="24">
        <v>6.0261932892294468E-3</v>
      </c>
      <c r="C1768" s="24">
        <v>-5.9469375323398348E-3</v>
      </c>
      <c r="D1768" s="24">
        <v>-8.3502591029798057E-3</v>
      </c>
      <c r="E1768" s="263">
        <v>6.0278215103735163E-4</v>
      </c>
      <c r="F1768" s="264">
        <v>-9.9999999999995925E-6</v>
      </c>
      <c r="G1768" s="264">
        <v>4.7999999999999822E-4</v>
      </c>
      <c r="H1768" s="265">
        <v>-1.0928961748634003E-4</v>
      </c>
      <c r="K1768" s="23">
        <v>43840</v>
      </c>
      <c r="L1768" s="19">
        <v>-1.5525033079048162E-3</v>
      </c>
      <c r="O1768" s="23">
        <v>43840</v>
      </c>
      <c r="P1768">
        <v>-3.815807450089909E-3</v>
      </c>
      <c r="Q1768" t="str" cm="1">
        <f t="array" ref="Q1768">IF(P1768=MIN($P$3:$P$10000),O1768:P1768,"")</f>
        <v/>
      </c>
      <c r="S1768" s="23">
        <v>43840</v>
      </c>
      <c r="T1768">
        <v>-1.5263229800359633E-3</v>
      </c>
      <c r="U1768" t="str" cm="1">
        <f t="array" ref="U1768">IF(T1768=MIN($T$3:$T$10000),S1768:T1768,"")</f>
        <v/>
      </c>
    </row>
    <row r="1769" spans="1:21" x14ac:dyDescent="0.3">
      <c r="A1769" s="23">
        <v>43843</v>
      </c>
      <c r="B1769" s="24">
        <v>-7.419487919964815E-3</v>
      </c>
      <c r="C1769" s="24">
        <v>1.012413816302437E-2</v>
      </c>
      <c r="D1769" s="24">
        <v>-4.2963157674713471E-3</v>
      </c>
      <c r="E1769" s="263">
        <v>1.256464942564112E-2</v>
      </c>
      <c r="F1769" s="264">
        <v>2.300000000000002E-4</v>
      </c>
      <c r="G1769" s="264">
        <v>-5.2999999999999944E-4</v>
      </c>
      <c r="H1769" s="265">
        <v>1.6216216216216305E-4</v>
      </c>
      <c r="K1769" s="23">
        <v>43843</v>
      </c>
      <c r="L1769" s="19">
        <v>1.0397921317585501E-3</v>
      </c>
      <c r="O1769" s="23">
        <v>43843</v>
      </c>
      <c r="P1769">
        <v>2.4257978969639419E-3</v>
      </c>
      <c r="Q1769" t="str" cm="1">
        <f t="array" ref="Q1769">IF(P1769=MIN($P$3:$P$10000),O1769:P1769,"")</f>
        <v/>
      </c>
      <c r="S1769" s="23">
        <v>43843</v>
      </c>
      <c r="T1769">
        <v>9.7031915878557679E-4</v>
      </c>
      <c r="U1769" t="str" cm="1">
        <f t="array" ref="U1769">IF(T1769=MIN($T$3:$T$10000),S1769:T1769,"")</f>
        <v/>
      </c>
    </row>
    <row r="1770" spans="1:21" x14ac:dyDescent="0.3">
      <c r="A1770" s="23">
        <v>43844</v>
      </c>
      <c r="B1770" s="24">
        <v>-8.9154432697298696E-4</v>
      </c>
      <c r="C1770" s="24">
        <v>-4.555152381622372E-4</v>
      </c>
      <c r="D1770" s="24">
        <v>2.5888382866771781E-3</v>
      </c>
      <c r="E1770" s="263">
        <v>3.484634980396595E-3</v>
      </c>
      <c r="F1770" s="264">
        <v>-3.2000000000000079E-4</v>
      </c>
      <c r="G1770" s="264">
        <v>-4.9999999999998932E-5</v>
      </c>
      <c r="H1770" s="265">
        <v>1.6483516483516573E-4</v>
      </c>
      <c r="K1770" s="23">
        <v>43844</v>
      </c>
      <c r="L1770" s="19">
        <v>8.674045431148323E-4</v>
      </c>
      <c r="O1770" s="23">
        <v>43844</v>
      </c>
      <c r="P1770">
        <v>2.0693217973475194E-3</v>
      </c>
      <c r="Q1770" t="str" cm="1">
        <f t="array" ref="Q1770">IF(P1770=MIN($P$3:$P$10000),O1770:P1770,"")</f>
        <v/>
      </c>
      <c r="S1770" s="23">
        <v>43844</v>
      </c>
      <c r="T1770">
        <v>8.2772871893900773E-4</v>
      </c>
      <c r="U1770" t="str" cm="1">
        <f t="array" ref="U1770">IF(T1770=MIN($T$3:$T$10000),S1770:T1770,"")</f>
        <v/>
      </c>
    </row>
    <row r="1771" spans="1:21" x14ac:dyDescent="0.3">
      <c r="A1771" s="23">
        <v>43845</v>
      </c>
      <c r="B1771" s="24">
        <v>5.8342438625267994E-3</v>
      </c>
      <c r="C1771" s="24">
        <v>5.4693402532763457E-3</v>
      </c>
      <c r="D1771" s="24">
        <v>-7.7466674348064526E-3</v>
      </c>
      <c r="E1771" s="263">
        <v>1.2702926255012141E-3</v>
      </c>
      <c r="F1771" s="264">
        <v>-3.9999999999999931E-4</v>
      </c>
      <c r="G1771" s="264">
        <v>0</v>
      </c>
      <c r="H1771" s="265">
        <v>-1.1173184357542027E-4</v>
      </c>
      <c r="K1771" s="23">
        <v>43845</v>
      </c>
      <c r="L1771" s="19">
        <v>-8.0292097281625652E-4</v>
      </c>
      <c r="O1771" s="23">
        <v>43845</v>
      </c>
      <c r="P1771">
        <v>-1.7816041080182942E-3</v>
      </c>
      <c r="Q1771" t="str" cm="1">
        <f t="array" ref="Q1771">IF(P1771=MIN($P$3:$P$10000),O1771:P1771,"")</f>
        <v/>
      </c>
      <c r="S1771" s="23">
        <v>43845</v>
      </c>
      <c r="T1771">
        <v>-7.1264164320731756E-4</v>
      </c>
      <c r="U1771" t="str" cm="1">
        <f t="array" ref="U1771">IF(T1771=MIN($T$3:$T$10000),S1771:T1771,"")</f>
        <v/>
      </c>
    </row>
    <row r="1772" spans="1:21" x14ac:dyDescent="0.3">
      <c r="A1772" s="23">
        <v>43846</v>
      </c>
      <c r="B1772" s="24">
        <v>-1.5695032822882859E-3</v>
      </c>
      <c r="C1772" s="24">
        <v>9.9729748305978846E-3</v>
      </c>
      <c r="D1772" s="24">
        <v>5.3782441964172313E-3</v>
      </c>
      <c r="E1772" s="263">
        <v>1.074262901349436E-2</v>
      </c>
      <c r="F1772" s="264">
        <v>-2.9999999999999992E-4</v>
      </c>
      <c r="G1772" s="264">
        <v>-4.8000000000000045E-4</v>
      </c>
      <c r="H1772" s="265">
        <v>-1.6574585635359014E-4</v>
      </c>
      <c r="K1772" s="23">
        <v>43846</v>
      </c>
      <c r="L1772" s="19">
        <v>2.6272958980779974E-3</v>
      </c>
      <c r="O1772" s="23">
        <v>43846</v>
      </c>
      <c r="P1772">
        <v>6.8897038335927804E-3</v>
      </c>
      <c r="Q1772" t="str" cm="1">
        <f t="array" ref="Q1772">IF(P1772=MIN($P$3:$P$10000),O1772:P1772,"")</f>
        <v/>
      </c>
      <c r="S1772" s="23">
        <v>43846</v>
      </c>
      <c r="T1772">
        <v>2.755881533437113E-3</v>
      </c>
      <c r="U1772" t="str" cm="1">
        <f t="array" ref="U1772">IF(T1772=MIN($T$3:$T$10000),S1772:T1772,"")</f>
        <v/>
      </c>
    </row>
    <row r="1773" spans="1:21" x14ac:dyDescent="0.3">
      <c r="A1773" s="23">
        <v>43847</v>
      </c>
      <c r="B1773" s="24">
        <v>1.84542412474095E-3</v>
      </c>
      <c r="C1773" s="24">
        <v>2.6929380410061761E-3</v>
      </c>
      <c r="D1773" s="24">
        <v>-8.1104829446848013E-3</v>
      </c>
      <c r="E1773" s="263">
        <v>1.3391240953418101E-3</v>
      </c>
      <c r="F1773" s="264">
        <v>8.9999999999999802E-5</v>
      </c>
      <c r="G1773" s="264">
        <v>5.200000000000005E-4</v>
      </c>
      <c r="H1773" s="265">
        <v>2.1739130434782477E-4</v>
      </c>
      <c r="K1773" s="23">
        <v>43847</v>
      </c>
      <c r="L1773" s="19">
        <v>-9.5986956627783996E-4</v>
      </c>
      <c r="O1773" s="23">
        <v>43847</v>
      </c>
      <c r="P1773">
        <v>-2.7317391330859021E-3</v>
      </c>
      <c r="Q1773" t="str" cm="1">
        <f t="array" ref="Q1773">IF(P1773=MIN($P$3:$P$10000),O1773:P1773,"")</f>
        <v/>
      </c>
      <c r="S1773" s="23">
        <v>43847</v>
      </c>
      <c r="T1773">
        <v>-1.092695653234361E-3</v>
      </c>
      <c r="U1773" t="str" cm="1">
        <f t="array" ref="U1773">IF(T1773=MIN($T$3:$T$10000),S1773:T1773,"")</f>
        <v/>
      </c>
    </row>
    <row r="1774" spans="1:21" x14ac:dyDescent="0.3">
      <c r="A1774" s="23">
        <v>43851</v>
      </c>
      <c r="B1774" s="24">
        <v>1.091574551895483E-3</v>
      </c>
      <c r="C1774" s="24">
        <v>-2.6857056022230059E-3</v>
      </c>
      <c r="D1774" s="24">
        <v>5.4802659794254416E-3</v>
      </c>
      <c r="E1774" s="263">
        <v>6.3520634950533471E-3</v>
      </c>
      <c r="F1774" s="264">
        <v>-2.5000000000000022E-4</v>
      </c>
      <c r="G1774" s="264">
        <v>1.99999999999998E-4</v>
      </c>
      <c r="H1774" s="265">
        <v>5.617977528089854E-5</v>
      </c>
      <c r="K1774" s="23">
        <v>43851</v>
      </c>
      <c r="L1774" s="19">
        <v>1.6700482649165218E-3</v>
      </c>
      <c r="O1774" s="23">
        <v>43851</v>
      </c>
      <c r="P1774">
        <v>4.1494184151002946E-3</v>
      </c>
      <c r="Q1774" t="str" cm="1">
        <f t="array" ref="Q1774">IF(P1774=MIN($P$3:$P$10000),O1774:P1774,"")</f>
        <v/>
      </c>
      <c r="S1774" s="23">
        <v>43851</v>
      </c>
      <c r="T1774">
        <v>1.6597673660401176E-3</v>
      </c>
      <c r="U1774" t="str" cm="1">
        <f t="array" ref="U1774">IF(T1774=MIN($T$3:$T$10000),S1774:T1774,"")</f>
        <v/>
      </c>
    </row>
    <row r="1775" spans="1:21" x14ac:dyDescent="0.3">
      <c r="A1775" s="23">
        <v>43852</v>
      </c>
      <c r="B1775" s="24">
        <v>3.406569326477347E-4</v>
      </c>
      <c r="C1775" s="24">
        <v>2.2439822393666401E-3</v>
      </c>
      <c r="D1775" s="24">
        <v>4.4121743852682579E-3</v>
      </c>
      <c r="E1775" s="263">
        <v>-7.4759698574842061E-4</v>
      </c>
      <c r="F1775" s="264">
        <v>-1.199999999999995E-4</v>
      </c>
      <c r="G1775" s="264">
        <v>1.400000000000001E-4</v>
      </c>
      <c r="H1775" s="265">
        <v>1.6949152542372975E-4</v>
      </c>
      <c r="K1775" s="23">
        <v>43852</v>
      </c>
      <c r="L1775" s="19">
        <v>9.2533256848199765E-4</v>
      </c>
      <c r="O1775" s="23">
        <v>43852</v>
      </c>
      <c r="P1775">
        <v>2.1351534551032982E-3</v>
      </c>
      <c r="Q1775" t="str" cm="1">
        <f t="array" ref="Q1775">IF(P1775=MIN($P$3:$P$10000),O1775:P1775,"")</f>
        <v/>
      </c>
      <c r="S1775" s="23">
        <v>43852</v>
      </c>
      <c r="T1775">
        <v>8.540613820413193E-4</v>
      </c>
      <c r="U1775" t="str" cm="1">
        <f t="array" ref="U1775">IF(T1775=MIN($T$3:$T$10000),S1775:T1775,"")</f>
        <v/>
      </c>
    </row>
    <row r="1776" spans="1:21" x14ac:dyDescent="0.3">
      <c r="A1776" s="23">
        <v>43853</v>
      </c>
      <c r="B1776" s="24">
        <v>2.248123276359711E-3</v>
      </c>
      <c r="C1776" s="24">
        <v>-5.8217211759753343E-3</v>
      </c>
      <c r="D1776" s="24">
        <v>-2.497943489102383E-3</v>
      </c>
      <c r="E1776" s="263">
        <v>6.8151258080200727E-3</v>
      </c>
      <c r="F1776" s="264">
        <v>-8.5000000000000006E-4</v>
      </c>
      <c r="G1776" s="264">
        <v>9.70000000000002E-4</v>
      </c>
      <c r="H1776" s="265">
        <v>2.2988505747126298E-4</v>
      </c>
      <c r="K1776" s="23">
        <v>43853</v>
      </c>
      <c r="L1776" s="19">
        <v>2.0153169880914181E-4</v>
      </c>
      <c r="O1776" s="23">
        <v>43853</v>
      </c>
      <c r="P1776">
        <v>3.3645855736768389E-4</v>
      </c>
      <c r="Q1776" t="str" cm="1">
        <f t="array" ref="Q1776">IF(P1776=MIN($P$3:$P$10000),O1776:P1776,"")</f>
        <v/>
      </c>
      <c r="S1776" s="23">
        <v>43853</v>
      </c>
      <c r="T1776">
        <v>1.3458342294707338E-4</v>
      </c>
      <c r="U1776" t="str" cm="1">
        <f t="array" ref="U1776">IF(T1776=MIN($T$3:$T$10000),S1776:T1776,"")</f>
        <v/>
      </c>
    </row>
    <row r="1777" spans="1:21" x14ac:dyDescent="0.3">
      <c r="A1777" s="23">
        <v>43854</v>
      </c>
      <c r="B1777" s="24">
        <v>5.8455752394500227E-3</v>
      </c>
      <c r="C1777" s="24">
        <v>-4.954852785772337E-3</v>
      </c>
      <c r="D1777" s="24">
        <v>-1.2434031614647321E-2</v>
      </c>
      <c r="E1777" s="263">
        <v>-1.1557055846080611E-3</v>
      </c>
      <c r="F1777" s="264">
        <v>-1.4000000000000039E-4</v>
      </c>
      <c r="G1777" s="264">
        <v>2.4999999999999914E-4</v>
      </c>
      <c r="H1777" s="265">
        <v>5.2941176470588317E-4</v>
      </c>
      <c r="K1777" s="23">
        <v>43854</v>
      </c>
      <c r="L1777" s="19">
        <v>-2.1986151178077363E-3</v>
      </c>
      <c r="O1777" s="23">
        <v>43854</v>
      </c>
      <c r="P1777">
        <v>-6.0883760298134594E-3</v>
      </c>
      <c r="Q1777" t="str" cm="1">
        <f t="array" ref="Q1777">IF(P1777=MIN($P$3:$P$10000),O1777:P1777,"")</f>
        <v/>
      </c>
      <c r="S1777" s="23">
        <v>43854</v>
      </c>
      <c r="T1777">
        <v>-2.4353504119253837E-3</v>
      </c>
      <c r="U1777" t="str" cm="1">
        <f t="array" ref="U1777">IF(T1777=MIN($T$3:$T$10000),S1777:T1777,"")</f>
        <v/>
      </c>
    </row>
    <row r="1778" spans="1:21" x14ac:dyDescent="0.3">
      <c r="A1778" s="23">
        <v>43857</v>
      </c>
      <c r="B1778" s="24">
        <v>6.8253076584756534E-3</v>
      </c>
      <c r="C1778" s="24">
        <v>-1.6749846271836819E-2</v>
      </c>
      <c r="D1778" s="24">
        <v>1.3027736240772631E-2</v>
      </c>
      <c r="E1778" s="263">
        <v>1.5702636885433941E-3</v>
      </c>
      <c r="F1778" s="264">
        <v>-4.8999999999999998E-4</v>
      </c>
      <c r="G1778" s="264">
        <v>1.870000000000001E-3</v>
      </c>
      <c r="H1778" s="265">
        <v>-2.4844720496894476E-4</v>
      </c>
      <c r="K1778" s="23">
        <v>43857</v>
      </c>
      <c r="L1778" s="19">
        <v>1.8601619827395644E-3</v>
      </c>
      <c r="O1778" s="23">
        <v>43857</v>
      </c>
      <c r="P1778">
        <v>4.8186580624389741E-3</v>
      </c>
      <c r="Q1778" t="str" cm="1">
        <f t="array" ref="Q1778">IF(P1778=MIN($P$3:$P$10000),O1778:P1778,"")</f>
        <v/>
      </c>
      <c r="S1778" s="23">
        <v>43857</v>
      </c>
      <c r="T1778">
        <v>1.9274632249755895E-3</v>
      </c>
      <c r="U1778" t="str" cm="1">
        <f t="array" ref="U1778">IF(T1778=MIN($T$3:$T$10000),S1778:T1778,"")</f>
        <v/>
      </c>
    </row>
    <row r="1779" spans="1:21" x14ac:dyDescent="0.3">
      <c r="A1779" s="23">
        <v>43858</v>
      </c>
      <c r="B1779" s="24">
        <v>-8.9267800212504862E-3</v>
      </c>
      <c r="C1779" s="24">
        <v>1.0129090080939859E-2</v>
      </c>
      <c r="D1779" s="24">
        <v>6.3870419122122567E-3</v>
      </c>
      <c r="E1779" s="263">
        <v>-1.155159575531744E-3</v>
      </c>
      <c r="F1779" s="264">
        <v>3.6000000000000008E-4</v>
      </c>
      <c r="G1779" s="264">
        <v>1.4999999999999901E-4</v>
      </c>
      <c r="H1779" s="265">
        <v>3.030303030303033E-4</v>
      </c>
      <c r="K1779" s="23">
        <v>43858</v>
      </c>
      <c r="L1779" s="19">
        <v>1.3905664826000172E-3</v>
      </c>
      <c r="O1779" s="23">
        <v>43858</v>
      </c>
      <c r="P1779">
        <v>3.0267571155909519E-3</v>
      </c>
      <c r="Q1779" t="str" cm="1">
        <f t="array" ref="Q1779">IF(P1779=MIN($P$3:$P$10000),O1779:P1779,"")</f>
        <v/>
      </c>
      <c r="S1779" s="23">
        <v>43858</v>
      </c>
      <c r="T1779">
        <v>1.2107028462363808E-3</v>
      </c>
      <c r="U1779" t="str" cm="1">
        <f t="array" ref="U1779">IF(T1779=MIN($T$3:$T$10000),S1779:T1779,"")</f>
        <v/>
      </c>
    </row>
    <row r="1780" spans="1:21" x14ac:dyDescent="0.3">
      <c r="A1780" s="23">
        <v>43859</v>
      </c>
      <c r="B1780" s="24">
        <v>5.4178719919308954E-3</v>
      </c>
      <c r="C1780" s="24">
        <v>0</v>
      </c>
      <c r="D1780" s="24">
        <v>-6.0892418687754721E-3</v>
      </c>
      <c r="E1780" s="263">
        <v>3.4696943655446689E-3</v>
      </c>
      <c r="F1780" s="264">
        <v>0</v>
      </c>
      <c r="G1780" s="264">
        <v>6.5000000000000062E-4</v>
      </c>
      <c r="H1780" s="265">
        <v>1.8749999999999884E-4</v>
      </c>
      <c r="K1780" s="23">
        <v>43859</v>
      </c>
      <c r="L1780" s="19">
        <v>-3.4953104823677247E-4</v>
      </c>
      <c r="O1780" s="23">
        <v>43859</v>
      </c>
      <c r="P1780">
        <v>-1.1660151205919304E-3</v>
      </c>
      <c r="Q1780" t="str" cm="1">
        <f t="array" ref="Q1780">IF(P1780=MIN($P$3:$P$10000),O1780:P1780,"")</f>
        <v/>
      </c>
      <c r="S1780" s="23">
        <v>43859</v>
      </c>
      <c r="T1780">
        <v>-4.6640604823677199E-4</v>
      </c>
      <c r="U1780" t="str" cm="1">
        <f t="array" ref="U1780">IF(T1780=MIN($T$3:$T$10000),S1780:T1780,"")</f>
        <v/>
      </c>
    </row>
    <row r="1781" spans="1:21" x14ac:dyDescent="0.3">
      <c r="A1781" s="23">
        <v>43860</v>
      </c>
      <c r="B1781" s="24">
        <v>6.7317792865293716E-5</v>
      </c>
      <c r="C1781" s="24">
        <v>-4.55913207147308E-4</v>
      </c>
      <c r="D1781" s="24">
        <v>5.9539873777578077E-3</v>
      </c>
      <c r="E1781" s="263">
        <v>1.061994056778731E-2</v>
      </c>
      <c r="F1781" s="264">
        <v>-4.9999999999999697E-5</v>
      </c>
      <c r="G1781" s="264">
        <v>2.4000000000000022E-4</v>
      </c>
      <c r="H1781" s="265">
        <v>3.8216560509554237E-4</v>
      </c>
      <c r="K1781" s="23">
        <v>43860</v>
      </c>
      <c r="L1781" s="19">
        <v>2.5173694555317848E-3</v>
      </c>
      <c r="O1781" s="23">
        <v>43860</v>
      </c>
      <c r="P1781">
        <v>5.8459873330969775E-3</v>
      </c>
      <c r="Q1781" t="str" cm="1">
        <f t="array" ref="Q1781">IF(P1781=MIN($P$3:$P$10000),O1781:P1781,"")</f>
        <v/>
      </c>
      <c r="S1781" s="23">
        <v>43860</v>
      </c>
      <c r="T1781">
        <v>2.3383949332387906E-3</v>
      </c>
      <c r="U1781" t="str" cm="1">
        <f t="array" ref="U1781">IF(T1781=MIN($T$3:$T$10000),S1781:T1781,"")</f>
        <v/>
      </c>
    </row>
    <row r="1782" spans="1:21" x14ac:dyDescent="0.3">
      <c r="A1782" s="23">
        <v>43861</v>
      </c>
      <c r="B1782" s="24">
        <v>5.7924226726449009E-3</v>
      </c>
      <c r="C1782" s="24">
        <v>-4.1038523929266607E-3</v>
      </c>
      <c r="D1782" s="24">
        <v>-1.792763743283643E-2</v>
      </c>
      <c r="E1782" s="263">
        <v>-8.6350466949640763E-3</v>
      </c>
      <c r="F1782" s="264">
        <v>0</v>
      </c>
      <c r="G1782" s="264">
        <v>1.4999999999999901E-4</v>
      </c>
      <c r="H1782" s="265">
        <v>-1.9867549668874167E-4</v>
      </c>
      <c r="K1782" s="23">
        <v>43861</v>
      </c>
      <c r="L1782" s="19">
        <v>-4.3723761991504113E-3</v>
      </c>
      <c r="O1782" s="23">
        <v>43861</v>
      </c>
      <c r="P1782">
        <v>-1.0726180564101191E-2</v>
      </c>
      <c r="Q1782" t="str" cm="1">
        <f t="array" ref="Q1782">IF(P1782=MIN($P$3:$P$10000),O1782:P1782,"")</f>
        <v/>
      </c>
      <c r="S1782" s="23">
        <v>43861</v>
      </c>
      <c r="T1782">
        <v>-4.2904722256404768E-3</v>
      </c>
      <c r="U1782" t="str" cm="1">
        <f t="array" ref="U1782">IF(T1782=MIN($T$3:$T$10000),S1782:T1782,"")</f>
        <v/>
      </c>
    </row>
    <row r="1783" spans="1:21" x14ac:dyDescent="0.3">
      <c r="A1783" s="23">
        <v>43864</v>
      </c>
      <c r="B1783" s="24">
        <v>-6.4956873167389111E-3</v>
      </c>
      <c r="C1783" s="24">
        <v>-3.205192262288257E-3</v>
      </c>
      <c r="D1783" s="24">
        <v>-1.9215684402209979E-3</v>
      </c>
      <c r="E1783" s="263">
        <v>8.1349284688913993E-3</v>
      </c>
      <c r="F1783" s="264">
        <v>0</v>
      </c>
      <c r="G1783" s="264">
        <v>-3.2999999999999919E-4</v>
      </c>
      <c r="H1783" s="265">
        <v>-4.54545454545454E-4</v>
      </c>
      <c r="K1783" s="23">
        <v>43864</v>
      </c>
      <c r="L1783" s="19">
        <v>-4.7165796595237988E-5</v>
      </c>
      <c r="O1783" s="23">
        <v>43864</v>
      </c>
      <c r="P1783">
        <v>4.3469914487554058E-4</v>
      </c>
      <c r="Q1783" t="str" cm="1">
        <f t="array" ref="Q1783">IF(P1783=MIN($P$3:$P$10000),O1783:P1783,"")</f>
        <v/>
      </c>
      <c r="S1783" s="23">
        <v>43864</v>
      </c>
      <c r="T1783">
        <v>1.7387965795021628E-4</v>
      </c>
      <c r="U1783" t="str" cm="1">
        <f t="array" ref="U1783">IF(T1783=MIN($T$3:$T$10000),S1783:T1783,"")</f>
        <v/>
      </c>
    </row>
    <row r="1784" spans="1:21" x14ac:dyDescent="0.3">
      <c r="A1784" s="23">
        <v>43865</v>
      </c>
      <c r="B1784" s="24">
        <v>-1.300895111209938E-2</v>
      </c>
      <c r="C1784" s="24">
        <v>1.102438830651385E-2</v>
      </c>
      <c r="D1784" s="24">
        <v>8.7512139080052342E-3</v>
      </c>
      <c r="E1784" s="263">
        <v>1.3857471453941109E-3</v>
      </c>
      <c r="F1784" s="264">
        <v>0</v>
      </c>
      <c r="G1784" s="264">
        <v>9.0000000000000073E-5</v>
      </c>
      <c r="H1784" s="265">
        <v>-3.1055900621118041E-4</v>
      </c>
      <c r="K1784" s="23">
        <v>43865</v>
      </c>
      <c r="L1784" s="19">
        <v>1.6890351892546679E-3</v>
      </c>
      <c r="O1784" s="23">
        <v>43865</v>
      </c>
      <c r="P1784">
        <v>4.5607168551242477E-3</v>
      </c>
      <c r="Q1784" t="str" cm="1">
        <f t="array" ref="Q1784">IF(P1784=MIN($P$3:$P$10000),O1784:P1784,"")</f>
        <v/>
      </c>
      <c r="S1784" s="23">
        <v>43865</v>
      </c>
      <c r="T1784">
        <v>1.8242867420496991E-3</v>
      </c>
      <c r="U1784" t="str" cm="1">
        <f t="array" ref="U1784">IF(T1784=MIN($T$3:$T$10000),S1784:T1784,"")</f>
        <v/>
      </c>
    </row>
    <row r="1785" spans="1:21" x14ac:dyDescent="0.3">
      <c r="A1785" s="23">
        <v>43866</v>
      </c>
      <c r="B1785" s="24">
        <v>1.2293109923184589E-3</v>
      </c>
      <c r="C1785" s="24">
        <v>2.862330894031077E-2</v>
      </c>
      <c r="D1785" s="24">
        <v>1.336003248972815E-2</v>
      </c>
      <c r="E1785" s="263">
        <v>6.1043387176843598E-3</v>
      </c>
      <c r="F1785" s="264">
        <v>6.3999999999999908E-4</v>
      </c>
      <c r="G1785" s="264">
        <v>-1.900000000000002E-4</v>
      </c>
      <c r="H1785" s="265">
        <v>6.0240963855421325E-5</v>
      </c>
      <c r="K1785" s="23">
        <v>43866</v>
      </c>
      <c r="L1785" s="19">
        <v>4.8875499677902617E-3</v>
      </c>
      <c r="O1785" s="23">
        <v>43866</v>
      </c>
      <c r="P1785">
        <v>1.2014853835138305E-2</v>
      </c>
      <c r="Q1785" t="str" cm="1">
        <f t="array" ref="Q1785">IF(P1785=MIN($P$3:$P$10000),O1785:P1785,"")</f>
        <v/>
      </c>
      <c r="S1785" s="23">
        <v>43866</v>
      </c>
      <c r="T1785">
        <v>4.8059415340553219E-3</v>
      </c>
      <c r="U1785" t="str" cm="1">
        <f t="array" ref="U1785">IF(T1785=MIN($T$3:$T$10000),S1785:T1785,"")</f>
        <v/>
      </c>
    </row>
    <row r="1786" spans="1:21" x14ac:dyDescent="0.3">
      <c r="A1786" s="23">
        <v>43867</v>
      </c>
      <c r="B1786" s="24">
        <v>5.388397753301845E-3</v>
      </c>
      <c r="C1786" s="24">
        <v>-1.3250358391107689E-3</v>
      </c>
      <c r="D1786" s="24">
        <v>-4.2804288714253132E-3</v>
      </c>
      <c r="E1786" s="263">
        <v>1.051736661686379E-3</v>
      </c>
      <c r="F1786" s="264">
        <v>-2.0000000000000049E-5</v>
      </c>
      <c r="G1786" s="264">
        <v>-2.0000000000000022E-5</v>
      </c>
      <c r="H1786" s="265">
        <v>3.6363636363636356E-4</v>
      </c>
      <c r="K1786" s="23">
        <v>43867</v>
      </c>
      <c r="L1786" s="19">
        <v>-3.4029297885634501E-4</v>
      </c>
      <c r="O1786" s="23">
        <v>43867</v>
      </c>
      <c r="P1786">
        <v>-1.2523233562317711E-3</v>
      </c>
      <c r="Q1786" t="str" cm="1">
        <f t="array" ref="Q1786">IF(P1786=MIN($P$3:$P$10000),O1786:P1786,"")</f>
        <v/>
      </c>
      <c r="S1786" s="23">
        <v>43867</v>
      </c>
      <c r="T1786">
        <v>-5.0092934249270857E-4</v>
      </c>
      <c r="U1786" t="str" cm="1">
        <f t="array" ref="U1786">IF(T1786=MIN($T$3:$T$10000),S1786:T1786,"")</f>
        <v/>
      </c>
    </row>
    <row r="1787" spans="1:21" x14ac:dyDescent="0.3">
      <c r="A1787" s="23">
        <v>43868</v>
      </c>
      <c r="B1787" s="24">
        <v>2.645854924526098E-3</v>
      </c>
      <c r="C1787" s="24">
        <v>5.3073602930326881E-3</v>
      </c>
      <c r="D1787" s="24">
        <v>1.2035256668602461E-3</v>
      </c>
      <c r="E1787" s="263">
        <v>1.3739205522600971E-3</v>
      </c>
      <c r="F1787" s="264">
        <v>-2.59999999999999E-4</v>
      </c>
      <c r="G1787" s="264">
        <v>2.100000000000002E-4</v>
      </c>
      <c r="H1787" s="265">
        <v>1.886792452830188E-4</v>
      </c>
      <c r="K1787" s="23">
        <v>43868</v>
      </c>
      <c r="L1787" s="19">
        <v>8.5914495163474155E-4</v>
      </c>
      <c r="O1787" s="23">
        <v>43868</v>
      </c>
      <c r="P1787">
        <v>1.9743482281434572E-3</v>
      </c>
      <c r="Q1787" t="str" cm="1">
        <f t="array" ref="Q1787">IF(P1787=MIN($P$3:$P$10000),O1787:P1787,"")</f>
        <v/>
      </c>
      <c r="S1787" s="23">
        <v>43868</v>
      </c>
      <c r="T1787">
        <v>7.8973929125738293E-4</v>
      </c>
      <c r="U1787" t="str" cm="1">
        <f t="array" ref="U1787">IF(T1787=MIN($T$3:$T$10000),S1787:T1787,"")</f>
        <v/>
      </c>
    </row>
    <row r="1788" spans="1:21" x14ac:dyDescent="0.3">
      <c r="A1788" s="23">
        <v>43871</v>
      </c>
      <c r="B1788" s="24">
        <v>2.571249868047445E-3</v>
      </c>
      <c r="C1788" s="24">
        <v>-4.3994814010917234E-3</v>
      </c>
      <c r="D1788" s="24">
        <v>-1.03048017818203E-2</v>
      </c>
      <c r="E1788" s="263">
        <v>9.1195193691664938E-3</v>
      </c>
      <c r="F1788" s="264">
        <v>-1.9000000000000009E-4</v>
      </c>
      <c r="G1788" s="264">
        <v>-4.0000000000000044E-5</v>
      </c>
      <c r="H1788" s="265">
        <v>-1.9230769230769225E-4</v>
      </c>
      <c r="K1788" s="23">
        <v>43871</v>
      </c>
      <c r="L1788" s="19">
        <v>-1.0289620920237647E-3</v>
      </c>
      <c r="O1788" s="23">
        <v>43871</v>
      </c>
      <c r="P1788">
        <v>-2.3035590762132577E-3</v>
      </c>
      <c r="Q1788" t="str" cm="1">
        <f t="array" ref="Q1788">IF(P1788=MIN($P$3:$P$10000),O1788:P1788,"")</f>
        <v/>
      </c>
      <c r="S1788" s="23">
        <v>43871</v>
      </c>
      <c r="T1788">
        <v>-9.2142363048530306E-4</v>
      </c>
      <c r="U1788" t="str" cm="1">
        <f t="array" ref="U1788">IF(T1788=MIN($T$3:$T$10000),S1788:T1788,"")</f>
        <v/>
      </c>
    </row>
    <row r="1789" spans="1:21" x14ac:dyDescent="0.3">
      <c r="A1789" s="23">
        <v>43872</v>
      </c>
      <c r="B1789" s="24">
        <v>-3.441951858567252E-3</v>
      </c>
      <c r="C1789" s="24">
        <v>9.27967237108057E-3</v>
      </c>
      <c r="D1789" s="24">
        <v>1.301626537572439E-3</v>
      </c>
      <c r="E1789" s="263">
        <v>-4.7987901646656358E-4</v>
      </c>
      <c r="F1789" s="264">
        <v>-1.000000000000046E-5</v>
      </c>
      <c r="G1789" s="264">
        <v>-2.000000000000002E-4</v>
      </c>
      <c r="H1789" s="265">
        <v>-1.8867924528301989E-4</v>
      </c>
      <c r="K1789" s="23">
        <v>43872</v>
      </c>
      <c r="L1789" s="19">
        <v>4.5216784772325591E-4</v>
      </c>
      <c r="O1789" s="23">
        <v>43872</v>
      </c>
      <c r="P1789">
        <v>1.3701837702515375E-3</v>
      </c>
      <c r="Q1789" t="str" cm="1">
        <f t="array" ref="Q1789">IF(P1789=MIN($P$3:$P$10000),O1789:P1789,"")</f>
        <v/>
      </c>
      <c r="S1789" s="23">
        <v>43872</v>
      </c>
      <c r="T1789">
        <v>5.4807350810061491E-4</v>
      </c>
      <c r="U1789" t="str" cm="1">
        <f t="array" ref="U1789">IF(T1789=MIN($T$3:$T$10000),S1789:T1789,"")</f>
        <v/>
      </c>
    </row>
    <row r="1790" spans="1:21" x14ac:dyDescent="0.3">
      <c r="A1790" s="23">
        <v>43873</v>
      </c>
      <c r="B1790" s="24">
        <v>-8.1275224670843691E-4</v>
      </c>
      <c r="C1790" s="24">
        <v>0</v>
      </c>
      <c r="D1790" s="24">
        <v>3.8993416271107251E-3</v>
      </c>
      <c r="E1790" s="263">
        <v>5.0408259066141922E-3</v>
      </c>
      <c r="F1790" s="264">
        <v>6.0000000000000157E-5</v>
      </c>
      <c r="G1790" s="264">
        <v>4.9999999999999936E-4</v>
      </c>
      <c r="H1790" s="265">
        <v>6.1728395061730158E-5</v>
      </c>
      <c r="K1790" s="23">
        <v>43873</v>
      </c>
      <c r="L1790" s="19">
        <v>1.3409098526562665E-3</v>
      </c>
      <c r="O1790" s="23">
        <v>43873</v>
      </c>
      <c r="P1790">
        <v>3.2053301871962205E-3</v>
      </c>
      <c r="Q1790" t="str" cm="1">
        <f t="array" ref="Q1790">IF(P1790=MIN($P$3:$P$10000),O1790:P1790,"")</f>
        <v/>
      </c>
      <c r="S1790" s="23">
        <v>43873</v>
      </c>
      <c r="T1790">
        <v>1.282132074878488E-3</v>
      </c>
      <c r="U1790" t="str" cm="1">
        <f t="array" ref="U1790">IF(T1790=MIN($T$3:$T$10000),S1790:T1790,"")</f>
        <v/>
      </c>
    </row>
    <row r="1791" spans="1:21" x14ac:dyDescent="0.3">
      <c r="A1791" s="23">
        <v>43874</v>
      </c>
      <c r="B1791" s="24">
        <v>5.6934528931420073E-3</v>
      </c>
      <c r="C1791" s="24">
        <v>-7.0051137389729994E-3</v>
      </c>
      <c r="D1791" s="24">
        <v>1.372477745097578E-2</v>
      </c>
      <c r="E1791" s="263">
        <v>-1.0986372821262899E-2</v>
      </c>
      <c r="F1791" s="264">
        <v>-2.300000000000002E-4</v>
      </c>
      <c r="G1791" s="264">
        <v>2.6000000000000019E-4</v>
      </c>
      <c r="H1791" s="265">
        <v>1.242236024844713E-4</v>
      </c>
      <c r="K1791" s="23">
        <v>43874</v>
      </c>
      <c r="L1791" s="19">
        <v>1.0853843223438537E-3</v>
      </c>
      <c r="O1791" s="23">
        <v>43874</v>
      </c>
      <c r="P1791">
        <v>2.5987092530646043E-3</v>
      </c>
      <c r="Q1791" t="str" cm="1">
        <f t="array" ref="Q1791">IF(P1791=MIN($P$3:$P$10000),O1791:P1791,"")</f>
        <v/>
      </c>
      <c r="S1791" s="23">
        <v>43874</v>
      </c>
      <c r="T1791">
        <v>1.0394837012258416E-3</v>
      </c>
      <c r="U1791" t="str" cm="1">
        <f t="array" ref="U1791">IF(T1791=MIN($T$3:$T$10000),S1791:T1791,"")</f>
        <v/>
      </c>
    </row>
    <row r="1792" spans="1:21" x14ac:dyDescent="0.3">
      <c r="A1792" s="23">
        <v>43875</v>
      </c>
      <c r="B1792" s="24">
        <v>4.1784268709250186E-3</v>
      </c>
      <c r="C1792" s="24">
        <v>0</v>
      </c>
      <c r="D1792" s="24">
        <v>3.8316078555623739E-3</v>
      </c>
      <c r="E1792" s="263">
        <v>1.223537338182689E-2</v>
      </c>
      <c r="F1792" s="264">
        <v>1.200000000000003E-4</v>
      </c>
      <c r="G1792" s="264">
        <v>-2.800000000000003E-4</v>
      </c>
      <c r="H1792" s="265">
        <v>-6.2893081761005907E-5</v>
      </c>
      <c r="K1792" s="23">
        <v>43875</v>
      </c>
      <c r="L1792" s="19">
        <v>2.3132686214320606E-3</v>
      </c>
      <c r="O1792" s="23">
        <v>43875</v>
      </c>
      <c r="P1792">
        <v>5.8589262705612839E-3</v>
      </c>
      <c r="Q1792" t="str" cm="1">
        <f t="array" ref="Q1792">IF(P1792=MIN($P$3:$P$10000),O1792:P1792,"")</f>
        <v/>
      </c>
      <c r="S1792" s="23">
        <v>43875</v>
      </c>
      <c r="T1792">
        <v>2.3435705082245134E-3</v>
      </c>
      <c r="U1792" t="str" cm="1">
        <f t="array" ref="U1792">IF(T1792=MIN($T$3:$T$10000),S1792:T1792,"")</f>
        <v/>
      </c>
    </row>
    <row r="1793" spans="1:21" x14ac:dyDescent="0.3">
      <c r="A1793" s="23">
        <v>43879</v>
      </c>
      <c r="B1793" s="24">
        <v>1.281881879194622E-2</v>
      </c>
      <c r="C1793" s="24">
        <v>-2.6456277388458181E-3</v>
      </c>
      <c r="D1793" s="24">
        <v>1.475949259916701E-2</v>
      </c>
      <c r="E1793" s="263">
        <v>3.7375656288406419E-3</v>
      </c>
      <c r="F1793" s="264">
        <v>-1.000000000000046E-5</v>
      </c>
      <c r="G1793" s="264">
        <v>-5.0000000000000036E-5</v>
      </c>
      <c r="H1793" s="265">
        <v>-6.4516129032258799E-5</v>
      </c>
      <c r="K1793" s="23">
        <v>43879</v>
      </c>
      <c r="L1793" s="19">
        <v>3.5041650447201274E-3</v>
      </c>
      <c r="O1793" s="23">
        <v>43879</v>
      </c>
      <c r="P1793">
        <v>8.8417432569616091E-3</v>
      </c>
      <c r="Q1793" t="str" cm="1">
        <f t="array" ref="Q1793">IF(P1793=MIN($P$3:$P$10000),O1793:P1793,"")</f>
        <v/>
      </c>
      <c r="S1793" s="23">
        <v>43879</v>
      </c>
      <c r="T1793">
        <v>3.5366973027846438E-3</v>
      </c>
      <c r="U1793" t="str" cm="1">
        <f t="array" ref="U1793">IF(T1793=MIN($T$3:$T$10000),S1793:T1793,"")</f>
        <v/>
      </c>
    </row>
    <row r="1794" spans="1:21" x14ac:dyDescent="0.3">
      <c r="A1794" s="23">
        <v>43880</v>
      </c>
      <c r="B1794" s="24">
        <v>5.8312171272623071E-3</v>
      </c>
      <c r="C1794" s="24">
        <v>6.1892910874780183E-3</v>
      </c>
      <c r="D1794" s="24">
        <v>-1.6300111296187799E-2</v>
      </c>
      <c r="E1794" s="263">
        <v>-7.8434944923853091E-3</v>
      </c>
      <c r="F1794" s="264">
        <v>-1.4999999999999999E-4</v>
      </c>
      <c r="G1794" s="264">
        <v>-1.2999999999999901E-4</v>
      </c>
      <c r="H1794" s="265">
        <v>2.5641025641025706E-4</v>
      </c>
      <c r="K1794" s="23">
        <v>43880</v>
      </c>
      <c r="L1794" s="19">
        <v>-3.23354426284902E-3</v>
      </c>
      <c r="O1794" s="23">
        <v>43880</v>
      </c>
      <c r="P1794">
        <v>-8.3185721955840904E-3</v>
      </c>
      <c r="Q1794" t="str" cm="1">
        <f t="array" ref="Q1794">IF(P1794=MIN($P$3:$P$10000),O1794:P1794,"")</f>
        <v/>
      </c>
      <c r="S1794" s="23">
        <v>43880</v>
      </c>
      <c r="T1794">
        <v>-3.3274288782336359E-3</v>
      </c>
      <c r="U1794" t="str" cm="1">
        <f t="array" ref="U1794">IF(T1794=MIN($T$3:$T$10000),S1794:T1794,"")</f>
        <v/>
      </c>
    </row>
    <row r="1795" spans="1:21" x14ac:dyDescent="0.3">
      <c r="A1795" s="23">
        <v>43881</v>
      </c>
      <c r="B1795" s="24">
        <v>4.0846632096489836E-3</v>
      </c>
      <c r="C1795" s="24">
        <v>-4.833078017040005E-3</v>
      </c>
      <c r="D1795" s="24">
        <v>8.4905693221658449E-5</v>
      </c>
      <c r="E1795" s="263">
        <v>-9.4226494124552349E-3</v>
      </c>
      <c r="F1795" s="264">
        <v>-1.799999999999996E-4</v>
      </c>
      <c r="G1795" s="264">
        <v>2.8999999999999924E-4</v>
      </c>
      <c r="H1795" s="265">
        <v>3.9473684210526304E-4</v>
      </c>
      <c r="K1795" s="23">
        <v>43881</v>
      </c>
      <c r="L1795" s="19">
        <v>-1.0358578433252406E-3</v>
      </c>
      <c r="O1795" s="23">
        <v>43881</v>
      </c>
      <c r="P1795">
        <v>-3.0249735556815227E-3</v>
      </c>
      <c r="Q1795" t="str" cm="1">
        <f t="array" ref="Q1795">IF(P1795=MIN($P$3:$P$10000),O1795:P1795,"")</f>
        <v/>
      </c>
      <c r="S1795" s="23">
        <v>43881</v>
      </c>
      <c r="T1795">
        <v>-1.2099894222726091E-3</v>
      </c>
      <c r="U1795" t="str" cm="1">
        <f t="array" ref="U1795">IF(T1795=MIN($T$3:$T$10000),S1795:T1795,"")</f>
        <v/>
      </c>
    </row>
    <row r="1796" spans="1:21" x14ac:dyDescent="0.3">
      <c r="A1796" s="23">
        <v>43882</v>
      </c>
      <c r="B1796" s="24">
        <v>1.502521448657668E-2</v>
      </c>
      <c r="C1796" s="24">
        <v>2.207510200318172E-3</v>
      </c>
      <c r="D1796" s="24">
        <v>7.5622437326801446E-3</v>
      </c>
      <c r="E1796" s="263">
        <v>4.1111232773700214E-3</v>
      </c>
      <c r="F1796" s="264">
        <v>-1.200000000000003E-4</v>
      </c>
      <c r="G1796" s="264">
        <v>6.0000000000000056E-5</v>
      </c>
      <c r="H1796" s="265">
        <v>5.4794520547945234E-4</v>
      </c>
      <c r="K1796" s="23">
        <v>43882</v>
      </c>
      <c r="L1796" s="19">
        <v>2.8671348646434809E-3</v>
      </c>
      <c r="O1796" s="23">
        <v>43882</v>
      </c>
      <c r="P1796">
        <v>6.5738988054443179E-3</v>
      </c>
      <c r="Q1796" t="str" cm="1">
        <f t="array" ref="Q1796">IF(P1796=MIN($P$3:$P$10000),O1796:P1796,"")</f>
        <v/>
      </c>
      <c r="S1796" s="23">
        <v>43882</v>
      </c>
      <c r="T1796">
        <v>2.6295595221777273E-3</v>
      </c>
      <c r="U1796" t="str" cm="1">
        <f t="array" ref="U1796">IF(T1796=MIN($T$3:$T$10000),S1796:T1796,"")</f>
        <v/>
      </c>
    </row>
    <row r="1797" spans="1:21" x14ac:dyDescent="0.3">
      <c r="A1797" s="23">
        <v>43885</v>
      </c>
      <c r="B1797" s="24">
        <v>8.9851262246631938E-3</v>
      </c>
      <c r="C1797" s="24">
        <v>-4.6255512484783851E-2</v>
      </c>
      <c r="D1797" s="24">
        <v>-1.905899381683495E-2</v>
      </c>
      <c r="E1797" s="263">
        <v>-4.5760868043109764E-3</v>
      </c>
      <c r="F1797" s="264">
        <v>-4.8999999999999912E-4</v>
      </c>
      <c r="G1797" s="264">
        <v>-6.0999999999999943E-4</v>
      </c>
      <c r="H1797" s="265">
        <v>3.6231884057970917E-4</v>
      </c>
      <c r="K1797" s="23">
        <v>43885</v>
      </c>
      <c r="L1797" s="19">
        <v>-6.1234869091372664E-3</v>
      </c>
      <c r="O1797" s="23">
        <v>43885</v>
      </c>
      <c r="P1797">
        <v>-1.5517575968495343E-2</v>
      </c>
      <c r="Q1797" t="str" cm="1">
        <f t="array" ref="Q1797">IF(P1797=MIN($P$3:$P$10000),O1797:P1797,"")</f>
        <v/>
      </c>
      <c r="S1797" s="23">
        <v>43885</v>
      </c>
      <c r="T1797">
        <v>-6.2070303873981358E-3</v>
      </c>
      <c r="U1797" t="str" cm="1">
        <f t="array" ref="U1797">IF(T1797=MIN($T$3:$T$10000),S1797:T1797,"")</f>
        <v/>
      </c>
    </row>
    <row r="1798" spans="1:21" x14ac:dyDescent="0.3">
      <c r="A1798" s="23">
        <v>43886</v>
      </c>
      <c r="B1798" s="24">
        <v>-1.7874258898693349E-2</v>
      </c>
      <c r="C1798" s="24">
        <v>-1.4318766024681059E-2</v>
      </c>
      <c r="D1798" s="24">
        <v>-1.6592007224092958E-2</v>
      </c>
      <c r="E1798" s="263">
        <v>-1.645293430595348E-2</v>
      </c>
      <c r="F1798" s="264">
        <v>-4.0000000000000112E-5</v>
      </c>
      <c r="G1798" s="264">
        <v>-1.400000000000001E-4</v>
      </c>
      <c r="H1798" s="265">
        <v>0</v>
      </c>
      <c r="K1798" s="23">
        <v>43886</v>
      </c>
      <c r="L1798" s="19">
        <v>-6.5594742625768813E-3</v>
      </c>
      <c r="O1798" s="23">
        <v>43886</v>
      </c>
      <c r="P1798">
        <v>-1.6371185656442203E-2</v>
      </c>
      <c r="Q1798" t="str" cm="1">
        <f t="array" ref="Q1798">IF(P1798=MIN($P$3:$P$10000),O1798:P1798,"")</f>
        <v/>
      </c>
      <c r="S1798" s="23">
        <v>43886</v>
      </c>
      <c r="T1798">
        <v>-6.5484742625768816E-3</v>
      </c>
      <c r="U1798" t="str" cm="1">
        <f t="array" ref="U1798">IF(T1798=MIN($T$3:$T$10000),S1798:T1798,"")</f>
        <v/>
      </c>
    </row>
    <row r="1799" spans="1:21" x14ac:dyDescent="0.3">
      <c r="A1799" s="23">
        <v>43887</v>
      </c>
      <c r="B1799" s="24">
        <v>4.370502197576555E-3</v>
      </c>
      <c r="C1799" s="24">
        <v>6.0918498063686497E-3</v>
      </c>
      <c r="D1799" s="24">
        <v>-5.3326770683208707E-3</v>
      </c>
      <c r="E1799" s="263">
        <v>-8.3639819758356427E-3</v>
      </c>
      <c r="F1799" s="264">
        <v>3.299999999999987E-4</v>
      </c>
      <c r="G1799" s="264">
        <v>-1.2000000000000011E-4</v>
      </c>
      <c r="H1799" s="265">
        <v>2.2556390977443601E-4</v>
      </c>
      <c r="K1799" s="23">
        <v>43887</v>
      </c>
      <c r="L1799" s="19">
        <v>-1.3267890841173221E-3</v>
      </c>
      <c r="O1799" s="23">
        <v>43887</v>
      </c>
      <c r="P1799">
        <v>-3.6382321087895454E-3</v>
      </c>
      <c r="Q1799" t="str" cm="1">
        <f t="array" ref="Q1799">IF(P1799=MIN($P$3:$P$10000),O1799:P1799,"")</f>
        <v/>
      </c>
      <c r="S1799" s="23">
        <v>43887</v>
      </c>
      <c r="T1799">
        <v>-1.4552928435158183E-3</v>
      </c>
      <c r="U1799" t="str" cm="1">
        <f t="array" ref="U1799">IF(T1799=MIN($T$3:$T$10000),S1799:T1799,"")</f>
        <v/>
      </c>
    </row>
    <row r="1800" spans="1:21" x14ac:dyDescent="0.3">
      <c r="A1800" s="23">
        <v>43888</v>
      </c>
      <c r="B1800" s="24">
        <v>1.948366552261285E-4</v>
      </c>
      <c r="C1800" s="24">
        <v>-2.5151253720364419E-2</v>
      </c>
      <c r="D1800" s="24">
        <v>-2.9706448612592879E-2</v>
      </c>
      <c r="E1800" s="263">
        <v>-6.0448071997441399E-2</v>
      </c>
      <c r="F1800" s="264">
        <v>-4.4999999999999901E-4</v>
      </c>
      <c r="G1800" s="264">
        <v>-8.0000000000000069E-4</v>
      </c>
      <c r="H1800" s="265">
        <v>1.307692307692309E-3</v>
      </c>
      <c r="K1800" s="23">
        <v>43888</v>
      </c>
      <c r="L1800" s="19">
        <v>-1.3553576804657809E-2</v>
      </c>
      <c r="O1800" s="23">
        <v>43888</v>
      </c>
      <c r="P1800">
        <v>-3.5142595857798366E-2</v>
      </c>
      <c r="Q1800" t="str" cm="1">
        <f t="array" ref="Q1800">IF(P1800=MIN($P$3:$P$10000),O1800:P1800,"")</f>
        <v/>
      </c>
      <c r="S1800" s="23">
        <v>43888</v>
      </c>
      <c r="T1800">
        <v>-1.4057038343119348E-2</v>
      </c>
      <c r="U1800" t="str" cm="1">
        <f t="array" ref="U1800">IF(T1800=MIN($T$3:$T$10000),S1800:T1800,"")</f>
        <v/>
      </c>
    </row>
    <row r="1801" spans="1:21" x14ac:dyDescent="0.3">
      <c r="A1801" s="23">
        <v>43889</v>
      </c>
      <c r="B1801" s="24">
        <v>-3.649347402597395E-2</v>
      </c>
      <c r="C1801" s="24">
        <v>-2.1022618758008909E-2</v>
      </c>
      <c r="D1801" s="24">
        <v>-2.4637744396260441E-2</v>
      </c>
      <c r="E1801" s="263">
        <v>-2.473166447115948E-2</v>
      </c>
      <c r="F1801" s="264">
        <v>-2.3000000000000101E-4</v>
      </c>
      <c r="G1801" s="264">
        <v>-5.2999999999999944E-4</v>
      </c>
      <c r="H1801" s="265">
        <v>2.6548672566371521E-4</v>
      </c>
      <c r="K1801" s="23">
        <v>43889</v>
      </c>
      <c r="L1801" s="19">
        <v>-1.0096717062526381E-2</v>
      </c>
      <c r="O1801" s="23">
        <v>43889</v>
      </c>
      <c r="P1801">
        <v>-2.5416715222687632E-2</v>
      </c>
      <c r="Q1801" t="str" cm="1">
        <f t="array" ref="Q1801">IF(P1801=MIN($P$3:$P$10000),O1801:P1801,"")</f>
        <v/>
      </c>
      <c r="S1801" s="23">
        <v>43889</v>
      </c>
      <c r="T1801">
        <v>-1.0166686089075052E-2</v>
      </c>
      <c r="U1801" t="str" cm="1">
        <f t="array" ref="U1801">IF(T1801=MIN($T$3:$T$10000),S1801:T1801,"")</f>
        <v/>
      </c>
    </row>
    <row r="1802" spans="1:21" x14ac:dyDescent="0.3">
      <c r="A1802" s="23">
        <v>43892</v>
      </c>
      <c r="B1802" s="24">
        <v>5.5262971584344187E-3</v>
      </c>
      <c r="C1802" s="24">
        <v>2.9282692895729229E-2</v>
      </c>
      <c r="D1802" s="24">
        <v>7.6151723174412447E-2</v>
      </c>
      <c r="E1802" s="263">
        <v>5.6131945645634819E-2</v>
      </c>
      <c r="F1802" s="264">
        <v>0</v>
      </c>
      <c r="G1802" s="264">
        <v>-2.6999999999999908E-4</v>
      </c>
      <c r="H1802" s="265">
        <v>7.2727272727272755E-4</v>
      </c>
      <c r="K1802" s="23">
        <v>43892</v>
      </c>
      <c r="L1802" s="19">
        <v>2.2799458998383839E-2</v>
      </c>
      <c r="O1802" s="23">
        <v>43892</v>
      </c>
      <c r="P1802">
        <v>5.6214215677777776E-2</v>
      </c>
      <c r="Q1802" t="str" cm="1">
        <f t="array" ref="Q1802">IF(P1802=MIN($P$3:$P$10000),O1802:P1802,"")</f>
        <v/>
      </c>
      <c r="S1802" s="23">
        <v>43892</v>
      </c>
      <c r="T1802">
        <v>2.2485686271111111E-2</v>
      </c>
      <c r="U1802" t="str" cm="1">
        <f t="array" ref="U1802">IF(T1802=MIN($T$3:$T$10000),S1802:T1802,"")</f>
        <v/>
      </c>
    </row>
    <row r="1803" spans="1:21" x14ac:dyDescent="0.3">
      <c r="A1803" s="23">
        <v>43893</v>
      </c>
      <c r="B1803" s="24">
        <v>3.1434330390770669E-2</v>
      </c>
      <c r="C1803" s="24">
        <v>2.8448868954825501E-3</v>
      </c>
      <c r="D1803" s="24">
        <v>-2.5629862516112208E-2</v>
      </c>
      <c r="E1803" s="263">
        <v>-3.6913552906033473E-2</v>
      </c>
      <c r="F1803" s="264">
        <v>-1.7000000000000001E-4</v>
      </c>
      <c r="G1803" s="264">
        <v>1.689999999999999E-3</v>
      </c>
      <c r="H1803" s="265">
        <v>0</v>
      </c>
      <c r="K1803" s="23">
        <v>43893</v>
      </c>
      <c r="L1803" s="19">
        <v>-7.5549465734261649E-3</v>
      </c>
      <c r="O1803" s="23">
        <v>43893</v>
      </c>
      <c r="P1803">
        <v>-1.9056116433565411E-2</v>
      </c>
      <c r="Q1803" t="str" cm="1">
        <f t="array" ref="Q1803">IF(P1803=MIN($P$3:$P$10000),O1803:P1803,"")</f>
        <v/>
      </c>
      <c r="S1803" s="23">
        <v>43893</v>
      </c>
      <c r="T1803">
        <v>-7.6224465734261657E-3</v>
      </c>
      <c r="U1803" t="str" cm="1">
        <f t="array" ref="U1803">IF(T1803=MIN($T$3:$T$10000),S1803:T1803,"")</f>
        <v/>
      </c>
    </row>
    <row r="1804" spans="1:21" x14ac:dyDescent="0.3">
      <c r="A1804" s="23">
        <v>43894</v>
      </c>
      <c r="B1804" s="24">
        <v>1.7545324696505949E-3</v>
      </c>
      <c r="C1804" s="24">
        <v>2.978728887794348E-2</v>
      </c>
      <c r="D1804" s="24">
        <v>3.4186279320305712E-2</v>
      </c>
      <c r="E1804" s="263">
        <v>6.7252394463559281E-2</v>
      </c>
      <c r="F1804" s="264">
        <v>1.4000000000000121E-4</v>
      </c>
      <c r="G1804" s="264">
        <v>-3.1999999999999916E-4</v>
      </c>
      <c r="H1804" s="265">
        <v>9.8039215686274595E-4</v>
      </c>
      <c r="K1804" s="23">
        <v>43894</v>
      </c>
      <c r="L1804" s="19">
        <v>1.6468887963615446E-2</v>
      </c>
      <c r="O1804" s="23">
        <v>43894</v>
      </c>
      <c r="P1804">
        <v>4.0074278732568025E-2</v>
      </c>
      <c r="Q1804" t="str" cm="1">
        <f t="array" ref="Q1804">IF(P1804=MIN($P$3:$P$10000),O1804:P1804,"")</f>
        <v/>
      </c>
      <c r="S1804" s="23">
        <v>43894</v>
      </c>
      <c r="T1804">
        <v>1.6029711493027208E-2</v>
      </c>
      <c r="U1804" t="str" cm="1">
        <f t="array" ref="U1804">IF(T1804=MIN($T$3:$T$10000),S1804:T1804,"")</f>
        <v/>
      </c>
    </row>
    <row r="1805" spans="1:21" x14ac:dyDescent="0.3">
      <c r="A1805" s="23">
        <v>43895</v>
      </c>
      <c r="B1805" s="24">
        <v>2.1600940020733331E-2</v>
      </c>
      <c r="C1805" s="24">
        <v>-3.5812690535305142E-2</v>
      </c>
      <c r="D1805" s="24">
        <v>-7.2792244050706454E-3</v>
      </c>
      <c r="E1805" s="263">
        <v>-1.6994500190798009E-2</v>
      </c>
      <c r="F1805" s="264">
        <v>-1.2999999999999991E-4</v>
      </c>
      <c r="G1805" s="264">
        <v>-5.1000000000000166E-4</v>
      </c>
      <c r="H1805" s="265">
        <v>1.9565217391304345E-3</v>
      </c>
      <c r="K1805" s="23">
        <v>43895</v>
      </c>
      <c r="L1805" s="19">
        <v>-3.5950741112144966E-3</v>
      </c>
      <c r="O1805" s="23">
        <v>43895</v>
      </c>
      <c r="P1805">
        <v>-1.1092522234557978E-2</v>
      </c>
      <c r="Q1805" t="str" cm="1">
        <f t="array" ref="Q1805">IF(P1805=MIN($P$3:$P$10000),O1805:P1805,"")</f>
        <v/>
      </c>
      <c r="S1805" s="23">
        <v>43895</v>
      </c>
      <c r="T1805">
        <v>-4.4370088938231918E-3</v>
      </c>
      <c r="U1805" t="str" cm="1">
        <f t="array" ref="U1805">IF(T1805=MIN($T$3:$T$10000),S1805:T1805,"")</f>
        <v/>
      </c>
    </row>
    <row r="1806" spans="1:21" x14ac:dyDescent="0.3">
      <c r="A1806" s="23">
        <v>43896</v>
      </c>
      <c r="B1806" s="24">
        <v>3.8096385862713842E-4</v>
      </c>
      <c r="C1806" s="24">
        <v>-1.1904787359493669E-2</v>
      </c>
      <c r="D1806" s="24">
        <v>1.130098764740859E-2</v>
      </c>
      <c r="E1806" s="263">
        <v>-4.9273218148522223E-3</v>
      </c>
      <c r="F1806" s="264">
        <v>-2.3000000000000101E-4</v>
      </c>
      <c r="G1806" s="264">
        <v>-1.09999999999999E-4</v>
      </c>
      <c r="H1806" s="265">
        <v>2.7027027027027029E-3</v>
      </c>
      <c r="K1806" s="23">
        <v>43896</v>
      </c>
      <c r="L1806" s="19">
        <v>2.0165587372308583E-3</v>
      </c>
      <c r="O1806" s="23">
        <v>43896</v>
      </c>
      <c r="P1806">
        <v>2.0721063025366049E-3</v>
      </c>
      <c r="Q1806" t="str" cm="1">
        <f t="array" ref="Q1806">IF(P1806=MIN($P$3:$P$10000),O1806:P1806,"")</f>
        <v/>
      </c>
      <c r="S1806" s="23">
        <v>43896</v>
      </c>
      <c r="T1806">
        <v>8.2884252101464201E-4</v>
      </c>
      <c r="U1806" t="str" cm="1">
        <f t="array" ref="U1806">IF(T1806=MIN($T$3:$T$10000),S1806:T1806,"")</f>
        <v/>
      </c>
    </row>
    <row r="1807" spans="1:21" x14ac:dyDescent="0.3">
      <c r="A1807" s="23">
        <v>43899</v>
      </c>
      <c r="B1807" s="24">
        <v>1.6502379882531869E-3</v>
      </c>
      <c r="C1807" s="24">
        <v>-7.2771121031884378E-2</v>
      </c>
      <c r="D1807" s="24">
        <v>-5.972810313168512E-4</v>
      </c>
      <c r="E1807" s="263">
        <v>-4.3199867423156013E-2</v>
      </c>
      <c r="F1807" s="264">
        <v>-1.1999999999999999E-3</v>
      </c>
      <c r="G1807" s="264">
        <v>-3.29E-3</v>
      </c>
      <c r="H1807" s="265">
        <v>-4.0740740740740737E-3</v>
      </c>
      <c r="K1807" s="23">
        <v>43899</v>
      </c>
      <c r="L1807" s="19">
        <v>-1.1365789007108504E-2</v>
      </c>
      <c r="O1807" s="23">
        <v>43899</v>
      </c>
      <c r="P1807">
        <v>-2.3119889184437928E-2</v>
      </c>
      <c r="Q1807" t="str" cm="1">
        <f t="array" ref="Q1807">IF(P1807=MIN($P$3:$P$10000),O1807:P1807,"")</f>
        <v/>
      </c>
      <c r="S1807" s="23">
        <v>43899</v>
      </c>
      <c r="T1807">
        <v>-9.2479556737751715E-3</v>
      </c>
      <c r="U1807" t="str" cm="1">
        <f t="array" ref="U1807">IF(T1807=MIN($T$3:$T$10000),S1807:T1807,"")</f>
        <v/>
      </c>
    </row>
    <row r="1808" spans="1:21" x14ac:dyDescent="0.3">
      <c r="A1808" s="23">
        <v>43900</v>
      </c>
      <c r="B1808" s="24">
        <v>-2.110133731831115E-2</v>
      </c>
      <c r="C1808" s="24">
        <v>2.1309905105321089E-2</v>
      </c>
      <c r="D1808" s="24">
        <v>2.2447981903970599E-2</v>
      </c>
      <c r="E1808" s="263">
        <v>1.2402908621918601E-2</v>
      </c>
      <c r="F1808" s="264">
        <v>2.1500000000000009E-3</v>
      </c>
      <c r="G1808" s="264">
        <v>2.200000000000002E-4</v>
      </c>
      <c r="H1808" s="265">
        <v>-7.89473684210525E-4</v>
      </c>
      <c r="K1808" s="23">
        <v>43900</v>
      </c>
      <c r="L1808" s="19">
        <v>5.7440438482720332E-3</v>
      </c>
      <c r="O1808" s="23">
        <v>43900</v>
      </c>
      <c r="P1808">
        <v>1.4683267515416924E-2</v>
      </c>
      <c r="Q1808" t="str" cm="1">
        <f t="array" ref="Q1808">IF(P1808=MIN($P$3:$P$10000),O1808:P1808,"")</f>
        <v/>
      </c>
      <c r="S1808" s="23">
        <v>43900</v>
      </c>
      <c r="T1808">
        <v>5.8733070061667697E-3</v>
      </c>
      <c r="U1808" t="str" cm="1">
        <f t="array" ref="U1808">IF(T1808=MIN($T$3:$T$10000),S1808:T1808,"")</f>
        <v/>
      </c>
    </row>
    <row r="1809" spans="1:22" x14ac:dyDescent="0.3">
      <c r="A1809" s="23">
        <v>43901</v>
      </c>
      <c r="B1809" s="24">
        <v>-3.560350946668873E-3</v>
      </c>
      <c r="C1809" s="24">
        <v>-4.987281312954743E-2</v>
      </c>
      <c r="D1809" s="24">
        <v>-4.4744796056660749E-2</v>
      </c>
      <c r="E1809" s="263">
        <v>-3.075977885990222E-2</v>
      </c>
      <c r="F1809" s="264">
        <v>2.1999999999999971E-4</v>
      </c>
      <c r="G1809" s="264">
        <v>2E-3</v>
      </c>
      <c r="H1809" s="265">
        <v>-7.3170731707317279E-4</v>
      </c>
      <c r="K1809" s="23">
        <v>43901</v>
      </c>
      <c r="L1809" s="19">
        <v>-1.4973031759810181E-2</v>
      </c>
      <c r="O1809" s="23">
        <v>43901</v>
      </c>
      <c r="P1809">
        <v>-3.691440866781813E-2</v>
      </c>
      <c r="Q1809" t="str" cm="1">
        <f t="array" ref="Q1809">IF(P1809=MIN($P$3:$P$10000),O1809:P1809,"")</f>
        <v/>
      </c>
      <c r="S1809" s="23">
        <v>43901</v>
      </c>
      <c r="T1809">
        <v>-1.4765763467127253E-2</v>
      </c>
      <c r="U1809" t="str" cm="1">
        <f t="array" ref="U1809">IF(T1809=MIN($T$3:$T$10000),S1809:T1809,"")</f>
        <v/>
      </c>
    </row>
    <row r="1810" spans="1:22" x14ac:dyDescent="0.3">
      <c r="A1810" s="23">
        <v>43902</v>
      </c>
      <c r="B1810" s="24">
        <v>-3.9888262711737968E-2</v>
      </c>
      <c r="C1810" s="24">
        <v>-9.3197583032838122E-2</v>
      </c>
      <c r="D1810" s="24">
        <v>-9.071058887296933E-2</v>
      </c>
      <c r="E1810" s="263">
        <v>-0.1112121933558744</v>
      </c>
      <c r="F1810" s="264">
        <v>4.9999999999999958E-4</v>
      </c>
      <c r="G1810" s="264">
        <v>-7.0900000000000008E-3</v>
      </c>
      <c r="H1810" s="265">
        <v>-6.818181818181797E-4</v>
      </c>
      <c r="K1810" s="23">
        <v>43902</v>
      </c>
      <c r="L1810" s="19">
        <v>-3.734816356210769E-2</v>
      </c>
      <c r="O1810" s="23">
        <v>43902</v>
      </c>
      <c r="P1810">
        <v>-9.1842113450723767E-2</v>
      </c>
      <c r="Q1810" s="26" cm="1">
        <f t="array" ref="Q1810:R1810">IF(P1810=MIN($P$3:$P$10000),O1810:P1810,"")</f>
        <v>43902</v>
      </c>
      <c r="R1810">
        <v>-9.1842113450723767E-2</v>
      </c>
      <c r="S1810" s="23">
        <v>43902</v>
      </c>
      <c r="T1810">
        <v>-3.6736845380289512E-2</v>
      </c>
      <c r="U1810" s="26" cm="1">
        <f t="array" ref="U1810:V1810">IF(T1810=MIN($T$3:$T$10000),S1810:T1810,"")</f>
        <v>43902</v>
      </c>
      <c r="V1810">
        <v>-3.6736845380289512E-2</v>
      </c>
    </row>
    <row r="1811" spans="1:22" x14ac:dyDescent="0.3">
      <c r="A1811" s="23">
        <v>43903</v>
      </c>
      <c r="B1811" s="24">
        <v>-3.0516233937435841E-2</v>
      </c>
      <c r="C1811" s="24">
        <v>5.729456432357332E-2</v>
      </c>
      <c r="D1811" s="24">
        <v>9.658815197579651E-2</v>
      </c>
      <c r="E1811" s="263">
        <v>7.7552808551282659E-2</v>
      </c>
      <c r="F1811" s="264">
        <v>2.4599999999999999E-3</v>
      </c>
      <c r="G1811" s="264">
        <v>9.0000000000000084E-4</v>
      </c>
      <c r="H1811" s="265">
        <v>2.2340425531914882E-3</v>
      </c>
      <c r="K1811" s="23">
        <v>43903</v>
      </c>
      <c r="L1811" s="19">
        <v>3.0110370183300209E-2</v>
      </c>
      <c r="O1811" s="23">
        <v>43903</v>
      </c>
      <c r="P1811">
        <v>7.2035127585910103E-2</v>
      </c>
      <c r="Q1811" t="str" cm="1">
        <f t="array" ref="Q1811">IF(P1811=MIN($P$3:$P$10000),O1811:P1811,"")</f>
        <v/>
      </c>
      <c r="S1811" s="23">
        <v>43903</v>
      </c>
      <c r="T1811">
        <v>2.881405103436404E-2</v>
      </c>
      <c r="U1811" t="str" cm="1">
        <f t="array" ref="U1811">IF(T1811=MIN($T$3:$T$10000),S1811:T1811,"")</f>
        <v/>
      </c>
      <c r="V1811" s="18"/>
    </row>
    <row r="1812" spans="1:22" x14ac:dyDescent="0.3">
      <c r="A1812" s="23">
        <v>43907</v>
      </c>
      <c r="B1812" s="24">
        <v>1.9542085563526821E-3</v>
      </c>
      <c r="C1812" s="24">
        <v>-7.5418986591659035E-2</v>
      </c>
      <c r="D1812" s="24">
        <v>4.5223567047122548E-2</v>
      </c>
      <c r="E1812" s="263">
        <v>3.4276292574685813E-2</v>
      </c>
      <c r="F1812" s="264">
        <v>1.9999999999999971E-4</v>
      </c>
      <c r="G1812" s="264">
        <v>-5.8600000000000006E-3</v>
      </c>
      <c r="H1812" s="265">
        <v>-1.568627450980391E-3</v>
      </c>
      <c r="K1812" s="23">
        <v>43907</v>
      </c>
      <c r="L1812" s="19">
        <v>7.2973581231026707E-3</v>
      </c>
      <c r="O1812" s="23">
        <v>43907</v>
      </c>
      <c r="P1812">
        <v>2.0690601190109615E-2</v>
      </c>
      <c r="Q1812" t="str" cm="1">
        <f t="array" ref="Q1812">IF(P1812=MIN($P$3:$P$10000),O1812:P1812,"")</f>
        <v/>
      </c>
      <c r="S1812" s="23">
        <v>43907</v>
      </c>
      <c r="T1812">
        <v>8.2762404760438474E-3</v>
      </c>
      <c r="U1812" t="str" cm="1">
        <f t="array" ref="U1812">IF(T1812=MIN($T$3:$T$10000),S1812:T1812,"")</f>
        <v/>
      </c>
    </row>
    <row r="1813" spans="1:22" x14ac:dyDescent="0.3">
      <c r="A1813" s="23">
        <v>43908</v>
      </c>
      <c r="B1813" s="24">
        <v>-1.9921991082780671E-2</v>
      </c>
      <c r="C1813" s="24">
        <v>-6.5256739786535428E-2</v>
      </c>
      <c r="D1813" s="24">
        <v>2.783837233263867E-2</v>
      </c>
      <c r="E1813" s="263">
        <v>-5.9395679432917327E-2</v>
      </c>
      <c r="F1813" s="264">
        <v>1.5299999999999999E-3</v>
      </c>
      <c r="G1813" s="264">
        <v>-1.040000000000001E-3</v>
      </c>
      <c r="H1813" s="265">
        <v>5.0847457627118493E-4</v>
      </c>
      <c r="K1813" s="23">
        <v>43908</v>
      </c>
      <c r="L1813" s="19">
        <v>-6.1662487223473851E-3</v>
      </c>
      <c r="O1813" s="23">
        <v>43908</v>
      </c>
      <c r="P1813">
        <v>-1.6240155704173545E-2</v>
      </c>
      <c r="Q1813" t="str" cm="1">
        <f t="array" ref="Q1813">IF(P1813=MIN($P$3:$P$10000),O1813:P1813,"")</f>
        <v/>
      </c>
      <c r="S1813" s="23">
        <v>43908</v>
      </c>
      <c r="T1813">
        <v>-6.4960622816694191E-3</v>
      </c>
      <c r="U1813" t="str" cm="1">
        <f t="array" ref="U1813">IF(T1813=MIN($T$3:$T$10000),S1813:T1813,"")</f>
        <v/>
      </c>
    </row>
    <row r="1814" spans="1:22" x14ac:dyDescent="0.3">
      <c r="A1814" s="23">
        <v>43909</v>
      </c>
      <c r="B1814" s="24">
        <v>-1.8905501469200361E-2</v>
      </c>
      <c r="C1814" s="24">
        <v>4.1370442613630133E-2</v>
      </c>
      <c r="D1814" s="24">
        <v>-2.122266564234793E-2</v>
      </c>
      <c r="E1814" s="263">
        <v>-2.547344639498067E-2</v>
      </c>
      <c r="F1814" s="264">
        <v>1.190000000000001E-3</v>
      </c>
      <c r="G1814" s="264">
        <v>6.7600000000000013E-3</v>
      </c>
      <c r="H1814" s="265">
        <v>1.7857142857142872E-3</v>
      </c>
      <c r="K1814" s="23">
        <v>43909</v>
      </c>
      <c r="L1814" s="19">
        <v>-4.1781144801268742E-3</v>
      </c>
      <c r="O1814" s="23">
        <v>43909</v>
      </c>
      <c r="P1814">
        <v>-1.3596714771745759E-2</v>
      </c>
      <c r="Q1814" t="str" cm="1">
        <f t="array" ref="Q1814">IF(P1814=MIN($P$3:$P$10000),O1814:P1814,"")</f>
        <v/>
      </c>
      <c r="S1814" s="23">
        <v>43909</v>
      </c>
      <c r="T1814">
        <v>-5.4386859086983036E-3</v>
      </c>
      <c r="U1814" t="str" cm="1">
        <f t="array" ref="U1814">IF(T1814=MIN($T$3:$T$10000),S1814:T1814,"")</f>
        <v/>
      </c>
    </row>
    <row r="1815" spans="1:22" x14ac:dyDescent="0.3">
      <c r="A1815" s="23">
        <v>43910</v>
      </c>
      <c r="B1815" s="24">
        <v>1.499571214843514E-2</v>
      </c>
      <c r="C1815" s="24">
        <v>-3.0415915737225421E-2</v>
      </c>
      <c r="D1815" s="24">
        <v>-4.5876896562438881E-2</v>
      </c>
      <c r="E1815" s="263">
        <v>-1.5423283134058311E-2</v>
      </c>
      <c r="F1815" s="264">
        <v>-1.200000000000001E-3</v>
      </c>
      <c r="G1815" s="264">
        <v>1.8399999999999992E-3</v>
      </c>
      <c r="H1815" s="265">
        <v>1.7391304347826085E-3</v>
      </c>
      <c r="K1815" s="23">
        <v>43910</v>
      </c>
      <c r="L1815" s="19">
        <v>-1.0518360523488373E-2</v>
      </c>
      <c r="O1815" s="23">
        <v>43910</v>
      </c>
      <c r="P1815">
        <v>-2.8182423047851367E-2</v>
      </c>
      <c r="Q1815" t="str" cm="1">
        <f t="array" ref="Q1815">IF(P1815=MIN($P$3:$P$10000),O1815:P1815,"")</f>
        <v/>
      </c>
      <c r="S1815" s="23">
        <v>43910</v>
      </c>
      <c r="T1815">
        <v>-1.1272969219140547E-2</v>
      </c>
      <c r="U1815" t="str" cm="1">
        <f t="array" ref="U1815">IF(T1815=MIN($T$3:$T$10000),S1815:T1815,"")</f>
        <v/>
      </c>
    </row>
    <row r="1816" spans="1:22" x14ac:dyDescent="0.3">
      <c r="A1816" s="23">
        <v>43913</v>
      </c>
      <c r="B1816" s="24">
        <v>4.417958715166944E-2</v>
      </c>
      <c r="C1816" s="24">
        <v>-2.6888674886626471E-2</v>
      </c>
      <c r="D1816" s="24">
        <v>2.7198905342322248E-3</v>
      </c>
      <c r="E1816" s="263">
        <v>-0.10619455397123161</v>
      </c>
      <c r="F1816" s="264">
        <v>-2.8999999999999951E-4</v>
      </c>
      <c r="G1816" s="264">
        <v>3.000000000000003E-4</v>
      </c>
      <c r="H1816" s="265">
        <v>-1.0526315789473677E-3</v>
      </c>
      <c r="K1816" s="23">
        <v>43913</v>
      </c>
      <c r="L1816" s="19">
        <v>-1.2355219569101808E-2</v>
      </c>
      <c r="O1816" s="23">
        <v>43913</v>
      </c>
      <c r="P1816">
        <v>-2.9668838396438725E-2</v>
      </c>
      <c r="Q1816" t="str" cm="1">
        <f t="array" ref="Q1816">IF(P1816=MIN($P$3:$P$10000),O1816:P1816,"")</f>
        <v/>
      </c>
      <c r="S1816" s="23">
        <v>43913</v>
      </c>
      <c r="T1816">
        <v>-1.1867535358575492E-2</v>
      </c>
      <c r="U1816" t="str" cm="1">
        <f t="array" ref="U1816">IF(T1816=MIN($T$3:$T$10000),S1816:T1816,"")</f>
        <v/>
      </c>
    </row>
    <row r="1817" spans="1:22" x14ac:dyDescent="0.3">
      <c r="A1817" s="23">
        <v>43914</v>
      </c>
      <c r="B1817" s="24">
        <v>4.8530354438885343E-2</v>
      </c>
      <c r="C1817" s="24">
        <v>5.723684427472861E-2</v>
      </c>
      <c r="D1817" s="24">
        <v>6.5629779995139718E-3</v>
      </c>
      <c r="E1817" s="263">
        <v>4.7797942637561971E-2</v>
      </c>
      <c r="F1817" s="264">
        <v>6.6E-4</v>
      </c>
      <c r="G1817" s="264">
        <v>1.2999999999999901E-4</v>
      </c>
      <c r="H1817" s="265">
        <v>-4.7619047619047749E-4</v>
      </c>
      <c r="K1817" s="23">
        <v>43914</v>
      </c>
      <c r="L1817" s="19">
        <v>1.2004853574327677E-2</v>
      </c>
      <c r="O1817" s="23">
        <v>43914</v>
      </c>
      <c r="P1817">
        <v>3.0366598221533481E-2</v>
      </c>
      <c r="Q1817" t="str" cm="1">
        <f t="array" ref="Q1817">IF(P1817=MIN($P$3:$P$10000),O1817:P1817,"")</f>
        <v/>
      </c>
      <c r="S1817" s="23">
        <v>43914</v>
      </c>
      <c r="T1817">
        <v>1.2146639288613393E-2</v>
      </c>
      <c r="U1817" t="str" cm="1">
        <f t="array" ref="U1817">IF(T1817=MIN($T$3:$T$10000),S1817:T1817,"")</f>
        <v/>
      </c>
    </row>
    <row r="1818" spans="1:22" x14ac:dyDescent="0.3">
      <c r="A1818" s="23">
        <v>43915</v>
      </c>
      <c r="B1818" s="24">
        <v>-1.368964199568345E-2</v>
      </c>
      <c r="C1818" s="24">
        <v>7.902943361534194E-2</v>
      </c>
      <c r="D1818" s="24">
        <v>-4.8943808034875982E-2</v>
      </c>
      <c r="E1818" s="263">
        <v>-1.227326203854027E-2</v>
      </c>
      <c r="F1818" s="264">
        <v>5.6999999999999976E-4</v>
      </c>
      <c r="G1818" s="264">
        <v>1.6000000000000009E-4</v>
      </c>
      <c r="H1818" s="265">
        <v>5.681818181818187E-4</v>
      </c>
      <c r="K1818" s="23">
        <v>43915</v>
      </c>
      <c r="L1818" s="19">
        <v>-6.2901825425321746E-3</v>
      </c>
      <c r="O1818" s="23">
        <v>43915</v>
      </c>
      <c r="P1818">
        <v>-1.6527160901784979E-2</v>
      </c>
      <c r="Q1818" t="str" cm="1">
        <f t="array" ref="Q1818">IF(P1818=MIN($P$3:$P$10000),O1818:P1818,"")</f>
        <v/>
      </c>
      <c r="S1818" s="23">
        <v>43915</v>
      </c>
      <c r="T1818">
        <v>-6.6108643607139927E-3</v>
      </c>
      <c r="U1818" t="str" cm="1">
        <f t="array" ref="U1818">IF(T1818=MIN($T$3:$T$10000),S1818:T1818,"")</f>
        <v/>
      </c>
    </row>
    <row r="1819" spans="1:22" x14ac:dyDescent="0.3">
      <c r="A1819" s="23">
        <v>43916</v>
      </c>
      <c r="B1819" s="24">
        <v>1.282222049922889E-2</v>
      </c>
      <c r="C1819" s="24">
        <v>3.7485477654195812E-2</v>
      </c>
      <c r="D1819" s="24">
        <v>3.839060277559851E-3</v>
      </c>
      <c r="E1819" s="263">
        <v>7.4114762413374266E-2</v>
      </c>
      <c r="F1819" s="264">
        <v>-3.3E-4</v>
      </c>
      <c r="G1819" s="264">
        <v>3.3300000000000001E-3</v>
      </c>
      <c r="H1819" s="265">
        <v>1.3253012048192775E-3</v>
      </c>
      <c r="K1819" s="23">
        <v>43916</v>
      </c>
      <c r="L1819" s="19">
        <v>1.2937299609763711E-2</v>
      </c>
      <c r="O1819" s="23">
        <v>43916</v>
      </c>
      <c r="P1819">
        <v>3.0518535168987591E-2</v>
      </c>
      <c r="Q1819" t="str" cm="1">
        <f t="array" ref="Q1819">IF(P1819=MIN($P$3:$P$10000),O1819:P1819,"")</f>
        <v/>
      </c>
      <c r="S1819" s="23">
        <v>43916</v>
      </c>
      <c r="T1819">
        <v>1.2207414067595037E-2</v>
      </c>
      <c r="U1819" t="str" cm="1">
        <f t="array" ref="U1819">IF(T1819=MIN($T$3:$T$10000),S1819:T1819,"")</f>
        <v/>
      </c>
    </row>
    <row r="1820" spans="1:22" x14ac:dyDescent="0.3">
      <c r="A1820" s="23">
        <v>43917</v>
      </c>
      <c r="B1820" s="24">
        <v>-6.4604866072667938E-3</v>
      </c>
      <c r="C1820" s="24">
        <v>-2.0567095004633992E-2</v>
      </c>
      <c r="D1820" s="24">
        <v>-2.1853698337458141E-3</v>
      </c>
      <c r="E1820" s="263">
        <v>-2.4365235208541822E-2</v>
      </c>
      <c r="F1820" s="264">
        <v>-5.7000000000000019E-4</v>
      </c>
      <c r="G1820" s="264">
        <v>-9.0999999999999968E-4</v>
      </c>
      <c r="H1820" s="265">
        <v>2.7777777777777854E-4</v>
      </c>
      <c r="K1820" s="23">
        <v>43917</v>
      </c>
      <c r="L1820" s="19">
        <v>-4.7099728197106897E-3</v>
      </c>
      <c r="O1820" s="23">
        <v>43917</v>
      </c>
      <c r="P1820">
        <v>-1.1831182049276724E-2</v>
      </c>
      <c r="Q1820" t="str" cm="1">
        <f t="array" ref="Q1820">IF(P1820=MIN($P$3:$P$10000),O1820:P1820,"")</f>
        <v/>
      </c>
      <c r="S1820" s="23">
        <v>43917</v>
      </c>
      <c r="T1820">
        <v>-4.7324728197106897E-3</v>
      </c>
      <c r="U1820" t="str" cm="1">
        <f t="array" ref="U1820">IF(T1820=MIN($T$3:$T$10000),S1820:T1820,"")</f>
        <v/>
      </c>
    </row>
    <row r="1821" spans="1:22" x14ac:dyDescent="0.3">
      <c r="A1821" s="23">
        <v>43920</v>
      </c>
      <c r="B1821" s="24">
        <v>4.4006436781608704E-3</v>
      </c>
      <c r="C1821" s="24">
        <v>1.7593837086962969E-2</v>
      </c>
      <c r="D1821" s="24">
        <v>5.1195635579950681E-2</v>
      </c>
      <c r="E1821" s="263">
        <v>-7.3452360472952404E-3</v>
      </c>
      <c r="F1821" s="264">
        <v>-5.7999999999999979E-4</v>
      </c>
      <c r="G1821" s="264">
        <v>-1.5199999999999992E-3</v>
      </c>
      <c r="H1821" s="265">
        <v>0</v>
      </c>
      <c r="K1821" s="23">
        <v>43920</v>
      </c>
      <c r="L1821" s="19">
        <v>9.4871950870834623E-3</v>
      </c>
      <c r="O1821" s="23">
        <v>43920</v>
      </c>
      <c r="P1821">
        <v>2.4052987717708658E-2</v>
      </c>
      <c r="Q1821" t="str" cm="1">
        <f t="array" ref="Q1821">IF(P1821=MIN($P$3:$P$10000),O1821:P1821,"")</f>
        <v/>
      </c>
      <c r="S1821" s="23">
        <v>43920</v>
      </c>
      <c r="T1821">
        <v>9.6211950870834628E-3</v>
      </c>
      <c r="U1821" t="str" cm="1">
        <f t="array" ref="U1821">IF(T1821=MIN($T$3:$T$10000),S1821:T1821,"")</f>
        <v/>
      </c>
    </row>
    <row r="1822" spans="1:22" x14ac:dyDescent="0.3">
      <c r="A1822" s="23">
        <v>43921</v>
      </c>
      <c r="B1822" s="24">
        <v>-3.1846684957450688E-2</v>
      </c>
      <c r="C1822" s="24">
        <v>3.067473479145862E-2</v>
      </c>
      <c r="D1822" s="24">
        <v>-1.362985124005635E-2</v>
      </c>
      <c r="E1822" s="263">
        <v>-2.156455388873359E-2</v>
      </c>
      <c r="F1822" s="264">
        <v>2.9000000000000033E-4</v>
      </c>
      <c r="G1822" s="264">
        <v>-4.8000000000000045E-4</v>
      </c>
      <c r="H1822" s="265">
        <v>1.1428571428571423E-3</v>
      </c>
      <c r="K1822" s="23">
        <v>43921</v>
      </c>
      <c r="L1822" s="19">
        <v>-4.2024847210321362E-3</v>
      </c>
      <c r="O1822" s="23">
        <v>43921</v>
      </c>
      <c r="P1822">
        <v>-1.1804426088294628E-2</v>
      </c>
      <c r="Q1822" t="str" cm="1">
        <f t="array" ref="Q1822">IF(P1822=MIN($P$3:$P$10000),O1822:P1822,"")</f>
        <v/>
      </c>
      <c r="S1822" s="23">
        <v>43921</v>
      </c>
      <c r="T1822">
        <v>-4.7217704353178513E-3</v>
      </c>
      <c r="U1822" t="str" cm="1">
        <f t="array" ref="U1822">IF(T1822=MIN($T$3:$T$10000),S1822:T1822,"")</f>
        <v/>
      </c>
    </row>
    <row r="1823" spans="1:22" x14ac:dyDescent="0.3">
      <c r="A1823" s="23">
        <v>43922</v>
      </c>
      <c r="B1823" s="24">
        <v>9.4562240569491408E-3</v>
      </c>
      <c r="C1823" s="24">
        <v>-5.0865763745335357E-2</v>
      </c>
      <c r="D1823" s="24">
        <v>4.5766476173655793E-3</v>
      </c>
      <c r="E1823" s="263">
        <v>-4.4619818420755172E-2</v>
      </c>
      <c r="F1823" s="264">
        <v>6.9999999999999316E-5</v>
      </c>
      <c r="G1823" s="264">
        <v>-1.2999999999999901E-4</v>
      </c>
      <c r="H1823" s="265">
        <v>-1.6129032258064557E-4</v>
      </c>
      <c r="K1823" s="23">
        <v>43922</v>
      </c>
      <c r="L1823" s="19">
        <v>-7.0049362442307595E-3</v>
      </c>
      <c r="O1823" s="23">
        <v>43922</v>
      </c>
      <c r="P1823">
        <v>-1.733213899767367E-2</v>
      </c>
      <c r="Q1823" t="str" cm="1">
        <f t="array" ref="Q1823">IF(P1823=MIN($P$3:$P$10000),O1823:P1823,"")</f>
        <v/>
      </c>
      <c r="S1823" s="23">
        <v>43922</v>
      </c>
      <c r="T1823">
        <v>-6.9328555990694693E-3</v>
      </c>
      <c r="U1823" t="str" cm="1">
        <f t="array" ref="U1823">IF(T1823=MIN($T$3:$T$10000),S1823:T1823,"")</f>
        <v/>
      </c>
    </row>
    <row r="1824" spans="1:22" x14ac:dyDescent="0.3">
      <c r="A1824" s="23">
        <v>43923</v>
      </c>
      <c r="B1824" s="24">
        <v>1.6393422878422648E-2</v>
      </c>
      <c r="C1824" s="24">
        <v>9.1220618956869594E-3</v>
      </c>
      <c r="D1824" s="24">
        <v>3.9512965369675412E-2</v>
      </c>
      <c r="E1824" s="263">
        <v>3.064574136167654E-2</v>
      </c>
      <c r="F1824" s="264">
        <v>0</v>
      </c>
      <c r="G1824" s="264">
        <v>5.4999999999999938E-4</v>
      </c>
      <c r="H1824" s="265">
        <v>1.5873015873015914E-4</v>
      </c>
      <c r="K1824" s="23">
        <v>43923</v>
      </c>
      <c r="L1824" s="19">
        <v>1.2183430453264362E-2</v>
      </c>
      <c r="O1824" s="23">
        <v>43923</v>
      </c>
      <c r="P1824">
        <v>3.0211254704589484E-2</v>
      </c>
      <c r="Q1824" t="str" cm="1">
        <f t="array" ref="Q1824">IF(P1824=MIN($P$3:$P$10000),O1824:P1824,"")</f>
        <v/>
      </c>
      <c r="S1824" s="23">
        <v>43923</v>
      </c>
      <c r="T1824">
        <v>1.2084501881835791E-2</v>
      </c>
      <c r="U1824" t="str" cm="1">
        <f t="array" ref="U1824">IF(T1824=MIN($T$3:$T$10000),S1824:T1824,"")</f>
        <v/>
      </c>
    </row>
    <row r="1825" spans="1:21" x14ac:dyDescent="0.3">
      <c r="A1825" s="23">
        <v>43924</v>
      </c>
      <c r="B1825" s="24">
        <v>4.9374590495375528E-3</v>
      </c>
      <c r="C1825" s="24">
        <v>-1.299430631851798E-2</v>
      </c>
      <c r="D1825" s="24">
        <v>6.9955066089409466E-3</v>
      </c>
      <c r="E1825" s="263">
        <v>-2.326093629695164E-2</v>
      </c>
      <c r="F1825" s="264">
        <v>7.0000000000000184E-5</v>
      </c>
      <c r="G1825" s="264">
        <v>-5.0000000000000034E-4</v>
      </c>
      <c r="H1825" s="265">
        <v>-8.0645161290322656E-4</v>
      </c>
      <c r="K1825" s="23">
        <v>43924</v>
      </c>
      <c r="L1825" s="19">
        <v>-2.4054220282387004E-3</v>
      </c>
      <c r="O1825" s="23">
        <v>43924</v>
      </c>
      <c r="P1825">
        <v>-5.0612970060806214E-3</v>
      </c>
      <c r="Q1825" t="str" cm="1">
        <f t="array" ref="Q1825">IF(P1825=MIN($P$3:$P$10000),O1825:P1825,"")</f>
        <v/>
      </c>
      <c r="S1825" s="23">
        <v>43924</v>
      </c>
      <c r="T1825">
        <v>-2.0245188024322486E-3</v>
      </c>
      <c r="U1825" t="str" cm="1">
        <f t="array" ref="U1825">IF(T1825=MIN($T$3:$T$10000),S1825:T1825,"")</f>
        <v/>
      </c>
    </row>
    <row r="1826" spans="1:21" x14ac:dyDescent="0.3">
      <c r="A1826" s="23">
        <v>43927</v>
      </c>
      <c r="B1826" s="24">
        <v>2.7710521888392729E-2</v>
      </c>
      <c r="C1826" s="24">
        <v>3.0337532054065738E-2</v>
      </c>
      <c r="D1826" s="24">
        <v>5.5155509959809793E-2</v>
      </c>
      <c r="E1826" s="263">
        <v>2.5499860087188519E-2</v>
      </c>
      <c r="F1826" s="264">
        <v>1.9000000000000009E-4</v>
      </c>
      <c r="G1826" s="264">
        <v>0</v>
      </c>
      <c r="H1826" s="265">
        <v>-1.1940298507462678E-3</v>
      </c>
      <c r="K1826" s="23">
        <v>43927</v>
      </c>
      <c r="L1826" s="19">
        <v>1.5454845404011076E-2</v>
      </c>
      <c r="O1826" s="23">
        <v>43927</v>
      </c>
      <c r="P1826">
        <v>3.9932897092117239E-2</v>
      </c>
      <c r="Q1826" t="str" cm="1">
        <f t="array" ref="Q1826">IF(P1826=MIN($P$3:$P$10000),O1826:P1826,"")</f>
        <v/>
      </c>
      <c r="S1826" s="23">
        <v>43927</v>
      </c>
      <c r="T1826">
        <v>1.5973158836846895E-2</v>
      </c>
      <c r="U1826" t="str" cm="1">
        <f t="array" ref="U1826">IF(T1826=MIN($T$3:$T$10000),S1826:T1826,"")</f>
        <v/>
      </c>
    </row>
    <row r="1827" spans="1:21" x14ac:dyDescent="0.3">
      <c r="A1827" s="23">
        <v>43928</v>
      </c>
      <c r="B1827" s="24">
        <v>-5.3544873357187963E-3</v>
      </c>
      <c r="C1827" s="24">
        <v>1.8333362146512999E-2</v>
      </c>
      <c r="D1827" s="24">
        <v>-3.2362956375902793E-2</v>
      </c>
      <c r="E1827" s="263">
        <v>1.5337140006195041E-3</v>
      </c>
      <c r="F1827" s="264">
        <v>6.8000000000000005E-4</v>
      </c>
      <c r="G1827" s="264">
        <v>-6.0000000000000049E-4</v>
      </c>
      <c r="H1827" s="265">
        <v>-2.6666666666666738E-4</v>
      </c>
      <c r="K1827" s="23">
        <v>43928</v>
      </c>
      <c r="L1827" s="19">
        <v>-5.0161715924367878E-3</v>
      </c>
      <c r="O1827" s="23">
        <v>43928</v>
      </c>
      <c r="P1827">
        <v>-1.2335428981091971E-2</v>
      </c>
      <c r="Q1827" t="str" cm="1">
        <f t="array" ref="Q1827">IF(P1827=MIN($P$3:$P$10000),O1827:P1827,"")</f>
        <v/>
      </c>
      <c r="S1827" s="23">
        <v>43928</v>
      </c>
      <c r="T1827">
        <v>-4.9341715924367882E-3</v>
      </c>
      <c r="U1827" t="str" cm="1">
        <f t="array" ref="U1827">IF(T1827=MIN($T$3:$T$10000),S1827:T1827,"")</f>
        <v/>
      </c>
    </row>
    <row r="1828" spans="1:21" x14ac:dyDescent="0.3">
      <c r="A1828" s="23">
        <v>43929</v>
      </c>
      <c r="B1828" s="24">
        <v>-8.9079663057919853E-3</v>
      </c>
      <c r="C1828" s="24">
        <v>2.7277746213961568E-3</v>
      </c>
      <c r="D1828" s="24">
        <v>-1.2297017852260679E-3</v>
      </c>
      <c r="E1828" s="263">
        <v>4.5827389569829201E-2</v>
      </c>
      <c r="F1828" s="264">
        <v>-3.8999999999999972E-4</v>
      </c>
      <c r="G1828" s="264">
        <v>-5.3999999999999838E-4</v>
      </c>
      <c r="H1828" s="265">
        <v>5.194805194805197E-4</v>
      </c>
      <c r="K1828" s="23">
        <v>43929</v>
      </c>
      <c r="L1828" s="19">
        <v>5.2165260100161415E-3</v>
      </c>
      <c r="O1828" s="23">
        <v>43929</v>
      </c>
      <c r="P1828">
        <v>1.262189944062477E-2</v>
      </c>
      <c r="Q1828" t="str" cm="1">
        <f t="array" ref="Q1828">IF(P1828=MIN($P$3:$P$10000),O1828:P1828,"")</f>
        <v/>
      </c>
      <c r="S1828" s="23">
        <v>43929</v>
      </c>
      <c r="T1828">
        <v>5.048759776249908E-3</v>
      </c>
      <c r="U1828" t="str" cm="1">
        <f t="array" ref="U1828">IF(T1828=MIN($T$3:$T$10000),S1828:T1828,"")</f>
        <v/>
      </c>
    </row>
    <row r="1829" spans="1:21" x14ac:dyDescent="0.3">
      <c r="A1829" s="23">
        <v>43930</v>
      </c>
      <c r="B1829" s="24">
        <v>2.6123557431240511E-2</v>
      </c>
      <c r="C1829" s="24">
        <v>1.9042535573194928E-2</v>
      </c>
      <c r="D1829" s="24">
        <v>-3.2813632980733881E-4</v>
      </c>
      <c r="E1829" s="263">
        <v>4.4237632206099199E-2</v>
      </c>
      <c r="F1829" s="264">
        <v>-1.4000000000000039E-4</v>
      </c>
      <c r="G1829" s="264">
        <v>5.6999999999999944E-4</v>
      </c>
      <c r="H1829" s="265">
        <v>4.1095890410959015E-4</v>
      </c>
      <c r="K1829" s="23">
        <v>43930</v>
      </c>
      <c r="L1829" s="19">
        <v>7.6028266958470892E-3</v>
      </c>
      <c r="O1829" s="23">
        <v>43930</v>
      </c>
      <c r="P1829">
        <v>1.8508487972494433E-2</v>
      </c>
      <c r="Q1829" t="str" cm="1">
        <f t="array" ref="Q1829">IF(P1829=MIN($P$3:$P$10000),O1829:P1829,"")</f>
        <v/>
      </c>
      <c r="S1829" s="23">
        <v>43930</v>
      </c>
      <c r="T1829">
        <v>7.4033951889977741E-3</v>
      </c>
      <c r="U1829" t="str" cm="1">
        <f t="array" ref="U1829">IF(T1829=MIN($T$3:$T$10000),S1829:T1829,"")</f>
        <v/>
      </c>
    </row>
    <row r="1830" spans="1:21" x14ac:dyDescent="0.3">
      <c r="A1830" s="23">
        <v>43935</v>
      </c>
      <c r="B1830" s="24">
        <v>2.51433042391669E-2</v>
      </c>
      <c r="C1830" s="24">
        <v>2.1355822967169371E-3</v>
      </c>
      <c r="D1830" s="24">
        <v>5.9113272590672727E-2</v>
      </c>
      <c r="E1830" s="263">
        <v>-2.203367964111593E-3</v>
      </c>
      <c r="F1830" s="264">
        <v>-4.199999999999998E-4</v>
      </c>
      <c r="G1830" s="264">
        <v>-1.9E-3</v>
      </c>
      <c r="H1830" s="265">
        <v>1.7105263157894738E-3</v>
      </c>
      <c r="K1830" s="23">
        <v>43935</v>
      </c>
      <c r="L1830" s="19">
        <v>1.2336037634893941E-2</v>
      </c>
      <c r="O1830" s="23">
        <v>43935</v>
      </c>
      <c r="P1830">
        <v>2.9258251981971697E-2</v>
      </c>
      <c r="Q1830" t="str" cm="1">
        <f t="array" ref="Q1830">IF(P1830=MIN($P$3:$P$10000),O1830:P1830,"")</f>
        <v/>
      </c>
      <c r="S1830" s="23">
        <v>43935</v>
      </c>
      <c r="T1830">
        <v>1.1703300792788678E-2</v>
      </c>
      <c r="U1830" t="str" cm="1">
        <f t="array" ref="U1830">IF(T1830=MIN($T$3:$T$10000),S1830:T1830,"")</f>
        <v/>
      </c>
    </row>
    <row r="1831" spans="1:21" x14ac:dyDescent="0.3">
      <c r="A1831" s="23">
        <v>43936</v>
      </c>
      <c r="B1831" s="24">
        <v>-5.1019611243774054E-3</v>
      </c>
      <c r="C1831" s="24">
        <v>-2.9834994588276539E-2</v>
      </c>
      <c r="D1831" s="24">
        <v>-1.8605005854965091E-3</v>
      </c>
      <c r="E1831" s="263">
        <v>-3.0111294495754039E-2</v>
      </c>
      <c r="F1831" s="264">
        <v>-7.3999999999999977E-4</v>
      </c>
      <c r="G1831" s="264">
        <v>-1.1899999999999999E-3</v>
      </c>
      <c r="H1831" s="265">
        <v>3.1746031746031827E-4</v>
      </c>
      <c r="K1831" s="23">
        <v>43936</v>
      </c>
      <c r="L1831" s="19">
        <v>-5.8085784280877614E-3</v>
      </c>
      <c r="O1831" s="23">
        <v>43936</v>
      </c>
      <c r="P1831">
        <v>-1.4544838927362263E-2</v>
      </c>
      <c r="Q1831" t="str" cm="1">
        <f t="array" ref="Q1831">IF(P1831=MIN($P$3:$P$10000),O1831:P1831,"")</f>
        <v/>
      </c>
      <c r="S1831" s="23">
        <v>43936</v>
      </c>
      <c r="T1831">
        <v>-5.8179355709449048E-3</v>
      </c>
      <c r="U1831" t="str" cm="1">
        <f t="array" ref="U1831">IF(T1831=MIN($T$3:$T$10000),S1831:T1831,"")</f>
        <v/>
      </c>
    </row>
    <row r="1832" spans="1:21" x14ac:dyDescent="0.3">
      <c r="A1832" s="23">
        <v>43937</v>
      </c>
      <c r="B1832" s="24">
        <v>-8.6499224473317164E-4</v>
      </c>
      <c r="C1832" s="24">
        <v>4.3935330762214274E-3</v>
      </c>
      <c r="D1832" s="24">
        <v>2.7725952611458979E-2</v>
      </c>
      <c r="E1832" s="263">
        <v>9.5210144941386705E-3</v>
      </c>
      <c r="F1832" s="264">
        <v>-1.4999999999999999E-4</v>
      </c>
      <c r="G1832" s="264">
        <v>5.0999999999999928E-4</v>
      </c>
      <c r="H1832" s="265">
        <v>-6.5573770491803463E-4</v>
      </c>
      <c r="K1832" s="23">
        <v>43937</v>
      </c>
      <c r="L1832" s="19">
        <v>6.1243887643217584E-3</v>
      </c>
      <c r="O1832" s="23">
        <v>43937</v>
      </c>
      <c r="P1832">
        <v>1.6022426828837182E-2</v>
      </c>
      <c r="Q1832" t="str" cm="1">
        <f t="array" ref="Q1832">IF(P1832=MIN($P$3:$P$10000),O1832:P1832,"")</f>
        <v/>
      </c>
      <c r="S1832" s="23">
        <v>43937</v>
      </c>
      <c r="T1832">
        <v>6.4089707315348734E-3</v>
      </c>
      <c r="U1832" t="str" cm="1">
        <f t="array" ref="U1832">IF(T1832=MIN($T$3:$T$10000),S1832:T1832,"")</f>
        <v/>
      </c>
    </row>
    <row r="1833" spans="1:21" x14ac:dyDescent="0.3">
      <c r="A1833" s="23">
        <v>43938</v>
      </c>
      <c r="B1833" s="24">
        <v>-1.9417474887623909E-2</v>
      </c>
      <c r="C1833" s="24">
        <v>3.1164242353585361E-2</v>
      </c>
      <c r="D1833" s="24">
        <v>-1.5869750723346561E-3</v>
      </c>
      <c r="E1833" s="263">
        <v>2.78828973251736E-2</v>
      </c>
      <c r="F1833" s="264">
        <v>-2.400000000000006E-4</v>
      </c>
      <c r="G1833" s="264">
        <v>6.6999999999999948E-4</v>
      </c>
      <c r="H1833" s="265">
        <v>3.0769230769230846E-4</v>
      </c>
      <c r="K1833" s="23">
        <v>43938</v>
      </c>
      <c r="L1833" s="19">
        <v>4.1081857112258563E-3</v>
      </c>
      <c r="O1833" s="23">
        <v>43938</v>
      </c>
      <c r="P1833">
        <v>9.9005604319107928E-3</v>
      </c>
      <c r="Q1833" t="str" cm="1">
        <f t="array" ref="Q1833">IF(P1833=MIN($P$3:$P$10000),O1833:P1833,"")</f>
        <v/>
      </c>
      <c r="S1833" s="23">
        <v>43938</v>
      </c>
      <c r="T1833">
        <v>3.9602241727643176E-3</v>
      </c>
      <c r="U1833" t="str" cm="1">
        <f t="array" ref="U1833">IF(T1833=MIN($T$3:$T$10000),S1833:T1833,"")</f>
        <v/>
      </c>
    </row>
    <row r="1834" spans="1:21" x14ac:dyDescent="0.3">
      <c r="A1834" s="23">
        <v>43941</v>
      </c>
      <c r="B1834" s="24">
        <v>7.1261269478281111E-3</v>
      </c>
      <c r="C1834" s="24">
        <v>-6.3625868927886181E-3</v>
      </c>
      <c r="D1834" s="24">
        <v>-1.7181128217212571E-2</v>
      </c>
      <c r="E1834" s="263">
        <v>-2.0644383791812559E-2</v>
      </c>
      <c r="F1834" s="264">
        <v>1.9000000000000009E-4</v>
      </c>
      <c r="G1834" s="264">
        <v>-1.619999999999999E-3</v>
      </c>
      <c r="H1834" s="265">
        <v>7.936507936507943E-4</v>
      </c>
      <c r="K1834" s="23">
        <v>43941</v>
      </c>
      <c r="L1834" s="19">
        <v>-5.3685926879313223E-3</v>
      </c>
      <c r="O1834" s="23">
        <v>43941</v>
      </c>
      <c r="P1834">
        <v>-1.4159338862685446E-2</v>
      </c>
      <c r="Q1834" t="str" cm="1">
        <f t="array" ref="Q1834">IF(P1834=MIN($P$3:$P$10000),O1834:P1834,"")</f>
        <v/>
      </c>
      <c r="S1834" s="23">
        <v>43941</v>
      </c>
      <c r="T1834">
        <v>-5.663735545074179E-3</v>
      </c>
      <c r="U1834" t="str" cm="1">
        <f t="array" ref="U1834">IF(T1834=MIN($T$3:$T$10000),S1834:T1834,"")</f>
        <v/>
      </c>
    </row>
    <row r="1835" spans="1:21" x14ac:dyDescent="0.3">
      <c r="A1835" s="23">
        <v>43942</v>
      </c>
      <c r="B1835" s="24">
        <v>-6.825272513937399E-3</v>
      </c>
      <c r="C1835" s="24">
        <v>-2.347915024600004E-2</v>
      </c>
      <c r="D1835" s="24">
        <v>-4.9290149848902082E-3</v>
      </c>
      <c r="E1835" s="263">
        <v>-1.496925140417835E-2</v>
      </c>
      <c r="F1835" s="264">
        <v>-6.999999999999975E-5</v>
      </c>
      <c r="G1835" s="264">
        <v>-2.6000000000000019E-4</v>
      </c>
      <c r="H1835" s="265">
        <v>-8.6206896551724223E-4</v>
      </c>
      <c r="K1835" s="23">
        <v>43942</v>
      </c>
      <c r="L1835" s="19">
        <v>-4.6903239474022978E-3</v>
      </c>
      <c r="O1835" s="23">
        <v>43942</v>
      </c>
      <c r="P1835">
        <v>-1.0705982282298847E-2</v>
      </c>
      <c r="Q1835" t="str" cm="1">
        <f t="array" ref="Q1835">IF(P1835=MIN($P$3:$P$10000),O1835:P1835,"")</f>
        <v/>
      </c>
      <c r="S1835" s="23">
        <v>43942</v>
      </c>
      <c r="T1835">
        <v>-4.2823929129195389E-3</v>
      </c>
      <c r="U1835" t="str" cm="1">
        <f t="array" ref="U1835">IF(T1835=MIN($T$3:$T$10000),S1835:T1835,"")</f>
        <v/>
      </c>
    </row>
    <row r="1836" spans="1:21" x14ac:dyDescent="0.3">
      <c r="A1836" s="23">
        <v>43943</v>
      </c>
      <c r="B1836" s="24">
        <v>1.967085921650041E-2</v>
      </c>
      <c r="C1836" s="24">
        <v>2.4043675311095289E-2</v>
      </c>
      <c r="D1836" s="24">
        <v>1.841976265838546E-2</v>
      </c>
      <c r="E1836" s="263">
        <v>2.0986161769400099E-2</v>
      </c>
      <c r="F1836" s="264">
        <v>6.0999999999999987E-4</v>
      </c>
      <c r="G1836" s="264">
        <v>-1.2900000000000021E-3</v>
      </c>
      <c r="H1836" s="265">
        <v>3.1746031746031827E-4</v>
      </c>
      <c r="K1836" s="23">
        <v>43943</v>
      </c>
      <c r="L1836" s="19">
        <v>8.1790742628913646E-3</v>
      </c>
      <c r="O1836" s="23">
        <v>43943</v>
      </c>
      <c r="P1836">
        <v>2.0099292800085555E-2</v>
      </c>
      <c r="Q1836" t="str" cm="1">
        <f t="array" ref="Q1836">IF(P1836=MIN($P$3:$P$10000),O1836:P1836,"")</f>
        <v/>
      </c>
      <c r="S1836" s="23">
        <v>43943</v>
      </c>
      <c r="T1836">
        <v>8.0397171200342222E-3</v>
      </c>
      <c r="U1836" t="str" cm="1">
        <f t="array" ref="U1836">IF(T1836=MIN($T$3:$T$10000),S1836:T1836,"")</f>
        <v/>
      </c>
    </row>
    <row r="1837" spans="1:21" x14ac:dyDescent="0.3">
      <c r="A1837" s="23">
        <v>43944</v>
      </c>
      <c r="B1837" s="24">
        <v>9.9548632895533722E-3</v>
      </c>
      <c r="C1837" s="24">
        <v>-6.9370368605831323E-3</v>
      </c>
      <c r="D1837" s="24">
        <v>-2.3254037515844019E-2</v>
      </c>
      <c r="E1837" s="263">
        <v>-9.8217447361324817E-3</v>
      </c>
      <c r="F1837" s="264">
        <v>-1.5000000000000039E-4</v>
      </c>
      <c r="G1837" s="264">
        <v>1.010000000000004E-3</v>
      </c>
      <c r="H1837" s="265">
        <v>1.6393442622950722E-4</v>
      </c>
      <c r="K1837" s="23">
        <v>43944</v>
      </c>
      <c r="L1837" s="19">
        <v>-5.2767494259210916E-3</v>
      </c>
      <c r="O1837" s="23">
        <v>43944</v>
      </c>
      <c r="P1837">
        <v>-1.3465049794310928E-2</v>
      </c>
      <c r="Q1837" t="str" cm="1">
        <f t="array" ref="Q1837">IF(P1837=MIN($P$3:$P$10000),O1837:P1837,"")</f>
        <v/>
      </c>
      <c r="S1837" s="23">
        <v>43944</v>
      </c>
      <c r="T1837">
        <v>-5.3860199177243702E-3</v>
      </c>
      <c r="U1837" t="str" cm="1">
        <f t="array" ref="U1837">IF(T1837=MIN($T$3:$T$10000),S1837:T1837,"")</f>
        <v/>
      </c>
    </row>
    <row r="1838" spans="1:21" x14ac:dyDescent="0.3">
      <c r="A1838" s="23">
        <v>43945</v>
      </c>
      <c r="B1838" s="24">
        <v>-4.2855211040902959E-3</v>
      </c>
      <c r="C1838" s="24">
        <v>9.6723410783361528E-3</v>
      </c>
      <c r="D1838" s="24">
        <v>7.0799940797047238E-3</v>
      </c>
      <c r="E1838" s="263">
        <v>7.0559496287954902E-3</v>
      </c>
      <c r="F1838" s="264">
        <v>-4.5999999999999953E-4</v>
      </c>
      <c r="G1838" s="264">
        <v>1.1599999999999989E-3</v>
      </c>
      <c r="H1838" s="265">
        <v>-1.1666666666666668E-3</v>
      </c>
      <c r="K1838" s="23">
        <v>43945</v>
      </c>
      <c r="L1838" s="19">
        <v>1.9799003803122718E-3</v>
      </c>
      <c r="O1838" s="23">
        <v>43945</v>
      </c>
      <c r="P1838">
        <v>6.2322509507806798E-3</v>
      </c>
      <c r="Q1838" t="str" cm="1">
        <f t="array" ref="Q1838">IF(P1838=MIN($P$3:$P$10000),O1838:P1838,"")</f>
        <v/>
      </c>
      <c r="S1838" s="23">
        <v>43945</v>
      </c>
      <c r="T1838">
        <v>2.4929003803122718E-3</v>
      </c>
      <c r="U1838" t="str" cm="1">
        <f t="array" ref="U1838">IF(T1838=MIN($T$3:$T$10000),S1838:T1838,"")</f>
        <v/>
      </c>
    </row>
    <row r="1839" spans="1:21" x14ac:dyDescent="0.3">
      <c r="A1839" s="23">
        <v>43948</v>
      </c>
      <c r="B1839" s="24">
        <v>-6.6404390472234428E-3</v>
      </c>
      <c r="C1839" s="24">
        <v>1.330486535553827E-2</v>
      </c>
      <c r="D1839" s="24">
        <v>-8.8071187652423236E-3</v>
      </c>
      <c r="E1839" s="263">
        <v>2.6908847434402361E-2</v>
      </c>
      <c r="F1839" s="264">
        <v>8.000000000000021E-5</v>
      </c>
      <c r="G1839" s="264">
        <v>1.31E-3</v>
      </c>
      <c r="H1839" s="265">
        <v>7.4626865671641857E-4</v>
      </c>
      <c r="K1839" s="23">
        <v>43948</v>
      </c>
      <c r="L1839" s="19">
        <v>2.4861888737122625E-3</v>
      </c>
      <c r="O1839" s="23">
        <v>43948</v>
      </c>
      <c r="P1839">
        <v>5.1921699454746846E-3</v>
      </c>
      <c r="Q1839" t="str" cm="1">
        <f t="array" ref="Q1839">IF(P1839=MIN($P$3:$P$10000),O1839:P1839,"")</f>
        <v/>
      </c>
      <c r="S1839" s="23">
        <v>43948</v>
      </c>
      <c r="T1839">
        <v>2.0768679781898738E-3</v>
      </c>
      <c r="U1839" t="str" cm="1">
        <f t="array" ref="U1839">IF(T1839=MIN($T$3:$T$10000),S1839:T1839,"")</f>
        <v/>
      </c>
    </row>
    <row r="1840" spans="1:21" x14ac:dyDescent="0.3">
      <c r="A1840" s="23">
        <v>43949</v>
      </c>
      <c r="B1840" s="24">
        <v>-4.4565610851269874E-3</v>
      </c>
      <c r="C1840" s="24">
        <v>1.313038958611574E-2</v>
      </c>
      <c r="D1840" s="24">
        <v>-2.3383244297795081E-3</v>
      </c>
      <c r="E1840" s="263">
        <v>5.2410029174763534E-3</v>
      </c>
      <c r="F1840" s="264">
        <v>-1.200000000000003E-4</v>
      </c>
      <c r="G1840" s="264">
        <v>2.39999999999998E-4</v>
      </c>
      <c r="H1840" s="265">
        <v>-1.6129032258064557E-4</v>
      </c>
      <c r="K1840" s="23">
        <v>43949</v>
      </c>
      <c r="L1840" s="19">
        <v>6.6775502305757475E-4</v>
      </c>
      <c r="O1840" s="23">
        <v>43949</v>
      </c>
      <c r="P1840">
        <v>1.8508391705471638E-3</v>
      </c>
      <c r="Q1840" t="str" cm="1">
        <f t="array" ref="Q1840">IF(P1840=MIN($P$3:$P$10000),O1840:P1840,"")</f>
        <v/>
      </c>
      <c r="S1840" s="23">
        <v>43949</v>
      </c>
      <c r="T1840">
        <v>7.403356682188655E-4</v>
      </c>
      <c r="U1840" t="str" cm="1">
        <f t="array" ref="U1840">IF(T1840=MIN($T$3:$T$10000),S1840:T1840,"")</f>
        <v/>
      </c>
    </row>
    <row r="1841" spans="1:21" x14ac:dyDescent="0.3">
      <c r="A1841" s="23">
        <v>43950</v>
      </c>
      <c r="B1841" s="24">
        <v>5.533449528312512E-3</v>
      </c>
      <c r="C1841" s="24">
        <v>2.177277677784116E-2</v>
      </c>
      <c r="D1841" s="24">
        <v>-3.437489627495266E-2</v>
      </c>
      <c r="E1841" s="263">
        <v>-7.0825794002612151E-3</v>
      </c>
      <c r="F1841" s="264">
        <v>-1.000000000000003E-4</v>
      </c>
      <c r="G1841" s="264">
        <v>-3.3999999999999807E-4</v>
      </c>
      <c r="H1841" s="265">
        <v>-1.5873015873015914E-4</v>
      </c>
      <c r="K1841" s="23">
        <v>43950</v>
      </c>
      <c r="L1841" s="19">
        <v>-5.7838104653326538E-3</v>
      </c>
      <c r="O1841" s="23">
        <v>43950</v>
      </c>
      <c r="P1841">
        <v>-1.4213454734760204E-2</v>
      </c>
      <c r="Q1841" t="str" cm="1">
        <f t="array" ref="Q1841">IF(P1841=MIN($P$3:$P$10000),O1841:P1841,"")</f>
        <v/>
      </c>
      <c r="S1841" s="23">
        <v>43950</v>
      </c>
      <c r="T1841">
        <v>-5.6853818939040825E-3</v>
      </c>
      <c r="U1841" t="str" cm="1">
        <f t="array" ref="U1841">IF(T1841=MIN($T$3:$T$10000),S1841:T1841,"")</f>
        <v/>
      </c>
    </row>
    <row r="1842" spans="1:21" x14ac:dyDescent="0.3">
      <c r="A1842" s="23">
        <v>43951</v>
      </c>
      <c r="B1842" s="24">
        <v>-1.8116571275992591E-2</v>
      </c>
      <c r="C1842" s="24">
        <v>-8.6250394965965999E-3</v>
      </c>
      <c r="D1842" s="24">
        <v>-1.6585840710125189E-2</v>
      </c>
      <c r="E1842" s="263">
        <v>-9.1143261836308144E-3</v>
      </c>
      <c r="F1842" s="264">
        <v>-7.6000000000000026E-4</v>
      </c>
      <c r="G1842" s="264">
        <v>-8.0000000000000074E-5</v>
      </c>
      <c r="H1842" s="265">
        <v>0</v>
      </c>
      <c r="K1842" s="23">
        <v>43951</v>
      </c>
      <c r="L1842" s="19">
        <v>-5.4421438576214166E-3</v>
      </c>
      <c r="O1842" s="23">
        <v>43951</v>
      </c>
      <c r="P1842">
        <v>-1.3405359644053544E-2</v>
      </c>
      <c r="Q1842" t="str" cm="1">
        <f t="array" ref="Q1842">IF(P1842=MIN($P$3:$P$10000),O1842:P1842,"")</f>
        <v/>
      </c>
      <c r="S1842" s="23">
        <v>43951</v>
      </c>
      <c r="T1842">
        <v>-5.3621438576214172E-3</v>
      </c>
      <c r="U1842" t="str" cm="1">
        <f t="array" ref="U1842">IF(T1842=MIN($T$3:$T$10000),S1842:T1842,"")</f>
        <v/>
      </c>
    </row>
    <row r="1843" spans="1:21" x14ac:dyDescent="0.3">
      <c r="A1843" s="23">
        <v>43955</v>
      </c>
      <c r="B1843" s="24">
        <v>9.697688733670929E-3</v>
      </c>
      <c r="C1843" s="24">
        <v>-2.4053232305731739E-2</v>
      </c>
      <c r="D1843" s="24">
        <v>1.768818507690537E-2</v>
      </c>
      <c r="E1843" s="263">
        <v>-4.598950203112951E-3</v>
      </c>
      <c r="F1843" s="264">
        <v>3.0000000000000079E-4</v>
      </c>
      <c r="G1843" s="264">
        <v>2.200000000000002E-4</v>
      </c>
      <c r="H1843" s="265">
        <v>-3.1249999999999946E-4</v>
      </c>
      <c r="K1843" s="23">
        <v>43955</v>
      </c>
      <c r="L1843" s="19">
        <v>1.6554317134900372E-3</v>
      </c>
      <c r="O1843" s="23">
        <v>43955</v>
      </c>
      <c r="P1843">
        <v>4.3876417837250903E-3</v>
      </c>
      <c r="Q1843" t="str" cm="1">
        <f t="array" ref="Q1843">IF(P1843=MIN($P$3:$P$10000),O1843:P1843,"")</f>
        <v/>
      </c>
      <c r="S1843" s="23">
        <v>43955</v>
      </c>
      <c r="T1843">
        <v>1.7550567134900369E-3</v>
      </c>
      <c r="U1843" t="str" cm="1">
        <f t="array" ref="U1843">IF(T1843=MIN($T$3:$T$10000),S1843:T1843,"")</f>
        <v/>
      </c>
    </row>
    <row r="1844" spans="1:21" x14ac:dyDescent="0.3">
      <c r="A1844" s="23">
        <v>43956</v>
      </c>
      <c r="B1844" s="24">
        <v>4.2410379004873284E-3</v>
      </c>
      <c r="C1844" s="24">
        <v>2.0976165136252058E-3</v>
      </c>
      <c r="D1844" s="24">
        <v>8.32655214398202E-3</v>
      </c>
      <c r="E1844" s="263">
        <v>-5.424004473611496E-3</v>
      </c>
      <c r="F1844" s="264">
        <v>-3.5000000000000048E-4</v>
      </c>
      <c r="G1844" s="264">
        <v>-1.190000000000002E-3</v>
      </c>
      <c r="H1844" s="265">
        <v>-9.0909090909090887E-4</v>
      </c>
      <c r="K1844" s="23">
        <v>43956</v>
      </c>
      <c r="L1844" s="19">
        <v>6.6030395684441934E-4</v>
      </c>
      <c r="O1844" s="23">
        <v>43956</v>
      </c>
      <c r="P1844">
        <v>2.9097371648383209E-3</v>
      </c>
      <c r="Q1844" t="str" cm="1">
        <f t="array" ref="Q1844">IF(P1844=MIN($P$3:$P$10000),O1844:P1844,"")</f>
        <v/>
      </c>
      <c r="S1844" s="23">
        <v>43956</v>
      </c>
      <c r="T1844">
        <v>1.1638948659353286E-3</v>
      </c>
      <c r="U1844" t="str" cm="1">
        <f t="array" ref="U1844">IF(T1844=MIN($T$3:$T$10000),S1844:T1844,"")</f>
        <v/>
      </c>
    </row>
    <row r="1845" spans="1:21" x14ac:dyDescent="0.3">
      <c r="A1845" s="23">
        <v>43957</v>
      </c>
      <c r="B1845" s="24">
        <v>-1.2855589048426579E-2</v>
      </c>
      <c r="C1845" s="24">
        <v>-1.1512386325963559E-2</v>
      </c>
      <c r="D1845" s="24">
        <v>-1.1464753799878959E-2</v>
      </c>
      <c r="E1845" s="263">
        <v>-2.24195645252885E-2</v>
      </c>
      <c r="F1845" s="264">
        <v>3.4000000000000002E-4</v>
      </c>
      <c r="G1845" s="264">
        <v>-1.039999999999999E-3</v>
      </c>
      <c r="H1845" s="265">
        <v>1.2499999999999998E-3</v>
      </c>
      <c r="K1845" s="23">
        <v>43957</v>
      </c>
      <c r="L1845" s="19">
        <v>-5.4170465772294786E-3</v>
      </c>
      <c r="O1845" s="23">
        <v>43957</v>
      </c>
      <c r="P1845">
        <v>-1.4903866443073698E-2</v>
      </c>
      <c r="Q1845" t="str" cm="1">
        <f t="array" ref="Q1845">IF(P1845=MIN($P$3:$P$10000),O1845:P1845,"")</f>
        <v/>
      </c>
      <c r="S1845" s="23">
        <v>43957</v>
      </c>
      <c r="T1845">
        <v>-5.9615465772294785E-3</v>
      </c>
      <c r="U1845" t="str" cm="1">
        <f t="array" ref="U1845">IF(T1845=MIN($T$3:$T$10000),S1845:T1845,"")</f>
        <v/>
      </c>
    </row>
    <row r="1846" spans="1:21" x14ac:dyDescent="0.3">
      <c r="A1846" s="23">
        <v>43958</v>
      </c>
      <c r="B1846" s="24">
        <v>1.5350752098472781E-2</v>
      </c>
      <c r="C1846" s="24">
        <v>1.270507365456784E-2</v>
      </c>
      <c r="D1846" s="24">
        <v>-7.0870269097815129E-3</v>
      </c>
      <c r="E1846" s="263">
        <v>4.8037032934723237E-2</v>
      </c>
      <c r="F1846" s="264">
        <v>-3.8999999999999972E-4</v>
      </c>
      <c r="G1846" s="264">
        <v>7.4999999999999958E-4</v>
      </c>
      <c r="H1846" s="265">
        <v>-9.5238095238095205E-4</v>
      </c>
      <c r="K1846" s="23">
        <v>43958</v>
      </c>
      <c r="L1846" s="19">
        <v>5.3904401596965397E-3</v>
      </c>
      <c r="O1846" s="23">
        <v>43958</v>
      </c>
      <c r="P1846">
        <v>1.4551278970669917E-2</v>
      </c>
      <c r="Q1846" t="str" cm="1">
        <f t="array" ref="Q1846">IF(P1846=MIN($P$3:$P$10000),O1846:P1846,"")</f>
        <v/>
      </c>
      <c r="S1846" s="23">
        <v>43958</v>
      </c>
      <c r="T1846">
        <v>5.8205115882679678E-3</v>
      </c>
      <c r="U1846" t="str" cm="1">
        <f t="array" ref="U1846">IF(T1846=MIN($T$3:$T$10000),S1846:T1846,"")</f>
        <v/>
      </c>
    </row>
    <row r="1847" spans="1:21" x14ac:dyDescent="0.3">
      <c r="A1847" s="23">
        <v>43959</v>
      </c>
      <c r="B1847" s="24">
        <v>-6.0102918768838729E-3</v>
      </c>
      <c r="C1847" s="24">
        <v>1.4113999023887609E-2</v>
      </c>
      <c r="D1847" s="24">
        <v>8.6145323288556175E-3</v>
      </c>
      <c r="E1847" s="263">
        <v>-4.7313330909060768E-3</v>
      </c>
      <c r="F1847" s="264">
        <v>1.9000000000000009E-4</v>
      </c>
      <c r="G1847" s="264">
        <v>6.4000000000000059E-4</v>
      </c>
      <c r="H1847" s="265">
        <v>-5.7971014492753654E-4</v>
      </c>
      <c r="K1847" s="23">
        <v>43959</v>
      </c>
      <c r="L1847" s="19">
        <v>1.321821392256958E-3</v>
      </c>
      <c r="O1847" s="23">
        <v>43959</v>
      </c>
      <c r="P1847">
        <v>3.829227393685874E-3</v>
      </c>
      <c r="Q1847" t="str" cm="1">
        <f t="array" ref="Q1847">IF(P1847=MIN($P$3:$P$10000),O1847:P1847,"")</f>
        <v/>
      </c>
      <c r="S1847" s="23">
        <v>43959</v>
      </c>
      <c r="T1847">
        <v>1.5316909574743494E-3</v>
      </c>
      <c r="U1847" t="str" cm="1">
        <f t="array" ref="U1847">IF(T1847=MIN($T$3:$T$10000),S1847:T1847,"")</f>
        <v/>
      </c>
    </row>
    <row r="1848" spans="1:21" x14ac:dyDescent="0.3">
      <c r="A1848" s="23">
        <v>43962</v>
      </c>
      <c r="B1848" s="24">
        <v>-6.2336367813693658E-3</v>
      </c>
      <c r="C1848" s="24">
        <v>1.5463843167381991E-3</v>
      </c>
      <c r="D1848" s="24">
        <v>5.9377282330537844E-3</v>
      </c>
      <c r="E1848" s="263">
        <v>-4.6547988410072638E-3</v>
      </c>
      <c r="F1848" s="264">
        <v>0</v>
      </c>
      <c r="G1848" s="264">
        <v>-4.8000000000000045E-4</v>
      </c>
      <c r="H1848" s="265">
        <v>5.4794520547945234E-4</v>
      </c>
      <c r="K1848" s="23">
        <v>43962</v>
      </c>
      <c r="L1848" s="19">
        <v>5.7026457082072165E-4</v>
      </c>
      <c r="O1848" s="23">
        <v>43962</v>
      </c>
      <c r="P1848">
        <v>8.6922307088742063E-4</v>
      </c>
      <c r="Q1848" t="str" cm="1">
        <f t="array" ref="Q1848">IF(P1848=MIN($P$3:$P$10000),O1848:P1848,"")</f>
        <v/>
      </c>
      <c r="S1848" s="23">
        <v>43962</v>
      </c>
      <c r="T1848">
        <v>3.4768922835496817E-4</v>
      </c>
      <c r="U1848" t="str" cm="1">
        <f t="array" ref="U1848">IF(T1848=MIN($T$3:$T$10000),S1848:T1848,"")</f>
        <v/>
      </c>
    </row>
    <row r="1849" spans="1:21" x14ac:dyDescent="0.3">
      <c r="A1849" s="23">
        <v>43963</v>
      </c>
      <c r="B1849" s="24">
        <v>3.889066665275063E-3</v>
      </c>
      <c r="C1849" s="24">
        <v>-3.6026410625517569E-3</v>
      </c>
      <c r="D1849" s="24">
        <v>8.8958925157914303E-4</v>
      </c>
      <c r="E1849" s="263">
        <v>-2.1791236516383278E-2</v>
      </c>
      <c r="F1849" s="264">
        <v>-5.0000000000000572E-5</v>
      </c>
      <c r="G1849" s="264">
        <v>-4.9999999999998932E-5</v>
      </c>
      <c r="H1849" s="265">
        <v>7.2463768115941965E-4</v>
      </c>
      <c r="K1849" s="23">
        <v>43963</v>
      </c>
      <c r="L1849" s="19">
        <v>-2.1686682298011611E-3</v>
      </c>
      <c r="O1849" s="23">
        <v>43963</v>
      </c>
      <c r="P1849">
        <v>-6.2181379658072487E-3</v>
      </c>
      <c r="Q1849" t="str" cm="1">
        <f t="array" ref="Q1849">IF(P1849=MIN($P$3:$P$10000),O1849:P1849,"")</f>
        <v/>
      </c>
      <c r="S1849" s="23">
        <v>43963</v>
      </c>
      <c r="T1849">
        <v>-2.4872551863228997E-3</v>
      </c>
      <c r="U1849" t="str" cm="1">
        <f t="array" ref="U1849">IF(T1849=MIN($T$3:$T$10000),S1849:T1849,"")</f>
        <v/>
      </c>
    </row>
    <row r="1850" spans="1:21" x14ac:dyDescent="0.3">
      <c r="A1850" s="23">
        <v>43964</v>
      </c>
      <c r="B1850" s="24">
        <v>9.6226510082389072E-3</v>
      </c>
      <c r="C1850" s="24">
        <v>-2.014469248464569E-2</v>
      </c>
      <c r="D1850" s="24">
        <v>-5.6569649245323951E-4</v>
      </c>
      <c r="E1850" s="263">
        <v>-1.8207664416021351E-2</v>
      </c>
      <c r="F1850" s="264">
        <v>2.000000000000005E-4</v>
      </c>
      <c r="G1850" s="264">
        <v>8.4999999999999963E-4</v>
      </c>
      <c r="H1850" s="265">
        <v>1.5625000000000041E-4</v>
      </c>
      <c r="K1850" s="23">
        <v>43964</v>
      </c>
      <c r="L1850" s="19">
        <v>-2.8632323383023035E-3</v>
      </c>
      <c r="O1850" s="23">
        <v>43964</v>
      </c>
      <c r="P1850">
        <v>-7.4901120957557576E-3</v>
      </c>
      <c r="Q1850" t="str" cm="1">
        <f t="array" ref="Q1850">IF(P1850=MIN($P$3:$P$10000),O1850:P1850,"")</f>
        <v/>
      </c>
      <c r="S1850" s="23">
        <v>43964</v>
      </c>
      <c r="T1850">
        <v>-2.9960448383023037E-3</v>
      </c>
      <c r="U1850" t="str" cm="1">
        <f t="array" ref="U1850">IF(T1850=MIN($T$3:$T$10000),S1850:T1850,"")</f>
        <v/>
      </c>
    </row>
    <row r="1851" spans="1:21" x14ac:dyDescent="0.3">
      <c r="A1851" s="23">
        <v>43965</v>
      </c>
      <c r="B1851" s="24">
        <v>8.8500617793035793E-3</v>
      </c>
      <c r="C1851" s="24">
        <v>-5.2713827418996188E-3</v>
      </c>
      <c r="D1851" s="24">
        <v>-2.344050549027631E-3</v>
      </c>
      <c r="E1851" s="263">
        <v>6.8380059418973521E-3</v>
      </c>
      <c r="F1851" s="264">
        <v>0</v>
      </c>
      <c r="G1851" s="264">
        <v>-1.5000000000000118E-4</v>
      </c>
      <c r="H1851" s="265">
        <v>-1.5873015873015914E-4</v>
      </c>
      <c r="K1851" s="23">
        <v>43965</v>
      </c>
      <c r="L1851" s="19">
        <v>3.9552862539139484E-4</v>
      </c>
      <c r="O1851" s="23">
        <v>43965</v>
      </c>
      <c r="P1851">
        <v>1.186142992049916E-3</v>
      </c>
      <c r="Q1851" t="str" cm="1">
        <f t="array" ref="Q1851">IF(P1851=MIN($P$3:$P$10000),O1851:P1851,"")</f>
        <v/>
      </c>
      <c r="S1851" s="23">
        <v>43965</v>
      </c>
      <c r="T1851">
        <v>4.7445719681996654E-4</v>
      </c>
      <c r="U1851" t="str" cm="1">
        <f t="array" ref="U1851">IF(T1851=MIN($T$3:$T$10000),S1851:T1851,"")</f>
        <v/>
      </c>
    </row>
    <row r="1852" spans="1:21" x14ac:dyDescent="0.3">
      <c r="A1852" s="23">
        <v>43966</v>
      </c>
      <c r="B1852" s="24">
        <v>5.643813436102446E-3</v>
      </c>
      <c r="C1852" s="24">
        <v>3.7096661106814869E-3</v>
      </c>
      <c r="D1852" s="24">
        <v>2.0418013274326741E-2</v>
      </c>
      <c r="E1852" s="263">
        <v>-1.286262314020362E-2</v>
      </c>
      <c r="F1852" s="264">
        <v>-1.4000000000000039E-4</v>
      </c>
      <c r="G1852" s="264">
        <v>-3.200000000000003E-4</v>
      </c>
      <c r="H1852" s="265">
        <v>-1.4062499999999995E-3</v>
      </c>
      <c r="K1852" s="23">
        <v>43966</v>
      </c>
      <c r="L1852" s="19">
        <v>1.9637525775665415E-3</v>
      </c>
      <c r="O1852" s="23">
        <v>43966</v>
      </c>
      <c r="P1852">
        <v>6.5664126939163538E-3</v>
      </c>
      <c r="Q1852" t="str" cm="1">
        <f t="array" ref="Q1852">IF(P1852=MIN($P$3:$P$10000),O1852:P1852,"")</f>
        <v/>
      </c>
      <c r="S1852" s="23">
        <v>43966</v>
      </c>
      <c r="T1852">
        <v>2.6265650775665413E-3</v>
      </c>
      <c r="U1852" t="str" cm="1">
        <f t="array" ref="U1852">IF(T1852=MIN($T$3:$T$10000),S1852:T1852,"")</f>
        <v/>
      </c>
    </row>
    <row r="1853" spans="1:21" x14ac:dyDescent="0.3">
      <c r="A1853" s="23">
        <v>43969</v>
      </c>
      <c r="B1853" s="24">
        <v>-7.5641496550298967E-3</v>
      </c>
      <c r="C1853" s="24">
        <v>4.804620660928529E-2</v>
      </c>
      <c r="D1853" s="24">
        <v>1.365731840741502E-2</v>
      </c>
      <c r="E1853" s="263">
        <v>3.8882622866709272E-2</v>
      </c>
      <c r="F1853" s="264">
        <v>6.0000000000000157E-5</v>
      </c>
      <c r="G1853" s="264">
        <v>1.5100000000000001E-3</v>
      </c>
      <c r="H1853" s="265">
        <v>4.1095890410959015E-4</v>
      </c>
      <c r="K1853" s="23">
        <v>43969</v>
      </c>
      <c r="L1853" s="19">
        <v>9.7626228779927379E-3</v>
      </c>
      <c r="O1853" s="23">
        <v>43969</v>
      </c>
      <c r="P1853">
        <v>2.3740478427858556E-2</v>
      </c>
      <c r="Q1853" t="str" cm="1">
        <f t="array" ref="Q1853">IF(P1853=MIN($P$3:$P$10000),O1853:P1853,"")</f>
        <v/>
      </c>
      <c r="S1853" s="23">
        <v>43969</v>
      </c>
      <c r="T1853">
        <v>9.4961913711434226E-3</v>
      </c>
      <c r="U1853" t="str" cm="1">
        <f t="array" ref="U1853">IF(T1853=MIN($T$3:$T$10000),S1853:T1853,"")</f>
        <v/>
      </c>
    </row>
    <row r="1854" spans="1:21" x14ac:dyDescent="0.3">
      <c r="A1854" s="23">
        <v>43970</v>
      </c>
      <c r="B1854" s="24">
        <v>9.6502119411124663E-3</v>
      </c>
      <c r="C1854" s="24">
        <v>-5.0360061551534994E-4</v>
      </c>
      <c r="D1854" s="24">
        <v>-2.1228361496658282E-2</v>
      </c>
      <c r="E1854" s="263">
        <v>-1.334560162707412E-2</v>
      </c>
      <c r="F1854" s="264">
        <v>2.9999999999999992E-4</v>
      </c>
      <c r="G1854" s="264">
        <v>5.6000000000000049E-4</v>
      </c>
      <c r="H1854" s="265">
        <v>2.85714285714284E-4</v>
      </c>
      <c r="K1854" s="23">
        <v>43970</v>
      </c>
      <c r="L1854" s="19">
        <v>-4.9094959924875408E-3</v>
      </c>
      <c r="O1854" s="23">
        <v>43970</v>
      </c>
      <c r="P1854">
        <v>-1.2740168552647421E-2</v>
      </c>
      <c r="Q1854" t="str" cm="1">
        <f t="array" ref="Q1854">IF(P1854=MIN($P$3:$P$10000),O1854:P1854,"")</f>
        <v/>
      </c>
      <c r="S1854" s="23">
        <v>43970</v>
      </c>
      <c r="T1854">
        <v>-5.0960674210589682E-3</v>
      </c>
      <c r="U1854" t="str" cm="1">
        <f t="array" ref="U1854">IF(T1854=MIN($T$3:$T$10000),S1854:T1854,"")</f>
        <v/>
      </c>
    </row>
    <row r="1855" spans="1:21" x14ac:dyDescent="0.3">
      <c r="A1855" s="23">
        <v>43971</v>
      </c>
      <c r="B1855" s="24">
        <v>2.3742786550065881E-3</v>
      </c>
      <c r="C1855" s="24">
        <v>1.8145283322152352E-2</v>
      </c>
      <c r="D1855" s="24">
        <v>4.0016055572958033E-3</v>
      </c>
      <c r="E1855" s="263">
        <v>1.1390213334493681E-2</v>
      </c>
      <c r="F1855" s="264">
        <v>-1.4999999999999999E-4</v>
      </c>
      <c r="G1855" s="264">
        <v>1.2000000000000011E-4</v>
      </c>
      <c r="H1855" s="265">
        <v>0</v>
      </c>
      <c r="K1855" s="23">
        <v>43971</v>
      </c>
      <c r="L1855" s="19">
        <v>3.1918422398550445E-3</v>
      </c>
      <c r="O1855" s="23">
        <v>43971</v>
      </c>
      <c r="P1855">
        <v>8.0021055996376111E-3</v>
      </c>
      <c r="Q1855" t="str" cm="1">
        <f t="array" ref="Q1855">IF(P1855=MIN($P$3:$P$10000),O1855:P1855,"")</f>
        <v/>
      </c>
      <c r="S1855" s="23">
        <v>43971</v>
      </c>
      <c r="T1855">
        <v>3.2008422398550444E-3</v>
      </c>
      <c r="U1855" t="str" cm="1">
        <f t="array" ref="U1855">IF(T1855=MIN($T$3:$T$10000),S1855:T1855,"")</f>
        <v/>
      </c>
    </row>
    <row r="1856" spans="1:21" x14ac:dyDescent="0.3">
      <c r="A1856" s="23">
        <v>43973</v>
      </c>
      <c r="B1856" s="24">
        <v>-8.7457458395048728E-3</v>
      </c>
      <c r="C1856" s="24">
        <v>-1.13863574212339E-2</v>
      </c>
      <c r="D1856" s="24">
        <v>-8.9279224933381893E-3</v>
      </c>
      <c r="E1856" s="263">
        <v>-5.3292131988095914E-3</v>
      </c>
      <c r="F1856" s="264">
        <v>4.0000000000000112E-5</v>
      </c>
      <c r="G1856" s="264">
        <v>2.8999999999999924E-4</v>
      </c>
      <c r="H1856" s="265">
        <v>-6.0606060606060508E-4</v>
      </c>
      <c r="K1856" s="23">
        <v>43973</v>
      </c>
      <c r="L1856" s="19">
        <v>-3.5219469564965961E-3</v>
      </c>
      <c r="O1856" s="23">
        <v>43973</v>
      </c>
      <c r="P1856">
        <v>-8.1692992094233099E-3</v>
      </c>
      <c r="Q1856" t="str" cm="1">
        <f t="array" ref="Q1856">IF(P1856=MIN($P$3:$P$10000),O1856:P1856,"")</f>
        <v/>
      </c>
      <c r="S1856" s="23">
        <v>43973</v>
      </c>
      <c r="T1856">
        <v>-3.2677196837693238E-3</v>
      </c>
      <c r="U1856" t="str" cm="1">
        <f t="array" ref="U1856">IF(T1856=MIN($T$3:$T$10000),S1856:T1856,"")</f>
        <v/>
      </c>
    </row>
    <row r="1857" spans="1:21" x14ac:dyDescent="0.3">
      <c r="A1857" s="23">
        <v>43977</v>
      </c>
      <c r="B1857" s="24">
        <v>-1.421486367560784E-2</v>
      </c>
      <c r="C1857" s="24">
        <v>2.5538342364990221E-2</v>
      </c>
      <c r="D1857" s="24">
        <v>-3.7802310745050009E-3</v>
      </c>
      <c r="E1857" s="263">
        <v>2.7092644694563569E-2</v>
      </c>
      <c r="F1857" s="264">
        <v>3.0000000000000079E-4</v>
      </c>
      <c r="G1857" s="264">
        <v>5.3000000000000161E-4</v>
      </c>
      <c r="H1857" s="265">
        <v>1.4492753623188319E-4</v>
      </c>
      <c r="K1857" s="23">
        <v>43977</v>
      </c>
      <c r="L1857" s="19">
        <v>3.4951773722751408E-3</v>
      </c>
      <c r="O1857" s="23">
        <v>43977</v>
      </c>
      <c r="P1857">
        <v>8.4336499524269842E-3</v>
      </c>
      <c r="Q1857" t="str" cm="1">
        <f t="array" ref="Q1857">IF(P1857=MIN($P$3:$P$10000),O1857:P1857,"")</f>
        <v/>
      </c>
      <c r="S1857" s="23">
        <v>43977</v>
      </c>
      <c r="T1857">
        <v>3.3734599809707934E-3</v>
      </c>
      <c r="U1857" t="str" cm="1">
        <f t="array" ref="U1857">IF(T1857=MIN($T$3:$T$10000),S1857:T1857,"")</f>
        <v/>
      </c>
    </row>
    <row r="1858" spans="1:21" x14ac:dyDescent="0.3">
      <c r="A1858" s="23">
        <v>43978</v>
      </c>
      <c r="B1858" s="24">
        <v>1.802436458465061E-3</v>
      </c>
      <c r="C1858" s="24">
        <v>6.8360235921870304E-3</v>
      </c>
      <c r="D1858" s="24">
        <v>-1.11414474992226E-2</v>
      </c>
      <c r="E1858" s="263">
        <v>2.657467552625091E-2</v>
      </c>
      <c r="F1858" s="264">
        <v>1.6999999999999909E-4</v>
      </c>
      <c r="G1858" s="264">
        <v>6.1999999999999837E-4</v>
      </c>
      <c r="H1858" s="265">
        <v>-2.9411764705882171E-4</v>
      </c>
      <c r="K1858" s="23">
        <v>43978</v>
      </c>
      <c r="L1858" s="19">
        <v>1.5248298936141125E-3</v>
      </c>
      <c r="O1858" s="23">
        <v>43978</v>
      </c>
      <c r="P1858">
        <v>4.0229570869764562E-3</v>
      </c>
      <c r="Q1858" t="str" cm="1">
        <f t="array" ref="Q1858">IF(P1858=MIN($P$3:$P$10000),O1858:P1858,"")</f>
        <v/>
      </c>
      <c r="S1858" s="23">
        <v>43978</v>
      </c>
      <c r="T1858">
        <v>1.6091828347905824E-3</v>
      </c>
      <c r="U1858" t="str" cm="1">
        <f t="array" ref="U1858">IF(T1858=MIN($T$3:$T$10000),S1858:T1858,"")</f>
        <v/>
      </c>
    </row>
    <row r="1859" spans="1:21" x14ac:dyDescent="0.3">
      <c r="A1859" s="23">
        <v>43979</v>
      </c>
      <c r="B1859" s="24">
        <v>3.3503413789079911E-3</v>
      </c>
      <c r="C1859" s="24">
        <v>1.4064064834591321E-2</v>
      </c>
      <c r="D1859" s="24">
        <v>9.8791259938112025E-3</v>
      </c>
      <c r="E1859" s="263">
        <v>2.1093105340948749E-2</v>
      </c>
      <c r="F1859" s="264">
        <v>6.0000000000000157E-5</v>
      </c>
      <c r="G1859" s="264">
        <v>5.6000000000000049E-4</v>
      </c>
      <c r="H1859" s="265">
        <v>7.1428571428571255E-4</v>
      </c>
      <c r="K1859" s="23">
        <v>43979</v>
      </c>
      <c r="L1859" s="19">
        <v>5.6084862087996401E-3</v>
      </c>
      <c r="O1859" s="23">
        <v>43979</v>
      </c>
      <c r="P1859">
        <v>1.3132644093427674E-2</v>
      </c>
      <c r="Q1859" t="str" cm="1">
        <f t="array" ref="Q1859">IF(P1859=MIN($P$3:$P$10000),O1859:P1859,"")</f>
        <v/>
      </c>
      <c r="S1859" s="23">
        <v>43979</v>
      </c>
      <c r="T1859">
        <v>5.2530576373710693E-3</v>
      </c>
      <c r="U1859" t="str" cm="1">
        <f t="array" ref="U1859">IF(T1859=MIN($T$3:$T$10000),S1859:T1859,"")</f>
        <v/>
      </c>
    </row>
    <row r="1860" spans="1:21" x14ac:dyDescent="0.3">
      <c r="A1860" s="23">
        <v>43980</v>
      </c>
      <c r="B1860" s="24">
        <v>7.3584157348600939E-3</v>
      </c>
      <c r="C1860" s="24">
        <v>-7.1737155000156259E-3</v>
      </c>
      <c r="D1860" s="24">
        <v>2.991304805214568E-3</v>
      </c>
      <c r="E1860" s="263">
        <v>2.3473022886006298E-3</v>
      </c>
      <c r="F1860" s="264">
        <v>-1.7000000000000001E-4</v>
      </c>
      <c r="G1860" s="264">
        <v>-5.6000000000000049E-4</v>
      </c>
      <c r="H1860" s="265">
        <v>-1.538461538461529E-4</v>
      </c>
      <c r="K1860" s="23">
        <v>43980</v>
      </c>
      <c r="L1860" s="19">
        <v>6.2699675859008886E-4</v>
      </c>
      <c r="O1860" s="23">
        <v>43980</v>
      </c>
      <c r="P1860">
        <v>1.8530688195521438E-3</v>
      </c>
      <c r="Q1860" t="str" cm="1">
        <f t="array" ref="Q1860">IF(P1860=MIN($P$3:$P$10000),O1860:P1860,"")</f>
        <v/>
      </c>
      <c r="S1860" s="23">
        <v>43980</v>
      </c>
      <c r="T1860">
        <v>7.4122752782085767E-4</v>
      </c>
      <c r="U1860" t="str" cm="1">
        <f t="array" ref="U1860">IF(T1860=MIN($T$3:$T$10000),S1860:T1860,"")</f>
        <v/>
      </c>
    </row>
    <row r="1861" spans="1:21" x14ac:dyDescent="0.3">
      <c r="A1861" s="23">
        <v>43984</v>
      </c>
      <c r="B1861" s="24">
        <v>-1.9028788434624249E-3</v>
      </c>
      <c r="C1861" s="24">
        <v>4.1907613888620077E-2</v>
      </c>
      <c r="D1861" s="24">
        <v>-9.6726067016607439E-4</v>
      </c>
      <c r="E1861" s="263">
        <v>6.3700488049950946E-3</v>
      </c>
      <c r="F1861" s="264">
        <v>4.6999999999999988E-4</v>
      </c>
      <c r="G1861" s="264">
        <v>-1.799999999999979E-4</v>
      </c>
      <c r="H1861" s="265">
        <v>-1.3235294117647054E-3</v>
      </c>
      <c r="K1861" s="23">
        <v>43984</v>
      </c>
      <c r="L1861" s="19">
        <v>2.2681246752209866E-3</v>
      </c>
      <c r="O1861" s="23">
        <v>43984</v>
      </c>
      <c r="P1861">
        <v>7.0642822762877573E-3</v>
      </c>
      <c r="Q1861" t="str" cm="1">
        <f t="array" ref="Q1861">IF(P1861=MIN($P$3:$P$10000),O1861:P1861,"")</f>
        <v/>
      </c>
      <c r="S1861" s="23">
        <v>43984</v>
      </c>
      <c r="T1861">
        <v>2.8257129105151036E-3</v>
      </c>
      <c r="U1861" t="str" cm="1">
        <f t="array" ref="U1861">IF(T1861=MIN($T$3:$T$10000),S1861:T1861,"")</f>
        <v/>
      </c>
    </row>
    <row r="1862" spans="1:21" x14ac:dyDescent="0.3">
      <c r="A1862" s="23">
        <v>43985</v>
      </c>
      <c r="B1862" s="24">
        <v>-1.8450183821026429E-2</v>
      </c>
      <c r="C1862" s="24">
        <v>1.9879634315647321E-2</v>
      </c>
      <c r="D1862" s="24">
        <v>-3.7921341388031729E-3</v>
      </c>
      <c r="E1862" s="263">
        <v>2.587736108407206E-2</v>
      </c>
      <c r="F1862" s="264">
        <v>4.6999999999999988E-4</v>
      </c>
      <c r="G1862" s="264">
        <v>-4.3000000000000151E-4</v>
      </c>
      <c r="H1862" s="265">
        <v>-6.4935064935064762E-4</v>
      </c>
      <c r="K1862" s="23">
        <v>43985</v>
      </c>
      <c r="L1862" s="19">
        <v>2.4670121144100584E-3</v>
      </c>
      <c r="O1862" s="23">
        <v>43985</v>
      </c>
      <c r="P1862">
        <v>6.8342997665446249E-3</v>
      </c>
      <c r="Q1862" t="str" cm="1">
        <f t="array" ref="Q1862">IF(P1862=MIN($P$3:$P$10000),O1862:P1862,"")</f>
        <v/>
      </c>
      <c r="S1862" s="23">
        <v>43985</v>
      </c>
      <c r="T1862">
        <v>2.7337199066178501E-3</v>
      </c>
      <c r="U1862" t="str" cm="1">
        <f t="array" ref="U1862">IF(T1862=MIN($T$3:$T$10000),S1862:T1862,"")</f>
        <v/>
      </c>
    </row>
    <row r="1863" spans="1:21" x14ac:dyDescent="0.3">
      <c r="A1863" s="23">
        <v>43986</v>
      </c>
      <c r="B1863" s="24">
        <v>1.052627153410004E-2</v>
      </c>
      <c r="C1863" s="24">
        <v>2.26655076246261E-3</v>
      </c>
      <c r="D1863" s="24">
        <v>-1.1014866140779339E-2</v>
      </c>
      <c r="E1863" s="263">
        <v>-1.527385213736848E-2</v>
      </c>
      <c r="F1863" s="264">
        <v>4.4999999999999988E-4</v>
      </c>
      <c r="G1863" s="264">
        <v>1.3200000000000009E-3</v>
      </c>
      <c r="H1863" s="265">
        <v>-1.0975609756097579E-3</v>
      </c>
      <c r="K1863" s="23">
        <v>43986</v>
      </c>
      <c r="L1863" s="19">
        <v>-3.6560867125645497E-3</v>
      </c>
      <c r="O1863" s="23">
        <v>43986</v>
      </c>
      <c r="P1863">
        <v>-8.182960683850396E-3</v>
      </c>
      <c r="Q1863" t="str" cm="1">
        <f t="array" ref="Q1863">IF(P1863=MIN($P$3:$P$10000),O1863:P1863,"")</f>
        <v/>
      </c>
      <c r="S1863" s="23">
        <v>43986</v>
      </c>
      <c r="T1863">
        <v>-3.2731842735401586E-3</v>
      </c>
      <c r="U1863" t="str" cm="1">
        <f t="array" ref="U1863">IF(T1863=MIN($T$3:$T$10000),S1863:T1863,"")</f>
        <v/>
      </c>
    </row>
    <row r="1864" spans="1:21" x14ac:dyDescent="0.3">
      <c r="A1864" s="23">
        <v>43987</v>
      </c>
      <c r="B1864" s="24">
        <v>-2.0275322546349971E-2</v>
      </c>
      <c r="C1864" s="24">
        <v>1.0854953962462589E-2</v>
      </c>
      <c r="D1864" s="24">
        <v>-4.5042698918515024E-3</v>
      </c>
      <c r="E1864" s="263">
        <v>3.8985058380081733E-2</v>
      </c>
      <c r="F1864" s="264">
        <v>3.3000000000000038E-4</v>
      </c>
      <c r="G1864" s="264">
        <v>-2.0000000000000022E-5</v>
      </c>
      <c r="H1864" s="265">
        <v>3.2967032967032956E-4</v>
      </c>
      <c r="K1864" s="23">
        <v>43987</v>
      </c>
      <c r="L1864" s="19">
        <v>3.7804595342039752E-3</v>
      </c>
      <c r="O1864" s="23">
        <v>43987</v>
      </c>
      <c r="P1864">
        <v>9.0002697146308163E-3</v>
      </c>
      <c r="Q1864" t="str" cm="1">
        <f t="array" ref="Q1864">IF(P1864=MIN($P$3:$P$10000),O1864:P1864,"")</f>
        <v/>
      </c>
      <c r="S1864" s="23">
        <v>43987</v>
      </c>
      <c r="T1864">
        <v>3.6001078858523272E-3</v>
      </c>
      <c r="U1864" t="str" cm="1">
        <f t="array" ref="U1864">IF(T1864=MIN($T$3:$T$10000),S1864:T1864,"")</f>
        <v/>
      </c>
    </row>
    <row r="1865" spans="1:21" x14ac:dyDescent="0.3">
      <c r="A1865" s="23">
        <v>43990</v>
      </c>
      <c r="B1865" s="24">
        <v>1.0822138181828259E-2</v>
      </c>
      <c r="C1865" s="24">
        <v>9.3959270595391896E-3</v>
      </c>
      <c r="D1865" s="24">
        <v>-2.6323382354652069E-3</v>
      </c>
      <c r="E1865" s="263">
        <v>1.185395098615658E-2</v>
      </c>
      <c r="F1865" s="264">
        <v>-1.099999999999999E-4</v>
      </c>
      <c r="G1865" s="264">
        <v>1.4999999999999901E-4</v>
      </c>
      <c r="H1865" s="265">
        <v>4.5454545454545574E-4</v>
      </c>
      <c r="K1865" s="23">
        <v>43990</v>
      </c>
      <c r="L1865" s="19">
        <v>2.1192850817400759E-3</v>
      </c>
      <c r="O1865" s="23">
        <v>43990</v>
      </c>
      <c r="P1865">
        <v>4.7955990679865515E-3</v>
      </c>
      <c r="Q1865" t="str" cm="1">
        <f t="array" ref="Q1865">IF(P1865=MIN($P$3:$P$10000),O1865:P1865,"")</f>
        <v/>
      </c>
      <c r="S1865" s="23">
        <v>43990</v>
      </c>
      <c r="T1865">
        <v>1.9182396271946209E-3</v>
      </c>
      <c r="U1865" t="str" cm="1">
        <f t="array" ref="U1865">IF(T1865=MIN($T$3:$T$10000),S1865:T1865,"")</f>
        <v/>
      </c>
    </row>
    <row r="1866" spans="1:21" x14ac:dyDescent="0.3">
      <c r="A1866" s="23">
        <v>43991</v>
      </c>
      <c r="B1866" s="24">
        <v>9.6418356521297995E-3</v>
      </c>
      <c r="C1866" s="24">
        <v>-1.5957508114236369E-2</v>
      </c>
      <c r="D1866" s="24">
        <v>9.0742777235874655E-4</v>
      </c>
      <c r="E1866" s="263">
        <v>-2.0082819599713659E-2</v>
      </c>
      <c r="F1866" s="264">
        <v>1.9999999999999619E-5</v>
      </c>
      <c r="G1866" s="264">
        <v>-5.6000000000000049E-4</v>
      </c>
      <c r="H1866" s="265">
        <v>1.0714285714285713E-3</v>
      </c>
      <c r="K1866" s="23">
        <v>43991</v>
      </c>
      <c r="L1866" s="19">
        <v>-2.2635827186664663E-3</v>
      </c>
      <c r="O1866" s="23">
        <v>43991</v>
      </c>
      <c r="P1866">
        <v>-6.7993139395233076E-3</v>
      </c>
      <c r="Q1866" t="str" cm="1">
        <f t="array" ref="Q1866">IF(P1866=MIN($P$3:$P$10000),O1866:P1866,"")</f>
        <v/>
      </c>
      <c r="S1866" s="23">
        <v>43991</v>
      </c>
      <c r="T1866">
        <v>-2.7197255758093235E-3</v>
      </c>
      <c r="U1866" t="str" cm="1">
        <f t="array" ref="U1866">IF(T1866=MIN($T$3:$T$10000),S1866:T1866,"")</f>
        <v/>
      </c>
    </row>
    <row r="1867" spans="1:21" x14ac:dyDescent="0.3">
      <c r="A1867" s="23">
        <v>43992</v>
      </c>
      <c r="B1867" s="24">
        <v>1.432476790043309E-2</v>
      </c>
      <c r="C1867" s="24">
        <v>1.1261473778246231E-2</v>
      </c>
      <c r="D1867" s="24">
        <v>-1.5657578959563079E-3</v>
      </c>
      <c r="E1867" s="263">
        <v>-1.7258462067729029E-2</v>
      </c>
      <c r="F1867" s="264">
        <v>-2.9999999999999648E-5</v>
      </c>
      <c r="G1867" s="264">
        <v>-5.0999999999999928E-4</v>
      </c>
      <c r="H1867" s="265">
        <v>1.1999999999999997E-3</v>
      </c>
      <c r="K1867" s="23">
        <v>43992</v>
      </c>
      <c r="L1867" s="19">
        <v>-6.1739395312784525E-4</v>
      </c>
      <c r="O1867" s="23">
        <v>43992</v>
      </c>
      <c r="P1867">
        <v>-2.8222348828196141E-3</v>
      </c>
      <c r="Q1867" t="str" cm="1">
        <f t="array" ref="Q1867">IF(P1867=MIN($P$3:$P$10000),O1867:P1867,"")</f>
        <v/>
      </c>
      <c r="S1867" s="23">
        <v>43992</v>
      </c>
      <c r="T1867">
        <v>-1.1288939531278453E-3</v>
      </c>
      <c r="U1867" t="str" cm="1">
        <f t="array" ref="U1867">IF(T1867=MIN($T$3:$T$10000),S1867:T1867,"")</f>
        <v/>
      </c>
    </row>
    <row r="1868" spans="1:21" x14ac:dyDescent="0.3">
      <c r="A1868" s="23">
        <v>43993</v>
      </c>
      <c r="B1868" s="24">
        <v>-7.2140854038113171E-3</v>
      </c>
      <c r="C1868" s="24">
        <v>-6.9933470319702692E-2</v>
      </c>
      <c r="D1868" s="24">
        <v>-8.831419114003548E-3</v>
      </c>
      <c r="E1868" s="263">
        <v>-5.6068861427016919E-2</v>
      </c>
      <c r="F1868" s="264">
        <v>-1.3500000000000001E-3</v>
      </c>
      <c r="G1868" s="264">
        <v>2.8999999999999924E-4</v>
      </c>
      <c r="H1868" s="265">
        <v>-7.5757575757575692E-4</v>
      </c>
      <c r="K1868" s="23">
        <v>43993</v>
      </c>
      <c r="L1868" s="19">
        <v>-1.2973205664123166E-2</v>
      </c>
      <c r="O1868" s="23">
        <v>43993</v>
      </c>
      <c r="P1868">
        <v>-3.1279491433035184E-2</v>
      </c>
      <c r="Q1868" t="str" cm="1">
        <f t="array" ref="Q1868">IF(P1868=MIN($P$3:$P$10000),O1868:P1868,"")</f>
        <v/>
      </c>
      <c r="S1868" s="23">
        <v>43993</v>
      </c>
      <c r="T1868">
        <v>-1.2511796573214076E-2</v>
      </c>
      <c r="U1868" t="str" cm="1">
        <f t="array" ref="U1868">IF(T1868=MIN($T$3:$T$10000),S1868:T1868,"")</f>
        <v/>
      </c>
    </row>
    <row r="1869" spans="1:21" x14ac:dyDescent="0.3">
      <c r="A1869" s="23">
        <v>43994</v>
      </c>
      <c r="B1869" s="24">
        <v>1.416318747560309E-3</v>
      </c>
      <c r="C1869" s="24">
        <v>1.5804623425356611E-2</v>
      </c>
      <c r="D1869" s="24">
        <v>-1.956858954367963E-2</v>
      </c>
      <c r="E1869" s="263">
        <v>6.6860885760042553E-3</v>
      </c>
      <c r="F1869" s="264">
        <v>0</v>
      </c>
      <c r="G1869" s="264">
        <v>6.7000000000000176E-4</v>
      </c>
      <c r="H1869" s="265">
        <v>0</v>
      </c>
      <c r="K1869" s="23">
        <v>43994</v>
      </c>
      <c r="L1869" s="19">
        <v>-1.8016331462177232E-3</v>
      </c>
      <c r="O1869" s="23">
        <v>43994</v>
      </c>
      <c r="P1869">
        <v>-4.5878328655443073E-3</v>
      </c>
      <c r="Q1869" t="str" cm="1">
        <f t="array" ref="Q1869">IF(P1869=MIN($P$3:$P$10000),O1869:P1869,"")</f>
        <v/>
      </c>
      <c r="S1869" s="23">
        <v>43994</v>
      </c>
      <c r="T1869">
        <v>-1.8351331462177233E-3</v>
      </c>
      <c r="U1869" t="str" cm="1">
        <f t="array" ref="U1869">IF(T1869=MIN($T$3:$T$10000),S1869:T1869,"")</f>
        <v/>
      </c>
    </row>
    <row r="1870" spans="1:21" x14ac:dyDescent="0.3">
      <c r="A1870" s="23">
        <v>43997</v>
      </c>
      <c r="B1870" s="24">
        <v>-1.783255496963835E-3</v>
      </c>
      <c r="C1870" s="24">
        <v>7.5438056048940591E-3</v>
      </c>
      <c r="D1870" s="24">
        <v>2.8877833085344342E-3</v>
      </c>
      <c r="E1870" s="263">
        <v>5.7753015225109252E-3</v>
      </c>
      <c r="F1870" s="264">
        <v>2.1000000000000009E-4</v>
      </c>
      <c r="G1870" s="264">
        <v>1.6999999999999901E-4</v>
      </c>
      <c r="H1870" s="265">
        <v>-5.6338028169014109E-4</v>
      </c>
      <c r="K1870" s="23">
        <v>43997</v>
      </c>
      <c r="L1870" s="19">
        <v>1.3379772542343568E-3</v>
      </c>
      <c r="O1870" s="23">
        <v>43997</v>
      </c>
      <c r="P1870">
        <v>3.9049959524873001E-3</v>
      </c>
      <c r="Q1870" t="str" cm="1">
        <f t="array" ref="Q1870">IF(P1870=MIN($P$3:$P$10000),O1870:P1870,"")</f>
        <v/>
      </c>
      <c r="S1870" s="23">
        <v>43997</v>
      </c>
      <c r="T1870">
        <v>1.5619983809949203E-3</v>
      </c>
      <c r="U1870" t="str" cm="1">
        <f t="array" ref="U1870">IF(T1870=MIN($T$3:$T$10000),S1870:T1870,"")</f>
        <v/>
      </c>
    </row>
    <row r="1871" spans="1:21" x14ac:dyDescent="0.3">
      <c r="A1871" s="23">
        <v>43998</v>
      </c>
      <c r="B1871" s="24">
        <v>-4.9283557576748778E-4</v>
      </c>
      <c r="C1871" s="24">
        <v>9.3586891590285281E-3</v>
      </c>
      <c r="D1871" s="24">
        <v>1.3296059479491191E-2</v>
      </c>
      <c r="E1871" s="263">
        <v>1.1580111031314091E-2</v>
      </c>
      <c r="F1871" s="264">
        <v>4.0000000000000112E-5</v>
      </c>
      <c r="G1871" s="264">
        <v>3.8999999999999918E-4</v>
      </c>
      <c r="H1871" s="265">
        <v>1.3333333333333253E-4</v>
      </c>
      <c r="K1871" s="23">
        <v>43998</v>
      </c>
      <c r="L1871" s="19">
        <v>4.3963552032848102E-3</v>
      </c>
      <c r="O1871" s="23">
        <v>43998</v>
      </c>
      <c r="P1871">
        <v>1.078213800821203E-2</v>
      </c>
      <c r="Q1871" t="str" cm="1">
        <f t="array" ref="Q1871">IF(P1871=MIN($P$3:$P$10000),O1871:P1871,"")</f>
        <v/>
      </c>
      <c r="S1871" s="23">
        <v>43998</v>
      </c>
      <c r="T1871">
        <v>4.3128552032848117E-3</v>
      </c>
      <c r="U1871" t="str" cm="1">
        <f t="array" ref="U1871">IF(T1871=MIN($T$3:$T$10000),S1871:T1871,"")</f>
        <v/>
      </c>
    </row>
    <row r="1872" spans="1:21" x14ac:dyDescent="0.3">
      <c r="A1872" s="23">
        <v>43999</v>
      </c>
      <c r="B1872" s="24">
        <v>1.910619414483866E-3</v>
      </c>
      <c r="C1872" s="24">
        <v>9.2722550581306046E-3</v>
      </c>
      <c r="D1872" s="24">
        <v>-5.1819095972360108E-3</v>
      </c>
      <c r="E1872" s="263">
        <v>0</v>
      </c>
      <c r="F1872" s="264">
        <v>1.09999999999999E-4</v>
      </c>
      <c r="G1872" s="264">
        <v>-1.2999999999999901E-4</v>
      </c>
      <c r="H1872" s="265">
        <v>4.0540540540540647E-4</v>
      </c>
      <c r="K1872" s="23">
        <v>43999</v>
      </c>
      <c r="L1872" s="19">
        <v>-1.6523380128585894E-4</v>
      </c>
      <c r="O1872" s="23">
        <v>43999</v>
      </c>
      <c r="P1872">
        <v>-8.8041558429572948E-4</v>
      </c>
      <c r="Q1872" t="str" cm="1">
        <f t="array" ref="Q1872">IF(P1872=MIN($P$3:$P$10000),O1872:P1872,"")</f>
        <v/>
      </c>
      <c r="S1872" s="23">
        <v>43999</v>
      </c>
      <c r="T1872">
        <v>-3.5216623371829179E-4</v>
      </c>
      <c r="U1872" t="str" cm="1">
        <f t="array" ref="U1872">IF(T1872=MIN($T$3:$T$10000),S1872:T1872,"")</f>
        <v/>
      </c>
    </row>
    <row r="1873" spans="1:21" x14ac:dyDescent="0.3">
      <c r="A1873" s="23">
        <v>44000</v>
      </c>
      <c r="B1873" s="24">
        <v>-1.968460900202587E-3</v>
      </c>
      <c r="C1873" s="24">
        <v>-5.5121461865144999E-3</v>
      </c>
      <c r="D1873" s="24">
        <v>-8.7372496588799097E-3</v>
      </c>
      <c r="E1873" s="263">
        <v>-1.0028293519547839E-2</v>
      </c>
      <c r="F1873" s="264">
        <v>-1.09999999999999E-4</v>
      </c>
      <c r="G1873" s="264">
        <v>3.200000000000003E-4</v>
      </c>
      <c r="H1873" s="265">
        <v>1.408450704225356E-4</v>
      </c>
      <c r="K1873" s="23">
        <v>44000</v>
      </c>
      <c r="L1873" s="19">
        <v>-3.1173653966066785E-3</v>
      </c>
      <c r="O1873" s="23">
        <v>44000</v>
      </c>
      <c r="P1873">
        <v>-7.9643641957420491E-3</v>
      </c>
      <c r="Q1873" t="str" cm="1">
        <f t="array" ref="Q1873">IF(P1873=MIN($P$3:$P$10000),O1873:P1873,"")</f>
        <v/>
      </c>
      <c r="S1873" s="23">
        <v>44000</v>
      </c>
      <c r="T1873">
        <v>-3.1857456782968196E-3</v>
      </c>
      <c r="U1873" t="str" cm="1">
        <f t="array" ref="U1873">IF(T1873=MIN($T$3:$T$10000),S1873:T1873,"")</f>
        <v/>
      </c>
    </row>
    <row r="1874" spans="1:21" x14ac:dyDescent="0.3">
      <c r="A1874" s="23">
        <v>44001</v>
      </c>
      <c r="B1874" s="24">
        <v>1.103300015307573E-2</v>
      </c>
      <c r="C1874" s="24">
        <v>-8.7759712093777274E-3</v>
      </c>
      <c r="D1874" s="24">
        <v>1.576410040251067E-2</v>
      </c>
      <c r="E1874" s="263">
        <v>-2.74274539479018E-2</v>
      </c>
      <c r="F1874" s="264">
        <v>1.4999999999999909E-4</v>
      </c>
      <c r="G1874" s="264">
        <v>2.000000000000002E-4</v>
      </c>
      <c r="H1874" s="265">
        <v>-1.4285714285714325E-4</v>
      </c>
      <c r="K1874" s="23">
        <v>44001</v>
      </c>
      <c r="L1874" s="19">
        <v>-4.7279100183898764E-4</v>
      </c>
      <c r="O1874" s="23">
        <v>44001</v>
      </c>
      <c r="P1874">
        <v>-1.0837632188831822E-3</v>
      </c>
      <c r="Q1874" t="str" cm="1">
        <f t="array" ref="Q1874">IF(P1874=MIN($P$3:$P$10000),O1874:P1874,"")</f>
        <v/>
      </c>
      <c r="S1874" s="23">
        <v>44001</v>
      </c>
      <c r="T1874">
        <v>-4.3350528755327312E-4</v>
      </c>
      <c r="U1874" t="str" cm="1">
        <f t="array" ref="U1874">IF(T1874=MIN($T$3:$T$10000),S1874:T1874,"")</f>
        <v/>
      </c>
    </row>
    <row r="1875" spans="1:21" x14ac:dyDescent="0.3">
      <c r="A1875" s="23">
        <v>44004</v>
      </c>
      <c r="B1875" s="24">
        <v>6.4622142685010313E-3</v>
      </c>
      <c r="C1875" s="24">
        <v>1.4911455750063781E-2</v>
      </c>
      <c r="D1875" s="24">
        <v>1.526909971032833E-2</v>
      </c>
      <c r="E1875" s="263">
        <v>1.8964341226242139E-2</v>
      </c>
      <c r="F1875" s="264">
        <v>-8.9999999999998935E-5</v>
      </c>
      <c r="G1875" s="264">
        <v>-3.400000000000003E-4</v>
      </c>
      <c r="H1875" s="265">
        <v>-1.408450704225356E-4</v>
      </c>
      <c r="K1875" s="23">
        <v>44004</v>
      </c>
      <c r="L1875" s="19">
        <v>6.07017064200402E-3</v>
      </c>
      <c r="O1875" s="23">
        <v>44004</v>
      </c>
      <c r="P1875">
        <v>1.5398877309235403E-2</v>
      </c>
      <c r="Q1875" t="str" cm="1">
        <f t="array" ref="Q1875">IF(P1875=MIN($P$3:$P$10000),O1875:P1875,"")</f>
        <v/>
      </c>
      <c r="S1875" s="23">
        <v>44004</v>
      </c>
      <c r="T1875">
        <v>6.1595509236941608E-3</v>
      </c>
      <c r="U1875" t="str" cm="1">
        <f t="array" ref="U1875">IF(T1875=MIN($T$3:$T$10000),S1875:T1875,"")</f>
        <v/>
      </c>
    </row>
    <row r="1876" spans="1:21" x14ac:dyDescent="0.3">
      <c r="A1876" s="23">
        <v>44005</v>
      </c>
      <c r="B1876" s="24">
        <v>8.4196500919412835E-3</v>
      </c>
      <c r="C1876" s="24">
        <v>1.1019230386595131E-2</v>
      </c>
      <c r="D1876" s="24">
        <v>-5.0131535618438356E-3</v>
      </c>
      <c r="E1876" s="263">
        <v>1.5429588463471381E-3</v>
      </c>
      <c r="F1876" s="264">
        <v>3.9999999999999931E-4</v>
      </c>
      <c r="G1876" s="264">
        <v>2.2999999999999909E-4</v>
      </c>
      <c r="H1876" s="265">
        <v>4.1666666666666658E-4</v>
      </c>
      <c r="K1876" s="23">
        <v>44005</v>
      </c>
      <c r="L1876" s="19">
        <v>4.7406967550514176E-4</v>
      </c>
      <c r="O1876" s="23">
        <v>44005</v>
      </c>
      <c r="P1876">
        <v>5.8767418876285468E-4</v>
      </c>
      <c r="Q1876" t="str" cm="1">
        <f t="array" ref="Q1876">IF(P1876=MIN($P$3:$P$10000),O1876:P1876,"")</f>
        <v/>
      </c>
      <c r="S1876" s="23">
        <v>44005</v>
      </c>
      <c r="T1876">
        <v>2.3506967550514189E-4</v>
      </c>
      <c r="U1876" t="str" cm="1">
        <f t="array" ref="U1876">IF(T1876=MIN($T$3:$T$10000),S1876:T1876,"")</f>
        <v/>
      </c>
    </row>
    <row r="1877" spans="1:21" x14ac:dyDescent="0.3">
      <c r="A1877" s="23">
        <v>44006</v>
      </c>
      <c r="B1877" s="24">
        <v>-3.4839140673694358E-3</v>
      </c>
      <c r="C1877" s="24">
        <v>-2.406907094815448E-2</v>
      </c>
      <c r="D1877" s="24">
        <v>-6.3600402695759284E-3</v>
      </c>
      <c r="E1877" s="263">
        <v>-2.3974587453562429E-2</v>
      </c>
      <c r="F1877" s="264">
        <v>-1.1999999999999989E-4</v>
      </c>
      <c r="G1877" s="264">
        <v>-6.0000000000000056E-5</v>
      </c>
      <c r="H1877" s="265">
        <v>1.4492753623188319E-4</v>
      </c>
      <c r="K1877" s="23">
        <v>44006</v>
      </c>
      <c r="L1877" s="19">
        <v>-5.4654022451521662E-3</v>
      </c>
      <c r="O1877" s="23">
        <v>44006</v>
      </c>
      <c r="P1877">
        <v>-1.3789049091141283E-2</v>
      </c>
      <c r="Q1877" t="str" cm="1">
        <f t="array" ref="Q1877">IF(P1877=MIN($P$3:$P$10000),O1877:P1877,"")</f>
        <v/>
      </c>
      <c r="S1877" s="23">
        <v>44006</v>
      </c>
      <c r="T1877">
        <v>-5.5156196364565136E-3</v>
      </c>
      <c r="U1877" t="str" cm="1">
        <f t="array" ref="U1877">IF(T1877=MIN($T$3:$T$10000),S1877:T1877,"")</f>
        <v/>
      </c>
    </row>
    <row r="1878" spans="1:21" x14ac:dyDescent="0.3">
      <c r="A1878" s="23">
        <v>44007</v>
      </c>
      <c r="B1878" s="24">
        <v>-6.0271852692163818E-4</v>
      </c>
      <c r="C1878" s="24">
        <v>1.5356052424245771E-2</v>
      </c>
      <c r="D1878" s="24">
        <v>-4.9043682382270406E-3</v>
      </c>
      <c r="E1878" s="263">
        <v>1.006216397906242E-2</v>
      </c>
      <c r="F1878" s="264">
        <v>-4.8000000000000001E-4</v>
      </c>
      <c r="G1878" s="264">
        <v>-2.800000000000003E-4</v>
      </c>
      <c r="H1878" s="265">
        <v>5.8823529411764722E-4</v>
      </c>
      <c r="K1878" s="23">
        <v>44007</v>
      </c>
      <c r="L1878" s="19">
        <v>1.3389017980348079E-3</v>
      </c>
      <c r="O1878" s="23">
        <v>44007</v>
      </c>
      <c r="P1878">
        <v>2.8404897892046672E-3</v>
      </c>
      <c r="Q1878" t="str" cm="1">
        <f t="array" ref="Q1878">IF(P1878=MIN($P$3:$P$10000),O1878:P1878,"")</f>
        <v/>
      </c>
      <c r="S1878" s="23">
        <v>44007</v>
      </c>
      <c r="T1878">
        <v>1.1361959156818669E-3</v>
      </c>
      <c r="U1878" t="str" cm="1">
        <f t="array" ref="U1878">IF(T1878=MIN($T$3:$T$10000),S1878:T1878,"")</f>
        <v/>
      </c>
    </row>
    <row r="1879" spans="1:21" x14ac:dyDescent="0.3">
      <c r="A1879" s="23">
        <v>44008</v>
      </c>
      <c r="B1879" s="24">
        <v>4.4631482907753987E-3</v>
      </c>
      <c r="C1879" s="24">
        <v>-1.649859348783432E-2</v>
      </c>
      <c r="D1879" s="24">
        <v>-1.161146990948791E-2</v>
      </c>
      <c r="E1879" s="263">
        <v>4.1018649121805804E-3</v>
      </c>
      <c r="F1879" s="264">
        <v>-2.9999999999999648E-5</v>
      </c>
      <c r="G1879" s="264">
        <v>-4.0000000000000044E-5</v>
      </c>
      <c r="H1879" s="265">
        <v>0</v>
      </c>
      <c r="K1879" s="23">
        <v>44008</v>
      </c>
      <c r="L1879" s="19">
        <v>-2.3563710347682468E-3</v>
      </c>
      <c r="O1879" s="23">
        <v>44008</v>
      </c>
      <c r="P1879">
        <v>-5.8784275869206174E-3</v>
      </c>
      <c r="Q1879" t="str" cm="1">
        <f t="array" ref="Q1879">IF(P1879=MIN($P$3:$P$10000),O1879:P1879,"")</f>
        <v/>
      </c>
      <c r="S1879" s="23">
        <v>44008</v>
      </c>
      <c r="T1879">
        <v>-2.351371034768247E-3</v>
      </c>
      <c r="U1879" t="str" cm="1">
        <f t="array" ref="U1879">IF(T1879=MIN($T$3:$T$10000),S1879:T1879,"")</f>
        <v/>
      </c>
    </row>
    <row r="1880" spans="1:21" x14ac:dyDescent="0.3">
      <c r="A1880" s="23">
        <v>44011</v>
      </c>
      <c r="B1880" s="24">
        <v>5.4048278962039783E-4</v>
      </c>
      <c r="C1880" s="24">
        <v>6.7963410478494059E-3</v>
      </c>
      <c r="D1880" s="24">
        <v>6.2542123451520062E-3</v>
      </c>
      <c r="E1880" s="263">
        <v>7.2951191232736301E-3</v>
      </c>
      <c r="F1880" s="264">
        <v>2.9999999999999648E-5</v>
      </c>
      <c r="G1880" s="264">
        <v>8.0000000000000074E-5</v>
      </c>
      <c r="H1880" s="265">
        <v>-3.1249999999999946E-4</v>
      </c>
      <c r="K1880" s="23">
        <v>44011</v>
      </c>
      <c r="L1880" s="19">
        <v>2.2818178015220295E-3</v>
      </c>
      <c r="O1880" s="23">
        <v>44011</v>
      </c>
      <c r="P1880">
        <v>6.0386070038050731E-3</v>
      </c>
      <c r="Q1880" t="str" cm="1">
        <f t="array" ref="Q1880">IF(P1880=MIN($P$3:$P$10000),O1880:P1880,"")</f>
        <v/>
      </c>
      <c r="S1880" s="23">
        <v>44011</v>
      </c>
      <c r="T1880">
        <v>2.4154428015220292E-3</v>
      </c>
      <c r="U1880" t="str" cm="1">
        <f t="array" ref="U1880">IF(T1880=MIN($T$3:$T$10000),S1880:T1880,"")</f>
        <v/>
      </c>
    </row>
    <row r="1881" spans="1:21" x14ac:dyDescent="0.3">
      <c r="A1881" s="23">
        <v>44012</v>
      </c>
      <c r="B1881" s="24">
        <v>4.4409168684834254E-3</v>
      </c>
      <c r="C1881" s="24">
        <v>1.3966257691543241E-3</v>
      </c>
      <c r="D1881" s="24">
        <v>6.0474456022308314E-3</v>
      </c>
      <c r="E1881" s="263">
        <v>2.269215055686339E-2</v>
      </c>
      <c r="F1881" s="264">
        <v>-2.9999999999999648E-5</v>
      </c>
      <c r="G1881" s="264">
        <v>3.7000000000000135E-4</v>
      </c>
      <c r="H1881" s="265">
        <v>-4.5454545454545444E-4</v>
      </c>
      <c r="K1881" s="23">
        <v>44012</v>
      </c>
      <c r="L1881" s="19">
        <v>3.9018292742446113E-3</v>
      </c>
      <c r="O1881" s="23">
        <v>44012</v>
      </c>
      <c r="P1881">
        <v>1.0227186821975164E-2</v>
      </c>
      <c r="Q1881" t="str" cm="1">
        <f t="array" ref="Q1881">IF(P1881=MIN($P$3:$P$10000),O1881:P1881,"")</f>
        <v/>
      </c>
      <c r="S1881" s="23">
        <v>44012</v>
      </c>
      <c r="T1881">
        <v>4.090874728790066E-3</v>
      </c>
      <c r="U1881" t="str" cm="1">
        <f t="array" ref="U1881">IF(T1881=MIN($T$3:$T$10000),S1881:T1881,"")</f>
        <v/>
      </c>
    </row>
    <row r="1882" spans="1:21" x14ac:dyDescent="0.3">
      <c r="A1882" s="23">
        <v>44013</v>
      </c>
      <c r="B1882" s="24">
        <v>-4.4810899349073891E-3</v>
      </c>
      <c r="C1882" s="24">
        <v>1.069273990914533E-2</v>
      </c>
      <c r="D1882" s="24">
        <v>-7.5133483497083183E-4</v>
      </c>
      <c r="E1882" s="263">
        <v>-7.7425054728965728E-3</v>
      </c>
      <c r="F1882" s="264">
        <v>3.4999999999999962E-4</v>
      </c>
      <c r="G1882" s="264">
        <v>-1.6000000000000009E-4</v>
      </c>
      <c r="H1882" s="265">
        <v>1.4492753623188319E-4</v>
      </c>
      <c r="K1882" s="23">
        <v>44013</v>
      </c>
      <c r="L1882" s="19">
        <v>-5.7140978845946725E-4</v>
      </c>
      <c r="O1882" s="23">
        <v>44013</v>
      </c>
      <c r="P1882">
        <v>-1.6590679494095362E-3</v>
      </c>
      <c r="Q1882" t="str" cm="1">
        <f t="array" ref="Q1882">IF(P1882=MIN($P$3:$P$10000),O1882:P1882,"")</f>
        <v/>
      </c>
      <c r="S1882" s="23">
        <v>44013</v>
      </c>
      <c r="T1882">
        <v>-6.6362717976381469E-4</v>
      </c>
      <c r="U1882" t="str" cm="1">
        <f t="array" ref="U1882">IF(T1882=MIN($T$3:$T$10000),S1882:T1882,"")</f>
        <v/>
      </c>
    </row>
    <row r="1883" spans="1:21" x14ac:dyDescent="0.3">
      <c r="A1883" s="23">
        <v>44014</v>
      </c>
      <c r="B1883" s="24">
        <v>2.1606110359084522E-3</v>
      </c>
      <c r="C1883" s="24">
        <v>7.8196260383982755E-3</v>
      </c>
      <c r="D1883" s="24">
        <v>-4.0103917415251602E-3</v>
      </c>
      <c r="E1883" s="263">
        <v>-1.141791872807585E-3</v>
      </c>
      <c r="F1883" s="264">
        <v>-1.199999999999995E-4</v>
      </c>
      <c r="G1883" s="264">
        <v>5.6999999999999944E-4</v>
      </c>
      <c r="H1883" s="265">
        <v>-2.9411764705882171E-4</v>
      </c>
      <c r="K1883" s="23">
        <v>44014</v>
      </c>
      <c r="L1883" s="19">
        <v>-4.6100753330171945E-4</v>
      </c>
      <c r="O1883" s="23">
        <v>44014</v>
      </c>
      <c r="P1883">
        <v>-8.6288648031312433E-4</v>
      </c>
      <c r="Q1883" t="str" cm="1">
        <f t="array" ref="Q1883">IF(P1883=MIN($P$3:$P$10000),O1883:P1883,"")</f>
        <v/>
      </c>
      <c r="S1883" s="23">
        <v>44014</v>
      </c>
      <c r="T1883">
        <v>-3.4515459212524973E-4</v>
      </c>
      <c r="U1883" t="str" cm="1">
        <f t="array" ref="U1883">IF(T1883=MIN($T$3:$T$10000),S1883:T1883,"")</f>
        <v/>
      </c>
    </row>
    <row r="1884" spans="1:21" x14ac:dyDescent="0.3">
      <c r="A1884" s="23">
        <v>44018</v>
      </c>
      <c r="B1884" s="24">
        <v>5.988741310066866E-3</v>
      </c>
      <c r="C1884" s="24">
        <v>1.9625887559679658E-2</v>
      </c>
      <c r="D1884" s="24">
        <v>-2.6843511383279751E-3</v>
      </c>
      <c r="E1884" s="263">
        <v>2.2863523696121978E-3</v>
      </c>
      <c r="F1884" s="264">
        <v>2.8999999999999951E-4</v>
      </c>
      <c r="G1884" s="264">
        <v>-2.200000000000002E-4</v>
      </c>
      <c r="H1884" s="265">
        <v>5.7971014492753524E-4</v>
      </c>
      <c r="K1884" s="23">
        <v>44018</v>
      </c>
      <c r="L1884" s="19">
        <v>1.4016763311584968E-3</v>
      </c>
      <c r="O1884" s="23">
        <v>44018</v>
      </c>
      <c r="P1884">
        <v>2.8070169148527646E-3</v>
      </c>
      <c r="Q1884" t="str" cm="1">
        <f t="array" ref="Q1884">IF(P1884=MIN($P$3:$P$10000),O1884:P1884,"")</f>
        <v/>
      </c>
      <c r="S1884" s="23">
        <v>44018</v>
      </c>
      <c r="T1884">
        <v>1.122806765941106E-3</v>
      </c>
      <c r="U1884" t="str" cm="1">
        <f t="array" ref="U1884">IF(T1884=MIN($T$3:$T$10000),S1884:T1884,"")</f>
        <v/>
      </c>
    </row>
    <row r="1885" spans="1:21" x14ac:dyDescent="0.3">
      <c r="A1885" s="23">
        <v>44019</v>
      </c>
      <c r="B1885" s="24">
        <v>6.3102573237352024E-3</v>
      </c>
      <c r="C1885" s="24">
        <v>-1.253368073520973E-2</v>
      </c>
      <c r="D1885" s="24">
        <v>6.7793750089535407E-2</v>
      </c>
      <c r="E1885" s="263">
        <v>-5.607822809292333E-3</v>
      </c>
      <c r="F1885" s="264">
        <v>1.8000000000000001E-4</v>
      </c>
      <c r="G1885" s="264">
        <v>2.000000000000002E-4</v>
      </c>
      <c r="H1885" s="265">
        <v>-3.0769230769230716E-4</v>
      </c>
      <c r="K1885" s="23">
        <v>44019</v>
      </c>
      <c r="L1885" s="19">
        <v>1.1162383923856097E-2</v>
      </c>
      <c r="O1885" s="23">
        <v>44019</v>
      </c>
      <c r="P1885">
        <v>2.8182113655794091E-2</v>
      </c>
      <c r="Q1885" t="str" cm="1">
        <f t="array" ref="Q1885">IF(P1885=MIN($P$3:$P$10000),O1885:P1885,"")</f>
        <v/>
      </c>
      <c r="S1885" s="23">
        <v>44019</v>
      </c>
      <c r="T1885">
        <v>1.1272845462317636E-2</v>
      </c>
      <c r="U1885" t="str" cm="1">
        <f t="array" ref="U1885">IF(T1885=MIN($T$3:$T$10000),S1885:T1885,"")</f>
        <v/>
      </c>
    </row>
    <row r="1886" spans="1:21" x14ac:dyDescent="0.3">
      <c r="A1886" s="23">
        <v>44020</v>
      </c>
      <c r="B1886" s="24">
        <v>6.2115655672087241E-3</v>
      </c>
      <c r="C1886" s="24">
        <v>1.2692767834898481E-2</v>
      </c>
      <c r="D1886" s="24">
        <v>-1.977150950372971E-2</v>
      </c>
      <c r="E1886" s="263">
        <v>-1.4337666541621771E-2</v>
      </c>
      <c r="F1886" s="264">
        <v>-4.0000000000000062E-4</v>
      </c>
      <c r="G1886" s="264">
        <v>1.3000000000000121E-4</v>
      </c>
      <c r="H1886" s="265">
        <v>7.4626865671641857E-4</v>
      </c>
      <c r="K1886" s="23">
        <v>44020</v>
      </c>
      <c r="L1886" s="19">
        <v>-4.0619864005311899E-3</v>
      </c>
      <c r="O1886" s="23">
        <v>44020</v>
      </c>
      <c r="P1886">
        <v>-1.0910768240133945E-2</v>
      </c>
      <c r="Q1886" t="str" cm="1">
        <f t="array" ref="Q1886">IF(P1886=MIN($P$3:$P$10000),O1886:P1886,"")</f>
        <v/>
      </c>
      <c r="S1886" s="23">
        <v>44020</v>
      </c>
      <c r="T1886">
        <v>-4.3643072960535788E-3</v>
      </c>
      <c r="U1886" t="str" cm="1">
        <f t="array" ref="U1886">IF(T1886=MIN($T$3:$T$10000),S1886:T1886,"")</f>
        <v/>
      </c>
    </row>
    <row r="1887" spans="1:21" x14ac:dyDescent="0.3">
      <c r="A1887" s="23">
        <v>44021</v>
      </c>
      <c r="B1887" s="24">
        <v>-2.704397735420032E-3</v>
      </c>
      <c r="C1887" s="24">
        <v>-8.5050507510161071E-3</v>
      </c>
      <c r="D1887" s="24">
        <v>2.6599208610440388E-2</v>
      </c>
      <c r="E1887" s="263">
        <v>-1.008523437401279E-2</v>
      </c>
      <c r="F1887" s="264">
        <v>-4.9999999999999958E-4</v>
      </c>
      <c r="G1887" s="264">
        <v>-7.0000000000001173E-5</v>
      </c>
      <c r="H1887" s="265">
        <v>-4.8387096774193678E-4</v>
      </c>
      <c r="K1887" s="23">
        <v>44021</v>
      </c>
      <c r="L1887" s="19">
        <v>2.7886479979024534E-3</v>
      </c>
      <c r="O1887" s="23">
        <v>44021</v>
      </c>
      <c r="P1887">
        <v>7.6497248334658121E-3</v>
      </c>
      <c r="Q1887" t="str" cm="1">
        <f t="array" ref="Q1887">IF(P1887=MIN($P$3:$P$10000),O1887:P1887,"")</f>
        <v/>
      </c>
      <c r="S1887" s="23">
        <v>44021</v>
      </c>
      <c r="T1887">
        <v>3.0598899333863249E-3</v>
      </c>
      <c r="U1887" t="str" cm="1">
        <f t="array" ref="U1887">IF(T1887=MIN($T$3:$T$10000),S1887:T1887,"")</f>
        <v/>
      </c>
    </row>
    <row r="1888" spans="1:21" x14ac:dyDescent="0.3">
      <c r="A1888" s="23">
        <v>44022</v>
      </c>
      <c r="B1888" s="24">
        <v>-2.5938984084803779E-3</v>
      </c>
      <c r="C1888" s="24">
        <v>4.966217125099261E-3</v>
      </c>
      <c r="D1888" s="24">
        <v>2.293527527566664E-2</v>
      </c>
      <c r="E1888" s="263">
        <v>1.7045432468291211E-2</v>
      </c>
      <c r="F1888" s="264">
        <v>-2.6999999999999941E-4</v>
      </c>
      <c r="G1888" s="264">
        <v>-6.0000000000000056E-5</v>
      </c>
      <c r="H1888" s="265">
        <v>1.5384615384615423E-4</v>
      </c>
      <c r="K1888" s="23">
        <v>44022</v>
      </c>
      <c r="L1888" s="19">
        <v>6.4353510970267622E-3</v>
      </c>
      <c r="O1888" s="23">
        <v>44022</v>
      </c>
      <c r="P1888">
        <v>1.5990300819489982E-2</v>
      </c>
      <c r="Q1888" t="str" cm="1">
        <f t="array" ref="Q1888">IF(P1888=MIN($P$3:$P$10000),O1888:P1888,"")</f>
        <v/>
      </c>
      <c r="S1888" s="23">
        <v>44022</v>
      </c>
      <c r="T1888">
        <v>6.3961203277959934E-3</v>
      </c>
      <c r="U1888" t="str" cm="1">
        <f t="array" ref="U1888">IF(T1888=MIN($T$3:$T$10000),S1888:T1888,"")</f>
        <v/>
      </c>
    </row>
    <row r="1889" spans="1:21" x14ac:dyDescent="0.3">
      <c r="A1889" s="23">
        <v>44025</v>
      </c>
      <c r="B1889" s="24">
        <v>1.241160810436067E-3</v>
      </c>
      <c r="C1889" s="24">
        <v>4.4923688492964613E-3</v>
      </c>
      <c r="D1889" s="24">
        <v>-8.8764188498104725E-3</v>
      </c>
      <c r="E1889" s="263">
        <v>4.9123906658536613E-3</v>
      </c>
      <c r="F1889" s="264">
        <v>6.6E-4</v>
      </c>
      <c r="G1889" s="264">
        <v>-2.000000000000002E-4</v>
      </c>
      <c r="H1889" s="265">
        <v>1.5625000000000041E-4</v>
      </c>
      <c r="K1889" s="23">
        <v>44025</v>
      </c>
      <c r="L1889" s="19">
        <v>-6.0341999001338562E-4</v>
      </c>
      <c r="O1889" s="23">
        <v>44025</v>
      </c>
      <c r="P1889">
        <v>-1.8243312250334647E-3</v>
      </c>
      <c r="Q1889" t="str" cm="1">
        <f t="array" ref="Q1889">IF(P1889=MIN($P$3:$P$10000),O1889:P1889,"")</f>
        <v/>
      </c>
      <c r="S1889" s="23">
        <v>44025</v>
      </c>
      <c r="T1889">
        <v>-7.2973249001338574E-4</v>
      </c>
      <c r="U1889" t="str" cm="1">
        <f t="array" ref="U1889">IF(T1889=MIN($T$3:$T$10000),S1889:T1889,"")</f>
        <v/>
      </c>
    </row>
    <row r="1890" spans="1:21" x14ac:dyDescent="0.3">
      <c r="A1890" s="23">
        <v>44026</v>
      </c>
      <c r="B1890" s="24">
        <v>4.6635656905631316E-3</v>
      </c>
      <c r="C1890" s="24">
        <v>2.1466793807962639E-2</v>
      </c>
      <c r="D1890" s="24">
        <v>1.922460636224357E-2</v>
      </c>
      <c r="E1890" s="263">
        <v>1.7923836860253901E-2</v>
      </c>
      <c r="F1890" s="264">
        <v>-1.7000000000000001E-4</v>
      </c>
      <c r="G1890" s="264">
        <v>3.1000000000000141E-4</v>
      </c>
      <c r="H1890" s="265">
        <v>-1.5873015873015914E-4</v>
      </c>
      <c r="K1890" s="23">
        <v>44026</v>
      </c>
      <c r="L1890" s="19">
        <v>6.9704200429797462E-3</v>
      </c>
      <c r="O1890" s="23">
        <v>44026</v>
      </c>
      <c r="P1890">
        <v>1.7608371536020791E-2</v>
      </c>
      <c r="Q1890" t="str" cm="1">
        <f t="array" ref="Q1890">IF(P1890=MIN($P$3:$P$10000),O1890:P1890,"")</f>
        <v/>
      </c>
      <c r="S1890" s="23">
        <v>44026</v>
      </c>
      <c r="T1890">
        <v>7.0433486144083172E-3</v>
      </c>
      <c r="U1890" t="str" cm="1">
        <f t="array" ref="U1890">IF(T1890=MIN($T$3:$T$10000),S1890:T1890,"")</f>
        <v/>
      </c>
    </row>
    <row r="1891" spans="1:21" x14ac:dyDescent="0.3">
      <c r="A1891" s="23">
        <v>44027</v>
      </c>
      <c r="B1891" s="24">
        <v>8.8133261788210591E-4</v>
      </c>
      <c r="C1891" s="24">
        <v>1.3134869646049209E-2</v>
      </c>
      <c r="D1891" s="24">
        <v>-7.5739688584119412E-5</v>
      </c>
      <c r="E1891" s="263">
        <v>5.555556207360134E-3</v>
      </c>
      <c r="F1891" s="264">
        <v>-5.0000000000000572E-5</v>
      </c>
      <c r="G1891" s="264">
        <v>6.999999999999895E-5</v>
      </c>
      <c r="H1891" s="265">
        <v>3.1250000000000082E-4</v>
      </c>
      <c r="K1891" s="23">
        <v>44027</v>
      </c>
      <c r="L1891" s="19">
        <v>1.5556371884801624E-3</v>
      </c>
      <c r="O1891" s="23">
        <v>44027</v>
      </c>
      <c r="P1891">
        <v>3.5412804712004046E-3</v>
      </c>
      <c r="Q1891" t="str" cm="1">
        <f t="array" ref="Q1891">IF(P1891=MIN($P$3:$P$10000),O1891:P1891,"")</f>
        <v/>
      </c>
      <c r="S1891" s="23">
        <v>44027</v>
      </c>
      <c r="T1891">
        <v>1.416512188480162E-3</v>
      </c>
      <c r="U1891" t="str" cm="1">
        <f t="array" ref="U1891">IF(T1891=MIN($T$3:$T$10000),S1891:T1891,"")</f>
        <v/>
      </c>
    </row>
    <row r="1892" spans="1:21" x14ac:dyDescent="0.3">
      <c r="A1892" s="23">
        <v>44028</v>
      </c>
      <c r="B1892" s="24">
        <v>-9.4516850875117631E-3</v>
      </c>
      <c r="C1892" s="24">
        <v>4.3213028656356831E-4</v>
      </c>
      <c r="D1892" s="24">
        <v>1.5151753578021979E-3</v>
      </c>
      <c r="E1892" s="263">
        <v>6.2740043347900461E-3</v>
      </c>
      <c r="F1892" s="264">
        <v>-2.300000000000002E-4</v>
      </c>
      <c r="G1892" s="264">
        <v>2.6999999999999908E-4</v>
      </c>
      <c r="H1892" s="265">
        <v>-3.2258064516129114E-4</v>
      </c>
      <c r="K1892" s="23">
        <v>44028</v>
      </c>
      <c r="L1892" s="19">
        <v>4.9964690397929709E-4</v>
      </c>
      <c r="O1892" s="23">
        <v>44028</v>
      </c>
      <c r="P1892">
        <v>1.6357704857546951E-3</v>
      </c>
      <c r="Q1892" t="str" cm="1">
        <f t="array" ref="Q1892">IF(P1892=MIN($P$3:$P$10000),O1892:P1892,"")</f>
        <v/>
      </c>
      <c r="S1892" s="23">
        <v>44028</v>
      </c>
      <c r="T1892">
        <v>6.5430819430187812E-4</v>
      </c>
      <c r="U1892" t="str" cm="1">
        <f t="array" ref="U1892">IF(T1892=MIN($T$3:$T$10000),S1892:T1892,"")</f>
        <v/>
      </c>
    </row>
    <row r="1893" spans="1:21" x14ac:dyDescent="0.3">
      <c r="A1893" s="23">
        <v>44029</v>
      </c>
      <c r="B1893" s="24">
        <v>8.2380076628460822E-3</v>
      </c>
      <c r="C1893" s="24">
        <v>1.079912890171956E-2</v>
      </c>
      <c r="D1893" s="24">
        <v>-3.4795589751569159E-3</v>
      </c>
      <c r="E1893" s="263">
        <v>1.1539078224549901E-2</v>
      </c>
      <c r="F1893" s="264">
        <v>4.500000000000008E-4</v>
      </c>
      <c r="G1893" s="264">
        <v>3.0000000000001143E-5</v>
      </c>
      <c r="H1893" s="265">
        <v>3.1250000000000082E-4</v>
      </c>
      <c r="K1893" s="23">
        <v>44029</v>
      </c>
      <c r="L1893" s="19">
        <v>1.8815400111273862E-3</v>
      </c>
      <c r="O1893" s="23">
        <v>44029</v>
      </c>
      <c r="P1893">
        <v>4.2360375278184641E-3</v>
      </c>
      <c r="Q1893" t="str" cm="1">
        <f t="array" ref="Q1893">IF(P1893=MIN($P$3:$P$10000),O1893:P1893,"")</f>
        <v/>
      </c>
      <c r="S1893" s="23">
        <v>44029</v>
      </c>
      <c r="T1893">
        <v>1.6944150111273858E-3</v>
      </c>
      <c r="U1893" t="str" cm="1">
        <f t="array" ref="U1893">IF(T1893=MIN($T$3:$T$10000),S1893:T1893,"")</f>
        <v/>
      </c>
    </row>
    <row r="1894" spans="1:21" x14ac:dyDescent="0.3">
      <c r="A1894" s="23">
        <v>44032</v>
      </c>
      <c r="B1894" s="24">
        <v>4.8201682582932354E-3</v>
      </c>
      <c r="C1894" s="24">
        <v>1.538459286057366E-2</v>
      </c>
      <c r="D1894" s="24">
        <v>-2.0493199128542232E-3</v>
      </c>
      <c r="E1894" s="263">
        <v>-1.9595025947759762E-2</v>
      </c>
      <c r="F1894" s="264">
        <v>9.9999999999999395E-5</v>
      </c>
      <c r="G1894" s="264">
        <v>8.2000000000000074E-4</v>
      </c>
      <c r="H1894" s="265">
        <v>1.6129032258064557E-4</v>
      </c>
      <c r="K1894" s="23">
        <v>44032</v>
      </c>
      <c r="L1894" s="19">
        <v>-1.5469001927335426E-3</v>
      </c>
      <c r="O1894" s="23">
        <v>44032</v>
      </c>
      <c r="P1894">
        <v>-4.1762020947370831E-3</v>
      </c>
      <c r="Q1894" t="str" cm="1">
        <f t="array" ref="Q1894">IF(P1894=MIN($P$3:$P$10000),O1894:P1894,"")</f>
        <v/>
      </c>
      <c r="S1894" s="23">
        <v>44032</v>
      </c>
      <c r="T1894">
        <v>-1.6704808378948332E-3</v>
      </c>
      <c r="U1894" t="str" cm="1">
        <f t="array" ref="U1894">IF(T1894=MIN($T$3:$T$10000),S1894:T1894,"")</f>
        <v/>
      </c>
    </row>
    <row r="1895" spans="1:21" x14ac:dyDescent="0.3">
      <c r="A1895" s="23">
        <v>44033</v>
      </c>
      <c r="B1895" s="24">
        <v>1.205100021000355E-2</v>
      </c>
      <c r="C1895" s="24">
        <v>7.1549580113625067E-3</v>
      </c>
      <c r="D1895" s="24">
        <v>6.5413271368284674E-3</v>
      </c>
      <c r="E1895" s="263">
        <v>8.9141500387747378E-3</v>
      </c>
      <c r="F1895" s="264">
        <v>-4.8999999999999998E-4</v>
      </c>
      <c r="G1895" s="264">
        <v>1.8999999999999909E-4</v>
      </c>
      <c r="H1895" s="265">
        <v>1.6393442622950722E-4</v>
      </c>
      <c r="K1895" s="23">
        <v>44033</v>
      </c>
      <c r="L1895" s="19">
        <v>3.2019345410666915E-3</v>
      </c>
      <c r="O1895" s="23">
        <v>44033</v>
      </c>
      <c r="P1895">
        <v>7.9191601231585335E-3</v>
      </c>
      <c r="Q1895" t="str" cm="1">
        <f t="array" ref="Q1895">IF(P1895=MIN($P$3:$P$10000),O1895:P1895,"")</f>
        <v/>
      </c>
      <c r="S1895" s="23">
        <v>44033</v>
      </c>
      <c r="T1895">
        <v>3.1676640492634134E-3</v>
      </c>
      <c r="U1895" t="str" cm="1">
        <f t="array" ref="U1895">IF(T1895=MIN($T$3:$T$10000),S1895:T1895,"")</f>
        <v/>
      </c>
    </row>
    <row r="1896" spans="1:21" x14ac:dyDescent="0.3">
      <c r="A1896" s="23">
        <v>44034</v>
      </c>
      <c r="B1896" s="24">
        <v>1.520234104046249E-2</v>
      </c>
      <c r="C1896" s="24">
        <v>5.4324538413219802E-3</v>
      </c>
      <c r="D1896" s="24">
        <v>2.493772419222386E-3</v>
      </c>
      <c r="E1896" s="263">
        <v>6.4175183186080832E-3</v>
      </c>
      <c r="F1896" s="264">
        <v>-1.2999999999999991E-4</v>
      </c>
      <c r="G1896" s="264">
        <v>3.8999999999999918E-4</v>
      </c>
      <c r="H1896" s="265">
        <v>1.6666666666666712E-4</v>
      </c>
      <c r="K1896" s="23">
        <v>44034</v>
      </c>
      <c r="L1896" s="19">
        <v>2.2486252118674708E-3</v>
      </c>
      <c r="O1896" s="23">
        <v>44034</v>
      </c>
      <c r="P1896">
        <v>5.417813029668676E-3</v>
      </c>
      <c r="Q1896" t="str" cm="1">
        <f t="array" ref="Q1896">IF(P1896=MIN($P$3:$P$10000),O1896:P1896,"")</f>
        <v/>
      </c>
      <c r="S1896" s="23">
        <v>44034</v>
      </c>
      <c r="T1896">
        <v>2.1671252118674704E-3</v>
      </c>
      <c r="U1896" t="str" cm="1">
        <f t="array" ref="U1896">IF(T1896=MIN($T$3:$T$10000),S1896:T1896,"")</f>
        <v/>
      </c>
    </row>
    <row r="1897" spans="1:21" x14ac:dyDescent="0.3">
      <c r="A1897" s="23">
        <v>44035</v>
      </c>
      <c r="B1897" s="24">
        <v>8.8253029429680007E-3</v>
      </c>
      <c r="C1897" s="24">
        <v>-6.234314970959727E-3</v>
      </c>
      <c r="D1897" s="24">
        <v>-7.6889298240573082E-3</v>
      </c>
      <c r="E1897" s="263">
        <v>-1.6635650618596471E-3</v>
      </c>
      <c r="F1897" s="264">
        <v>-2.7000000000000027E-4</v>
      </c>
      <c r="G1897" s="264">
        <v>5.200000000000005E-4</v>
      </c>
      <c r="H1897" s="265">
        <v>0</v>
      </c>
      <c r="K1897" s="23">
        <v>44035</v>
      </c>
      <c r="L1897" s="19">
        <v>-1.5763113971561636E-3</v>
      </c>
      <c r="O1897" s="23">
        <v>44035</v>
      </c>
      <c r="P1897">
        <v>-3.938278492890409E-3</v>
      </c>
      <c r="Q1897" t="str" cm="1">
        <f t="array" ref="Q1897">IF(P1897=MIN($P$3:$P$10000),O1897:P1897,"")</f>
        <v/>
      </c>
      <c r="S1897" s="23">
        <v>44035</v>
      </c>
      <c r="T1897">
        <v>-1.5753113971561635E-3</v>
      </c>
      <c r="U1897" t="str" cm="1">
        <f t="array" ref="U1897">IF(T1897=MIN($T$3:$T$10000),S1897:T1897,"")</f>
        <v/>
      </c>
    </row>
    <row r="1898" spans="1:21" x14ac:dyDescent="0.3">
      <c r="A1898" s="23">
        <v>44036</v>
      </c>
      <c r="B1898" s="24">
        <v>8.5788692857663683E-3</v>
      </c>
      <c r="C1898" s="24">
        <v>-5.0187838043022947E-3</v>
      </c>
      <c r="D1898" s="24">
        <v>-3.0384646824933312E-3</v>
      </c>
      <c r="E1898" s="263">
        <v>-6.9423985404744289E-3</v>
      </c>
      <c r="F1898" s="264">
        <v>1.7000000000000091E-4</v>
      </c>
      <c r="G1898" s="264">
        <v>-2.2999999999999909E-4</v>
      </c>
      <c r="H1898" s="265">
        <v>-5.0847457627118634E-4</v>
      </c>
      <c r="K1898" s="23">
        <v>44036</v>
      </c>
      <c r="L1898" s="19">
        <v>-1.5263830477277988E-3</v>
      </c>
      <c r="O1898" s="23">
        <v>44036</v>
      </c>
      <c r="P1898">
        <v>-3.2576737210144127E-3</v>
      </c>
      <c r="Q1898" t="str" cm="1">
        <f t="array" ref="Q1898">IF(P1898=MIN($P$3:$P$10000),O1898:P1898,"")</f>
        <v/>
      </c>
      <c r="S1898" s="23">
        <v>44036</v>
      </c>
      <c r="T1898">
        <v>-1.3030694884057651E-3</v>
      </c>
      <c r="U1898" t="str" cm="1">
        <f t="array" ref="U1898">IF(T1898=MIN($T$3:$T$10000),S1898:T1898,"")</f>
        <v/>
      </c>
    </row>
    <row r="1899" spans="1:21" x14ac:dyDescent="0.3">
      <c r="A1899" s="23">
        <v>44039</v>
      </c>
      <c r="B1899" s="24">
        <v>1.9753772016011861E-2</v>
      </c>
      <c r="C1899" s="24">
        <v>1.176949171240241E-2</v>
      </c>
      <c r="D1899" s="24">
        <v>-2.2855214760278129E-4</v>
      </c>
      <c r="E1899" s="263">
        <v>-1.9575636597997329E-3</v>
      </c>
      <c r="F1899" s="264">
        <v>-3.80000000000001E-4</v>
      </c>
      <c r="G1899" s="264">
        <v>2.200000000000002E-4</v>
      </c>
      <c r="H1899" s="265">
        <v>4.8387096774193538E-4</v>
      </c>
      <c r="K1899" s="23">
        <v>44039</v>
      </c>
      <c r="L1899" s="19">
        <v>1.3988441725981977E-3</v>
      </c>
      <c r="O1899" s="23">
        <v>44039</v>
      </c>
      <c r="P1899">
        <v>3.0202555927858156E-3</v>
      </c>
      <c r="Q1899" t="str" cm="1">
        <f t="array" ref="Q1899">IF(P1899=MIN($P$3:$P$10000),O1899:P1899,"")</f>
        <v/>
      </c>
      <c r="S1899" s="23">
        <v>44039</v>
      </c>
      <c r="T1899">
        <v>1.2081022371143268E-3</v>
      </c>
      <c r="U1899" t="str" cm="1">
        <f t="array" ref="U1899">IF(T1899=MIN($T$3:$T$10000),S1899:T1899,"")</f>
        <v/>
      </c>
    </row>
    <row r="1900" spans="1:21" x14ac:dyDescent="0.3">
      <c r="A1900" s="23">
        <v>44040</v>
      </c>
      <c r="B1900" s="24">
        <v>8.3411295251304297E-3</v>
      </c>
      <c r="C1900" s="24">
        <v>-6.647158982935524E-3</v>
      </c>
      <c r="D1900" s="24">
        <v>4.1915780160408254E-3</v>
      </c>
      <c r="E1900" s="263">
        <v>4.202835138082792E-3</v>
      </c>
      <c r="F1900" s="264">
        <v>-2.7999999999999992E-4</v>
      </c>
      <c r="G1900" s="264">
        <v>-2.6000000000000019E-4</v>
      </c>
      <c r="H1900" s="265">
        <v>1.6949152542372926E-4</v>
      </c>
      <c r="K1900" s="23">
        <v>44040</v>
      </c>
      <c r="L1900" s="19">
        <v>1.2887733746643338E-3</v>
      </c>
      <c r="O1900" s="23">
        <v>44040</v>
      </c>
      <c r="P1900">
        <v>3.1337554705591388E-3</v>
      </c>
      <c r="Q1900" t="str" cm="1">
        <f t="array" ref="Q1900">IF(P1900=MIN($P$3:$P$10000),O1900:P1900,"")</f>
        <v/>
      </c>
      <c r="S1900" s="23">
        <v>44040</v>
      </c>
      <c r="T1900">
        <v>1.2535021882236557E-3</v>
      </c>
      <c r="U1900" t="str" cm="1">
        <f t="array" ref="U1900">IF(T1900=MIN($T$3:$T$10000),S1900:T1900,"")</f>
        <v/>
      </c>
    </row>
    <row r="1901" spans="1:21" x14ac:dyDescent="0.3">
      <c r="A1901" s="23">
        <v>44041</v>
      </c>
      <c r="B1901" s="24">
        <v>7.5102312925170679E-3</v>
      </c>
      <c r="C1901" s="24">
        <v>7.9464547276297155E-3</v>
      </c>
      <c r="D1901" s="24">
        <v>-8.1206947122759582E-3</v>
      </c>
      <c r="E1901" s="263">
        <v>1.9810297299797941E-2</v>
      </c>
      <c r="F1901" s="264">
        <v>2.7999999999999992E-4</v>
      </c>
      <c r="G1901" s="264">
        <v>1.2000000000000011E-4</v>
      </c>
      <c r="H1901" s="265">
        <v>5.1724137931034322E-4</v>
      </c>
      <c r="K1901" s="23">
        <v>44041</v>
      </c>
      <c r="L1901" s="19">
        <v>1.9179734120130069E-3</v>
      </c>
      <c r="O1901" s="23">
        <v>44041</v>
      </c>
      <c r="P1901">
        <v>4.1280369783083803E-3</v>
      </c>
      <c r="Q1901" t="str" cm="1">
        <f t="array" ref="Q1901">IF(P1901=MIN($P$3:$P$10000),O1901:P1901,"")</f>
        <v/>
      </c>
      <c r="S1901" s="23">
        <v>44041</v>
      </c>
      <c r="T1901">
        <v>1.6512147913233526E-3</v>
      </c>
      <c r="U1901" t="str" cm="1">
        <f t="array" ref="U1901">IF(T1901=MIN($T$3:$T$10000),S1901:T1901,"")</f>
        <v/>
      </c>
    </row>
    <row r="1902" spans="1:21" x14ac:dyDescent="0.3">
      <c r="A1902" s="23">
        <v>44042</v>
      </c>
      <c r="B1902" s="24">
        <v>-7.4002590773981107E-3</v>
      </c>
      <c r="C1902" s="24">
        <v>-7.883806416856768E-3</v>
      </c>
      <c r="D1902" s="24">
        <v>-4.3615744756782407E-3</v>
      </c>
      <c r="E1902" s="263">
        <v>-2.4623593489955221E-3</v>
      </c>
      <c r="F1902" s="264">
        <v>-3.6999999999999972E-4</v>
      </c>
      <c r="G1902" s="264">
        <v>3.000000000000003E-4</v>
      </c>
      <c r="H1902" s="265">
        <v>0</v>
      </c>
      <c r="K1902" s="23">
        <v>44042</v>
      </c>
      <c r="L1902" s="19">
        <v>-1.8618463162999089E-3</v>
      </c>
      <c r="O1902" s="23">
        <v>44042</v>
      </c>
      <c r="P1902">
        <v>-4.5996157907497726E-3</v>
      </c>
      <c r="Q1902" t="str" cm="1">
        <f t="array" ref="Q1902">IF(P1902=MIN($P$3:$P$10000),O1902:P1902,"")</f>
        <v/>
      </c>
      <c r="S1902" s="23">
        <v>44042</v>
      </c>
      <c r="T1902">
        <v>-1.839846316299909E-3</v>
      </c>
      <c r="U1902" t="str" cm="1">
        <f t="array" ref="U1902">IF(T1902=MIN($T$3:$T$10000),S1902:T1902,"")</f>
        <v/>
      </c>
    </row>
    <row r="1903" spans="1:21" x14ac:dyDescent="0.3">
      <c r="A1903" s="23">
        <v>44043</v>
      </c>
      <c r="B1903" s="24">
        <v>9.0879301558535221E-3</v>
      </c>
      <c r="C1903" s="24">
        <v>-2.091178009799461E-2</v>
      </c>
      <c r="D1903" s="24">
        <v>-5.533302142523365E-3</v>
      </c>
      <c r="E1903" s="263">
        <v>2.011291692961313E-3</v>
      </c>
      <c r="F1903" s="264">
        <v>6.999999999999975E-5</v>
      </c>
      <c r="G1903" s="264">
        <v>-4.400000000000004E-4</v>
      </c>
      <c r="H1903" s="265">
        <v>-1.8181818181818227E-4</v>
      </c>
      <c r="K1903" s="23">
        <v>44043</v>
      </c>
      <c r="L1903" s="19">
        <v>-1.6386810408110697E-3</v>
      </c>
      <c r="O1903" s="23">
        <v>44043</v>
      </c>
      <c r="P1903">
        <v>-3.8546571474822192E-3</v>
      </c>
      <c r="Q1903" t="str" cm="1">
        <f t="array" ref="Q1903">IF(P1903=MIN($P$3:$P$10000),O1903:P1903,"")</f>
        <v/>
      </c>
      <c r="S1903" s="23">
        <v>44043</v>
      </c>
      <c r="T1903">
        <v>-1.5418628589928876E-3</v>
      </c>
      <c r="U1903" t="str" cm="1">
        <f t="array" ref="U1903">IF(T1903=MIN($T$3:$T$10000),S1903:T1903,"")</f>
        <v/>
      </c>
    </row>
    <row r="1904" spans="1:21" x14ac:dyDescent="0.3">
      <c r="A1904" s="23">
        <v>44046</v>
      </c>
      <c r="B1904" s="24">
        <v>1.1325352312341009E-3</v>
      </c>
      <c r="C1904" s="24">
        <v>2.2639950275064231E-2</v>
      </c>
      <c r="D1904" s="24">
        <v>-7.728096167052182E-4</v>
      </c>
      <c r="E1904" s="263">
        <v>-5.6568435001607279E-3</v>
      </c>
      <c r="F1904" s="264">
        <v>8.9999999999999802E-5</v>
      </c>
      <c r="G1904" s="264">
        <v>2.0000000000000022E-5</v>
      </c>
      <c r="H1904" s="265">
        <v>7.1428571428571602E-4</v>
      </c>
      <c r="K1904" s="23">
        <v>44046</v>
      </c>
      <c r="L1904" s="19">
        <v>8.1191219628783009E-4</v>
      </c>
      <c r="O1904" s="23">
        <v>44046</v>
      </c>
      <c r="P1904">
        <v>1.2012090621481453E-3</v>
      </c>
      <c r="Q1904" t="str" cm="1">
        <f t="array" ref="Q1904">IF(P1904=MIN($P$3:$P$10000),O1904:P1904,"")</f>
        <v/>
      </c>
      <c r="S1904" s="23">
        <v>44046</v>
      </c>
      <c r="T1904">
        <v>4.8048362485925784E-4</v>
      </c>
      <c r="U1904" t="str" cm="1">
        <f t="array" ref="U1904">IF(T1904=MIN($T$3:$T$10000),S1904:T1904,"")</f>
        <v/>
      </c>
    </row>
    <row r="1905" spans="1:21" x14ac:dyDescent="0.3">
      <c r="A1905" s="23">
        <v>44047</v>
      </c>
      <c r="B1905" s="24">
        <v>2.1277725820285229E-2</v>
      </c>
      <c r="C1905" s="24">
        <v>-2.0886224844347402E-3</v>
      </c>
      <c r="D1905" s="24">
        <v>1.8097396215676451E-2</v>
      </c>
      <c r="E1905" s="263">
        <v>-1.4682035170038531E-3</v>
      </c>
      <c r="F1905" s="264">
        <v>3.2000000000000079E-4</v>
      </c>
      <c r="G1905" s="264">
        <v>5.6000000000000049E-4</v>
      </c>
      <c r="H1905" s="265">
        <v>-5.7692307692307849E-4</v>
      </c>
      <c r="K1905" s="23">
        <v>44047</v>
      </c>
      <c r="L1905" s="19">
        <v>3.7094721610919832E-3</v>
      </c>
      <c r="O1905" s="23">
        <v>44047</v>
      </c>
      <c r="P1905">
        <v>9.7727188642684221E-3</v>
      </c>
      <c r="Q1905" t="str" cm="1">
        <f t="array" ref="Q1905">IF(P1905=MIN($P$3:$P$10000),O1905:P1905,"")</f>
        <v/>
      </c>
      <c r="S1905" s="23">
        <v>44047</v>
      </c>
      <c r="T1905">
        <v>3.9090875457073685E-3</v>
      </c>
      <c r="U1905" t="str" cm="1">
        <f t="array" ref="U1905">IF(T1905=MIN($T$3:$T$10000),S1905:T1905,"")</f>
        <v/>
      </c>
    </row>
    <row r="1906" spans="1:21" x14ac:dyDescent="0.3">
      <c r="A1906" s="23">
        <v>44048</v>
      </c>
      <c r="B1906" s="24">
        <v>9.2832429829261352E-3</v>
      </c>
      <c r="C1906" s="24">
        <v>7.5344566800353788E-3</v>
      </c>
      <c r="D1906" s="24">
        <v>-1.390150753528401E-2</v>
      </c>
      <c r="E1906" s="263">
        <v>3.3081935369266399E-3</v>
      </c>
      <c r="F1906" s="264">
        <v>-1.4000000000000039E-4</v>
      </c>
      <c r="G1906" s="264">
        <v>-2.1000000000000131E-4</v>
      </c>
      <c r="H1906" s="265">
        <v>0</v>
      </c>
      <c r="K1906" s="23">
        <v>44048</v>
      </c>
      <c r="L1906" s="19">
        <v>-1.3561461123068315E-3</v>
      </c>
      <c r="O1906" s="23">
        <v>44048</v>
      </c>
      <c r="P1906">
        <v>-3.3291152807670785E-3</v>
      </c>
      <c r="Q1906" t="str" cm="1">
        <f t="array" ref="Q1906">IF(P1906=MIN($P$3:$P$10000),O1906:P1906,"")</f>
        <v/>
      </c>
      <c r="S1906" s="23">
        <v>44048</v>
      </c>
      <c r="T1906">
        <v>-1.3316461123068313E-3</v>
      </c>
      <c r="U1906" t="str" cm="1">
        <f t="array" ref="U1906">IF(T1906=MIN($T$3:$T$10000),S1906:T1906,"")</f>
        <v/>
      </c>
    </row>
    <row r="1907" spans="1:21" x14ac:dyDescent="0.3">
      <c r="A1907" s="23">
        <v>44049</v>
      </c>
      <c r="B1907" s="24">
        <v>1.3274068044711641E-2</v>
      </c>
      <c r="C1907" s="24">
        <v>-2.0771697906017609E-3</v>
      </c>
      <c r="D1907" s="24">
        <v>-3.5436227894366291E-3</v>
      </c>
      <c r="E1907" s="263">
        <v>1.0899615522114761E-2</v>
      </c>
      <c r="F1907" s="264">
        <v>6.999999999999975E-5</v>
      </c>
      <c r="G1907" s="264">
        <v>5.0000000000000034E-4</v>
      </c>
      <c r="H1907" s="265">
        <v>-3.6363636363636139E-4</v>
      </c>
      <c r="K1907" s="23">
        <v>44049</v>
      </c>
      <c r="L1907" s="19">
        <v>9.7458095256431818E-4</v>
      </c>
      <c r="O1907" s="23">
        <v>44049</v>
      </c>
      <c r="P1907">
        <v>2.7655432905017018E-3</v>
      </c>
      <c r="Q1907" t="str" cm="1">
        <f t="array" ref="Q1907">IF(P1907=MIN($P$3:$P$10000),O1907:P1907,"")</f>
        <v/>
      </c>
      <c r="S1907" s="23">
        <v>44049</v>
      </c>
      <c r="T1907">
        <v>1.1062173162006807E-3</v>
      </c>
      <c r="U1907" t="str" cm="1">
        <f t="array" ref="U1907">IF(T1907=MIN($T$3:$T$10000),S1907:T1907,"")</f>
        <v/>
      </c>
    </row>
    <row r="1908" spans="1:21" x14ac:dyDescent="0.3">
      <c r="A1908" s="23">
        <v>44050</v>
      </c>
      <c r="B1908" s="24">
        <v>-1.588530102576349E-2</v>
      </c>
      <c r="C1908" s="24">
        <v>-8.3259736232946973E-4</v>
      </c>
      <c r="D1908" s="24">
        <v>4.7931884514927133E-3</v>
      </c>
      <c r="E1908" s="263">
        <v>2.1291931650593711E-2</v>
      </c>
      <c r="F1908" s="264">
        <v>-6.0000000000000157E-5</v>
      </c>
      <c r="G1908" s="264">
        <v>3.0000000000000031E-5</v>
      </c>
      <c r="H1908" s="265">
        <v>-3.5087719298245709E-4</v>
      </c>
      <c r="K1908" s="23">
        <v>44050</v>
      </c>
      <c r="L1908" s="19">
        <v>2.5505045425522929E-3</v>
      </c>
      <c r="O1908" s="23">
        <v>44050</v>
      </c>
      <c r="P1908">
        <v>6.7822481984859944E-3</v>
      </c>
      <c r="Q1908" t="str" cm="1">
        <f t="array" ref="Q1908">IF(P1908=MIN($P$3:$P$10000),O1908:P1908,"")</f>
        <v/>
      </c>
      <c r="S1908" s="23">
        <v>44050</v>
      </c>
      <c r="T1908">
        <v>2.7128992793943982E-3</v>
      </c>
      <c r="U1908" t="str" cm="1">
        <f t="array" ref="U1908">IF(T1908=MIN($T$3:$T$10000),S1908:T1908,"")</f>
        <v/>
      </c>
    </row>
    <row r="1909" spans="1:21" x14ac:dyDescent="0.3">
      <c r="A1909" s="23">
        <v>44053</v>
      </c>
      <c r="B1909" s="24">
        <v>-3.4589592103030941E-3</v>
      </c>
      <c r="C1909" s="24">
        <v>8.3329115834996433E-4</v>
      </c>
      <c r="D1909" s="24">
        <v>1.469581188439969E-2</v>
      </c>
      <c r="E1909" s="263">
        <v>-9.8474219832981637E-3</v>
      </c>
      <c r="F1909" s="264">
        <v>-2.300000000000002E-4</v>
      </c>
      <c r="G1909" s="264">
        <v>2.0000000000000022E-5</v>
      </c>
      <c r="H1909" s="265">
        <v>-8.4745762711864491E-4</v>
      </c>
      <c r="K1909" s="23">
        <v>44053</v>
      </c>
      <c r="L1909" s="19">
        <v>9.9737983155963935E-4</v>
      </c>
      <c r="O1909" s="23">
        <v>44053</v>
      </c>
      <c r="P1909">
        <v>3.5018394094075743E-3</v>
      </c>
      <c r="Q1909" t="str" cm="1">
        <f t="array" ref="Q1909">IF(P1909=MIN($P$3:$P$10000),O1909:P1909,"")</f>
        <v/>
      </c>
      <c r="S1909" s="23">
        <v>44053</v>
      </c>
      <c r="T1909">
        <v>1.4007357637630298E-3</v>
      </c>
      <c r="U1909" t="str" cm="1">
        <f t="array" ref="U1909">IF(T1909=MIN($T$3:$T$10000),S1909:T1909,"")</f>
        <v/>
      </c>
    </row>
    <row r="1910" spans="1:21" x14ac:dyDescent="0.3">
      <c r="A1910" s="23">
        <v>44054</v>
      </c>
      <c r="B1910" s="24">
        <v>-5.3694411370846531E-2</v>
      </c>
      <c r="C1910" s="24">
        <v>1.2905907421777409E-2</v>
      </c>
      <c r="D1910" s="24">
        <v>-1.2738968234878471E-2</v>
      </c>
      <c r="E1910" s="263">
        <v>-1.7921592437689749E-4</v>
      </c>
      <c r="F1910" s="264">
        <v>5.100000000000009E-4</v>
      </c>
      <c r="G1910" s="264">
        <v>-2.9000000000000027E-4</v>
      </c>
      <c r="H1910" s="265">
        <v>-7.8124999999999928E-4</v>
      </c>
      <c r="K1910" s="23">
        <v>44054</v>
      </c>
      <c r="L1910" s="19">
        <v>-4.2134251984045209E-3</v>
      </c>
      <c r="O1910" s="23">
        <v>44054</v>
      </c>
      <c r="P1910">
        <v>-9.7459067460113034E-3</v>
      </c>
      <c r="Q1910" t="str" cm="1">
        <f t="array" ref="Q1910">IF(P1910=MIN($P$3:$P$10000),O1910:P1910,"")</f>
        <v/>
      </c>
      <c r="S1910" s="23">
        <v>44054</v>
      </c>
      <c r="T1910">
        <v>-3.8983626984045215E-3</v>
      </c>
      <c r="U1910" t="str" cm="1">
        <f t="array" ref="U1910">IF(T1910=MIN($T$3:$T$10000),S1910:T1910,"")</f>
        <v/>
      </c>
    </row>
    <row r="1911" spans="1:21" x14ac:dyDescent="0.3">
      <c r="A1911" s="23">
        <v>44055</v>
      </c>
      <c r="B1911" s="24">
        <v>-4.6682004593952666E-3</v>
      </c>
      <c r="C1911" s="24">
        <v>1.7262619250574391E-2</v>
      </c>
      <c r="D1911" s="24">
        <v>1.2980016755123299E-2</v>
      </c>
      <c r="E1911" s="263">
        <v>5.914469128766719E-3</v>
      </c>
      <c r="F1911" s="264">
        <v>3.8999999999999972E-4</v>
      </c>
      <c r="G1911" s="264">
        <v>-1.2999999999999901E-4</v>
      </c>
      <c r="H1911" s="265">
        <v>-2.8985507246376762E-4</v>
      </c>
      <c r="K1911" s="23">
        <v>44055</v>
      </c>
      <c r="L1911" s="19">
        <v>3.7385378834299769E-3</v>
      </c>
      <c r="O1911" s="23">
        <v>44055</v>
      </c>
      <c r="P1911">
        <v>9.5911816650966798E-3</v>
      </c>
      <c r="Q1911" t="str" cm="1">
        <f t="array" ref="Q1911">IF(P1911=MIN($P$3:$P$10000),O1911:P1911,"")</f>
        <v/>
      </c>
      <c r="S1911" s="23">
        <v>44055</v>
      </c>
      <c r="T1911">
        <v>3.8364726660386722E-3</v>
      </c>
      <c r="U1911" t="str" cm="1">
        <f t="array" ref="U1911">IF(T1911=MIN($T$3:$T$10000),S1911:T1911,"")</f>
        <v/>
      </c>
    </row>
    <row r="1912" spans="1:21" x14ac:dyDescent="0.3">
      <c r="A1912" s="23">
        <v>44056</v>
      </c>
      <c r="B1912" s="24">
        <v>2.3618067327144589E-2</v>
      </c>
      <c r="C1912" s="24">
        <v>2.4242037834508782E-3</v>
      </c>
      <c r="D1912" s="24">
        <v>3.8065560413131079E-3</v>
      </c>
      <c r="E1912" s="263">
        <v>-8.1070464204483408E-3</v>
      </c>
      <c r="F1912" s="264">
        <v>1.4000000000000039E-4</v>
      </c>
      <c r="G1912" s="264">
        <v>-5.0000000000000034E-4</v>
      </c>
      <c r="H1912" s="265">
        <v>0</v>
      </c>
      <c r="K1912" s="23">
        <v>44056</v>
      </c>
      <c r="L1912" s="19">
        <v>8.4183727384904577E-4</v>
      </c>
      <c r="O1912" s="23">
        <v>44056</v>
      </c>
      <c r="P1912">
        <v>2.1320931846226143E-3</v>
      </c>
      <c r="Q1912" t="str" cm="1">
        <f t="array" ref="Q1912">IF(P1912=MIN($P$3:$P$10000),O1912:P1912,"")</f>
        <v/>
      </c>
      <c r="S1912" s="23">
        <v>44056</v>
      </c>
      <c r="T1912">
        <v>8.5283727384904582E-4</v>
      </c>
      <c r="U1912" t="str" cm="1">
        <f t="array" ref="U1912">IF(T1912=MIN($T$3:$T$10000),S1912:T1912,"")</f>
        <v/>
      </c>
    </row>
    <row r="1913" spans="1:21" x14ac:dyDescent="0.3">
      <c r="A1913" s="23">
        <v>44057</v>
      </c>
      <c r="B1913" s="24">
        <v>-4.3092183024140132E-3</v>
      </c>
      <c r="C1913" s="24">
        <v>-1.612247014931972E-2</v>
      </c>
      <c r="D1913" s="24">
        <v>5.6883733973223799E-3</v>
      </c>
      <c r="E1913" s="263">
        <v>1.167709990279619E-3</v>
      </c>
      <c r="F1913" s="264">
        <v>-1.6000000000000039E-4</v>
      </c>
      <c r="G1913" s="264">
        <v>2.0999999999999911E-4</v>
      </c>
      <c r="H1913" s="265">
        <v>2.8169014084506995E-4</v>
      </c>
      <c r="K1913" s="23">
        <v>44057</v>
      </c>
      <c r="L1913" s="19">
        <v>2.2578974576199602E-4</v>
      </c>
      <c r="O1913" s="23">
        <v>44057</v>
      </c>
      <c r="P1913">
        <v>2.6132295595428619E-4</v>
      </c>
      <c r="Q1913" t="str" cm="1">
        <f t="array" ref="Q1913">IF(P1913=MIN($P$3:$P$10000),O1913:P1913,"")</f>
        <v/>
      </c>
      <c r="S1913" s="23">
        <v>44057</v>
      </c>
      <c r="T1913">
        <v>1.0452918238171462E-4</v>
      </c>
      <c r="U1913" t="str" cm="1">
        <f t="array" ref="U1913">IF(T1913=MIN($T$3:$T$10000),S1913:T1913,"")</f>
        <v/>
      </c>
    </row>
    <row r="1914" spans="1:21" x14ac:dyDescent="0.3">
      <c r="A1914" s="23">
        <v>44060</v>
      </c>
      <c r="B1914" s="24">
        <v>2.1693914494671809E-2</v>
      </c>
      <c r="C1914" s="24">
        <v>1.2289976468662979E-2</v>
      </c>
      <c r="D1914" s="24">
        <v>2.2624312886599791E-2</v>
      </c>
      <c r="E1914" s="263">
        <v>-5.3825787169418798E-3</v>
      </c>
      <c r="F1914" s="264">
        <v>-1.2999999999999991E-4</v>
      </c>
      <c r="G1914" s="264">
        <v>5.200000000000005E-4</v>
      </c>
      <c r="H1914" s="265">
        <v>2.8985507246376762E-4</v>
      </c>
      <c r="K1914" s="23">
        <v>44060</v>
      </c>
      <c r="L1914" s="19">
        <v>5.222049120843968E-3</v>
      </c>
      <c r="O1914" s="23">
        <v>44060</v>
      </c>
      <c r="P1914">
        <v>1.2696535845588183E-2</v>
      </c>
      <c r="Q1914" t="str" cm="1">
        <f t="array" ref="Q1914">IF(P1914=MIN($P$3:$P$10000),O1914:P1914,"")</f>
        <v/>
      </c>
      <c r="S1914" s="23">
        <v>44060</v>
      </c>
      <c r="T1914">
        <v>5.0786143382352726E-3</v>
      </c>
      <c r="U1914" t="str" cm="1">
        <f t="array" ref="U1914">IF(T1914=MIN($T$3:$T$10000),S1914:T1914,"")</f>
        <v/>
      </c>
    </row>
    <row r="1915" spans="1:21" x14ac:dyDescent="0.3">
      <c r="A1915" s="23">
        <v>44061</v>
      </c>
      <c r="B1915" s="24">
        <v>9.0080053619302734E-3</v>
      </c>
      <c r="C1915" s="24">
        <v>-2.4281281381458128E-3</v>
      </c>
      <c r="D1915" s="24">
        <v>-6.5631969881054216E-3</v>
      </c>
      <c r="E1915" s="263">
        <v>1.2626787174662469E-3</v>
      </c>
      <c r="F1915" s="264">
        <v>-8.9999999999999802E-5</v>
      </c>
      <c r="G1915" s="264">
        <v>1.100000000000001E-4</v>
      </c>
      <c r="H1915" s="265">
        <v>-1.4925373134328396E-4</v>
      </c>
      <c r="K1915" s="23">
        <v>44061</v>
      </c>
      <c r="L1915" s="19">
        <v>-8.7117906841949937E-4</v>
      </c>
      <c r="O1915" s="23">
        <v>44061</v>
      </c>
      <c r="P1915">
        <v>-2.0012872232875547E-3</v>
      </c>
      <c r="Q1915" t="str" cm="1">
        <f t="array" ref="Q1915">IF(P1915=MIN($P$3:$P$10000),O1915:P1915,"")</f>
        <v/>
      </c>
      <c r="S1915" s="23">
        <v>44061</v>
      </c>
      <c r="T1915">
        <v>-8.0051488931502158E-4</v>
      </c>
      <c r="U1915" t="str" cm="1">
        <f t="array" ref="U1915">IF(T1915=MIN($T$3:$T$10000),S1915:T1915,"")</f>
        <v/>
      </c>
    </row>
    <row r="1916" spans="1:21" x14ac:dyDescent="0.3">
      <c r="A1916" s="23">
        <v>44062</v>
      </c>
      <c r="B1916" s="24">
        <v>-3.1565459777650219E-2</v>
      </c>
      <c r="C1916" s="24">
        <v>-8.1136013692679413E-4</v>
      </c>
      <c r="D1916" s="24">
        <v>-1.7073747516085459E-2</v>
      </c>
      <c r="E1916" s="263">
        <v>-4.0537324222513346E-3</v>
      </c>
      <c r="F1916" s="264">
        <v>-1.099999999999999E-4</v>
      </c>
      <c r="G1916" s="264">
        <v>1.400000000000001E-4</v>
      </c>
      <c r="H1916" s="265">
        <v>4.4117647058823509E-4</v>
      </c>
      <c r="K1916" s="23">
        <v>44062</v>
      </c>
      <c r="L1916" s="19">
        <v>-4.7847993700752761E-3</v>
      </c>
      <c r="O1916" s="23">
        <v>44062</v>
      </c>
      <c r="P1916">
        <v>-1.2448321954599956E-2</v>
      </c>
      <c r="Q1916" t="str" cm="1">
        <f t="array" ref="Q1916">IF(P1916=MIN($P$3:$P$10000),O1916:P1916,"")</f>
        <v/>
      </c>
      <c r="S1916" s="23">
        <v>44062</v>
      </c>
      <c r="T1916">
        <v>-4.9793287818399824E-3</v>
      </c>
      <c r="U1916" t="str" cm="1">
        <f t="array" ref="U1916">IF(T1916=MIN($T$3:$T$10000),S1916:T1916,"")</f>
        <v/>
      </c>
    </row>
    <row r="1917" spans="1:21" x14ac:dyDescent="0.3">
      <c r="A1917" s="23">
        <v>44063</v>
      </c>
      <c r="B1917" s="24">
        <v>6.9139319876555293E-3</v>
      </c>
      <c r="C1917" s="24">
        <v>-6.0902055506017686E-3</v>
      </c>
      <c r="D1917" s="24">
        <v>-1.389634962299491E-2</v>
      </c>
      <c r="E1917" s="263">
        <v>-3.7083209510230079E-3</v>
      </c>
      <c r="F1917" s="264">
        <v>1.2999999999999991E-4</v>
      </c>
      <c r="G1917" s="264">
        <v>-1.0000000000000011E-5</v>
      </c>
      <c r="H1917" s="265">
        <v>1.5384615384615423E-4</v>
      </c>
      <c r="K1917" s="23">
        <v>44063</v>
      </c>
      <c r="L1917" s="19">
        <v>-2.9444761689371855E-3</v>
      </c>
      <c r="O1917" s="23">
        <v>44063</v>
      </c>
      <c r="P1917">
        <v>-7.5655173454198879E-3</v>
      </c>
      <c r="Q1917" t="str" cm="1">
        <f t="array" ref="Q1917">IF(P1917=MIN($P$3:$P$10000),O1917:P1917,"")</f>
        <v/>
      </c>
      <c r="S1917" s="23">
        <v>44063</v>
      </c>
      <c r="T1917">
        <v>-3.0262069381679548E-3</v>
      </c>
      <c r="U1917" t="str" cm="1">
        <f t="array" ref="U1917">IF(T1917=MIN($T$3:$T$10000),S1917:T1917,"")</f>
        <v/>
      </c>
    </row>
    <row r="1918" spans="1:21" x14ac:dyDescent="0.3">
      <c r="A1918" s="23">
        <v>44064</v>
      </c>
      <c r="B1918" s="24">
        <v>-8.0109046321525691E-3</v>
      </c>
      <c r="C1918" s="24">
        <v>-5.7187928614727884E-3</v>
      </c>
      <c r="D1918" s="24">
        <v>8.1182306000590586E-3</v>
      </c>
      <c r="E1918" s="263">
        <v>9.1694222731939033E-3</v>
      </c>
      <c r="F1918" s="264">
        <v>-3.3000000000000038E-4</v>
      </c>
      <c r="G1918" s="264">
        <v>-2.6000000000000019E-4</v>
      </c>
      <c r="H1918" s="265">
        <v>-1.5625000000000041E-4</v>
      </c>
      <c r="K1918" s="23">
        <v>44064</v>
      </c>
      <c r="L1918" s="19">
        <v>1.8110062567064024E-3</v>
      </c>
      <c r="O1918" s="23">
        <v>44064</v>
      </c>
      <c r="P1918">
        <v>4.8182968917660062E-3</v>
      </c>
      <c r="Q1918" t="str" cm="1">
        <f t="array" ref="Q1918">IF(P1918=MIN($P$3:$P$10000),O1918:P1918,"")</f>
        <v/>
      </c>
      <c r="S1918" s="23">
        <v>44064</v>
      </c>
      <c r="T1918">
        <v>1.9273187567064027E-3</v>
      </c>
      <c r="U1918" t="str" cm="1">
        <f t="array" ref="U1918">IF(T1918=MIN($T$3:$T$10000),S1918:T1918,"")</f>
        <v/>
      </c>
    </row>
    <row r="1919" spans="1:21" x14ac:dyDescent="0.3">
      <c r="A1919" s="23">
        <v>44067</v>
      </c>
      <c r="B1919" s="24">
        <v>-5.6584024922178002E-3</v>
      </c>
      <c r="C1919" s="24">
        <v>9.860154251513412E-3</v>
      </c>
      <c r="D1919" s="24">
        <v>-2.279092641395788E-3</v>
      </c>
      <c r="E1919" s="263">
        <v>1.2144589063065951E-2</v>
      </c>
      <c r="F1919" s="264">
        <v>1.7000000000000001E-4</v>
      </c>
      <c r="G1919" s="264">
        <v>-9.999999999998898E-6</v>
      </c>
      <c r="H1919" s="265">
        <v>-6.1538461538461432E-4</v>
      </c>
      <c r="K1919" s="23">
        <v>44067</v>
      </c>
      <c r="L1919" s="19">
        <v>1.087366057106113E-3</v>
      </c>
      <c r="O1919" s="23">
        <v>44067</v>
      </c>
      <c r="P1919">
        <v>3.3694728350729727E-3</v>
      </c>
      <c r="Q1919" t="str" cm="1">
        <f t="array" ref="Q1919">IF(P1919=MIN($P$3:$P$10000),O1919:P1919,"")</f>
        <v/>
      </c>
      <c r="S1919" s="23">
        <v>44067</v>
      </c>
      <c r="T1919">
        <v>1.3477891340291893E-3</v>
      </c>
      <c r="U1919" t="str" cm="1">
        <f t="array" ref="U1919">IF(T1919=MIN($T$3:$T$10000),S1919:T1919,"")</f>
        <v/>
      </c>
    </row>
    <row r="1920" spans="1:21" x14ac:dyDescent="0.3">
      <c r="A1920" s="23">
        <v>44068</v>
      </c>
      <c r="B1920" s="24">
        <v>1.215475138121527E-3</v>
      </c>
      <c r="C1920" s="24">
        <v>7.7299783656058062E-3</v>
      </c>
      <c r="D1920" s="24">
        <v>-5.330043556789313E-3</v>
      </c>
      <c r="E1920" s="263">
        <v>6.0438886843391304E-3</v>
      </c>
      <c r="F1920" s="264">
        <v>6.100000000000003E-4</v>
      </c>
      <c r="G1920" s="264">
        <v>-8.900000000000019E-4</v>
      </c>
      <c r="H1920" s="265">
        <v>0</v>
      </c>
      <c r="K1920" s="23">
        <v>44068</v>
      </c>
      <c r="L1920" s="19">
        <v>2.4776993382277736E-4</v>
      </c>
      <c r="O1920" s="23">
        <v>44068</v>
      </c>
      <c r="P1920">
        <v>5.7817483455694339E-4</v>
      </c>
      <c r="Q1920" t="str" cm="1">
        <f t="array" ref="Q1920">IF(P1920=MIN($P$3:$P$10000),O1920:P1920,"")</f>
        <v/>
      </c>
      <c r="S1920" s="23">
        <v>44068</v>
      </c>
      <c r="T1920">
        <v>2.3126993382277744E-4</v>
      </c>
      <c r="U1920" t="str" cm="1">
        <f t="array" ref="U1920">IF(T1920=MIN($T$3:$T$10000),S1920:T1920,"")</f>
        <v/>
      </c>
    </row>
    <row r="1921" spans="1:21" x14ac:dyDescent="0.3">
      <c r="A1921" s="23">
        <v>44069</v>
      </c>
      <c r="B1921" s="24">
        <v>1.180885105502243E-2</v>
      </c>
      <c r="C1921" s="24">
        <v>9.6891528806076974E-3</v>
      </c>
      <c r="D1921" s="24">
        <v>5.3570175986695806E-4</v>
      </c>
      <c r="E1921" s="263">
        <v>6.2726234585853994E-3</v>
      </c>
      <c r="F1921" s="264">
        <v>2.0000000000000049E-5</v>
      </c>
      <c r="G1921" s="264">
        <v>1.000000000000001E-4</v>
      </c>
      <c r="H1921" s="265">
        <v>-7.2463768115942106E-4</v>
      </c>
      <c r="K1921" s="23">
        <v>44069</v>
      </c>
      <c r="L1921" s="19">
        <v>1.5655692257423174E-3</v>
      </c>
      <c r="O1921" s="23">
        <v>44069</v>
      </c>
      <c r="P1921">
        <v>4.7116404556601411E-3</v>
      </c>
      <c r="Q1921" t="str" cm="1">
        <f t="array" ref="Q1921">IF(P1921=MIN($P$3:$P$10000),O1921:P1921,"")</f>
        <v/>
      </c>
      <c r="S1921" s="23">
        <v>44069</v>
      </c>
      <c r="T1921">
        <v>1.8846561822640569E-3</v>
      </c>
      <c r="U1921" t="str" cm="1">
        <f t="array" ref="U1921">IF(T1921=MIN($T$3:$T$10000),S1921:T1921,"")</f>
        <v/>
      </c>
    </row>
    <row r="1922" spans="1:21" x14ac:dyDescent="0.3">
      <c r="A1922" s="23">
        <v>44070</v>
      </c>
      <c r="B1922" s="24">
        <v>-1.1561932746717289E-2</v>
      </c>
      <c r="C1922" s="24">
        <v>-7.5969919036899354E-3</v>
      </c>
      <c r="D1922" s="24">
        <v>4.5371302542460287E-2</v>
      </c>
      <c r="E1922" s="263">
        <v>3.2483525024609829E-3</v>
      </c>
      <c r="F1922" s="264">
        <v>1.200000000000003E-4</v>
      </c>
      <c r="G1922" s="264">
        <v>0</v>
      </c>
      <c r="H1922" s="265">
        <v>0</v>
      </c>
      <c r="K1922" s="23">
        <v>44070</v>
      </c>
      <c r="L1922" s="19">
        <v>7.7740590083569582E-3</v>
      </c>
      <c r="O1922" s="23">
        <v>44070</v>
      </c>
      <c r="P1922">
        <v>1.9405147520892393E-2</v>
      </c>
      <c r="Q1922" t="str" cm="1">
        <f t="array" ref="Q1922">IF(P1922=MIN($P$3:$P$10000),O1922:P1922,"")</f>
        <v/>
      </c>
      <c r="S1922" s="23">
        <v>44070</v>
      </c>
      <c r="T1922">
        <v>7.7620590083569583E-3</v>
      </c>
      <c r="U1922" t="str" cm="1">
        <f t="array" ref="U1922">IF(T1922=MIN($T$3:$T$10000),S1922:T1922,"")</f>
        <v/>
      </c>
    </row>
    <row r="1923" spans="1:21" x14ac:dyDescent="0.3">
      <c r="A1923" s="23">
        <v>44071</v>
      </c>
      <c r="B1923" s="24">
        <v>1.738023567147878E-2</v>
      </c>
      <c r="C1923" s="24">
        <v>5.6405363045659417E-3</v>
      </c>
      <c r="D1923" s="24">
        <v>2.6860771948203521E-2</v>
      </c>
      <c r="E1923" s="263">
        <v>-2.2750467082697581E-3</v>
      </c>
      <c r="F1923" s="264">
        <v>-8.000000000000021E-5</v>
      </c>
      <c r="G1923" s="264">
        <v>-1.6000000000000009E-4</v>
      </c>
      <c r="H1923" s="265">
        <v>2.7027027027027098E-4</v>
      </c>
      <c r="K1923" s="23">
        <v>44071</v>
      </c>
      <c r="L1923" s="19">
        <v>5.7803664799764851E-3</v>
      </c>
      <c r="O1923" s="23">
        <v>44071</v>
      </c>
      <c r="P1923">
        <v>1.4186862145887156E-2</v>
      </c>
      <c r="Q1923" t="str" cm="1">
        <f t="array" ref="Q1923">IF(P1923=MIN($P$3:$P$10000),O1923:P1923,"")</f>
        <v/>
      </c>
      <c r="S1923" s="23">
        <v>44071</v>
      </c>
      <c r="T1923">
        <v>5.6747448583548635E-3</v>
      </c>
      <c r="U1923" t="str" cm="1">
        <f t="array" ref="U1923">IF(T1923=MIN($T$3:$T$10000),S1923:T1923,"")</f>
        <v/>
      </c>
    </row>
    <row r="1924" spans="1:21" x14ac:dyDescent="0.3">
      <c r="A1924" s="23">
        <v>44074</v>
      </c>
      <c r="B1924" s="24">
        <v>2.3862628254584378E-3</v>
      </c>
      <c r="C1924" s="24">
        <v>-2.403724775176916E-3</v>
      </c>
      <c r="D1924" s="24">
        <v>-1.033482296665565E-2</v>
      </c>
      <c r="E1924" s="263">
        <v>-8.7821817828360519E-5</v>
      </c>
      <c r="F1924" s="264">
        <v>6.999999999999975E-5</v>
      </c>
      <c r="G1924" s="264">
        <v>-5.6999999999999944E-4</v>
      </c>
      <c r="H1924" s="265">
        <v>5.5555555555555458E-4</v>
      </c>
      <c r="K1924" s="23">
        <v>44074</v>
      </c>
      <c r="L1924" s="19">
        <v>-1.7004683392617397E-3</v>
      </c>
      <c r="O1924" s="23">
        <v>44074</v>
      </c>
      <c r="P1924">
        <v>-4.822420848154348E-3</v>
      </c>
      <c r="Q1924" t="str" cm="1">
        <f t="array" ref="Q1924">IF(P1924=MIN($P$3:$P$10000),O1924:P1924,"")</f>
        <v/>
      </c>
      <c r="S1924" s="23">
        <v>44074</v>
      </c>
      <c r="T1924">
        <v>-1.9289683392617395E-3</v>
      </c>
      <c r="U1924" t="str" cm="1">
        <f t="array" ref="U1924">IF(T1924=MIN($T$3:$T$10000),S1924:T1924,"")</f>
        <v/>
      </c>
    </row>
    <row r="1925" spans="1:21" x14ac:dyDescent="0.3">
      <c r="A1925" s="23">
        <v>44075</v>
      </c>
      <c r="B1925" s="24">
        <v>1.1902883602197679E-3</v>
      </c>
      <c r="C1925" s="24">
        <v>-4.0160694477115559E-3</v>
      </c>
      <c r="D1925" s="24">
        <v>6.2945484008891231E-2</v>
      </c>
      <c r="E1925" s="263">
        <v>-3.1578828771205571E-3</v>
      </c>
      <c r="F1925" s="264">
        <v>-6.999999999999975E-5</v>
      </c>
      <c r="G1925" s="264">
        <v>5.200000000000005E-4</v>
      </c>
      <c r="H1925" s="265">
        <v>2.9411764705882426E-4</v>
      </c>
      <c r="K1925" s="23">
        <v>44075</v>
      </c>
      <c r="L1925" s="19">
        <v>1.1088425357298927E-2</v>
      </c>
      <c r="O1925" s="23">
        <v>44075</v>
      </c>
      <c r="P1925">
        <v>2.7342681040306138E-2</v>
      </c>
      <c r="Q1925" t="str" cm="1">
        <f t="array" ref="Q1925">IF(P1925=MIN($P$3:$P$10000),O1925:P1925,"")</f>
        <v/>
      </c>
      <c r="S1925" s="23">
        <v>44075</v>
      </c>
      <c r="T1925">
        <v>1.0937072416122457E-2</v>
      </c>
      <c r="U1925" t="str" cm="1">
        <f t="array" ref="U1925">IF(T1925=MIN($T$3:$T$10000),S1925:T1925,"")</f>
        <v/>
      </c>
    </row>
    <row r="1926" spans="1:21" x14ac:dyDescent="0.3">
      <c r="A1926" s="23">
        <v>44076</v>
      </c>
      <c r="B1926" s="24">
        <v>-1.3131629076493531E-2</v>
      </c>
      <c r="C1926" s="24">
        <v>3.6288904538400689E-3</v>
      </c>
      <c r="D1926" s="24">
        <v>6.0971989522963098E-4</v>
      </c>
      <c r="E1926" s="263">
        <v>4.4879042008828304E-3</v>
      </c>
      <c r="F1926" s="264">
        <v>-5.7000000000000019E-4</v>
      </c>
      <c r="G1926" s="264">
        <v>7.2000000000000059E-4</v>
      </c>
      <c r="H1926" s="265">
        <v>4.5454545454545444E-4</v>
      </c>
      <c r="K1926" s="23">
        <v>44076</v>
      </c>
      <c r="L1926" s="19">
        <v>4.7986366014595198E-4</v>
      </c>
      <c r="O1926" s="23">
        <v>44076</v>
      </c>
      <c r="P1926">
        <v>7.4079551400124373E-4</v>
      </c>
      <c r="Q1926" t="str" cm="1">
        <f t="array" ref="Q1926">IF(P1926=MIN($P$3:$P$10000),O1926:P1926,"")</f>
        <v/>
      </c>
      <c r="S1926" s="23">
        <v>44076</v>
      </c>
      <c r="T1926">
        <v>2.9631820560049751E-4</v>
      </c>
      <c r="U1926" t="str" cm="1">
        <f t="array" ref="U1926">IF(T1926=MIN($T$3:$T$10000),S1926:T1926,"")</f>
        <v/>
      </c>
    </row>
    <row r="1927" spans="1:21" x14ac:dyDescent="0.3">
      <c r="A1927" s="23">
        <v>44077</v>
      </c>
      <c r="B1927" s="24">
        <v>-8.1042385309450914E-3</v>
      </c>
      <c r="C1927" s="24">
        <v>-2.410593454301934E-2</v>
      </c>
      <c r="D1927" s="24">
        <v>-2.1262114238660191E-2</v>
      </c>
      <c r="E1927" s="263">
        <v>-2.0993817542220371E-2</v>
      </c>
      <c r="F1927" s="264">
        <v>-1.2999999999999991E-4</v>
      </c>
      <c r="G1927" s="264">
        <v>-2.7000000000000136E-4</v>
      </c>
      <c r="H1927" s="265">
        <v>-1.4285714285714281E-3</v>
      </c>
      <c r="K1927" s="23">
        <v>44077</v>
      </c>
      <c r="L1927" s="19">
        <v>-8.7440757198000742E-3</v>
      </c>
      <c r="O1927" s="23">
        <v>44077</v>
      </c>
      <c r="P1927">
        <v>-2.0186796442357328E-2</v>
      </c>
      <c r="Q1927" t="str" cm="1">
        <f t="array" ref="Q1927">IF(P1927=MIN($P$3:$P$10000),O1927:P1927,"")</f>
        <v/>
      </c>
      <c r="S1927" s="23">
        <v>44077</v>
      </c>
      <c r="T1927">
        <v>-8.0747185769429325E-3</v>
      </c>
      <c r="U1927" t="str" cm="1">
        <f t="array" ref="U1927">IF(T1927=MIN($T$3:$T$10000),S1927:T1927,"")</f>
        <v/>
      </c>
    </row>
    <row r="1928" spans="1:21" x14ac:dyDescent="0.3">
      <c r="A1928" s="23">
        <v>44078</v>
      </c>
      <c r="B1928" s="24">
        <v>2.760295918959346E-3</v>
      </c>
      <c r="C1928" s="24">
        <v>1.6467276240963271E-3</v>
      </c>
      <c r="D1928" s="24">
        <v>-1.183058029735733E-2</v>
      </c>
      <c r="E1928" s="263">
        <v>-9.0022450144144791E-5</v>
      </c>
      <c r="F1928" s="264">
        <v>2.099999999999993E-4</v>
      </c>
      <c r="G1928" s="264">
        <v>-2.0999999999999911E-4</v>
      </c>
      <c r="H1928" s="265">
        <v>2.7777777777777854E-4</v>
      </c>
      <c r="K1928" s="23">
        <v>44078</v>
      </c>
      <c r="L1928" s="19">
        <v>-1.8268647726057904E-3</v>
      </c>
      <c r="O1928" s="23">
        <v>44078</v>
      </c>
      <c r="P1928">
        <v>-4.9059119315144773E-3</v>
      </c>
      <c r="Q1928" t="str" cm="1">
        <f t="array" ref="Q1928">IF(P1928=MIN($P$3:$P$10000),O1928:P1928,"")</f>
        <v/>
      </c>
      <c r="S1928" s="23">
        <v>44078</v>
      </c>
      <c r="T1928">
        <v>-1.9623647726057908E-3</v>
      </c>
      <c r="U1928" t="str" cm="1">
        <f t="array" ref="U1928">IF(T1928=MIN($T$3:$T$10000),S1928:T1928,"")</f>
        <v/>
      </c>
    </row>
    <row r="1929" spans="1:21" x14ac:dyDescent="0.3">
      <c r="A1929" s="23">
        <v>44082</v>
      </c>
      <c r="B1929" s="24">
        <v>-1.9269213935636459E-3</v>
      </c>
      <c r="C1929" s="24">
        <v>-9.8644209098363231E-3</v>
      </c>
      <c r="D1929" s="24">
        <v>-3.0666123602239831E-2</v>
      </c>
      <c r="E1929" s="263">
        <v>-6.743947368633733E-3</v>
      </c>
      <c r="F1929" s="264">
        <v>7.0000000000000617E-5</v>
      </c>
      <c r="G1929" s="264">
        <v>-2.000000000000002E-4</v>
      </c>
      <c r="H1929" s="265">
        <v>-2.8985507246376762E-4</v>
      </c>
      <c r="K1929" s="23">
        <v>44082</v>
      </c>
      <c r="L1929" s="19">
        <v>-7.166281305463389E-3</v>
      </c>
      <c r="O1929" s="23">
        <v>44082</v>
      </c>
      <c r="P1929">
        <v>-1.7582116307136735E-2</v>
      </c>
      <c r="Q1929" t="str" cm="1">
        <f t="array" ref="Q1929">IF(P1929=MIN($P$3:$P$10000),O1929:P1929,"")</f>
        <v/>
      </c>
      <c r="S1929" s="23">
        <v>44082</v>
      </c>
      <c r="T1929">
        <v>-7.0328465228546942E-3</v>
      </c>
      <c r="U1929" t="str" cm="1">
        <f t="array" ref="U1929">IF(T1929=MIN($T$3:$T$10000),S1929:T1929,"")</f>
        <v/>
      </c>
    </row>
    <row r="1930" spans="1:21" x14ac:dyDescent="0.3">
      <c r="A1930" s="23">
        <v>44083</v>
      </c>
      <c r="B1930" s="24">
        <v>9.7082578628595022E-3</v>
      </c>
      <c r="C1930" s="24">
        <v>2.5321810360505161E-2</v>
      </c>
      <c r="D1930" s="24">
        <v>1.0401052563811099E-2</v>
      </c>
      <c r="E1930" s="263">
        <v>1.9011314110951881E-2</v>
      </c>
      <c r="F1930" s="264">
        <v>2.1000000000000009E-4</v>
      </c>
      <c r="G1930" s="264">
        <v>1.2000000000000011E-4</v>
      </c>
      <c r="H1930" s="265">
        <v>4.225352112676043E-4</v>
      </c>
      <c r="K1930" s="23">
        <v>44083</v>
      </c>
      <c r="L1930" s="19">
        <v>6.2067554480426624E-3</v>
      </c>
      <c r="O1930" s="23">
        <v>44083</v>
      </c>
      <c r="P1930">
        <v>1.4974036507430599E-2</v>
      </c>
      <c r="Q1930" t="str" cm="1">
        <f t="array" ref="Q1930">IF(P1930=MIN($P$3:$P$10000),O1930:P1930,"")</f>
        <v/>
      </c>
      <c r="S1930" s="23">
        <v>44083</v>
      </c>
      <c r="T1930">
        <v>5.9896146029722406E-3</v>
      </c>
      <c r="U1930" t="str" cm="1">
        <f t="array" ref="U1930">IF(T1930=MIN($T$3:$T$10000),S1930:T1930,"")</f>
        <v/>
      </c>
    </row>
    <row r="1931" spans="1:21" x14ac:dyDescent="0.3">
      <c r="A1931" s="23">
        <v>44084</v>
      </c>
      <c r="B1931" s="24">
        <v>-3.223141165422507E-3</v>
      </c>
      <c r="C1931" s="24">
        <v>-1.0121533723342801E-2</v>
      </c>
      <c r="D1931" s="24">
        <v>-2.2017238311497302E-2</v>
      </c>
      <c r="E1931" s="263">
        <v>-7.8180646587895052E-3</v>
      </c>
      <c r="F1931" s="264">
        <v>1.5999999999999961E-4</v>
      </c>
      <c r="G1931" s="264">
        <v>1.6000000000000009E-4</v>
      </c>
      <c r="H1931" s="265">
        <v>1.4705882352941213E-4</v>
      </c>
      <c r="K1931" s="23">
        <v>44084</v>
      </c>
      <c r="L1931" s="19">
        <v>-5.5619950072355014E-3</v>
      </c>
      <c r="O1931" s="23">
        <v>44084</v>
      </c>
      <c r="P1931">
        <v>-1.4130428694559343E-2</v>
      </c>
      <c r="Q1931" t="str" cm="1">
        <f t="array" ref="Q1931">IF(P1931=MIN($P$3:$P$10000),O1931:P1931,"")</f>
        <v/>
      </c>
      <c r="S1931" s="23">
        <v>44084</v>
      </c>
      <c r="T1931">
        <v>-5.6521714778237373E-3</v>
      </c>
      <c r="U1931" t="str" cm="1">
        <f t="array" ref="U1931">IF(T1931=MIN($T$3:$T$10000),S1931:T1931,"")</f>
        <v/>
      </c>
    </row>
    <row r="1932" spans="1:21" x14ac:dyDescent="0.3">
      <c r="A1932" s="23">
        <v>44085</v>
      </c>
      <c r="B1932" s="24">
        <v>-5.4861337366900789E-5</v>
      </c>
      <c r="C1932" s="24">
        <v>2.8630108660068448E-3</v>
      </c>
      <c r="D1932" s="24">
        <v>-8.0402308830493461E-4</v>
      </c>
      <c r="E1932" s="263">
        <v>1.316273243819417E-2</v>
      </c>
      <c r="F1932" s="264">
        <v>-2.5999999999999981E-4</v>
      </c>
      <c r="G1932" s="264">
        <v>3.400000000000003E-4</v>
      </c>
      <c r="H1932" s="265">
        <v>-1.4925373134328396E-4</v>
      </c>
      <c r="K1932" s="23">
        <v>44085</v>
      </c>
      <c r="L1932" s="19">
        <v>1.512377121927265E-3</v>
      </c>
      <c r="O1932" s="23">
        <v>44085</v>
      </c>
      <c r="P1932">
        <v>3.9713532525793554E-3</v>
      </c>
      <c r="Q1932" t="str" cm="1">
        <f t="array" ref="Q1932">IF(P1932=MIN($P$3:$P$10000),O1932:P1932,"")</f>
        <v/>
      </c>
      <c r="S1932" s="23">
        <v>44085</v>
      </c>
      <c r="T1932">
        <v>1.5885413010317427E-3</v>
      </c>
      <c r="U1932" t="str" cm="1">
        <f t="array" ref="U1932">IF(T1932=MIN($T$3:$T$10000),S1932:T1932,"")</f>
        <v/>
      </c>
    </row>
    <row r="1933" spans="1:21" x14ac:dyDescent="0.3">
      <c r="A1933" s="23">
        <v>44088</v>
      </c>
      <c r="B1933" s="24">
        <v>7.8925843994395502E-3</v>
      </c>
      <c r="C1933" s="24">
        <v>3.6704992256611372E-3</v>
      </c>
      <c r="D1933" s="24">
        <v>4.5352724151157542E-3</v>
      </c>
      <c r="E1933" s="263">
        <v>2.8369320396918259E-2</v>
      </c>
      <c r="F1933" s="264">
        <v>-2.299999999999993E-4</v>
      </c>
      <c r="G1933" s="264">
        <v>2.000000000000002E-4</v>
      </c>
      <c r="H1933" s="265">
        <v>0</v>
      </c>
      <c r="K1933" s="23">
        <v>44088</v>
      </c>
      <c r="L1933" s="19">
        <v>4.7544680145955786E-3</v>
      </c>
      <c r="O1933" s="23">
        <v>44088</v>
      </c>
      <c r="P1933">
        <v>1.1918670036488945E-2</v>
      </c>
      <c r="Q1933" t="str" cm="1">
        <f t="array" ref="Q1933">IF(P1933=MIN($P$3:$P$10000),O1933:P1933,"")</f>
        <v/>
      </c>
      <c r="S1933" s="23">
        <v>44088</v>
      </c>
      <c r="T1933">
        <v>4.7674680145955786E-3</v>
      </c>
      <c r="U1933" t="str" cm="1">
        <f t="array" ref="U1933">IF(T1933=MIN($T$3:$T$10000),S1933:T1933,"")</f>
        <v/>
      </c>
    </row>
    <row r="1934" spans="1:21" x14ac:dyDescent="0.3">
      <c r="A1934" s="23">
        <v>44089</v>
      </c>
      <c r="B1934" s="24">
        <v>-2.39274567617999E-3</v>
      </c>
      <c r="C1934" s="24">
        <v>6.0951124907410526E-3</v>
      </c>
      <c r="D1934" s="24">
        <v>2.9154647315249017E-4</v>
      </c>
      <c r="E1934" s="263">
        <v>6.1017441478901204E-3</v>
      </c>
      <c r="F1934" s="264">
        <v>1.2999999999999901E-4</v>
      </c>
      <c r="G1934" s="264">
        <v>2.1999999999999909E-4</v>
      </c>
      <c r="H1934" s="265">
        <v>-1.4705882352941086E-4</v>
      </c>
      <c r="K1934" s="23">
        <v>44089</v>
      </c>
      <c r="L1934" s="19">
        <v>9.7930006804631143E-4</v>
      </c>
      <c r="O1934" s="23">
        <v>44089</v>
      </c>
      <c r="P1934">
        <v>2.5536913465863658E-3</v>
      </c>
      <c r="Q1934" t="str" cm="1">
        <f t="array" ref="Q1934">IF(P1934=MIN($P$3:$P$10000),O1934:P1934,"")</f>
        <v/>
      </c>
      <c r="S1934" s="23">
        <v>44089</v>
      </c>
      <c r="T1934">
        <v>1.0214765386345464E-3</v>
      </c>
      <c r="U1934" t="str" cm="1">
        <f t="array" ref="U1934">IF(T1934=MIN($T$3:$T$10000),S1934:T1934,"")</f>
        <v/>
      </c>
    </row>
    <row r="1935" spans="1:21" x14ac:dyDescent="0.3">
      <c r="A1935" s="23">
        <v>44090</v>
      </c>
      <c r="B1935" s="24">
        <v>2.834581676226466E-3</v>
      </c>
      <c r="C1935" s="24">
        <v>8.4813278502396498E-3</v>
      </c>
      <c r="D1935" s="24">
        <v>-8.0082770468672335E-3</v>
      </c>
      <c r="E1935" s="263">
        <v>-1.8792336944381939E-3</v>
      </c>
      <c r="F1935" s="264">
        <v>-6.0000000000000157E-5</v>
      </c>
      <c r="G1935" s="264">
        <v>2.6000000000000019E-4</v>
      </c>
      <c r="H1935" s="265">
        <v>0</v>
      </c>
      <c r="K1935" s="23">
        <v>44090</v>
      </c>
      <c r="L1935" s="19">
        <v>-1.0912191400926604E-3</v>
      </c>
      <c r="O1935" s="23">
        <v>44090</v>
      </c>
      <c r="P1935">
        <v>-2.7455478502316512E-3</v>
      </c>
      <c r="Q1935" t="str" cm="1">
        <f t="array" ref="Q1935">IF(P1935=MIN($P$3:$P$10000),O1935:P1935,"")</f>
        <v/>
      </c>
      <c r="S1935" s="23">
        <v>44090</v>
      </c>
      <c r="T1935">
        <v>-1.0982191400926605E-3</v>
      </c>
      <c r="U1935" t="str" cm="1">
        <f t="array" ref="U1935">IF(T1935=MIN($T$3:$T$10000),S1935:T1935,"")</f>
        <v/>
      </c>
    </row>
    <row r="1936" spans="1:21" x14ac:dyDescent="0.3">
      <c r="A1936" s="23">
        <v>44091</v>
      </c>
      <c r="B1936" s="24">
        <v>-5.4899929037887331E-3</v>
      </c>
      <c r="C1936" s="24">
        <v>1.2015473435222669E-3</v>
      </c>
      <c r="D1936" s="24">
        <v>3.155716923944557E-3</v>
      </c>
      <c r="E1936" s="263">
        <v>-1.1039646763564779E-2</v>
      </c>
      <c r="F1936" s="264">
        <v>-1.799999999999996E-4</v>
      </c>
      <c r="G1936" s="264">
        <v>1.7000000000000017E-4</v>
      </c>
      <c r="H1936" s="265">
        <v>-1.4492753623188319E-4</v>
      </c>
      <c r="K1936" s="23">
        <v>44091</v>
      </c>
      <c r="L1936" s="19">
        <v>-9.8848479069531844E-4</v>
      </c>
      <c r="O1936" s="23">
        <v>44091</v>
      </c>
      <c r="P1936">
        <v>-2.2844184984774276E-3</v>
      </c>
      <c r="Q1936" t="str" cm="1">
        <f t="array" ref="Q1936">IF(P1936=MIN($P$3:$P$10000),O1936:P1936,"")</f>
        <v/>
      </c>
      <c r="S1936" s="23">
        <v>44091</v>
      </c>
      <c r="T1936">
        <v>-9.1376739939097104E-4</v>
      </c>
      <c r="U1936" t="str" cm="1">
        <f t="array" ref="U1936">IF(T1936=MIN($T$3:$T$10000),S1936:T1936,"")</f>
        <v/>
      </c>
    </row>
    <row r="1937" spans="1:21" x14ac:dyDescent="0.3">
      <c r="A1937" s="23">
        <v>44092</v>
      </c>
      <c r="B1937" s="24">
        <v>1.3117074268586249E-3</v>
      </c>
      <c r="C1937" s="24">
        <v>-1.200105360114874E-3</v>
      </c>
      <c r="D1937" s="24">
        <v>-1.0242203781615699E-2</v>
      </c>
      <c r="E1937" s="263">
        <v>-2.50962705701462E-3</v>
      </c>
      <c r="F1937" s="264">
        <v>4.0000000000000112E-5</v>
      </c>
      <c r="G1937" s="264">
        <v>-1.300000000000001E-4</v>
      </c>
      <c r="H1937" s="265">
        <v>2.85714285714284E-4</v>
      </c>
      <c r="K1937" s="23">
        <v>44092</v>
      </c>
      <c r="L1937" s="19">
        <v>-2.0553152371130985E-3</v>
      </c>
      <c r="O1937" s="23">
        <v>44092</v>
      </c>
      <c r="P1937">
        <v>-5.4534666642113167E-3</v>
      </c>
      <c r="Q1937" t="str" cm="1">
        <f t="array" ref="Q1937">IF(P1937=MIN($P$3:$P$10000),O1937:P1937,"")</f>
        <v/>
      </c>
      <c r="S1937" s="23">
        <v>44092</v>
      </c>
      <c r="T1937">
        <v>-2.1813866656845266E-3</v>
      </c>
      <c r="U1937" t="str" cm="1">
        <f t="array" ref="U1937">IF(T1937=MIN($T$3:$T$10000),S1937:T1937,"")</f>
        <v/>
      </c>
    </row>
    <row r="1938" spans="1:21" x14ac:dyDescent="0.3">
      <c r="A1938" s="23">
        <v>44095</v>
      </c>
      <c r="B1938" s="24">
        <v>-2.0087298363874951E-2</v>
      </c>
      <c r="C1938" s="24">
        <v>-3.0436483068431022E-2</v>
      </c>
      <c r="D1938" s="24">
        <v>1.3157173254252171E-2</v>
      </c>
      <c r="E1938" s="263">
        <v>-8.4149215870632944E-3</v>
      </c>
      <c r="F1938" s="264">
        <v>-2.7000000000000027E-4</v>
      </c>
      <c r="G1938" s="264">
        <v>2.800000000000003E-4</v>
      </c>
      <c r="H1938" s="265">
        <v>0</v>
      </c>
      <c r="K1938" s="23">
        <v>44095</v>
      </c>
      <c r="L1938" s="19">
        <v>-1.152728326271185E-3</v>
      </c>
      <c r="O1938" s="23">
        <v>44095</v>
      </c>
      <c r="P1938">
        <v>-2.8493208156779629E-3</v>
      </c>
      <c r="Q1938" t="str" cm="1">
        <f t="array" ref="Q1938">IF(P1938=MIN($P$3:$P$10000),O1938:P1938,"")</f>
        <v/>
      </c>
      <c r="S1938" s="23">
        <v>44095</v>
      </c>
      <c r="T1938">
        <v>-1.1397283262711848E-3</v>
      </c>
      <c r="U1938" t="str" cm="1">
        <f t="array" ref="U1938">IF(T1938=MIN($T$3:$T$10000),S1938:T1938,"")</f>
        <v/>
      </c>
    </row>
    <row r="1939" spans="1:21" x14ac:dyDescent="0.3">
      <c r="A1939" s="23">
        <v>44096</v>
      </c>
      <c r="B1939" s="24">
        <v>-4.8463122806080578E-3</v>
      </c>
      <c r="C1939" s="24">
        <v>2.4783180935746469E-3</v>
      </c>
      <c r="D1939" s="24">
        <v>9.0462926107539032E-3</v>
      </c>
      <c r="E1939" s="263">
        <v>5.8616615013212109E-3</v>
      </c>
      <c r="F1939" s="264">
        <v>2.400000000000006E-4</v>
      </c>
      <c r="G1939" s="264">
        <v>7.3999999999999956E-4</v>
      </c>
      <c r="H1939" s="265">
        <v>0</v>
      </c>
      <c r="K1939" s="23">
        <v>44096</v>
      </c>
      <c r="L1939" s="19">
        <v>2.3478423775019934E-3</v>
      </c>
      <c r="O1939" s="23">
        <v>44096</v>
      </c>
      <c r="P1939">
        <v>5.7171059437549823E-3</v>
      </c>
      <c r="Q1939" t="str" cm="1">
        <f t="array" ref="Q1939">IF(P1939=MIN($P$3:$P$10000),O1939:P1939,"")</f>
        <v/>
      </c>
      <c r="S1939" s="23">
        <v>44096</v>
      </c>
      <c r="T1939">
        <v>2.2868423775019931E-3</v>
      </c>
      <c r="U1939" t="str" cm="1">
        <f t="array" ref="U1939">IF(T1939=MIN($T$3:$T$10000),S1939:T1939,"")</f>
        <v/>
      </c>
    </row>
    <row r="1940" spans="1:21" x14ac:dyDescent="0.3">
      <c r="A1940" s="23">
        <v>44097</v>
      </c>
      <c r="B1940" s="24">
        <v>-2.1606499466213149E-2</v>
      </c>
      <c r="C1940" s="24">
        <v>0</v>
      </c>
      <c r="D1940" s="24">
        <v>-1.677390104065599E-2</v>
      </c>
      <c r="E1940" s="263">
        <v>-2.8181228093464149E-2</v>
      </c>
      <c r="F1940" s="264">
        <v>-1.000000000000003E-4</v>
      </c>
      <c r="G1940" s="264">
        <v>1.500000000000001E-4</v>
      </c>
      <c r="H1940" s="265">
        <v>1.4705882352941213E-4</v>
      </c>
      <c r="K1940" s="23">
        <v>44097</v>
      </c>
      <c r="L1940" s="19">
        <v>-7.2905098249014524E-3</v>
      </c>
      <c r="O1940" s="23">
        <v>44097</v>
      </c>
      <c r="P1940">
        <v>-1.8385465738724214E-2</v>
      </c>
      <c r="Q1940" t="str" cm="1">
        <f t="array" ref="Q1940">IF(P1940=MIN($P$3:$P$10000),O1940:P1940,"")</f>
        <v/>
      </c>
      <c r="S1940" s="23">
        <v>44097</v>
      </c>
      <c r="T1940">
        <v>-7.3541862954896869E-3</v>
      </c>
      <c r="U1940" t="str" cm="1">
        <f t="array" ref="U1940">IF(T1940=MIN($T$3:$T$10000),S1940:T1940,"")</f>
        <v/>
      </c>
    </row>
    <row r="1941" spans="1:21" x14ac:dyDescent="0.3">
      <c r="A1941" s="23">
        <v>44098</v>
      </c>
      <c r="B1941" s="24">
        <v>3.7187998514307558E-3</v>
      </c>
      <c r="C1941" s="24">
        <v>-2.3073741920090429E-2</v>
      </c>
      <c r="D1941" s="24">
        <v>5.2210294815305414E-3</v>
      </c>
      <c r="E1941" s="263">
        <v>-3.8484962449581179E-3</v>
      </c>
      <c r="F1941" s="264">
        <v>4.2999999999999983E-4</v>
      </c>
      <c r="G1941" s="264">
        <v>-2.6000000000000019E-4</v>
      </c>
      <c r="H1941" s="265">
        <v>1.4925373134328396E-4</v>
      </c>
      <c r="K1941" s="23">
        <v>44098</v>
      </c>
      <c r="L1941" s="19">
        <v>-5.3118475474884283E-4</v>
      </c>
      <c r="O1941" s="23">
        <v>44098</v>
      </c>
      <c r="P1941">
        <v>-1.570872334633301E-3</v>
      </c>
      <c r="Q1941" t="str" cm="1">
        <f t="array" ref="Q1941">IF(P1941=MIN($P$3:$P$10000),O1941:P1941,"")</f>
        <v/>
      </c>
      <c r="S1941" s="23">
        <v>44098</v>
      </c>
      <c r="T1941">
        <v>-6.2834893385332055E-4</v>
      </c>
      <c r="U1941" t="str" cm="1">
        <f t="array" ref="U1941">IF(T1941=MIN($T$3:$T$10000),S1941:T1941,"")</f>
        <v/>
      </c>
    </row>
    <row r="1942" spans="1:21" x14ac:dyDescent="0.3">
      <c r="A1942" s="23">
        <v>44099</v>
      </c>
      <c r="B1942" s="24">
        <v>-2.8499771676929191E-3</v>
      </c>
      <c r="C1942" s="24">
        <v>6.7481727338513584E-3</v>
      </c>
      <c r="D1942" s="24">
        <v>4.1697356067154851E-3</v>
      </c>
      <c r="E1942" s="263">
        <v>2.0934455137708339E-2</v>
      </c>
      <c r="F1942" s="264">
        <v>-5.1000000000000004E-4</v>
      </c>
      <c r="G1942" s="264">
        <v>-2.000000000000002E-4</v>
      </c>
      <c r="H1942" s="265">
        <v>-1.5151515151515192E-4</v>
      </c>
      <c r="K1942" s="23">
        <v>44099</v>
      </c>
      <c r="L1942" s="19">
        <v>3.3964898672941401E-3</v>
      </c>
      <c r="O1942" s="23">
        <v>44099</v>
      </c>
      <c r="P1942">
        <v>8.8141792136898958E-3</v>
      </c>
      <c r="Q1942" t="str" cm="1">
        <f t="array" ref="Q1942">IF(P1942=MIN($P$3:$P$10000),O1942:P1942,"")</f>
        <v/>
      </c>
      <c r="S1942" s="23">
        <v>44099</v>
      </c>
      <c r="T1942">
        <v>3.5256716854759583E-3</v>
      </c>
      <c r="U1942" t="str" cm="1">
        <f t="array" ref="U1942">IF(T1942=MIN($T$3:$T$10000),S1942:T1942,"")</f>
        <v/>
      </c>
    </row>
    <row r="1943" spans="1:21" x14ac:dyDescent="0.3">
      <c r="A1943" s="23">
        <v>44102</v>
      </c>
      <c r="B1943" s="24">
        <v>1.0060563506795911E-2</v>
      </c>
      <c r="C1943" s="24">
        <v>2.2622569744388039E-2</v>
      </c>
      <c r="D1943" s="24">
        <v>-1.457699290075902E-4</v>
      </c>
      <c r="E1943" s="263">
        <v>3.608110054254514E-3</v>
      </c>
      <c r="F1943" s="264">
        <v>2.0000000000000049E-5</v>
      </c>
      <c r="G1943" s="264">
        <v>1.7000000000000017E-4</v>
      </c>
      <c r="H1943" s="265">
        <v>1.4925373134328396E-4</v>
      </c>
      <c r="K1943" s="23">
        <v>44102</v>
      </c>
      <c r="L1943" s="19">
        <v>2.159957099843496E-3</v>
      </c>
      <c r="O1943" s="23">
        <v>44102</v>
      </c>
      <c r="P1943">
        <v>5.2057323018475446E-3</v>
      </c>
      <c r="Q1943" t="str" cm="1">
        <f t="array" ref="Q1943">IF(P1943=MIN($P$3:$P$10000),O1943:P1943,"")</f>
        <v/>
      </c>
      <c r="S1943" s="23">
        <v>44102</v>
      </c>
      <c r="T1943">
        <v>2.0822929207390184E-3</v>
      </c>
      <c r="U1943" t="str" cm="1">
        <f t="array" ref="U1943">IF(T1943=MIN($T$3:$T$10000),S1943:T1943,"")</f>
        <v/>
      </c>
    </row>
    <row r="1944" spans="1:21" x14ac:dyDescent="0.3">
      <c r="A1944" s="23">
        <v>44103</v>
      </c>
      <c r="B1944" s="24">
        <v>8.432399690419895E-3</v>
      </c>
      <c r="C1944" s="24">
        <v>1.4748073834019861E-2</v>
      </c>
      <c r="D1944" s="24">
        <v>-8.0144555932616733E-4</v>
      </c>
      <c r="E1944" s="263">
        <v>-5.5243749633181148E-3</v>
      </c>
      <c r="F1944" s="264">
        <v>-1.200000000000003E-4</v>
      </c>
      <c r="G1944" s="264">
        <v>2.6000000000000019E-4</v>
      </c>
      <c r="H1944" s="265">
        <v>-4.5454545454545444E-4</v>
      </c>
      <c r="K1944" s="23">
        <v>44103</v>
      </c>
      <c r="L1944" s="19">
        <v>1.5908442265399444E-4</v>
      </c>
      <c r="O1944" s="23">
        <v>44103</v>
      </c>
      <c r="P1944">
        <v>9.0657469299862273E-4</v>
      </c>
      <c r="Q1944" t="str" cm="1">
        <f t="array" ref="Q1944">IF(P1944=MIN($P$3:$P$10000),O1944:P1944,"")</f>
        <v/>
      </c>
      <c r="S1944" s="23">
        <v>44103</v>
      </c>
      <c r="T1944">
        <v>3.6262987719944898E-4</v>
      </c>
      <c r="U1944" t="str" cm="1">
        <f t="array" ref="U1944">IF(T1944=MIN($T$3:$T$10000),S1944:T1944,"")</f>
        <v/>
      </c>
    </row>
    <row r="1945" spans="1:21" x14ac:dyDescent="0.3">
      <c r="A1945" s="23">
        <v>44104</v>
      </c>
      <c r="B1945" s="24">
        <v>-6.0048655255080137E-3</v>
      </c>
      <c r="C1945" s="24">
        <v>-8.881765385616535E-3</v>
      </c>
      <c r="D1945" s="24">
        <v>2.0198373650363081E-2</v>
      </c>
      <c r="E1945" s="263">
        <v>-2.1161846195519342E-3</v>
      </c>
      <c r="F1945" s="264">
        <v>2.200000000000006E-4</v>
      </c>
      <c r="G1945" s="264">
        <v>-1.500000000000001E-4</v>
      </c>
      <c r="H1945" s="265">
        <v>1.4492753623188319E-4</v>
      </c>
      <c r="K1945" s="23">
        <v>44104</v>
      </c>
      <c r="L1945" s="19">
        <v>2.7674011611089856E-3</v>
      </c>
      <c r="O1945" s="23">
        <v>44104</v>
      </c>
      <c r="P1945">
        <v>6.7192094245115954E-3</v>
      </c>
      <c r="Q1945" t="str" cm="1">
        <f t="array" ref="Q1945">IF(P1945=MIN($P$3:$P$10000),O1945:P1945,"")</f>
        <v/>
      </c>
      <c r="S1945" s="23">
        <v>44104</v>
      </c>
      <c r="T1945">
        <v>2.6876837698046382E-3</v>
      </c>
      <c r="U1945" t="str" cm="1">
        <f t="array" ref="U1945">IF(T1945=MIN($T$3:$T$10000),S1945:T1945,"")</f>
        <v/>
      </c>
    </row>
    <row r="1946" spans="1:21" x14ac:dyDescent="0.3">
      <c r="A1946" s="23">
        <v>44105</v>
      </c>
      <c r="B1946" s="24">
        <v>8.9205174153263022E-3</v>
      </c>
      <c r="C1946" s="24">
        <v>6.1100514615446619E-3</v>
      </c>
      <c r="D1946" s="24">
        <v>2.2657278321522312E-2</v>
      </c>
      <c r="E1946" s="263">
        <v>-2.4742836278536912E-3</v>
      </c>
      <c r="F1946" s="264">
        <v>-1.4999999999999999E-4</v>
      </c>
      <c r="G1946" s="264">
        <v>3.7000000000000032E-4</v>
      </c>
      <c r="H1946" s="265">
        <v>-2.9411764705882171E-4</v>
      </c>
      <c r="K1946" s="23">
        <v>44105</v>
      </c>
      <c r="L1946" s="19">
        <v>4.4238062787057943E-3</v>
      </c>
      <c r="O1946" s="23">
        <v>44105</v>
      </c>
      <c r="P1946">
        <v>1.1381648049705659E-2</v>
      </c>
      <c r="Q1946" t="str" cm="1">
        <f t="array" ref="Q1946">IF(P1946=MIN($P$3:$P$10000),O1946:P1946,"")</f>
        <v/>
      </c>
      <c r="S1946" s="23">
        <v>44105</v>
      </c>
      <c r="T1946">
        <v>4.552659219882264E-3</v>
      </c>
      <c r="U1946" t="str" cm="1">
        <f t="array" ref="U1946">IF(T1946=MIN($T$3:$T$10000),S1946:T1946,"")</f>
        <v/>
      </c>
    </row>
    <row r="1947" spans="1:21" x14ac:dyDescent="0.3">
      <c r="A1947" s="23">
        <v>44106</v>
      </c>
      <c r="B1947" s="24">
        <v>-8.9537774306726206E-4</v>
      </c>
      <c r="C1947" s="24">
        <v>-4.0485882710348904E-3</v>
      </c>
      <c r="D1947" s="24">
        <v>-1.803175113303486E-2</v>
      </c>
      <c r="E1947" s="263">
        <v>8.8582733565468925E-3</v>
      </c>
      <c r="F1947" s="264">
        <v>6.0000000000000157E-5</v>
      </c>
      <c r="G1947" s="264">
        <v>4.3999999999999926E-4</v>
      </c>
      <c r="H1947" s="265">
        <v>-1.1428571428571447E-3</v>
      </c>
      <c r="K1947" s="23">
        <v>44106</v>
      </c>
      <c r="L1947" s="19">
        <v>-2.9761399678120528E-3</v>
      </c>
      <c r="O1947" s="23">
        <v>44106</v>
      </c>
      <c r="P1947">
        <v>-6.2246356338158445E-3</v>
      </c>
      <c r="Q1947" t="str" cm="1">
        <f t="array" ref="Q1947">IF(P1947=MIN($P$3:$P$10000),O1947:P1947,"")</f>
        <v/>
      </c>
      <c r="S1947" s="23">
        <v>44106</v>
      </c>
      <c r="T1947">
        <v>-2.4898542535263376E-3</v>
      </c>
      <c r="U1947" t="str" cm="1">
        <f t="array" ref="U1947">IF(T1947=MIN($T$3:$T$10000),S1947:T1947,"")</f>
        <v/>
      </c>
    </row>
    <row r="1948" spans="1:21" x14ac:dyDescent="0.3">
      <c r="A1948" s="23">
        <v>44109</v>
      </c>
      <c r="B1948" s="24">
        <v>4.872919424837082E-3</v>
      </c>
      <c r="C1948" s="24">
        <v>2.0325145439600761E-2</v>
      </c>
      <c r="D1948" s="24">
        <v>9.2525871950077006E-3</v>
      </c>
      <c r="E1948" s="263">
        <v>3.0731545244338551E-3</v>
      </c>
      <c r="F1948" s="264">
        <v>3.9999999999999238E-5</v>
      </c>
      <c r="G1948" s="264">
        <v>-1.100000000000001E-4</v>
      </c>
      <c r="H1948" s="265">
        <v>2.5641025641025706E-4</v>
      </c>
      <c r="K1948" s="23">
        <v>44109</v>
      </c>
      <c r="L1948" s="19">
        <v>3.5012376616159785E-3</v>
      </c>
      <c r="O1948" s="23">
        <v>44109</v>
      </c>
      <c r="P1948">
        <v>8.4683826155784077E-3</v>
      </c>
      <c r="Q1948" t="str" cm="1">
        <f t="array" ref="Q1948">IF(P1948=MIN($P$3:$P$10000),O1948:P1948,"")</f>
        <v/>
      </c>
      <c r="S1948" s="23">
        <v>44109</v>
      </c>
      <c r="T1948">
        <v>3.3873530462313626E-3</v>
      </c>
      <c r="U1948" t="str" cm="1">
        <f t="array" ref="U1948">IF(T1948=MIN($T$3:$T$10000),S1948:T1948,"")</f>
        <v/>
      </c>
    </row>
    <row r="1949" spans="1:21" x14ac:dyDescent="0.3">
      <c r="A1949" s="23">
        <v>44110</v>
      </c>
      <c r="B1949" s="24">
        <v>-1.1760776729038939E-2</v>
      </c>
      <c r="C1949" s="24">
        <v>-1.6334662969461532E-2</v>
      </c>
      <c r="D1949" s="24">
        <v>-8.2509192998911924E-3</v>
      </c>
      <c r="E1949" s="263">
        <v>-8.6660219095252341E-3</v>
      </c>
      <c r="F1949" s="264">
        <v>-1.9999999999999188E-5</v>
      </c>
      <c r="G1949" s="264">
        <v>1.6000000000000009E-4</v>
      </c>
      <c r="H1949" s="265">
        <v>-6.5789473684210698E-4</v>
      </c>
      <c r="K1949" s="23">
        <v>44110</v>
      </c>
      <c r="L1949" s="19">
        <v>-4.2355217933108605E-3</v>
      </c>
      <c r="O1949" s="23">
        <v>44110</v>
      </c>
      <c r="P1949">
        <v>-9.8636729043297816E-3</v>
      </c>
      <c r="Q1949" t="str" cm="1">
        <f t="array" ref="Q1949">IF(P1949=MIN($P$3:$P$10000),O1949:P1949,"")</f>
        <v/>
      </c>
      <c r="S1949" s="23">
        <v>44110</v>
      </c>
      <c r="T1949">
        <v>-3.9454691617319126E-3</v>
      </c>
      <c r="U1949" t="str" cm="1">
        <f t="array" ref="U1949">IF(T1949=MIN($T$3:$T$10000),S1949:T1949,"")</f>
        <v/>
      </c>
    </row>
    <row r="1950" spans="1:21" x14ac:dyDescent="0.3">
      <c r="A1950" s="23">
        <v>44111</v>
      </c>
      <c r="B1950" s="24">
        <v>-4.5122390663471929E-4</v>
      </c>
      <c r="C1950" s="24">
        <v>1.4175778015953759E-2</v>
      </c>
      <c r="D1950" s="24">
        <v>1.8487127817363E-3</v>
      </c>
      <c r="E1950" s="263">
        <v>5.5628478302571418E-3</v>
      </c>
      <c r="F1950" s="264">
        <v>1.799999999999996E-4</v>
      </c>
      <c r="G1950" s="264">
        <v>-2.0000000000000022E-5</v>
      </c>
      <c r="H1950" s="265">
        <v>3.7037037037037127E-4</v>
      </c>
      <c r="K1950" s="23">
        <v>44111</v>
      </c>
      <c r="L1950" s="19">
        <v>1.9536251641089266E-3</v>
      </c>
      <c r="O1950" s="23">
        <v>44111</v>
      </c>
      <c r="P1950">
        <v>4.4248962436056489E-3</v>
      </c>
      <c r="Q1950" t="str" cm="1">
        <f t="array" ref="Q1950">IF(P1950=MIN($P$3:$P$10000),O1950:P1950,"")</f>
        <v/>
      </c>
      <c r="S1950" s="23">
        <v>44111</v>
      </c>
      <c r="T1950">
        <v>1.7699584974422596E-3</v>
      </c>
      <c r="U1950" t="str" cm="1">
        <f t="array" ref="U1950">IF(T1950=MIN($T$3:$T$10000),S1950:T1950,"")</f>
        <v/>
      </c>
    </row>
    <row r="1951" spans="1:21" x14ac:dyDescent="0.3">
      <c r="A1951" s="23">
        <v>44112</v>
      </c>
      <c r="B1951" s="24">
        <v>3.5549317032224329E-3</v>
      </c>
      <c r="C1951" s="24">
        <v>5.5910619626316216E-3</v>
      </c>
      <c r="D1951" s="24">
        <v>3.3359440738720408E-3</v>
      </c>
      <c r="E1951" s="263">
        <v>7.2005976400036373E-3</v>
      </c>
      <c r="F1951" s="264">
        <v>-1.000000000000003E-4</v>
      </c>
      <c r="G1951" s="264">
        <v>2.800000000000003E-4</v>
      </c>
      <c r="H1951" s="265">
        <v>-1.2820512820512853E-4</v>
      </c>
      <c r="K1951" s="23">
        <v>44112</v>
      </c>
      <c r="L1951" s="19">
        <v>1.8783442273832727E-3</v>
      </c>
      <c r="O1951" s="23">
        <v>44112</v>
      </c>
      <c r="P1951">
        <v>4.8300913376889514E-3</v>
      </c>
      <c r="Q1951" t="str" cm="1">
        <f t="array" ref="Q1951">IF(P1951=MIN($P$3:$P$10000),O1951:P1951,"")</f>
        <v/>
      </c>
      <c r="S1951" s="23">
        <v>44112</v>
      </c>
      <c r="T1951">
        <v>1.9320365350755807E-3</v>
      </c>
      <c r="U1951" t="str" cm="1">
        <f t="array" ref="U1951">IF(T1951=MIN($T$3:$T$10000),S1951:T1951,"")</f>
        <v/>
      </c>
    </row>
    <row r="1952" spans="1:21" x14ac:dyDescent="0.3">
      <c r="A1952" s="23">
        <v>44113</v>
      </c>
      <c r="B1952" s="24">
        <v>1.8161348839088601E-2</v>
      </c>
      <c r="C1952" s="24">
        <v>1.1914151384549709E-2</v>
      </c>
      <c r="D1952" s="24">
        <v>1.004527543894361E-2</v>
      </c>
      <c r="E1952" s="263">
        <v>5.6670345737488709E-3</v>
      </c>
      <c r="F1952" s="264">
        <v>9.000000000000067E-5</v>
      </c>
      <c r="G1952" s="264">
        <v>4.400000000000004E-4</v>
      </c>
      <c r="H1952" s="265">
        <v>-1.2658227848101188E-4</v>
      </c>
      <c r="K1952" s="23">
        <v>44113</v>
      </c>
      <c r="L1952" s="19">
        <v>3.9127413764188067E-3</v>
      </c>
      <c r="O1952" s="23">
        <v>44113</v>
      </c>
      <c r="P1952">
        <v>9.8467585043381534E-3</v>
      </c>
      <c r="Q1952" t="str" cm="1">
        <f t="array" ref="Q1952">IF(P1952=MIN($P$3:$P$10000),O1952:P1952,"")</f>
        <v/>
      </c>
      <c r="S1952" s="23">
        <v>44113</v>
      </c>
      <c r="T1952">
        <v>3.9387034017352614E-3</v>
      </c>
      <c r="U1952" t="str" cm="1">
        <f t="array" ref="U1952">IF(T1952=MIN($T$3:$T$10000),S1952:T1952,"")</f>
        <v/>
      </c>
    </row>
    <row r="1953" spans="1:21" x14ac:dyDescent="0.3">
      <c r="A1953" s="23">
        <v>44116</v>
      </c>
      <c r="B1953" s="24">
        <v>-2.8716809932440809E-3</v>
      </c>
      <c r="C1953" s="24">
        <v>1.452135640386536E-2</v>
      </c>
      <c r="D1953" s="24">
        <v>1.02955666345277E-2</v>
      </c>
      <c r="E1953" s="263">
        <v>1.2743871255114531E-2</v>
      </c>
      <c r="F1953" s="264">
        <v>-8.000000000000021E-5</v>
      </c>
      <c r="G1953" s="264">
        <v>3.9999999999999931E-4</v>
      </c>
      <c r="H1953" s="265">
        <v>7.499999999999998E-4</v>
      </c>
      <c r="K1953" s="23">
        <v>44116</v>
      </c>
      <c r="L1953" s="19">
        <v>4.4395810127066792E-3</v>
      </c>
      <c r="O1953" s="23">
        <v>44116</v>
      </c>
      <c r="P1953">
        <v>1.0225202531766698E-2</v>
      </c>
      <c r="Q1953" t="str" cm="1">
        <f t="array" ref="Q1953">IF(P1953=MIN($P$3:$P$10000),O1953:P1953,"")</f>
        <v/>
      </c>
      <c r="S1953" s="23">
        <v>44116</v>
      </c>
      <c r="T1953">
        <v>4.0900810127066792E-3</v>
      </c>
      <c r="U1953" t="str" cm="1">
        <f t="array" ref="U1953">IF(T1953=MIN($T$3:$T$10000),S1953:T1953,"")</f>
        <v/>
      </c>
    </row>
    <row r="1954" spans="1:21" x14ac:dyDescent="0.3">
      <c r="A1954" s="23">
        <v>44117</v>
      </c>
      <c r="B1954" s="24">
        <v>-1.5728827156943209E-2</v>
      </c>
      <c r="C1954" s="24">
        <v>-1.5087160106668329E-2</v>
      </c>
      <c r="D1954" s="24">
        <v>1.3726206712460189E-2</v>
      </c>
      <c r="E1954" s="263">
        <v>-1.129947750812353E-2</v>
      </c>
      <c r="F1954" s="264">
        <v>1.6000000000000039E-4</v>
      </c>
      <c r="G1954" s="264">
        <v>1.000000000000001E-4</v>
      </c>
      <c r="H1954" s="265">
        <v>1.3513513513513549E-4</v>
      </c>
      <c r="K1954" s="23">
        <v>44117</v>
      </c>
      <c r="L1954" s="19">
        <v>-2.6710943672541068E-4</v>
      </c>
      <c r="O1954" s="23">
        <v>44117</v>
      </c>
      <c r="P1954">
        <v>-8.7230061884055249E-4</v>
      </c>
      <c r="Q1954" t="str" cm="1">
        <f t="array" ref="Q1954">IF(P1954=MIN($P$3:$P$10000),O1954:P1954,"")</f>
        <v/>
      </c>
      <c r="S1954" s="23">
        <v>44117</v>
      </c>
      <c r="T1954">
        <v>-3.4892024753622173E-4</v>
      </c>
      <c r="U1954" t="str" cm="1">
        <f t="array" ref="U1954">IF(T1954=MIN($T$3:$T$10000),S1954:T1954,"")</f>
        <v/>
      </c>
    </row>
    <row r="1955" spans="1:21" x14ac:dyDescent="0.3">
      <c r="A1955" s="23">
        <v>44118</v>
      </c>
      <c r="B1955" s="24">
        <v>3.0947726587060051E-3</v>
      </c>
      <c r="C1955" s="24">
        <v>-3.9267158208853903E-4</v>
      </c>
      <c r="D1955" s="24">
        <v>-1.5660309888751851E-2</v>
      </c>
      <c r="E1955" s="263">
        <v>-7.9654023199323964E-3</v>
      </c>
      <c r="F1955" s="264">
        <v>-1.6000000000000039E-4</v>
      </c>
      <c r="G1955" s="264">
        <v>6.0000000000000056E-5</v>
      </c>
      <c r="H1955" s="265">
        <v>-1.3698630136986338E-4</v>
      </c>
      <c r="K1955" s="23">
        <v>44118</v>
      </c>
      <c r="L1955" s="19">
        <v>-3.7795159579267928E-3</v>
      </c>
      <c r="O1955" s="23">
        <v>44118</v>
      </c>
      <c r="P1955">
        <v>-9.2621803057758856E-3</v>
      </c>
      <c r="Q1955" t="str" cm="1">
        <f t="array" ref="Q1955">IF(P1955=MIN($P$3:$P$10000),O1955:P1955,"")</f>
        <v/>
      </c>
      <c r="S1955" s="23">
        <v>44118</v>
      </c>
      <c r="T1955">
        <v>-3.7048721223103542E-3</v>
      </c>
      <c r="U1955" t="str" cm="1">
        <f t="array" ref="U1955">IF(T1955=MIN($T$3:$T$10000),S1955:T1955,"")</f>
        <v/>
      </c>
    </row>
    <row r="1956" spans="1:21" x14ac:dyDescent="0.3">
      <c r="A1956" s="23">
        <v>44119</v>
      </c>
      <c r="B1956" s="24">
        <v>3.646120970525094E-3</v>
      </c>
      <c r="C1956" s="24">
        <v>-1.532428669987586E-2</v>
      </c>
      <c r="D1956" s="24">
        <v>4.0987964022274233E-3</v>
      </c>
      <c r="E1956" s="263">
        <v>6.0219676906616976E-3</v>
      </c>
      <c r="F1956" s="264">
        <v>-6.8000000000000092E-4</v>
      </c>
      <c r="G1956" s="264">
        <v>-3.6999999999999924E-4</v>
      </c>
      <c r="H1956" s="265">
        <v>-2.7027027027026979E-4</v>
      </c>
      <c r="K1956" s="23">
        <v>44119</v>
      </c>
      <c r="L1956" s="19">
        <v>5.6856307743223295E-4</v>
      </c>
      <c r="O1956" s="23">
        <v>44119</v>
      </c>
      <c r="P1956">
        <v>1.9417117476346357E-3</v>
      </c>
      <c r="Q1956" t="str" cm="1">
        <f t="array" ref="Q1956">IF(P1956=MIN($P$3:$P$10000),O1956:P1956,"")</f>
        <v/>
      </c>
      <c r="S1956" s="23">
        <v>44119</v>
      </c>
      <c r="T1956">
        <v>7.7668469905385444E-4</v>
      </c>
      <c r="U1956" t="str" cm="1">
        <f t="array" ref="U1956">IF(T1956=MIN($T$3:$T$10000),S1956:T1956,"")</f>
        <v/>
      </c>
    </row>
    <row r="1957" spans="1:21" x14ac:dyDescent="0.3">
      <c r="A1957" s="23">
        <v>44120</v>
      </c>
      <c r="B1957" s="24">
        <v>-3.4652079528862318E-3</v>
      </c>
      <c r="C1957" s="24">
        <v>4.3894507525598326E-3</v>
      </c>
      <c r="D1957" s="24">
        <v>1.24559362821429E-3</v>
      </c>
      <c r="E1957" s="263">
        <v>5.2051889448049794E-3</v>
      </c>
      <c r="F1957" s="264">
        <v>3.6000000000000008E-4</v>
      </c>
      <c r="G1957" s="264">
        <v>3.9999999999999931E-4</v>
      </c>
      <c r="H1957" s="265">
        <v>-2.631578947368428E-4</v>
      </c>
      <c r="K1957" s="23">
        <v>44120</v>
      </c>
      <c r="L1957" s="19">
        <v>8.8599581027686567E-4</v>
      </c>
      <c r="O1957" s="23">
        <v>44120</v>
      </c>
      <c r="P1957">
        <v>2.3710421572711122E-3</v>
      </c>
      <c r="Q1957" t="str" cm="1">
        <f t="array" ref="Q1957">IF(P1957=MIN($P$3:$P$10000),O1957:P1957,"")</f>
        <v/>
      </c>
      <c r="S1957" s="23">
        <v>44120</v>
      </c>
      <c r="T1957">
        <v>9.48416862908445E-4</v>
      </c>
      <c r="U1957" t="str" cm="1">
        <f t="array" ref="U1957">IF(T1957=MIN($T$3:$T$10000),S1957:T1957,"")</f>
        <v/>
      </c>
    </row>
    <row r="1958" spans="1:21" x14ac:dyDescent="0.3">
      <c r="A1958" s="23">
        <v>44123</v>
      </c>
      <c r="B1958" s="24">
        <v>5.0474480362170879E-4</v>
      </c>
      <c r="C1958" s="24">
        <v>-1.9863915679327491E-3</v>
      </c>
      <c r="D1958" s="24">
        <v>-1.216231397883784E-2</v>
      </c>
      <c r="E1958" s="263">
        <v>-1.8727817647295229E-2</v>
      </c>
      <c r="F1958" s="264">
        <v>-2.1000000000000009E-4</v>
      </c>
      <c r="G1958" s="264">
        <v>-6.2999999999999948E-4</v>
      </c>
      <c r="H1958" s="265">
        <v>-3.8461538461538559E-4</v>
      </c>
      <c r="K1958" s="23">
        <v>44123</v>
      </c>
      <c r="L1958" s="19">
        <v>-4.7807420671612602E-3</v>
      </c>
      <c r="O1958" s="23">
        <v>44123</v>
      </c>
      <c r="P1958">
        <v>-1.138791286021084E-2</v>
      </c>
      <c r="Q1958" t="str" cm="1">
        <f t="array" ref="Q1958">IF(P1958=MIN($P$3:$P$10000),O1958:P1958,"")</f>
        <v/>
      </c>
      <c r="S1958" s="23">
        <v>44123</v>
      </c>
      <c r="T1958">
        <v>-4.5551651440843364E-3</v>
      </c>
      <c r="U1958" t="str" cm="1">
        <f t="array" ref="U1958">IF(T1958=MIN($T$3:$T$10000),S1958:T1958,"")</f>
        <v/>
      </c>
    </row>
    <row r="1959" spans="1:21" x14ac:dyDescent="0.3">
      <c r="A1959" s="23">
        <v>44124</v>
      </c>
      <c r="B1959" s="24">
        <v>4.820903665120886E-3</v>
      </c>
      <c r="C1959" s="24">
        <v>1.871015383516695E-2</v>
      </c>
      <c r="D1959" s="24">
        <v>6.6457815660876177E-3</v>
      </c>
      <c r="E1959" s="263">
        <v>5.3648493744240583E-3</v>
      </c>
      <c r="F1959" s="264">
        <v>1.000000000000003E-4</v>
      </c>
      <c r="G1959" s="264">
        <v>-2.200000000000002E-4</v>
      </c>
      <c r="H1959" s="265">
        <v>-2.4691358024691201E-4</v>
      </c>
      <c r="K1959" s="23">
        <v>44124</v>
      </c>
      <c r="L1959" s="19">
        <v>2.982900556728881E-3</v>
      </c>
      <c r="O1959" s="23">
        <v>44124</v>
      </c>
      <c r="P1959">
        <v>7.737529169599979E-3</v>
      </c>
      <c r="Q1959" t="str" cm="1">
        <f t="array" ref="Q1959">IF(P1959=MIN($P$3:$P$10000),O1959:P1959,"")</f>
        <v/>
      </c>
      <c r="S1959" s="23">
        <v>44124</v>
      </c>
      <c r="T1959">
        <v>3.0950116678399916E-3</v>
      </c>
      <c r="U1959" t="str" cm="1">
        <f t="array" ref="U1959">IF(T1959=MIN($T$3:$T$10000),S1959:T1959,"")</f>
        <v/>
      </c>
    </row>
    <row r="1960" spans="1:21" x14ac:dyDescent="0.3">
      <c r="A1960" s="23">
        <v>44125</v>
      </c>
      <c r="B1960" s="24">
        <v>7.5314142259414654E-3</v>
      </c>
      <c r="C1960" s="24">
        <v>-8.5970793606077976E-3</v>
      </c>
      <c r="D1960" s="24">
        <v>3.4744730350179309E-3</v>
      </c>
      <c r="E1960" s="263">
        <v>-1.2246368866834351E-3</v>
      </c>
      <c r="F1960" s="264">
        <v>7.0000000000000617E-5</v>
      </c>
      <c r="G1960" s="264">
        <v>-5.0000000000000036E-5</v>
      </c>
      <c r="H1960" s="265">
        <v>-4.8192771084337271E-4</v>
      </c>
      <c r="K1960" s="23">
        <v>44125</v>
      </c>
      <c r="L1960" s="19">
        <v>1.1705409207632007E-4</v>
      </c>
      <c r="O1960" s="23">
        <v>44125</v>
      </c>
      <c r="P1960">
        <v>8.2355390488959423E-4</v>
      </c>
      <c r="Q1960" t="str" cm="1">
        <f t="array" ref="Q1960">IF(P1960=MIN($P$3:$P$10000),O1960:P1960,"")</f>
        <v/>
      </c>
      <c r="S1960" s="23">
        <v>44125</v>
      </c>
      <c r="T1960">
        <v>3.2942156195583776E-4</v>
      </c>
      <c r="U1960" t="str" cm="1">
        <f t="array" ref="U1960">IF(T1960=MIN($T$3:$T$10000),S1960:T1960,"")</f>
        <v/>
      </c>
    </row>
    <row r="1961" spans="1:21" x14ac:dyDescent="0.3">
      <c r="A1961" s="23">
        <v>44126</v>
      </c>
      <c r="B1961" s="24">
        <v>-9.8006862746172884E-3</v>
      </c>
      <c r="C1961" s="24">
        <v>-7.4891908459170974E-3</v>
      </c>
      <c r="D1961" s="24">
        <v>-5.886300783895332E-3</v>
      </c>
      <c r="E1961" s="263">
        <v>1.4014154012070691E-2</v>
      </c>
      <c r="F1961" s="264">
        <v>5.999999999999929E-5</v>
      </c>
      <c r="G1961" s="264">
        <v>-5.8000000000000055E-4</v>
      </c>
      <c r="H1961" s="265">
        <v>2.2988505747126298E-4</v>
      </c>
      <c r="K1961" s="23">
        <v>44126</v>
      </c>
      <c r="L1961" s="19">
        <v>-1.4034454057877598E-4</v>
      </c>
      <c r="O1961" s="23">
        <v>44126</v>
      </c>
      <c r="P1961">
        <v>-5.5198204110211164E-4</v>
      </c>
      <c r="Q1961" t="str" cm="1">
        <f t="array" ref="Q1961">IF(P1961=MIN($P$3:$P$10000),O1961:P1961,"")</f>
        <v/>
      </c>
      <c r="S1961" s="23">
        <v>44126</v>
      </c>
      <c r="T1961">
        <v>-2.2079281644084422E-4</v>
      </c>
      <c r="U1961" t="str" cm="1">
        <f t="array" ref="U1961">IF(T1961=MIN($T$3:$T$10000),S1961:T1961,"")</f>
        <v/>
      </c>
    </row>
    <row r="1962" spans="1:21" x14ac:dyDescent="0.3">
      <c r="A1962" s="23">
        <v>44127</v>
      </c>
      <c r="B1962" s="24">
        <v>-1.0624783194937201E-3</v>
      </c>
      <c r="C1962" s="24">
        <v>7.545702048625683E-3</v>
      </c>
      <c r="D1962" s="24">
        <v>2.0898932164335449E-3</v>
      </c>
      <c r="E1962" s="263">
        <v>8.0331762302867354E-3</v>
      </c>
      <c r="F1962" s="264">
        <v>9.000000000000067E-5</v>
      </c>
      <c r="G1962" s="264">
        <v>3.9000000000000043E-4</v>
      </c>
      <c r="H1962" s="265">
        <v>4.7058823529411679E-4</v>
      </c>
      <c r="K1962" s="23">
        <v>44127</v>
      </c>
      <c r="L1962" s="19">
        <v>1.9580567385433793E-3</v>
      </c>
      <c r="O1962" s="23">
        <v>44127</v>
      </c>
      <c r="P1962">
        <v>4.2944800816525665E-3</v>
      </c>
      <c r="Q1962" t="str" cm="1">
        <f t="array" ref="Q1962">IF(P1962=MIN($P$3:$P$10000),O1962:P1962,"")</f>
        <v/>
      </c>
      <c r="S1962" s="23">
        <v>44127</v>
      </c>
      <c r="T1962">
        <v>1.7177920326610268E-3</v>
      </c>
      <c r="U1962" t="str" cm="1">
        <f t="array" ref="U1962">IF(T1962=MIN($T$3:$T$10000),S1962:T1962,"")</f>
        <v/>
      </c>
    </row>
    <row r="1963" spans="1:21" x14ac:dyDescent="0.3">
      <c r="A1963" s="23">
        <v>44130</v>
      </c>
      <c r="B1963" s="24">
        <v>-5.0378414970762007E-4</v>
      </c>
      <c r="C1963" s="24">
        <v>-2.7197574886588759E-2</v>
      </c>
      <c r="D1963" s="24">
        <v>-1.174822532562133E-2</v>
      </c>
      <c r="E1963" s="263">
        <v>-2.827763746539759E-2</v>
      </c>
      <c r="F1963" s="264">
        <v>4.9999999999999697E-5</v>
      </c>
      <c r="G1963" s="264">
        <v>3.3000000000000027E-4</v>
      </c>
      <c r="H1963" s="265">
        <v>2.4691358024691418E-4</v>
      </c>
      <c r="K1963" s="23">
        <v>44130</v>
      </c>
      <c r="L1963" s="19">
        <v>-6.9299503138957781E-3</v>
      </c>
      <c r="O1963" s="23">
        <v>44130</v>
      </c>
      <c r="P1963">
        <v>-1.7656403562517221E-2</v>
      </c>
      <c r="Q1963" t="str" cm="1">
        <f t="array" ref="Q1963">IF(P1963=MIN($P$3:$P$10000),O1963:P1963,"")</f>
        <v/>
      </c>
      <c r="S1963" s="23">
        <v>44130</v>
      </c>
      <c r="T1963">
        <v>-7.0625614250068892E-3</v>
      </c>
      <c r="U1963" t="str" cm="1">
        <f t="array" ref="U1963">IF(T1963=MIN($T$3:$T$10000),S1963:T1963,"")</f>
        <v/>
      </c>
    </row>
    <row r="1964" spans="1:21" x14ac:dyDescent="0.3">
      <c r="A1964" s="23">
        <v>44131</v>
      </c>
      <c r="B1964" s="24">
        <v>2.6323214343491009E-3</v>
      </c>
      <c r="C1964" s="24">
        <v>-1.053477696692247E-2</v>
      </c>
      <c r="D1964" s="24">
        <v>4.9940925990453891E-3</v>
      </c>
      <c r="E1964" s="263">
        <v>-2.442673981912459E-2</v>
      </c>
      <c r="F1964" s="264">
        <v>-2.300000000000002E-4</v>
      </c>
      <c r="G1964" s="264">
        <v>2.7000000000000022E-4</v>
      </c>
      <c r="H1964" s="265">
        <v>0</v>
      </c>
      <c r="K1964" s="23">
        <v>44131</v>
      </c>
      <c r="L1964" s="19">
        <v>-2.5003728603524762E-3</v>
      </c>
      <c r="O1964" s="23">
        <v>44131</v>
      </c>
      <c r="P1964">
        <v>-6.2271821508811899E-3</v>
      </c>
      <c r="Q1964" t="str" cm="1">
        <f t="array" ref="Q1964">IF(P1964=MIN($P$3:$P$10000),O1964:P1964,"")</f>
        <v/>
      </c>
      <c r="S1964" s="23">
        <v>44131</v>
      </c>
      <c r="T1964">
        <v>-2.4908728603524762E-3</v>
      </c>
      <c r="U1964" t="str" cm="1">
        <f t="array" ref="U1964">IF(T1964=MIN($T$3:$T$10000),S1964:T1964,"")</f>
        <v/>
      </c>
    </row>
    <row r="1965" spans="1:21" x14ac:dyDescent="0.3">
      <c r="A1965" s="23">
        <v>44132</v>
      </c>
      <c r="B1965" s="24">
        <v>-1.6143441712804279E-2</v>
      </c>
      <c r="C1965" s="24">
        <v>-3.3988558970243513E-2</v>
      </c>
      <c r="D1965" s="24">
        <v>-1.980823684634329E-2</v>
      </c>
      <c r="E1965" s="263">
        <v>-3.3173673406471177E-2</v>
      </c>
      <c r="F1965" s="264">
        <v>-1.9000000000000009E-4</v>
      </c>
      <c r="G1965" s="264">
        <v>-6.4000000000000059E-4</v>
      </c>
      <c r="H1965" s="265">
        <v>-7.5949367088607573E-4</v>
      </c>
      <c r="K1965" s="23">
        <v>44132</v>
      </c>
      <c r="L1965" s="19">
        <v>-1.0549391733976185E-2</v>
      </c>
      <c r="O1965" s="23">
        <v>44132</v>
      </c>
      <c r="P1965">
        <v>-2.5391548955193625E-2</v>
      </c>
      <c r="Q1965" t="str" cm="1">
        <f t="array" ref="Q1965">IF(P1965=MIN($P$3:$P$10000),O1965:P1965,"")</f>
        <v/>
      </c>
      <c r="S1965" s="23">
        <v>44132</v>
      </c>
      <c r="T1965">
        <v>-1.0156619582077451E-2</v>
      </c>
      <c r="U1965" t="str" cm="1">
        <f t="array" ref="U1965">IF(T1965=MIN($T$3:$T$10000),S1965:T1965,"")</f>
        <v/>
      </c>
    </row>
    <row r="1966" spans="1:21" x14ac:dyDescent="0.3">
      <c r="A1966" s="23">
        <v>44133</v>
      </c>
      <c r="B1966" s="24">
        <v>-4.144728208007595E-3</v>
      </c>
      <c r="C1966" s="24">
        <v>-2.5434541405470069E-3</v>
      </c>
      <c r="D1966" s="24">
        <v>-8.5675976885755804E-4</v>
      </c>
      <c r="E1966" s="263">
        <v>5.5161979774440992E-3</v>
      </c>
      <c r="F1966" s="264">
        <v>-8.9999999999999802E-5</v>
      </c>
      <c r="G1966" s="264">
        <v>6.7000000000000056E-4</v>
      </c>
      <c r="H1966" s="265">
        <v>-3.529411764705881E-4</v>
      </c>
      <c r="K1966" s="23">
        <v>44133</v>
      </c>
      <c r="L1966" s="19">
        <v>5.5519608099447555E-5</v>
      </c>
      <c r="O1966" s="23">
        <v>44133</v>
      </c>
      <c r="P1966">
        <v>4.7460784377803002E-4</v>
      </c>
      <c r="Q1966" t="str" cm="1">
        <f t="array" ref="Q1966">IF(P1966=MIN($P$3:$P$10000),O1966:P1966,"")</f>
        <v/>
      </c>
      <c r="S1966" s="23">
        <v>44133</v>
      </c>
      <c r="T1966">
        <v>1.8984313751121214E-4</v>
      </c>
      <c r="U1966" t="str" cm="1">
        <f t="array" ref="U1966">IF(T1966=MIN($T$3:$T$10000),S1966:T1966,"")</f>
        <v/>
      </c>
    </row>
    <row r="1967" spans="1:21" x14ac:dyDescent="0.3">
      <c r="A1967" s="23">
        <v>44134</v>
      </c>
      <c r="B1967" s="24">
        <v>4.5610206805366468E-3</v>
      </c>
      <c r="C1967" s="24">
        <v>-7.2248514807322526E-3</v>
      </c>
      <c r="D1967" s="24">
        <v>-8.3618906725859195E-3</v>
      </c>
      <c r="E1967" s="263">
        <v>3.3471110204646459E-3</v>
      </c>
      <c r="F1967" s="264">
        <v>9.9999999999999395E-5</v>
      </c>
      <c r="G1967" s="264">
        <v>-1.7000000000000017E-4</v>
      </c>
      <c r="H1967" s="265">
        <v>1.1363636363636491E-4</v>
      </c>
      <c r="K1967" s="23">
        <v>44134</v>
      </c>
      <c r="L1967" s="19">
        <v>-1.2790774932910892E-3</v>
      </c>
      <c r="O1967" s="23">
        <v>44134</v>
      </c>
      <c r="P1967">
        <v>-3.3292846423186345E-3</v>
      </c>
      <c r="Q1967" t="str" cm="1">
        <f t="array" ref="Q1967">IF(P1967=MIN($P$3:$P$10000),O1967:P1967,"")</f>
        <v/>
      </c>
      <c r="S1967" s="23">
        <v>44134</v>
      </c>
      <c r="T1967">
        <v>-1.3317138569274535E-3</v>
      </c>
      <c r="U1967" t="str" cm="1">
        <f t="array" ref="U1967">IF(T1967=MIN($T$3:$T$10000),S1967:T1967,"")</f>
        <v/>
      </c>
    </row>
    <row r="1968" spans="1:21" x14ac:dyDescent="0.3">
      <c r="A1968" s="23">
        <v>44137</v>
      </c>
      <c r="B1968" s="24">
        <v>9.7049207100723747E-3</v>
      </c>
      <c r="C1968" s="24">
        <v>8.5616560113713561E-3</v>
      </c>
      <c r="D1968" s="24">
        <v>1.189173347556228E-2</v>
      </c>
      <c r="E1968" s="263">
        <v>2.557690489135447E-2</v>
      </c>
      <c r="F1968" s="264">
        <v>4.1000000000000059E-4</v>
      </c>
      <c r="G1968" s="264">
        <v>2.0000000000000022E-5</v>
      </c>
      <c r="H1968" s="265">
        <v>-3.4482758620689848E-4</v>
      </c>
      <c r="K1968" s="23">
        <v>44137</v>
      </c>
      <c r="L1968" s="19">
        <v>6.0089181197796847E-3</v>
      </c>
      <c r="O1968" s="23">
        <v>44137</v>
      </c>
      <c r="P1968">
        <v>1.5305226333931971E-2</v>
      </c>
      <c r="Q1968" t="str" cm="1">
        <f t="array" ref="Q1968">IF(P1968=MIN($P$3:$P$10000),O1968:P1968,"")</f>
        <v/>
      </c>
      <c r="S1968" s="23">
        <v>44137</v>
      </c>
      <c r="T1968">
        <v>6.1220905335727886E-3</v>
      </c>
      <c r="U1968" t="str" cm="1">
        <f t="array" ref="U1968">IF(T1968=MIN($T$3:$T$10000),S1968:T1968,"")</f>
        <v/>
      </c>
    </row>
    <row r="1969" spans="1:21" x14ac:dyDescent="0.3">
      <c r="A1969" s="23">
        <v>44138</v>
      </c>
      <c r="B1969" s="24">
        <v>5.6769938580857214E-3</v>
      </c>
      <c r="C1969" s="24">
        <v>2.7164768276283519E-2</v>
      </c>
      <c r="D1969" s="24">
        <v>1.6951655950115781E-2</v>
      </c>
      <c r="E1969" s="263">
        <v>3.6504904765384552E-2</v>
      </c>
      <c r="F1969" s="264">
        <v>-6.0000000000000157E-5</v>
      </c>
      <c r="G1969" s="264">
        <v>1.7000000000000017E-4</v>
      </c>
      <c r="H1969" s="265">
        <v>1.3333333333333339E-3</v>
      </c>
      <c r="K1969" s="23">
        <v>44138</v>
      </c>
      <c r="L1969" s="19">
        <v>9.8182835041922649E-3</v>
      </c>
      <c r="O1969" s="23">
        <v>44138</v>
      </c>
      <c r="P1969">
        <v>2.3039458760480663E-2</v>
      </c>
      <c r="Q1969" t="str" cm="1">
        <f t="array" ref="Q1969">IF(P1969=MIN($P$3:$P$10000),O1969:P1969,"")</f>
        <v/>
      </c>
      <c r="S1969" s="23">
        <v>44138</v>
      </c>
      <c r="T1969">
        <v>9.215783504192266E-3</v>
      </c>
      <c r="U1969" t="str" cm="1">
        <f t="array" ref="U1969">IF(T1969=MIN($T$3:$T$10000),S1969:T1969,"")</f>
        <v/>
      </c>
    </row>
    <row r="1970" spans="1:21" x14ac:dyDescent="0.3">
      <c r="A1970" s="23">
        <v>44139</v>
      </c>
      <c r="B1970" s="24">
        <v>-5.5885871404932961E-4</v>
      </c>
      <c r="C1970" s="24">
        <v>2.1074300944132051E-2</v>
      </c>
      <c r="D1970" s="24">
        <v>-5.7429279840014126E-3</v>
      </c>
      <c r="E1970" s="263">
        <v>1.168176452870062E-2</v>
      </c>
      <c r="F1970" s="264">
        <v>-4.0000000000000112E-5</v>
      </c>
      <c r="G1970" s="264">
        <v>3.7999999999999921E-4</v>
      </c>
      <c r="H1970" s="265">
        <v>-1.2820512820512853E-4</v>
      </c>
      <c r="K1970" s="23">
        <v>44139</v>
      </c>
      <c r="L1970" s="19">
        <v>1.4529545865377385E-3</v>
      </c>
      <c r="O1970" s="23">
        <v>44139</v>
      </c>
      <c r="P1970">
        <v>3.7391172355751164E-3</v>
      </c>
      <c r="Q1970" t="str" cm="1">
        <f t="array" ref="Q1970">IF(P1970=MIN($P$3:$P$10000),O1970:P1970,"")</f>
        <v/>
      </c>
      <c r="S1970" s="23">
        <v>44139</v>
      </c>
      <c r="T1970">
        <v>1.4956468942300466E-3</v>
      </c>
      <c r="U1970" t="str" cm="1">
        <f t="array" ref="U1970">IF(T1970=MIN($T$3:$T$10000),S1970:T1970,"")</f>
        <v/>
      </c>
    </row>
    <row r="1971" spans="1:21" x14ac:dyDescent="0.3">
      <c r="A1971" s="23">
        <v>44140</v>
      </c>
      <c r="B1971" s="24">
        <v>2.298392707254503E-2</v>
      </c>
      <c r="C1971" s="24">
        <v>2.751926171863598E-2</v>
      </c>
      <c r="D1971" s="24">
        <v>1.0636724908824269E-2</v>
      </c>
      <c r="E1971" s="263">
        <v>3.1365687839344972E-2</v>
      </c>
      <c r="F1971" s="264">
        <v>-6.999999999999975E-5</v>
      </c>
      <c r="G1971" s="264">
        <v>2.800000000000003E-4</v>
      </c>
      <c r="H1971" s="265">
        <v>-5.0632911392404969E-4</v>
      </c>
      <c r="K1971" s="23">
        <v>44140</v>
      </c>
      <c r="L1971" s="19">
        <v>7.975796856009713E-3</v>
      </c>
      <c r="O1971" s="23">
        <v>44140</v>
      </c>
      <c r="P1971">
        <v>2.0491612393188842E-2</v>
      </c>
      <c r="Q1971" t="str" cm="1">
        <f t="array" ref="Q1971">IF(P1971=MIN($P$3:$P$10000),O1971:P1971,"")</f>
        <v/>
      </c>
      <c r="S1971" s="23">
        <v>44140</v>
      </c>
      <c r="T1971">
        <v>8.1966449572755361E-3</v>
      </c>
      <c r="U1971" t="str" cm="1">
        <f t="array" ref="U1971">IF(T1971=MIN($T$3:$T$10000),S1971:T1971,"")</f>
        <v/>
      </c>
    </row>
    <row r="1972" spans="1:21" x14ac:dyDescent="0.3">
      <c r="A1972" s="23">
        <v>44141</v>
      </c>
      <c r="B1972" s="24">
        <v>1.421357950852798E-3</v>
      </c>
      <c r="C1972" s="24">
        <v>7.4832918208223324E-3</v>
      </c>
      <c r="D1972" s="24">
        <v>1.6031143596768709E-2</v>
      </c>
      <c r="E1972" s="263">
        <v>-3.4254979894142979E-3</v>
      </c>
      <c r="F1972" s="264">
        <v>6.0000000000000157E-5</v>
      </c>
      <c r="G1972" s="264">
        <v>1.500000000000001E-4</v>
      </c>
      <c r="H1972" s="265">
        <v>-1.5662650602409629E-3</v>
      </c>
      <c r="K1972" s="23">
        <v>44141</v>
      </c>
      <c r="L1972" s="19">
        <v>2.2974184733153325E-3</v>
      </c>
      <c r="O1972" s="23">
        <v>44141</v>
      </c>
      <c r="P1972">
        <v>7.4718443760594146E-3</v>
      </c>
      <c r="Q1972" t="str" cm="1">
        <f t="array" ref="Q1972">IF(P1972=MIN($P$3:$P$10000),O1972:P1972,"")</f>
        <v/>
      </c>
      <c r="S1972" s="23">
        <v>44141</v>
      </c>
      <c r="T1972">
        <v>2.9887377504237657E-3</v>
      </c>
      <c r="U1972" t="str" cm="1">
        <f t="array" ref="U1972">IF(T1972=MIN($T$3:$T$10000),S1972:T1972,"")</f>
        <v/>
      </c>
    </row>
    <row r="1973" spans="1:21" x14ac:dyDescent="0.3">
      <c r="A1973" s="23">
        <v>44144</v>
      </c>
      <c r="B1973" s="24">
        <v>-4.4270975006594437E-2</v>
      </c>
      <c r="C1973" s="24">
        <v>5.0819601474064837E-3</v>
      </c>
      <c r="D1973" s="24">
        <v>-1.529813840257146E-2</v>
      </c>
      <c r="E1973" s="263">
        <v>1.4084595994380779E-2</v>
      </c>
      <c r="F1973" s="264">
        <v>7.000000000000001E-4</v>
      </c>
      <c r="G1973" s="264">
        <v>-1.0199999999999999E-3</v>
      </c>
      <c r="H1973" s="265">
        <v>-2.0833333333333392E-4</v>
      </c>
      <c r="K1973" s="23">
        <v>44144</v>
      </c>
      <c r="L1973" s="19">
        <v>-2.7640045865199407E-3</v>
      </c>
      <c r="O1973" s="23">
        <v>44144</v>
      </c>
      <c r="P1973">
        <v>-6.7231364662998531E-3</v>
      </c>
      <c r="Q1973" t="str" cm="1">
        <f t="array" ref="Q1973">IF(P1973=MIN($P$3:$P$10000),O1973:P1973,"")</f>
        <v/>
      </c>
      <c r="S1973" s="23">
        <v>44144</v>
      </c>
      <c r="T1973">
        <v>-2.689254586519941E-3</v>
      </c>
      <c r="U1973" t="str" cm="1">
        <f t="array" ref="U1973">IF(T1973=MIN($T$3:$T$10000),S1973:T1973,"")</f>
        <v/>
      </c>
    </row>
    <row r="1974" spans="1:21" x14ac:dyDescent="0.3">
      <c r="A1974" s="23">
        <v>44145</v>
      </c>
      <c r="B1974" s="24">
        <v>3.3127826900526251E-3</v>
      </c>
      <c r="C1974" s="24">
        <v>1.0501907097486E-2</v>
      </c>
      <c r="D1974" s="24">
        <v>1.407290725618043E-2</v>
      </c>
      <c r="E1974" s="263">
        <v>2.0006474436241321E-2</v>
      </c>
      <c r="F1974" s="264">
        <v>2.9000000000000033E-4</v>
      </c>
      <c r="G1974" s="264">
        <v>-4.0000000000000044E-5</v>
      </c>
      <c r="H1974" s="265">
        <v>-2.0408163265306177E-4</v>
      </c>
      <c r="K1974" s="23">
        <v>44145</v>
      </c>
      <c r="L1974" s="19">
        <v>5.6245978276362098E-3</v>
      </c>
      <c r="O1974" s="23">
        <v>44145</v>
      </c>
      <c r="P1974">
        <v>1.4223586405825217E-2</v>
      </c>
      <c r="Q1974" t="str" cm="1">
        <f t="array" ref="Q1974">IF(P1974=MIN($P$3:$P$10000),O1974:P1974,"")</f>
        <v/>
      </c>
      <c r="S1974" s="23">
        <v>44145</v>
      </c>
      <c r="T1974">
        <v>5.6894345623300872E-3</v>
      </c>
      <c r="U1974" t="str" cm="1">
        <f t="array" ref="U1974">IF(T1974=MIN($T$3:$T$10000),S1974:T1974,"")</f>
        <v/>
      </c>
    </row>
    <row r="1975" spans="1:21" x14ac:dyDescent="0.3">
      <c r="A1975" s="23">
        <v>44146</v>
      </c>
      <c r="B1975" s="24">
        <v>-4.3265967362723853E-3</v>
      </c>
      <c r="C1975" s="24">
        <v>1.5396479117331999E-3</v>
      </c>
      <c r="D1975" s="24">
        <v>1.6625444351171172E-2</v>
      </c>
      <c r="E1975" s="263">
        <v>-4.7008590711406914E-3</v>
      </c>
      <c r="F1975" s="264">
        <v>-1.9000000000000009E-4</v>
      </c>
      <c r="G1975" s="264">
        <v>2.4000000000000022E-4</v>
      </c>
      <c r="H1975" s="265">
        <v>1.1999999999999997E-3</v>
      </c>
      <c r="K1975" s="23">
        <v>44146</v>
      </c>
      <c r="L1975" s="19">
        <v>2.9058304231667758E-3</v>
      </c>
      <c r="O1975" s="23">
        <v>44146</v>
      </c>
      <c r="P1975">
        <v>5.93207605791694E-3</v>
      </c>
      <c r="Q1975" t="str" cm="1">
        <f t="array" ref="Q1975">IF(P1975=MIN($P$3:$P$10000),O1975:P1975,"")</f>
        <v/>
      </c>
      <c r="S1975" s="23">
        <v>44146</v>
      </c>
      <c r="T1975">
        <v>2.3728304231667762E-3</v>
      </c>
      <c r="U1975" t="str" cm="1">
        <f t="array" ref="U1975">IF(T1975=MIN($T$3:$T$10000),S1975:T1975,"")</f>
        <v/>
      </c>
    </row>
    <row r="1976" spans="1:21" x14ac:dyDescent="0.3">
      <c r="A1976" s="23">
        <v>44147</v>
      </c>
      <c r="B1976" s="24">
        <v>6.0606805967071556E-3</v>
      </c>
      <c r="C1976" s="24">
        <v>-4.6119628154338904E-3</v>
      </c>
      <c r="D1976" s="24">
        <v>1.6891259324805039E-3</v>
      </c>
      <c r="E1976" s="263">
        <v>-1.3925215583972269E-2</v>
      </c>
      <c r="F1976" s="264">
        <v>-4.2999999999999983E-4</v>
      </c>
      <c r="G1976" s="264">
        <v>4.9999999999999936E-4</v>
      </c>
      <c r="H1976" s="265">
        <v>-1.1363636363636295E-4</v>
      </c>
      <c r="K1976" s="23">
        <v>44147</v>
      </c>
      <c r="L1976" s="19">
        <v>-1.4309296750333227E-3</v>
      </c>
      <c r="O1976" s="23">
        <v>44147</v>
      </c>
      <c r="P1976">
        <v>-3.4044832784923982E-3</v>
      </c>
      <c r="Q1976" t="str" cm="1">
        <f t="array" ref="Q1976">IF(P1976=MIN($P$3:$P$10000),O1976:P1976,"")</f>
        <v/>
      </c>
      <c r="S1976" s="23">
        <v>44147</v>
      </c>
      <c r="T1976">
        <v>-1.3617933113969595E-3</v>
      </c>
      <c r="U1976" t="str" cm="1">
        <f t="array" ref="U1976">IF(T1976=MIN($T$3:$T$10000),S1976:T1976,"")</f>
        <v/>
      </c>
    </row>
    <row r="1977" spans="1:21" x14ac:dyDescent="0.3">
      <c r="A1977" s="23">
        <v>44148</v>
      </c>
      <c r="B1977" s="24">
        <v>6.8197144365878338E-3</v>
      </c>
      <c r="C1977" s="24">
        <v>1.5444839392629651E-3</v>
      </c>
      <c r="D1977" s="24">
        <v>1.5584007572796901E-2</v>
      </c>
      <c r="E1977" s="263">
        <v>6.8544726302875057E-3</v>
      </c>
      <c r="F1977" s="264">
        <v>-8.000000000000021E-5</v>
      </c>
      <c r="G1977" s="264">
        <v>1.400000000000001E-4</v>
      </c>
      <c r="H1977" s="265">
        <v>-2.2471910112359608E-4</v>
      </c>
      <c r="K1977" s="23">
        <v>44148</v>
      </c>
      <c r="L1977" s="19">
        <v>3.9376408879841724E-3</v>
      </c>
      <c r="O1977" s="23">
        <v>44148</v>
      </c>
      <c r="P1977">
        <v>1.0099411208724476E-2</v>
      </c>
      <c r="Q1977" t="str" cm="1">
        <f t="array" ref="Q1977">IF(P1977=MIN($P$3:$P$10000),O1977:P1977,"")</f>
        <v/>
      </c>
      <c r="S1977" s="23">
        <v>44148</v>
      </c>
      <c r="T1977">
        <v>4.0397644834897911E-3</v>
      </c>
      <c r="U1977" t="str" cm="1">
        <f t="array" ref="U1977">IF(T1977=MIN($T$3:$T$10000),S1977:T1977,"")</f>
        <v/>
      </c>
    </row>
    <row r="1978" spans="1:21" x14ac:dyDescent="0.3">
      <c r="A1978" s="23">
        <v>44151</v>
      </c>
      <c r="B1978" s="24">
        <v>-5.6502595247142133E-5</v>
      </c>
      <c r="C1978" s="24">
        <v>5.397117527180759E-3</v>
      </c>
      <c r="D1978" s="24">
        <v>1.262132698435077E-2</v>
      </c>
      <c r="E1978" s="263">
        <v>5.7422586091747765E-4</v>
      </c>
      <c r="F1978" s="264">
        <v>4.9999999999999697E-5</v>
      </c>
      <c r="G1978" s="264">
        <v>2.000000000000002E-4</v>
      </c>
      <c r="H1978" s="265">
        <v>4.395604395604407E-4</v>
      </c>
      <c r="K1978" s="23">
        <v>44151</v>
      </c>
      <c r="L1978" s="19">
        <v>2.8813326129890323E-3</v>
      </c>
      <c r="O1978" s="23">
        <v>44151</v>
      </c>
      <c r="P1978">
        <v>6.6713260379670869E-3</v>
      </c>
      <c r="Q1978" t="str" cm="1">
        <f t="array" ref="Q1978">IF(P1978=MIN($P$3:$P$10000),O1978:P1978,"")</f>
        <v/>
      </c>
      <c r="S1978" s="23">
        <v>44151</v>
      </c>
      <c r="T1978">
        <v>2.6685304151868343E-3</v>
      </c>
      <c r="U1978" t="str" cm="1">
        <f t="array" ref="U1978">IF(T1978=MIN($T$3:$T$10000),S1978:T1978,"")</f>
        <v/>
      </c>
    </row>
    <row r="1979" spans="1:21" x14ac:dyDescent="0.3">
      <c r="A1979" s="23">
        <v>44152</v>
      </c>
      <c r="B1979" s="24">
        <v>-3.6691731414904391E-3</v>
      </c>
      <c r="C1979" s="24">
        <v>4.2177770483458298E-3</v>
      </c>
      <c r="D1979" s="24">
        <v>-2.0139035971716769E-2</v>
      </c>
      <c r="E1979" s="263">
        <v>-5.6562361497820898E-3</v>
      </c>
      <c r="F1979" s="264">
        <v>5.0000000000000572E-5</v>
      </c>
      <c r="G1979" s="264">
        <v>1.300000000000001E-4</v>
      </c>
      <c r="H1979" s="265">
        <v>-1.1494252873563348E-4</v>
      </c>
      <c r="K1979" s="23">
        <v>44152</v>
      </c>
      <c r="L1979" s="19">
        <v>-4.3158312380705624E-3</v>
      </c>
      <c r="O1979" s="23">
        <v>44152</v>
      </c>
      <c r="P1979">
        <v>-1.068901775034882E-2</v>
      </c>
      <c r="Q1979" t="str" cm="1">
        <f t="array" ref="Q1979">IF(P1979=MIN($P$3:$P$10000),O1979:P1979,"")</f>
        <v/>
      </c>
      <c r="S1979" s="23">
        <v>44152</v>
      </c>
      <c r="T1979">
        <v>-4.2756071001395276E-3</v>
      </c>
      <c r="U1979" t="str" cm="1">
        <f t="array" ref="U1979">IF(T1979=MIN($T$3:$T$10000),S1979:T1979,"")</f>
        <v/>
      </c>
    </row>
    <row r="1980" spans="1:21" x14ac:dyDescent="0.3">
      <c r="A1980" s="23">
        <v>44153</v>
      </c>
      <c r="B1980" s="24">
        <v>-5.7223512747875552E-3</v>
      </c>
      <c r="C1980" s="24">
        <v>1.9091083359719029E-3</v>
      </c>
      <c r="D1980" s="24">
        <v>-1.874715852326893E-3</v>
      </c>
      <c r="E1980" s="263">
        <v>-6.3478665778941429E-3</v>
      </c>
      <c r="F1980" s="264">
        <v>2.0000000000000049E-5</v>
      </c>
      <c r="G1980" s="264">
        <v>-1.2000000000000011E-4</v>
      </c>
      <c r="H1980" s="265">
        <v>2.2727272727272787E-4</v>
      </c>
      <c r="K1980" s="23">
        <v>44153</v>
      </c>
      <c r="L1980" s="19">
        <v>-1.1413363010261176E-3</v>
      </c>
      <c r="O1980" s="23">
        <v>44153</v>
      </c>
      <c r="P1980">
        <v>-3.0990225707471131E-3</v>
      </c>
      <c r="Q1980" t="str" cm="1">
        <f t="array" ref="Q1980">IF(P1980=MIN($P$3:$P$10000),O1980:P1980,"")</f>
        <v/>
      </c>
      <c r="S1980" s="23">
        <v>44153</v>
      </c>
      <c r="T1980">
        <v>-1.2396090282988453E-3</v>
      </c>
      <c r="U1980" t="str" cm="1">
        <f t="array" ref="U1980">IF(T1980=MIN($T$3:$T$10000),S1980:T1980,"")</f>
        <v/>
      </c>
    </row>
    <row r="1981" spans="1:21" x14ac:dyDescent="0.3">
      <c r="A1981" s="23">
        <v>44154</v>
      </c>
      <c r="B1981" s="24">
        <v>-1.880454673187855E-3</v>
      </c>
      <c r="C1981" s="24">
        <v>6.8597257613119854E-3</v>
      </c>
      <c r="D1981" s="24">
        <v>2.0323233401128449E-2</v>
      </c>
      <c r="E1981" s="263">
        <v>4.1483877598669743E-4</v>
      </c>
      <c r="F1981" s="264">
        <v>3.6999999999999972E-4</v>
      </c>
      <c r="G1981" s="264">
        <v>5.0000000000000036E-5</v>
      </c>
      <c r="H1981" s="265">
        <v>3.4883720930232553E-4</v>
      </c>
      <c r="K1981" s="23">
        <v>44154</v>
      </c>
      <c r="L1981" s="19">
        <v>4.2554628461131446E-3</v>
      </c>
      <c r="O1981" s="23">
        <v>44154</v>
      </c>
      <c r="P1981">
        <v>1.0147465254817746E-2</v>
      </c>
      <c r="Q1981" t="str" cm="1">
        <f t="array" ref="Q1981">IF(P1981=MIN($P$3:$P$10000),O1981:P1981,"")</f>
        <v/>
      </c>
      <c r="S1981" s="23">
        <v>44154</v>
      </c>
      <c r="T1981">
        <v>4.0589861019270984E-3</v>
      </c>
      <c r="U1981" t="str" cm="1">
        <f t="array" ref="U1981">IF(T1981=MIN($T$3:$T$10000),S1981:T1981,"")</f>
        <v/>
      </c>
    </row>
    <row r="1982" spans="1:21" x14ac:dyDescent="0.3">
      <c r="A1982" s="23">
        <v>44155</v>
      </c>
      <c r="B1982" s="24">
        <v>3.0257934910757722E-3</v>
      </c>
      <c r="C1982" s="24">
        <v>3.0280525426706049E-3</v>
      </c>
      <c r="D1982" s="24">
        <v>-1.2358486303298799E-2</v>
      </c>
      <c r="E1982" s="263">
        <v>-1.9075047861161071E-3</v>
      </c>
      <c r="F1982" s="264">
        <v>-1.200000000000003E-4</v>
      </c>
      <c r="G1982" s="264">
        <v>1.100000000000001E-4</v>
      </c>
      <c r="H1982" s="265">
        <v>-3.6144578313253002E-4</v>
      </c>
      <c r="K1982" s="23">
        <v>44155</v>
      </c>
      <c r="L1982" s="19">
        <v>-2.3582983534267098E-3</v>
      </c>
      <c r="O1982" s="23">
        <v>44155</v>
      </c>
      <c r="P1982">
        <v>-5.4728693775426785E-3</v>
      </c>
      <c r="Q1982" t="str" cm="1">
        <f t="array" ref="Q1982">IF(P1982=MIN($P$3:$P$10000),O1982:P1982,"")</f>
        <v/>
      </c>
      <c r="S1982" s="23">
        <v>44155</v>
      </c>
      <c r="T1982">
        <v>-2.1891477510170712E-3</v>
      </c>
      <c r="U1982" t="str" cm="1">
        <f t="array" ref="U1982">IF(T1982=MIN($T$3:$T$10000),S1982:T1982,"")</f>
        <v/>
      </c>
    </row>
    <row r="1983" spans="1:21" x14ac:dyDescent="0.3">
      <c r="A1983" s="23">
        <v>44158</v>
      </c>
      <c r="B1983" s="24">
        <v>-1.9693812741831448E-2</v>
      </c>
      <c r="C1983" s="24">
        <v>-6.0377438911426934E-3</v>
      </c>
      <c r="D1983" s="24">
        <v>4.5926381115758107E-3</v>
      </c>
      <c r="E1983" s="263">
        <v>-1.994085892202355E-3</v>
      </c>
      <c r="F1983" s="264">
        <v>-2.0000000000000049E-5</v>
      </c>
      <c r="G1983" s="264">
        <v>3.0000000000000031E-5</v>
      </c>
      <c r="H1983" s="265">
        <v>-2.3255813953488433E-4</v>
      </c>
      <c r="K1983" s="23">
        <v>44158</v>
      </c>
      <c r="L1983" s="19">
        <v>-6.7128422555635123E-4</v>
      </c>
      <c r="O1983" s="23">
        <v>44158</v>
      </c>
      <c r="P1983">
        <v>-1.4153326569141327E-3</v>
      </c>
      <c r="Q1983" t="str" cm="1">
        <f t="array" ref="Q1983">IF(P1983=MIN($P$3:$P$10000),O1983:P1983,"")</f>
        <v/>
      </c>
      <c r="S1983" s="23">
        <v>44158</v>
      </c>
      <c r="T1983">
        <v>-5.6613306276565327E-4</v>
      </c>
      <c r="U1983" t="str" cm="1">
        <f t="array" ref="U1983">IF(T1983=MIN($T$3:$T$10000),S1983:T1983,"")</f>
        <v/>
      </c>
    </row>
    <row r="1984" spans="1:21" x14ac:dyDescent="0.3">
      <c r="A1984" s="23">
        <v>44159</v>
      </c>
      <c r="B1984" s="24">
        <v>-1.532834036644805E-2</v>
      </c>
      <c r="C1984" s="24">
        <v>9.4912610455057597E-3</v>
      </c>
      <c r="D1984" s="24">
        <v>2.848982633205151E-3</v>
      </c>
      <c r="E1984" s="263">
        <v>2.6641796561936732E-3</v>
      </c>
      <c r="F1984" s="264">
        <v>1.000000000000003E-4</v>
      </c>
      <c r="G1984" s="264">
        <v>2.300000000000002E-4</v>
      </c>
      <c r="H1984" s="265">
        <v>0</v>
      </c>
      <c r="K1984" s="23">
        <v>44159</v>
      </c>
      <c r="L1984" s="19">
        <v>7.3929225838176716E-4</v>
      </c>
      <c r="O1984" s="23">
        <v>44159</v>
      </c>
      <c r="P1984">
        <v>1.7944806459544178E-3</v>
      </c>
      <c r="Q1984" t="str" cm="1">
        <f t="array" ref="Q1984">IF(P1984=MIN($P$3:$P$10000),O1984:P1984,"")</f>
        <v/>
      </c>
      <c r="S1984" s="23">
        <v>44159</v>
      </c>
      <c r="T1984">
        <v>7.1779225838176713E-4</v>
      </c>
      <c r="U1984" t="str" cm="1">
        <f t="array" ref="U1984">IF(T1984=MIN($T$3:$T$10000),S1984:T1984,"")</f>
        <v/>
      </c>
    </row>
    <row r="1985" spans="1:21" x14ac:dyDescent="0.3">
      <c r="A1985" s="23">
        <v>44160</v>
      </c>
      <c r="B1985" s="24">
        <v>-4.7173183493683178E-4</v>
      </c>
      <c r="C1985" s="24">
        <v>1.128225698862971E-3</v>
      </c>
      <c r="D1985" s="24">
        <v>3.1051873771477051E-3</v>
      </c>
      <c r="E1985" s="263">
        <v>-6.559802531141897E-3</v>
      </c>
      <c r="F1985" s="264">
        <v>-1.100000000000007E-4</v>
      </c>
      <c r="G1985" s="264">
        <v>-4.0000000000000044E-5</v>
      </c>
      <c r="H1985" s="265">
        <v>-2.2727272727272787E-4</v>
      </c>
      <c r="K1985" s="23">
        <v>44160</v>
      </c>
      <c r="L1985" s="19">
        <v>-2.9307510116597648E-4</v>
      </c>
      <c r="O1985" s="23">
        <v>44160</v>
      </c>
      <c r="P1985">
        <v>-4.4450593473312184E-4</v>
      </c>
      <c r="Q1985" t="str" cm="1">
        <f t="array" ref="Q1985">IF(P1985=MIN($P$3:$P$10000),O1985:P1985,"")</f>
        <v/>
      </c>
      <c r="S1985" s="23">
        <v>44160</v>
      </c>
      <c r="T1985">
        <v>-1.7780237389324884E-4</v>
      </c>
      <c r="U1985" t="str" cm="1">
        <f t="array" ref="U1985">IF(T1985=MIN($T$3:$T$10000),S1985:T1985,"")</f>
        <v/>
      </c>
    </row>
    <row r="1986" spans="1:21" x14ac:dyDescent="0.3">
      <c r="A1986" s="23">
        <v>44162</v>
      </c>
      <c r="B1986" s="24">
        <v>-1.014690608657026E-2</v>
      </c>
      <c r="C1986" s="24">
        <v>1.126973739630167E-2</v>
      </c>
      <c r="D1986" s="24">
        <v>-1.514917895596568E-3</v>
      </c>
      <c r="E1986" s="263">
        <v>-3.761357249173169E-3</v>
      </c>
      <c r="F1986" s="264">
        <v>3.0000000000000509E-5</v>
      </c>
      <c r="G1986" s="264">
        <v>1.6999999999999901E-4</v>
      </c>
      <c r="H1986" s="265">
        <v>0</v>
      </c>
      <c r="K1986" s="23">
        <v>44162</v>
      </c>
      <c r="L1986" s="19">
        <v>-5.2101711189322898E-4</v>
      </c>
      <c r="O1986" s="23">
        <v>44162</v>
      </c>
      <c r="P1986">
        <v>-1.3312927797330719E-3</v>
      </c>
      <c r="Q1986" t="str" cm="1">
        <f t="array" ref="Q1986">IF(P1986=MIN($P$3:$P$10000),O1986:P1986,"")</f>
        <v/>
      </c>
      <c r="S1986" s="23">
        <v>44162</v>
      </c>
      <c r="T1986">
        <v>-5.3251711189322899E-4</v>
      </c>
      <c r="U1986" t="str" cm="1">
        <f t="array" ref="U1986">IF(T1986=MIN($T$3:$T$10000),S1986:T1986,"")</f>
        <v/>
      </c>
    </row>
    <row r="1987" spans="1:21" x14ac:dyDescent="0.3">
      <c r="A1987" s="23">
        <v>44165</v>
      </c>
      <c r="B1987" s="24">
        <v>-6.6749809090224889E-3</v>
      </c>
      <c r="C1987" s="24">
        <v>-1.485886106617827E-2</v>
      </c>
      <c r="D1987" s="24">
        <v>7.8496486921129874E-3</v>
      </c>
      <c r="E1987" s="263">
        <v>-5.0344478810366059E-4</v>
      </c>
      <c r="F1987" s="264">
        <v>-4.9999999999999697E-5</v>
      </c>
      <c r="G1987" s="264">
        <v>-2.4999999999999914E-4</v>
      </c>
      <c r="H1987" s="265">
        <v>-9.5238095238095292E-4</v>
      </c>
      <c r="K1987" s="23">
        <v>44165</v>
      </c>
      <c r="L1987" s="19">
        <v>-1.7752946486275078E-4</v>
      </c>
      <c r="O1987" s="23">
        <v>44165</v>
      </c>
      <c r="P1987">
        <v>6.7135490927169514E-4</v>
      </c>
      <c r="Q1987" t="str" cm="1">
        <f t="array" ref="Q1987">IF(P1987=MIN($P$3:$P$10000),O1987:P1987,"")</f>
        <v/>
      </c>
      <c r="S1987" s="23">
        <v>44165</v>
      </c>
      <c r="T1987">
        <v>2.6854196370867798E-4</v>
      </c>
      <c r="U1987" t="str" cm="1">
        <f t="array" ref="U1987">IF(T1987=MIN($T$3:$T$10000),S1987:T1987,"")</f>
        <v/>
      </c>
    </row>
    <row r="1988" spans="1:21" x14ac:dyDescent="0.3">
      <c r="A1988" s="23">
        <v>44166</v>
      </c>
      <c r="B1988" s="24">
        <v>2.1059549061733379E-2</v>
      </c>
      <c r="C1988" s="24">
        <v>1.659127461724446E-2</v>
      </c>
      <c r="D1988" s="24">
        <v>-9.816554459546648E-4</v>
      </c>
      <c r="E1988" s="263">
        <v>4.281158588488875E-3</v>
      </c>
      <c r="F1988" s="264">
        <v>-1.100000000000007E-4</v>
      </c>
      <c r="G1988" s="264">
        <v>-5.7000000000000052E-4</v>
      </c>
      <c r="H1988" s="265">
        <v>-3.2608695652173905E-4</v>
      </c>
      <c r="K1988" s="23">
        <v>44166</v>
      </c>
      <c r="L1988" s="19">
        <v>1.9547560444494452E-3</v>
      </c>
      <c r="O1988" s="23">
        <v>44166</v>
      </c>
      <c r="P1988">
        <v>5.35248793721057E-3</v>
      </c>
      <c r="Q1988" t="str" cm="1">
        <f t="array" ref="Q1988">IF(P1988=MIN($P$3:$P$10000),O1988:P1988,"")</f>
        <v/>
      </c>
      <c r="S1988" s="23">
        <v>44166</v>
      </c>
      <c r="T1988">
        <v>2.1409951748842279E-3</v>
      </c>
      <c r="U1988" t="str" cm="1">
        <f t="array" ref="U1988">IF(T1988=MIN($T$3:$T$10000),S1988:T1988,"")</f>
        <v/>
      </c>
    </row>
    <row r="1989" spans="1:21" x14ac:dyDescent="0.3">
      <c r="A1989" s="23">
        <v>44167</v>
      </c>
      <c r="B1989" s="24">
        <v>7.5215304539352889E-3</v>
      </c>
      <c r="C1989" s="24">
        <v>-5.5638634789655543E-3</v>
      </c>
      <c r="D1989" s="24">
        <v>-1.3888752386657949E-2</v>
      </c>
      <c r="E1989" s="263">
        <v>-2.0979759982189931E-2</v>
      </c>
      <c r="F1989" s="264">
        <v>-5.999999999999929E-5</v>
      </c>
      <c r="G1989" s="264">
        <v>3.8000000000000029E-4</v>
      </c>
      <c r="H1989" s="265">
        <v>3.1578947368421048E-4</v>
      </c>
      <c r="K1989" s="23">
        <v>44167</v>
      </c>
      <c r="L1989" s="19">
        <v>-4.887121296239581E-3</v>
      </c>
      <c r="O1989" s="23">
        <v>44167</v>
      </c>
      <c r="P1989">
        <v>-1.260556639849369E-2</v>
      </c>
      <c r="Q1989" t="str" cm="1">
        <f t="array" ref="Q1989">IF(P1989=MIN($P$3:$P$10000),O1989:P1989,"")</f>
        <v/>
      </c>
      <c r="S1989" s="23">
        <v>44167</v>
      </c>
      <c r="T1989">
        <v>-5.0422265593974757E-3</v>
      </c>
      <c r="U1989" t="str" cm="1">
        <f t="array" ref="U1989">IF(T1989=MIN($T$3:$T$10000),S1989:T1989,"")</f>
        <v/>
      </c>
    </row>
    <row r="1990" spans="1:21" x14ac:dyDescent="0.3">
      <c r="A1990" s="23">
        <v>44168</v>
      </c>
      <c r="B1990" s="24">
        <v>7.8735037028198479E-3</v>
      </c>
      <c r="C1990" s="24">
        <v>-5.9678534066770978E-3</v>
      </c>
      <c r="D1990" s="24">
        <v>-8.105526685401895E-3</v>
      </c>
      <c r="E1990" s="263">
        <v>4.7606017775988028E-3</v>
      </c>
      <c r="F1990" s="264">
        <v>-1.4000000000000039E-4</v>
      </c>
      <c r="G1990" s="264">
        <v>3.7000000000000032E-4</v>
      </c>
      <c r="H1990" s="265">
        <v>-5.4347826086956566E-4</v>
      </c>
      <c r="K1990" s="23">
        <v>44168</v>
      </c>
      <c r="L1990" s="19">
        <v>-1.1460850142222534E-3</v>
      </c>
      <c r="O1990" s="23">
        <v>44168</v>
      </c>
      <c r="P1990">
        <v>-2.2650494920773727E-3</v>
      </c>
      <c r="Q1990" t="str" cm="1">
        <f t="array" ref="Q1990">IF(P1990=MIN($P$3:$P$10000),O1990:P1990,"")</f>
        <v/>
      </c>
      <c r="S1990" s="23">
        <v>44168</v>
      </c>
      <c r="T1990">
        <v>-9.0601979683094876E-4</v>
      </c>
      <c r="U1990" t="str" cm="1">
        <f t="array" ref="U1990">IF(T1990=MIN($T$3:$T$10000),S1990:T1990,"")</f>
        <v/>
      </c>
    </row>
    <row r="1991" spans="1:21" x14ac:dyDescent="0.3">
      <c r="A1991" s="23">
        <v>44169</v>
      </c>
      <c r="B1991" s="24">
        <v>-2.835432010131748E-3</v>
      </c>
      <c r="C1991" s="24">
        <v>5.628505910540915E-3</v>
      </c>
      <c r="D1991" s="24">
        <v>-2.6119345895175179E-3</v>
      </c>
      <c r="E1991" s="263">
        <v>3.4147131160420039E-3</v>
      </c>
      <c r="F1991" s="264">
        <v>4.0999999999999977E-4</v>
      </c>
      <c r="G1991" s="264">
        <v>-2.6000000000000019E-4</v>
      </c>
      <c r="H1991" s="265">
        <v>3.0927835051546563E-4</v>
      </c>
      <c r="K1991" s="23">
        <v>44169</v>
      </c>
      <c r="L1991" s="19">
        <v>2.9187799317003727E-4</v>
      </c>
      <c r="O1991" s="23">
        <v>44169</v>
      </c>
      <c r="P1991">
        <v>3.1175683859519421E-4</v>
      </c>
      <c r="Q1991" t="str" cm="1">
        <f t="array" ref="Q1991">IF(P1991=MIN($P$3:$P$10000),O1991:P1991,"")</f>
        <v/>
      </c>
      <c r="S1991" s="23">
        <v>44169</v>
      </c>
      <c r="T1991">
        <v>1.2470273543807776E-4</v>
      </c>
      <c r="U1991" t="str" cm="1">
        <f t="array" ref="U1991">IF(T1991=MIN($T$3:$T$10000),S1991:T1991,"")</f>
        <v/>
      </c>
    </row>
    <row r="1992" spans="1:21" x14ac:dyDescent="0.3">
      <c r="A1992" s="23">
        <v>44172</v>
      </c>
      <c r="B1992" s="24">
        <v>1.4914066246526929E-2</v>
      </c>
      <c r="C1992" s="24">
        <v>1.1193851342230061E-3</v>
      </c>
      <c r="D1992" s="24">
        <v>-5.3724581980971603E-3</v>
      </c>
      <c r="E1992" s="263">
        <v>-6.5509529040619447E-3</v>
      </c>
      <c r="F1992" s="264">
        <v>-3.2999999999999962E-4</v>
      </c>
      <c r="G1992" s="264">
        <v>1.6000000000000009E-4</v>
      </c>
      <c r="H1992" s="265">
        <v>2.1276595744680726E-4</v>
      </c>
      <c r="K1992" s="23">
        <v>44172</v>
      </c>
      <c r="L1992" s="19">
        <v>-1.0044271344051585E-3</v>
      </c>
      <c r="O1992" s="23">
        <v>44172</v>
      </c>
      <c r="P1992">
        <v>-2.6879295381405542E-3</v>
      </c>
      <c r="Q1992" t="str" cm="1">
        <f t="array" ref="Q1992">IF(P1992=MIN($P$3:$P$10000),O1992:P1992,"")</f>
        <v/>
      </c>
      <c r="S1992" s="23">
        <v>44172</v>
      </c>
      <c r="T1992">
        <v>-1.0751718152562217E-3</v>
      </c>
      <c r="U1992" t="str" cm="1">
        <f t="array" ref="U1992">IF(T1992=MIN($T$3:$T$10000),S1992:T1992,"")</f>
        <v/>
      </c>
    </row>
    <row r="1993" spans="1:21" x14ac:dyDescent="0.3">
      <c r="A1993" s="23">
        <v>44173</v>
      </c>
      <c r="B1993" s="24">
        <v>3.4879124220248362E-3</v>
      </c>
      <c r="C1993" s="24">
        <v>1.4909478662753031E-3</v>
      </c>
      <c r="D1993" s="24">
        <v>9.0472801319436413E-3</v>
      </c>
      <c r="E1993" s="263">
        <v>-1.712973516347724E-4</v>
      </c>
      <c r="F1993" s="264">
        <v>1.000000000000046E-5</v>
      </c>
      <c r="G1993" s="264">
        <v>2.5999999999999911E-4</v>
      </c>
      <c r="H1993" s="265">
        <v>-3.2608695652173905E-4</v>
      </c>
      <c r="K1993" s="23">
        <v>44173</v>
      </c>
      <c r="L1993" s="19">
        <v>1.7275508647694271E-3</v>
      </c>
      <c r="O1993" s="23">
        <v>44173</v>
      </c>
      <c r="P1993">
        <v>4.6507249880105243E-3</v>
      </c>
      <c r="Q1993" t="str" cm="1">
        <f t="array" ref="Q1993">IF(P1993=MIN($P$3:$P$10000),O1993:P1993,"")</f>
        <v/>
      </c>
      <c r="S1993" s="23">
        <v>44173</v>
      </c>
      <c r="T1993">
        <v>1.8602899952042096E-3</v>
      </c>
      <c r="U1993" t="str" cm="1">
        <f t="array" ref="U1993">IF(T1993=MIN($T$3:$T$10000),S1993:T1993,"")</f>
        <v/>
      </c>
    </row>
    <row r="1994" spans="1:21" x14ac:dyDescent="0.3">
      <c r="A1994" s="23">
        <v>44174</v>
      </c>
      <c r="B1994" s="24">
        <v>-1.7094017094017099E-2</v>
      </c>
      <c r="C1994" s="24">
        <v>2.605119893005619E-3</v>
      </c>
      <c r="D1994" s="24">
        <v>-7.8954699214748205E-3</v>
      </c>
      <c r="E1994" s="263">
        <v>-1.456069911935694E-3</v>
      </c>
      <c r="F1994" s="264">
        <v>-1.200000000000003E-4</v>
      </c>
      <c r="G1994" s="264">
        <v>9.0000000000000073E-5</v>
      </c>
      <c r="H1994" s="265">
        <v>3.1578947368421048E-4</v>
      </c>
      <c r="K1994" s="23">
        <v>44174</v>
      </c>
      <c r="L1994" s="19">
        <v>-2.0582986322142923E-3</v>
      </c>
      <c r="O1994" s="23">
        <v>44174</v>
      </c>
      <c r="P1994">
        <v>-5.4822597384304684E-3</v>
      </c>
      <c r="Q1994" t="str" cm="1">
        <f t="array" ref="Q1994">IF(P1994=MIN($P$3:$P$10000),O1994:P1994,"")</f>
        <v/>
      </c>
      <c r="S1994" s="23">
        <v>44174</v>
      </c>
      <c r="T1994">
        <v>-2.1929038953721874E-3</v>
      </c>
      <c r="U1994" t="str" cm="1">
        <f t="array" ref="U1994">IF(T1994=MIN($T$3:$T$10000),S1994:T1994,"")</f>
        <v/>
      </c>
    </row>
    <row r="1995" spans="1:21" x14ac:dyDescent="0.3">
      <c r="A1995" s="23">
        <v>44175</v>
      </c>
      <c r="B1995" s="24">
        <v>-1.9130550724638111E-3</v>
      </c>
      <c r="C1995" s="24">
        <v>2.5983123416830861E-3</v>
      </c>
      <c r="D1995" s="24">
        <v>-4.6708595249543537E-3</v>
      </c>
      <c r="E1995" s="263">
        <v>-1.4067625343636181E-2</v>
      </c>
      <c r="F1995" s="264">
        <v>-8.9999999999999802E-5</v>
      </c>
      <c r="G1995" s="264">
        <v>1.500000000000001E-4</v>
      </c>
      <c r="H1995" s="265">
        <v>2.1739130434782477E-4</v>
      </c>
      <c r="K1995" s="23">
        <v>44175</v>
      </c>
      <c r="L1995" s="19">
        <v>-2.380905430471206E-3</v>
      </c>
      <c r="O1995" s="23">
        <v>44175</v>
      </c>
      <c r="P1995">
        <v>-6.1930787935693182E-3</v>
      </c>
      <c r="Q1995" t="str" cm="1">
        <f t="array" ref="Q1995">IF(P1995=MIN($P$3:$P$10000),O1995:P1995,"")</f>
        <v/>
      </c>
      <c r="S1995" s="23">
        <v>44175</v>
      </c>
      <c r="T1995">
        <v>-2.4772315174277273E-3</v>
      </c>
      <c r="U1995" t="str" cm="1">
        <f t="array" ref="U1995">IF(T1995=MIN($T$3:$T$10000),S1995:T1995,"")</f>
        <v/>
      </c>
    </row>
    <row r="1996" spans="1:21" x14ac:dyDescent="0.3">
      <c r="A1996" s="23">
        <v>44176</v>
      </c>
      <c r="B1996" s="24">
        <v>1.85866877921439E-3</v>
      </c>
      <c r="C1996" s="24">
        <v>-5.5534101920537678E-3</v>
      </c>
      <c r="D1996" s="24">
        <v>-2.7203035676999499E-4</v>
      </c>
      <c r="E1996" s="263">
        <v>4.0891987289713863E-3</v>
      </c>
      <c r="F1996" s="264">
        <v>-1.300000000000008E-4</v>
      </c>
      <c r="G1996" s="264">
        <v>5.0000000000000036E-5</v>
      </c>
      <c r="H1996" s="265">
        <v>0</v>
      </c>
      <c r="K1996" s="23">
        <v>44176</v>
      </c>
      <c r="L1996" s="19">
        <v>2.0168548601945659E-4</v>
      </c>
      <c r="O1996" s="23">
        <v>44176</v>
      </c>
      <c r="P1996">
        <v>5.3046371504864161E-4</v>
      </c>
      <c r="Q1996" t="str" cm="1">
        <f t="array" ref="Q1996">IF(P1996=MIN($P$3:$P$10000),O1996:P1996,"")</f>
        <v/>
      </c>
      <c r="S1996" s="23">
        <v>44176</v>
      </c>
      <c r="T1996">
        <v>2.1218548601945666E-4</v>
      </c>
      <c r="U1996" t="str" cm="1">
        <f t="array" ref="U1996">IF(T1996=MIN($T$3:$T$10000),S1996:T1996,"")</f>
        <v/>
      </c>
    </row>
    <row r="1997" spans="1:21" x14ac:dyDescent="0.3">
      <c r="A1997" s="23">
        <v>44179</v>
      </c>
      <c r="B1997" s="24">
        <v>-5.5076350655795204E-3</v>
      </c>
      <c r="C1997" s="24">
        <v>6.3290640208260593E-3</v>
      </c>
      <c r="D1997" s="24">
        <v>-9.1836591048386918E-3</v>
      </c>
      <c r="E1997" s="263">
        <v>-5.4590280574914668E-3</v>
      </c>
      <c r="F1997" s="264">
        <v>1.300000000000008E-4</v>
      </c>
      <c r="G1997" s="264">
        <v>1.100000000000001E-4</v>
      </c>
      <c r="H1997" s="265">
        <v>-2.2222222222222085E-4</v>
      </c>
      <c r="K1997" s="23">
        <v>44179</v>
      </c>
      <c r="L1997" s="19">
        <v>-2.2948211522228158E-3</v>
      </c>
      <c r="O1997" s="23">
        <v>44179</v>
      </c>
      <c r="P1997">
        <v>-5.53330288055704E-3</v>
      </c>
      <c r="Q1997" t="str" cm="1">
        <f t="array" ref="Q1997">IF(P1997=MIN($P$3:$P$10000),O1997:P1997,"")</f>
        <v/>
      </c>
      <c r="S1997" s="23">
        <v>44179</v>
      </c>
      <c r="T1997">
        <v>-2.2133211522228162E-3</v>
      </c>
      <c r="U1997" t="str" cm="1">
        <f t="array" ref="U1997">IF(T1997=MIN($T$3:$T$10000),S1997:T1997,"")</f>
        <v/>
      </c>
    </row>
    <row r="1998" spans="1:21" x14ac:dyDescent="0.3">
      <c r="A1998" s="23">
        <v>44180</v>
      </c>
      <c r="B1998" s="24">
        <v>1.39909589479812E-2</v>
      </c>
      <c r="C1998" s="24">
        <v>4.8094581272917812E-3</v>
      </c>
      <c r="D1998" s="24">
        <v>-4.8054335807168612E-4</v>
      </c>
      <c r="E1998" s="263">
        <v>1.7424824925354548E-2</v>
      </c>
      <c r="F1998" s="264">
        <v>-2.1000000000000101E-4</v>
      </c>
      <c r="G1998" s="264">
        <v>2.800000000000003E-4</v>
      </c>
      <c r="H1998" s="265">
        <v>0</v>
      </c>
      <c r="K1998" s="23">
        <v>44180</v>
      </c>
      <c r="L1998" s="19">
        <v>2.8523297176071549E-3</v>
      </c>
      <c r="O1998" s="23">
        <v>44180</v>
      </c>
      <c r="P1998">
        <v>7.1483242940178875E-3</v>
      </c>
      <c r="Q1998" t="str" cm="1">
        <f t="array" ref="Q1998">IF(P1998=MIN($P$3:$P$10000),O1998:P1998,"")</f>
        <v/>
      </c>
      <c r="S1998" s="23">
        <v>44180</v>
      </c>
      <c r="T1998">
        <v>2.859329717607155E-3</v>
      </c>
      <c r="U1998" t="str" cm="1">
        <f t="array" ref="U1998">IF(T1998=MIN($T$3:$T$10000),S1998:T1998,"")</f>
        <v/>
      </c>
    </row>
    <row r="1999" spans="1:21" x14ac:dyDescent="0.3">
      <c r="A1999" s="23">
        <v>44181</v>
      </c>
      <c r="B1999" s="24">
        <v>5.5190984762665454E-3</v>
      </c>
      <c r="C1999" s="24">
        <v>5.5227395173159501E-3</v>
      </c>
      <c r="D1999" s="24">
        <v>-1.0303972848128961E-3</v>
      </c>
      <c r="E1999" s="263">
        <v>-5.9942507080922719E-3</v>
      </c>
      <c r="F1999" s="264">
        <v>3.6000000000000089E-4</v>
      </c>
      <c r="G1999" s="264">
        <v>-2.100000000000002E-4</v>
      </c>
      <c r="H1999" s="265">
        <v>-2.1739130434782477E-4</v>
      </c>
      <c r="K1999" s="23">
        <v>44181</v>
      </c>
      <c r="L1999" s="19">
        <v>-4.4113135215795253E-4</v>
      </c>
      <c r="O1999" s="23">
        <v>44181</v>
      </c>
      <c r="P1999">
        <v>-9.2201316300357858E-4</v>
      </c>
      <c r="Q1999" t="str" cm="1">
        <f t="array" ref="Q1999">IF(P1999=MIN($P$3:$P$10000),O1999:P1999,"")</f>
        <v/>
      </c>
      <c r="S1999" s="23">
        <v>44181</v>
      </c>
      <c r="T1999">
        <v>-3.6880526520143144E-4</v>
      </c>
      <c r="U1999" t="str" cm="1">
        <f t="array" ref="U1999">IF(T1999=MIN($T$3:$T$10000),S1999:T1999,"")</f>
        <v/>
      </c>
    </row>
    <row r="2000" spans="1:21" x14ac:dyDescent="0.3">
      <c r="A2000" s="23">
        <v>44182</v>
      </c>
      <c r="B2000" s="24">
        <v>1.0520360566736241E-2</v>
      </c>
      <c r="C2000" s="24">
        <v>5.1264106876218428E-3</v>
      </c>
      <c r="D2000" s="24">
        <v>4.6071036159350282E-3</v>
      </c>
      <c r="E2000" s="263">
        <v>1.231904427490501E-2</v>
      </c>
      <c r="F2000" s="264">
        <v>-3.1000000000000038E-4</v>
      </c>
      <c r="G2000" s="264">
        <v>-2.0000000000000022E-5</v>
      </c>
      <c r="H2000" s="265">
        <v>-1.0638297872340546E-4</v>
      </c>
      <c r="K2000" s="23">
        <v>44182</v>
      </c>
      <c r="L2000" s="19">
        <v>2.9664829739617263E-3</v>
      </c>
      <c r="O2000" s="23">
        <v>44182</v>
      </c>
      <c r="P2000">
        <v>7.6158882859681471E-3</v>
      </c>
      <c r="Q2000" t="str" cm="1">
        <f t="array" ref="Q2000">IF(P2000=MIN($P$3:$P$10000),O2000:P2000,"")</f>
        <v/>
      </c>
      <c r="S2000" s="23">
        <v>44182</v>
      </c>
      <c r="T2000">
        <v>3.046355314387259E-3</v>
      </c>
      <c r="U2000" t="str" cm="1">
        <f t="array" ref="U2000">IF(T2000=MIN($T$3:$T$10000),S2000:T2000,"")</f>
        <v/>
      </c>
    </row>
    <row r="2001" spans="1:21" x14ac:dyDescent="0.3">
      <c r="A2001" s="23">
        <v>44183</v>
      </c>
      <c r="B2001" s="24">
        <v>-1.697425548901641E-3</v>
      </c>
      <c r="C2001" s="24">
        <v>3.6429165010317698E-3</v>
      </c>
      <c r="D2001" s="24">
        <v>-1.026729847703836E-3</v>
      </c>
      <c r="E2001" s="263">
        <v>-8.5090942772261162E-4</v>
      </c>
      <c r="F2001" s="264">
        <v>1.4999999999999999E-4</v>
      </c>
      <c r="G2001" s="264">
        <v>-3.000000000000003E-4</v>
      </c>
      <c r="H2001" s="265">
        <v>0</v>
      </c>
      <c r="K2001" s="23">
        <v>44183</v>
      </c>
      <c r="L2001" s="19">
        <v>-1.5958033644415976E-4</v>
      </c>
      <c r="O2001" s="23">
        <v>44183</v>
      </c>
      <c r="P2001">
        <v>-3.9895084111039929E-4</v>
      </c>
      <c r="Q2001" t="str" cm="1">
        <f t="array" ref="Q2001">IF(P2001=MIN($P$3:$P$10000),O2001:P2001,"")</f>
        <v/>
      </c>
      <c r="S2001" s="23">
        <v>44183</v>
      </c>
      <c r="T2001">
        <v>-1.5958033644415976E-4</v>
      </c>
      <c r="U2001" t="str" cm="1">
        <f t="array" ref="U2001">IF(T2001=MIN($T$3:$T$10000),S2001:T2001,"")</f>
        <v/>
      </c>
    </row>
    <row r="2002" spans="1:21" x14ac:dyDescent="0.3">
      <c r="A2002" s="23">
        <v>44186</v>
      </c>
      <c r="B2002" s="24">
        <v>-3.1738664342113392E-3</v>
      </c>
      <c r="C2002" s="24">
        <v>-6.8964295807819121E-3</v>
      </c>
      <c r="D2002" s="24">
        <v>1.3692531831123841E-4</v>
      </c>
      <c r="E2002" s="263">
        <v>-7.665486496916383E-3</v>
      </c>
      <c r="F2002" s="264">
        <v>1.4999999999999999E-4</v>
      </c>
      <c r="G2002" s="264">
        <v>-7.0000000000000062E-5</v>
      </c>
      <c r="H2002" s="265">
        <v>2.1052631578947242E-4</v>
      </c>
      <c r="K2002" s="23">
        <v>44186</v>
      </c>
      <c r="L2002" s="19">
        <v>-1.3038894865395087E-3</v>
      </c>
      <c r="O2002" s="23">
        <v>44186</v>
      </c>
      <c r="P2002">
        <v>-3.525315821611928E-3</v>
      </c>
      <c r="Q2002" t="str" cm="1">
        <f t="array" ref="Q2002">IF(P2002=MIN($P$3:$P$10000),O2002:P2002,"")</f>
        <v/>
      </c>
      <c r="S2002" s="23">
        <v>44186</v>
      </c>
      <c r="T2002">
        <v>-1.4101263286447714E-3</v>
      </c>
      <c r="U2002" t="str" cm="1">
        <f t="array" ref="U2002">IF(T2002=MIN($T$3:$T$10000),S2002:T2002,"")</f>
        <v/>
      </c>
    </row>
    <row r="2003" spans="1:21" x14ac:dyDescent="0.3">
      <c r="A2003" s="23">
        <v>44187</v>
      </c>
      <c r="B2003" s="24">
        <v>-7.9031155360725323E-3</v>
      </c>
      <c r="C2003" s="24">
        <v>-5.1170415541399753E-3</v>
      </c>
      <c r="D2003" s="24">
        <v>-1.212571088244695E-2</v>
      </c>
      <c r="E2003" s="263">
        <v>1.2101969801831239E-2</v>
      </c>
      <c r="F2003" s="264">
        <v>-6.999999999999975E-5</v>
      </c>
      <c r="G2003" s="264">
        <v>2.100000000000002E-4</v>
      </c>
      <c r="H2003" s="265">
        <v>-3.2258064516128837E-4</v>
      </c>
      <c r="K2003" s="23">
        <v>44187</v>
      </c>
      <c r="L2003" s="19">
        <v>-1.5192942893513214E-3</v>
      </c>
      <c r="O2003" s="23">
        <v>44187</v>
      </c>
      <c r="P2003">
        <v>-3.4440824975718537E-3</v>
      </c>
      <c r="Q2003" t="str" cm="1">
        <f t="array" ref="Q2003">IF(P2003=MIN($P$3:$P$10000),O2003:P2003,"")</f>
        <v/>
      </c>
      <c r="S2003" s="23">
        <v>44187</v>
      </c>
      <c r="T2003">
        <v>-1.3776329990287416E-3</v>
      </c>
      <c r="U2003" t="str" cm="1">
        <f t="array" ref="U2003">IF(T2003=MIN($T$3:$T$10000),S2003:T2003,"")</f>
        <v/>
      </c>
    </row>
    <row r="2004" spans="1:21" x14ac:dyDescent="0.3">
      <c r="A2004" s="23">
        <v>44188</v>
      </c>
      <c r="B2004" s="24">
        <v>6.6478822096428733E-3</v>
      </c>
      <c r="C2004" s="24">
        <v>-3.6743464219123458E-4</v>
      </c>
      <c r="D2004" s="24">
        <v>-6.7962114238807976E-3</v>
      </c>
      <c r="E2004" s="263">
        <v>-1.4162115213328609E-2</v>
      </c>
      <c r="F2004" s="264">
        <v>1.9999999999999971E-4</v>
      </c>
      <c r="G2004" s="264">
        <v>-4.000000000000004E-4</v>
      </c>
      <c r="H2004" s="265">
        <v>2.0833333333333392E-4</v>
      </c>
      <c r="K2004" s="23">
        <v>44188</v>
      </c>
      <c r="L2004" s="19">
        <v>-2.5855011795408262E-3</v>
      </c>
      <c r="O2004" s="23">
        <v>44188</v>
      </c>
      <c r="P2004">
        <v>-6.6981279488520654E-3</v>
      </c>
      <c r="Q2004" t="str" cm="1">
        <f t="array" ref="Q2004">IF(P2004=MIN($P$3:$P$10000),O2004:P2004,"")</f>
        <v/>
      </c>
      <c r="S2004" s="23">
        <v>44188</v>
      </c>
      <c r="T2004">
        <v>-2.6792511795408263E-3</v>
      </c>
      <c r="U2004" t="str" cm="1">
        <f t="array" ref="U2004">IF(T2004=MIN($T$3:$T$10000),S2004:T2004,"")</f>
        <v/>
      </c>
    </row>
    <row r="2005" spans="1:21" x14ac:dyDescent="0.3">
      <c r="A2005" s="23">
        <v>44193</v>
      </c>
      <c r="B2005" s="24">
        <v>3.4166240848262068E-4</v>
      </c>
      <c r="C2005" s="24">
        <v>1.3965588318502149E-2</v>
      </c>
      <c r="D2005" s="24">
        <v>1.3964603125933429E-2</v>
      </c>
      <c r="E2005" s="263">
        <v>1.582788566324737E-2</v>
      </c>
      <c r="F2005" s="264">
        <v>8.9999999999999802E-5</v>
      </c>
      <c r="G2005" s="264">
        <v>5.3000000000000052E-4</v>
      </c>
      <c r="H2005" s="265">
        <v>0</v>
      </c>
      <c r="K2005" s="23">
        <v>44193</v>
      </c>
      <c r="L2005" s="19">
        <v>5.270064724757031E-3</v>
      </c>
      <c r="O2005" s="23">
        <v>44193</v>
      </c>
      <c r="P2005">
        <v>1.3086411811892578E-2</v>
      </c>
      <c r="Q2005" t="str" cm="1">
        <f t="array" ref="Q2005">IF(P2005=MIN($P$3:$P$10000),O2005:P2005,"")</f>
        <v/>
      </c>
      <c r="S2005" s="23">
        <v>44193</v>
      </c>
      <c r="T2005">
        <v>5.234564724757031E-3</v>
      </c>
      <c r="U2005" t="str" cm="1">
        <f t="array" ref="U2005">IF(T2005=MIN($T$3:$T$10000),S2005:T2005,"")</f>
        <v/>
      </c>
    </row>
    <row r="2006" spans="1:21" x14ac:dyDescent="0.3">
      <c r="A2006" s="23">
        <v>44194</v>
      </c>
      <c r="B2006" s="24">
        <v>3.6423594246400401E-3</v>
      </c>
      <c r="C2006" s="24">
        <v>6.8865432248672908E-3</v>
      </c>
      <c r="D2006" s="24">
        <v>-6.3350972890142583E-3</v>
      </c>
      <c r="E2006" s="263">
        <v>-1.075441564769624E-2</v>
      </c>
      <c r="F2006" s="264">
        <v>-2.3999999999999979E-4</v>
      </c>
      <c r="G2006" s="264">
        <v>-1.300000000000001E-4</v>
      </c>
      <c r="H2006" s="265">
        <v>1.0638297872340179E-4</v>
      </c>
      <c r="K2006" s="23">
        <v>44194</v>
      </c>
      <c r="L2006" s="19">
        <v>-1.8944283508697023E-3</v>
      </c>
      <c r="O2006" s="23">
        <v>44194</v>
      </c>
      <c r="P2006">
        <v>-4.7795017282380829E-3</v>
      </c>
      <c r="Q2006" t="str" cm="1">
        <f t="array" ref="Q2006">IF(P2006=MIN($P$3:$P$10000),O2006:P2006,"")</f>
        <v/>
      </c>
      <c r="S2006" s="23">
        <v>44194</v>
      </c>
      <c r="T2006">
        <v>-1.9118006912952333E-3</v>
      </c>
      <c r="U2006" t="str" cm="1">
        <f t="array" ref="U2006">IF(T2006=MIN($T$3:$T$10000),S2006:T2006,"")</f>
        <v/>
      </c>
    </row>
    <row r="2007" spans="1:21" x14ac:dyDescent="0.3">
      <c r="A2007" s="23">
        <v>44195</v>
      </c>
      <c r="B2007" s="24">
        <v>7.6551797792396362E-3</v>
      </c>
      <c r="C2007" s="24">
        <v>4.3480616838048581E-4</v>
      </c>
      <c r="D2007" s="24">
        <v>-8.3169392968089454E-4</v>
      </c>
      <c r="E2007" s="263">
        <v>9.4164852828027825E-4</v>
      </c>
      <c r="F2007" s="264">
        <v>-2.9999999999999648E-5</v>
      </c>
      <c r="G2007" s="264">
        <v>-3.0000000000000031E-5</v>
      </c>
      <c r="H2007" s="265">
        <v>0</v>
      </c>
      <c r="K2007" s="23">
        <v>44195</v>
      </c>
      <c r="L2007" s="19">
        <v>3.0378453759270156E-4</v>
      </c>
      <c r="O2007" s="23">
        <v>44195</v>
      </c>
      <c r="P2007">
        <v>7.7071134398175377E-4</v>
      </c>
      <c r="Q2007" t="str" cm="1">
        <f t="array" ref="Q2007">IF(P2007=MIN($P$3:$P$10000),O2007:P2007,"")</f>
        <v/>
      </c>
      <c r="S2007" s="23">
        <v>44195</v>
      </c>
      <c r="T2007">
        <v>3.0828453759270151E-4</v>
      </c>
      <c r="U2007" t="str" cm="1">
        <f t="array" ref="U2007">IF(T2007=MIN($T$3:$T$10000),S2007:T2007,"")</f>
        <v/>
      </c>
    </row>
    <row r="2008" spans="1:21" x14ac:dyDescent="0.3">
      <c r="A2008" s="23">
        <v>44200</v>
      </c>
      <c r="B2008" s="24">
        <v>2.6055177704927102E-2</v>
      </c>
      <c r="C2008" s="24">
        <v>6.1572201084879978E-3</v>
      </c>
      <c r="D2008" s="24">
        <v>1.6298927163998979E-2</v>
      </c>
      <c r="E2008" s="263">
        <v>-1.7959428269919229E-2</v>
      </c>
      <c r="F2008" s="264">
        <v>-3.5000000000000048E-4</v>
      </c>
      <c r="G2008" s="264">
        <v>5.0000000000000036E-5</v>
      </c>
      <c r="H2008" s="265">
        <v>-3.2258064516128837E-4</v>
      </c>
      <c r="K2008" s="23">
        <v>44200</v>
      </c>
      <c r="L2008" s="19">
        <v>2.0823982019193546E-3</v>
      </c>
      <c r="O2008" s="23">
        <v>44200</v>
      </c>
      <c r="P2008">
        <v>5.6501487306048351E-3</v>
      </c>
      <c r="Q2008" t="str" cm="1">
        <f t="array" ref="Q2008">IF(P2008=MIN($P$3:$P$10000),O2008:P2008,"")</f>
        <v/>
      </c>
      <c r="S2008" s="23">
        <v>44200</v>
      </c>
      <c r="T2008">
        <v>2.2600594922419343E-3</v>
      </c>
      <c r="U2008" t="str" cm="1">
        <f t="array" ref="U2008">IF(T2008=MIN($T$3:$T$10000),S2008:T2008,"")</f>
        <v/>
      </c>
    </row>
    <row r="2009" spans="1:21" x14ac:dyDescent="0.3">
      <c r="A2009" s="23">
        <v>44201</v>
      </c>
      <c r="B2009" s="24">
        <v>2.9616244944700942E-3</v>
      </c>
      <c r="C2009" s="24">
        <v>5.3995248949733664E-3</v>
      </c>
      <c r="D2009" s="24">
        <v>-5.3230411415487976E-3</v>
      </c>
      <c r="E2009" s="263">
        <v>3.3090798610757358E-3</v>
      </c>
      <c r="F2009" s="264">
        <v>-4.9999999999999697E-5</v>
      </c>
      <c r="G2009" s="264">
        <v>-1.2000000000000011E-4</v>
      </c>
      <c r="H2009" s="265">
        <v>-8.3333333333333382E-4</v>
      </c>
      <c r="K2009" s="23">
        <v>44201</v>
      </c>
      <c r="L2009" s="19">
        <v>-5.3679618108390284E-4</v>
      </c>
      <c r="O2009" s="23">
        <v>44201</v>
      </c>
      <c r="P2009">
        <v>-3.7699045270975684E-4</v>
      </c>
      <c r="Q2009" t="str" cm="1">
        <f t="array" ref="Q2009">IF(P2009=MIN($P$3:$P$10000),O2009:P2009,"")</f>
        <v/>
      </c>
      <c r="S2009" s="23">
        <v>44201</v>
      </c>
      <c r="T2009">
        <v>-1.5079618108390267E-4</v>
      </c>
      <c r="U2009" t="str" cm="1">
        <f t="array" ref="U2009">IF(T2009=MIN($T$3:$T$10000),S2009:T2009,"")</f>
        <v/>
      </c>
    </row>
    <row r="2010" spans="1:21" x14ac:dyDescent="0.3">
      <c r="A2010" s="23">
        <v>44202</v>
      </c>
      <c r="B2010" s="24">
        <v>-1.6241051463910181E-2</v>
      </c>
      <c r="C2010" s="24">
        <v>8.5929385730348917E-3</v>
      </c>
      <c r="D2010" s="24">
        <v>6.2436098468732848E-3</v>
      </c>
      <c r="E2010" s="263">
        <v>2.2133550407174161E-2</v>
      </c>
      <c r="F2010" s="264">
        <v>4.2999999999999983E-4</v>
      </c>
      <c r="G2010" s="264">
        <v>-9.0000000000000073E-5</v>
      </c>
      <c r="H2010" s="265">
        <v>-3.8461538461538559E-4</v>
      </c>
      <c r="K2010" s="23">
        <v>44202</v>
      </c>
      <c r="L2010" s="19">
        <v>3.450405172780426E-3</v>
      </c>
      <c r="O2010" s="23">
        <v>44202</v>
      </c>
      <c r="P2010">
        <v>8.9624552396433722E-3</v>
      </c>
      <c r="Q2010" t="str" cm="1">
        <f t="array" ref="Q2010">IF(P2010=MIN($P$3:$P$10000),O2010:P2010,"")</f>
        <v/>
      </c>
      <c r="S2010" s="23">
        <v>44202</v>
      </c>
      <c r="T2010">
        <v>3.5849820958573494E-3</v>
      </c>
      <c r="U2010" t="str" cm="1">
        <f t="array" ref="U2010">IF(T2010=MIN($T$3:$T$10000),S2010:T2010,"")</f>
        <v/>
      </c>
    </row>
    <row r="2011" spans="1:21" x14ac:dyDescent="0.3">
      <c r="A2011" s="23">
        <v>44203</v>
      </c>
      <c r="B2011" s="24">
        <v>-2.3346193107710309E-3</v>
      </c>
      <c r="C2011" s="24">
        <v>1.1714613734328279E-2</v>
      </c>
      <c r="D2011" s="24">
        <v>-6.8236365696019841E-5</v>
      </c>
      <c r="E2011" s="263">
        <v>2.4626727577360171E-3</v>
      </c>
      <c r="F2011" s="264">
        <v>-6.0000000000000157E-5</v>
      </c>
      <c r="G2011" s="264">
        <v>1.000000000000001E-4</v>
      </c>
      <c r="H2011" s="265">
        <v>-4.6296296296296173E-4</v>
      </c>
      <c r="K2011" s="23">
        <v>44203</v>
      </c>
      <c r="L2011" s="19">
        <v>6.231969408845271E-4</v>
      </c>
      <c r="O2011" s="23">
        <v>44203</v>
      </c>
      <c r="P2011">
        <v>2.0813256855446494E-3</v>
      </c>
      <c r="Q2011" t="str" cm="1">
        <f t="array" ref="Q2011">IF(P2011=MIN($P$3:$P$10000),O2011:P2011,"")</f>
        <v/>
      </c>
      <c r="S2011" s="23">
        <v>44203</v>
      </c>
      <c r="T2011">
        <v>8.3253027421785984E-4</v>
      </c>
      <c r="U2011" t="str" cm="1">
        <f t="array" ref="U2011">IF(T2011=MIN($T$3:$T$10000),S2011:T2011,"")</f>
        <v/>
      </c>
    </row>
    <row r="2012" spans="1:21" x14ac:dyDescent="0.3">
      <c r="A2012" s="23">
        <v>44204</v>
      </c>
      <c r="B2012" s="24">
        <v>-3.420994058858786E-2</v>
      </c>
      <c r="C2012" s="24">
        <v>-3.5091298714970648E-4</v>
      </c>
      <c r="D2012" s="24">
        <v>-1.3627174852245399E-4</v>
      </c>
      <c r="E2012" s="263">
        <v>4.6589768946998147E-3</v>
      </c>
      <c r="F2012" s="264">
        <v>2.300000000000002E-4</v>
      </c>
      <c r="G2012" s="264">
        <v>3.3000000000000027E-4</v>
      </c>
      <c r="H2012" s="265">
        <v>-1.7699115044247837E-4</v>
      </c>
      <c r="K2012" s="23">
        <v>44204</v>
      </c>
      <c r="L2012" s="19">
        <v>-9.6910277005547523E-4</v>
      </c>
      <c r="O2012" s="23">
        <v>44204</v>
      </c>
      <c r="P2012">
        <v>-2.3223918808908998E-3</v>
      </c>
      <c r="Q2012" t="str" cm="1">
        <f t="array" ref="Q2012">IF(P2012=MIN($P$3:$P$10000),O2012:P2012,"")</f>
        <v/>
      </c>
      <c r="S2012" s="23">
        <v>44204</v>
      </c>
      <c r="T2012">
        <v>-9.2895675235636003E-4</v>
      </c>
      <c r="U2012" t="str" cm="1">
        <f t="array" ref="U2012">IF(T2012=MIN($T$3:$T$10000),S2012:T2012,"")</f>
        <v/>
      </c>
    </row>
    <row r="2013" spans="1:21" x14ac:dyDescent="0.3">
      <c r="A2013" s="23">
        <v>44207</v>
      </c>
      <c r="B2013" s="24">
        <v>-1.961439989879851E-3</v>
      </c>
      <c r="C2013" s="24">
        <v>-1.439099876216034E-2</v>
      </c>
      <c r="D2013" s="24">
        <v>4.5009387767051814E-3</v>
      </c>
      <c r="E2013" s="263">
        <v>-1.315353029781435E-2</v>
      </c>
      <c r="F2013" s="264">
        <v>3.9000000000000059E-4</v>
      </c>
      <c r="G2013" s="264">
        <v>-4.200000000000004E-4</v>
      </c>
      <c r="H2013" s="265">
        <v>0</v>
      </c>
      <c r="K2013" s="23">
        <v>44207</v>
      </c>
      <c r="L2013" s="19">
        <v>-1.6175348377932292E-3</v>
      </c>
      <c r="O2013" s="23">
        <v>44207</v>
      </c>
      <c r="P2013">
        <v>-4.088837094483073E-3</v>
      </c>
      <c r="Q2013" t="str" cm="1">
        <f t="array" ref="Q2013">IF(P2013=MIN($P$3:$P$10000),O2013:P2013,"")</f>
        <v/>
      </c>
      <c r="S2013" s="23">
        <v>44207</v>
      </c>
      <c r="T2013">
        <v>-1.6355348377932292E-3</v>
      </c>
      <c r="U2013" t="str" cm="1">
        <f t="array" ref="U2013">IF(T2013=MIN($T$3:$T$10000),S2013:T2013,"")</f>
        <v/>
      </c>
    </row>
    <row r="2014" spans="1:21" x14ac:dyDescent="0.3">
      <c r="A2014" s="23">
        <v>44208</v>
      </c>
      <c r="B2014" s="24">
        <v>6.4739595375721904E-3</v>
      </c>
      <c r="C2014" s="24">
        <v>-3.9174113299893162E-3</v>
      </c>
      <c r="D2014" s="24">
        <v>1.140638593372939E-2</v>
      </c>
      <c r="E2014" s="263">
        <v>-5.4681587667524314E-3</v>
      </c>
      <c r="F2014" s="264">
        <v>3.9999999999999238E-5</v>
      </c>
      <c r="G2014" s="264">
        <v>-9.999999999999998E-4</v>
      </c>
      <c r="H2014" s="265">
        <v>4.3478260869565105E-4</v>
      </c>
      <c r="K2014" s="23">
        <v>44208</v>
      </c>
      <c r="L2014" s="19">
        <v>1.631817866537745E-3</v>
      </c>
      <c r="O2014" s="23">
        <v>44208</v>
      </c>
      <c r="P2014">
        <v>3.7054142315617548E-3</v>
      </c>
      <c r="Q2014" t="str" cm="1">
        <f t="array" ref="Q2014">IF(P2014=MIN($P$3:$P$10000),O2014:P2014,"")</f>
        <v/>
      </c>
      <c r="S2014" s="23">
        <v>44208</v>
      </c>
      <c r="T2014">
        <v>1.4821656926247021E-3</v>
      </c>
      <c r="U2014" t="str" cm="1">
        <f t="array" ref="U2014">IF(T2014=MIN($T$3:$T$10000),S2014:T2014,"")</f>
        <v/>
      </c>
    </row>
    <row r="2015" spans="1:21" x14ac:dyDescent="0.3">
      <c r="A2015" s="23">
        <v>44209</v>
      </c>
      <c r="B2015" s="24">
        <v>-4.3073743483624614E-3</v>
      </c>
      <c r="C2015" s="24">
        <v>-7.1505107663085181E-4</v>
      </c>
      <c r="D2015" s="24">
        <v>-1.020362710230405E-2</v>
      </c>
      <c r="E2015" s="263">
        <v>-1.6322193697177339E-3</v>
      </c>
      <c r="F2015" s="264">
        <v>-4.0999999999999977E-4</v>
      </c>
      <c r="G2015" s="264">
        <v>8.2999999999999957E-4</v>
      </c>
      <c r="H2015" s="265">
        <v>-4.545454545454533E-4</v>
      </c>
      <c r="K2015" s="23">
        <v>44209</v>
      </c>
      <c r="L2015" s="19">
        <v>-2.4834130426937108E-3</v>
      </c>
      <c r="O2015" s="23">
        <v>44209</v>
      </c>
      <c r="P2015">
        <v>-5.6984189703706417E-3</v>
      </c>
      <c r="Q2015" t="str" cm="1">
        <f t="array" ref="Q2015">IF(P2015=MIN($P$3:$P$10000),O2015:P2015,"")</f>
        <v/>
      </c>
      <c r="S2015" s="23">
        <v>44209</v>
      </c>
      <c r="T2015">
        <v>-2.2793675881482567E-3</v>
      </c>
      <c r="U2015" t="str" cm="1">
        <f t="array" ref="U2015">IF(T2015=MIN($T$3:$T$10000),S2015:T2015,"")</f>
        <v/>
      </c>
    </row>
    <row r="2016" spans="1:21" x14ac:dyDescent="0.3">
      <c r="A2016" s="23">
        <v>44210</v>
      </c>
      <c r="B2016" s="24">
        <v>-5.1909789811082989E-4</v>
      </c>
      <c r="C2016" s="24">
        <v>7.1555905054948741E-3</v>
      </c>
      <c r="D2016" s="24">
        <v>-3.2552804073606762E-3</v>
      </c>
      <c r="E2016" s="263">
        <v>-1.3510078181122711E-2</v>
      </c>
      <c r="F2016" s="264">
        <v>-1.199999999999995E-4</v>
      </c>
      <c r="G2016" s="264">
        <v>-5.1999999999999941E-4</v>
      </c>
      <c r="H2016" s="265">
        <v>3.4782608695652111E-4</v>
      </c>
      <c r="K2016" s="23">
        <v>44210</v>
      </c>
      <c r="L2016" s="19">
        <v>-1.7225383069821344E-3</v>
      </c>
      <c r="O2016" s="23">
        <v>44210</v>
      </c>
      <c r="P2016">
        <v>-4.6026501152814222E-3</v>
      </c>
      <c r="Q2016" t="str" cm="1">
        <f t="array" ref="Q2016">IF(P2016=MIN($P$3:$P$10000),O2016:P2016,"")</f>
        <v/>
      </c>
      <c r="S2016" s="23">
        <v>44210</v>
      </c>
      <c r="T2016">
        <v>-1.8410600461125691E-3</v>
      </c>
      <c r="U2016" t="str" cm="1">
        <f t="array" ref="U2016">IF(T2016=MIN($T$3:$T$10000),S2016:T2016,"")</f>
        <v/>
      </c>
    </row>
    <row r="2017" spans="1:21" x14ac:dyDescent="0.3">
      <c r="A2017" s="23">
        <v>44211</v>
      </c>
      <c r="B2017" s="24">
        <v>-1.240762934214925E-2</v>
      </c>
      <c r="C2017" s="24">
        <v>-1.5275295164537789E-2</v>
      </c>
      <c r="D2017" s="24">
        <v>-1.5853541794997129E-2</v>
      </c>
      <c r="E2017" s="263">
        <v>6.9779457562549828E-4</v>
      </c>
      <c r="F2017" s="264">
        <v>6.0000000000000157E-5</v>
      </c>
      <c r="G2017" s="264">
        <v>2.6000000000000019E-4</v>
      </c>
      <c r="H2017" s="265">
        <v>9.0090090090089536E-5</v>
      </c>
      <c r="K2017" s="23">
        <v>44211</v>
      </c>
      <c r="L2017" s="19">
        <v>-4.1187045140388002E-3</v>
      </c>
      <c r="O2017" s="23">
        <v>44211</v>
      </c>
      <c r="P2017">
        <v>-1.0445612636448352E-2</v>
      </c>
      <c r="Q2017" t="str" cm="1">
        <f t="array" ref="Q2017">IF(P2017=MIN($P$3:$P$10000),O2017:P2017,"")</f>
        <v/>
      </c>
      <c r="S2017" s="23">
        <v>44211</v>
      </c>
      <c r="T2017">
        <v>-4.1782450545793407E-3</v>
      </c>
      <c r="U2017" t="str" cm="1">
        <f t="array" ref="U2017">IF(T2017=MIN($T$3:$T$10000),S2017:T2017,"")</f>
        <v/>
      </c>
    </row>
    <row r="2018" spans="1:21" x14ac:dyDescent="0.3">
      <c r="A2018" s="23">
        <v>44215</v>
      </c>
      <c r="B2018" s="24">
        <v>8.473072854757388E-3</v>
      </c>
      <c r="C2018" s="24">
        <v>1.6233823734045132E-2</v>
      </c>
      <c r="D2018" s="24">
        <v>-8.6423623129811659E-3</v>
      </c>
      <c r="E2018" s="263">
        <v>2.5279320161013998E-3</v>
      </c>
      <c r="F2018" s="264">
        <v>5.2999999999999922E-4</v>
      </c>
      <c r="G2018" s="264">
        <v>2.5999999999999911E-4</v>
      </c>
      <c r="H2018" s="265">
        <v>0</v>
      </c>
      <c r="K2018" s="23">
        <v>44215</v>
      </c>
      <c r="L2018" s="19">
        <v>4.7614253959498974E-5</v>
      </c>
      <c r="O2018" s="23">
        <v>44215</v>
      </c>
      <c r="P2018">
        <v>-4.5964365101252734E-5</v>
      </c>
      <c r="Q2018" t="str" cm="1">
        <f t="array" ref="Q2018">IF(P2018=MIN($P$3:$P$10000),O2018:P2018,"")</f>
        <v/>
      </c>
      <c r="S2018" s="23">
        <v>44215</v>
      </c>
      <c r="T2018">
        <v>-1.8385746040500909E-5</v>
      </c>
      <c r="U2018" t="str" cm="1">
        <f t="array" ref="U2018">IF(T2018=MIN($T$3:$T$10000),S2018:T2018,"")</f>
        <v/>
      </c>
    </row>
    <row r="2019" spans="1:21" x14ac:dyDescent="0.3">
      <c r="A2019" s="23">
        <v>44216</v>
      </c>
      <c r="B2019" s="24">
        <v>1.6282286287144562E-2</v>
      </c>
      <c r="C2019" s="24">
        <v>6.7447199134264514E-3</v>
      </c>
      <c r="D2019" s="24">
        <v>1.478501320723662E-2</v>
      </c>
      <c r="E2019" s="263">
        <v>3.4790899601418841E-4</v>
      </c>
      <c r="F2019" s="264">
        <v>-4.6000000000000028E-4</v>
      </c>
      <c r="G2019" s="264">
        <v>-2.7999999999999911E-4</v>
      </c>
      <c r="H2019" s="265">
        <v>-1.8181818181818227E-4</v>
      </c>
      <c r="K2019" s="23">
        <v>44216</v>
      </c>
      <c r="L2019" s="19">
        <v>3.6584797374528987E-3</v>
      </c>
      <c r="O2019" s="23">
        <v>44216</v>
      </c>
      <c r="P2019">
        <v>9.5007447981777012E-3</v>
      </c>
      <c r="Q2019" t="str" cm="1">
        <f t="array" ref="Q2019">IF(P2019=MIN($P$3:$P$10000),O2019:P2019,"")</f>
        <v/>
      </c>
      <c r="S2019" s="23">
        <v>44216</v>
      </c>
      <c r="T2019">
        <v>3.8002979192710809E-3</v>
      </c>
      <c r="U2019" t="str" cm="1">
        <f t="array" ref="U2019">IF(T2019=MIN($T$3:$T$10000),S2019:T2019,"")</f>
        <v/>
      </c>
    </row>
    <row r="2020" spans="1:21" x14ac:dyDescent="0.3">
      <c r="A2020" s="23">
        <v>44217</v>
      </c>
      <c r="B2020" s="24">
        <v>-6.2717373069820948E-4</v>
      </c>
      <c r="C2020" s="24">
        <v>9.5204049329611629E-3</v>
      </c>
      <c r="D2020" s="24">
        <v>-4.5357950614064368E-3</v>
      </c>
      <c r="E2020" s="263">
        <v>-4.0852260647462092E-3</v>
      </c>
      <c r="F2020" s="264">
        <v>3.2000000000000079E-4</v>
      </c>
      <c r="G2020" s="264">
        <v>-7.6000000000000069E-4</v>
      </c>
      <c r="H2020" s="265">
        <v>1.78571428571429E-4</v>
      </c>
      <c r="K2020" s="23">
        <v>44217</v>
      </c>
      <c r="L2020" s="19">
        <v>-7.4338618768190437E-4</v>
      </c>
      <c r="O2020" s="23">
        <v>44217</v>
      </c>
      <c r="P2020">
        <v>-2.0443583263476187E-3</v>
      </c>
      <c r="Q2020" t="str" cm="1">
        <f t="array" ref="Q2020">IF(P2020=MIN($P$3:$P$10000),O2020:P2020,"")</f>
        <v/>
      </c>
      <c r="S2020" s="23">
        <v>44217</v>
      </c>
      <c r="T2020">
        <v>-8.1774333053904753E-4</v>
      </c>
      <c r="U2020" t="str" cm="1">
        <f t="array" ref="U2020">IF(T2020=MIN($T$3:$T$10000),S2020:T2020,"")</f>
        <v/>
      </c>
    </row>
    <row r="2021" spans="1:21" x14ac:dyDescent="0.3">
      <c r="A2021" s="23">
        <v>44218</v>
      </c>
      <c r="B2021" s="24">
        <v>-7.8731458687423383E-3</v>
      </c>
      <c r="C2021" s="24">
        <v>-6.9856002642105777E-3</v>
      </c>
      <c r="D2021" s="24">
        <v>1.021749730071984E-2</v>
      </c>
      <c r="E2021" s="263">
        <v>6.8074408584729114E-3</v>
      </c>
      <c r="F2021" s="264">
        <v>-9.000000000000067E-5</v>
      </c>
      <c r="G2021" s="264">
        <v>-4.5999999999999931E-4</v>
      </c>
      <c r="H2021" s="265">
        <v>4.5454545454545492E-4</v>
      </c>
      <c r="K2021" s="23">
        <v>44218</v>
      </c>
      <c r="L2021" s="19">
        <v>2.1353443432834992E-3</v>
      </c>
      <c r="O2021" s="23">
        <v>44218</v>
      </c>
      <c r="P2021">
        <v>4.9069972218451097E-3</v>
      </c>
      <c r="Q2021" t="str" cm="1">
        <f t="array" ref="Q2021">IF(P2021=MIN($P$3:$P$10000),O2021:P2021,"")</f>
        <v/>
      </c>
      <c r="S2021" s="23">
        <v>44218</v>
      </c>
      <c r="T2021">
        <v>1.9627988887380445E-3</v>
      </c>
      <c r="U2021" t="str" cm="1">
        <f t="array" ref="U2021">IF(T2021=MIN($T$3:$T$10000),S2021:T2021,"")</f>
        <v/>
      </c>
    </row>
    <row r="2022" spans="1:21" x14ac:dyDescent="0.3">
      <c r="A2022" s="23">
        <v>44221</v>
      </c>
      <c r="B2022" s="24">
        <v>8.6261647599603357E-4</v>
      </c>
      <c r="C2022" s="24">
        <v>1.4068903891560399E-3</v>
      </c>
      <c r="D2022" s="24">
        <v>-8.8844100006755047E-4</v>
      </c>
      <c r="E2022" s="263">
        <v>-1.014222194459519E-2</v>
      </c>
      <c r="F2022" s="264">
        <v>-2.7999999999999992E-4</v>
      </c>
      <c r="G2022" s="264">
        <v>5.8999999999999938E-4</v>
      </c>
      <c r="H2022" s="265">
        <v>0</v>
      </c>
      <c r="K2022" s="23">
        <v>44221</v>
      </c>
      <c r="L2022" s="19">
        <v>-1.2632415347049865E-3</v>
      </c>
      <c r="O2022" s="23">
        <v>44221</v>
      </c>
      <c r="P2022">
        <v>-3.1618538367624662E-3</v>
      </c>
      <c r="Q2022" t="str" cm="1">
        <f t="array" ref="Q2022">IF(P2022=MIN($P$3:$P$10000),O2022:P2022,"")</f>
        <v/>
      </c>
      <c r="S2022" s="23">
        <v>44221</v>
      </c>
      <c r="T2022">
        <v>-1.2647415347049865E-3</v>
      </c>
      <c r="U2022" t="str" cm="1">
        <f t="array" ref="U2022">IF(T2022=MIN($T$3:$T$10000),S2022:T2022,"")</f>
        <v/>
      </c>
    </row>
    <row r="2023" spans="1:21" x14ac:dyDescent="0.3">
      <c r="A2023" s="23">
        <v>44222</v>
      </c>
      <c r="B2023" s="24">
        <v>-2.4706003595990462E-3</v>
      </c>
      <c r="C2023" s="24">
        <v>-2.107406970012942E-3</v>
      </c>
      <c r="D2023" s="24">
        <v>8.9605363537249814E-3</v>
      </c>
      <c r="E2023" s="263">
        <v>-2.1017684996084119E-3</v>
      </c>
      <c r="F2023" s="264">
        <v>1.200000000000003E-4</v>
      </c>
      <c r="G2023" s="264">
        <v>3.6000000000000029E-4</v>
      </c>
      <c r="H2023" s="265">
        <v>9.5238095238096311E-5</v>
      </c>
      <c r="K2023" s="23">
        <v>44222</v>
      </c>
      <c r="L2023" s="19">
        <v>1.2352016397409473E-3</v>
      </c>
      <c r="O2023" s="23">
        <v>44222</v>
      </c>
      <c r="P2023">
        <v>2.905861242209509E-3</v>
      </c>
      <c r="Q2023" t="str" cm="1">
        <f t="array" ref="Q2023">IF(P2023=MIN($P$3:$P$10000),O2023:P2023,"")</f>
        <v/>
      </c>
      <c r="S2023" s="23">
        <v>44222</v>
      </c>
      <c r="T2023">
        <v>1.1623444968838039E-3</v>
      </c>
      <c r="U2023" t="str" cm="1">
        <f t="array" ref="U2023">IF(T2023=MIN($T$3:$T$10000),S2023:T2023,"")</f>
        <v/>
      </c>
    </row>
    <row r="2024" spans="1:21" x14ac:dyDescent="0.3">
      <c r="A2024" s="23">
        <v>44223</v>
      </c>
      <c r="B2024" s="24">
        <v>-6.3356239585192287E-3</v>
      </c>
      <c r="C2024" s="24">
        <v>6.6878150097911798E-3</v>
      </c>
      <c r="D2024" s="24">
        <v>-2.4879893398367669E-2</v>
      </c>
      <c r="E2024" s="263">
        <v>-2.6239608955736109E-2</v>
      </c>
      <c r="F2024" s="264">
        <v>-1.200000000000003E-4</v>
      </c>
      <c r="G2024" s="264">
        <v>-2.0000000000000022E-5</v>
      </c>
      <c r="H2024" s="265">
        <v>-2.8846153846154006E-4</v>
      </c>
      <c r="K2024" s="23">
        <v>44223</v>
      </c>
      <c r="L2024" s="19">
        <v>-7.7290454232508072E-3</v>
      </c>
      <c r="O2024" s="23">
        <v>44223</v>
      </c>
      <c r="P2024">
        <v>-1.8965594327357782E-2</v>
      </c>
      <c r="Q2024" t="str" cm="1">
        <f t="array" ref="Q2024">IF(P2024=MIN($P$3:$P$10000),O2024:P2024,"")</f>
        <v/>
      </c>
      <c r="S2024" s="23">
        <v>44223</v>
      </c>
      <c r="T2024">
        <v>-7.5862377309431142E-3</v>
      </c>
      <c r="U2024" t="str" cm="1">
        <f t="array" ref="U2024">IF(T2024=MIN($T$3:$T$10000),S2024:T2024,"")</f>
        <v/>
      </c>
    </row>
    <row r="2025" spans="1:21" x14ac:dyDescent="0.3">
      <c r="A2025" s="23">
        <v>44224</v>
      </c>
      <c r="B2025" s="24">
        <v>9.2736492169334715E-4</v>
      </c>
      <c r="C2025" s="24">
        <v>-2.7272804968347081E-2</v>
      </c>
      <c r="D2025" s="24">
        <v>-6.2562421540129378E-4</v>
      </c>
      <c r="E2025" s="263">
        <v>1.036420011285979E-2</v>
      </c>
      <c r="F2025" s="264">
        <v>4.0000000000000112E-5</v>
      </c>
      <c r="G2025" s="264">
        <v>-2.800000000000003E-4</v>
      </c>
      <c r="H2025" s="265">
        <v>-3.7383177570093391E-4</v>
      </c>
      <c r="K2025" s="23">
        <v>44224</v>
      </c>
      <c r="L2025" s="19">
        <v>-5.1851655954041932E-4</v>
      </c>
      <c r="O2025" s="23">
        <v>44224</v>
      </c>
      <c r="P2025">
        <v>-8.5073065118749895E-4</v>
      </c>
      <c r="Q2025" t="str" cm="1">
        <f t="array" ref="Q2025">IF(P2025=MIN($P$3:$P$10000),O2025:P2025,"")</f>
        <v/>
      </c>
      <c r="S2025" s="23">
        <v>44224</v>
      </c>
      <c r="T2025">
        <v>-3.4029226047499906E-4</v>
      </c>
      <c r="U2025" t="str" cm="1">
        <f t="array" ref="U2025">IF(T2025=MIN($T$3:$T$10000),S2025:T2025,"")</f>
        <v/>
      </c>
    </row>
    <row r="2026" spans="1:21" x14ac:dyDescent="0.3">
      <c r="A2026" s="23">
        <v>44225</v>
      </c>
      <c r="B2026" s="24">
        <v>-4.0532779034792391E-4</v>
      </c>
      <c r="C2026" s="24">
        <v>-2.0129308267499101E-2</v>
      </c>
      <c r="D2026" s="24">
        <v>-2.267827378465188E-2</v>
      </c>
      <c r="E2026" s="263">
        <v>-7.0467363891179241E-3</v>
      </c>
      <c r="F2026" s="264">
        <v>2.1000000000000009E-4</v>
      </c>
      <c r="G2026" s="264">
        <v>-8.0000000000000074E-5</v>
      </c>
      <c r="H2026" s="265">
        <v>1.8018018018018062E-4</v>
      </c>
      <c r="K2026" s="23">
        <v>44225</v>
      </c>
      <c r="L2026" s="19">
        <v>-6.0169019099017033E-3</v>
      </c>
      <c r="O2026" s="23">
        <v>44225</v>
      </c>
      <c r="P2026">
        <v>-1.5287457477456964E-2</v>
      </c>
      <c r="Q2026" t="str" cm="1">
        <f t="array" ref="Q2026">IF(P2026=MIN($P$3:$P$10000),O2026:P2026,"")</f>
        <v/>
      </c>
      <c r="S2026" s="23">
        <v>44225</v>
      </c>
      <c r="T2026">
        <v>-6.1149829909827851E-3</v>
      </c>
      <c r="U2026" t="str" cm="1">
        <f t="array" ref="U2026">IF(T2026=MIN($T$3:$T$10000),S2026:T2026,"")</f>
        <v/>
      </c>
    </row>
    <row r="2027" spans="1:21" x14ac:dyDescent="0.3">
      <c r="A2027" s="23">
        <v>44228</v>
      </c>
      <c r="B2027" s="24">
        <v>9.3852904849933277E-3</v>
      </c>
      <c r="C2027" s="24">
        <v>1.7974921122005091E-2</v>
      </c>
      <c r="D2027" s="24">
        <v>-8.6838444052834939E-3</v>
      </c>
      <c r="E2027" s="263">
        <v>6.9171262244286129E-3</v>
      </c>
      <c r="F2027" s="264">
        <v>8.000000000000021E-5</v>
      </c>
      <c r="G2027" s="264">
        <v>2.6000000000000019E-4</v>
      </c>
      <c r="H2027" s="265">
        <v>-2.7522935779816663E-4</v>
      </c>
      <c r="K2027" s="23">
        <v>44228</v>
      </c>
      <c r="L2027" s="19">
        <v>5.3260050744106762E-4</v>
      </c>
      <c r="O2027" s="23">
        <v>44228</v>
      </c>
      <c r="P2027">
        <v>1.5886342961256069E-3</v>
      </c>
      <c r="Q2027" t="str" cm="1">
        <f t="array" ref="Q2027">IF(P2027=MIN($P$3:$P$10000),O2027:P2027,"")</f>
        <v/>
      </c>
      <c r="S2027" s="23">
        <v>44228</v>
      </c>
      <c r="T2027">
        <v>6.3545371845024267E-4</v>
      </c>
      <c r="U2027" t="str" cm="1">
        <f t="array" ref="U2027">IF(T2027=MIN($T$3:$T$10000),S2027:T2027,"")</f>
        <v/>
      </c>
    </row>
    <row r="2028" spans="1:21" x14ac:dyDescent="0.3">
      <c r="A2028" s="23">
        <v>44229</v>
      </c>
      <c r="B2028" s="24">
        <v>-1.216779572215561E-2</v>
      </c>
      <c r="C2028" s="24">
        <v>8.2883171370170244E-3</v>
      </c>
      <c r="D2028" s="24">
        <v>1.077035682931185E-2</v>
      </c>
      <c r="E2028" s="263">
        <v>8.1183593514430122E-3</v>
      </c>
      <c r="F2028" s="264">
        <v>1.799999999999996E-4</v>
      </c>
      <c r="G2028" s="264">
        <v>-3.000000000000003E-4</v>
      </c>
      <c r="H2028" s="265">
        <v>-2.6785714285714119E-4</v>
      </c>
      <c r="K2028" s="23">
        <v>44229</v>
      </c>
      <c r="L2028" s="19">
        <v>2.7671484838864098E-3</v>
      </c>
      <c r="O2028" s="23">
        <v>44229</v>
      </c>
      <c r="P2028">
        <v>7.2117104954303093E-3</v>
      </c>
      <c r="Q2028" t="str" cm="1">
        <f t="array" ref="Q2028">IF(P2028=MIN($P$3:$P$10000),O2028:P2028,"")</f>
        <v/>
      </c>
      <c r="S2028" s="23">
        <v>44229</v>
      </c>
      <c r="T2028">
        <v>2.8846841981721234E-3</v>
      </c>
      <c r="U2028" t="str" cm="1">
        <f t="array" ref="U2028">IF(T2028=MIN($T$3:$T$10000),S2028:T2028,"")</f>
        <v/>
      </c>
    </row>
    <row r="2029" spans="1:21" x14ac:dyDescent="0.3">
      <c r="A2029" s="23">
        <v>44230</v>
      </c>
      <c r="B2029" s="24">
        <v>-1.5106327261017419E-3</v>
      </c>
      <c r="C2029" s="24">
        <v>2.5017844086401668E-3</v>
      </c>
      <c r="D2029" s="24">
        <v>3.054735011610995E-3</v>
      </c>
      <c r="E2029" s="263">
        <v>-6.9025523963593431E-3</v>
      </c>
      <c r="F2029" s="264">
        <v>4.0000000000000112E-5</v>
      </c>
      <c r="G2029" s="264">
        <v>6.5000000000000062E-4</v>
      </c>
      <c r="H2029" s="265">
        <v>0</v>
      </c>
      <c r="K2029" s="23">
        <v>44230</v>
      </c>
      <c r="L2029" s="19">
        <v>-1.5948917061362218E-4</v>
      </c>
      <c r="O2029" s="23">
        <v>44230</v>
      </c>
      <c r="P2029">
        <v>-4.8997292653405519E-4</v>
      </c>
      <c r="Q2029" t="str" cm="1">
        <f t="array" ref="Q2029">IF(P2029=MIN($P$3:$P$10000),O2029:P2029,"")</f>
        <v/>
      </c>
      <c r="S2029" s="23">
        <v>44230</v>
      </c>
      <c r="T2029">
        <v>-1.9598917061362223E-4</v>
      </c>
      <c r="U2029" t="str" cm="1">
        <f t="array" ref="U2029">IF(T2029=MIN($T$3:$T$10000),S2029:T2029,"")</f>
        <v/>
      </c>
    </row>
    <row r="2030" spans="1:21" x14ac:dyDescent="0.3">
      <c r="A2030" s="23">
        <v>44231</v>
      </c>
      <c r="B2030" s="24">
        <v>-2.1530473499081611E-2</v>
      </c>
      <c r="C2030" s="24">
        <v>-1.140822466694125E-2</v>
      </c>
      <c r="D2030" s="24">
        <v>9.4191479674706757E-3</v>
      </c>
      <c r="E2030" s="263">
        <v>7.663444425214056E-3</v>
      </c>
      <c r="F2030" s="264">
        <v>2.4999999999999979E-4</v>
      </c>
      <c r="G2030" s="264">
        <v>3.7999999999999921E-4</v>
      </c>
      <c r="H2030" s="265">
        <v>-3.4782608695652111E-4</v>
      </c>
      <c r="K2030" s="23">
        <v>44231</v>
      </c>
      <c r="L2030" s="19">
        <v>9.8628719995748609E-4</v>
      </c>
      <c r="O2030" s="23">
        <v>44231</v>
      </c>
      <c r="P2030">
        <v>2.7470223477198013E-3</v>
      </c>
      <c r="Q2030" t="str" cm="1">
        <f t="array" ref="Q2030">IF(P2030=MIN($P$3:$P$10000),O2030:P2030,"")</f>
        <v/>
      </c>
      <c r="S2030" s="23">
        <v>44231</v>
      </c>
      <c r="T2030">
        <v>1.0988089390879207E-3</v>
      </c>
      <c r="U2030" t="str" cm="1">
        <f t="array" ref="U2030">IF(T2030=MIN($T$3:$T$10000),S2030:T2030,"")</f>
        <v/>
      </c>
    </row>
    <row r="2031" spans="1:21" x14ac:dyDescent="0.3">
      <c r="A2031" s="23">
        <v>44232</v>
      </c>
      <c r="B2031" s="24">
        <v>9.8721621125958236E-3</v>
      </c>
      <c r="C2031" s="24">
        <v>3.9668561446064409E-3</v>
      </c>
      <c r="D2031" s="24">
        <v>1.283954871407717E-2</v>
      </c>
      <c r="E2031" s="263">
        <v>5.7481983885309907E-3</v>
      </c>
      <c r="F2031" s="264">
        <v>3.4000000000000051E-4</v>
      </c>
      <c r="G2031" s="264">
        <v>8.0000000000000074E-5</v>
      </c>
      <c r="H2031" s="265">
        <v>0</v>
      </c>
      <c r="K2031" s="23">
        <v>44232</v>
      </c>
      <c r="L2031" s="19">
        <v>3.7069746829387043E-3</v>
      </c>
      <c r="O2031" s="23">
        <v>44232</v>
      </c>
      <c r="P2031">
        <v>9.1724367073467601E-3</v>
      </c>
      <c r="Q2031" t="str" cm="1">
        <f t="array" ref="Q2031">IF(P2031=MIN($P$3:$P$10000),O2031:P2031,"")</f>
        <v/>
      </c>
      <c r="S2031" s="23">
        <v>44232</v>
      </c>
      <c r="T2031">
        <v>3.668974682938704E-3</v>
      </c>
      <c r="U2031" t="str" cm="1">
        <f t="array" ref="U2031">IF(T2031=MIN($T$3:$T$10000),S2031:T2031,"")</f>
        <v/>
      </c>
    </row>
    <row r="2032" spans="1:21" x14ac:dyDescent="0.3">
      <c r="A2032" s="23">
        <v>44235</v>
      </c>
      <c r="B2032" s="24">
        <v>1.0070113775043989E-2</v>
      </c>
      <c r="C2032" s="24">
        <v>-3.5919502971286498E-3</v>
      </c>
      <c r="D2032" s="24">
        <v>4.6411372311547421E-3</v>
      </c>
      <c r="E2032" s="263">
        <v>5.7152730980779692E-3</v>
      </c>
      <c r="F2032" s="264">
        <v>-3.0000000000000079E-5</v>
      </c>
      <c r="G2032" s="264">
        <v>2.7000000000000022E-4</v>
      </c>
      <c r="H2032" s="265">
        <v>8.4033613445377639E-5</v>
      </c>
      <c r="K2032" s="23">
        <v>44235</v>
      </c>
      <c r="L2032" s="19">
        <v>1.8072943057160632E-3</v>
      </c>
      <c r="O2032" s="23">
        <v>44235</v>
      </c>
      <c r="P2032">
        <v>4.3974479491641072E-3</v>
      </c>
      <c r="Q2032" t="str" cm="1">
        <f t="array" ref="Q2032">IF(P2032=MIN($P$3:$P$10000),O2032:P2032,"")</f>
        <v/>
      </c>
      <c r="S2032" s="23">
        <v>44235</v>
      </c>
      <c r="T2032">
        <v>1.7589791796656432E-3</v>
      </c>
      <c r="U2032" t="str" cm="1">
        <f t="array" ref="U2032">IF(T2032=MIN($T$3:$T$10000),S2032:T2032,"")</f>
        <v/>
      </c>
    </row>
    <row r="2033" spans="1:21" x14ac:dyDescent="0.3">
      <c r="A2033" s="23">
        <v>44236</v>
      </c>
      <c r="B2033" s="24">
        <v>3.2649136365459001E-3</v>
      </c>
      <c r="C2033" s="24">
        <v>5.7678382637711837E-3</v>
      </c>
      <c r="D2033" s="24">
        <v>5.5159948988186469E-3</v>
      </c>
      <c r="E2033" s="263">
        <v>-7.256576363096858E-3</v>
      </c>
      <c r="F2033" s="264">
        <v>1.799999999999996E-4</v>
      </c>
      <c r="G2033" s="264">
        <v>2.0000000000000022E-5</v>
      </c>
      <c r="H2033" s="265">
        <v>2.5423728813559317E-4</v>
      </c>
      <c r="K2033" s="23">
        <v>44236</v>
      </c>
      <c r="L2033" s="19">
        <v>7.2633631075788747E-4</v>
      </c>
      <c r="O2033" s="23">
        <v>44236</v>
      </c>
      <c r="P2033">
        <v>1.4823238277421767E-3</v>
      </c>
      <c r="Q2033" t="str" cm="1">
        <f t="array" ref="Q2033">IF(P2033=MIN($P$3:$P$10000),O2033:P2033,"")</f>
        <v/>
      </c>
      <c r="S2033" s="23">
        <v>44236</v>
      </c>
      <c r="T2033">
        <v>5.9292953109687054E-4</v>
      </c>
      <c r="U2033" t="str" cm="1">
        <f t="array" ref="U2033">IF(T2033=MIN($T$3:$T$10000),S2033:T2033,"")</f>
        <v/>
      </c>
    </row>
    <row r="2034" spans="1:21" x14ac:dyDescent="0.3">
      <c r="A2034" s="23">
        <v>44237</v>
      </c>
      <c r="B2034" s="24">
        <v>3.661116879810257E-3</v>
      </c>
      <c r="C2034" s="24">
        <v>-7.526836963717227E-3</v>
      </c>
      <c r="D2034" s="24">
        <v>-1.165729567103236E-2</v>
      </c>
      <c r="E2034" s="263">
        <v>1.232966801773749E-3</v>
      </c>
      <c r="F2034" s="264">
        <v>3.0000000000000079E-5</v>
      </c>
      <c r="G2034" s="264">
        <v>8.0000000000000074E-5</v>
      </c>
      <c r="H2034" s="265">
        <v>-8.6956521739129912E-5</v>
      </c>
      <c r="K2034" s="23">
        <v>44237</v>
      </c>
      <c r="L2034" s="19">
        <v>-2.2736010718553655E-3</v>
      </c>
      <c r="O2034" s="23">
        <v>44237</v>
      </c>
      <c r="P2034">
        <v>-5.6036765926818933E-3</v>
      </c>
      <c r="Q2034" t="str" cm="1">
        <f t="array" ref="Q2034">IF(P2034=MIN($P$3:$P$10000),O2034:P2034,"")</f>
        <v/>
      </c>
      <c r="S2034" s="23">
        <v>44237</v>
      </c>
      <c r="T2034">
        <v>-2.2414706370727571E-3</v>
      </c>
      <c r="U2034" t="str" cm="1">
        <f t="array" ref="U2034">IF(T2034=MIN($T$3:$T$10000),S2034:T2034,"")</f>
        <v/>
      </c>
    </row>
    <row r="2035" spans="1:21" x14ac:dyDescent="0.3">
      <c r="A2035" s="23">
        <v>44238</v>
      </c>
      <c r="B2035" s="24">
        <v>-8.6850786822097702E-3</v>
      </c>
      <c r="C2035" s="24">
        <v>1.8779285192224559E-2</v>
      </c>
      <c r="D2035" s="24">
        <v>-7.6324077783002792E-4</v>
      </c>
      <c r="E2035" s="263">
        <v>-4.1340230576231369E-3</v>
      </c>
      <c r="F2035" s="264">
        <v>-2.2999999999999971E-4</v>
      </c>
      <c r="G2035" s="264">
        <v>4.4999999999999977E-4</v>
      </c>
      <c r="H2035" s="265">
        <v>-3.4482758620689745E-4</v>
      </c>
      <c r="K2035" s="23">
        <v>44238</v>
      </c>
      <c r="L2035" s="19">
        <v>-1.1860634788206324E-4</v>
      </c>
      <c r="O2035" s="23">
        <v>44238</v>
      </c>
      <c r="P2035">
        <v>9.2665164777601958E-5</v>
      </c>
      <c r="Q2035" t="str" cm="1">
        <f t="array" ref="Q2035">IF(P2035=MIN($P$3:$P$10000),O2035:P2035,"")</f>
        <v/>
      </c>
      <c r="S2035" s="23">
        <v>44238</v>
      </c>
      <c r="T2035">
        <v>3.706606591104061E-5</v>
      </c>
      <c r="U2035" t="str" cm="1">
        <f t="array" ref="U2035">IF(T2035=MIN($T$3:$T$10000),S2035:T2035,"")</f>
        <v/>
      </c>
    </row>
    <row r="2036" spans="1:21" x14ac:dyDescent="0.3">
      <c r="A2036" s="23">
        <v>44239</v>
      </c>
      <c r="B2036" s="24">
        <v>-3.0372348504138411E-3</v>
      </c>
      <c r="C2036" s="24">
        <v>2.1623552176909751E-2</v>
      </c>
      <c r="D2036" s="24">
        <v>3.124560953910515E-3</v>
      </c>
      <c r="E2036" s="263">
        <v>2.6489807043124537E-4</v>
      </c>
      <c r="F2036" s="264">
        <v>2.7999999999999992E-4</v>
      </c>
      <c r="G2036" s="264">
        <v>-2.6999999999999968E-4</v>
      </c>
      <c r="H2036" s="265">
        <v>0</v>
      </c>
      <c r="K2036" s="23">
        <v>44239</v>
      </c>
      <c r="L2036" s="19">
        <v>1.6845544642582785E-3</v>
      </c>
      <c r="O2036" s="23">
        <v>44239</v>
      </c>
      <c r="P2036">
        <v>4.1751361606456967E-3</v>
      </c>
      <c r="Q2036" t="str" cm="1">
        <f t="array" ref="Q2036">IF(P2036=MIN($P$3:$P$10000),O2036:P2036,"")</f>
        <v/>
      </c>
      <c r="S2036" s="23">
        <v>44239</v>
      </c>
      <c r="T2036">
        <v>1.6700544642582785E-3</v>
      </c>
      <c r="U2036" t="str" cm="1">
        <f t="array" ref="U2036">IF(T2036=MIN($T$3:$T$10000),S2036:T2036,"")</f>
        <v/>
      </c>
    </row>
    <row r="2037" spans="1:21" x14ac:dyDescent="0.3">
      <c r="A2037" s="23">
        <v>44243</v>
      </c>
      <c r="B2037" s="24">
        <v>-1.435348861264877E-2</v>
      </c>
      <c r="C2037" s="24">
        <v>-4.8576610688679609E-3</v>
      </c>
      <c r="D2037" s="24">
        <v>8.2370144365010289E-3</v>
      </c>
      <c r="E2037" s="263">
        <v>-5.739497335195784E-3</v>
      </c>
      <c r="F2037" s="264">
        <v>1.0300000000000001E-3</v>
      </c>
      <c r="G2037" s="264">
        <v>-7.8999999999999958E-4</v>
      </c>
      <c r="H2037" s="265">
        <v>7.692307692307778E-5</v>
      </c>
      <c r="K2037" s="23">
        <v>44243</v>
      </c>
      <c r="L2037" s="19">
        <v>3.8379265397394179E-5</v>
      </c>
      <c r="O2037" s="23">
        <v>44243</v>
      </c>
      <c r="P2037">
        <v>-1.4934029804497648E-4</v>
      </c>
      <c r="Q2037" t="str" cm="1">
        <f t="array" ref="Q2037">IF(P2037=MIN($P$3:$P$10000),O2037:P2037,"")</f>
        <v/>
      </c>
      <c r="S2037" s="23">
        <v>44243</v>
      </c>
      <c r="T2037">
        <v>-5.9736119217990852E-5</v>
      </c>
      <c r="U2037" t="str" cm="1">
        <f t="array" ref="U2037">IF(T2037=MIN($T$3:$T$10000),S2037:T2037,"")</f>
        <v/>
      </c>
    </row>
    <row r="2038" spans="1:21" x14ac:dyDescent="0.3">
      <c r="A2038" s="23">
        <v>44244</v>
      </c>
      <c r="B2038" s="24">
        <v>-1.135284678575699E-2</v>
      </c>
      <c r="C2038" s="24">
        <v>4.881373125060184E-3</v>
      </c>
      <c r="D2038" s="24">
        <v>1.0572582574592581E-2</v>
      </c>
      <c r="E2038" s="263">
        <v>-3.4634679799390362E-3</v>
      </c>
      <c r="F2038" s="264">
        <v>-5.1000000000000047E-4</v>
      </c>
      <c r="G2038" s="264">
        <v>-2.000000000000002E-4</v>
      </c>
      <c r="H2038" s="265">
        <v>0</v>
      </c>
      <c r="K2038" s="23">
        <v>44244</v>
      </c>
      <c r="L2038" s="19">
        <v>1.2439662233901677E-3</v>
      </c>
      <c r="O2038" s="23">
        <v>44244</v>
      </c>
      <c r="P2038">
        <v>3.2624155584754198E-3</v>
      </c>
      <c r="Q2038" t="str" cm="1">
        <f t="array" ref="Q2038">IF(P2038=MIN($P$3:$P$10000),O2038:P2038,"")</f>
        <v/>
      </c>
      <c r="S2038" s="23">
        <v>44244</v>
      </c>
      <c r="T2038">
        <v>1.3049662233901678E-3</v>
      </c>
      <c r="U2038" t="str" cm="1">
        <f t="array" ref="U2038">IF(T2038=MIN($T$3:$T$10000),S2038:T2038,"")</f>
        <v/>
      </c>
    </row>
    <row r="2039" spans="1:21" x14ac:dyDescent="0.3">
      <c r="A2039" s="23">
        <v>44245</v>
      </c>
      <c r="B2039" s="24">
        <v>-6.0091383874350762E-5</v>
      </c>
      <c r="C2039" s="24">
        <v>-1.908384230247601E-2</v>
      </c>
      <c r="D2039" s="24">
        <v>-6.4809740143040376E-2</v>
      </c>
      <c r="E2039" s="263">
        <v>1.0872340935923571E-2</v>
      </c>
      <c r="F2039" s="264">
        <v>1.900000000000005E-4</v>
      </c>
      <c r="G2039" s="264">
        <v>-6.8000000000000059E-4</v>
      </c>
      <c r="H2039" s="265">
        <v>-3.8759689922480652E-4</v>
      </c>
      <c r="K2039" s="23">
        <v>44245</v>
      </c>
      <c r="L2039" s="19">
        <v>-1.1771346473745312E-2</v>
      </c>
      <c r="O2039" s="23">
        <v>44245</v>
      </c>
      <c r="P2039">
        <v>-2.8954819672735381E-2</v>
      </c>
      <c r="Q2039" t="str" cm="1">
        <f t="array" ref="Q2039">IF(P2039=MIN($P$3:$P$10000),O2039:P2039,"")</f>
        <v/>
      </c>
      <c r="S2039" s="23">
        <v>44245</v>
      </c>
      <c r="T2039">
        <v>-1.158192786909415E-2</v>
      </c>
      <c r="U2039" t="str" cm="1">
        <f t="array" ref="U2039">IF(T2039=MIN($T$3:$T$10000),S2039:T2039,"")</f>
        <v/>
      </c>
    </row>
    <row r="2040" spans="1:21" x14ac:dyDescent="0.3">
      <c r="A2040" s="23">
        <v>44246</v>
      </c>
      <c r="B2040" s="24">
        <v>4.1485568239544362E-3</v>
      </c>
      <c r="C2040" s="24">
        <v>3.8909365945117278E-3</v>
      </c>
      <c r="D2040" s="24">
        <v>4.9396173487790997E-3</v>
      </c>
      <c r="E2040" s="263">
        <v>-1.586876711001135E-2</v>
      </c>
      <c r="F2040" s="264">
        <v>2.400000000000002E-4</v>
      </c>
      <c r="G2040" s="264">
        <v>3.3000000000000027E-4</v>
      </c>
      <c r="H2040" s="265">
        <v>-2.2388059701492529E-4</v>
      </c>
      <c r="K2040" s="23">
        <v>44246</v>
      </c>
      <c r="L2040" s="19">
        <v>-6.7230647856384058E-4</v>
      </c>
      <c r="O2040" s="23">
        <v>44246</v>
      </c>
      <c r="P2040">
        <v>-1.5301505247678109E-3</v>
      </c>
      <c r="Q2040" t="str" cm="1">
        <f t="array" ref="Q2040">IF(P2040=MIN($P$3:$P$10000),O2040:P2040,"")</f>
        <v/>
      </c>
      <c r="S2040" s="23">
        <v>44246</v>
      </c>
      <c r="T2040">
        <v>-6.1206020990712423E-4</v>
      </c>
      <c r="U2040" t="str" cm="1">
        <f t="array" ref="U2040">IF(T2040=MIN($T$3:$T$10000),S2040:T2040,"")</f>
        <v/>
      </c>
    </row>
    <row r="2041" spans="1:21" x14ac:dyDescent="0.3">
      <c r="A2041" s="23">
        <v>44249</v>
      </c>
      <c r="B2041" s="24">
        <v>1.4969163971294049E-2</v>
      </c>
      <c r="C2041" s="24">
        <v>-1.0570777043091881E-2</v>
      </c>
      <c r="D2041" s="24">
        <v>-4.6986512075736413E-3</v>
      </c>
      <c r="E2041" s="263">
        <v>-9.5852455194395305E-3</v>
      </c>
      <c r="F2041" s="264">
        <v>-3.3000000000000038E-4</v>
      </c>
      <c r="G2041" s="264">
        <v>2.300000000000002E-4</v>
      </c>
      <c r="H2041" s="265">
        <v>0</v>
      </c>
      <c r="K2041" s="23">
        <v>44249</v>
      </c>
      <c r="L2041" s="19">
        <v>-1.9821050698695854E-3</v>
      </c>
      <c r="O2041" s="23">
        <v>44249</v>
      </c>
      <c r="P2041">
        <v>-4.9015126746739645E-3</v>
      </c>
      <c r="Q2041" t="str" cm="1">
        <f t="array" ref="Q2041">IF(P2041=MIN($P$3:$P$10000),O2041:P2041,"")</f>
        <v/>
      </c>
      <c r="S2041" s="23">
        <v>44249</v>
      </c>
      <c r="T2041">
        <v>-1.9606050698695856E-3</v>
      </c>
      <c r="U2041" t="str" cm="1">
        <f t="array" ref="U2041">IF(T2041=MIN($T$3:$T$10000),S2041:T2041,"")</f>
        <v/>
      </c>
    </row>
    <row r="2042" spans="1:21" x14ac:dyDescent="0.3">
      <c r="A2042" s="23">
        <v>44250</v>
      </c>
      <c r="B2042" s="24">
        <v>-2.3007492861999959E-3</v>
      </c>
      <c r="C2042" s="24">
        <v>-2.8490364388267749E-3</v>
      </c>
      <c r="D2042" s="24">
        <v>-1.6123217431309279E-2</v>
      </c>
      <c r="E2042" s="263">
        <v>-5.7886509014154694E-3</v>
      </c>
      <c r="F2042" s="264">
        <v>1.1999999999999989E-4</v>
      </c>
      <c r="G2042" s="264">
        <v>-4.6000000000000039E-4</v>
      </c>
      <c r="H2042" s="265">
        <v>-7.2992700729926566E-5</v>
      </c>
      <c r="K2042" s="23">
        <v>44250</v>
      </c>
      <c r="L2042" s="19">
        <v>-3.9356151584539114E-3</v>
      </c>
      <c r="O2042" s="23">
        <v>44250</v>
      </c>
      <c r="P2042">
        <v>-9.7294211078136107E-3</v>
      </c>
      <c r="Q2042" t="str" cm="1">
        <f t="array" ref="Q2042">IF(P2042=MIN($P$3:$P$10000),O2042:P2042,"")</f>
        <v/>
      </c>
      <c r="S2042" s="23">
        <v>44250</v>
      </c>
      <c r="T2042">
        <v>-3.8917684431254446E-3</v>
      </c>
      <c r="U2042" t="str" cm="1">
        <f t="array" ref="U2042">IF(T2042=MIN($T$3:$T$10000),S2042:T2042,"")</f>
        <v/>
      </c>
    </row>
    <row r="2043" spans="1:21" x14ac:dyDescent="0.3">
      <c r="A2043" s="23">
        <v>44251</v>
      </c>
      <c r="B2043" s="24">
        <v>-7.0952580148780605E-4</v>
      </c>
      <c r="C2043" s="24">
        <v>5.3571003007164561E-3</v>
      </c>
      <c r="D2043" s="24">
        <v>-1.6682585297801911E-2</v>
      </c>
      <c r="E2043" s="263">
        <v>1.7740204299821101E-2</v>
      </c>
      <c r="F2043" s="264">
        <v>2.5000000000000022E-4</v>
      </c>
      <c r="G2043" s="264">
        <v>-4.6999999999999928E-4</v>
      </c>
      <c r="H2043" s="265">
        <v>-1.1594202898550731E-3</v>
      </c>
      <c r="K2043" s="23">
        <v>44251</v>
      </c>
      <c r="L2043" s="19">
        <v>-1.1700859981891893E-3</v>
      </c>
      <c r="O2043" s="23">
        <v>44251</v>
      </c>
      <c r="P2043">
        <v>-1.6246171693860157E-3</v>
      </c>
      <c r="Q2043" t="str" cm="1">
        <f t="array" ref="Q2043">IF(P2043=MIN($P$3:$P$10000),O2043:P2043,"")</f>
        <v/>
      </c>
      <c r="S2043" s="23">
        <v>44251</v>
      </c>
      <c r="T2043">
        <v>-6.4984686775440646E-4</v>
      </c>
      <c r="U2043" t="str" cm="1">
        <f t="array" ref="U2043">IF(T2043=MIN($T$3:$T$10000),S2043:T2043,"")</f>
        <v/>
      </c>
    </row>
    <row r="2044" spans="1:21" x14ac:dyDescent="0.3">
      <c r="A2044" s="23">
        <v>44252</v>
      </c>
      <c r="B2044" s="24">
        <v>-1.8816526627218909E-2</v>
      </c>
      <c r="C2044" s="24">
        <v>-7.81523065575517E-3</v>
      </c>
      <c r="D2044" s="24">
        <v>-9.4588025559353781E-3</v>
      </c>
      <c r="E2044" s="263">
        <v>3.5755005015731789E-3</v>
      </c>
      <c r="F2044" s="264">
        <v>7.6000000000000004E-4</v>
      </c>
      <c r="G2044" s="264">
        <v>-1.0200000000000009E-3</v>
      </c>
      <c r="H2044" s="265">
        <v>6.4935064935064989E-4</v>
      </c>
      <c r="K2044" s="23">
        <v>44252</v>
      </c>
      <c r="L2044" s="19">
        <v>-2.2064759811464708E-3</v>
      </c>
      <c r="O2044" s="23">
        <v>44252</v>
      </c>
      <c r="P2044">
        <v>-6.3092094333856586E-3</v>
      </c>
      <c r="Q2044" t="str" cm="1">
        <f t="array" ref="Q2044">IF(P2044=MIN($P$3:$P$10000),O2044:P2044,"")</f>
        <v/>
      </c>
      <c r="S2044" s="23">
        <v>44252</v>
      </c>
      <c r="T2044">
        <v>-2.5236837733542635E-3</v>
      </c>
      <c r="U2044" t="str" cm="1">
        <f t="array" ref="U2044">IF(T2044=MIN($T$3:$T$10000),S2044:T2044,"")</f>
        <v/>
      </c>
    </row>
    <row r="2045" spans="1:21" x14ac:dyDescent="0.3">
      <c r="A2045" s="23">
        <v>44253</v>
      </c>
      <c r="B2045" s="24">
        <v>-2.418290212712388E-2</v>
      </c>
      <c r="C2045" s="24">
        <v>-1.503757788175656E-2</v>
      </c>
      <c r="D2045" s="24">
        <v>-1.5384687179868531E-2</v>
      </c>
      <c r="E2045" s="263">
        <v>-1.22917917571222E-2</v>
      </c>
      <c r="F2045" s="264">
        <v>-4.0999999999999999E-4</v>
      </c>
      <c r="G2045" s="264">
        <v>2.300000000000002E-4</v>
      </c>
      <c r="H2045" s="265">
        <v>-6.9444444444444024E-5</v>
      </c>
      <c r="K2045" s="23">
        <v>44253</v>
      </c>
      <c r="L2045" s="19">
        <v>-6.1956289248220756E-3</v>
      </c>
      <c r="O2045" s="23">
        <v>44253</v>
      </c>
      <c r="P2045">
        <v>-1.5337197312055188E-2</v>
      </c>
      <c r="Q2045" t="str" cm="1">
        <f t="array" ref="Q2045">IF(P2045=MIN($P$3:$P$10000),O2045:P2045,"")</f>
        <v/>
      </c>
      <c r="S2045" s="23">
        <v>44253</v>
      </c>
      <c r="T2045">
        <v>-6.1348789248220756E-3</v>
      </c>
      <c r="U2045" t="str" cm="1">
        <f t="array" ref="U2045">IF(T2045=MIN($T$3:$T$10000),S2045:T2045,"")</f>
        <v/>
      </c>
    </row>
    <row r="2046" spans="1:21" x14ac:dyDescent="0.3">
      <c r="A2046" s="23">
        <v>44256</v>
      </c>
      <c r="B2046" s="24">
        <v>-1.7304184133294629E-3</v>
      </c>
      <c r="C2046" s="24">
        <v>1.9629166904884809E-2</v>
      </c>
      <c r="D2046" s="24">
        <v>1.116075022770105E-2</v>
      </c>
      <c r="E2046" s="263">
        <v>1.433854655847394E-2</v>
      </c>
      <c r="F2046" s="264">
        <v>-1.000000000000003E-5</v>
      </c>
      <c r="G2046" s="264">
        <v>1.0299999999999999E-3</v>
      </c>
      <c r="H2046" s="265">
        <v>2.068965517241379E-4</v>
      </c>
      <c r="K2046" s="23">
        <v>44256</v>
      </c>
      <c r="L2046" s="19">
        <v>4.9136280087297346E-3</v>
      </c>
      <c r="O2046" s="23">
        <v>44256</v>
      </c>
      <c r="P2046">
        <v>1.1925061401134682E-2</v>
      </c>
      <c r="Q2046" t="str" cm="1">
        <f t="array" ref="Q2046">IF(P2046=MIN($P$3:$P$10000),O2046:P2046,"")</f>
        <v/>
      </c>
      <c r="S2046" s="23">
        <v>44256</v>
      </c>
      <c r="T2046">
        <v>4.770024560453872E-3</v>
      </c>
      <c r="U2046" t="str" cm="1">
        <f t="array" ref="U2046">IF(T2046=MIN($T$3:$T$10000),S2046:T2046,"")</f>
        <v/>
      </c>
    </row>
    <row r="2047" spans="1:21" x14ac:dyDescent="0.3">
      <c r="A2047" s="23">
        <v>44257</v>
      </c>
      <c r="B2047" s="24">
        <v>5.4479354017700626E-3</v>
      </c>
      <c r="C2047" s="24">
        <v>4.6346866388394161E-3</v>
      </c>
      <c r="D2047" s="24">
        <v>-9.5911135520172844E-3</v>
      </c>
      <c r="E2047" s="263">
        <v>1.6447410473143648E-2</v>
      </c>
      <c r="F2047" s="264">
        <v>-5.3000000000000009E-4</v>
      </c>
      <c r="G2047" s="264">
        <v>-1.500000000000001E-4</v>
      </c>
      <c r="H2047" s="265">
        <v>-3.5211267605633837E-4</v>
      </c>
      <c r="K2047" s="23">
        <v>44257</v>
      </c>
      <c r="L2047" s="19">
        <v>4.9020670744755028E-4</v>
      </c>
      <c r="O2047" s="23">
        <v>44257</v>
      </c>
      <c r="P2047">
        <v>1.772893529182256E-3</v>
      </c>
      <c r="Q2047" t="str" cm="1">
        <f t="array" ref="Q2047">IF(P2047=MIN($P$3:$P$10000),O2047:P2047,"")</f>
        <v/>
      </c>
      <c r="S2047" s="23">
        <v>44257</v>
      </c>
      <c r="T2047">
        <v>7.0915741167290255E-4</v>
      </c>
      <c r="U2047" t="str" cm="1">
        <f t="array" ref="U2047">IF(T2047=MIN($T$3:$T$10000),S2047:T2047,"")</f>
        <v/>
      </c>
    </row>
    <row r="2048" spans="1:21" x14ac:dyDescent="0.3">
      <c r="A2048" s="23">
        <v>44258</v>
      </c>
      <c r="B2048" s="24">
        <v>-1.102154396843681E-2</v>
      </c>
      <c r="C2048" s="24">
        <v>-7.8070928248609164E-3</v>
      </c>
      <c r="D2048" s="24">
        <v>-1.9368232603452901E-2</v>
      </c>
      <c r="E2048" s="263">
        <v>-3.1488683954934899E-3</v>
      </c>
      <c r="F2048" s="264">
        <v>-6.0000000000000157E-5</v>
      </c>
      <c r="G2048" s="264">
        <v>-6.7999999999999951E-4</v>
      </c>
      <c r="H2048" s="265">
        <v>-4.7619047619047684E-4</v>
      </c>
      <c r="K2048" s="23">
        <v>44258</v>
      </c>
      <c r="L2048" s="19">
        <v>-5.063862746119311E-3</v>
      </c>
      <c r="O2048" s="23">
        <v>44258</v>
      </c>
      <c r="P2048">
        <v>-1.2023942579583989E-2</v>
      </c>
      <c r="Q2048" t="str" cm="1">
        <f t="array" ref="Q2048">IF(P2048=MIN($P$3:$P$10000),O2048:P2048,"")</f>
        <v/>
      </c>
      <c r="S2048" s="23">
        <v>44258</v>
      </c>
      <c r="T2048">
        <v>-4.8095770318335963E-3</v>
      </c>
      <c r="U2048" t="str" cm="1">
        <f t="array" ref="U2048">IF(T2048=MIN($T$3:$T$10000),S2048:T2048,"")</f>
        <v/>
      </c>
    </row>
    <row r="2049" spans="1:21" x14ac:dyDescent="0.3">
      <c r="A2049" s="23">
        <v>44259</v>
      </c>
      <c r="B2049" s="24">
        <v>-9.8368948398982279E-3</v>
      </c>
      <c r="C2049" s="24">
        <v>-3.004285164726592E-2</v>
      </c>
      <c r="D2049" s="24">
        <v>-4.7024050903798898E-4</v>
      </c>
      <c r="E2049" s="263">
        <v>1.3600032193355619E-2</v>
      </c>
      <c r="F2049" s="264">
        <v>-7.9999999999999776E-5</v>
      </c>
      <c r="G2049" s="264">
        <v>-5.0000000000000036E-5</v>
      </c>
      <c r="H2049" s="265">
        <v>-1.298701298701302E-4</v>
      </c>
      <c r="K2049" s="23">
        <v>44259</v>
      </c>
      <c r="L2049" s="19">
        <v>-6.001346089355605E-4</v>
      </c>
      <c r="O2049" s="23">
        <v>44259</v>
      </c>
      <c r="P2049">
        <v>-1.3279826262350058E-3</v>
      </c>
      <c r="Q2049" t="str" cm="1">
        <f t="array" ref="Q2049">IF(P2049=MIN($P$3:$P$10000),O2049:P2049,"")</f>
        <v/>
      </c>
      <c r="S2049" s="23">
        <v>44259</v>
      </c>
      <c r="T2049">
        <v>-5.3119305049400189E-4</v>
      </c>
      <c r="U2049" t="str" cm="1">
        <f t="array" ref="U2049">IF(T2049=MIN($T$3:$T$10000),S2049:T2049,"")</f>
        <v/>
      </c>
    </row>
    <row r="2050" spans="1:21" x14ac:dyDescent="0.3">
      <c r="A2050" s="23">
        <v>44260</v>
      </c>
      <c r="B2050" s="24">
        <v>6.288103898494208E-4</v>
      </c>
      <c r="C2050" s="24">
        <v>3.3185425079043729E-3</v>
      </c>
      <c r="D2050" s="24">
        <v>1.246772779901458E-2</v>
      </c>
      <c r="E2050" s="263">
        <v>2.7354567723674249E-2</v>
      </c>
      <c r="F2050" s="264">
        <v>6.3999999999999994E-4</v>
      </c>
      <c r="G2050" s="264">
        <v>-9.0000000000000073E-5</v>
      </c>
      <c r="H2050" s="265">
        <v>-1.9230769230769225E-4</v>
      </c>
      <c r="K2050" s="23">
        <v>44260</v>
      </c>
      <c r="L2050" s="19">
        <v>5.740400505575196E-3</v>
      </c>
      <c r="O2050" s="23">
        <v>44260</v>
      </c>
      <c r="P2050">
        <v>1.4418597417784146E-2</v>
      </c>
      <c r="Q2050" t="str" cm="1">
        <f t="array" ref="Q2050">IF(P2050=MIN($P$3:$P$10000),O2050:P2050,"")</f>
        <v/>
      </c>
      <c r="S2050" s="23">
        <v>44260</v>
      </c>
      <c r="T2050">
        <v>5.767438967113658E-3</v>
      </c>
      <c r="U2050" t="str" cm="1">
        <f t="array" ref="U2050">IF(T2050=MIN($T$3:$T$10000),S2050:T2050,"")</f>
        <v/>
      </c>
    </row>
    <row r="2051" spans="1:21" x14ac:dyDescent="0.3">
      <c r="A2051" s="23">
        <v>44263</v>
      </c>
      <c r="B2051" s="24">
        <v>-1.036819159462225E-2</v>
      </c>
      <c r="C2051" s="24">
        <v>2.9401683510756559E-3</v>
      </c>
      <c r="D2051" s="24">
        <v>-9.603533989173579E-3</v>
      </c>
      <c r="E2051" s="263">
        <v>2.5699527603701419E-2</v>
      </c>
      <c r="F2051" s="264">
        <v>-1.000000000000003E-5</v>
      </c>
      <c r="G2051" s="264">
        <v>1.000000000000001E-4</v>
      </c>
      <c r="H2051" s="265">
        <v>2.515723270440258E-4</v>
      </c>
      <c r="K2051" s="23">
        <v>44263</v>
      </c>
      <c r="L2051" s="19">
        <v>1.1729617270501704E-3</v>
      </c>
      <c r="O2051" s="23">
        <v>44263</v>
      </c>
      <c r="P2051">
        <v>2.6393854497008965E-3</v>
      </c>
      <c r="Q2051" t="str" cm="1">
        <f t="array" ref="Q2051">IF(P2051=MIN($P$3:$P$10000),O2051:P2051,"")</f>
        <v/>
      </c>
      <c r="S2051" s="23">
        <v>44263</v>
      </c>
      <c r="T2051">
        <v>1.0557541798803588E-3</v>
      </c>
      <c r="U2051" t="str" cm="1">
        <f t="array" ref="U2051">IF(T2051=MIN($T$3:$T$10000),S2051:T2051,"")</f>
        <v/>
      </c>
    </row>
    <row r="2052" spans="1:21" x14ac:dyDescent="0.3">
      <c r="A2052" s="23">
        <v>44264</v>
      </c>
      <c r="B2052" s="24">
        <v>2.1271133999900611E-2</v>
      </c>
      <c r="C2052" s="24">
        <v>2.5650393287512251E-2</v>
      </c>
      <c r="D2052" s="24">
        <v>7.8980080245460924E-3</v>
      </c>
      <c r="E2052" s="263">
        <v>-1.7497833819564781E-2</v>
      </c>
      <c r="F2052" s="264">
        <v>-4.199999999999998E-4</v>
      </c>
      <c r="G2052" s="264">
        <v>5.7000000000000052E-4</v>
      </c>
      <c r="H2052" s="265">
        <v>1.2903225806451535E-4</v>
      </c>
      <c r="K2052" s="23">
        <v>44264</v>
      </c>
      <c r="L2052" s="19">
        <v>1.7032522644596577E-3</v>
      </c>
      <c r="O2052" s="23">
        <v>44264</v>
      </c>
      <c r="P2052">
        <v>4.1467193708265649E-3</v>
      </c>
      <c r="Q2052" t="str" cm="1">
        <f t="array" ref="Q2052">IF(P2052=MIN($P$3:$P$10000),O2052:P2052,"")</f>
        <v/>
      </c>
      <c r="S2052" s="23">
        <v>44264</v>
      </c>
      <c r="T2052">
        <v>1.6586877483306256E-3</v>
      </c>
      <c r="U2052" t="str" cm="1">
        <f t="array" ref="U2052">IF(T2052=MIN($T$3:$T$10000),S2052:T2052,"")</f>
        <v/>
      </c>
    </row>
    <row r="2053" spans="1:21" x14ac:dyDescent="0.3">
      <c r="A2053" s="23">
        <v>44265</v>
      </c>
      <c r="B2053" s="24">
        <v>5.0982841357442767E-3</v>
      </c>
      <c r="C2053" s="24">
        <v>1.1075372230940451E-2</v>
      </c>
      <c r="D2053" s="24">
        <v>2.5525465994695629E-2</v>
      </c>
      <c r="E2053" s="263">
        <v>1.7474972641699369E-2</v>
      </c>
      <c r="F2053" s="264">
        <v>4.0999999999999977E-4</v>
      </c>
      <c r="G2053" s="264">
        <v>1.7999999999999909E-4</v>
      </c>
      <c r="H2053" s="265">
        <v>-6.5359477124182606E-5</v>
      </c>
      <c r="K2053" s="23">
        <v>44265</v>
      </c>
      <c r="L2053" s="19">
        <v>7.6035250193046853E-3</v>
      </c>
      <c r="O2053" s="23">
        <v>44265</v>
      </c>
      <c r="P2053">
        <v>1.8957341960026415E-2</v>
      </c>
      <c r="Q2053" t="str" cm="1">
        <f t="array" ref="Q2053">IF(P2053=MIN($P$3:$P$10000),O2053:P2053,"")</f>
        <v/>
      </c>
      <c r="S2053" s="23">
        <v>44265</v>
      </c>
      <c r="T2053">
        <v>7.5829367840105667E-3</v>
      </c>
      <c r="U2053" t="str" cm="1">
        <f t="array" ref="U2053">IF(T2053=MIN($T$3:$T$10000),S2053:T2053,"")</f>
        <v/>
      </c>
    </row>
    <row r="2054" spans="1:21" x14ac:dyDescent="0.3">
      <c r="A2054" s="23">
        <v>44266</v>
      </c>
      <c r="B2054" s="24">
        <v>-8.6601507197776862E-4</v>
      </c>
      <c r="C2054" s="24">
        <v>1.5547686748427259E-2</v>
      </c>
      <c r="D2054" s="24">
        <v>-3.779664806050469E-4</v>
      </c>
      <c r="E2054" s="263">
        <v>-9.2063276516671667E-3</v>
      </c>
      <c r="F2054" s="264">
        <v>-1.06E-3</v>
      </c>
      <c r="G2054" s="264">
        <v>7.2000000000000059E-4</v>
      </c>
      <c r="H2054" s="265">
        <v>-6.4935064935064762E-4</v>
      </c>
      <c r="K2054" s="23">
        <v>44266</v>
      </c>
      <c r="L2054" s="19">
        <v>-7.1219208585219899E-4</v>
      </c>
      <c r="O2054" s="23">
        <v>44266</v>
      </c>
      <c r="P2054">
        <v>-8.7496073411101822E-4</v>
      </c>
      <c r="Q2054" t="str" cm="1">
        <f t="array" ref="Q2054">IF(P2054=MIN($P$3:$P$10000),O2054:P2054,"")</f>
        <v/>
      </c>
      <c r="S2054" s="23">
        <v>44266</v>
      </c>
      <c r="T2054">
        <v>-3.4998429364440752E-4</v>
      </c>
      <c r="U2054" t="str" cm="1">
        <f t="array" ref="U2054">IF(T2054=MIN($T$3:$T$10000),S2054:T2054,"")</f>
        <v/>
      </c>
    </row>
    <row r="2055" spans="1:21" x14ac:dyDescent="0.3">
      <c r="A2055" s="23">
        <v>44267</v>
      </c>
      <c r="B2055" s="24">
        <v>-1.857293168467459E-4</v>
      </c>
      <c r="C2055" s="24">
        <v>-3.131556635026293E-3</v>
      </c>
      <c r="D2055" s="24">
        <v>1.5060694886313831E-2</v>
      </c>
      <c r="E2055" s="263">
        <v>1.4916783991143819E-2</v>
      </c>
      <c r="F2055" s="264">
        <v>6.4999999999999997E-4</v>
      </c>
      <c r="G2055" s="264">
        <v>-3.1000000000000033E-4</v>
      </c>
      <c r="H2055" s="265">
        <v>1.2195121951219228E-4</v>
      </c>
      <c r="K2055" s="23">
        <v>44267</v>
      </c>
      <c r="L2055" s="19">
        <v>4.4616214724204463E-3</v>
      </c>
      <c r="O2055" s="23">
        <v>44267</v>
      </c>
      <c r="P2055">
        <v>1.08931085590999E-2</v>
      </c>
      <c r="Q2055" t="str" cm="1">
        <f t="array" ref="Q2055">IF(P2055=MIN($P$3:$P$10000),O2055:P2055,"")</f>
        <v/>
      </c>
      <c r="S2055" s="23">
        <v>44267</v>
      </c>
      <c r="T2055">
        <v>4.3572434236399601E-3</v>
      </c>
      <c r="U2055" t="str" cm="1">
        <f t="array" ref="U2055">IF(T2055=MIN($T$3:$T$10000),S2055:T2055,"")</f>
        <v/>
      </c>
    </row>
    <row r="2056" spans="1:21" x14ac:dyDescent="0.3">
      <c r="A2056" s="23">
        <v>44270</v>
      </c>
      <c r="B2056" s="24">
        <v>4.3965073875624674E-3</v>
      </c>
      <c r="C2056" s="24">
        <v>-3.4900378947188301E-4</v>
      </c>
      <c r="D2056" s="24">
        <v>-5.1444897394682543E-3</v>
      </c>
      <c r="E2056" s="263">
        <v>6.8149925246168254E-3</v>
      </c>
      <c r="F2056" s="264">
        <v>-1.3000000000000029E-4</v>
      </c>
      <c r="G2056" s="264">
        <v>3.6000000000000029E-4</v>
      </c>
      <c r="H2056" s="265">
        <v>0</v>
      </c>
      <c r="K2056" s="23">
        <v>44270</v>
      </c>
      <c r="L2056" s="19">
        <v>4.996502366982596E-5</v>
      </c>
      <c r="O2056" s="23">
        <v>44270</v>
      </c>
      <c r="P2056">
        <v>1.1241255917456439E-4</v>
      </c>
      <c r="Q2056" t="str" cm="1">
        <f t="array" ref="Q2056">IF(P2056=MIN($P$3:$P$10000),O2056:P2056,"")</f>
        <v/>
      </c>
      <c r="S2056" s="23">
        <v>44270</v>
      </c>
      <c r="T2056">
        <v>4.4965023669825974E-5</v>
      </c>
      <c r="U2056" t="str" cm="1">
        <f t="array" ref="U2056">IF(T2056=MIN($T$3:$T$10000),S2056:T2056,"")</f>
        <v/>
      </c>
    </row>
    <row r="2057" spans="1:21" x14ac:dyDescent="0.3">
      <c r="A2057" s="23">
        <v>44271</v>
      </c>
      <c r="B2057" s="24">
        <v>9.2483972117466426E-4</v>
      </c>
      <c r="C2057" s="24">
        <v>2.0950419010180052E-3</v>
      </c>
      <c r="D2057" s="24">
        <v>-2.9989327959620271E-4</v>
      </c>
      <c r="E2057" s="263">
        <v>2.3650358098966061E-3</v>
      </c>
      <c r="F2057" s="264">
        <v>-1.6000000000000001E-4</v>
      </c>
      <c r="G2057" s="264">
        <v>-2.200000000000002E-4</v>
      </c>
      <c r="H2057" s="265">
        <v>-6.1728395061725862E-5</v>
      </c>
      <c r="K2057" s="23">
        <v>44271</v>
      </c>
      <c r="L2057" s="19">
        <v>3.291617912758425E-4</v>
      </c>
      <c r="O2057" s="23">
        <v>44271</v>
      </c>
      <c r="P2057">
        <v>9.5984892263404763E-4</v>
      </c>
      <c r="Q2057" t="str" cm="1">
        <f t="array" ref="Q2057">IF(P2057=MIN($P$3:$P$10000),O2057:P2057,"")</f>
        <v/>
      </c>
      <c r="S2057" s="23">
        <v>44271</v>
      </c>
      <c r="T2057">
        <v>3.8393956905361914E-4</v>
      </c>
      <c r="U2057" t="str" cm="1">
        <f t="array" ref="U2057">IF(T2057=MIN($T$3:$T$10000),S2057:T2057,"")</f>
        <v/>
      </c>
    </row>
    <row r="2058" spans="1:21" x14ac:dyDescent="0.3">
      <c r="A2058" s="23">
        <v>44272</v>
      </c>
      <c r="B2058" s="24">
        <v>7.1449889567604691E-3</v>
      </c>
      <c r="C2058" s="24">
        <v>-5.2265828207448146E-3</v>
      </c>
      <c r="D2058" s="24">
        <v>-8.321369454444642E-3</v>
      </c>
      <c r="E2058" s="263">
        <v>-3.189323310725492E-2</v>
      </c>
      <c r="F2058" s="264">
        <v>6.6000000000000043E-4</v>
      </c>
      <c r="G2058" s="264">
        <v>-7.3999999999999956E-4</v>
      </c>
      <c r="H2058" s="265">
        <v>-4.9079754601227127E-4</v>
      </c>
      <c r="K2058" s="23">
        <v>44272</v>
      </c>
      <c r="L2058" s="19">
        <v>-5.5245988910559343E-3</v>
      </c>
      <c r="O2058" s="23">
        <v>44272</v>
      </c>
      <c r="P2058">
        <v>-1.333184998837603E-2</v>
      </c>
      <c r="Q2058" t="str" cm="1">
        <f t="array" ref="Q2058">IF(P2058=MIN($P$3:$P$10000),O2058:P2058,"")</f>
        <v/>
      </c>
      <c r="S2058" s="23">
        <v>44272</v>
      </c>
      <c r="T2058">
        <v>-5.3327399953504127E-3</v>
      </c>
      <c r="U2058" t="str" cm="1">
        <f t="array" ref="U2058">IF(T2058=MIN($T$3:$T$10000),S2058:T2058,"")</f>
        <v/>
      </c>
    </row>
    <row r="2059" spans="1:21" x14ac:dyDescent="0.3">
      <c r="A2059" s="23">
        <v>44273</v>
      </c>
      <c r="B2059" s="24">
        <v>-5.8100240294178722E-3</v>
      </c>
      <c r="C2059" s="24">
        <v>-1.366019524235647E-2</v>
      </c>
      <c r="D2059" s="24">
        <v>-1.305713998617785E-2</v>
      </c>
      <c r="E2059" s="263">
        <v>2.4455881148614422E-2</v>
      </c>
      <c r="F2059" s="264">
        <v>-1.4000000000000039E-4</v>
      </c>
      <c r="G2059" s="264">
        <v>1.000000000000001E-4</v>
      </c>
      <c r="H2059" s="265">
        <v>-1.7543859649122703E-4</v>
      </c>
      <c r="K2059" s="23">
        <v>44273</v>
      </c>
      <c r="L2059" s="19">
        <v>-5.3766621840767791E-4</v>
      </c>
      <c r="O2059" s="23">
        <v>44273</v>
      </c>
      <c r="P2059">
        <v>-1.1242971249665655E-3</v>
      </c>
      <c r="Q2059" t="str" cm="1">
        <f t="array" ref="Q2059">IF(P2059=MIN($P$3:$P$10000),O2059:P2059,"")</f>
        <v/>
      </c>
      <c r="S2059" s="23">
        <v>44273</v>
      </c>
      <c r="T2059">
        <v>-4.4971884998662578E-4</v>
      </c>
      <c r="U2059" t="str" cm="1">
        <f t="array" ref="U2059">IF(T2059=MIN($T$3:$T$10000),S2059:T2059,"")</f>
        <v/>
      </c>
    </row>
    <row r="2060" spans="1:21" x14ac:dyDescent="0.3">
      <c r="A2060" s="23">
        <v>44274</v>
      </c>
      <c r="B2060" s="24">
        <v>4.1831139786307654E-3</v>
      </c>
      <c r="C2060" s="24">
        <v>-7.1022651838294746E-4</v>
      </c>
      <c r="D2060" s="24">
        <v>1.3306665581079499E-2</v>
      </c>
      <c r="E2060" s="263">
        <v>-2.7071762656310839E-3</v>
      </c>
      <c r="F2060" s="264">
        <v>-2.8999999999999989E-4</v>
      </c>
      <c r="G2060" s="264">
        <v>1.6999999999999901E-4</v>
      </c>
      <c r="H2060" s="265">
        <v>2.8735632183908073E-4</v>
      </c>
      <c r="K2060" s="23">
        <v>44274</v>
      </c>
      <c r="L2060" s="19">
        <v>2.3497853378967922E-3</v>
      </c>
      <c r="O2060" s="23">
        <v>44274</v>
      </c>
      <c r="P2060">
        <v>5.6024374826730144E-3</v>
      </c>
      <c r="Q2060" t="str" cm="1">
        <f t="array" ref="Q2060">IF(P2060=MIN($P$3:$P$10000),O2060:P2060,"")</f>
        <v/>
      </c>
      <c r="S2060" s="23">
        <v>44274</v>
      </c>
      <c r="T2060">
        <v>2.240974993069206E-3</v>
      </c>
      <c r="U2060" t="str" cm="1">
        <f t="array" ref="U2060">IF(T2060=MIN($T$3:$T$10000),S2060:T2060,"")</f>
        <v/>
      </c>
    </row>
    <row r="2061" spans="1:21" x14ac:dyDescent="0.3">
      <c r="A2061" s="23">
        <v>44277</v>
      </c>
      <c r="B2061" s="24">
        <v>-1.4702584700361681E-3</v>
      </c>
      <c r="C2061" s="24">
        <v>7.8180442845852266E-3</v>
      </c>
      <c r="D2061" s="24">
        <v>4.7821524124523652E-3</v>
      </c>
      <c r="E2061" s="263">
        <v>1.4806234165744749E-2</v>
      </c>
      <c r="F2061" s="264">
        <v>4.0000000000000018E-4</v>
      </c>
      <c r="G2061" s="264">
        <v>1.900000000000002E-4</v>
      </c>
      <c r="H2061" s="265">
        <v>3.550295857988165E-4</v>
      </c>
      <c r="K2061" s="23">
        <v>44277</v>
      </c>
      <c r="L2061" s="19">
        <v>3.2288706729293789E-3</v>
      </c>
      <c r="O2061" s="23">
        <v>44277</v>
      </c>
      <c r="P2061">
        <v>7.5490183982997779E-3</v>
      </c>
      <c r="Q2061" t="str" cm="1">
        <f t="array" ref="Q2061">IF(P2061=MIN($P$3:$P$10000),O2061:P2061,"")</f>
        <v/>
      </c>
      <c r="S2061" s="23">
        <v>44277</v>
      </c>
      <c r="T2061">
        <v>3.0196073593199112E-3</v>
      </c>
      <c r="U2061" t="str" cm="1">
        <f t="array" ref="U2061">IF(T2061=MIN($T$3:$T$10000),S2061:T2061,"")</f>
        <v/>
      </c>
    </row>
    <row r="2062" spans="1:21" x14ac:dyDescent="0.3">
      <c r="A2062" s="23">
        <v>44278</v>
      </c>
      <c r="B2062" s="24">
        <v>-7.3006257668711211E-3</v>
      </c>
      <c r="C2062" s="24">
        <v>-2.150921789075776E-2</v>
      </c>
      <c r="D2062" s="24">
        <v>1.1860894444361879E-2</v>
      </c>
      <c r="E2062" s="263">
        <v>5.9171344771261148E-3</v>
      </c>
      <c r="F2062" s="264">
        <v>-9.1000000000000022E-4</v>
      </c>
      <c r="G2062" s="264">
        <v>4.9000000000000042E-4</v>
      </c>
      <c r="H2062" s="265">
        <v>6.1349693251531252E-5</v>
      </c>
      <c r="K2062" s="23">
        <v>44278</v>
      </c>
      <c r="L2062" s="19">
        <v>1.3377467055481357E-3</v>
      </c>
      <c r="O2062" s="23">
        <v>44278</v>
      </c>
      <c r="P2062">
        <v>3.441598358962366E-3</v>
      </c>
      <c r="Q2062" t="str" cm="1">
        <f t="array" ref="Q2062">IF(P2062=MIN($P$3:$P$10000),O2062:P2062,"")</f>
        <v/>
      </c>
      <c r="S2062" s="23">
        <v>44278</v>
      </c>
      <c r="T2062">
        <v>1.3766393435849465E-3</v>
      </c>
      <c r="U2062" t="str" cm="1">
        <f t="array" ref="U2062">IF(T2062=MIN($T$3:$T$10000),S2062:T2062,"")</f>
        <v/>
      </c>
    </row>
    <row r="2063" spans="1:21" x14ac:dyDescent="0.3">
      <c r="A2063" s="23">
        <v>44279</v>
      </c>
      <c r="B2063" s="24">
        <v>3.4608306465709329E-3</v>
      </c>
      <c r="C2063" s="24">
        <v>3.9640714837388298E-3</v>
      </c>
      <c r="D2063" s="24">
        <v>-6.1968664228689114E-3</v>
      </c>
      <c r="E2063" s="263">
        <v>5.8017683436128072E-3</v>
      </c>
      <c r="F2063" s="264">
        <v>-1.2999999999999991E-4</v>
      </c>
      <c r="G2063" s="264">
        <v>1.2000000000000011E-4</v>
      </c>
      <c r="H2063" s="265">
        <v>-6.1728395061725862E-5</v>
      </c>
      <c r="K2063" s="23">
        <v>44279</v>
      </c>
      <c r="L2063" s="19">
        <v>-1.0432977012442174E-4</v>
      </c>
      <c r="O2063" s="23">
        <v>44279</v>
      </c>
      <c r="P2063">
        <v>-1.7387998086661302E-4</v>
      </c>
      <c r="Q2063" t="str" cm="1">
        <f t="array" ref="Q2063">IF(P2063=MIN($P$3:$P$10000),O2063:P2063,"")</f>
        <v/>
      </c>
      <c r="S2063" s="23">
        <v>44279</v>
      </c>
      <c r="T2063">
        <v>-6.9551992346645122E-5</v>
      </c>
      <c r="U2063" t="str" cm="1">
        <f t="array" ref="U2063">IF(T2063=MIN($T$3:$T$10000),S2063:T2063,"")</f>
        <v/>
      </c>
    </row>
    <row r="2064" spans="1:21" x14ac:dyDescent="0.3">
      <c r="A2064" s="23">
        <v>44280</v>
      </c>
      <c r="B2064" s="24">
        <v>-3.6336516485079959E-3</v>
      </c>
      <c r="C2064" s="24">
        <v>1.7946487121093971E-3</v>
      </c>
      <c r="D2064" s="24">
        <v>6.76113463978412E-3</v>
      </c>
      <c r="E2064" s="263">
        <v>2.091010394656833E-2</v>
      </c>
      <c r="F2064" s="264">
        <v>-1.6000000000000001E-4</v>
      </c>
      <c r="G2064" s="264">
        <v>9.0000000000000073E-5</v>
      </c>
      <c r="H2064" s="265">
        <v>-2.4539877300613563E-4</v>
      </c>
      <c r="K2064" s="23">
        <v>44280</v>
      </c>
      <c r="L2064" s="19">
        <v>3.5666697111476709E-3</v>
      </c>
      <c r="O2064" s="23">
        <v>44280</v>
      </c>
      <c r="P2064">
        <v>9.221497897501079E-3</v>
      </c>
      <c r="Q2064" t="str" cm="1">
        <f t="array" ref="Q2064">IF(P2064=MIN($P$3:$P$10000),O2064:P2064,"")</f>
        <v/>
      </c>
      <c r="S2064" s="23">
        <v>44280</v>
      </c>
      <c r="T2064">
        <v>3.6885991590004316E-3</v>
      </c>
      <c r="U2064" t="str" cm="1">
        <f t="array" ref="U2064">IF(T2064=MIN($T$3:$T$10000),S2064:T2064,"")</f>
        <v/>
      </c>
    </row>
    <row r="2065" spans="1:21" x14ac:dyDescent="0.3">
      <c r="A2065" s="23">
        <v>44281</v>
      </c>
      <c r="B2065" s="24">
        <v>2.8434046411385679E-3</v>
      </c>
      <c r="C2065" s="24">
        <v>1.5406647767784261E-2</v>
      </c>
      <c r="D2065" s="24">
        <v>8.3577637775434296E-3</v>
      </c>
      <c r="E2065" s="263">
        <v>1.8598623366636091E-2</v>
      </c>
      <c r="F2065" s="264">
        <v>2.400000000000002E-4</v>
      </c>
      <c r="G2065" s="264">
        <v>-3.3000000000000027E-4</v>
      </c>
      <c r="H2065" s="265">
        <v>-3.5928143712574844E-4</v>
      </c>
      <c r="K2065" s="23">
        <v>44281</v>
      </c>
      <c r="L2065" s="19">
        <v>4.5748236865287553E-3</v>
      </c>
      <c r="O2065" s="23">
        <v>44281</v>
      </c>
      <c r="P2065">
        <v>1.1822500833088355E-2</v>
      </c>
      <c r="Q2065" t="str" cm="1">
        <f t="array" ref="Q2065">IF(P2065=MIN($P$3:$P$10000),O2065:P2065,"")</f>
        <v/>
      </c>
      <c r="S2065" s="23">
        <v>44281</v>
      </c>
      <c r="T2065">
        <v>4.7290003332353427E-3</v>
      </c>
      <c r="U2065" t="str" cm="1">
        <f t="array" ref="U2065">IF(T2065=MIN($T$3:$T$10000),S2065:T2065,"")</f>
        <v/>
      </c>
    </row>
    <row r="2066" spans="1:21" x14ac:dyDescent="0.3">
      <c r="A2066" s="23">
        <v>44284</v>
      </c>
      <c r="B2066" s="24">
        <v>-1.189599938683427E-2</v>
      </c>
      <c r="C2066" s="24">
        <v>-7.0571555725417161E-4</v>
      </c>
      <c r="D2066" s="24">
        <v>1.13964604637061E-2</v>
      </c>
      <c r="E2066" s="263">
        <v>4.1601697327862354E-3</v>
      </c>
      <c r="F2066" s="264">
        <v>3.799999999999997E-4</v>
      </c>
      <c r="G2066" s="264">
        <v>-2.800000000000003E-4</v>
      </c>
      <c r="H2066" s="265">
        <v>0</v>
      </c>
      <c r="K2066" s="23">
        <v>44284</v>
      </c>
      <c r="L2066" s="19">
        <v>2.0619909341520843E-3</v>
      </c>
      <c r="O2066" s="23">
        <v>44284</v>
      </c>
      <c r="P2066">
        <v>5.094977335380212E-3</v>
      </c>
      <c r="Q2066" t="str" cm="1">
        <f t="array" ref="Q2066">IF(P2066=MIN($P$3:$P$10000),O2066:P2066,"")</f>
        <v/>
      </c>
      <c r="S2066" s="23">
        <v>44284</v>
      </c>
      <c r="T2066">
        <v>2.0379909341520846E-3</v>
      </c>
      <c r="U2066" t="str" cm="1">
        <f t="array" ref="U2066">IF(T2066=MIN($T$3:$T$10000),S2066:T2066,"")</f>
        <v/>
      </c>
    </row>
    <row r="2067" spans="1:21" x14ac:dyDescent="0.3">
      <c r="A2067" s="23">
        <v>44285</v>
      </c>
      <c r="B2067" s="24">
        <v>-1.709182854584031E-2</v>
      </c>
      <c r="C2067" s="24">
        <v>-2.4717123841745672E-3</v>
      </c>
      <c r="D2067" s="24">
        <v>-6.8046924571092317E-3</v>
      </c>
      <c r="E2067" s="263">
        <v>-8.1325888556620686E-3</v>
      </c>
      <c r="F2067" s="264">
        <v>5.0000000000000131E-5</v>
      </c>
      <c r="G2067" s="264">
        <v>-4.7999999999999931E-4</v>
      </c>
      <c r="H2067" s="265">
        <v>-5.7803468208092138E-5</v>
      </c>
      <c r="K2067" s="23">
        <v>44285</v>
      </c>
      <c r="L2067" s="19">
        <v>-3.1206199635266879E-3</v>
      </c>
      <c r="O2067" s="23">
        <v>44285</v>
      </c>
      <c r="P2067">
        <v>-7.6890210070826165E-3</v>
      </c>
      <c r="Q2067" t="str" cm="1">
        <f t="array" ref="Q2067">IF(P2067=MIN($P$3:$P$10000),O2067:P2067,"")</f>
        <v/>
      </c>
      <c r="S2067" s="23">
        <v>44285</v>
      </c>
      <c r="T2067">
        <v>-3.0756084028330465E-3</v>
      </c>
      <c r="U2067" t="str" cm="1">
        <f t="array" ref="U2067">IF(T2067=MIN($T$3:$T$10000),S2067:T2067,"")</f>
        <v/>
      </c>
    </row>
    <row r="2068" spans="1:21" x14ac:dyDescent="0.3">
      <c r="A2068" s="23">
        <v>44286</v>
      </c>
      <c r="B2068" s="24">
        <v>1.516786122881867E-2</v>
      </c>
      <c r="C2068" s="24">
        <v>6.0176560161774228E-3</v>
      </c>
      <c r="D2068" s="24">
        <v>6.6308143197469282E-4</v>
      </c>
      <c r="E2068" s="263">
        <v>-2.0110289338038209E-3</v>
      </c>
      <c r="F2068" s="264">
        <v>-1.9999999999999971E-4</v>
      </c>
      <c r="G2068" s="264">
        <v>2.8999999999999924E-4</v>
      </c>
      <c r="H2068" s="265">
        <v>2.8735632183908073E-4</v>
      </c>
      <c r="K2068" s="23">
        <v>44286</v>
      </c>
      <c r="L2068" s="19">
        <v>9.7651684529369645E-4</v>
      </c>
      <c r="O2068" s="23">
        <v>44286</v>
      </c>
      <c r="P2068">
        <v>2.1317662511652754E-3</v>
      </c>
      <c r="Q2068" t="str" cm="1">
        <f t="array" ref="Q2068">IF(P2068=MIN($P$3:$P$10000),O2068:P2068,"")</f>
        <v/>
      </c>
      <c r="S2068" s="23">
        <v>44286</v>
      </c>
      <c r="T2068">
        <v>8.5270650046611013E-4</v>
      </c>
      <c r="U2068" t="str" cm="1">
        <f t="array" ref="U2068">IF(T2068=MIN($T$3:$T$10000),S2068:T2068,"")</f>
        <v/>
      </c>
    </row>
    <row r="2069" spans="1:21" x14ac:dyDescent="0.3">
      <c r="A2069" s="23">
        <v>44287</v>
      </c>
      <c r="B2069" s="24">
        <v>1.262808771945109E-2</v>
      </c>
      <c r="C2069" s="24">
        <v>5.9817330205504176E-3</v>
      </c>
      <c r="D2069" s="24">
        <v>-1.5463230473619089E-3</v>
      </c>
      <c r="E2069" s="263">
        <v>2.015081320643603E-3</v>
      </c>
      <c r="F2069" s="264">
        <v>-2.2000000000000009E-4</v>
      </c>
      <c r="G2069" s="264">
        <v>3.000000000000003E-4</v>
      </c>
      <c r="H2069" s="265">
        <v>-1.7751479289940931E-4</v>
      </c>
      <c r="K2069" s="23">
        <v>44287</v>
      </c>
      <c r="L2069" s="19">
        <v>7.3647048813318614E-4</v>
      </c>
      <c r="O2069" s="23">
        <v>44287</v>
      </c>
      <c r="P2069">
        <v>2.0583803623448003E-3</v>
      </c>
      <c r="Q2069" t="str" cm="1">
        <f t="array" ref="Q2069">IF(P2069=MIN($P$3:$P$10000),O2069:P2069,"")</f>
        <v/>
      </c>
      <c r="S2069" s="23">
        <v>44287</v>
      </c>
      <c r="T2069">
        <v>8.2335214493792024E-4</v>
      </c>
      <c r="U2069" t="str" cm="1">
        <f t="array" ref="U2069">IF(T2069=MIN($T$3:$T$10000),S2069:T2069,"")</f>
        <v/>
      </c>
    </row>
    <row r="2070" spans="1:21" x14ac:dyDescent="0.3">
      <c r="A2070" s="23">
        <v>44292</v>
      </c>
      <c r="B2070" s="24">
        <v>7.6552971392837704E-3</v>
      </c>
      <c r="C2070" s="24">
        <v>5.2465479648672094E-3</v>
      </c>
      <c r="D2070" s="24">
        <v>3.3033622923772023E-2</v>
      </c>
      <c r="E2070" s="263">
        <v>1.7945594662270151E-2</v>
      </c>
      <c r="F2070" s="264">
        <v>1.7000000000000001E-4</v>
      </c>
      <c r="G2070" s="264">
        <v>-6.6999999999999948E-4</v>
      </c>
      <c r="H2070" s="265">
        <v>-5.9880239520957724E-5</v>
      </c>
      <c r="K2070" s="23">
        <v>44292</v>
      </c>
      <c r="L2070" s="19">
        <v>8.7516916023791837E-3</v>
      </c>
      <c r="O2070" s="23">
        <v>44292</v>
      </c>
      <c r="P2070">
        <v>2.1987844275409039E-2</v>
      </c>
      <c r="Q2070" t="str" cm="1">
        <f t="array" ref="Q2070">IF(P2070=MIN($P$3:$P$10000),O2070:P2070,"")</f>
        <v/>
      </c>
      <c r="S2070" s="23">
        <v>44292</v>
      </c>
      <c r="T2070">
        <v>8.7951377101636152E-3</v>
      </c>
      <c r="U2070" t="str" cm="1">
        <f t="array" ref="U2070">IF(T2070=MIN($T$3:$T$10000),S2070:T2070,"")</f>
        <v/>
      </c>
    </row>
    <row r="2071" spans="1:21" x14ac:dyDescent="0.3">
      <c r="A2071" s="23">
        <v>44293</v>
      </c>
      <c r="B2071" s="24">
        <v>-2.818318816209251E-3</v>
      </c>
      <c r="C2071" s="24">
        <v>1.0438761354068021E-3</v>
      </c>
      <c r="D2071" s="24">
        <v>-2.141194296258355E-3</v>
      </c>
      <c r="E2071" s="263">
        <v>6.1549834963124861E-3</v>
      </c>
      <c r="F2071" s="264">
        <v>4.0000000000000112E-5</v>
      </c>
      <c r="G2071" s="264">
        <v>-6.0000000000000056E-5</v>
      </c>
      <c r="H2071" s="265">
        <v>2.3809523809523875E-4</v>
      </c>
      <c r="K2071" s="23">
        <v>44293</v>
      </c>
      <c r="L2071" s="19">
        <v>3.9463051540492022E-4</v>
      </c>
      <c r="O2071" s="23">
        <v>44293</v>
      </c>
      <c r="P2071">
        <v>7.1621914565515692E-4</v>
      </c>
      <c r="Q2071" t="str" cm="1">
        <f t="array" ref="Q2071">IF(P2071=MIN($P$3:$P$10000),O2071:P2071,"")</f>
        <v/>
      </c>
      <c r="S2071" s="23">
        <v>44293</v>
      </c>
      <c r="T2071">
        <v>2.8648765826206279E-4</v>
      </c>
      <c r="U2071" t="str" cm="1">
        <f t="array" ref="U2071">IF(T2071=MIN($T$3:$T$10000),S2071:T2071,"")</f>
        <v/>
      </c>
    </row>
    <row r="2072" spans="1:21" x14ac:dyDescent="0.3">
      <c r="A2072" s="23">
        <v>44294</v>
      </c>
      <c r="B2072" s="24">
        <v>1.0752027855493611E-2</v>
      </c>
      <c r="C2072" s="24">
        <v>1.5988860107583248E-2</v>
      </c>
      <c r="D2072" s="24">
        <v>-6.4393436869409932E-4</v>
      </c>
      <c r="E2072" s="263">
        <v>3.2474791088164582E-3</v>
      </c>
      <c r="F2072" s="264">
        <v>-1.000000000000003E-5</v>
      </c>
      <c r="G2072" s="264">
        <v>3.7999999999999921E-4</v>
      </c>
      <c r="H2072" s="265">
        <v>-1.8292682926829371E-4</v>
      </c>
      <c r="K2072" s="23">
        <v>44294</v>
      </c>
      <c r="L2072" s="19">
        <v>1.5460001005864377E-3</v>
      </c>
      <c r="O2072" s="23">
        <v>44294</v>
      </c>
      <c r="P2072">
        <v>4.0257929343929244E-3</v>
      </c>
      <c r="Q2072" t="str" cm="1">
        <f t="array" ref="Q2072">IF(P2072=MIN($P$3:$P$10000),O2072:P2072,"")</f>
        <v/>
      </c>
      <c r="S2072" s="23">
        <v>44294</v>
      </c>
      <c r="T2072">
        <v>1.6103171737571699E-3</v>
      </c>
      <c r="U2072" t="str" cm="1">
        <f t="array" ref="U2072">IF(T2072=MIN($T$3:$T$10000),S2072:T2072,"")</f>
        <v/>
      </c>
    </row>
    <row r="2073" spans="1:21" x14ac:dyDescent="0.3">
      <c r="A2073" s="23">
        <v>44295</v>
      </c>
      <c r="B2073" s="24">
        <v>-7.5374812332831423E-3</v>
      </c>
      <c r="C2073" s="24">
        <v>8.8949615047760836E-3</v>
      </c>
      <c r="D2073" s="24">
        <v>5.0112636191745744E-4</v>
      </c>
      <c r="E2073" s="263">
        <v>1.385105726651556E-2</v>
      </c>
      <c r="F2073" s="264">
        <v>2.2999999999999971E-4</v>
      </c>
      <c r="G2073" s="264">
        <v>-7.2999999999999953E-4</v>
      </c>
      <c r="H2073" s="265">
        <v>-1.1976047904191545E-4</v>
      </c>
      <c r="K2073" s="23">
        <v>44295</v>
      </c>
      <c r="L2073" s="19">
        <v>1.859847472391834E-3</v>
      </c>
      <c r="O2073" s="23">
        <v>44295</v>
      </c>
      <c r="P2073">
        <v>4.8180992199017385E-3</v>
      </c>
      <c r="Q2073" t="str" cm="1">
        <f t="array" ref="Q2073">IF(P2073=MIN($P$3:$P$10000),O2073:P2073,"")</f>
        <v/>
      </c>
      <c r="S2073" s="23">
        <v>44295</v>
      </c>
      <c r="T2073">
        <v>1.9272396879606959E-3</v>
      </c>
      <c r="U2073" t="str" cm="1">
        <f t="array" ref="U2073">IF(T2073=MIN($T$3:$T$10000),S2073:T2073,"")</f>
        <v/>
      </c>
    </row>
    <row r="2074" spans="1:21" x14ac:dyDescent="0.3">
      <c r="A2074" s="23">
        <v>44298</v>
      </c>
      <c r="B2074" s="24">
        <v>-6.0636061477648794E-3</v>
      </c>
      <c r="C2074" s="24">
        <v>-1.288564050879471E-2</v>
      </c>
      <c r="D2074" s="24">
        <v>1.4315118859386321E-4</v>
      </c>
      <c r="E2074" s="263">
        <v>-1.559134941163276E-3</v>
      </c>
      <c r="F2074" s="264">
        <v>1.2999999999999991E-4</v>
      </c>
      <c r="G2074" s="264">
        <v>2.0000000000000022E-5</v>
      </c>
      <c r="H2074" s="265">
        <v>2.9585798816568075E-4</v>
      </c>
      <c r="K2074" s="23">
        <v>44298</v>
      </c>
      <c r="L2074" s="19">
        <v>-9.824993725534607E-4</v>
      </c>
      <c r="O2074" s="23">
        <v>44298</v>
      </c>
      <c r="P2074">
        <v>-2.8240886680700418E-3</v>
      </c>
      <c r="Q2074" t="str" cm="1">
        <f t="array" ref="Q2074">IF(P2074=MIN($P$3:$P$10000),O2074:P2074,"")</f>
        <v/>
      </c>
      <c r="S2074" s="23">
        <v>44298</v>
      </c>
      <c r="T2074">
        <v>-1.1296354672280171E-3</v>
      </c>
      <c r="U2074" t="str" cm="1">
        <f t="array" ref="U2074">IF(T2074=MIN($T$3:$T$10000),S2074:T2074,"")</f>
        <v/>
      </c>
    </row>
    <row r="2075" spans="1:21" x14ac:dyDescent="0.3">
      <c r="A2075" s="23">
        <v>44299</v>
      </c>
      <c r="B2075" s="24">
        <v>7.0864802014202156E-3</v>
      </c>
      <c r="C2075" s="24">
        <v>1.5802076507254788E-2</v>
      </c>
      <c r="D2075" s="24">
        <v>-3.0758820956580269E-3</v>
      </c>
      <c r="E2075" s="263">
        <v>-7.4232853211953715E-5</v>
      </c>
      <c r="F2075" s="264">
        <v>1.3000000000000029E-4</v>
      </c>
      <c r="G2075" s="264">
        <v>-1.900000000000002E-4</v>
      </c>
      <c r="H2075" s="265">
        <v>0</v>
      </c>
      <c r="K2075" s="23">
        <v>44299</v>
      </c>
      <c r="L2075" s="19">
        <v>6.0643052398970322E-4</v>
      </c>
      <c r="O2075" s="23">
        <v>44299</v>
      </c>
      <c r="P2075">
        <v>1.5073263099742574E-3</v>
      </c>
      <c r="Q2075" t="str" cm="1">
        <f t="array" ref="Q2075">IF(P2075=MIN($P$3:$P$10000),O2075:P2075,"")</f>
        <v/>
      </c>
      <c r="S2075" s="23">
        <v>44299</v>
      </c>
      <c r="T2075">
        <v>6.0293052398970319E-4</v>
      </c>
      <c r="U2075" t="str" cm="1">
        <f t="array" ref="U2075">IF(T2075=MIN($T$3:$T$10000),S2075:T2075,"")</f>
        <v/>
      </c>
    </row>
    <row r="2076" spans="1:21" x14ac:dyDescent="0.3">
      <c r="A2076" s="23">
        <v>44300</v>
      </c>
      <c r="B2076" s="24">
        <v>-4.3443188546180731E-3</v>
      </c>
      <c r="C2076" s="24">
        <v>-2.705476660594482E-3</v>
      </c>
      <c r="D2076" s="24">
        <v>-3.5887935942506522E-4</v>
      </c>
      <c r="E2076" s="263">
        <v>-4.3135603448762414E-3</v>
      </c>
      <c r="F2076" s="264">
        <v>1.899999999999996E-4</v>
      </c>
      <c r="G2076" s="264">
        <v>-2.4000000000000022E-4</v>
      </c>
      <c r="H2076" s="265">
        <v>4.8780487804877864E-4</v>
      </c>
      <c r="K2076" s="23">
        <v>44300</v>
      </c>
      <c r="L2076" s="19">
        <v>-6.8950240146932354E-4</v>
      </c>
      <c r="O2076" s="23">
        <v>44300</v>
      </c>
      <c r="P2076">
        <v>-2.290036491478185E-3</v>
      </c>
      <c r="Q2076" t="str" cm="1">
        <f t="array" ref="Q2076">IF(P2076=MIN($P$3:$P$10000),O2076:P2076,"")</f>
        <v/>
      </c>
      <c r="S2076" s="23">
        <v>44300</v>
      </c>
      <c r="T2076">
        <v>-9.1601459659127393E-4</v>
      </c>
      <c r="U2076" t="str" cm="1">
        <f t="array" ref="U2076">IF(T2076=MIN($T$3:$T$10000),S2076:T2076,"")</f>
        <v/>
      </c>
    </row>
    <row r="2077" spans="1:21" x14ac:dyDescent="0.3">
      <c r="A2077" s="23">
        <v>44301</v>
      </c>
      <c r="B2077" s="24">
        <v>1.6162764158291831E-2</v>
      </c>
      <c r="C2077" s="24">
        <v>1.0172964279266859E-2</v>
      </c>
      <c r="D2077" s="24">
        <v>6.0293288199221723E-3</v>
      </c>
      <c r="E2077" s="263">
        <v>4.7803952342811984E-3</v>
      </c>
      <c r="F2077" s="264">
        <v>-2.6999999999999979E-4</v>
      </c>
      <c r="G2077" s="264">
        <v>5.0000000000000034E-4</v>
      </c>
      <c r="H2077" s="265">
        <v>-1.9230769230769225E-4</v>
      </c>
      <c r="K2077" s="23">
        <v>44301</v>
      </c>
      <c r="L2077" s="19">
        <v>2.8301980593177676E-3</v>
      </c>
      <c r="O2077" s="23">
        <v>44301</v>
      </c>
      <c r="P2077">
        <v>7.2968413021405739E-3</v>
      </c>
      <c r="Q2077" t="str" cm="1">
        <f t="array" ref="Q2077">IF(P2077=MIN($P$3:$P$10000),O2077:P2077,"")</f>
        <v/>
      </c>
      <c r="S2077" s="23">
        <v>44301</v>
      </c>
      <c r="T2077">
        <v>2.9187365208562296E-3</v>
      </c>
      <c r="U2077" t="str" cm="1">
        <f t="array" ref="U2077">IF(T2077=MIN($T$3:$T$10000),S2077:T2077,"")</f>
        <v/>
      </c>
    </row>
    <row r="2078" spans="1:21" x14ac:dyDescent="0.3">
      <c r="A2078" s="23">
        <v>44302</v>
      </c>
      <c r="B2078" s="24">
        <v>6.0477772223364781E-3</v>
      </c>
      <c r="C2078" s="24">
        <v>1.2084579175309621E-2</v>
      </c>
      <c r="D2078" s="24">
        <v>3.2104165488904758E-3</v>
      </c>
      <c r="E2078" s="263">
        <v>3.9398263358133194E-3</v>
      </c>
      <c r="F2078" s="264">
        <v>1.899999999999996E-4</v>
      </c>
      <c r="G2078" s="264">
        <v>-2.000000000000002E-4</v>
      </c>
      <c r="H2078" s="265">
        <v>-1.2578616352201181E-4</v>
      </c>
      <c r="K2078" s="23">
        <v>44302</v>
      </c>
      <c r="L2078" s="19">
        <v>1.9347199087781199E-3</v>
      </c>
      <c r="O2078" s="23">
        <v>44302</v>
      </c>
      <c r="P2078">
        <v>4.955809205907563E-3</v>
      </c>
      <c r="Q2078" t="str" cm="1">
        <f t="array" ref="Q2078">IF(P2078=MIN($P$3:$P$10000),O2078:P2078,"")</f>
        <v/>
      </c>
      <c r="S2078" s="23">
        <v>44302</v>
      </c>
      <c r="T2078">
        <v>1.9823236823630253E-3</v>
      </c>
      <c r="U2078" t="str" cm="1">
        <f t="array" ref="U2078">IF(T2078=MIN($T$3:$T$10000),S2078:T2078,"")</f>
        <v/>
      </c>
    </row>
    <row r="2079" spans="1:21" x14ac:dyDescent="0.3">
      <c r="A2079" s="23">
        <v>44305</v>
      </c>
      <c r="B2079" s="24">
        <v>-2.765295962778737E-3</v>
      </c>
      <c r="C2079" s="24">
        <v>-2.3217564551264642E-3</v>
      </c>
      <c r="D2079" s="24">
        <v>-6.4005039326601662E-3</v>
      </c>
      <c r="E2079" s="263">
        <v>-4.5907056989419274E-3</v>
      </c>
      <c r="F2079" s="264">
        <v>-3.9999999999999671E-5</v>
      </c>
      <c r="G2079" s="264">
        <v>-4.1000000000000042E-4</v>
      </c>
      <c r="H2079" s="265">
        <v>1.8633540372670694E-4</v>
      </c>
      <c r="K2079" s="23">
        <v>44305</v>
      </c>
      <c r="L2079" s="19">
        <v>-1.9046815785148899E-3</v>
      </c>
      <c r="O2079" s="23">
        <v>44305</v>
      </c>
      <c r="P2079">
        <v>-4.9100812754797694E-3</v>
      </c>
      <c r="Q2079" t="str" cm="1">
        <f t="array" ref="Q2079">IF(P2079=MIN($P$3:$P$10000),O2079:P2079,"")</f>
        <v/>
      </c>
      <c r="S2079" s="23">
        <v>44305</v>
      </c>
      <c r="T2079">
        <v>-1.9640325101919079E-3</v>
      </c>
      <c r="U2079" t="str" cm="1">
        <f t="array" ref="U2079">IF(T2079=MIN($T$3:$T$10000),S2079:T2079,"")</f>
        <v/>
      </c>
    </row>
    <row r="2080" spans="1:21" x14ac:dyDescent="0.3">
      <c r="A2080" s="23">
        <v>44306</v>
      </c>
      <c r="B2080" s="24">
        <v>3.556555570296984E-3</v>
      </c>
      <c r="C2080" s="24">
        <v>-1.5624915354041421E-2</v>
      </c>
      <c r="D2080" s="24">
        <v>7.7303229407317733E-3</v>
      </c>
      <c r="E2080" s="263">
        <v>3.2728138800530559E-3</v>
      </c>
      <c r="F2080" s="264">
        <v>4.4999999999999988E-4</v>
      </c>
      <c r="G2080" s="264">
        <v>1.2000000000000011E-4</v>
      </c>
      <c r="H2080" s="265">
        <v>6.329113924050594E-5</v>
      </c>
      <c r="K2080" s="23">
        <v>44306</v>
      </c>
      <c r="L2080" s="19">
        <v>1.1686948614584762E-3</v>
      </c>
      <c r="O2080" s="23">
        <v>44306</v>
      </c>
      <c r="P2080">
        <v>2.7230346220006221E-3</v>
      </c>
      <c r="Q2080" t="str" cm="1">
        <f t="array" ref="Q2080">IF(P2080=MIN($P$3:$P$10000),O2080:P2080,"")</f>
        <v/>
      </c>
      <c r="S2080" s="23">
        <v>44306</v>
      </c>
      <c r="T2080">
        <v>1.0892138488002487E-3</v>
      </c>
      <c r="U2080" t="str" cm="1">
        <f t="array" ref="U2080">IF(T2080=MIN($T$3:$T$10000),S2080:T2080,"")</f>
        <v/>
      </c>
    </row>
    <row r="2081" spans="1:21" x14ac:dyDescent="0.3">
      <c r="A2081" s="23">
        <v>44307</v>
      </c>
      <c r="B2081" s="24">
        <v>9.9111547311666881E-3</v>
      </c>
      <c r="C2081" s="24">
        <v>1.0469424332132519E-2</v>
      </c>
      <c r="D2081" s="24">
        <v>2.9122384809290741E-3</v>
      </c>
      <c r="E2081" s="263">
        <v>5.1162728386873217E-3</v>
      </c>
      <c r="F2081" s="264">
        <v>-6.1999999999999989E-4</v>
      </c>
      <c r="G2081" s="264">
        <v>2.300000000000002E-4</v>
      </c>
      <c r="H2081" s="265">
        <v>0</v>
      </c>
      <c r="K2081" s="23">
        <v>44307</v>
      </c>
      <c r="L2081" s="19">
        <v>2.0922339652843522E-3</v>
      </c>
      <c r="O2081" s="23">
        <v>44307</v>
      </c>
      <c r="P2081">
        <v>5.3568349132108797E-3</v>
      </c>
      <c r="Q2081" t="str" cm="1">
        <f t="array" ref="Q2081">IF(P2081=MIN($P$3:$P$10000),O2081:P2081,"")</f>
        <v/>
      </c>
      <c r="S2081" s="23">
        <v>44307</v>
      </c>
      <c r="T2081">
        <v>2.142733965284352E-3</v>
      </c>
      <c r="U2081" t="str" cm="1">
        <f t="array" ref="U2081">IF(T2081=MIN($T$3:$T$10000),S2081:T2081,"")</f>
        <v/>
      </c>
    </row>
    <row r="2082" spans="1:21" x14ac:dyDescent="0.3">
      <c r="A2082" s="23">
        <v>44308</v>
      </c>
      <c r="B2082" s="24">
        <v>-6.4831497506944204E-3</v>
      </c>
      <c r="C2082" s="24">
        <v>2.6737249014700671E-3</v>
      </c>
      <c r="D2082" s="24">
        <v>-1.0835634563251151E-2</v>
      </c>
      <c r="E2082" s="263">
        <v>-5.9751828329190409E-3</v>
      </c>
      <c r="F2082" s="264">
        <v>-3.0000000000000079E-5</v>
      </c>
      <c r="G2082" s="264">
        <v>1.0000000000000011E-5</v>
      </c>
      <c r="H2082" s="265">
        <v>-6.3694267515923168E-5</v>
      </c>
      <c r="K2082" s="23">
        <v>44308</v>
      </c>
      <c r="L2082" s="19">
        <v>-2.8512800608749074E-3</v>
      </c>
      <c r="O2082" s="23">
        <v>44308</v>
      </c>
      <c r="P2082">
        <v>-7.0502941012318557E-3</v>
      </c>
      <c r="Q2082" t="str" cm="1">
        <f t="array" ref="Q2082">IF(P2082=MIN($P$3:$P$10000),O2082:P2082,"")</f>
        <v/>
      </c>
      <c r="S2082" s="23">
        <v>44308</v>
      </c>
      <c r="T2082">
        <v>-2.8201176404927422E-3</v>
      </c>
      <c r="U2082" t="str" cm="1">
        <f t="array" ref="U2082">IF(T2082=MIN($T$3:$T$10000),S2082:T2082,"")</f>
        <v/>
      </c>
    </row>
    <row r="2083" spans="1:21" x14ac:dyDescent="0.3">
      <c r="A2083" s="23">
        <v>44309</v>
      </c>
      <c r="B2083" s="24">
        <v>-3.8314117984907799E-3</v>
      </c>
      <c r="C2083" s="24">
        <v>1.3333319581972401E-2</v>
      </c>
      <c r="D2083" s="24">
        <v>1.6465162295859731E-3</v>
      </c>
      <c r="E2083" s="263">
        <v>5.5656183213129264E-3</v>
      </c>
      <c r="F2083" s="264">
        <v>-1.000000000000003E-4</v>
      </c>
      <c r="G2083" s="264">
        <v>-2.5000000000000017E-4</v>
      </c>
      <c r="H2083" s="265">
        <v>0</v>
      </c>
      <c r="K2083" s="23">
        <v>44309</v>
      </c>
      <c r="L2083" s="19">
        <v>1.5216428730006326E-3</v>
      </c>
      <c r="O2083" s="23">
        <v>44309</v>
      </c>
      <c r="P2083">
        <v>3.8603571825015816E-3</v>
      </c>
      <c r="Q2083" t="str" cm="1">
        <f t="array" ref="Q2083">IF(P2083=MIN($P$3:$P$10000),O2083:P2083,"")</f>
        <v/>
      </c>
      <c r="S2083" s="23">
        <v>44309</v>
      </c>
      <c r="T2083">
        <v>1.5441428730006326E-3</v>
      </c>
      <c r="U2083" t="str" cm="1">
        <f t="array" ref="U2083">IF(T2083=MIN($T$3:$T$10000),S2083:T2083,"")</f>
        <v/>
      </c>
    </row>
    <row r="2084" spans="1:21" x14ac:dyDescent="0.3">
      <c r="A2084" s="23">
        <v>44312</v>
      </c>
      <c r="B2084" s="24">
        <v>2.6442428838069619E-3</v>
      </c>
      <c r="C2084" s="24">
        <v>-9.8673932270708299E-4</v>
      </c>
      <c r="D2084" s="24">
        <v>-1.422427349140962E-2</v>
      </c>
      <c r="E2084" s="263">
        <v>-1.158677302794462E-2</v>
      </c>
      <c r="F2084" s="264">
        <v>1.000000000000003E-4</v>
      </c>
      <c r="G2084" s="264">
        <v>-1.7000000000000017E-4</v>
      </c>
      <c r="H2084" s="265">
        <v>-3.164556962025297E-4</v>
      </c>
      <c r="K2084" s="23">
        <v>44312</v>
      </c>
      <c r="L2084" s="19">
        <v>-4.070047052273029E-3</v>
      </c>
      <c r="O2084" s="23">
        <v>44312</v>
      </c>
      <c r="P2084">
        <v>-9.8228549724547268E-3</v>
      </c>
      <c r="Q2084" t="str" cm="1">
        <f t="array" ref="Q2084">IF(P2084=MIN($P$3:$P$10000),O2084:P2084,"")</f>
        <v/>
      </c>
      <c r="S2084" s="23">
        <v>44312</v>
      </c>
      <c r="T2084">
        <v>-3.9291419889818909E-3</v>
      </c>
      <c r="U2084" t="str" cm="1">
        <f t="array" ref="U2084">IF(T2084=MIN($T$3:$T$10000),S2084:T2084,"")</f>
        <v/>
      </c>
    </row>
    <row r="2085" spans="1:21" x14ac:dyDescent="0.3">
      <c r="A2085" s="23">
        <v>44313</v>
      </c>
      <c r="B2085" s="24">
        <v>-2.5173699956215589E-3</v>
      </c>
      <c r="C2085" s="24">
        <v>8.5610024999334625E-3</v>
      </c>
      <c r="D2085" s="24">
        <v>3.4078937458559399E-3</v>
      </c>
      <c r="E2085" s="263">
        <v>8.4372152924439368E-3</v>
      </c>
      <c r="F2085" s="264">
        <v>1.000000000000003E-5</v>
      </c>
      <c r="G2085" s="264">
        <v>-2.4999999999999914E-4</v>
      </c>
      <c r="H2085" s="265">
        <v>0</v>
      </c>
      <c r="K2085" s="23">
        <v>44313</v>
      </c>
      <c r="L2085" s="19">
        <v>1.9900789042456317E-3</v>
      </c>
      <c r="O2085" s="23">
        <v>44313</v>
      </c>
      <c r="P2085">
        <v>5.0039472606140788E-3</v>
      </c>
      <c r="Q2085" t="str" cm="1">
        <f t="array" ref="Q2085">IF(P2085=MIN($P$3:$P$10000),O2085:P2085,"")</f>
        <v/>
      </c>
      <c r="S2085" s="23">
        <v>44313</v>
      </c>
      <c r="T2085">
        <v>2.0015789042456314E-3</v>
      </c>
      <c r="U2085" t="str" cm="1">
        <f t="array" ref="U2085">IF(T2085=MIN($T$3:$T$10000),S2085:T2085,"")</f>
        <v/>
      </c>
    </row>
    <row r="2086" spans="1:21" x14ac:dyDescent="0.3">
      <c r="A2086" s="23">
        <v>44314</v>
      </c>
      <c r="B2086" s="24">
        <v>2.9443937380650249E-3</v>
      </c>
      <c r="C2086" s="24">
        <v>-4.5706775666516748E-3</v>
      </c>
      <c r="D2086" s="24">
        <v>-3.5409189202376679E-3</v>
      </c>
      <c r="E2086" s="263">
        <v>8.6630468869343009E-3</v>
      </c>
      <c r="F2086" s="264">
        <v>2.0000000000000009E-4</v>
      </c>
      <c r="G2086" s="264">
        <v>-7.0000000000000062E-5</v>
      </c>
      <c r="H2086" s="265">
        <v>-1.2269938650306887E-4</v>
      </c>
      <c r="K2086" s="23">
        <v>44314</v>
      </c>
      <c r="L2086" s="19">
        <v>2.2581572427971282E-4</v>
      </c>
      <c r="O2086" s="23">
        <v>44314</v>
      </c>
      <c r="P2086">
        <v>6.6132612051523413E-4</v>
      </c>
      <c r="Q2086" t="str" cm="1">
        <f t="array" ref="Q2086">IF(P2086=MIN($P$3:$P$10000),O2086:P2086,"")</f>
        <v/>
      </c>
      <c r="S2086" s="23">
        <v>44314</v>
      </c>
      <c r="T2086">
        <v>2.6453044820609378E-4</v>
      </c>
      <c r="U2086" t="str" cm="1">
        <f t="array" ref="U2086">IF(T2086=MIN($T$3:$T$10000),S2086:T2086,"")</f>
        <v/>
      </c>
    </row>
    <row r="2087" spans="1:21" x14ac:dyDescent="0.3">
      <c r="A2087" s="23">
        <v>44315</v>
      </c>
      <c r="B2087" s="24">
        <v>-4.1339822866458638E-3</v>
      </c>
      <c r="C2087" s="24">
        <v>3.2794221587124223E-4</v>
      </c>
      <c r="D2087" s="24">
        <v>1.2618843906222669E-2</v>
      </c>
      <c r="E2087" s="263">
        <v>6.9735158206574227E-3</v>
      </c>
      <c r="F2087" s="264">
        <v>3.7999999999999991E-4</v>
      </c>
      <c r="G2087" s="264">
        <v>-4.400000000000004E-4</v>
      </c>
      <c r="H2087" s="265">
        <v>0</v>
      </c>
      <c r="K2087" s="23">
        <v>44315</v>
      </c>
      <c r="L2087" s="19">
        <v>2.9993510048780129E-3</v>
      </c>
      <c r="O2087" s="23">
        <v>44315</v>
      </c>
      <c r="P2087">
        <v>7.4583775121950316E-3</v>
      </c>
      <c r="Q2087" t="str" cm="1">
        <f t="array" ref="Q2087">IF(P2087=MIN($P$3:$P$10000),O2087:P2087,"")</f>
        <v/>
      </c>
      <c r="S2087" s="23">
        <v>44315</v>
      </c>
      <c r="T2087">
        <v>2.9833510048780129E-3</v>
      </c>
      <c r="U2087" t="str" cm="1">
        <f t="array" ref="U2087">IF(T2087=MIN($T$3:$T$10000),S2087:T2087,"")</f>
        <v/>
      </c>
    </row>
    <row r="2088" spans="1:21" x14ac:dyDescent="0.3">
      <c r="A2088" s="23">
        <v>44316</v>
      </c>
      <c r="B2088" s="24">
        <v>-3.3690109290759169E-3</v>
      </c>
      <c r="C2088" s="24">
        <v>-1.6721260697741831E-2</v>
      </c>
      <c r="D2088" s="24">
        <v>2.0050890637477508E-3</v>
      </c>
      <c r="E2088" s="263">
        <v>5.7588787265797411E-3</v>
      </c>
      <c r="F2088" s="264">
        <v>-5.9999999999999941E-5</v>
      </c>
      <c r="G2088" s="264">
        <v>9.0000000000000073E-5</v>
      </c>
      <c r="H2088" s="265">
        <v>1.2121212121212258E-4</v>
      </c>
      <c r="K2088" s="23">
        <v>44316</v>
      </c>
      <c r="L2088" s="19">
        <v>4.2739173719378514E-5</v>
      </c>
      <c r="O2088" s="23">
        <v>44316</v>
      </c>
      <c r="P2088">
        <v>-2.5765702065192082E-5</v>
      </c>
      <c r="Q2088" t="str" cm="1">
        <f t="array" ref="Q2088">IF(P2088=MIN($P$3:$P$10000),O2088:P2088,"")</f>
        <v/>
      </c>
      <c r="S2088" s="23">
        <v>44316</v>
      </c>
      <c r="T2088">
        <v>-1.0306280826076659E-5</v>
      </c>
      <c r="U2088" t="str" cm="1">
        <f t="array" ref="U2088">IF(T2088=MIN($T$3:$T$10000),S2088:T2088,"")</f>
        <v/>
      </c>
    </row>
    <row r="2089" spans="1:21" x14ac:dyDescent="0.3">
      <c r="A2089" s="23">
        <v>44319</v>
      </c>
      <c r="B2089" s="24">
        <v>1.297835294027894E-2</v>
      </c>
      <c r="C2089" s="24">
        <v>1.2337467052360459E-2</v>
      </c>
      <c r="D2089" s="24">
        <v>1.579582796469366E-2</v>
      </c>
      <c r="E2089" s="263">
        <v>1.7177689561395981E-2</v>
      </c>
      <c r="F2089" s="264">
        <v>-8.9999999999999802E-5</v>
      </c>
      <c r="G2089" s="264">
        <v>2.5000000000000017E-4</v>
      </c>
      <c r="H2089" s="265">
        <v>1.2269938650306676E-4</v>
      </c>
      <c r="K2089" s="23">
        <v>44319</v>
      </c>
      <c r="L2089" s="19">
        <v>6.2326274338685341E-3</v>
      </c>
      <c r="O2089" s="23">
        <v>44319</v>
      </c>
      <c r="P2089">
        <v>1.5434781774855383E-2</v>
      </c>
      <c r="Q2089" t="str" cm="1">
        <f t="array" ref="Q2089">IF(P2089=MIN($P$3:$P$10000),O2089:P2089,"")</f>
        <v/>
      </c>
      <c r="S2089" s="23">
        <v>44319</v>
      </c>
      <c r="T2089">
        <v>6.1739127099421538E-3</v>
      </c>
      <c r="U2089" t="str" cm="1">
        <f t="array" ref="U2089">IF(T2089=MIN($T$3:$T$10000),S2089:T2089,"")</f>
        <v/>
      </c>
    </row>
    <row r="2090" spans="1:21" x14ac:dyDescent="0.3">
      <c r="A2090" s="23">
        <v>44320</v>
      </c>
      <c r="B2090" s="24">
        <v>-7.3296943844788067E-3</v>
      </c>
      <c r="C2090" s="24">
        <v>-2.2727281992023049E-2</v>
      </c>
      <c r="D2090" s="24">
        <v>-9.8506911199059462E-3</v>
      </c>
      <c r="E2090" s="263">
        <v>3.8477854399030049E-3</v>
      </c>
      <c r="F2090" s="264">
        <v>-7.0000000000000184E-5</v>
      </c>
      <c r="G2090" s="264">
        <v>2.200000000000002E-4</v>
      </c>
      <c r="H2090" s="265">
        <v>1.242236024844713E-4</v>
      </c>
      <c r="K2090" s="23">
        <v>44320</v>
      </c>
      <c r="L2090" s="19">
        <v>-2.8428192425406732E-3</v>
      </c>
      <c r="O2090" s="23">
        <v>44320</v>
      </c>
      <c r="P2090">
        <v>-7.2567996591467142E-3</v>
      </c>
      <c r="Q2090" t="str" cm="1">
        <f t="array" ref="Q2090">IF(P2090=MIN($P$3:$P$10000),O2090:P2090,"")</f>
        <v/>
      </c>
      <c r="S2090" s="23">
        <v>44320</v>
      </c>
      <c r="T2090">
        <v>-2.9027198636586856E-3</v>
      </c>
      <c r="U2090" t="str" cm="1">
        <f t="array" ref="U2090">IF(T2090=MIN($T$3:$T$10000),S2090:T2090,"")</f>
        <v/>
      </c>
    </row>
    <row r="2091" spans="1:21" x14ac:dyDescent="0.3">
      <c r="A2091" s="23">
        <v>44321</v>
      </c>
      <c r="B2091" s="24">
        <v>4.1421658765497709E-3</v>
      </c>
      <c r="C2091" s="24">
        <v>2.157051727813572E-2</v>
      </c>
      <c r="D2091" s="24">
        <v>-8.5263138543550335E-4</v>
      </c>
      <c r="E2091" s="263">
        <v>5.3944031575798414E-3</v>
      </c>
      <c r="F2091" s="264">
        <v>5.0000000000000131E-5</v>
      </c>
      <c r="G2091" s="264">
        <v>-3.5000000000000032E-4</v>
      </c>
      <c r="H2091" s="265">
        <v>6.2893081761005907E-5</v>
      </c>
      <c r="K2091" s="23">
        <v>44321</v>
      </c>
      <c r="L2091" s="19">
        <v>1.8754500149452682E-3</v>
      </c>
      <c r="O2091" s="23">
        <v>44321</v>
      </c>
      <c r="P2091">
        <v>4.6491203203820391E-3</v>
      </c>
      <c r="Q2091" t="str" cm="1">
        <f t="array" ref="Q2091">IF(P2091=MIN($P$3:$P$10000),O2091:P2091,"")</f>
        <v/>
      </c>
      <c r="S2091" s="23">
        <v>44321</v>
      </c>
      <c r="T2091">
        <v>1.8596481281528154E-3</v>
      </c>
      <c r="U2091" t="str" cm="1">
        <f t="array" ref="U2091">IF(T2091=MIN($T$3:$T$10000),S2091:T2091,"")</f>
        <v/>
      </c>
    </row>
    <row r="2092" spans="1:21" x14ac:dyDescent="0.3">
      <c r="A2092" s="23">
        <v>44322</v>
      </c>
      <c r="B2092" s="24">
        <v>1.6679583507393281E-2</v>
      </c>
      <c r="C2092" s="24">
        <v>-9.8966929529314073E-4</v>
      </c>
      <c r="D2092" s="24">
        <v>7.1401046286180929E-3</v>
      </c>
      <c r="E2092" s="263">
        <v>-1.1296180133393301E-3</v>
      </c>
      <c r="F2092" s="264">
        <v>-5.0000000000000131E-5</v>
      </c>
      <c r="G2092" s="264">
        <v>-2.000000000000002E-4</v>
      </c>
      <c r="H2092" s="265">
        <v>-1.2658227848101188E-4</v>
      </c>
      <c r="K2092" s="23">
        <v>44322</v>
      </c>
      <c r="L2092" s="19">
        <v>1.7447388049870016E-3</v>
      </c>
      <c r="O2092" s="23">
        <v>44322</v>
      </c>
      <c r="P2092">
        <v>4.541752075758642E-3</v>
      </c>
      <c r="Q2092" t="str" cm="1">
        <f t="array" ref="Q2092">IF(P2092=MIN($P$3:$P$10000),O2092:P2092,"")</f>
        <v/>
      </c>
      <c r="S2092" s="23">
        <v>44322</v>
      </c>
      <c r="T2092">
        <v>1.8167008303034569E-3</v>
      </c>
      <c r="U2092" t="str" cm="1">
        <f t="array" ref="U2092">IF(T2092=MIN($T$3:$T$10000),S2092:T2092,"")</f>
        <v/>
      </c>
    </row>
    <row r="2093" spans="1:21" x14ac:dyDescent="0.3">
      <c r="A2093" s="23">
        <v>44323</v>
      </c>
      <c r="B2093" s="24">
        <v>8.9968129953759378E-3</v>
      </c>
      <c r="C2093" s="24">
        <v>2.212682632413614E-2</v>
      </c>
      <c r="D2093" s="24">
        <v>-6.0262892251426343E-3</v>
      </c>
      <c r="E2093" s="263">
        <v>-7.0672014215202343E-4</v>
      </c>
      <c r="F2093" s="264">
        <v>2.0000000000000049E-5</v>
      </c>
      <c r="G2093" s="264">
        <v>-4.9000000000000042E-4</v>
      </c>
      <c r="H2093" s="265">
        <v>-1.8749999999999884E-4</v>
      </c>
      <c r="K2093" s="23">
        <v>44323</v>
      </c>
      <c r="L2093" s="19">
        <v>3.1220141317133933E-4</v>
      </c>
      <c r="O2093" s="23">
        <v>44323</v>
      </c>
      <c r="P2093">
        <v>1.047691032928347E-3</v>
      </c>
      <c r="Q2093" t="str" cm="1">
        <f t="array" ref="Q2093">IF(P2093=MIN($P$3:$P$10000),O2093:P2093,"")</f>
        <v/>
      </c>
      <c r="S2093" s="23">
        <v>44323</v>
      </c>
      <c r="T2093">
        <v>4.1907641317133883E-4</v>
      </c>
      <c r="U2093" t="str" cm="1">
        <f t="array" ref="U2093">IF(T2093=MIN($T$3:$T$10000),S2093:T2093,"")</f>
        <v/>
      </c>
    </row>
    <row r="2094" spans="1:21" x14ac:dyDescent="0.3">
      <c r="A2094" s="23">
        <v>44326</v>
      </c>
      <c r="B2094" s="24">
        <v>3.0305088415527302E-3</v>
      </c>
      <c r="C2094" s="24">
        <v>-1.0985514986044409E-2</v>
      </c>
      <c r="D2094" s="24">
        <v>4.422403768667307E-3</v>
      </c>
      <c r="E2094" s="263">
        <v>1.329734538223575E-2</v>
      </c>
      <c r="F2094" s="264">
        <v>9.9999999999999829E-5</v>
      </c>
      <c r="G2094" s="264">
        <v>3.400000000000003E-4</v>
      </c>
      <c r="H2094" s="265">
        <v>-6.134969325153338E-5</v>
      </c>
      <c r="K2094" s="23">
        <v>44326</v>
      </c>
      <c r="L2094" s="19">
        <v>1.9220483626019498E-3</v>
      </c>
      <c r="O2094" s="23">
        <v>44326</v>
      </c>
      <c r="P2094">
        <v>4.8066393114128483E-3</v>
      </c>
      <c r="Q2094" t="str" cm="1">
        <f t="array" ref="Q2094">IF(P2094=MIN($P$3:$P$10000),O2094:P2094,"")</f>
        <v/>
      </c>
      <c r="S2094" s="23">
        <v>44326</v>
      </c>
      <c r="T2094">
        <v>1.9226557245651396E-3</v>
      </c>
      <c r="U2094" t="str" cm="1">
        <f t="array" ref="U2094">IF(T2094=MIN($T$3:$T$10000),S2094:T2094,"")</f>
        <v/>
      </c>
    </row>
    <row r="2095" spans="1:21" x14ac:dyDescent="0.3">
      <c r="A2095" s="23">
        <v>44327</v>
      </c>
      <c r="B2095" s="24">
        <v>1.7429550767347781E-4</v>
      </c>
      <c r="C2095" s="24">
        <v>-1.7314618679224559E-2</v>
      </c>
      <c r="D2095" s="24">
        <v>-9.018562676000829E-3</v>
      </c>
      <c r="E2095" s="263">
        <v>-1.437926127573555E-2</v>
      </c>
      <c r="F2095" s="264">
        <v>6.3999999999999994E-4</v>
      </c>
      <c r="G2095" s="264">
        <v>-5.2999999999999944E-4</v>
      </c>
      <c r="H2095" s="265">
        <v>-3.0487804878048813E-4</v>
      </c>
      <c r="K2095" s="23">
        <v>44327</v>
      </c>
      <c r="L2095" s="19">
        <v>-4.4212730648204822E-3</v>
      </c>
      <c r="O2095" s="23">
        <v>44327</v>
      </c>
      <c r="P2095">
        <v>-1.0803944857173158E-2</v>
      </c>
      <c r="Q2095" t="str" cm="1">
        <f t="array" ref="Q2095">IF(P2095=MIN($P$3:$P$10000),O2095:P2095,"")</f>
        <v/>
      </c>
      <c r="S2095" s="23">
        <v>44327</v>
      </c>
      <c r="T2095">
        <v>-4.3215779428692628E-3</v>
      </c>
      <c r="U2095" t="str" cm="1">
        <f t="array" ref="U2095">IF(T2095=MIN($T$3:$T$10000),S2095:T2095,"")</f>
        <v/>
      </c>
    </row>
    <row r="2096" spans="1:21" x14ac:dyDescent="0.3">
      <c r="A2096" s="23">
        <v>44328</v>
      </c>
      <c r="B2096" s="24">
        <v>-9.933809747495078E-3</v>
      </c>
      <c r="C2096" s="24">
        <v>-9.308501063478896E-3</v>
      </c>
      <c r="D2096" s="24">
        <v>-2.586883441003222E-2</v>
      </c>
      <c r="E2096" s="263">
        <v>-2.1388122103278201E-2</v>
      </c>
      <c r="F2096" s="264">
        <v>1.700000000000002E-4</v>
      </c>
      <c r="G2096" s="264">
        <v>-3.9000000000000043E-4</v>
      </c>
      <c r="H2096" s="265">
        <v>1.7751479289940722E-4</v>
      </c>
      <c r="K2096" s="23">
        <v>44328</v>
      </c>
      <c r="L2096" s="19">
        <v>-8.1440217884579877E-3</v>
      </c>
      <c r="O2096" s="23">
        <v>44328</v>
      </c>
      <c r="P2096">
        <v>-2.0553508613156794E-2</v>
      </c>
      <c r="Q2096" t="str" cm="1">
        <f t="array" ref="Q2096">IF(P2096=MIN($P$3:$P$10000),O2096:P2096,"")</f>
        <v/>
      </c>
      <c r="S2096" s="23">
        <v>44328</v>
      </c>
      <c r="T2096">
        <v>-8.2214034452627194E-3</v>
      </c>
      <c r="U2096" t="str" cm="1">
        <f t="array" ref="U2096">IF(T2096=MIN($T$3:$T$10000),S2096:T2096,"")</f>
        <v/>
      </c>
    </row>
    <row r="2097" spans="1:21" x14ac:dyDescent="0.3">
      <c r="A2097" s="23">
        <v>44330</v>
      </c>
      <c r="B2097" s="24">
        <v>1.326062954189053E-2</v>
      </c>
      <c r="C2097" s="24">
        <v>2.986577541235912E-2</v>
      </c>
      <c r="D2097" s="24">
        <v>2.6335003287640119E-2</v>
      </c>
      <c r="E2097" s="263">
        <v>2.7210916104230261E-2</v>
      </c>
      <c r="F2097" s="264">
        <v>-1.100000000000001E-4</v>
      </c>
      <c r="G2097" s="264">
        <v>-9.5000000000000087E-4</v>
      </c>
      <c r="H2097" s="265">
        <v>-6.134969325153338E-5</v>
      </c>
      <c r="K2097" s="23">
        <v>44330</v>
      </c>
      <c r="L2097" s="19">
        <v>1.0196570097402373E-2</v>
      </c>
      <c r="O2097" s="23">
        <v>44330</v>
      </c>
      <c r="P2097">
        <v>2.5706693648413909E-2</v>
      </c>
      <c r="Q2097" t="str" cm="1">
        <f t="array" ref="Q2097">IF(P2097=MIN($P$3:$P$10000),O2097:P2097,"")</f>
        <v/>
      </c>
      <c r="S2097" s="23">
        <v>44330</v>
      </c>
      <c r="T2097">
        <v>1.0282677459365563E-2</v>
      </c>
      <c r="U2097" t="str" cm="1">
        <f t="array" ref="U2097">IF(T2097=MIN($T$3:$T$10000),S2097:T2097,"")</f>
        <v/>
      </c>
    </row>
    <row r="2098" spans="1:21" x14ac:dyDescent="0.3">
      <c r="A2098" s="23">
        <v>44333</v>
      </c>
      <c r="B2098" s="24">
        <v>1.1639324666867529E-2</v>
      </c>
      <c r="C2098" s="24">
        <v>-2.9325146591287379E-3</v>
      </c>
      <c r="D2098" s="24">
        <v>-4.5155541255081288E-3</v>
      </c>
      <c r="E2098" s="263">
        <v>-3.0295482192592461E-3</v>
      </c>
      <c r="F2098" s="264">
        <v>4.4999999999999988E-4</v>
      </c>
      <c r="G2098" s="264">
        <v>-3.8000000000000029E-4</v>
      </c>
      <c r="H2098" s="265">
        <v>0</v>
      </c>
      <c r="K2098" s="23">
        <v>44333</v>
      </c>
      <c r="L2098" s="19">
        <v>-8.3263678159433687E-4</v>
      </c>
      <c r="O2098" s="23">
        <v>44333</v>
      </c>
      <c r="P2098">
        <v>-2.1465919539858419E-3</v>
      </c>
      <c r="Q2098" t="str" cm="1">
        <f t="array" ref="Q2098">IF(P2098=MIN($P$3:$P$10000),O2098:P2098,"")</f>
        <v/>
      </c>
      <c r="S2098" s="23">
        <v>44333</v>
      </c>
      <c r="T2098">
        <v>-8.5863678159433686E-4</v>
      </c>
      <c r="U2098" t="str" cm="1">
        <f t="array" ref="U2098">IF(T2098=MIN($T$3:$T$10000),S2098:T2098,"")</f>
        <v/>
      </c>
    </row>
    <row r="2099" spans="1:21" x14ac:dyDescent="0.3">
      <c r="A2099" s="23">
        <v>44334</v>
      </c>
      <c r="B2099" s="24">
        <v>1.9461706115542379E-3</v>
      </c>
      <c r="C2099" s="24">
        <v>1.0784335798511849E-2</v>
      </c>
      <c r="D2099" s="24">
        <v>2.1743863252660329E-2</v>
      </c>
      <c r="E2099" s="263">
        <v>-7.3492439064245414E-3</v>
      </c>
      <c r="F2099" s="264">
        <v>2.0000000000000049E-5</v>
      </c>
      <c r="G2099" s="264">
        <v>1.800000000000002E-4</v>
      </c>
      <c r="H2099" s="265">
        <v>-2.4390243902439092E-4</v>
      </c>
      <c r="K2099" s="23">
        <v>44334</v>
      </c>
      <c r="L2099" s="19">
        <v>3.6665836604505798E-3</v>
      </c>
      <c r="O2099" s="23">
        <v>44334</v>
      </c>
      <c r="P2099">
        <v>9.4133493950288877E-3</v>
      </c>
      <c r="Q2099" t="str" cm="1">
        <f t="array" ref="Q2099">IF(P2099=MIN($P$3:$P$10000),O2099:P2099,"")</f>
        <v/>
      </c>
      <c r="S2099" s="23">
        <v>44334</v>
      </c>
      <c r="T2099">
        <v>3.7653397580115558E-3</v>
      </c>
      <c r="U2099" t="str" cm="1">
        <f t="array" ref="U2099">IF(T2099=MIN($T$3:$T$10000),S2099:T2099,"")</f>
        <v/>
      </c>
    </row>
    <row r="2100" spans="1:21" x14ac:dyDescent="0.3">
      <c r="A2100" s="23">
        <v>44335</v>
      </c>
      <c r="B2100" s="24">
        <v>6.8562045703450623E-4</v>
      </c>
      <c r="C2100" s="24">
        <v>-1.390244490444594E-2</v>
      </c>
      <c r="D2100" s="24">
        <v>7.0498556507839799E-5</v>
      </c>
      <c r="E2100" s="263">
        <v>-9.3970447747199759E-3</v>
      </c>
      <c r="F2100" s="264">
        <v>-2.5000000000000001E-4</v>
      </c>
      <c r="G2100" s="264">
        <v>-2.200000000000002E-4</v>
      </c>
      <c r="H2100" s="265">
        <v>2.9761904761904792E-4</v>
      </c>
      <c r="K2100" s="23">
        <v>44335</v>
      </c>
      <c r="L2100" s="19">
        <v>-1.7567646517359808E-3</v>
      </c>
      <c r="O2100" s="23">
        <v>44335</v>
      </c>
      <c r="P2100">
        <v>-4.6367330579113802E-3</v>
      </c>
      <c r="Q2100" t="str" cm="1">
        <f t="array" ref="Q2100">IF(P2100=MIN($P$3:$P$10000),O2100:P2100,"")</f>
        <v/>
      </c>
      <c r="S2100" s="23">
        <v>44335</v>
      </c>
      <c r="T2100">
        <v>-1.8546932231645523E-3</v>
      </c>
      <c r="U2100" t="str" cm="1">
        <f t="array" ref="U2100">IF(T2100=MIN($T$3:$T$10000),S2100:T2100,"")</f>
        <v/>
      </c>
    </row>
    <row r="2101" spans="1:21" x14ac:dyDescent="0.3">
      <c r="A2101" s="23">
        <v>44336</v>
      </c>
      <c r="B2101" s="24">
        <v>4.5672698203409719E-3</v>
      </c>
      <c r="C2101" s="24">
        <v>2.2295160794553709E-2</v>
      </c>
      <c r="D2101" s="24">
        <v>3.523069865151396E-3</v>
      </c>
      <c r="E2101" s="263">
        <v>9.1988080594289437E-3</v>
      </c>
      <c r="F2101" s="264">
        <v>-2.3000000000000001E-4</v>
      </c>
      <c r="G2101" s="264">
        <v>6.3000000000000165E-4</v>
      </c>
      <c r="H2101" s="265">
        <v>0</v>
      </c>
      <c r="K2101" s="23">
        <v>44336</v>
      </c>
      <c r="L2101" s="19">
        <v>3.1812005524704092E-3</v>
      </c>
      <c r="O2101" s="23">
        <v>44336</v>
      </c>
      <c r="P2101">
        <v>7.9317513811760221E-3</v>
      </c>
      <c r="Q2101" t="str" cm="1">
        <f t="array" ref="Q2101">IF(P2101=MIN($P$3:$P$10000),O2101:P2101,"")</f>
        <v/>
      </c>
      <c r="S2101" s="23">
        <v>44336</v>
      </c>
      <c r="T2101">
        <v>3.1727005524704089E-3</v>
      </c>
      <c r="U2101" t="str" cm="1">
        <f t="array" ref="U2101">IF(T2101=MIN($T$3:$T$10000),S2101:T2101,"")</f>
        <v/>
      </c>
    </row>
    <row r="2102" spans="1:21" x14ac:dyDescent="0.3">
      <c r="A2102" s="23">
        <v>44337</v>
      </c>
      <c r="B2102" s="24">
        <v>4.5456920219387941E-4</v>
      </c>
      <c r="C2102" s="24">
        <v>-6.4143611831122009E-4</v>
      </c>
      <c r="D2102" s="24">
        <v>-4.7043840063503437E-3</v>
      </c>
      <c r="E2102" s="263">
        <v>3.8453197308597011E-3</v>
      </c>
      <c r="F2102" s="264">
        <v>1.000000000000003E-5</v>
      </c>
      <c r="G2102" s="264">
        <v>1.6999999999999901E-4</v>
      </c>
      <c r="H2102" s="265">
        <v>1.2269938650306676E-4</v>
      </c>
      <c r="K2102" s="23">
        <v>44337</v>
      </c>
      <c r="L2102" s="19">
        <v>-3.4881373287432585E-4</v>
      </c>
      <c r="O2102" s="23">
        <v>44337</v>
      </c>
      <c r="P2102">
        <v>-1.033821142001765E-3</v>
      </c>
      <c r="Q2102" t="str" cm="1">
        <f t="array" ref="Q2102">IF(P2102=MIN($P$3:$P$10000),O2102:P2102,"")</f>
        <v/>
      </c>
      <c r="S2102" s="23">
        <v>44337</v>
      </c>
      <c r="T2102">
        <v>-4.1352845680070585E-4</v>
      </c>
      <c r="U2102" t="str" cm="1">
        <f t="array" ref="U2102">IF(T2102=MIN($T$3:$T$10000),S2102:T2102,"")</f>
        <v/>
      </c>
    </row>
    <row r="2103" spans="1:21" x14ac:dyDescent="0.3">
      <c r="A2103" s="23">
        <v>44341</v>
      </c>
      <c r="B2103" s="24">
        <v>1.084983001561461E-2</v>
      </c>
      <c r="C2103" s="24">
        <v>2.567391290748604E-3</v>
      </c>
      <c r="D2103" s="24">
        <v>4.1621890209980229E-3</v>
      </c>
      <c r="E2103" s="263">
        <v>-1.9863192046020348E-3</v>
      </c>
      <c r="F2103" s="264">
        <v>-4.4999999999999988E-4</v>
      </c>
      <c r="G2103" s="264">
        <v>7.2000000000000059E-4</v>
      </c>
      <c r="H2103" s="265">
        <v>-1.2820512820512853E-4</v>
      </c>
      <c r="K2103" s="23">
        <v>44341</v>
      </c>
      <c r="L2103" s="19">
        <v>1.0545002585972102E-3</v>
      </c>
      <c r="O2103" s="23">
        <v>44341</v>
      </c>
      <c r="P2103">
        <v>2.8029814157237948E-3</v>
      </c>
      <c r="Q2103" t="str" cm="1">
        <f t="array" ref="Q2103">IF(P2103=MIN($P$3:$P$10000),O2103:P2103,"")</f>
        <v/>
      </c>
      <c r="S2103" s="23">
        <v>44341</v>
      </c>
      <c r="T2103">
        <v>1.1211925662895179E-3</v>
      </c>
      <c r="U2103" t="str" cm="1">
        <f t="array" ref="U2103">IF(T2103=MIN($T$3:$T$10000),S2103:T2103,"")</f>
        <v/>
      </c>
    </row>
    <row r="2104" spans="1:21" x14ac:dyDescent="0.3">
      <c r="A2104" s="23">
        <v>44342</v>
      </c>
      <c r="B2104" s="24">
        <v>-1.742051167328805E-3</v>
      </c>
      <c r="C2104" s="24">
        <v>-6.4020086669884547E-3</v>
      </c>
      <c r="D2104" s="24">
        <v>-1.194246086792057E-3</v>
      </c>
      <c r="E2104" s="263">
        <v>-6.5390583442231868E-3</v>
      </c>
      <c r="F2104" s="264">
        <v>-1.700000000000002E-4</v>
      </c>
      <c r="G2104" s="264">
        <v>4.1999999999999931E-4</v>
      </c>
      <c r="H2104" s="265">
        <v>-1.8987341772151782E-4</v>
      </c>
      <c r="K2104" s="23">
        <v>44342</v>
      </c>
      <c r="L2104" s="19">
        <v>-1.5115976966318171E-3</v>
      </c>
      <c r="O2104" s="23">
        <v>44342</v>
      </c>
      <c r="P2104">
        <v>-3.5753866466428346E-3</v>
      </c>
      <c r="Q2104" t="str" cm="1">
        <f t="array" ref="Q2104">IF(P2104=MIN($P$3:$P$10000),O2104:P2104,"")</f>
        <v/>
      </c>
      <c r="S2104" s="23">
        <v>44342</v>
      </c>
      <c r="T2104">
        <v>-1.4301546586571339E-3</v>
      </c>
      <c r="U2104" t="str" cm="1">
        <f t="array" ref="U2104">IF(T2104=MIN($T$3:$T$10000),S2104:T2104,"")</f>
        <v/>
      </c>
    </row>
    <row r="2105" spans="1:21" x14ac:dyDescent="0.3">
      <c r="A2105" s="23">
        <v>44343</v>
      </c>
      <c r="B2105" s="24">
        <v>3.9410043005011172E-4</v>
      </c>
      <c r="C2105" s="24">
        <v>3.8659417874911781E-3</v>
      </c>
      <c r="D2105" s="24">
        <v>-3.3762359262178359E-3</v>
      </c>
      <c r="E2105" s="263">
        <v>5.5805189285244401E-3</v>
      </c>
      <c r="F2105" s="264">
        <v>3.8000000000000008E-4</v>
      </c>
      <c r="G2105" s="264">
        <v>-1.3999999999999898E-4</v>
      </c>
      <c r="H2105" s="265">
        <v>1.8633540372670694E-4</v>
      </c>
      <c r="K2105" s="23">
        <v>44343</v>
      </c>
      <c r="L2105" s="19">
        <v>3.9869122577604262E-4</v>
      </c>
      <c r="O2105" s="23">
        <v>44343</v>
      </c>
      <c r="P2105">
        <v>7.0960073524756098E-4</v>
      </c>
      <c r="Q2105" t="str" cm="1">
        <f t="array" ref="Q2105">IF(P2105=MIN($P$3:$P$10000),O2105:P2105,"")</f>
        <v/>
      </c>
      <c r="S2105" s="23">
        <v>44343</v>
      </c>
      <c r="T2105">
        <v>2.8384029409902442E-4</v>
      </c>
      <c r="U2105" t="str" cm="1">
        <f t="array" ref="U2105">IF(T2105=MIN($T$3:$T$10000),S2105:T2105,"")</f>
        <v/>
      </c>
    </row>
    <row r="2106" spans="1:21" x14ac:dyDescent="0.3">
      <c r="A2106" s="23">
        <v>44344</v>
      </c>
      <c r="B2106" s="24">
        <v>3.7701759811422488E-3</v>
      </c>
      <c r="C2106" s="24">
        <v>5.7766304041843592E-3</v>
      </c>
      <c r="D2106" s="24">
        <v>2.3996722394680281E-3</v>
      </c>
      <c r="E2106" s="263">
        <v>9.2489093724869547E-4</v>
      </c>
      <c r="F2106" s="264">
        <v>2.199999999999999E-4</v>
      </c>
      <c r="G2106" s="264">
        <v>2.2999999999999909E-4</v>
      </c>
      <c r="H2106" s="265">
        <v>-1.2658227848101188E-4</v>
      </c>
      <c r="K2106" s="23">
        <v>44344</v>
      </c>
      <c r="L2106" s="19">
        <v>1.0041126551615157E-3</v>
      </c>
      <c r="O2106" s="23">
        <v>44344</v>
      </c>
      <c r="P2106">
        <v>2.5689367011949272E-3</v>
      </c>
      <c r="Q2106" t="str" cm="1">
        <f t="array" ref="Q2106">IF(P2106=MIN($P$3:$P$10000),O2106:P2106,"")</f>
        <v/>
      </c>
      <c r="S2106" s="23">
        <v>44344</v>
      </c>
      <c r="T2106">
        <v>1.0275746804779711E-3</v>
      </c>
      <c r="U2106" t="str" cm="1">
        <f t="array" ref="U2106">IF(T2106=MIN($T$3:$T$10000),S2106:T2106,"")</f>
        <v/>
      </c>
    </row>
    <row r="2107" spans="1:21" x14ac:dyDescent="0.3">
      <c r="A2107" s="23">
        <v>44348</v>
      </c>
      <c r="B2107" s="24">
        <v>-2.6909462190003799E-3</v>
      </c>
      <c r="C2107" s="24">
        <v>3.828968400841942E-3</v>
      </c>
      <c r="D2107" s="24">
        <v>-2.6051440448567669E-3</v>
      </c>
      <c r="E2107" s="263">
        <v>-4.3359208736645791E-3</v>
      </c>
      <c r="F2107" s="264">
        <v>1.4999999999999999E-4</v>
      </c>
      <c r="G2107" s="264">
        <v>1.100000000000001E-4</v>
      </c>
      <c r="H2107" s="265">
        <v>1.8518518518518618E-4</v>
      </c>
      <c r="K2107" s="23">
        <v>44348</v>
      </c>
      <c r="L2107" s="19">
        <v>-7.9356840209416691E-4</v>
      </c>
      <c r="O2107" s="23">
        <v>44348</v>
      </c>
      <c r="P2107">
        <v>-2.2435043385687515E-3</v>
      </c>
      <c r="Q2107" t="str" cm="1">
        <f t="array" ref="Q2107">IF(P2107=MIN($P$3:$P$10000),O2107:P2107,"")</f>
        <v/>
      </c>
      <c r="S2107" s="23">
        <v>44348</v>
      </c>
      <c r="T2107">
        <v>-8.9740173542750073E-4</v>
      </c>
      <c r="U2107" t="str" cm="1">
        <f t="array" ref="U2107">IF(T2107=MIN($T$3:$T$10000),S2107:T2107,"")</f>
        <v/>
      </c>
    </row>
    <row r="2108" spans="1:21" x14ac:dyDescent="0.3">
      <c r="A2108" s="23">
        <v>44349</v>
      </c>
      <c r="B2108" s="24">
        <v>4.8904442346412204E-3</v>
      </c>
      <c r="C2108" s="24">
        <v>-3.4964669308907908E-3</v>
      </c>
      <c r="D2108" s="24">
        <v>-2.188304304912363E-3</v>
      </c>
      <c r="E2108" s="263">
        <v>7.4961713054430713E-3</v>
      </c>
      <c r="F2108" s="264">
        <v>-1.3999999999999991E-4</v>
      </c>
      <c r="G2108" s="264">
        <v>2.100000000000002E-4</v>
      </c>
      <c r="H2108" s="265">
        <v>-2.5157232704402363E-4</v>
      </c>
      <c r="K2108" s="23">
        <v>44349</v>
      </c>
      <c r="L2108" s="19">
        <v>3.9623129033885775E-4</v>
      </c>
      <c r="O2108" s="23">
        <v>44349</v>
      </c>
      <c r="P2108">
        <v>1.2823470937716709E-3</v>
      </c>
      <c r="Q2108" t="str" cm="1">
        <f t="array" ref="Q2108">IF(P2108=MIN($P$3:$P$10000),O2108:P2108,"")</f>
        <v/>
      </c>
      <c r="S2108" s="23">
        <v>44349</v>
      </c>
      <c r="T2108">
        <v>5.1293883750866843E-4</v>
      </c>
      <c r="U2108" t="str" cm="1">
        <f t="array" ref="U2108">IF(T2108=MIN($T$3:$T$10000),S2108:T2108,"")</f>
        <v/>
      </c>
    </row>
    <row r="2109" spans="1:21" x14ac:dyDescent="0.3">
      <c r="A2109" s="23">
        <v>44350</v>
      </c>
      <c r="B2109" s="24">
        <v>-1.9578228571276422E-2</v>
      </c>
      <c r="C2109" s="24">
        <v>-9.5703542264741995E-4</v>
      </c>
      <c r="D2109" s="24">
        <v>1.768638356881423E-3</v>
      </c>
      <c r="E2109" s="263">
        <v>2.489390927062377E-4</v>
      </c>
      <c r="F2109" s="264">
        <v>3.6000000000000002E-4</v>
      </c>
      <c r="G2109" s="264">
        <v>-1.400000000000001E-4</v>
      </c>
      <c r="H2109" s="265">
        <v>4.294478527607347E-4</v>
      </c>
      <c r="K2109" s="23">
        <v>44350</v>
      </c>
      <c r="L2109" s="19">
        <v>-3.0422892186667553E-4</v>
      </c>
      <c r="O2109" s="23">
        <v>44350</v>
      </c>
      <c r="P2109">
        <v>-1.316201139022515E-3</v>
      </c>
      <c r="Q2109" t="str" cm="1">
        <f t="array" ref="Q2109">IF(P2109=MIN($P$3:$P$10000),O2109:P2109,"")</f>
        <v/>
      </c>
      <c r="S2109" s="23">
        <v>44350</v>
      </c>
      <c r="T2109">
        <v>-5.2648045560900621E-4</v>
      </c>
      <c r="U2109" t="str" cm="1">
        <f t="array" ref="U2109">IF(T2109=MIN($T$3:$T$10000),S2109:T2109,"")</f>
        <v/>
      </c>
    </row>
    <row r="2110" spans="1:21" x14ac:dyDescent="0.3">
      <c r="A2110" s="23">
        <v>44351</v>
      </c>
      <c r="B2110" s="24">
        <v>1.0783362565564759E-2</v>
      </c>
      <c r="C2110" s="24">
        <v>9.5786001423938758E-3</v>
      </c>
      <c r="D2110" s="24">
        <v>1.7656238188586389E-3</v>
      </c>
      <c r="E2110" s="263">
        <v>1.209415102538027E-3</v>
      </c>
      <c r="F2110" s="264">
        <v>-3.3000000000000011E-4</v>
      </c>
      <c r="G2110" s="264">
        <v>2.5000000000000017E-4</v>
      </c>
      <c r="H2110" s="265">
        <v>-6.4102564102564821E-5</v>
      </c>
      <c r="K2110" s="23">
        <v>44351</v>
      </c>
      <c r="L2110" s="19">
        <v>1.4029215193096199E-3</v>
      </c>
      <c r="O2110" s="23">
        <v>44351</v>
      </c>
      <c r="P2110">
        <v>3.6306691828894362E-3</v>
      </c>
      <c r="Q2110" t="str" cm="1">
        <f t="array" ref="Q2110">IF(P2110=MIN($P$3:$P$10000),O2110:P2110,"")</f>
        <v/>
      </c>
      <c r="S2110" s="23">
        <v>44351</v>
      </c>
      <c r="T2110">
        <v>1.4522676731557743E-3</v>
      </c>
      <c r="U2110" t="str" cm="1">
        <f t="array" ref="U2110">IF(T2110=MIN($T$3:$T$10000),S2110:T2110,"")</f>
        <v/>
      </c>
    </row>
    <row r="2111" spans="1:21" x14ac:dyDescent="0.3">
      <c r="A2111" s="23">
        <v>44354</v>
      </c>
      <c r="B2111" s="24">
        <v>4.0076257844293244E-3</v>
      </c>
      <c r="C2111" s="24">
        <v>9.4879819927629321E-4</v>
      </c>
      <c r="D2111" s="24">
        <v>-6.6973985168425881E-3</v>
      </c>
      <c r="E2111" s="263">
        <v>-8.3837437122555869E-3</v>
      </c>
      <c r="F2111" s="264">
        <v>1.000000000000003E-5</v>
      </c>
      <c r="G2111" s="264">
        <v>-4.7000000000000042E-4</v>
      </c>
      <c r="H2111" s="265">
        <v>2.5477707006369489E-4</v>
      </c>
      <c r="K2111" s="23">
        <v>44354</v>
      </c>
      <c r="L2111" s="19">
        <v>-1.9144047096967952E-3</v>
      </c>
      <c r="O2111" s="23">
        <v>44354</v>
      </c>
      <c r="P2111">
        <v>-5.0163859780636439E-3</v>
      </c>
      <c r="Q2111" t="str" cm="1">
        <f t="array" ref="Q2111">IF(P2111=MIN($P$3:$P$10000),O2111:P2111,"")</f>
        <v/>
      </c>
      <c r="S2111" s="23">
        <v>44354</v>
      </c>
      <c r="T2111">
        <v>-2.0065543912254581E-3</v>
      </c>
      <c r="U2111" t="str" cm="1">
        <f t="array" ref="U2111">IF(T2111=MIN($T$3:$T$10000),S2111:T2111,"")</f>
        <v/>
      </c>
    </row>
    <row r="2112" spans="1:21" x14ac:dyDescent="0.3">
      <c r="A2112" s="23">
        <v>44355</v>
      </c>
      <c r="B2112" s="24">
        <v>-3.0920785712058121E-3</v>
      </c>
      <c r="C2112" s="24">
        <v>6.3191083227205158E-4</v>
      </c>
      <c r="D2112" s="24">
        <v>-7.5939733769426997E-3</v>
      </c>
      <c r="E2112" s="263">
        <v>-1.6478487383479929E-3</v>
      </c>
      <c r="F2112" s="264">
        <v>-1.7999999999999979E-4</v>
      </c>
      <c r="G2112" s="264">
        <v>5.1000000000000047E-4</v>
      </c>
      <c r="H2112" s="265">
        <v>1.960784313725501E-4</v>
      </c>
      <c r="K2112" s="23">
        <v>44355</v>
      </c>
      <c r="L2112" s="19">
        <v>-1.5834345792507046E-3</v>
      </c>
      <c r="O2112" s="23">
        <v>44355</v>
      </c>
      <c r="P2112">
        <v>-4.1979246834208802E-3</v>
      </c>
      <c r="Q2112" t="str" cm="1">
        <f t="array" ref="Q2112">IF(P2112=MIN($P$3:$P$10000),O2112:P2112,"")</f>
        <v/>
      </c>
      <c r="S2112" s="23">
        <v>44355</v>
      </c>
      <c r="T2112">
        <v>-1.6791698733683521E-3</v>
      </c>
      <c r="U2112" t="str" cm="1">
        <f t="array" ref="U2112">IF(T2112=MIN($T$3:$T$10000),S2112:T2112,"")</f>
        <v/>
      </c>
    </row>
    <row r="2113" spans="1:21" x14ac:dyDescent="0.3">
      <c r="A2113" s="23">
        <v>44356</v>
      </c>
      <c r="B2113" s="24">
        <v>-1.91749936035139E-3</v>
      </c>
      <c r="C2113" s="24">
        <v>2.8417704135561949E-3</v>
      </c>
      <c r="D2113" s="24">
        <v>-5.3634757882503204E-3</v>
      </c>
      <c r="E2113" s="263">
        <v>1.722251675742108E-3</v>
      </c>
      <c r="F2113" s="264">
        <v>-2.300000000000002E-4</v>
      </c>
      <c r="G2113" s="264">
        <v>3.6000000000000029E-4</v>
      </c>
      <c r="H2113" s="265">
        <v>3.333333333333337E-4</v>
      </c>
      <c r="K2113" s="23">
        <v>44356</v>
      </c>
      <c r="L2113" s="19">
        <v>-5.5094637719425366E-4</v>
      </c>
      <c r="O2113" s="23">
        <v>44356</v>
      </c>
      <c r="P2113">
        <v>-1.7398659429856348E-3</v>
      </c>
      <c r="Q2113" t="str" cm="1">
        <f t="array" ref="Q2113">IF(P2113=MIN($P$3:$P$10000),O2113:P2113,"")</f>
        <v/>
      </c>
      <c r="S2113" s="23">
        <v>44356</v>
      </c>
      <c r="T2113">
        <v>-6.9594637719425383E-4</v>
      </c>
      <c r="U2113" t="str" cm="1">
        <f t="array" ref="U2113">IF(T2113=MIN($T$3:$T$10000),S2113:T2113,"")</f>
        <v/>
      </c>
    </row>
    <row r="2114" spans="1:21" x14ac:dyDescent="0.3">
      <c r="A2114" s="23">
        <v>44357</v>
      </c>
      <c r="B2114" s="24">
        <v>4.2943214893054731E-3</v>
      </c>
      <c r="C2114" s="24">
        <v>9.4461584393770173E-4</v>
      </c>
      <c r="D2114" s="24">
        <v>5.7519677090633586E-3</v>
      </c>
      <c r="E2114" s="263">
        <v>2.5074929990156719E-3</v>
      </c>
      <c r="F2114" s="264">
        <v>1.500000000000002E-4</v>
      </c>
      <c r="G2114" s="264">
        <v>2.7999999999999911E-4</v>
      </c>
      <c r="H2114" s="265">
        <v>-1.3793103448275901E-4</v>
      </c>
      <c r="K2114" s="23">
        <v>44357</v>
      </c>
      <c r="L2114" s="19">
        <v>1.5510081333908125E-3</v>
      </c>
      <c r="O2114" s="23">
        <v>44357</v>
      </c>
      <c r="P2114">
        <v>3.9601927472701351E-3</v>
      </c>
      <c r="Q2114" t="str" cm="1">
        <f t="array" ref="Q2114">IF(P2114=MIN($P$3:$P$10000),O2114:P2114,"")</f>
        <v/>
      </c>
      <c r="S2114" s="23">
        <v>44357</v>
      </c>
      <c r="T2114">
        <v>1.5840770989080542E-3</v>
      </c>
      <c r="U2114" t="str" cm="1">
        <f t="array" ref="U2114">IF(T2114=MIN($T$3:$T$10000),S2114:T2114,"")</f>
        <v/>
      </c>
    </row>
    <row r="2115" spans="1:21" x14ac:dyDescent="0.3">
      <c r="A2115" s="23">
        <v>44358</v>
      </c>
      <c r="B2115" s="24">
        <v>-1.1252390816575031E-2</v>
      </c>
      <c r="C2115" s="24">
        <v>-3.460236238328624E-3</v>
      </c>
      <c r="D2115" s="24">
        <v>6.2197452671339352E-3</v>
      </c>
      <c r="E2115" s="263">
        <v>-1.427470661586366E-4</v>
      </c>
      <c r="F2115" s="264">
        <v>-6.9000000000000029E-4</v>
      </c>
      <c r="G2115" s="264">
        <v>5.4000000000000044E-4</v>
      </c>
      <c r="H2115" s="265">
        <v>-2.7210884353741566E-4</v>
      </c>
      <c r="K2115" s="23">
        <v>44358</v>
      </c>
      <c r="L2115" s="19">
        <v>2.872989507869326E-4</v>
      </c>
      <c r="O2115" s="23">
        <v>44358</v>
      </c>
      <c r="P2115">
        <v>1.1293698259469242E-3</v>
      </c>
      <c r="Q2115" t="str" cm="1">
        <f t="array" ref="Q2115">IF(P2115=MIN($P$3:$P$10000),O2115:P2115,"")</f>
        <v/>
      </c>
      <c r="S2115" s="23">
        <v>44358</v>
      </c>
      <c r="T2115">
        <v>4.517479303787697E-4</v>
      </c>
      <c r="U2115" t="str" cm="1">
        <f t="array" ref="U2115">IF(T2115=MIN($T$3:$T$10000),S2115:T2115,"")</f>
        <v/>
      </c>
    </row>
    <row r="2116" spans="1:21" x14ac:dyDescent="0.3">
      <c r="A2116" s="23">
        <v>44361</v>
      </c>
      <c r="B2116" s="24">
        <v>-5.8609193734801938E-3</v>
      </c>
      <c r="C2116" s="24">
        <v>1.8938722486250351E-3</v>
      </c>
      <c r="D2116" s="24">
        <v>-1.3500117624321061E-3</v>
      </c>
      <c r="E2116" s="263">
        <v>2.430194574423132E-3</v>
      </c>
      <c r="F2116" s="264">
        <v>-3.9999999999999671E-5</v>
      </c>
      <c r="G2116" s="264">
        <v>-2.4000000000000022E-4</v>
      </c>
      <c r="H2116" s="265">
        <v>0</v>
      </c>
      <c r="K2116" s="23">
        <v>44361</v>
      </c>
      <c r="L2116" s="19">
        <v>-1.1337890964013561E-4</v>
      </c>
      <c r="O2116" s="23">
        <v>44361</v>
      </c>
      <c r="P2116">
        <v>-2.4344727410033915E-4</v>
      </c>
      <c r="Q2116" t="str" cm="1">
        <f t="array" ref="Q2116">IF(P2116=MIN($P$3:$P$10000),O2116:P2116,"")</f>
        <v/>
      </c>
      <c r="S2116" s="23">
        <v>44361</v>
      </c>
      <c r="T2116">
        <v>-9.7378909640135638E-5</v>
      </c>
      <c r="U2116" t="str" cm="1">
        <f t="array" ref="U2116">IF(T2116=MIN($T$3:$T$10000),S2116:T2116,"")</f>
        <v/>
      </c>
    </row>
    <row r="2117" spans="1:21" x14ac:dyDescent="0.3">
      <c r="A2117" s="23">
        <v>44362</v>
      </c>
      <c r="B2117" s="24">
        <v>-3.7777114850667168E-3</v>
      </c>
      <c r="C2117" s="24">
        <v>3.1515702530634658E-4</v>
      </c>
      <c r="D2117" s="24">
        <v>-3.9840081643568734E-3</v>
      </c>
      <c r="E2117" s="263">
        <v>4.3493463317273821E-3</v>
      </c>
      <c r="F2117" s="264">
        <v>1.8000000000000001E-4</v>
      </c>
      <c r="G2117" s="264">
        <v>-1.7000000000000017E-4</v>
      </c>
      <c r="H2117" s="265">
        <v>-3.9735099337748453E-4</v>
      </c>
      <c r="K2117" s="23">
        <v>44362</v>
      </c>
      <c r="L2117" s="19">
        <v>-5.1657497046892322E-4</v>
      </c>
      <c r="O2117" s="23">
        <v>44362</v>
      </c>
      <c r="P2117">
        <v>-8.6816755862263793E-4</v>
      </c>
      <c r="Q2117" t="str" cm="1">
        <f t="array" ref="Q2117">IF(P2117=MIN($P$3:$P$10000),O2117:P2117,"")</f>
        <v/>
      </c>
      <c r="S2117" s="23">
        <v>44362</v>
      </c>
      <c r="T2117">
        <v>-3.4726702344905515E-4</v>
      </c>
      <c r="U2117" t="str" cm="1">
        <f t="array" ref="U2117">IF(T2117=MIN($T$3:$T$10000),S2117:T2117,"")</f>
        <v/>
      </c>
    </row>
    <row r="2118" spans="1:21" x14ac:dyDescent="0.3">
      <c r="A2118" s="23">
        <v>44363</v>
      </c>
      <c r="B2118" s="24">
        <v>-1.6891708987790091E-2</v>
      </c>
      <c r="C2118" s="24">
        <v>-6.614198406916902E-3</v>
      </c>
      <c r="D2118" s="24">
        <v>-2.035725468529791E-2</v>
      </c>
      <c r="E2118" s="263">
        <v>-7.3832255376320537E-3</v>
      </c>
      <c r="F2118" s="264">
        <v>4.0000000000000112E-5</v>
      </c>
      <c r="G2118" s="264">
        <v>1.300000000000001E-4</v>
      </c>
      <c r="H2118" s="265">
        <v>3.1847133757961917E-4</v>
      </c>
      <c r="K2118" s="23">
        <v>44363</v>
      </c>
      <c r="L2118" s="19">
        <v>-5.526017122248485E-3</v>
      </c>
      <c r="O2118" s="23">
        <v>44363</v>
      </c>
      <c r="P2118">
        <v>-1.4199573060398282E-2</v>
      </c>
      <c r="Q2118" t="str" cm="1">
        <f t="array" ref="Q2118">IF(P2118=MIN($P$3:$P$10000),O2118:P2118,"")</f>
        <v/>
      </c>
      <c r="S2118" s="23">
        <v>44363</v>
      </c>
      <c r="T2118">
        <v>-5.6798292241593135E-3</v>
      </c>
      <c r="U2118" t="str" cm="1">
        <f t="array" ref="U2118">IF(T2118=MIN($T$3:$T$10000),S2118:T2118,"")</f>
        <v/>
      </c>
    </row>
    <row r="2119" spans="1:21" x14ac:dyDescent="0.3">
      <c r="A2119" s="23">
        <v>44364</v>
      </c>
      <c r="B2119" s="24">
        <v>-3.0740429953010191E-2</v>
      </c>
      <c r="C2119" s="24">
        <v>-1.8389359717110029E-2</v>
      </c>
      <c r="D2119" s="24">
        <v>4.1561282212519163E-3</v>
      </c>
      <c r="E2119" s="263">
        <v>-3.7191772424954692E-3</v>
      </c>
      <c r="F2119" s="264">
        <v>1.9999999999999619E-5</v>
      </c>
      <c r="G2119" s="264">
        <v>-4.9999999999999936E-4</v>
      </c>
      <c r="H2119" s="265">
        <v>4.6052631578947438E-4</v>
      </c>
      <c r="K2119" s="23">
        <v>44364</v>
      </c>
      <c r="L2119" s="19">
        <v>-1.8179723443937272E-3</v>
      </c>
      <c r="O2119" s="23">
        <v>44364</v>
      </c>
      <c r="P2119">
        <v>-5.0055229662474762E-3</v>
      </c>
      <c r="Q2119" t="str" cm="1">
        <f t="array" ref="Q2119">IF(P2119=MIN($P$3:$P$10000),O2119:P2119,"")</f>
        <v/>
      </c>
      <c r="S2119" s="23">
        <v>44364</v>
      </c>
      <c r="T2119">
        <v>-2.0022091864989907E-3</v>
      </c>
      <c r="U2119" t="str" cm="1">
        <f t="array" ref="U2119">IF(T2119=MIN($T$3:$T$10000),S2119:T2119,"")</f>
        <v/>
      </c>
    </row>
    <row r="2120" spans="1:21" x14ac:dyDescent="0.3">
      <c r="A2120" s="23">
        <v>44365</v>
      </c>
      <c r="B2120" s="24">
        <v>-5.5472593712176978E-3</v>
      </c>
      <c r="C2120" s="24">
        <v>-1.6149920210129259E-2</v>
      </c>
      <c r="D2120" s="24">
        <v>-1.851589973410258E-2</v>
      </c>
      <c r="E2120" s="263">
        <v>-1.6008501854574961E-2</v>
      </c>
      <c r="F2120" s="264">
        <v>-1.2999999999999991E-4</v>
      </c>
      <c r="G2120" s="264">
        <v>-4.1000000000000042E-4</v>
      </c>
      <c r="H2120" s="265">
        <v>-3.448275862068969E-4</v>
      </c>
      <c r="K2120" s="23">
        <v>44365</v>
      </c>
      <c r="L2120" s="19">
        <v>-6.6160506748734705E-3</v>
      </c>
      <c r="O2120" s="23">
        <v>44365</v>
      </c>
      <c r="P2120">
        <v>-1.6068445652700915E-2</v>
      </c>
      <c r="Q2120" t="str" cm="1">
        <f t="array" ref="Q2120">IF(P2120=MIN($P$3:$P$10000),O2120:P2120,"")</f>
        <v/>
      </c>
      <c r="S2120" s="23">
        <v>44365</v>
      </c>
      <c r="T2120">
        <v>-6.4273782610803675E-3</v>
      </c>
      <c r="U2120" t="str" cm="1">
        <f t="array" ref="U2120">IF(T2120=MIN($T$3:$T$10000),S2120:T2120,"")</f>
        <v/>
      </c>
    </row>
    <row r="2121" spans="1:21" x14ac:dyDescent="0.3">
      <c r="A2121" s="23">
        <v>44368</v>
      </c>
      <c r="B2121" s="24">
        <v>1.224764497504102E-2</v>
      </c>
      <c r="C2121" s="24">
        <v>1.5101757476777821E-2</v>
      </c>
      <c r="D2121" s="24">
        <v>9.0995822492183805E-3</v>
      </c>
      <c r="E2121" s="263">
        <v>1.6706692457221908E-2</v>
      </c>
      <c r="F2121" s="264">
        <v>9.0000000000000236E-5</v>
      </c>
      <c r="G2121" s="264">
        <v>-8.0000000000000074E-5</v>
      </c>
      <c r="H2121" s="265">
        <v>1.3333333333333253E-4</v>
      </c>
      <c r="K2121" s="23">
        <v>44368</v>
      </c>
      <c r="L2121" s="19">
        <v>5.0823868540584563E-3</v>
      </c>
      <c r="O2121" s="23">
        <v>44368</v>
      </c>
      <c r="P2121">
        <v>1.2543467135146142E-2</v>
      </c>
      <c r="Q2121" t="str" cm="1">
        <f t="array" ref="Q2121">IF(P2121=MIN($P$3:$P$10000),O2121:P2121,"")</f>
        <v/>
      </c>
      <c r="S2121" s="23">
        <v>44368</v>
      </c>
      <c r="T2121">
        <v>5.0173868540584563E-3</v>
      </c>
      <c r="U2121" t="str" cm="1">
        <f t="array" ref="U2121">IF(T2121=MIN($T$3:$T$10000),S2121:T2121,"")</f>
        <v/>
      </c>
    </row>
    <row r="2122" spans="1:21" x14ac:dyDescent="0.3">
      <c r="A2122" s="23">
        <v>44369</v>
      </c>
      <c r="B2122" s="24">
        <v>-4.1928542232917577E-3</v>
      </c>
      <c r="C2122" s="24">
        <v>4.8512908345552854E-3</v>
      </c>
      <c r="D2122" s="24">
        <v>4.6188501603498626E-3</v>
      </c>
      <c r="E2122" s="263">
        <v>2.2244529032991859E-3</v>
      </c>
      <c r="F2122" s="264">
        <v>4.2999999999999961E-4</v>
      </c>
      <c r="G2122" s="264">
        <v>-2.100000000000002E-4</v>
      </c>
      <c r="H2122" s="265">
        <v>-1.351351351351343E-4</v>
      </c>
      <c r="K2122" s="23">
        <v>44369</v>
      </c>
      <c r="L2122" s="19">
        <v>1.1729675654663495E-3</v>
      </c>
      <c r="O2122" s="23">
        <v>44369</v>
      </c>
      <c r="P2122">
        <v>3.0031959406928996E-3</v>
      </c>
      <c r="Q2122" t="str" cm="1">
        <f t="array" ref="Q2122">IF(P2122=MIN($P$3:$P$10000),O2122:P2122,"")</f>
        <v/>
      </c>
      <c r="S2122" s="23">
        <v>44369</v>
      </c>
      <c r="T2122">
        <v>1.2012783762771601E-3</v>
      </c>
      <c r="U2122" t="str" cm="1">
        <f t="array" ref="U2122">IF(T2122=MIN($T$3:$T$10000),S2122:T2122,"")</f>
        <v/>
      </c>
    </row>
    <row r="2123" spans="1:21" x14ac:dyDescent="0.3">
      <c r="A2123" s="23">
        <v>44370</v>
      </c>
      <c r="B2123" s="24">
        <v>-6.6166015037600668E-4</v>
      </c>
      <c r="C2123" s="24">
        <v>-1.544900294448189E-2</v>
      </c>
      <c r="D2123" s="24">
        <v>-7.8084487075381296E-3</v>
      </c>
      <c r="E2123" s="263">
        <v>-8.2337096258528943E-3</v>
      </c>
      <c r="F2123" s="264">
        <v>-1.2999999999999969E-4</v>
      </c>
      <c r="G2123" s="264">
        <v>4.0000000000000044E-5</v>
      </c>
      <c r="H2123" s="265">
        <v>6.6666666666666263E-5</v>
      </c>
      <c r="K2123" s="23">
        <v>44370</v>
      </c>
      <c r="L2123" s="19">
        <v>-3.2764781534046356E-3</v>
      </c>
      <c r="O2123" s="23">
        <v>44370</v>
      </c>
      <c r="P2123">
        <v>-8.2386953835115878E-3</v>
      </c>
      <c r="Q2123" t="str" cm="1">
        <f t="array" ref="Q2123">IF(P2123=MIN($P$3:$P$10000),O2123:P2123,"")</f>
        <v/>
      </c>
      <c r="S2123" s="23">
        <v>44370</v>
      </c>
      <c r="T2123">
        <v>-3.295478153404635E-3</v>
      </c>
      <c r="U2123" t="str" cm="1">
        <f t="array" ref="U2123">IF(T2123=MIN($T$3:$T$10000),S2123:T2123,"")</f>
        <v/>
      </c>
    </row>
    <row r="2124" spans="1:21" x14ac:dyDescent="0.3">
      <c r="A2124" s="23">
        <v>44371</v>
      </c>
      <c r="B2124" s="24">
        <v>-6.0193812809628813E-4</v>
      </c>
      <c r="C2124" s="24">
        <v>1.7325972826452509E-2</v>
      </c>
      <c r="D2124" s="24">
        <v>6.9872027322910434E-3</v>
      </c>
      <c r="E2124" s="263">
        <v>1.4431048249800011E-4</v>
      </c>
      <c r="F2124" s="264">
        <v>-4.6000000000000028E-4</v>
      </c>
      <c r="G2124" s="264">
        <v>2.6000000000000019E-4</v>
      </c>
      <c r="H2124" s="265">
        <v>-3.3557046979865797E-4</v>
      </c>
      <c r="K2124" s="23">
        <v>44371</v>
      </c>
      <c r="L2124" s="19">
        <v>2.0415626442370229E-3</v>
      </c>
      <c r="O2124" s="23">
        <v>44371</v>
      </c>
      <c r="P2124">
        <v>5.5639233891160477E-3</v>
      </c>
      <c r="Q2124" t="str" cm="1">
        <f t="array" ref="Q2124">IF(P2124=MIN($P$3:$P$10000),O2124:P2124,"")</f>
        <v/>
      </c>
      <c r="S2124" s="23">
        <v>44371</v>
      </c>
      <c r="T2124">
        <v>2.2255693556464192E-3</v>
      </c>
      <c r="U2124" t="str" cm="1">
        <f t="array" ref="U2124">IF(T2124=MIN($T$3:$T$10000),S2124:T2124,"")</f>
        <v/>
      </c>
    </row>
    <row r="2125" spans="1:21" x14ac:dyDescent="0.3">
      <c r="A2125" s="23">
        <v>44372</v>
      </c>
      <c r="B2125" s="24">
        <v>3.312473037745815E-3</v>
      </c>
      <c r="C2125" s="24">
        <v>3.2132978126687859E-3</v>
      </c>
      <c r="D2125" s="24">
        <v>1.183265785384097E-2</v>
      </c>
      <c r="E2125" s="263">
        <v>4.1144446386508684E-3</v>
      </c>
      <c r="F2125" s="264">
        <v>5.5000000000000014E-4</v>
      </c>
      <c r="G2125" s="264">
        <v>-5.6000000000000049E-4</v>
      </c>
      <c r="H2125" s="265">
        <v>3.2467532467532495E-4</v>
      </c>
      <c r="K2125" s="23">
        <v>44372</v>
      </c>
      <c r="L2125" s="19">
        <v>3.1438025681115888E-3</v>
      </c>
      <c r="O2125" s="23">
        <v>44372</v>
      </c>
      <c r="P2125">
        <v>7.4267466800192316E-3</v>
      </c>
      <c r="Q2125" t="str" cm="1">
        <f t="array" ref="Q2125">IF(P2125=MIN($P$3:$P$10000),O2125:P2125,"")</f>
        <v/>
      </c>
      <c r="S2125" s="23">
        <v>44372</v>
      </c>
      <c r="T2125">
        <v>2.9706986720076925E-3</v>
      </c>
      <c r="U2125" t="str" cm="1">
        <f t="array" ref="U2125">IF(T2125=MIN($T$3:$T$10000),S2125:T2125,"")</f>
        <v/>
      </c>
    </row>
    <row r="2126" spans="1:21" x14ac:dyDescent="0.3">
      <c r="A2126" s="23">
        <v>44375</v>
      </c>
      <c r="B2126" s="24">
        <v>-5.9991597574719033E-5</v>
      </c>
      <c r="C2126" s="24">
        <v>-6.4061103084894818E-3</v>
      </c>
      <c r="D2126" s="24">
        <v>-3.1039592147105209E-3</v>
      </c>
      <c r="E2126" s="263">
        <v>5.0313136059905385E-4</v>
      </c>
      <c r="F2126" s="264">
        <v>-2.7000000000000011E-4</v>
      </c>
      <c r="G2126" s="264">
        <v>4.200000000000004E-4</v>
      </c>
      <c r="H2126" s="265">
        <v>0</v>
      </c>
      <c r="K2126" s="23">
        <v>44375</v>
      </c>
      <c r="L2126" s="19">
        <v>-8.6903634300321362E-4</v>
      </c>
      <c r="O2126" s="23">
        <v>44375</v>
      </c>
      <c r="P2126">
        <v>-2.1575908575080347E-3</v>
      </c>
      <c r="Q2126" t="str" cm="1">
        <f t="array" ref="Q2126">IF(P2126=MIN($P$3:$P$10000),O2126:P2126,"")</f>
        <v/>
      </c>
      <c r="S2126" s="23">
        <v>44375</v>
      </c>
      <c r="T2126">
        <v>-8.6303634300321369E-4</v>
      </c>
      <c r="U2126" t="str" cm="1">
        <f t="array" ref="U2126">IF(T2126=MIN($T$3:$T$10000),S2126:T2126,"")</f>
        <v/>
      </c>
    </row>
    <row r="2127" spans="1:21" x14ac:dyDescent="0.3">
      <c r="A2127" s="23">
        <v>44376</v>
      </c>
      <c r="B2127" s="24">
        <v>-1.0505462714546009E-2</v>
      </c>
      <c r="C2127" s="24">
        <v>2.7030267356237701E-3</v>
      </c>
      <c r="D2127" s="24">
        <v>-5.7929039870490634E-3</v>
      </c>
      <c r="E2127" s="263">
        <v>2.0119382513738072E-3</v>
      </c>
      <c r="F2127" s="264">
        <v>5.0000000000000131E-5</v>
      </c>
      <c r="G2127" s="264">
        <v>4.0000000000000044E-5</v>
      </c>
      <c r="H2127" s="265">
        <v>2.6845637583892685E-4</v>
      </c>
      <c r="K2127" s="23">
        <v>44376</v>
      </c>
      <c r="L2127" s="19">
        <v>-9.8184096311278689E-4</v>
      </c>
      <c r="O2127" s="23">
        <v>44376</v>
      </c>
      <c r="P2127">
        <v>-2.7741158306007594E-3</v>
      </c>
      <c r="Q2127" t="str" cm="1">
        <f t="array" ref="Q2127">IF(P2127=MIN($P$3:$P$10000),O2127:P2127,"")</f>
        <v/>
      </c>
      <c r="S2127" s="23">
        <v>44376</v>
      </c>
      <c r="T2127">
        <v>-1.109646332240304E-3</v>
      </c>
      <c r="U2127" t="str" cm="1">
        <f t="array" ref="U2127">IF(T2127=MIN($T$3:$T$10000),S2127:T2127,"")</f>
        <v/>
      </c>
    </row>
    <row r="2128" spans="1:21" x14ac:dyDescent="0.3">
      <c r="A2128" s="23">
        <v>44377</v>
      </c>
      <c r="B2128" s="24">
        <v>4.8535035508887742E-3</v>
      </c>
      <c r="C2128" s="24">
        <v>-5.8460478720914876E-3</v>
      </c>
      <c r="D2128" s="24">
        <v>2.7093858562693141E-2</v>
      </c>
      <c r="E2128" s="263">
        <v>4.6606670716314649E-3</v>
      </c>
      <c r="F2128" s="264">
        <v>-4.9999999999999979E-4</v>
      </c>
      <c r="G2128" s="264">
        <v>5.1000000000000047E-4</v>
      </c>
      <c r="H2128" s="265">
        <v>-2.0689655172413906E-4</v>
      </c>
      <c r="K2128" s="23">
        <v>44377</v>
      </c>
      <c r="L2128" s="19">
        <v>5.2677540905205194E-3</v>
      </c>
      <c r="O2128" s="23">
        <v>44377</v>
      </c>
      <c r="P2128">
        <v>1.3463393846990954E-2</v>
      </c>
      <c r="Q2128" t="str" cm="1">
        <f t="array" ref="Q2128">IF(P2128=MIN($P$3:$P$10000),O2128:P2128,"")</f>
        <v/>
      </c>
      <c r="S2128" s="23">
        <v>44377</v>
      </c>
      <c r="T2128">
        <v>5.3853575387963811E-3</v>
      </c>
      <c r="U2128" t="str" cm="1">
        <f t="array" ref="U2128">IF(T2128=MIN($T$3:$T$10000),S2128:T2128,"")</f>
        <v/>
      </c>
    </row>
    <row r="2129" spans="1:21" x14ac:dyDescent="0.3">
      <c r="A2129" s="23">
        <v>44378</v>
      </c>
      <c r="B2129" s="24">
        <v>3.441357138158541E-3</v>
      </c>
      <c r="C2129" s="24">
        <v>6.5337834520533111E-3</v>
      </c>
      <c r="D2129" s="24">
        <v>-1.2054925455399511E-2</v>
      </c>
      <c r="E2129" s="263">
        <v>7.5655379393677292E-3</v>
      </c>
      <c r="F2129" s="264">
        <v>4.9999999999999979E-4</v>
      </c>
      <c r="G2129" s="264">
        <v>1.8999999999999909E-4</v>
      </c>
      <c r="H2129" s="265">
        <v>2.7027027027027098E-4</v>
      </c>
      <c r="K2129" s="23">
        <v>44378</v>
      </c>
      <c r="L2129" s="19">
        <v>-6.0461394473450085E-4</v>
      </c>
      <c r="O2129" s="23">
        <v>44378</v>
      </c>
      <c r="P2129">
        <v>-1.9643389158903062E-3</v>
      </c>
      <c r="Q2129" t="str" cm="1">
        <f t="array" ref="Q2129">IF(P2129=MIN($P$3:$P$10000),O2129:P2129,"")</f>
        <v/>
      </c>
      <c r="S2129" s="23">
        <v>44378</v>
      </c>
      <c r="T2129">
        <v>-7.8573556635612278E-4</v>
      </c>
      <c r="U2129" t="str" cm="1">
        <f t="array" ref="U2129">IF(T2129=MIN($T$3:$T$10000),S2129:T2129,"")</f>
        <v/>
      </c>
    </row>
    <row r="2130" spans="1:21" x14ac:dyDescent="0.3">
      <c r="A2130" s="23">
        <v>44379</v>
      </c>
      <c r="B2130" s="24">
        <v>6.5583394685621663E-3</v>
      </c>
      <c r="C2130" s="24">
        <v>4.8684945466075493E-3</v>
      </c>
      <c r="D2130" s="24">
        <v>5.6703600662796252E-3</v>
      </c>
      <c r="E2130" s="263">
        <v>5.6669716199467049E-3</v>
      </c>
      <c r="F2130" s="264">
        <v>-5.399999999999999E-4</v>
      </c>
      <c r="G2130" s="264">
        <v>3.1000000000000033E-4</v>
      </c>
      <c r="H2130" s="265">
        <v>2.7777777777777854E-4</v>
      </c>
      <c r="K2130" s="23">
        <v>44379</v>
      </c>
      <c r="L2130" s="19">
        <v>2.3473513208080682E-3</v>
      </c>
      <c r="O2130" s="23">
        <v>44379</v>
      </c>
      <c r="P2130">
        <v>5.6521283020201686E-3</v>
      </c>
      <c r="Q2130" t="str" cm="1">
        <f t="array" ref="Q2130">IF(P2130=MIN($P$3:$P$10000),O2130:P2130,"")</f>
        <v/>
      </c>
      <c r="S2130" s="23">
        <v>44379</v>
      </c>
      <c r="T2130">
        <v>2.2608513208080675E-3</v>
      </c>
      <c r="U2130" t="str" cm="1">
        <f t="array" ref="U2130">IF(T2130=MIN($T$3:$T$10000),S2130:T2130,"")</f>
        <v/>
      </c>
    </row>
    <row r="2131" spans="1:21" x14ac:dyDescent="0.3">
      <c r="A2131" s="23">
        <v>44383</v>
      </c>
      <c r="B2131" s="24">
        <v>4.9614563615887003E-3</v>
      </c>
      <c r="C2131" s="24">
        <v>0</v>
      </c>
      <c r="D2131" s="24">
        <v>-1.2133627735334989E-3</v>
      </c>
      <c r="E2131" s="263">
        <v>5.6350380194133687E-3</v>
      </c>
      <c r="F2131" s="264">
        <v>-2.800000000000003E-4</v>
      </c>
      <c r="G2131" s="264">
        <v>2.9000000000000027E-4</v>
      </c>
      <c r="H2131" s="265">
        <v>2.9197080291970751E-4</v>
      </c>
      <c r="K2131" s="23">
        <v>44383</v>
      </c>
      <c r="L2131" s="19">
        <v>7.8188358155629415E-4</v>
      </c>
      <c r="O2131" s="23">
        <v>44383</v>
      </c>
      <c r="P2131">
        <v>1.6599918006060645E-3</v>
      </c>
      <c r="Q2131" t="str" cm="1">
        <f t="array" ref="Q2131">IF(P2131=MIN($P$3:$P$10000),O2131:P2131,"")</f>
        <v/>
      </c>
      <c r="S2131" s="23">
        <v>44383</v>
      </c>
      <c r="T2131">
        <v>6.6399672024242584E-4</v>
      </c>
      <c r="U2131" t="str" cm="1">
        <f t="array" ref="U2131">IF(T2131=MIN($T$3:$T$10000),S2131:T2131,"")</f>
        <v/>
      </c>
    </row>
    <row r="2132" spans="1:21" x14ac:dyDescent="0.3">
      <c r="A2132" s="23">
        <v>44384</v>
      </c>
      <c r="B2132" s="24">
        <v>3.8068047765526928E-3</v>
      </c>
      <c r="C2132" s="24">
        <v>9.3669765633993454E-3</v>
      </c>
      <c r="D2132" s="24">
        <v>-1.643586027872027E-3</v>
      </c>
      <c r="E2132" s="263">
        <v>8.8952588661787846E-3</v>
      </c>
      <c r="F2132" s="264">
        <v>-2.8999999999999989E-4</v>
      </c>
      <c r="G2132" s="264">
        <v>0</v>
      </c>
      <c r="H2132" s="265">
        <v>2.2556390977443601E-4</v>
      </c>
      <c r="K2132" s="23">
        <v>44384</v>
      </c>
      <c r="L2132" s="19">
        <v>1.5185781072356627E-3</v>
      </c>
      <c r="O2132" s="23">
        <v>44384</v>
      </c>
      <c r="P2132">
        <v>3.6151858695929154E-3</v>
      </c>
      <c r="Q2132" t="str" cm="1">
        <f t="array" ref="Q2132">IF(P2132=MIN($P$3:$P$10000),O2132:P2132,"")</f>
        <v/>
      </c>
      <c r="S2132" s="23">
        <v>44384</v>
      </c>
      <c r="T2132">
        <v>1.4460743478371663E-3</v>
      </c>
      <c r="U2132" t="str" cm="1">
        <f t="array" ref="U2132">IF(T2132=MIN($T$3:$T$10000),S2132:T2132,"")</f>
        <v/>
      </c>
    </row>
    <row r="2133" spans="1:21" x14ac:dyDescent="0.3">
      <c r="A2133" s="23">
        <v>44385</v>
      </c>
      <c r="B2133" s="24">
        <v>-6.5181917076977342E-4</v>
      </c>
      <c r="C2133" s="24">
        <v>-8.3200025090753964E-3</v>
      </c>
      <c r="D2133" s="24">
        <v>-8.5888822938398797E-4</v>
      </c>
      <c r="E2133" s="263">
        <v>-1.2982506725106389E-2</v>
      </c>
      <c r="F2133" s="264">
        <v>8.000000000000021E-5</v>
      </c>
      <c r="G2133" s="264">
        <v>-1.300000000000001E-4</v>
      </c>
      <c r="H2133" s="265">
        <v>-5.3846153846153779E-4</v>
      </c>
      <c r="K2133" s="23">
        <v>44385</v>
      </c>
      <c r="L2133" s="19">
        <v>-2.4429132008249557E-3</v>
      </c>
      <c r="O2133" s="23">
        <v>44385</v>
      </c>
      <c r="P2133">
        <v>-5.5052637712931594E-3</v>
      </c>
      <c r="Q2133" t="str" cm="1">
        <f t="array" ref="Q2133">IF(P2133=MIN($P$3:$P$10000),O2133:P2133,"")</f>
        <v/>
      </c>
      <c r="S2133" s="23">
        <v>44385</v>
      </c>
      <c r="T2133">
        <v>-2.2021055085172641E-3</v>
      </c>
      <c r="U2133" t="str" cm="1">
        <f t="array" ref="U2133">IF(T2133=MIN($T$3:$T$10000),S2133:T2133,"")</f>
        <v/>
      </c>
    </row>
    <row r="2134" spans="1:21" x14ac:dyDescent="0.3">
      <c r="A2134" s="23">
        <v>44386</v>
      </c>
      <c r="B2134" s="24">
        <v>3.3205634149029262E-3</v>
      </c>
      <c r="C2134" s="24">
        <v>9.0351855206685164E-3</v>
      </c>
      <c r="D2134" s="24">
        <v>5.0861182902093962E-3</v>
      </c>
      <c r="E2134" s="263">
        <v>6.1195141770640817E-3</v>
      </c>
      <c r="F2134" s="264">
        <v>3.0000000000000079E-5</v>
      </c>
      <c r="G2134" s="264">
        <v>-4.0000000000000044E-5</v>
      </c>
      <c r="H2134" s="265">
        <v>-7.2992700729926566E-5</v>
      </c>
      <c r="K2134" s="23">
        <v>44386</v>
      </c>
      <c r="L2134" s="19">
        <v>2.2705367216737881E-3</v>
      </c>
      <c r="O2134" s="23">
        <v>44386</v>
      </c>
      <c r="P2134">
        <v>5.7559585925056368E-3</v>
      </c>
      <c r="Q2134" t="str" cm="1">
        <f t="array" ref="Q2134">IF(P2134=MIN($P$3:$P$10000),O2134:P2134,"")</f>
        <v/>
      </c>
      <c r="S2134" s="23">
        <v>44386</v>
      </c>
      <c r="T2134">
        <v>2.302383437002255E-3</v>
      </c>
      <c r="U2134" t="str" cm="1">
        <f t="array" ref="U2134">IF(T2134=MIN($T$3:$T$10000),S2134:T2134,"")</f>
        <v/>
      </c>
    </row>
    <row r="2135" spans="1:21" x14ac:dyDescent="0.3">
      <c r="A2135" s="23">
        <v>44389</v>
      </c>
      <c r="B2135" s="24">
        <v>-1.24110272036092E-3</v>
      </c>
      <c r="C2135" s="24">
        <v>7.0355118888550464E-3</v>
      </c>
      <c r="D2135" s="24">
        <v>-1.781540799012089E-3</v>
      </c>
      <c r="E2135" s="263">
        <v>4.8941483697525123E-4</v>
      </c>
      <c r="F2135" s="264">
        <v>9.9999999999999395E-5</v>
      </c>
      <c r="G2135" s="264">
        <v>2.800000000000003E-4</v>
      </c>
      <c r="H2135" s="265">
        <v>-2.8985507246376762E-4</v>
      </c>
      <c r="K2135" s="23">
        <v>44389</v>
      </c>
      <c r="L2135" s="19">
        <v>-3.6033246029795317E-5</v>
      </c>
      <c r="O2135" s="23">
        <v>44389</v>
      </c>
      <c r="P2135">
        <v>1.7600384144725027E-4</v>
      </c>
      <c r="Q2135" t="str" cm="1">
        <f t="array" ref="Q2135">IF(P2135=MIN($P$3:$P$10000),O2135:P2135,"")</f>
        <v/>
      </c>
      <c r="S2135" s="23">
        <v>44389</v>
      </c>
      <c r="T2135">
        <v>7.0401536578900147E-5</v>
      </c>
      <c r="U2135" t="str" cm="1">
        <f t="array" ref="U2135">IF(T2135=MIN($T$3:$T$10000),S2135:T2135,"")</f>
        <v/>
      </c>
    </row>
    <row r="2136" spans="1:21" x14ac:dyDescent="0.3">
      <c r="A2136" s="23">
        <v>44390</v>
      </c>
      <c r="B2136" s="24">
        <v>1.301781065088736E-3</v>
      </c>
      <c r="C2136" s="24">
        <v>-2.5405296505033939E-3</v>
      </c>
      <c r="D2136" s="24">
        <v>3.784196621913866E-3</v>
      </c>
      <c r="E2136" s="263">
        <v>-4.1226378504760066E-3</v>
      </c>
      <c r="F2136" s="264">
        <v>1.900000000000005E-4</v>
      </c>
      <c r="G2136" s="264">
        <v>2.300000000000002E-4</v>
      </c>
      <c r="H2136" s="265">
        <v>3.5211267605633713E-4</v>
      </c>
      <c r="K2136" s="23">
        <v>44390</v>
      </c>
      <c r="L2136" s="19">
        <v>2.9936233272251258E-4</v>
      </c>
      <c r="O2136" s="23">
        <v>44390</v>
      </c>
      <c r="P2136">
        <v>2.7602907124290232E-4</v>
      </c>
      <c r="Q2136" t="str" cm="1">
        <f t="array" ref="Q2136">IF(P2136=MIN($P$3:$P$10000),O2136:P2136,"")</f>
        <v/>
      </c>
      <c r="S2136" s="23">
        <v>44390</v>
      </c>
      <c r="T2136">
        <v>1.1041162849716082E-4</v>
      </c>
      <c r="U2136" t="str" cm="1">
        <f t="array" ref="U2136">IF(T2136=MIN($T$3:$T$10000),S2136:T2136,"")</f>
        <v/>
      </c>
    </row>
    <row r="2137" spans="1:21" x14ac:dyDescent="0.3">
      <c r="A2137" s="23">
        <v>44391</v>
      </c>
      <c r="B2137" s="24">
        <v>1.075518253897194E-2</v>
      </c>
      <c r="C2137" s="24">
        <v>2.5470003804898729E-3</v>
      </c>
      <c r="D2137" s="24">
        <v>6.9000240197250881E-3</v>
      </c>
      <c r="E2137" s="263">
        <v>1.0314380031970129E-2</v>
      </c>
      <c r="F2137" s="264">
        <v>-5.0000000000000131E-5</v>
      </c>
      <c r="G2137" s="264">
        <v>0</v>
      </c>
      <c r="H2137" s="265">
        <v>4.3795620437956192E-4</v>
      </c>
      <c r="K2137" s="23">
        <v>44391</v>
      </c>
      <c r="L2137" s="19">
        <v>3.2836122309366804E-3</v>
      </c>
      <c r="O2137" s="23">
        <v>44391</v>
      </c>
      <c r="P2137">
        <v>7.7288298474146918E-3</v>
      </c>
      <c r="Q2137" t="str" cm="1">
        <f t="array" ref="Q2137">IF(P2137=MIN($P$3:$P$10000),O2137:P2137,"")</f>
        <v/>
      </c>
      <c r="S2137" s="23">
        <v>44391</v>
      </c>
      <c r="T2137">
        <v>3.0915319389658771E-3</v>
      </c>
      <c r="U2137" t="str" cm="1">
        <f t="array" ref="U2137">IF(T2137=MIN($T$3:$T$10000),S2137:T2137,"")</f>
        <v/>
      </c>
    </row>
    <row r="2138" spans="1:21" x14ac:dyDescent="0.3">
      <c r="A2138" s="23">
        <v>44392</v>
      </c>
      <c r="B2138" s="24">
        <v>1.7547942720036371E-4</v>
      </c>
      <c r="C2138" s="24">
        <v>-1.0479555123300951E-2</v>
      </c>
      <c r="D2138" s="24">
        <v>7.7704569666825962E-4</v>
      </c>
      <c r="E2138" s="263">
        <v>9.5144851176636458E-3</v>
      </c>
      <c r="F2138" s="264">
        <v>-3.700000000000001E-4</v>
      </c>
      <c r="G2138" s="264">
        <v>-1.7000000000000017E-4</v>
      </c>
      <c r="H2138" s="265">
        <v>0</v>
      </c>
      <c r="K2138" s="23">
        <v>44392</v>
      </c>
      <c r="L2138" s="19">
        <v>6.6551382721284473E-4</v>
      </c>
      <c r="O2138" s="23">
        <v>44392</v>
      </c>
      <c r="P2138">
        <v>1.7775345680321119E-3</v>
      </c>
      <c r="Q2138" t="str" cm="1">
        <f t="array" ref="Q2138">IF(P2138=MIN($P$3:$P$10000),O2138:P2138,"")</f>
        <v/>
      </c>
      <c r="S2138" s="23">
        <v>44392</v>
      </c>
      <c r="T2138">
        <v>7.110138272128448E-4</v>
      </c>
      <c r="U2138" t="str" cm="1">
        <f t="array" ref="U2138">IF(T2138=MIN($T$3:$T$10000),S2138:T2138,"")</f>
        <v/>
      </c>
    </row>
    <row r="2139" spans="1:21" x14ac:dyDescent="0.3">
      <c r="A2139" s="23">
        <v>44393</v>
      </c>
      <c r="B2139" s="24">
        <v>-9.703647232562616E-3</v>
      </c>
      <c r="C2139" s="24">
        <v>-3.8510545504300739E-3</v>
      </c>
      <c r="D2139" s="24">
        <v>-7.0592737054848531E-4</v>
      </c>
      <c r="E2139" s="263">
        <v>3.0270219467507489E-3</v>
      </c>
      <c r="F2139" s="264">
        <v>-1.099999999999999E-4</v>
      </c>
      <c r="G2139" s="264">
        <v>3.000000000000003E-4</v>
      </c>
      <c r="H2139" s="265">
        <v>9.160305343511462E-4</v>
      </c>
      <c r="K2139" s="23">
        <v>44393</v>
      </c>
      <c r="L2139" s="19">
        <v>2.8023889801273528E-5</v>
      </c>
      <c r="O2139" s="23">
        <v>44393</v>
      </c>
      <c r="P2139">
        <v>-9.7047462664185573E-4</v>
      </c>
      <c r="Q2139" t="str" cm="1">
        <f t="array" ref="Q2139">IF(P2139=MIN($P$3:$P$10000),O2139:P2139,"")</f>
        <v/>
      </c>
      <c r="S2139" s="23">
        <v>44393</v>
      </c>
      <c r="T2139">
        <v>-3.881898506567423E-4</v>
      </c>
      <c r="U2139" t="str" cm="1">
        <f t="array" ref="U2139">IF(T2139=MIN($T$3:$T$10000),S2139:T2139,"")</f>
        <v/>
      </c>
    </row>
    <row r="2140" spans="1:21" x14ac:dyDescent="0.3">
      <c r="A2140" s="23">
        <v>44396</v>
      </c>
      <c r="B2140" s="24">
        <v>1.180550116745317E-3</v>
      </c>
      <c r="C2140" s="24">
        <v>-1.6430444774979808E-2</v>
      </c>
      <c r="D2140" s="24">
        <v>-2.3312031035493661E-3</v>
      </c>
      <c r="E2140" s="263">
        <v>-1.488338134776356E-2</v>
      </c>
      <c r="F2140" s="264">
        <v>-5.3000000000000009E-4</v>
      </c>
      <c r="G2140" s="264">
        <v>-7.0000000000000062E-5</v>
      </c>
      <c r="H2140" s="265">
        <v>-3.3613445378151348E-4</v>
      </c>
      <c r="K2140" s="23">
        <v>44396</v>
      </c>
      <c r="L2140" s="19">
        <v>-3.2779678657784846E-3</v>
      </c>
      <c r="O2140" s="23">
        <v>44396</v>
      </c>
      <c r="P2140">
        <v>-7.6755184039420075E-3</v>
      </c>
      <c r="Q2140" t="str" cm="1">
        <f t="array" ref="Q2140">IF(P2140=MIN($P$3:$P$10000),O2140:P2140,"")</f>
        <v/>
      </c>
      <c r="S2140" s="23">
        <v>44396</v>
      </c>
      <c r="T2140">
        <v>-3.0702073615768034E-3</v>
      </c>
      <c r="U2140" t="str" cm="1">
        <f t="array" ref="U2140">IF(T2140=MIN($T$3:$T$10000),S2140:T2140,"")</f>
        <v/>
      </c>
    </row>
    <row r="2141" spans="1:21" x14ac:dyDescent="0.3">
      <c r="A2141" s="23">
        <v>44397</v>
      </c>
      <c r="B2141" s="24">
        <v>-1.2971051158712169E-3</v>
      </c>
      <c r="C2141" s="24">
        <v>3.9305561834980874E-3</v>
      </c>
      <c r="D2141" s="24">
        <v>4.5316174041980213E-3</v>
      </c>
      <c r="E2141" s="263">
        <v>1.072195881794164E-2</v>
      </c>
      <c r="F2141" s="264">
        <v>-1.099999999999999E-4</v>
      </c>
      <c r="G2141" s="264">
        <v>1.6000000000000009E-4</v>
      </c>
      <c r="H2141" s="265">
        <v>-5.6910569105691133E-4</v>
      </c>
      <c r="K2141" s="23">
        <v>44397</v>
      </c>
      <c r="L2141" s="19">
        <v>2.0170245378778131E-3</v>
      </c>
      <c r="O2141" s="23">
        <v>44397</v>
      </c>
      <c r="P2141">
        <v>5.6903052471335581E-3</v>
      </c>
      <c r="Q2141" t="str" cm="1">
        <f t="array" ref="Q2141">IF(P2141=MIN($P$3:$P$10000),O2141:P2141,"")</f>
        <v/>
      </c>
      <c r="S2141" s="23">
        <v>44397</v>
      </c>
      <c r="T2141">
        <v>2.2761220988534231E-3</v>
      </c>
      <c r="U2141" t="str" cm="1">
        <f t="array" ref="U2141">IF(T2141=MIN($T$3:$T$10000),S2141:T2141,"")</f>
        <v/>
      </c>
    </row>
    <row r="2142" spans="1:21" x14ac:dyDescent="0.3">
      <c r="A2142" s="23">
        <v>44398</v>
      </c>
      <c r="B2142" s="24">
        <v>-3.719251453564183E-3</v>
      </c>
      <c r="C2142" s="24">
        <v>2.0228409303107681E-2</v>
      </c>
      <c r="D2142" s="24">
        <v>-4.9339760279009824E-3</v>
      </c>
      <c r="E2142" s="263">
        <v>-2.2042227575616948E-3</v>
      </c>
      <c r="F2142" s="264">
        <v>3.3999999999999959E-4</v>
      </c>
      <c r="G2142" s="264">
        <v>-1.0000000000000011E-5</v>
      </c>
      <c r="H2142" s="265">
        <v>2.3076923076923204E-4</v>
      </c>
      <c r="K2142" s="23">
        <v>44398</v>
      </c>
      <c r="L2142" s="19">
        <v>-6.5519049344030727E-5</v>
      </c>
      <c r="O2142" s="23">
        <v>44398</v>
      </c>
      <c r="P2142">
        <v>-5.0716300797546267E-4</v>
      </c>
      <c r="Q2142" t="str" cm="1">
        <f t="array" ref="Q2142">IF(P2142=MIN($P$3:$P$10000),O2142:P2142,"")</f>
        <v/>
      </c>
      <c r="S2142" s="23">
        <v>44398</v>
      </c>
      <c r="T2142">
        <v>-2.028652031901851E-4</v>
      </c>
      <c r="U2142" t="str" cm="1">
        <f t="array" ref="U2142">IF(T2142=MIN($T$3:$T$10000),S2142:T2142,"")</f>
        <v/>
      </c>
    </row>
    <row r="2143" spans="1:21" x14ac:dyDescent="0.3">
      <c r="A2143" s="23">
        <v>44399</v>
      </c>
      <c r="B2143" s="24">
        <v>1.9554456611592689E-3</v>
      </c>
      <c r="C2143" s="24">
        <v>4.1573405140150326E-3</v>
      </c>
      <c r="D2143" s="24">
        <v>7.0826923710904234E-4</v>
      </c>
      <c r="E2143" s="263">
        <v>8.9720567144414398E-4</v>
      </c>
      <c r="F2143" s="264">
        <v>-2.6999999999999979E-4</v>
      </c>
      <c r="G2143" s="264">
        <v>4.2999999999999928E-4</v>
      </c>
      <c r="H2143" s="265">
        <v>-2.3622047244094619E-4</v>
      </c>
      <c r="K2143" s="23">
        <v>44399</v>
      </c>
      <c r="L2143" s="19">
        <v>4.3760583372809175E-4</v>
      </c>
      <c r="O2143" s="23">
        <v>44399</v>
      </c>
      <c r="P2143">
        <v>1.3735126158162937E-3</v>
      </c>
      <c r="Q2143" t="str" cm="1">
        <f t="array" ref="Q2143">IF(P2143=MIN($P$3:$P$10000),O2143:P2143,"")</f>
        <v/>
      </c>
      <c r="S2143" s="23">
        <v>44399</v>
      </c>
      <c r="T2143">
        <v>5.4940504632651759E-4</v>
      </c>
      <c r="U2143" t="str" cm="1">
        <f t="array" ref="U2143">IF(T2143=MIN($T$3:$T$10000),S2143:T2143,"")</f>
        <v/>
      </c>
    </row>
    <row r="2144" spans="1:21" x14ac:dyDescent="0.3">
      <c r="A2144" s="23">
        <v>44400</v>
      </c>
      <c r="B2144" s="24">
        <v>-3.134413700027565E-3</v>
      </c>
      <c r="C2144" s="24">
        <v>8.2802246652080424E-3</v>
      </c>
      <c r="D2144" s="24">
        <v>8.2112573237395087E-3</v>
      </c>
      <c r="E2144" s="263">
        <v>9.7255028308713461E-3</v>
      </c>
      <c r="F2144" s="264">
        <v>7.0000000000000184E-5</v>
      </c>
      <c r="G2144" s="264">
        <v>1.900000000000002E-4</v>
      </c>
      <c r="H2144" s="265">
        <v>7.692307692307778E-5</v>
      </c>
      <c r="K2144" s="23">
        <v>44400</v>
      </c>
      <c r="L2144" s="19">
        <v>3.0423258801155454E-3</v>
      </c>
      <c r="O2144" s="23">
        <v>44400</v>
      </c>
      <c r="P2144">
        <v>7.4780262387504001E-3</v>
      </c>
      <c r="Q2144" t="str" cm="1">
        <f t="array" ref="Q2144">IF(P2144=MIN($P$3:$P$10000),O2144:P2144,"")</f>
        <v/>
      </c>
      <c r="S2144" s="23">
        <v>44400</v>
      </c>
      <c r="T2144">
        <v>2.9912104955001602E-3</v>
      </c>
      <c r="U2144" t="str" cm="1">
        <f t="array" ref="U2144">IF(T2144=MIN($T$3:$T$10000),S2144:T2144,"")</f>
        <v/>
      </c>
    </row>
    <row r="2145" spans="1:21" x14ac:dyDescent="0.3">
      <c r="A2145" s="23">
        <v>44403</v>
      </c>
      <c r="B2145" s="24">
        <v>-2.3730066726746209E-3</v>
      </c>
      <c r="C2145" s="24">
        <v>2.842717039498217E-3</v>
      </c>
      <c r="D2145" s="24">
        <v>1.404222011956089E-3</v>
      </c>
      <c r="E2145" s="263">
        <v>2.0494055170227829E-3</v>
      </c>
      <c r="F2145" s="264">
        <v>8.000000000000021E-5</v>
      </c>
      <c r="G2145" s="264">
        <v>-8.0000000000000074E-5</v>
      </c>
      <c r="H2145" s="265">
        <v>3.1007751937984444E-4</v>
      </c>
      <c r="K2145" s="23">
        <v>44403</v>
      </c>
      <c r="L2145" s="19">
        <v>7.0280955166856368E-4</v>
      </c>
      <c r="O2145" s="23">
        <v>44403</v>
      </c>
      <c r="P2145">
        <v>1.3981866698690839E-3</v>
      </c>
      <c r="Q2145" t="str" cm="1">
        <f t="array" ref="Q2145">IF(P2145=MIN($P$3:$P$10000),O2145:P2145,"")</f>
        <v/>
      </c>
      <c r="S2145" s="23">
        <v>44403</v>
      </c>
      <c r="T2145">
        <v>5.5927466794763363E-4</v>
      </c>
      <c r="U2145" t="str" cm="1">
        <f t="array" ref="U2145">IF(T2145=MIN($T$3:$T$10000),S2145:T2145,"")</f>
        <v/>
      </c>
    </row>
    <row r="2146" spans="1:21" x14ac:dyDescent="0.3">
      <c r="A2146" s="23">
        <v>44404</v>
      </c>
      <c r="B2146" s="24">
        <v>1.665068942315238E-3</v>
      </c>
      <c r="C2146" s="24">
        <v>-4.7244207919533241E-3</v>
      </c>
      <c r="D2146" s="24">
        <v>7.0142674317706552E-5</v>
      </c>
      <c r="E2146" s="263">
        <v>1.8405300044736809E-3</v>
      </c>
      <c r="F2146" s="264">
        <v>-1.100000000000003E-4</v>
      </c>
      <c r="G2146" s="264">
        <v>1.400000000000001E-4</v>
      </c>
      <c r="H2146" s="265">
        <v>-7.9999999999999519E-5</v>
      </c>
      <c r="K2146" s="23">
        <v>44404</v>
      </c>
      <c r="L2146" s="19">
        <v>2.5359947957633044E-6</v>
      </c>
      <c r="O2146" s="23">
        <v>44404</v>
      </c>
      <c r="P2146">
        <v>1.0633998698940774E-4</v>
      </c>
      <c r="Q2146" t="str" cm="1">
        <f t="array" ref="Q2146">IF(P2146=MIN($P$3:$P$10000),O2146:P2146,"")</f>
        <v/>
      </c>
      <c r="S2146" s="23">
        <v>44404</v>
      </c>
      <c r="T2146">
        <v>4.2535994795763111E-5</v>
      </c>
      <c r="U2146" t="str" cm="1">
        <f t="array" ref="U2146">IF(T2146=MIN($T$3:$T$10000),S2146:T2146,"")</f>
        <v/>
      </c>
    </row>
    <row r="2147" spans="1:21" x14ac:dyDescent="0.3">
      <c r="A2147" s="23">
        <v>44405</v>
      </c>
      <c r="B2147" s="24">
        <v>5.0462537990234478E-3</v>
      </c>
      <c r="C2147" s="24">
        <v>5.3797684289046549E-3</v>
      </c>
      <c r="D2147" s="24">
        <v>-4.0661882505913143E-3</v>
      </c>
      <c r="E2147" s="263">
        <v>-8.7778835592975737E-3</v>
      </c>
      <c r="F2147" s="264">
        <v>8.000000000000021E-5</v>
      </c>
      <c r="G2147" s="264">
        <v>4.0000000000000044E-5</v>
      </c>
      <c r="H2147" s="265">
        <v>-1.5873015873015914E-4</v>
      </c>
      <c r="K2147" s="23">
        <v>44405</v>
      </c>
      <c r="L2147" s="19">
        <v>-1.3461142787365701E-3</v>
      </c>
      <c r="O2147" s="23">
        <v>44405</v>
      </c>
      <c r="P2147">
        <v>-3.2117142682699966E-3</v>
      </c>
      <c r="Q2147" t="str" cm="1">
        <f t="array" ref="Q2147">IF(P2147=MIN($P$3:$P$10000),O2147:P2147,"")</f>
        <v/>
      </c>
      <c r="S2147" s="23">
        <v>44405</v>
      </c>
      <c r="T2147">
        <v>-1.2846857073079984E-3</v>
      </c>
      <c r="U2147" t="str" cm="1">
        <f t="array" ref="U2147">IF(T2147=MIN($T$3:$T$10000),S2147:T2147,"")</f>
        <v/>
      </c>
    </row>
    <row r="2148" spans="1:21" x14ac:dyDescent="0.3">
      <c r="A2148" s="23">
        <v>44406</v>
      </c>
      <c r="B2148" s="24">
        <v>1.110523408196953E-2</v>
      </c>
      <c r="C2148" s="24">
        <v>7.2395214674413682E-3</v>
      </c>
      <c r="D2148" s="24">
        <v>1.267138735285933E-3</v>
      </c>
      <c r="E2148" s="263">
        <v>3.7070524905889052E-3</v>
      </c>
      <c r="F2148" s="264">
        <v>-3.0000000000000079E-5</v>
      </c>
      <c r="G2148" s="264">
        <v>-1.0000000000000011E-5</v>
      </c>
      <c r="H2148" s="265">
        <v>3.1250000000000082E-4</v>
      </c>
      <c r="K2148" s="23">
        <v>44406</v>
      </c>
      <c r="L2148" s="19">
        <v>1.6822610551430275E-3</v>
      </c>
      <c r="O2148" s="23">
        <v>44406</v>
      </c>
      <c r="P2148">
        <v>3.862840137857568E-3</v>
      </c>
      <c r="Q2148" t="str" cm="1">
        <f t="array" ref="Q2148">IF(P2148=MIN($P$3:$P$10000),O2148:P2148,"")</f>
        <v/>
      </c>
      <c r="S2148" s="23">
        <v>44406</v>
      </c>
      <c r="T2148">
        <v>1.5451360551430272E-3</v>
      </c>
      <c r="U2148" t="str" cm="1">
        <f t="array" ref="U2148">IF(T2148=MIN($T$3:$T$10000),S2148:T2148,"")</f>
        <v/>
      </c>
    </row>
    <row r="2149" spans="1:21" x14ac:dyDescent="0.3">
      <c r="A2149" s="23">
        <v>44407</v>
      </c>
      <c r="B2149" s="24">
        <v>-7.8868435810812397E-3</v>
      </c>
      <c r="C2149" s="24">
        <v>-5.6249943768242241E-3</v>
      </c>
      <c r="D2149" s="24">
        <v>2.1793809745355259E-3</v>
      </c>
      <c r="E2149" s="263">
        <v>1.402098334011884E-2</v>
      </c>
      <c r="F2149" s="264">
        <v>-1.2999999999999991E-4</v>
      </c>
      <c r="G2149" s="264">
        <v>-5.0000000000000036E-5</v>
      </c>
      <c r="H2149" s="265">
        <v>3.2258064516128978E-4</v>
      </c>
      <c r="K2149" s="23">
        <v>44407</v>
      </c>
      <c r="L2149" s="19">
        <v>1.5656054836173665E-3</v>
      </c>
      <c r="O2149" s="23">
        <v>44407</v>
      </c>
      <c r="P2149">
        <v>3.5898604832369646E-3</v>
      </c>
      <c r="Q2149" t="str" cm="1">
        <f t="array" ref="Q2149">IF(P2149=MIN($P$3:$P$10000),O2149:P2149,"")</f>
        <v/>
      </c>
      <c r="S2149" s="23">
        <v>44407</v>
      </c>
      <c r="T2149">
        <v>1.435944193294786E-3</v>
      </c>
      <c r="U2149" t="str" cm="1">
        <f t="array" ref="U2149">IF(T2149=MIN($T$3:$T$10000),S2149:T2149,"")</f>
        <v/>
      </c>
    </row>
    <row r="2150" spans="1:21" x14ac:dyDescent="0.3">
      <c r="A2150" s="23">
        <v>44410</v>
      </c>
      <c r="B2150" s="24">
        <v>-1.236638743042761E-3</v>
      </c>
      <c r="C2150" s="24">
        <v>5.0282683479560431E-3</v>
      </c>
      <c r="D2150" s="24">
        <v>-2.3150128249781608E-3</v>
      </c>
      <c r="E2150" s="263">
        <v>-6.6774686027688494E-3</v>
      </c>
      <c r="F2150" s="264">
        <v>-1.700000000000005E-4</v>
      </c>
      <c r="G2150" s="264">
        <v>5.1000000000000047E-4</v>
      </c>
      <c r="H2150" s="265">
        <v>8.3333333333334266E-5</v>
      </c>
      <c r="K2150" s="23">
        <v>44410</v>
      </c>
      <c r="L2150" s="19">
        <v>-9.5166638558671587E-4</v>
      </c>
      <c r="O2150" s="23">
        <v>44410</v>
      </c>
      <c r="P2150">
        <v>-2.4941659639667905E-3</v>
      </c>
      <c r="Q2150" t="str" cm="1">
        <f t="array" ref="Q2150">IF(P2150=MIN($P$3:$P$10000),O2150:P2150,"")</f>
        <v/>
      </c>
      <c r="S2150" s="23">
        <v>44410</v>
      </c>
      <c r="T2150">
        <v>-9.9766638558671612E-4</v>
      </c>
      <c r="U2150" t="str" cm="1">
        <f t="array" ref="U2150">IF(T2150=MIN($T$3:$T$10000),S2150:T2150,"")</f>
        <v/>
      </c>
    </row>
    <row r="2151" spans="1:21" x14ac:dyDescent="0.3">
      <c r="A2151" s="23">
        <v>44411</v>
      </c>
      <c r="B2151" s="24">
        <v>-7.0748186600160824E-4</v>
      </c>
      <c r="C2151" s="24">
        <v>3.127004459341436E-3</v>
      </c>
      <c r="D2151" s="24">
        <v>1.125016962430902E-2</v>
      </c>
      <c r="E2151" s="263">
        <v>1.45310543386372E-2</v>
      </c>
      <c r="F2151" s="264">
        <v>-8.9999999999999802E-5</v>
      </c>
      <c r="G2151" s="264">
        <v>5.0000000000000036E-5</v>
      </c>
      <c r="H2151" s="265">
        <v>0</v>
      </c>
      <c r="K2151" s="23">
        <v>44411</v>
      </c>
      <c r="L2151" s="19">
        <v>3.9332241483628896E-3</v>
      </c>
      <c r="O2151" s="23">
        <v>44411</v>
      </c>
      <c r="P2151">
        <v>9.8493103709072251E-3</v>
      </c>
      <c r="Q2151" t="str" cm="1">
        <f t="array" ref="Q2151">IF(P2151=MIN($P$3:$P$10000),O2151:P2151,"")</f>
        <v/>
      </c>
      <c r="S2151" s="23">
        <v>44411</v>
      </c>
      <c r="T2151">
        <v>3.93972414836289E-3</v>
      </c>
      <c r="U2151" t="str" cm="1">
        <f t="array" ref="U2151">IF(T2151=MIN($T$3:$T$10000),S2151:T2151,"")</f>
        <v/>
      </c>
    </row>
    <row r="2152" spans="1:21" x14ac:dyDescent="0.3">
      <c r="A2152" s="23">
        <v>44412</v>
      </c>
      <c r="B2152" s="24">
        <v>2.3596671673947501E-4</v>
      </c>
      <c r="C2152" s="24">
        <v>1.4339158429141871E-2</v>
      </c>
      <c r="D2152" s="24">
        <v>-6.8140278911556686E-3</v>
      </c>
      <c r="E2152" s="263">
        <v>-3.681103199182001E-3</v>
      </c>
      <c r="F2152" s="264">
        <v>-1.7000000000000001E-4</v>
      </c>
      <c r="G2152" s="264">
        <v>4.0000000000000044E-5</v>
      </c>
      <c r="H2152" s="265">
        <v>-3.3613445378151348E-4</v>
      </c>
      <c r="K2152" s="23">
        <v>44412</v>
      </c>
      <c r="L2152" s="19">
        <v>-1.0483151999114803E-3</v>
      </c>
      <c r="O2152" s="23">
        <v>44412</v>
      </c>
      <c r="P2152">
        <v>-2.2051367392744983E-3</v>
      </c>
      <c r="Q2152" t="str" cm="1">
        <f t="array" ref="Q2152">IF(P2152=MIN($P$3:$P$10000),O2152:P2152,"")</f>
        <v/>
      </c>
      <c r="S2152" s="23">
        <v>44412</v>
      </c>
      <c r="T2152">
        <v>-8.820546957097994E-4</v>
      </c>
      <c r="U2152" t="str" cm="1">
        <f t="array" ref="U2152">IF(T2152=MIN($T$3:$T$10000),S2152:T2152,"")</f>
        <v/>
      </c>
    </row>
    <row r="2153" spans="1:21" x14ac:dyDescent="0.3">
      <c r="A2153" s="23">
        <v>44413</v>
      </c>
      <c r="B2153" s="24">
        <v>-3.952091098637903E-3</v>
      </c>
      <c r="C2153" s="24">
        <v>6.1462541549636663E-3</v>
      </c>
      <c r="D2153" s="24">
        <v>1.8552199091530538E-2</v>
      </c>
      <c r="E2153" s="263">
        <v>-3.5604172923141011E-3</v>
      </c>
      <c r="F2153" s="264">
        <v>-2.9999999999999648E-5</v>
      </c>
      <c r="G2153" s="264">
        <v>3.6999999999999924E-4</v>
      </c>
      <c r="H2153" s="265">
        <v>-6.5040650406504098E-4</v>
      </c>
      <c r="K2153" s="23">
        <v>44413</v>
      </c>
      <c r="L2153" s="19">
        <v>2.8547531953143942E-3</v>
      </c>
      <c r="O2153" s="23">
        <v>44413</v>
      </c>
      <c r="P2153">
        <v>7.8298403053591575E-3</v>
      </c>
      <c r="Q2153" t="str" cm="1">
        <f t="array" ref="Q2153">IF(P2153=MIN($P$3:$P$10000),O2153:P2153,"")</f>
        <v/>
      </c>
      <c r="S2153" s="23">
        <v>44413</v>
      </c>
      <c r="T2153">
        <v>3.1319361221436629E-3</v>
      </c>
      <c r="U2153" t="str" cm="1">
        <f t="array" ref="U2153">IF(T2153=MIN($T$3:$T$10000),S2153:T2153,"")</f>
        <v/>
      </c>
    </row>
    <row r="2154" spans="1:21" x14ac:dyDescent="0.3">
      <c r="A2154" s="23">
        <v>44414</v>
      </c>
      <c r="B2154" s="24">
        <v>-2.4991128597707531E-2</v>
      </c>
      <c r="C2154" s="24">
        <v>-1.4661043795968521E-2</v>
      </c>
      <c r="D2154" s="24">
        <v>-1.7871866698850891E-3</v>
      </c>
      <c r="E2154" s="263">
        <v>-3.303386576441724E-3</v>
      </c>
      <c r="F2154" s="264">
        <v>3.1999999999999948E-4</v>
      </c>
      <c r="G2154" s="264">
        <v>-4.0999999999999934E-4</v>
      </c>
      <c r="H2154" s="265">
        <v>-1.5267175572519122E-4</v>
      </c>
      <c r="K2154" s="23">
        <v>44414</v>
      </c>
      <c r="L2154" s="19">
        <v>-2.6453481638110399E-3</v>
      </c>
      <c r="O2154" s="23">
        <v>44414</v>
      </c>
      <c r="P2154">
        <v>-6.4703646843367584E-3</v>
      </c>
      <c r="Q2154" t="str" cm="1">
        <f t="array" ref="Q2154">IF(P2154=MIN($P$3:$P$10000),O2154:P2154,"")</f>
        <v/>
      </c>
      <c r="S2154" s="23">
        <v>44414</v>
      </c>
      <c r="T2154">
        <v>-2.5881458737347035E-3</v>
      </c>
      <c r="U2154" t="str" cm="1">
        <f t="array" ref="U2154">IF(T2154=MIN($T$3:$T$10000),S2154:T2154,"")</f>
        <v/>
      </c>
    </row>
    <row r="2155" spans="1:21" x14ac:dyDescent="0.3">
      <c r="A2155" s="23">
        <v>44417</v>
      </c>
      <c r="B2155" s="24">
        <v>-1.773565365485694E-2</v>
      </c>
      <c r="C2155" s="24">
        <v>5.5796599814888388E-3</v>
      </c>
      <c r="D2155" s="24">
        <v>2.4101793203410451E-3</v>
      </c>
      <c r="E2155" s="263">
        <v>-4.1262681087085584E-3</v>
      </c>
      <c r="F2155" s="264">
        <v>1.200000000000003E-4</v>
      </c>
      <c r="G2155" s="264">
        <v>1.4999999999999901E-4</v>
      </c>
      <c r="H2155" s="265">
        <v>-2.2556390977443601E-4</v>
      </c>
      <c r="K2155" s="23">
        <v>44417</v>
      </c>
      <c r="L2155" s="19">
        <v>-5.7696144909521324E-4</v>
      </c>
      <c r="O2155" s="23">
        <v>44417</v>
      </c>
      <c r="P2155">
        <v>-1.2373942242417924E-3</v>
      </c>
      <c r="Q2155" t="str" cm="1">
        <f t="array" ref="Q2155">IF(P2155=MIN($P$3:$P$10000),O2155:P2155,"")</f>
        <v/>
      </c>
      <c r="S2155" s="23">
        <v>44417</v>
      </c>
      <c r="T2155">
        <v>-4.9495768969671703E-4</v>
      </c>
      <c r="U2155" t="str" cm="1">
        <f t="array" ref="U2155">IF(T2155=MIN($T$3:$T$10000),S2155:T2155,"")</f>
        <v/>
      </c>
    </row>
    <row r="2156" spans="1:21" x14ac:dyDescent="0.3">
      <c r="A2156" s="23">
        <v>44418</v>
      </c>
      <c r="B2156" s="24">
        <v>3.091949028617914E-4</v>
      </c>
      <c r="C2156" s="24">
        <v>-9.2470467405759776E-4</v>
      </c>
      <c r="D2156" s="24">
        <v>2.1293898092551219E-2</v>
      </c>
      <c r="E2156" s="263">
        <v>-1.697895740920916E-3</v>
      </c>
      <c r="F2156" s="264">
        <v>-7.0000000000000184E-5</v>
      </c>
      <c r="G2156" s="264">
        <v>6.0000000000000056E-5</v>
      </c>
      <c r="H2156" s="265">
        <v>7.3529411764705429E-5</v>
      </c>
      <c r="K2156" s="23">
        <v>44418</v>
      </c>
      <c r="L2156" s="19">
        <v>3.6735225231626528E-3</v>
      </c>
      <c r="O2156" s="23">
        <v>44418</v>
      </c>
      <c r="P2156">
        <v>9.1110857196713396E-3</v>
      </c>
      <c r="Q2156" t="str" cm="1">
        <f t="array" ref="Q2156">IF(P2156=MIN($P$3:$P$10000),O2156:P2156,"")</f>
        <v/>
      </c>
      <c r="S2156" s="23">
        <v>44418</v>
      </c>
      <c r="T2156">
        <v>3.6444342878685352E-3</v>
      </c>
      <c r="U2156" t="str" cm="1">
        <f t="array" ref="U2156">IF(T2156=MIN($T$3:$T$10000),S2156:T2156,"")</f>
        <v/>
      </c>
    </row>
    <row r="2157" spans="1:21" x14ac:dyDescent="0.3">
      <c r="A2157" s="23">
        <v>44419</v>
      </c>
      <c r="B2157" s="24">
        <v>1.378497833257147E-2</v>
      </c>
      <c r="C2157" s="24">
        <v>1.5426954098440541E-3</v>
      </c>
      <c r="D2157" s="24">
        <v>8.9454375154922969E-3</v>
      </c>
      <c r="E2157" s="263">
        <v>1.4627994943617649E-2</v>
      </c>
      <c r="F2157" s="264">
        <v>1.100000000000003E-4</v>
      </c>
      <c r="G2157" s="264">
        <v>-2.0999999999999911E-4</v>
      </c>
      <c r="H2157" s="265">
        <v>-7.4074074074073612E-5</v>
      </c>
      <c r="K2157" s="23">
        <v>44419</v>
      </c>
      <c r="L2157" s="19">
        <v>4.0218273278831819E-3</v>
      </c>
      <c r="O2157" s="23">
        <v>44419</v>
      </c>
      <c r="P2157">
        <v>1.0136651653041288E-2</v>
      </c>
      <c r="Q2157" t="str" cm="1">
        <f t="array" ref="Q2157">IF(P2157=MIN($P$3:$P$10000),O2157:P2157,"")</f>
        <v/>
      </c>
      <c r="S2157" s="23">
        <v>44419</v>
      </c>
      <c r="T2157">
        <v>4.0546606612165154E-3</v>
      </c>
      <c r="U2157" t="str" cm="1">
        <f t="array" ref="U2157">IF(T2157=MIN($T$3:$T$10000),S2157:T2157,"")</f>
        <v/>
      </c>
    </row>
    <row r="2158" spans="1:21" x14ac:dyDescent="0.3">
      <c r="A2158" s="23">
        <v>44420</v>
      </c>
      <c r="B2158" s="24">
        <v>2.4385975609762019E-4</v>
      </c>
      <c r="C2158" s="24">
        <v>2.1564719950832789E-3</v>
      </c>
      <c r="D2158" s="24">
        <v>-2.676288190096248E-3</v>
      </c>
      <c r="E2158" s="263">
        <v>6.3702073323906863E-3</v>
      </c>
      <c r="F2158" s="264">
        <v>-6.0000000000000157E-5</v>
      </c>
      <c r="G2158" s="264">
        <v>2.4999999999999914E-4</v>
      </c>
      <c r="H2158" s="265">
        <v>5.1470588235294186E-4</v>
      </c>
      <c r="K2158" s="23">
        <v>44420</v>
      </c>
      <c r="L2158" s="19">
        <v>6.4353964920282739E-4</v>
      </c>
      <c r="O2158" s="23">
        <v>44420</v>
      </c>
      <c r="P2158">
        <v>1.0135550053600091E-3</v>
      </c>
      <c r="Q2158" t="str" cm="1">
        <f t="array" ref="Q2158">IF(P2158=MIN($P$3:$P$10000),O2158:P2158,"")</f>
        <v/>
      </c>
      <c r="S2158" s="23">
        <v>44420</v>
      </c>
      <c r="T2158">
        <v>4.0542200214400363E-4</v>
      </c>
      <c r="U2158" t="str" cm="1">
        <f t="array" ref="U2158">IF(T2158=MIN($T$3:$T$10000),S2158:T2158,"")</f>
        <v/>
      </c>
    </row>
    <row r="2159" spans="1:21" x14ac:dyDescent="0.3">
      <c r="A2159" s="23">
        <v>44421</v>
      </c>
      <c r="B2159" s="24">
        <v>1.4325811389177391E-2</v>
      </c>
      <c r="C2159" s="24">
        <v>8.6075775996219198E-3</v>
      </c>
      <c r="D2159" s="24">
        <v>3.1530449613902198E-3</v>
      </c>
      <c r="E2159" s="263">
        <v>3.5312638870615598E-3</v>
      </c>
      <c r="F2159" s="264">
        <v>-3.0000000000000079E-5</v>
      </c>
      <c r="G2159" s="264">
        <v>-6.0000000000000056E-5</v>
      </c>
      <c r="H2159" s="265">
        <v>2.3255813953488365E-4</v>
      </c>
      <c r="K2159" s="23">
        <v>44421</v>
      </c>
      <c r="L2159" s="19">
        <v>2.1784706409283499E-3</v>
      </c>
      <c r="O2159" s="23">
        <v>44421</v>
      </c>
      <c r="P2159">
        <v>5.1995486953441312E-3</v>
      </c>
      <c r="Q2159" t="str" cm="1">
        <f t="array" ref="Q2159">IF(P2159=MIN($P$3:$P$10000),O2159:P2159,"")</f>
        <v/>
      </c>
      <c r="S2159" s="23">
        <v>44421</v>
      </c>
      <c r="T2159">
        <v>2.0798194781376524E-3</v>
      </c>
      <c r="U2159" t="str" cm="1">
        <f t="array" ref="U2159">IF(T2159=MIN($T$3:$T$10000),S2159:T2159,"")</f>
        <v/>
      </c>
    </row>
    <row r="2160" spans="1:21" x14ac:dyDescent="0.3">
      <c r="A2160" s="23">
        <v>44424</v>
      </c>
      <c r="B2160" s="24">
        <v>4.9882925956385602E-3</v>
      </c>
      <c r="C2160" s="24">
        <v>1.6763137856275711E-2</v>
      </c>
      <c r="D2160" s="24">
        <v>8.1590594935645969E-3</v>
      </c>
      <c r="E2160" s="263">
        <v>8.7644091624753465E-3</v>
      </c>
      <c r="F2160" s="264">
        <v>-4.0000000000000112E-5</v>
      </c>
      <c r="G2160" s="264">
        <v>-1.2999999999999901E-4</v>
      </c>
      <c r="H2160" s="265">
        <v>0</v>
      </c>
      <c r="K2160" s="23">
        <v>44424</v>
      </c>
      <c r="L2160" s="19">
        <v>3.667916041796824E-3</v>
      </c>
      <c r="O2160" s="23">
        <v>44424</v>
      </c>
      <c r="P2160">
        <v>9.1960401044920599E-3</v>
      </c>
      <c r="Q2160" t="str" cm="1">
        <f t="array" ref="Q2160">IF(P2160=MIN($P$3:$P$10000),O2160:P2160,"")</f>
        <v/>
      </c>
      <c r="S2160" s="23">
        <v>44424</v>
      </c>
      <c r="T2160">
        <v>3.6784160417968241E-3</v>
      </c>
      <c r="U2160" t="str" cm="1">
        <f t="array" ref="U2160">IF(T2160=MIN($T$3:$T$10000),S2160:T2160,"")</f>
        <v/>
      </c>
    </row>
    <row r="2161" spans="1:21" x14ac:dyDescent="0.3">
      <c r="A2161" s="23">
        <v>44425</v>
      </c>
      <c r="B2161" s="24">
        <v>-1.495036469949549E-3</v>
      </c>
      <c r="C2161" s="24">
        <v>-2.278186308939165E-2</v>
      </c>
      <c r="D2161" s="24">
        <v>-3.3185272473123471E-4</v>
      </c>
      <c r="E2161" s="263">
        <v>-1.5137976895744981E-3</v>
      </c>
      <c r="F2161" s="264">
        <v>1.000000000000003E-4</v>
      </c>
      <c r="G2161" s="264">
        <v>-1.2000000000000011E-4</v>
      </c>
      <c r="H2161" s="265">
        <v>-7.9365079365078891E-5</v>
      </c>
      <c r="K2161" s="23">
        <v>44425</v>
      </c>
      <c r="L2161" s="19">
        <v>-1.5972593279869707E-3</v>
      </c>
      <c r="O2161" s="23">
        <v>44425</v>
      </c>
      <c r="P2161">
        <v>-3.9138626056817137E-3</v>
      </c>
      <c r="Q2161" t="str" cm="1">
        <f t="array" ref="Q2161">IF(P2161=MIN($P$3:$P$10000),O2161:P2161,"")</f>
        <v/>
      </c>
      <c r="S2161" s="23">
        <v>44425</v>
      </c>
      <c r="T2161">
        <v>-1.5655450422726854E-3</v>
      </c>
      <c r="U2161" t="str" cm="1">
        <f t="array" ref="U2161">IF(T2161=MIN($T$3:$T$10000),S2161:T2161,"")</f>
        <v/>
      </c>
    </row>
    <row r="2162" spans="1:21" x14ac:dyDescent="0.3">
      <c r="A2162" s="23">
        <v>44426</v>
      </c>
      <c r="B2162" s="24">
        <v>7.7861291981432793E-4</v>
      </c>
      <c r="C2162" s="24">
        <v>-1.8403950971193799E-3</v>
      </c>
      <c r="D2162" s="24">
        <v>-1.0616872934678889E-2</v>
      </c>
      <c r="E2162" s="263">
        <v>-1.4106713893736149E-2</v>
      </c>
      <c r="F2162" s="264">
        <v>-9.0000000000000236E-5</v>
      </c>
      <c r="G2162" s="264">
        <v>2.1999999999999909E-4</v>
      </c>
      <c r="H2162" s="265">
        <v>2.3622047244094486E-4</v>
      </c>
      <c r="K2162" s="23">
        <v>44426</v>
      </c>
      <c r="L2162" s="19">
        <v>-3.5907585173596324E-3</v>
      </c>
      <c r="O2162" s="23">
        <v>44426</v>
      </c>
      <c r="P2162">
        <v>-9.2476443248951431E-3</v>
      </c>
      <c r="Q2162" t="str" cm="1">
        <f t="array" ref="Q2162">IF(P2162=MIN($P$3:$P$10000),O2162:P2162,"")</f>
        <v/>
      </c>
      <c r="S2162" s="23">
        <v>44426</v>
      </c>
      <c r="T2162">
        <v>-3.6990577299580579E-3</v>
      </c>
      <c r="U2162" t="str" cm="1">
        <f t="array" ref="U2162">IF(T2162=MIN($T$3:$T$10000),S2162:T2162,"")</f>
        <v/>
      </c>
    </row>
    <row r="2163" spans="1:21" x14ac:dyDescent="0.3">
      <c r="A2163" s="23">
        <v>44427</v>
      </c>
      <c r="B2163" s="24">
        <v>-2.9324056397699739E-3</v>
      </c>
      <c r="C2163" s="24">
        <v>-1.2599858667780531E-2</v>
      </c>
      <c r="D2163" s="24">
        <v>6.7738391394885763E-3</v>
      </c>
      <c r="E2163" s="263">
        <v>1.377360156964234E-2</v>
      </c>
      <c r="F2163" s="264">
        <v>6.0000000000000157E-5</v>
      </c>
      <c r="G2163" s="264">
        <v>-1.3999999999999898E-4</v>
      </c>
      <c r="H2163" s="265">
        <v>-1.6129032258064557E-4</v>
      </c>
      <c r="K2163" s="23">
        <v>44427</v>
      </c>
      <c r="L2163" s="19">
        <v>1.9944280393687053E-3</v>
      </c>
      <c r="O2163" s="23">
        <v>44427</v>
      </c>
      <c r="P2163">
        <v>5.1700217113249906E-3</v>
      </c>
      <c r="Q2163" t="str" cm="1">
        <f t="array" ref="Q2163">IF(P2163=MIN($P$3:$P$10000),O2163:P2163,"")</f>
        <v/>
      </c>
      <c r="S2163" s="23">
        <v>44427</v>
      </c>
      <c r="T2163">
        <v>2.0680086845299957E-3</v>
      </c>
      <c r="U2163" t="str" cm="1">
        <f t="array" ref="U2163">IF(T2163=MIN($T$3:$T$10000),S2163:T2163,"")</f>
        <v/>
      </c>
    </row>
    <row r="2164" spans="1:21" x14ac:dyDescent="0.3">
      <c r="A2164" s="23">
        <v>44428</v>
      </c>
      <c r="B2164" s="24">
        <v>5.4015965104030632E-4</v>
      </c>
      <c r="C2164" s="24">
        <v>1.027068460501198E-2</v>
      </c>
      <c r="D2164" s="24">
        <v>8.9267801441536825E-3</v>
      </c>
      <c r="E2164" s="263">
        <v>8.7060188358805465E-3</v>
      </c>
      <c r="F2164" s="264">
        <v>-1.8000000000000001E-4</v>
      </c>
      <c r="G2164" s="264">
        <v>2.3999999999999911E-4</v>
      </c>
      <c r="H2164" s="265">
        <v>7.9365079365078891E-5</v>
      </c>
      <c r="K2164" s="23">
        <v>44428</v>
      </c>
      <c r="L2164" s="19">
        <v>3.2943728498427772E-3</v>
      </c>
      <c r="O2164" s="23">
        <v>44428</v>
      </c>
      <c r="P2164">
        <v>8.1616464103212282E-3</v>
      </c>
      <c r="Q2164" t="str" cm="1">
        <f t="array" ref="Q2164">IF(P2164=MIN($P$3:$P$10000),O2164:P2164,"")</f>
        <v/>
      </c>
      <c r="S2164" s="23">
        <v>44428</v>
      </c>
      <c r="T2164">
        <v>3.2646585641284915E-3</v>
      </c>
      <c r="U2164" t="str" cm="1">
        <f t="array" ref="U2164">IF(T2164=MIN($T$3:$T$10000),S2164:T2164,"")</f>
        <v/>
      </c>
    </row>
    <row r="2165" spans="1:21" x14ac:dyDescent="0.3">
      <c r="A2165" s="23">
        <v>44431</v>
      </c>
      <c r="B2165" s="24">
        <v>1.2177558707454589E-2</v>
      </c>
      <c r="C2165" s="24">
        <v>1.2939020684995819E-2</v>
      </c>
      <c r="D2165" s="24">
        <v>-6.6029103727347008E-3</v>
      </c>
      <c r="E2165" s="263">
        <v>-7.7154161145999104E-3</v>
      </c>
      <c r="F2165" s="264">
        <v>2.1000000000000009E-4</v>
      </c>
      <c r="G2165" s="264">
        <v>-3.9999999999999931E-4</v>
      </c>
      <c r="H2165" s="265">
        <v>-3.1999999999999943E-4</v>
      </c>
      <c r="K2165" s="23">
        <v>44431</v>
      </c>
      <c r="L2165" s="19">
        <v>-1.0440720728930619E-3</v>
      </c>
      <c r="O2165" s="23">
        <v>44431</v>
      </c>
      <c r="P2165">
        <v>-2.2526801822326547E-3</v>
      </c>
      <c r="Q2165" t="str" cm="1">
        <f t="array" ref="Q2165">IF(P2165=MIN($P$3:$P$10000),O2165:P2165,"")</f>
        <v/>
      </c>
      <c r="S2165" s="23">
        <v>44431</v>
      </c>
      <c r="T2165">
        <v>-9.0107207289306208E-4</v>
      </c>
      <c r="U2165" t="str" cm="1">
        <f t="array" ref="U2165">IF(T2165=MIN($T$3:$T$10000),S2165:T2165,"")</f>
        <v/>
      </c>
    </row>
    <row r="2166" spans="1:21" x14ac:dyDescent="0.3">
      <c r="A2166" s="23">
        <v>44432</v>
      </c>
      <c r="B2166" s="24">
        <v>-4.7414213178792138E-4</v>
      </c>
      <c r="C2166" s="24">
        <v>-2.737239082932779E-3</v>
      </c>
      <c r="D2166" s="24">
        <v>-1.0302411869292569E-2</v>
      </c>
      <c r="E2166" s="263">
        <v>4.1514061036517936E-3</v>
      </c>
      <c r="F2166" s="264">
        <v>-4.0000000000000112E-5</v>
      </c>
      <c r="G2166" s="264">
        <v>1.2000000000000011E-4</v>
      </c>
      <c r="H2166" s="265">
        <v>-4.6511627906976866E-4</v>
      </c>
      <c r="K2166" s="23">
        <v>44432</v>
      </c>
      <c r="L2166" s="19">
        <v>-1.760905858479813E-3</v>
      </c>
      <c r="O2166" s="23">
        <v>44432</v>
      </c>
      <c r="P2166">
        <v>-3.8840088322460416E-3</v>
      </c>
      <c r="Q2166" t="str" cm="1">
        <f t="array" ref="Q2166">IF(P2166=MIN($P$3:$P$10000),O2166:P2166,"")</f>
        <v/>
      </c>
      <c r="S2166" s="23">
        <v>44432</v>
      </c>
      <c r="T2166">
        <v>-1.5536035328984168E-3</v>
      </c>
      <c r="U2166" t="str" cm="1">
        <f t="array" ref="U2166">IF(T2166=MIN($T$3:$T$10000),S2166:T2166,"")</f>
        <v/>
      </c>
    </row>
    <row r="2167" spans="1:21" x14ac:dyDescent="0.3">
      <c r="A2167" s="23">
        <v>44433</v>
      </c>
      <c r="B2167" s="24">
        <v>-6.9374327994342682E-3</v>
      </c>
      <c r="C2167" s="24">
        <v>3.659679879591358E-3</v>
      </c>
      <c r="D2167" s="24">
        <v>4.0302773743371568E-4</v>
      </c>
      <c r="E2167" s="263">
        <v>2.8872799717243468E-3</v>
      </c>
      <c r="F2167" s="264">
        <v>4.199999999999998E-4</v>
      </c>
      <c r="G2167" s="264">
        <v>-9.9000000000000086E-4</v>
      </c>
      <c r="H2167" s="265">
        <v>7.40740740740749E-5</v>
      </c>
      <c r="K2167" s="23">
        <v>44433</v>
      </c>
      <c r="L2167" s="19">
        <v>3.5548716759762429E-4</v>
      </c>
      <c r="O2167" s="23">
        <v>44433</v>
      </c>
      <c r="P2167">
        <v>8.2413458566072653E-4</v>
      </c>
      <c r="Q2167" t="str" cm="1">
        <f t="array" ref="Q2167">IF(P2167=MIN($P$3:$P$10000),O2167:P2167,"")</f>
        <v/>
      </c>
      <c r="S2167" s="23">
        <v>44433</v>
      </c>
      <c r="T2167">
        <v>3.2965383426429064E-4</v>
      </c>
      <c r="U2167" t="str" cm="1">
        <f t="array" ref="U2167">IF(T2167=MIN($T$3:$T$10000),S2167:T2167,"")</f>
        <v/>
      </c>
    </row>
    <row r="2168" spans="1:21" x14ac:dyDescent="0.3">
      <c r="A2168" s="23">
        <v>44434</v>
      </c>
      <c r="B2168" s="24">
        <v>1.1344757853946491E-3</v>
      </c>
      <c r="C2168" s="24">
        <v>-8.2042315161652696E-3</v>
      </c>
      <c r="D2168" s="24">
        <v>-1.080821899103292E-2</v>
      </c>
      <c r="E2168" s="263">
        <v>5.0382616536680152E-3</v>
      </c>
      <c r="F2168" s="264">
        <v>-9.9999999999999395E-5</v>
      </c>
      <c r="G2168" s="264">
        <v>4.0000000000000044E-5</v>
      </c>
      <c r="H2168" s="265">
        <v>2.2388059701492529E-4</v>
      </c>
      <c r="K2168" s="23">
        <v>44434</v>
      </c>
      <c r="L2168" s="19">
        <v>-1.6813139830246311E-3</v>
      </c>
      <c r="O2168" s="23">
        <v>44434</v>
      </c>
      <c r="P2168">
        <v>-4.4351506292033688E-3</v>
      </c>
      <c r="Q2168" t="str" cm="1">
        <f t="array" ref="Q2168">IF(P2168=MIN($P$3:$P$10000),O2168:P2168,"")</f>
        <v/>
      </c>
      <c r="S2168" s="23">
        <v>44434</v>
      </c>
      <c r="T2168">
        <v>-1.7740602516813475E-3</v>
      </c>
      <c r="U2168" t="str" cm="1">
        <f t="array" ref="U2168">IF(T2168=MIN($T$3:$T$10000),S2168:T2168,"")</f>
        <v/>
      </c>
    </row>
    <row r="2169" spans="1:21" x14ac:dyDescent="0.3">
      <c r="A2169" s="23">
        <v>44435</v>
      </c>
      <c r="B2169" s="24">
        <v>1.5029546311558971E-2</v>
      </c>
      <c r="C2169" s="24">
        <v>6.7402729533884171E-3</v>
      </c>
      <c r="D2169" s="24">
        <v>-5.6329149346043316E-3</v>
      </c>
      <c r="E2169" s="263">
        <v>3.5806873881142451E-3</v>
      </c>
      <c r="F2169" s="264">
        <v>8.9999999999999369E-5</v>
      </c>
      <c r="G2169" s="264">
        <v>2.6000000000000019E-4</v>
      </c>
      <c r="H2169" s="265">
        <v>1.5267175572519122E-4</v>
      </c>
      <c r="K2169" s="23">
        <v>44435</v>
      </c>
      <c r="L2169" s="19">
        <v>4.993676717909625E-4</v>
      </c>
      <c r="O2169" s="23">
        <v>44435</v>
      </c>
      <c r="P2169">
        <v>1.0216634542865662E-3</v>
      </c>
      <c r="Q2169" t="str" cm="1">
        <f t="array" ref="Q2169">IF(P2169=MIN($P$3:$P$10000),O2169:P2169,"")</f>
        <v/>
      </c>
      <c r="S2169" s="23">
        <v>44435</v>
      </c>
      <c r="T2169">
        <v>4.0866538171462655E-4</v>
      </c>
      <c r="U2169" t="str" cm="1">
        <f t="array" ref="U2169">IF(T2169=MIN($T$3:$T$10000),S2169:T2169,"")</f>
        <v/>
      </c>
    </row>
    <row r="2170" spans="1:21" x14ac:dyDescent="0.3">
      <c r="A2170" s="23">
        <v>44438</v>
      </c>
      <c r="B2170" s="24">
        <v>-4.9356365833992128E-3</v>
      </c>
      <c r="C2170" s="24">
        <v>4.8690642249812578E-3</v>
      </c>
      <c r="D2170" s="24">
        <v>8.0535952593365611E-3</v>
      </c>
      <c r="E2170" s="263">
        <v>6.3575364452522773E-3</v>
      </c>
      <c r="F2170" s="264">
        <v>8.000000000000021E-5</v>
      </c>
      <c r="G2170" s="264">
        <v>2.5000000000000017E-4</v>
      </c>
      <c r="H2170" s="265">
        <v>-7.7519379844962112E-5</v>
      </c>
      <c r="K2170" s="23">
        <v>44438</v>
      </c>
      <c r="L2170" s="19">
        <v>2.2792637762777614E-3</v>
      </c>
      <c r="O2170" s="23">
        <v>44438</v>
      </c>
      <c r="P2170">
        <v>5.7341187430199857E-3</v>
      </c>
      <c r="Q2170" t="str" cm="1">
        <f t="array" ref="Q2170">IF(P2170=MIN($P$3:$P$10000),O2170:P2170,"")</f>
        <v/>
      </c>
      <c r="S2170" s="23">
        <v>44438</v>
      </c>
      <c r="T2170">
        <v>2.2936474972079942E-3</v>
      </c>
      <c r="U2170" t="str" cm="1">
        <f t="array" ref="U2170">IF(T2170=MIN($T$3:$T$10000),S2170:T2170,"")</f>
        <v/>
      </c>
    </row>
    <row r="2171" spans="1:21" x14ac:dyDescent="0.3">
      <c r="A2171" s="23">
        <v>44439</v>
      </c>
      <c r="B2171" s="24">
        <v>2.007652718949328E-3</v>
      </c>
      <c r="C2171" s="24">
        <v>-1.3930834379245799E-2</v>
      </c>
      <c r="D2171" s="24">
        <v>2.708075404889316E-3</v>
      </c>
      <c r="E2171" s="263">
        <v>-1.289640813443866E-4</v>
      </c>
      <c r="F2171" s="264">
        <v>-5.0000000000000131E-5</v>
      </c>
      <c r="G2171" s="264">
        <v>-9.199999999999997E-4</v>
      </c>
      <c r="H2171" s="265">
        <v>-7.6923076923076451E-5</v>
      </c>
      <c r="K2171" s="23">
        <v>44439</v>
      </c>
      <c r="L2171" s="19">
        <v>-2.9276855064467688E-4</v>
      </c>
      <c r="O2171" s="23">
        <v>44439</v>
      </c>
      <c r="P2171">
        <v>-5.1788291507323149E-4</v>
      </c>
      <c r="Q2171" t="str" cm="1">
        <f t="array" ref="Q2171">IF(P2171=MIN($P$3:$P$10000),O2171:P2171,"")</f>
        <v/>
      </c>
      <c r="S2171" s="23">
        <v>44439</v>
      </c>
      <c r="T2171">
        <v>-2.0715316602929246E-4</v>
      </c>
      <c r="U2171" t="str" cm="1">
        <f t="array" ref="U2171">IF(T2171=MIN($T$3:$T$10000),S2171:T2171,"")</f>
        <v/>
      </c>
    </row>
    <row r="2172" spans="1:21" x14ac:dyDescent="0.3">
      <c r="A2172" s="23">
        <v>44440</v>
      </c>
      <c r="B2172" s="24">
        <v>5.8901525618483577E-5</v>
      </c>
      <c r="C2172" s="24">
        <v>7.3709680028968359E-3</v>
      </c>
      <c r="D2172" s="24">
        <v>-2.16063255549015E-3</v>
      </c>
      <c r="E2172" s="263">
        <v>4.7707352504819424E-3</v>
      </c>
      <c r="F2172" s="264">
        <v>2.2000000000000009E-4</v>
      </c>
      <c r="G2172" s="264">
        <v>1.300000000000001E-4</v>
      </c>
      <c r="H2172" s="265">
        <v>1.5267175572519122E-4</v>
      </c>
      <c r="K2172" s="23">
        <v>44440</v>
      </c>
      <c r="L2172" s="19">
        <v>6.8549114012782871E-4</v>
      </c>
      <c r="O2172" s="23">
        <v>44440</v>
      </c>
      <c r="P2172">
        <v>1.4707221251287316E-3</v>
      </c>
      <c r="Q2172" t="str" cm="1">
        <f t="array" ref="Q2172">IF(P2172=MIN($P$3:$P$10000),O2172:P2172,"")</f>
        <v/>
      </c>
      <c r="S2172" s="23">
        <v>44440</v>
      </c>
      <c r="T2172">
        <v>5.882888500514927E-4</v>
      </c>
      <c r="U2172" t="str" cm="1">
        <f t="array" ref="U2172">IF(T2172=MIN($T$3:$T$10000),S2172:T2172,"")</f>
        <v/>
      </c>
    </row>
    <row r="2173" spans="1:21" x14ac:dyDescent="0.3">
      <c r="A2173" s="23">
        <v>44441</v>
      </c>
      <c r="B2173" s="24">
        <v>-2.6517207304369971E-3</v>
      </c>
      <c r="C2173" s="24">
        <v>1.4634068753260969E-2</v>
      </c>
      <c r="D2173" s="24">
        <v>5.2779958280104759E-3</v>
      </c>
      <c r="E2173" s="263">
        <v>3.44554710482209E-3</v>
      </c>
      <c r="F2173" s="264">
        <v>-1.7000000000000001E-4</v>
      </c>
      <c r="G2173" s="264">
        <v>2.6999999999999908E-4</v>
      </c>
      <c r="H2173" s="265">
        <v>-3.1007751937984579E-4</v>
      </c>
      <c r="K2173" s="23">
        <v>44441</v>
      </c>
      <c r="L2173" s="19">
        <v>1.9312521801097221E-3</v>
      </c>
      <c r="O2173" s="23">
        <v>44441</v>
      </c>
      <c r="P2173">
        <v>5.1857176595766314E-3</v>
      </c>
      <c r="Q2173" t="str" cm="1">
        <f t="array" ref="Q2173">IF(P2173=MIN($P$3:$P$10000),O2173:P2173,"")</f>
        <v/>
      </c>
      <c r="S2173" s="23">
        <v>44441</v>
      </c>
      <c r="T2173">
        <v>2.0742870638306527E-3</v>
      </c>
      <c r="U2173" t="str" cm="1">
        <f t="array" ref="U2173">IF(T2173=MIN($T$3:$T$10000),S2173:T2173,"")</f>
        <v/>
      </c>
    </row>
    <row r="2174" spans="1:21" x14ac:dyDescent="0.3">
      <c r="A2174" s="23">
        <v>44442</v>
      </c>
      <c r="B2174" s="24">
        <v>1.0694227474150711E-2</v>
      </c>
      <c r="C2174" s="24">
        <v>-1.5023665962853421E-3</v>
      </c>
      <c r="D2174" s="24">
        <v>4.6446297840164654E-3</v>
      </c>
      <c r="E2174" s="263">
        <v>-2.6315401577456212E-3</v>
      </c>
      <c r="F2174" s="264">
        <v>5.9999999999999717E-5</v>
      </c>
      <c r="G2174" s="264">
        <v>-3.6999999999999924E-4</v>
      </c>
      <c r="H2174" s="265">
        <v>2.2556390977443601E-4</v>
      </c>
      <c r="K2174" s="23">
        <v>44442</v>
      </c>
      <c r="L2174" s="19">
        <v>9.8913165102185023E-4</v>
      </c>
      <c r="O2174" s="23">
        <v>44442</v>
      </c>
      <c r="P2174">
        <v>2.2503197290583846E-3</v>
      </c>
      <c r="Q2174" t="str" cm="1">
        <f t="array" ref="Q2174">IF(P2174=MIN($P$3:$P$10000),O2174:P2174,"")</f>
        <v/>
      </c>
      <c r="S2174" s="23">
        <v>44442</v>
      </c>
      <c r="T2174">
        <v>9.0012789162335406E-4</v>
      </c>
      <c r="U2174" t="str" cm="1">
        <f t="array" ref="U2174">IF(T2174=MIN($T$3:$T$10000),S2174:T2174,"")</f>
        <v/>
      </c>
    </row>
    <row r="2175" spans="1:21" x14ac:dyDescent="0.3">
      <c r="A2175" s="23">
        <v>44446</v>
      </c>
      <c r="B2175" s="24">
        <v>-1.9583719391835942E-2</v>
      </c>
      <c r="C2175" s="24">
        <v>-3.9121902169652481E-3</v>
      </c>
      <c r="D2175" s="24">
        <v>-1.326628902382819E-2</v>
      </c>
      <c r="E2175" s="263">
        <v>-1.3770802831871249E-2</v>
      </c>
      <c r="F2175" s="264">
        <v>7.8000000000000031E-4</v>
      </c>
      <c r="G2175" s="264">
        <v>-6.5000000000000062E-4</v>
      </c>
      <c r="H2175" s="265">
        <v>2.1739130434782477E-4</v>
      </c>
      <c r="K2175" s="23">
        <v>44446</v>
      </c>
      <c r="L2175" s="19">
        <v>-4.9728516804116059E-3</v>
      </c>
      <c r="O2175" s="23">
        <v>44446</v>
      </c>
      <c r="P2175">
        <v>-1.2790444418420317E-2</v>
      </c>
      <c r="Q2175" t="str" cm="1">
        <f t="array" ref="Q2175">IF(P2175=MIN($P$3:$P$10000),O2175:P2175,"")</f>
        <v/>
      </c>
      <c r="S2175" s="23">
        <v>44446</v>
      </c>
      <c r="T2175">
        <v>-5.1161777673681269E-3</v>
      </c>
      <c r="U2175" t="str" cm="1">
        <f t="array" ref="U2175">IF(T2175=MIN($T$3:$T$10000),S2175:T2175,"")</f>
        <v/>
      </c>
    </row>
    <row r="2176" spans="1:21" x14ac:dyDescent="0.3">
      <c r="A2176" s="23">
        <v>44447</v>
      </c>
      <c r="B2176" s="24">
        <v>-2.5044063113060428E-3</v>
      </c>
      <c r="C2176" s="24">
        <v>-1.419928466577877E-2</v>
      </c>
      <c r="D2176" s="24">
        <v>1.2902525160500139E-3</v>
      </c>
      <c r="E2176" s="263">
        <v>6.394425004231135E-3</v>
      </c>
      <c r="F2176" s="264">
        <v>-1.8000000000000001E-4</v>
      </c>
      <c r="G2176" s="264">
        <v>1.7000000000000017E-4</v>
      </c>
      <c r="H2176" s="265">
        <v>3.7037037037037062E-4</v>
      </c>
      <c r="K2176" s="23">
        <v>44447</v>
      </c>
      <c r="L2176" s="19">
        <v>2.6864859725176412E-4</v>
      </c>
      <c r="O2176" s="23">
        <v>44447</v>
      </c>
      <c r="P2176">
        <v>2.7870482646274314E-4</v>
      </c>
      <c r="Q2176" t="str" cm="1">
        <f t="array" ref="Q2176">IF(P2176=MIN($P$3:$P$10000),O2176:P2176,"")</f>
        <v/>
      </c>
      <c r="S2176" s="23">
        <v>44447</v>
      </c>
      <c r="T2176">
        <v>1.1148193058509734E-4</v>
      </c>
      <c r="U2176" t="str" cm="1">
        <f t="array" ref="U2176">IF(T2176=MIN($T$3:$T$10000),S2176:T2176,"")</f>
        <v/>
      </c>
    </row>
    <row r="2177" spans="1:21" x14ac:dyDescent="0.3">
      <c r="A2177" s="23">
        <v>44448</v>
      </c>
      <c r="B2177" s="24">
        <v>4.4234923244930368E-3</v>
      </c>
      <c r="C2177" s="24">
        <v>-1.5323566612928171E-3</v>
      </c>
      <c r="D2177" s="24">
        <v>-7.0529157740825254E-3</v>
      </c>
      <c r="E2177" s="263">
        <v>-2.8526746623025599E-3</v>
      </c>
      <c r="F2177" s="264">
        <v>-2.8999999999999989E-4</v>
      </c>
      <c r="G2177" s="264">
        <v>9.2999999999999973E-4</v>
      </c>
      <c r="H2177" s="265">
        <v>-3.8461538461538494E-4</v>
      </c>
      <c r="K2177" s="23">
        <v>44448</v>
      </c>
      <c r="L2177" s="19">
        <v>-1.683123652447956E-3</v>
      </c>
      <c r="O2177" s="23">
        <v>44448</v>
      </c>
      <c r="P2177">
        <v>-3.8188668234275828E-3</v>
      </c>
      <c r="Q2177" t="str" cm="1">
        <f t="array" ref="Q2177">IF(P2177=MIN($P$3:$P$10000),O2177:P2177,"")</f>
        <v/>
      </c>
      <c r="S2177" s="23">
        <v>44448</v>
      </c>
      <c r="T2177">
        <v>-1.527546729371033E-3</v>
      </c>
      <c r="U2177" t="str" cm="1">
        <f t="array" ref="U2177">IF(T2177=MIN($T$3:$T$10000),S2177:T2177,"")</f>
        <v/>
      </c>
    </row>
    <row r="2178" spans="1:21" x14ac:dyDescent="0.3">
      <c r="A2178" s="23">
        <v>44449</v>
      </c>
      <c r="B2178" s="24">
        <v>-5.058656222452323E-3</v>
      </c>
      <c r="C2178" s="24">
        <v>-2.1486544078016018E-3</v>
      </c>
      <c r="D2178" s="24">
        <v>-3.6196384306969708E-3</v>
      </c>
      <c r="E2178" s="263">
        <v>4.2262491104614356E-3</v>
      </c>
      <c r="F2178" s="264">
        <v>1.799999999999996E-4</v>
      </c>
      <c r="G2178" s="264">
        <v>-4.4999999999999928E-4</v>
      </c>
      <c r="H2178" s="265">
        <v>1.4814814814814853E-4</v>
      </c>
      <c r="K2178" s="23">
        <v>44449</v>
      </c>
      <c r="L2178" s="19">
        <v>-4.2372057069595625E-4</v>
      </c>
      <c r="O2178" s="23">
        <v>44449</v>
      </c>
      <c r="P2178">
        <v>-1.2147180934065575E-3</v>
      </c>
      <c r="Q2178" t="str" cm="1">
        <f t="array" ref="Q2178">IF(P2178=MIN($P$3:$P$10000),O2178:P2178,"")</f>
        <v/>
      </c>
      <c r="S2178" s="23">
        <v>44449</v>
      </c>
      <c r="T2178">
        <v>-4.85887237362623E-4</v>
      </c>
      <c r="U2178" t="str" cm="1">
        <f t="array" ref="U2178">IF(T2178=MIN($T$3:$T$10000),S2178:T2178,"")</f>
        <v/>
      </c>
    </row>
    <row r="2179" spans="1:21" x14ac:dyDescent="0.3">
      <c r="A2179" s="23">
        <v>44452</v>
      </c>
      <c r="B2179" s="24">
        <v>3.3497548956112249E-3</v>
      </c>
      <c r="C2179" s="24">
        <v>3.0769682021181762E-4</v>
      </c>
      <c r="D2179" s="24">
        <v>-5.6891822623557336E-3</v>
      </c>
      <c r="E2179" s="263">
        <v>4.4027444755354818E-3</v>
      </c>
      <c r="F2179" s="264">
        <v>2.0000000000000049E-5</v>
      </c>
      <c r="G2179" s="264">
        <v>1.8999999999999909E-4</v>
      </c>
      <c r="H2179" s="265">
        <v>3.759398496240605E-4</v>
      </c>
      <c r="K2179" s="23">
        <v>44452</v>
      </c>
      <c r="L2179" s="19">
        <v>-1.7102819541211888E-4</v>
      </c>
      <c r="O2179" s="23">
        <v>44452</v>
      </c>
      <c r="P2179">
        <v>-8.7925281935736523E-4</v>
      </c>
      <c r="Q2179" t="str" cm="1">
        <f t="array" ref="Q2179">IF(P2179=MIN($P$3:$P$10000),O2179:P2179,"")</f>
        <v/>
      </c>
      <c r="S2179" s="23">
        <v>44452</v>
      </c>
      <c r="T2179">
        <v>-3.5170112774294605E-4</v>
      </c>
      <c r="U2179" t="str" cm="1">
        <f t="array" ref="U2179">IF(T2179=MIN($T$3:$T$10000),S2179:T2179,"")</f>
        <v/>
      </c>
    </row>
    <row r="2180" spans="1:21" x14ac:dyDescent="0.3">
      <c r="A2180" s="23">
        <v>44453</v>
      </c>
      <c r="B2180" s="24">
        <v>6.4385475605536523E-3</v>
      </c>
      <c r="C2180" s="24">
        <v>2.4599383332678652E-3</v>
      </c>
      <c r="D2180" s="24">
        <v>-5.2392038345475166E-3</v>
      </c>
      <c r="E2180" s="263">
        <v>-3.5453806304545409E-3</v>
      </c>
      <c r="F2180" s="264">
        <v>1.100000000000003E-4</v>
      </c>
      <c r="G2180" s="264">
        <v>3.7000000000000032E-4</v>
      </c>
      <c r="H2180" s="265">
        <v>-2.3437499999999994E-4</v>
      </c>
      <c r="K2180" s="23">
        <v>44453</v>
      </c>
      <c r="L2180" s="19">
        <v>-1.0497277459928591E-3</v>
      </c>
      <c r="O2180" s="23">
        <v>44453</v>
      </c>
      <c r="P2180">
        <v>-2.4343974899821482E-3</v>
      </c>
      <c r="Q2180" t="str" cm="1">
        <f t="array" ref="Q2180">IF(P2180=MIN($P$3:$P$10000),O2180:P2180,"")</f>
        <v/>
      </c>
      <c r="S2180" s="23">
        <v>44453</v>
      </c>
      <c r="T2180">
        <v>-9.7375899599285928E-4</v>
      </c>
      <c r="U2180" t="str" cm="1">
        <f t="array" ref="U2180">IF(T2180=MIN($T$3:$T$10000),S2180:T2180,"")</f>
        <v/>
      </c>
    </row>
    <row r="2181" spans="1:21" x14ac:dyDescent="0.3">
      <c r="A2181" s="23">
        <v>44454</v>
      </c>
      <c r="B2181" s="24">
        <v>-5.8642634696727406E-3</v>
      </c>
      <c r="C2181" s="24">
        <v>-1.8403950971193799E-3</v>
      </c>
      <c r="D2181" s="24">
        <v>1.7324656944502049E-3</v>
      </c>
      <c r="E2181" s="263">
        <v>6.7924273341744921E-3</v>
      </c>
      <c r="F2181" s="264">
        <v>2.0000000000000049E-5</v>
      </c>
      <c r="G2181" s="264">
        <v>-4.9999999999999936E-4</v>
      </c>
      <c r="H2181" s="265">
        <v>-2.290076335877862E-4</v>
      </c>
      <c r="K2181" s="23">
        <v>44454</v>
      </c>
      <c r="L2181" s="19">
        <v>6.5578320140511736E-4</v>
      </c>
      <c r="O2181" s="23">
        <v>44454</v>
      </c>
      <c r="P2181">
        <v>1.9545915912990526E-3</v>
      </c>
      <c r="Q2181" t="str" cm="1">
        <f t="array" ref="Q2181">IF(P2181=MIN($P$3:$P$10000),O2181:P2181,"")</f>
        <v/>
      </c>
      <c r="S2181" s="23">
        <v>44454</v>
      </c>
      <c r="T2181">
        <v>7.8183663651962103E-4</v>
      </c>
      <c r="U2181" t="str" cm="1">
        <f t="array" ref="U2181">IF(T2181=MIN($T$3:$T$10000),S2181:T2181,"")</f>
        <v/>
      </c>
    </row>
    <row r="2182" spans="1:21" x14ac:dyDescent="0.3">
      <c r="A2182" s="23">
        <v>44455</v>
      </c>
      <c r="B2182" s="24">
        <v>-2.2641976730715909E-2</v>
      </c>
      <c r="C2182" s="24">
        <v>2.151201504272364E-3</v>
      </c>
      <c r="D2182" s="24">
        <v>3.320588649793327E-3</v>
      </c>
      <c r="E2182" s="263">
        <v>-1.1180299231158781E-2</v>
      </c>
      <c r="F2182" s="264">
        <v>3.8999999999999972E-4</v>
      </c>
      <c r="G2182" s="264">
        <v>6.0000000000000056E-5</v>
      </c>
      <c r="H2182" s="265">
        <v>-2.2388059701492529E-4</v>
      </c>
      <c r="K2182" s="23">
        <v>44455</v>
      </c>
      <c r="L2182" s="19">
        <v>-1.630569203794049E-3</v>
      </c>
      <c r="O2182" s="23">
        <v>44455</v>
      </c>
      <c r="P2182">
        <v>-3.9295573378433308E-3</v>
      </c>
      <c r="Q2182" t="str" cm="1">
        <f t="array" ref="Q2182">IF(P2182=MIN($P$3:$P$10000),O2182:P2182,"")</f>
        <v/>
      </c>
      <c r="S2182" s="23">
        <v>44455</v>
      </c>
      <c r="T2182">
        <v>-1.5718229351373326E-3</v>
      </c>
      <c r="U2182" t="str" cm="1">
        <f t="array" ref="U2182">IF(T2182=MIN($T$3:$T$10000),S2182:T2182,"")</f>
        <v/>
      </c>
    </row>
    <row r="2183" spans="1:21" x14ac:dyDescent="0.3">
      <c r="A2183" s="23">
        <v>44456</v>
      </c>
      <c r="B2183" s="24">
        <v>-1.5850454281841669E-3</v>
      </c>
      <c r="C2183" s="24">
        <v>-9.1995910583220902E-3</v>
      </c>
      <c r="D2183" s="24">
        <v>-2.0684694983865702E-3</v>
      </c>
      <c r="E2183" s="263">
        <v>-7.8627883846546474E-3</v>
      </c>
      <c r="F2183" s="264">
        <v>5.0000000000000131E-5</v>
      </c>
      <c r="G2183" s="264">
        <v>-2.4000000000000022E-4</v>
      </c>
      <c r="H2183" s="265">
        <v>4.3795620437956192E-4</v>
      </c>
      <c r="K2183" s="23">
        <v>44456</v>
      </c>
      <c r="L2183" s="19">
        <v>-1.7065749133813991E-3</v>
      </c>
      <c r="O2183" s="23">
        <v>44456</v>
      </c>
      <c r="P2183">
        <v>-4.7416380133805044E-3</v>
      </c>
      <c r="Q2183" t="str" cm="1">
        <f t="array" ref="Q2183">IF(P2183=MIN($P$3:$P$10000),O2183:P2183,"")</f>
        <v/>
      </c>
      <c r="S2183" s="23">
        <v>44456</v>
      </c>
      <c r="T2183">
        <v>-1.896655205352202E-3</v>
      </c>
      <c r="U2183" t="str" cm="1">
        <f t="array" ref="U2183">IF(T2183=MIN($T$3:$T$10000),S2183:T2183,"")</f>
        <v/>
      </c>
    </row>
    <row r="2184" spans="1:21" x14ac:dyDescent="0.3">
      <c r="A2184" s="23">
        <v>44459</v>
      </c>
      <c r="B2184" s="24">
        <v>7.1441532113536042E-3</v>
      </c>
      <c r="C2184" s="24">
        <v>-3.0021732452862049E-2</v>
      </c>
      <c r="D2184" s="24">
        <v>-1.3749795889895691E-2</v>
      </c>
      <c r="E2184" s="263">
        <v>3.2748293993765059E-4</v>
      </c>
      <c r="F2184" s="264">
        <v>-9.9999999999999829E-5</v>
      </c>
      <c r="G2184" s="264">
        <v>1.0000000000000011E-5</v>
      </c>
      <c r="H2184" s="265">
        <v>-1.5267175572519122E-4</v>
      </c>
      <c r="K2184" s="23">
        <v>44459</v>
      </c>
      <c r="L2184" s="19">
        <v>-3.9076153207233096E-3</v>
      </c>
      <c r="O2184" s="23">
        <v>44459</v>
      </c>
      <c r="P2184">
        <v>-9.5735325766174335E-3</v>
      </c>
      <c r="Q2184" t="str" cm="1">
        <f t="array" ref="Q2184">IF(P2184=MIN($P$3:$P$10000),O2184:P2184,"")</f>
        <v/>
      </c>
      <c r="S2184" s="23">
        <v>44459</v>
      </c>
      <c r="T2184">
        <v>-3.8294130306469735E-3</v>
      </c>
      <c r="U2184" t="str" cm="1">
        <f t="array" ref="U2184">IF(T2184=MIN($T$3:$T$10000),S2184:T2184,"")</f>
        <v/>
      </c>
    </row>
    <row r="2185" spans="1:21" x14ac:dyDescent="0.3">
      <c r="A2185" s="23">
        <v>44460</v>
      </c>
      <c r="B2185" s="24">
        <v>6.6690371447916987E-3</v>
      </c>
      <c r="C2185" s="24">
        <v>1.372047642771022E-2</v>
      </c>
      <c r="D2185" s="24">
        <v>1.9616635436977129E-3</v>
      </c>
      <c r="E2185" s="263">
        <v>1.3101945962201239E-4</v>
      </c>
      <c r="F2185" s="264">
        <v>-2.1000000000000009E-4</v>
      </c>
      <c r="G2185" s="264">
        <v>3.2999999999999919E-4</v>
      </c>
      <c r="H2185" s="265">
        <v>7.518796992481288E-5</v>
      </c>
      <c r="K2185" s="23">
        <v>44460</v>
      </c>
      <c r="L2185" s="19">
        <v>1.4435008938250861E-3</v>
      </c>
      <c r="O2185" s="23">
        <v>44460</v>
      </c>
      <c r="P2185">
        <v>3.5354157683973007E-3</v>
      </c>
      <c r="Q2185" t="str" cm="1">
        <f t="array" ref="Q2185">IF(P2185=MIN($P$3:$P$10000),O2185:P2185,"")</f>
        <v/>
      </c>
      <c r="S2185" s="23">
        <v>44460</v>
      </c>
      <c r="T2185">
        <v>1.4141663073589203E-3</v>
      </c>
      <c r="U2185" t="str" cm="1">
        <f t="array" ref="U2185">IF(T2185=MIN($T$3:$T$10000),S2185:T2185,"")</f>
        <v/>
      </c>
    </row>
    <row r="2186" spans="1:21" x14ac:dyDescent="0.3">
      <c r="A2186" s="23">
        <v>44461</v>
      </c>
      <c r="B2186" s="24">
        <v>-3.734010034558464E-3</v>
      </c>
      <c r="C2186" s="24">
        <v>9.4428610739489809E-3</v>
      </c>
      <c r="D2186" s="24">
        <v>-2.3073986767624989E-3</v>
      </c>
      <c r="E2186" s="263">
        <v>4.3861896076424446E-3</v>
      </c>
      <c r="F2186" s="264">
        <v>3.0000000000000079E-5</v>
      </c>
      <c r="G2186" s="264">
        <v>2.4000000000000022E-4</v>
      </c>
      <c r="H2186" s="265">
        <v>-6.8181818181818165E-4</v>
      </c>
      <c r="K2186" s="23">
        <v>44461</v>
      </c>
      <c r="L2186" s="19">
        <v>1.7810502170249355E-4</v>
      </c>
      <c r="O2186" s="23">
        <v>44461</v>
      </c>
      <c r="P2186">
        <v>1.174808008801688E-3</v>
      </c>
      <c r="Q2186" t="str" cm="1">
        <f t="array" ref="Q2186">IF(P2186=MIN($P$3:$P$10000),O2186:P2186,"")</f>
        <v/>
      </c>
      <c r="S2186" s="23">
        <v>44461</v>
      </c>
      <c r="T2186">
        <v>4.6992320352067527E-4</v>
      </c>
      <c r="U2186" t="str" cm="1">
        <f t="array" ref="U2186">IF(T2186=MIN($T$3:$T$10000),S2186:T2186,"")</f>
        <v/>
      </c>
    </row>
    <row r="2187" spans="1:21" x14ac:dyDescent="0.3">
      <c r="A2187" s="23">
        <v>44462</v>
      </c>
      <c r="B2187" s="24">
        <v>-1.1546385099097811E-2</v>
      </c>
      <c r="C2187" s="24">
        <v>1.714994068202208E-2</v>
      </c>
      <c r="D2187" s="24">
        <v>5.6072152116790931E-4</v>
      </c>
      <c r="E2187" s="263">
        <v>5.2149570869732551E-4</v>
      </c>
      <c r="F2187" s="264">
        <v>4.8999999999999977E-4</v>
      </c>
      <c r="G2187" s="264">
        <v>-6.3999999999999951E-4</v>
      </c>
      <c r="H2187" s="265">
        <v>-4.2553191489361696E-4</v>
      </c>
      <c r="K2187" s="23">
        <v>44462</v>
      </c>
      <c r="L2187" s="19">
        <v>4.5187925736058583E-4</v>
      </c>
      <c r="O2187" s="23">
        <v>44462</v>
      </c>
      <c r="P2187">
        <v>1.5659215476567839E-3</v>
      </c>
      <c r="Q2187" t="str" cm="1">
        <f t="array" ref="Q2187">IF(P2187=MIN($P$3:$P$10000),O2187:P2187,"")</f>
        <v/>
      </c>
      <c r="S2187" s="23">
        <v>44462</v>
      </c>
      <c r="T2187">
        <v>6.263686190627135E-4</v>
      </c>
      <c r="U2187" t="str" cm="1">
        <f t="array" ref="U2187">IF(T2187=MIN($T$3:$T$10000),S2187:T2187,"")</f>
        <v/>
      </c>
    </row>
    <row r="2188" spans="1:21" x14ac:dyDescent="0.3">
      <c r="A2188" s="23">
        <v>44463</v>
      </c>
      <c r="B2188" s="24">
        <v>-1.2842762303307499E-3</v>
      </c>
      <c r="C2188" s="24">
        <v>-1.287546152633467E-2</v>
      </c>
      <c r="D2188" s="24">
        <v>2.8015881235639419E-3</v>
      </c>
      <c r="E2188" s="263">
        <v>4.495120982129691E-3</v>
      </c>
      <c r="F2188" s="264">
        <v>3.2000000000000003E-4</v>
      </c>
      <c r="G2188" s="264">
        <v>-6.3000000000000057E-4</v>
      </c>
      <c r="H2188" s="265">
        <v>-6.8027210884354512E-5</v>
      </c>
      <c r="K2188" s="23">
        <v>44463</v>
      </c>
      <c r="L2188" s="19">
        <v>2.5404630684900569E-4</v>
      </c>
      <c r="O2188" s="23">
        <v>44463</v>
      </c>
      <c r="P2188">
        <v>7.1039637936741278E-4</v>
      </c>
      <c r="Q2188" t="str" cm="1">
        <f t="array" ref="Q2188">IF(P2188=MIN($P$3:$P$10000),O2188:P2188,"")</f>
        <v/>
      </c>
      <c r="S2188" s="23">
        <v>44463</v>
      </c>
      <c r="T2188">
        <v>2.8415855174696524E-4</v>
      </c>
      <c r="U2188" t="str" cm="1">
        <f t="array" ref="U2188">IF(T2188=MIN($T$3:$T$10000),S2188:T2188,"")</f>
        <v/>
      </c>
    </row>
    <row r="2189" spans="1:21" x14ac:dyDescent="0.3">
      <c r="A2189" s="23">
        <v>44466</v>
      </c>
      <c r="B2189" s="24">
        <v>2.0820330297237348E-3</v>
      </c>
      <c r="C2189" s="24">
        <v>-1.1490676612830489E-2</v>
      </c>
      <c r="D2189" s="24">
        <v>-6.4259444449340283E-3</v>
      </c>
      <c r="E2189" s="263">
        <v>-1.387906397854838E-2</v>
      </c>
      <c r="F2189" s="264">
        <v>2.5000000000000001E-4</v>
      </c>
      <c r="G2189" s="264">
        <v>-8.0000000000000074E-5</v>
      </c>
      <c r="H2189" s="265">
        <v>-4.0540540540540528E-4</v>
      </c>
      <c r="K2189" s="23">
        <v>44466</v>
      </c>
      <c r="L2189" s="19">
        <v>-3.547151877410198E-3</v>
      </c>
      <c r="O2189" s="23">
        <v>44466</v>
      </c>
      <c r="P2189">
        <v>-8.4642986124444132E-3</v>
      </c>
      <c r="Q2189" t="str" cm="1">
        <f t="array" ref="Q2189">IF(P2189=MIN($P$3:$P$10000),O2189:P2189,"")</f>
        <v/>
      </c>
      <c r="S2189" s="23">
        <v>44466</v>
      </c>
      <c r="T2189">
        <v>-3.3857194449777653E-3</v>
      </c>
      <c r="U2189" t="str" cm="1">
        <f t="array" ref="U2189">IF(T2189=MIN($T$3:$T$10000),S2189:T2189,"")</f>
        <v/>
      </c>
    </row>
    <row r="2190" spans="1:21" x14ac:dyDescent="0.3">
      <c r="A2190" s="23">
        <v>44467</v>
      </c>
      <c r="B2190" s="24">
        <v>-9.7164263610144928E-3</v>
      </c>
      <c r="C2190" s="24">
        <v>-2.2934320112459938E-2</v>
      </c>
      <c r="D2190" s="24">
        <v>-1.230225897798835E-2</v>
      </c>
      <c r="E2190" s="263">
        <v>-1.4008453850485681E-2</v>
      </c>
      <c r="F2190" s="264">
        <v>-2.0000000000000049E-5</v>
      </c>
      <c r="G2190" s="264">
        <v>-6.2999999999999948E-4</v>
      </c>
      <c r="H2190" s="265">
        <v>-6.4935064935064542E-5</v>
      </c>
      <c r="K2190" s="23">
        <v>44467</v>
      </c>
      <c r="L2190" s="19">
        <v>-5.6673618967977785E-3</v>
      </c>
      <c r="O2190" s="23">
        <v>44467</v>
      </c>
      <c r="P2190">
        <v>-1.4011602793942493E-2</v>
      </c>
      <c r="Q2190" t="str" cm="1">
        <f t="array" ref="Q2190">IF(P2190=MIN($P$3:$P$10000),O2190:P2190,"")</f>
        <v/>
      </c>
      <c r="S2190" s="23">
        <v>44467</v>
      </c>
      <c r="T2190">
        <v>-5.604641117576999E-3</v>
      </c>
      <c r="U2190" t="str" cm="1">
        <f t="array" ref="U2190">IF(T2190=MIN($T$3:$T$10000),S2190:T2190,"")</f>
        <v/>
      </c>
    </row>
    <row r="2191" spans="1:21" x14ac:dyDescent="0.3">
      <c r="A2191" s="23">
        <v>44468</v>
      </c>
      <c r="B2191" s="24">
        <v>-4.5047577074096056E-3</v>
      </c>
      <c r="C2191" s="24">
        <v>-3.2154853836737951E-3</v>
      </c>
      <c r="D2191" s="24">
        <v>-4.2701486412629068E-4</v>
      </c>
      <c r="E2191" s="263">
        <v>1.120602138156011E-2</v>
      </c>
      <c r="F2191" s="264">
        <v>-4.8999999999999977E-4</v>
      </c>
      <c r="G2191" s="264">
        <v>3.000000000000003E-4</v>
      </c>
      <c r="H2191" s="265">
        <v>1.9354838709677413E-4</v>
      </c>
      <c r="K2191" s="23">
        <v>44468</v>
      </c>
      <c r="L2191" s="19">
        <v>9.5164534478115099E-4</v>
      </c>
      <c r="O2191" s="23">
        <v>44468</v>
      </c>
      <c r="P2191">
        <v>2.2463714264690056E-3</v>
      </c>
      <c r="Q2191" t="str" cm="1">
        <f t="array" ref="Q2191">IF(P2191=MIN($P$3:$P$10000),O2191:P2191,"")</f>
        <v/>
      </c>
      <c r="S2191" s="23">
        <v>44468</v>
      </c>
      <c r="T2191">
        <v>8.9854857058760255E-4</v>
      </c>
      <c r="U2191" t="str" cm="1">
        <f t="array" ref="U2191">IF(T2191=MIN($T$3:$T$10000),S2191:T2191,"")</f>
        <v/>
      </c>
    </row>
    <row r="2192" spans="1:21" x14ac:dyDescent="0.3">
      <c r="A2192" s="23">
        <v>44469</v>
      </c>
      <c r="B2192" s="24">
        <v>1.797665431541912E-2</v>
      </c>
      <c r="C2192" s="24">
        <v>-3.225792215745993E-3</v>
      </c>
      <c r="D2192" s="24">
        <v>-7.5476367074713202E-3</v>
      </c>
      <c r="E2192" s="263">
        <v>-1.4775824291481891E-2</v>
      </c>
      <c r="F2192" s="264">
        <v>1.899999999999999E-4</v>
      </c>
      <c r="G2192" s="264">
        <v>-3.9000000000000043E-4</v>
      </c>
      <c r="H2192" s="265">
        <v>2.6315789473684167E-4</v>
      </c>
      <c r="K2192" s="23">
        <v>44469</v>
      </c>
      <c r="L2192" s="19">
        <v>-2.45215319724659E-3</v>
      </c>
      <c r="O2192" s="23">
        <v>44469</v>
      </c>
      <c r="P2192">
        <v>-6.4251856246954221E-3</v>
      </c>
      <c r="Q2192" t="str" cm="1">
        <f t="array" ref="Q2192">IF(P2192=MIN($P$3:$P$10000),O2192:P2192,"")</f>
        <v/>
      </c>
      <c r="S2192" s="23">
        <v>44469</v>
      </c>
      <c r="T2192">
        <v>-2.5700742498781688E-3</v>
      </c>
      <c r="U2192" t="str" cm="1">
        <f t="array" ref="U2192">IF(T2192=MIN($T$3:$T$10000),S2192:T2192,"")</f>
        <v/>
      </c>
    </row>
    <row r="2193" spans="1:21" x14ac:dyDescent="0.3">
      <c r="A2193" s="23">
        <v>44470</v>
      </c>
      <c r="B2193" s="24">
        <v>2.253044682419757E-3</v>
      </c>
      <c r="C2193" s="24">
        <v>7.7669492956237499E-3</v>
      </c>
      <c r="D2193" s="24">
        <v>-1.6716970302416641E-2</v>
      </c>
      <c r="E2193" s="263">
        <v>3.213715166537655E-3</v>
      </c>
      <c r="F2193" s="264">
        <v>-8.9999999999999802E-5</v>
      </c>
      <c r="G2193" s="264">
        <v>4.7000000000000042E-4</v>
      </c>
      <c r="H2193" s="265">
        <v>-6.7567567567567148E-5</v>
      </c>
      <c r="K2193" s="23">
        <v>44470</v>
      </c>
      <c r="L2193" s="19">
        <v>-2.1565326304631505E-3</v>
      </c>
      <c r="O2193" s="23">
        <v>44470</v>
      </c>
      <c r="P2193">
        <v>-5.3515680626443629E-3</v>
      </c>
      <c r="Q2193" t="str" cm="1">
        <f t="array" ref="Q2193">IF(P2193=MIN($P$3:$P$10000),O2193:P2193,"")</f>
        <v/>
      </c>
      <c r="S2193" s="23">
        <v>44470</v>
      </c>
      <c r="T2193">
        <v>-2.1406272250577454E-3</v>
      </c>
      <c r="U2193" t="str" cm="1">
        <f t="array" ref="U2193">IF(T2193=MIN($T$3:$T$10000),S2193:T2193,"")</f>
        <v/>
      </c>
    </row>
    <row r="2194" spans="1:21" x14ac:dyDescent="0.3">
      <c r="A2194" s="23">
        <v>44473</v>
      </c>
      <c r="B2194" s="24">
        <v>4.6783220044552256E-3</v>
      </c>
      <c r="C2194" s="24">
        <v>-1.18817850125673E-2</v>
      </c>
      <c r="D2194" s="24">
        <v>-9.6316358444508629E-3</v>
      </c>
      <c r="E2194" s="263">
        <v>-6.7405304679605304E-3</v>
      </c>
      <c r="F2194" s="264">
        <v>1.699999999999998E-4</v>
      </c>
      <c r="G2194" s="264">
        <v>-1.300000000000001E-4</v>
      </c>
      <c r="H2194" s="265">
        <v>-3.3557046979865797E-4</v>
      </c>
      <c r="K2194" s="23">
        <v>44473</v>
      </c>
      <c r="L2194" s="19">
        <v>-3.1669005114724714E-3</v>
      </c>
      <c r="O2194" s="23">
        <v>44473</v>
      </c>
      <c r="P2194">
        <v>-7.5659845001576874E-3</v>
      </c>
      <c r="Q2194" t="str" cm="1">
        <f t="array" ref="Q2194">IF(P2194=MIN($P$3:$P$10000),O2194:P2194,"")</f>
        <v/>
      </c>
      <c r="S2194" s="23">
        <v>44473</v>
      </c>
      <c r="T2194">
        <v>-3.0263938000630753E-3</v>
      </c>
      <c r="U2194" t="str" cm="1">
        <f t="array" ref="U2194">IF(T2194=MIN($T$3:$T$10000),S2194:T2194,"")</f>
        <v/>
      </c>
    </row>
    <row r="2195" spans="1:21" x14ac:dyDescent="0.3">
      <c r="A2195" s="23">
        <v>44474</v>
      </c>
      <c r="B2195" s="24">
        <v>-4.6565372238961079E-3</v>
      </c>
      <c r="C2195" s="24">
        <v>9.0997189563344506E-3</v>
      </c>
      <c r="D2195" s="24">
        <v>6.5571704795908134E-3</v>
      </c>
      <c r="E2195" s="263">
        <v>6.8535476980524524E-3</v>
      </c>
      <c r="F2195" s="264">
        <v>3.500000000000001E-4</v>
      </c>
      <c r="G2195" s="264">
        <v>-2.7000000000000022E-4</v>
      </c>
      <c r="H2195" s="265">
        <v>6.4935064935064542E-5</v>
      </c>
      <c r="K2195" s="23">
        <v>44474</v>
      </c>
      <c r="L2195" s="19">
        <v>2.3765861111688675E-3</v>
      </c>
      <c r="O2195" s="23">
        <v>44474</v>
      </c>
      <c r="P2195">
        <v>5.8146633298702226E-3</v>
      </c>
      <c r="Q2195" t="str" cm="1">
        <f t="array" ref="Q2195">IF(P2195=MIN($P$3:$P$10000),O2195:P2195,"")</f>
        <v/>
      </c>
      <c r="S2195" s="23">
        <v>44474</v>
      </c>
      <c r="T2195">
        <v>2.3258653319480887E-3</v>
      </c>
      <c r="U2195" t="str" cm="1">
        <f t="array" ref="U2195">IF(T2195=MIN($T$3:$T$10000),S2195:T2195,"")</f>
        <v/>
      </c>
    </row>
    <row r="2196" spans="1:21" x14ac:dyDescent="0.3">
      <c r="A2196" s="23">
        <v>44475</v>
      </c>
      <c r="B2196" s="24">
        <v>2.6733277276462788E-3</v>
      </c>
      <c r="C2196" s="24">
        <v>-1.062799257435652E-2</v>
      </c>
      <c r="D2196" s="24">
        <v>7.319652033066457E-3</v>
      </c>
      <c r="E2196" s="263">
        <v>9.5428974187078287E-3</v>
      </c>
      <c r="F2196" s="264">
        <v>-9.0000000000000019E-5</v>
      </c>
      <c r="G2196" s="264">
        <v>-3.1000000000000033E-4</v>
      </c>
      <c r="H2196" s="265">
        <v>-3.2679738562091534E-4</v>
      </c>
      <c r="K2196" s="23">
        <v>44475</v>
      </c>
      <c r="L2196" s="19">
        <v>1.8341200131311783E-3</v>
      </c>
      <c r="O2196" s="23">
        <v>44475</v>
      </c>
      <c r="P2196">
        <v>5.0141970916514744E-3</v>
      </c>
      <c r="Q2196" t="str" cm="1">
        <f t="array" ref="Q2196">IF(P2196=MIN($P$3:$P$10000),O2196:P2196,"")</f>
        <v/>
      </c>
      <c r="S2196" s="23">
        <v>44475</v>
      </c>
      <c r="T2196">
        <v>2.0056788366605901E-3</v>
      </c>
      <c r="U2196" t="str" cm="1">
        <f t="array" ref="U2196">IF(T2196=MIN($T$3:$T$10000),S2196:T2196,"")</f>
        <v/>
      </c>
    </row>
    <row r="2197" spans="1:21" x14ac:dyDescent="0.3">
      <c r="A2197" s="23">
        <v>44476</v>
      </c>
      <c r="B2197" s="24">
        <v>-5.271738503737234E-3</v>
      </c>
      <c r="C2197" s="24">
        <v>1.0091141311272809E-2</v>
      </c>
      <c r="D2197" s="24">
        <v>1.177171265151249E-2</v>
      </c>
      <c r="E2197" s="263">
        <v>1.7913707791354559E-2</v>
      </c>
      <c r="F2197" s="264">
        <v>-2.0000000000000049E-5</v>
      </c>
      <c r="G2197" s="264">
        <v>4.200000000000004E-4</v>
      </c>
      <c r="H2197" s="265">
        <v>-1.8987341772151782E-4</v>
      </c>
      <c r="K2197" s="23">
        <v>44476</v>
      </c>
      <c r="L2197" s="19">
        <v>4.5669437938296656E-3</v>
      </c>
      <c r="O2197" s="23">
        <v>44476</v>
      </c>
      <c r="P2197">
        <v>1.1583467079510872E-2</v>
      </c>
      <c r="Q2197" t="str" cm="1">
        <f t="array" ref="Q2197">IF(P2197=MIN($P$3:$P$10000),O2197:P2197,"")</f>
        <v/>
      </c>
      <c r="S2197" s="23">
        <v>44476</v>
      </c>
      <c r="T2197">
        <v>4.6333868318043491E-3</v>
      </c>
      <c r="U2197" t="str" cm="1">
        <f t="array" ref="U2197">IF(T2197=MIN($T$3:$T$10000),S2197:T2197,"")</f>
        <v/>
      </c>
    </row>
    <row r="2198" spans="1:21" x14ac:dyDescent="0.3">
      <c r="A2198" s="23">
        <v>44477</v>
      </c>
      <c r="B2198" s="24">
        <v>4.2636451202823669E-4</v>
      </c>
      <c r="C2198" s="24">
        <v>-5.156284269366671E-3</v>
      </c>
      <c r="D2198" s="24">
        <v>3.0162398264401221E-3</v>
      </c>
      <c r="E2198" s="263">
        <v>4.7406001717996624E-3</v>
      </c>
      <c r="F2198" s="264">
        <v>4.6000000000000012E-4</v>
      </c>
      <c r="G2198" s="264">
        <v>-3.000000000000003E-4</v>
      </c>
      <c r="H2198" s="265">
        <v>6.2111801242235648E-5</v>
      </c>
      <c r="K2198" s="23">
        <v>44477</v>
      </c>
      <c r="L2198" s="19">
        <v>9.1094113442959904E-4</v>
      </c>
      <c r="O2198" s="23">
        <v>44477</v>
      </c>
      <c r="P2198">
        <v>2.1299770596764824E-3</v>
      </c>
      <c r="Q2198" t="str" cm="1">
        <f t="array" ref="Q2198">IF(P2198=MIN($P$3:$P$10000),O2198:P2198,"")</f>
        <v/>
      </c>
      <c r="S2198" s="23">
        <v>44477</v>
      </c>
      <c r="T2198">
        <v>8.5199082387059301E-4</v>
      </c>
      <c r="U2198" t="str" cm="1">
        <f t="array" ref="U2198">IF(T2198=MIN($T$3:$T$10000),S2198:T2198,"")</f>
        <v/>
      </c>
    </row>
    <row r="2199" spans="1:21" x14ac:dyDescent="0.3">
      <c r="A2199" s="23">
        <v>44480</v>
      </c>
      <c r="B2199" s="24">
        <v>-1.8875845311474479E-3</v>
      </c>
      <c r="C2199" s="24">
        <v>-2.915465490408799E-3</v>
      </c>
      <c r="D2199" s="24">
        <v>-9.3086537904328744E-4</v>
      </c>
      <c r="E2199" s="263">
        <v>-4.1365043684197774E-3</v>
      </c>
      <c r="F2199" s="264">
        <v>3.8000000000000002E-4</v>
      </c>
      <c r="G2199" s="264">
        <v>-3.5000000000000032E-4</v>
      </c>
      <c r="H2199" s="265">
        <v>6.2499999999999622E-5</v>
      </c>
      <c r="K2199" s="23">
        <v>44480</v>
      </c>
      <c r="L2199" s="19">
        <v>-8.5848102257974029E-4</v>
      </c>
      <c r="O2199" s="23">
        <v>44480</v>
      </c>
      <c r="P2199">
        <v>-2.2677650564493501E-3</v>
      </c>
      <c r="Q2199" t="str" cm="1">
        <f t="array" ref="Q2199">IF(P2199=MIN($P$3:$P$10000),O2199:P2199,"")</f>
        <v/>
      </c>
      <c r="S2199" s="23">
        <v>44480</v>
      </c>
      <c r="T2199">
        <v>-9.0710602257974013E-4</v>
      </c>
      <c r="U2199" t="str" cm="1">
        <f t="array" ref="U2199">IF(T2199=MIN($T$3:$T$10000),S2199:T2199,"")</f>
        <v/>
      </c>
    </row>
    <row r="2200" spans="1:21" x14ac:dyDescent="0.3">
      <c r="A2200" s="23">
        <v>44481</v>
      </c>
      <c r="B2200" s="24">
        <v>4.5144339252614803E-3</v>
      </c>
      <c r="C2200" s="24">
        <v>5.1981644078331552E-3</v>
      </c>
      <c r="D2200" s="24">
        <v>-1.0749512839088331E-3</v>
      </c>
      <c r="E2200" s="263">
        <v>2.466240002531496E-3</v>
      </c>
      <c r="F2200" s="264">
        <v>1.3999999999999999E-4</v>
      </c>
      <c r="G2200" s="264">
        <v>-3.0000000000000031E-5</v>
      </c>
      <c r="H2200" s="265">
        <v>1.886792452830188E-4</v>
      </c>
      <c r="K2200" s="23">
        <v>44481</v>
      </c>
      <c r="L2200" s="19">
        <v>6.751758813234158E-4</v>
      </c>
      <c r="O2200" s="23">
        <v>44481</v>
      </c>
      <c r="P2200">
        <v>1.4444255523651433E-3</v>
      </c>
      <c r="Q2200" t="str" cm="1">
        <f t="array" ref="Q2200">IF(P2200=MIN($P$3:$P$10000),O2200:P2200,"")</f>
        <v/>
      </c>
      <c r="S2200" s="23">
        <v>44481</v>
      </c>
      <c r="T2200">
        <v>5.7777022094605726E-4</v>
      </c>
      <c r="U2200" t="str" cm="1">
        <f t="array" ref="U2200">IF(T2200=MIN($T$3:$T$10000),S2200:T2200,"")</f>
        <v/>
      </c>
    </row>
    <row r="2201" spans="1:21" x14ac:dyDescent="0.3">
      <c r="A2201" s="23">
        <v>44482</v>
      </c>
      <c r="B2201" s="24">
        <v>1.7794193664662051E-2</v>
      </c>
      <c r="C2201" s="24">
        <v>2.327085701735326E-2</v>
      </c>
      <c r="D2201" s="24">
        <v>-7.2464555674324124E-3</v>
      </c>
      <c r="E2201" s="263">
        <v>3.3017673653924591E-3</v>
      </c>
      <c r="F2201" s="264">
        <v>-7.000000000000001E-4</v>
      </c>
      <c r="G2201" s="264">
        <v>1.6000000000000009E-4</v>
      </c>
      <c r="H2201" s="265">
        <v>2.5641025641025706E-4</v>
      </c>
      <c r="K2201" s="23">
        <v>44482</v>
      </c>
      <c r="L2201" s="19">
        <v>1.1652291716202738E-3</v>
      </c>
      <c r="O2201" s="23">
        <v>44482</v>
      </c>
      <c r="P2201">
        <v>2.7796113905891456E-3</v>
      </c>
      <c r="Q2201" t="str" cm="1">
        <f t="array" ref="Q2201">IF(P2201=MIN($P$3:$P$10000),O2201:P2201,"")</f>
        <v/>
      </c>
      <c r="S2201" s="23">
        <v>44482</v>
      </c>
      <c r="T2201">
        <v>1.1118445562356581E-3</v>
      </c>
      <c r="U2201" t="str" cm="1">
        <f t="array" ref="U2201">IF(T2201=MIN($T$3:$T$10000),S2201:T2201,"")</f>
        <v/>
      </c>
    </row>
    <row r="2202" spans="1:21" x14ac:dyDescent="0.3">
      <c r="A2202" s="23">
        <v>44483</v>
      </c>
      <c r="B2202" s="24">
        <v>2.4464706115273518E-3</v>
      </c>
      <c r="C2202" s="24">
        <v>6.9488459592344674E-3</v>
      </c>
      <c r="D2202" s="24">
        <v>1.0840510466517709E-2</v>
      </c>
      <c r="E2202" s="263">
        <v>1.9294249664445449E-2</v>
      </c>
      <c r="F2202" s="264">
        <v>-5.0000000000000001E-4</v>
      </c>
      <c r="G2202" s="264">
        <v>6.0000000000000049E-4</v>
      </c>
      <c r="H2202" s="265">
        <v>-4.6052631578947438E-4</v>
      </c>
      <c r="K2202" s="23">
        <v>44483</v>
      </c>
      <c r="L2202" s="19">
        <v>4.5537085572055578E-3</v>
      </c>
      <c r="O2202" s="23">
        <v>44483</v>
      </c>
      <c r="P2202">
        <v>1.1952363498277054E-2</v>
      </c>
      <c r="Q2202" t="str" cm="1">
        <f t="array" ref="Q2202">IF(P2202=MIN($P$3:$P$10000),O2202:P2202,"")</f>
        <v/>
      </c>
      <c r="S2202" s="23">
        <v>44483</v>
      </c>
      <c r="T2202">
        <v>4.7809453993108214E-3</v>
      </c>
      <c r="U2202" t="str" cm="1">
        <f t="array" ref="U2202">IF(T2202=MIN($T$3:$T$10000),S2202:T2202,"")</f>
        <v/>
      </c>
    </row>
    <row r="2203" spans="1:21" x14ac:dyDescent="0.3">
      <c r="A2203" s="23">
        <v>44484</v>
      </c>
      <c r="B2203" s="24">
        <v>-1.5892845238095189E-2</v>
      </c>
      <c r="C2203" s="24">
        <v>1.0037673781686759E-2</v>
      </c>
      <c r="D2203" s="24">
        <v>4.8617063995869281E-3</v>
      </c>
      <c r="E2203" s="263">
        <v>1.329261144914231E-3</v>
      </c>
      <c r="F2203" s="264">
        <v>6.3000000000000003E-4</v>
      </c>
      <c r="G2203" s="264">
        <v>-2.7000000000000022E-4</v>
      </c>
      <c r="H2203" s="265">
        <v>0</v>
      </c>
      <c r="K2203" s="23">
        <v>44484</v>
      </c>
      <c r="L2203" s="19">
        <v>9.8087148951252353E-4</v>
      </c>
      <c r="O2203" s="23">
        <v>44484</v>
      </c>
      <c r="P2203">
        <v>2.3284287237813092E-3</v>
      </c>
      <c r="Q2203" t="str" cm="1">
        <f t="array" ref="Q2203">IF(P2203=MIN($P$3:$P$10000),O2203:P2203,"")</f>
        <v/>
      </c>
      <c r="S2203" s="23">
        <v>44484</v>
      </c>
      <c r="T2203">
        <v>9.3137148951252368E-4</v>
      </c>
      <c r="U2203" t="str" cm="1">
        <f t="array" ref="U2203">IF(T2203=MIN($T$3:$T$10000),S2203:T2203,"")</f>
        <v/>
      </c>
    </row>
    <row r="2204" spans="1:21" x14ac:dyDescent="0.3">
      <c r="A2204" s="23">
        <v>44487</v>
      </c>
      <c r="B2204" s="24">
        <v>-2.4799128714703268E-3</v>
      </c>
      <c r="C2204" s="24">
        <v>0</v>
      </c>
      <c r="D2204" s="24">
        <v>8.0397359848644011E-3</v>
      </c>
      <c r="E2204" s="263">
        <v>-6.3855415767679891E-3</v>
      </c>
      <c r="F2204" s="264">
        <v>3.0000000000000079E-5</v>
      </c>
      <c r="G2204" s="264">
        <v>-3.1000000000000033E-4</v>
      </c>
      <c r="H2204" s="265">
        <v>-3.7735849056603761E-4</v>
      </c>
      <c r="K2204" s="23">
        <v>44487</v>
      </c>
      <c r="L2204" s="19">
        <v>4.1421782796978413E-4</v>
      </c>
      <c r="O2204" s="23">
        <v>44487</v>
      </c>
      <c r="P2204">
        <v>1.4913228718112528E-3</v>
      </c>
      <c r="Q2204" t="str" cm="1">
        <f t="array" ref="Q2204">IF(P2204=MIN($P$3:$P$10000),O2204:P2204,"")</f>
        <v/>
      </c>
      <c r="S2204" s="23">
        <v>44487</v>
      </c>
      <c r="T2204">
        <v>5.9652914872450108E-4</v>
      </c>
      <c r="U2204" t="str" cm="1">
        <f t="array" ref="U2204">IF(T2204=MIN($T$3:$T$10000),S2204:T2204,"")</f>
        <v/>
      </c>
    </row>
    <row r="2205" spans="1:21" x14ac:dyDescent="0.3">
      <c r="A2205" s="23">
        <v>44488</v>
      </c>
      <c r="B2205" s="24">
        <v>3.2136733351161191E-3</v>
      </c>
      <c r="C2205" s="24">
        <v>1.118017605663727E-2</v>
      </c>
      <c r="D2205" s="24">
        <v>2.1245182902244201E-2</v>
      </c>
      <c r="E2205" s="263">
        <v>1.068968969293092E-2</v>
      </c>
      <c r="F2205" s="264">
        <v>1.7000000000000001E-4</v>
      </c>
      <c r="G2205" s="264">
        <v>-3.8999999999999918E-4</v>
      </c>
      <c r="H2205" s="265">
        <v>0</v>
      </c>
      <c r="K2205" s="23">
        <v>44488</v>
      </c>
      <c r="L2205" s="19">
        <v>5.9114577967480002E-3</v>
      </c>
      <c r="O2205" s="23">
        <v>44488</v>
      </c>
      <c r="P2205">
        <v>1.4784894491869999E-2</v>
      </c>
      <c r="Q2205" t="str" cm="1">
        <f t="array" ref="Q2205">IF(P2205=MIN($P$3:$P$10000),O2205:P2205,"")</f>
        <v/>
      </c>
      <c r="S2205" s="23">
        <v>44488</v>
      </c>
      <c r="T2205">
        <v>5.9139577967480001E-3</v>
      </c>
      <c r="U2205" t="str" cm="1">
        <f t="array" ref="U2205">IF(T2205=MIN($T$3:$T$10000),S2205:T2205,"")</f>
        <v/>
      </c>
    </row>
    <row r="2206" spans="1:21" x14ac:dyDescent="0.3">
      <c r="A2206" s="23">
        <v>44489</v>
      </c>
      <c r="B2206" s="24">
        <v>8.7639590588810719E-3</v>
      </c>
      <c r="C2206" s="24">
        <v>5.2210252523421158E-3</v>
      </c>
      <c r="D2206" s="24">
        <v>9.053846759284178E-3</v>
      </c>
      <c r="E2206" s="263">
        <v>1.045075790364176E-2</v>
      </c>
      <c r="F2206" s="264">
        <v>-8.0000000000000101E-5</v>
      </c>
      <c r="G2206" s="264">
        <v>1.8999999999999909E-4</v>
      </c>
      <c r="H2206" s="265">
        <v>-1.818181818181807E-4</v>
      </c>
      <c r="K2206" s="23">
        <v>44489</v>
      </c>
      <c r="L2206" s="19">
        <v>3.4845556599071379E-3</v>
      </c>
      <c r="O2206" s="23">
        <v>44489</v>
      </c>
      <c r="P2206">
        <v>8.9121846043132991E-3</v>
      </c>
      <c r="Q2206" t="str" cm="1">
        <f t="array" ref="Q2206">IF(P2206=MIN($P$3:$P$10000),O2206:P2206,"")</f>
        <v/>
      </c>
      <c r="S2206" s="23">
        <v>44489</v>
      </c>
      <c r="T2206">
        <v>3.5648738417253193E-3</v>
      </c>
      <c r="U2206" t="str" cm="1">
        <f t="array" ref="U2206">IF(T2206=MIN($T$3:$T$10000),S2206:T2206,"")</f>
        <v/>
      </c>
    </row>
    <row r="2207" spans="1:21" x14ac:dyDescent="0.3">
      <c r="A2207" s="23">
        <v>44490</v>
      </c>
      <c r="B2207" s="24">
        <v>-8.9870584417152475E-4</v>
      </c>
      <c r="C2207" s="24">
        <v>6.1103879371114504E-4</v>
      </c>
      <c r="D2207" s="24">
        <v>5.5478080983826991E-3</v>
      </c>
      <c r="E2207" s="263">
        <v>8.5982402187302163E-3</v>
      </c>
      <c r="F2207" s="264">
        <v>1.7000000000000001E-4</v>
      </c>
      <c r="G2207" s="264">
        <v>-3.1999999999999916E-4</v>
      </c>
      <c r="H2207" s="265">
        <v>1.1904761904761833E-4</v>
      </c>
      <c r="K2207" s="23">
        <v>44490</v>
      </c>
      <c r="L2207" s="19">
        <v>2.0945374887758566E-3</v>
      </c>
      <c r="O2207" s="23">
        <v>44490</v>
      </c>
      <c r="P2207">
        <v>5.0999151505110698E-3</v>
      </c>
      <c r="Q2207" t="str" cm="1">
        <f t="array" ref="Q2207">IF(P2207=MIN($P$3:$P$10000),O2207:P2207,"")</f>
        <v/>
      </c>
      <c r="S2207" s="23">
        <v>44490</v>
      </c>
      <c r="T2207">
        <v>2.0399660602044281E-3</v>
      </c>
      <c r="U2207" t="str" cm="1">
        <f t="array" ref="U2207">IF(T2207=MIN($T$3:$T$10000),S2207:T2207,"")</f>
        <v/>
      </c>
    </row>
    <row r="2208" spans="1:21" x14ac:dyDescent="0.3">
      <c r="A2208" s="23">
        <v>44491</v>
      </c>
      <c r="B2208" s="24">
        <v>6.1169655172413802E-3</v>
      </c>
      <c r="C2208" s="24">
        <v>1.618321652990146E-2</v>
      </c>
      <c r="D2208" s="24">
        <v>1.0421628713463291E-2</v>
      </c>
      <c r="E2208" s="263">
        <v>1.5690568941908241E-2</v>
      </c>
      <c r="F2208" s="264">
        <v>1.2999999999999999E-4</v>
      </c>
      <c r="G2208" s="264">
        <v>-1.300000000000001E-4</v>
      </c>
      <c r="H2208" s="265">
        <v>1.2048192771084474E-4</v>
      </c>
      <c r="K2208" s="23">
        <v>44491</v>
      </c>
      <c r="L2208" s="19">
        <v>4.9985872623016982E-3</v>
      </c>
      <c r="O2208" s="23">
        <v>44491</v>
      </c>
      <c r="P2208">
        <v>1.2344675987079546E-2</v>
      </c>
      <c r="Q2208" t="str" cm="1">
        <f t="array" ref="Q2208">IF(P2208=MIN($P$3:$P$10000),O2208:P2208,"")</f>
        <v/>
      </c>
      <c r="S2208" s="23">
        <v>44491</v>
      </c>
      <c r="T2208">
        <v>4.9378703948318187E-3</v>
      </c>
      <c r="U2208" t="str" cm="1">
        <f t="array" ref="U2208">IF(T2208=MIN($T$3:$T$10000),S2208:T2208,"")</f>
        <v/>
      </c>
    </row>
    <row r="2209" spans="1:21" x14ac:dyDescent="0.3">
      <c r="A2209" s="23">
        <v>44494</v>
      </c>
      <c r="B2209" s="24">
        <v>6.9141620810833143E-3</v>
      </c>
      <c r="C2209" s="24">
        <v>-1.1418145654492109E-2</v>
      </c>
      <c r="D2209" s="24">
        <v>1.159497480935124E-2</v>
      </c>
      <c r="E2209" s="263">
        <v>-1.988796554948585E-2</v>
      </c>
      <c r="F2209" s="264">
        <v>-1.699999999999999E-4</v>
      </c>
      <c r="G2209" s="264">
        <v>4.3999999999999926E-4</v>
      </c>
      <c r="H2209" s="265">
        <v>6.0975609756097202E-5</v>
      </c>
      <c r="K2209" s="23">
        <v>44494</v>
      </c>
      <c r="L2209" s="19">
        <v>-5.7736883892994437E-4</v>
      </c>
      <c r="O2209" s="23">
        <v>44494</v>
      </c>
      <c r="P2209">
        <v>-1.5245196583004699E-3</v>
      </c>
      <c r="Q2209" t="str" cm="1">
        <f t="array" ref="Q2209">IF(P2209=MIN($P$3:$P$10000),O2209:P2209,"")</f>
        <v/>
      </c>
      <c r="S2209" s="23">
        <v>44494</v>
      </c>
      <c r="T2209">
        <v>-6.098078633201881E-4</v>
      </c>
      <c r="U2209" t="str" cm="1">
        <f t="array" ref="U2209">IF(T2209=MIN($T$3:$T$10000),S2209:T2209,"")</f>
        <v/>
      </c>
    </row>
    <row r="2210" spans="1:21" x14ac:dyDescent="0.3">
      <c r="A2210" s="23">
        <v>44495</v>
      </c>
      <c r="B2210" s="24">
        <v>-7.3995148984585587E-3</v>
      </c>
      <c r="C2210" s="24">
        <v>-1.823830334159188E-3</v>
      </c>
      <c r="D2210" s="24">
        <v>-8.7298498939454676E-3</v>
      </c>
      <c r="E2210" s="263">
        <v>-1.1604276584336361E-2</v>
      </c>
      <c r="F2210" s="264">
        <v>-2.0000000000000009E-4</v>
      </c>
      <c r="G2210" s="264">
        <v>-2.2999999999999909E-4</v>
      </c>
      <c r="H2210" s="265">
        <v>5.5214723926380247E-4</v>
      </c>
      <c r="K2210" s="23">
        <v>44495</v>
      </c>
      <c r="L2210" s="19">
        <v>-3.1816630172901415E-3</v>
      </c>
      <c r="O2210" s="23">
        <v>44495</v>
      </c>
      <c r="P2210">
        <v>-8.4965731873971311E-3</v>
      </c>
      <c r="Q2210" t="str" cm="1">
        <f t="array" ref="Q2210">IF(P2210=MIN($P$3:$P$10000),O2210:P2210,"")</f>
        <v/>
      </c>
      <c r="S2210" s="23">
        <v>44495</v>
      </c>
      <c r="T2210">
        <v>-3.3986292749588528E-3</v>
      </c>
      <c r="U2210" t="str" cm="1">
        <f t="array" ref="U2210">IF(T2210=MIN($T$3:$T$10000),S2210:T2210,"")</f>
        <v/>
      </c>
    </row>
    <row r="2211" spans="1:21" x14ac:dyDescent="0.3">
      <c r="A2211" s="23">
        <v>44496</v>
      </c>
      <c r="B2211" s="24">
        <v>2.6240578385519891E-3</v>
      </c>
      <c r="C2211" s="24">
        <v>-6.394556731860423E-3</v>
      </c>
      <c r="D2211" s="24">
        <v>-8.2016313214460946E-3</v>
      </c>
      <c r="E2211" s="263">
        <v>-2.5929134598479439E-2</v>
      </c>
      <c r="F2211" s="264">
        <v>-5.399999999999999E-4</v>
      </c>
      <c r="G2211" s="264">
        <v>5.3999999999999936E-4</v>
      </c>
      <c r="H2211" s="265">
        <v>-1.9480519480519589E-4</v>
      </c>
      <c r="K2211" s="23">
        <v>44496</v>
      </c>
      <c r="L2211" s="19">
        <v>-4.9653911163176001E-3</v>
      </c>
      <c r="O2211" s="23">
        <v>44496</v>
      </c>
      <c r="P2211">
        <v>-1.2126821946638156E-2</v>
      </c>
      <c r="Q2211" t="str" cm="1">
        <f t="array" ref="Q2211">IF(P2211=MIN($P$3:$P$10000),O2211:P2211,"")</f>
        <v/>
      </c>
      <c r="S2211" s="23">
        <v>44496</v>
      </c>
      <c r="T2211">
        <v>-4.8507287786552621E-3</v>
      </c>
      <c r="U2211" t="str" cm="1">
        <f t="array" ref="U2211">IF(T2211=MIN($T$3:$T$10000),S2211:T2211,"")</f>
        <v/>
      </c>
    </row>
    <row r="2212" spans="1:21" x14ac:dyDescent="0.3">
      <c r="A2212" s="23">
        <v>44497</v>
      </c>
      <c r="B2212" s="24">
        <v>-2.3788366160718301E-4</v>
      </c>
      <c r="C2212" s="24">
        <v>6.4357102461391757E-3</v>
      </c>
      <c r="D2212" s="24">
        <v>6.236029600832001E-3</v>
      </c>
      <c r="E2212" s="263">
        <v>1.5146720567135639E-2</v>
      </c>
      <c r="F2212" s="264">
        <v>5.5999999999999995E-4</v>
      </c>
      <c r="G2212" s="264">
        <v>-9.4999999999999978E-4</v>
      </c>
      <c r="H2212" s="265">
        <v>1.2738853503184856E-4</v>
      </c>
      <c r="K2212" s="23">
        <v>44497</v>
      </c>
      <c r="L2212" s="19">
        <v>3.3671588350993797E-3</v>
      </c>
      <c r="O2212" s="23">
        <v>44497</v>
      </c>
      <c r="P2212">
        <v>8.2533349858376192E-3</v>
      </c>
      <c r="Q2212" t="str" cm="1">
        <f t="array" ref="Q2212">IF(P2212=MIN($P$3:$P$10000),O2212:P2212,"")</f>
        <v/>
      </c>
      <c r="S2212" s="23">
        <v>44497</v>
      </c>
      <c r="T2212">
        <v>3.3013339943350475E-3</v>
      </c>
      <c r="U2212" t="str" cm="1">
        <f t="array" ref="U2212">IF(T2212=MIN($T$3:$T$10000),S2212:T2212,"")</f>
        <v/>
      </c>
    </row>
    <row r="2213" spans="1:21" x14ac:dyDescent="0.3">
      <c r="A2213" s="23">
        <v>44498</v>
      </c>
      <c r="B2213" s="24">
        <v>-8.5079008982877988E-3</v>
      </c>
      <c r="C2213" s="24">
        <v>-1.70523999927377E-2</v>
      </c>
      <c r="D2213" s="24">
        <v>6.5342810182272074E-3</v>
      </c>
      <c r="E2213" s="263">
        <v>1.733321450262066E-2</v>
      </c>
      <c r="F2213" s="264">
        <v>8.3999999999999993E-4</v>
      </c>
      <c r="G2213" s="264">
        <v>-1.5599999999999989E-3</v>
      </c>
      <c r="H2213" s="265">
        <v>-1.9354838709677527E-4</v>
      </c>
      <c r="K2213" s="23">
        <v>44498</v>
      </c>
      <c r="L2213" s="19">
        <v>1.88866729328772E-3</v>
      </c>
      <c r="O2213" s="23">
        <v>44498</v>
      </c>
      <c r="P2213">
        <v>4.9244101687031718E-3</v>
      </c>
      <c r="Q2213" t="str" cm="1">
        <f t="array" ref="Q2213">IF(P2213=MIN($P$3:$P$10000),O2213:P2213,"")</f>
        <v/>
      </c>
      <c r="S2213" s="23">
        <v>44498</v>
      </c>
      <c r="T2213">
        <v>1.969764067481269E-3</v>
      </c>
      <c r="U2213" t="str" cm="1">
        <f t="array" ref="U2213">IF(T2213=MIN($T$3:$T$10000),S2213:T2213,"")</f>
        <v/>
      </c>
    </row>
    <row r="2214" spans="1:21" x14ac:dyDescent="0.3">
      <c r="A2214" s="23">
        <v>44501</v>
      </c>
      <c r="B2214" s="24">
        <v>5.220582246165624E-3</v>
      </c>
      <c r="C2214" s="24">
        <v>1.177205767190539E-2</v>
      </c>
      <c r="D2214" s="24">
        <v>2.4761407480050931E-3</v>
      </c>
      <c r="E2214" s="263">
        <v>-5.9289951016502493E-3</v>
      </c>
      <c r="F2214" s="264">
        <v>1.2999999999999999E-4</v>
      </c>
      <c r="G2214" s="264">
        <v>-8.7000000000000185E-4</v>
      </c>
      <c r="H2214" s="265">
        <v>1.2658227848101299E-4</v>
      </c>
      <c r="K2214" s="23">
        <v>44501</v>
      </c>
      <c r="L2214" s="19">
        <v>6.3855637013981526E-4</v>
      </c>
      <c r="O2214" s="23">
        <v>44501</v>
      </c>
      <c r="P2214">
        <v>1.5302358620583993E-3</v>
      </c>
      <c r="Q2214" t="str" cm="1">
        <f t="array" ref="Q2214">IF(P2214=MIN($P$3:$P$10000),O2214:P2214,"")</f>
        <v/>
      </c>
      <c r="S2214" s="23">
        <v>44501</v>
      </c>
      <c r="T2214">
        <v>6.1209434482335952E-4</v>
      </c>
      <c r="U2214" t="str" cm="1">
        <f t="array" ref="U2214">IF(T2214=MIN($T$3:$T$10000),S2214:T2214,"")</f>
        <v/>
      </c>
    </row>
    <row r="2215" spans="1:21" x14ac:dyDescent="0.3">
      <c r="A2215" s="23">
        <v>44502</v>
      </c>
      <c r="B2215" s="24">
        <v>-2.148997083357362E-3</v>
      </c>
      <c r="C2215" s="24">
        <v>-1.5615369047999419E-2</v>
      </c>
      <c r="D2215" s="24">
        <v>-4.6738151412641641E-4</v>
      </c>
      <c r="E2215" s="263">
        <v>1.2242635106423471E-2</v>
      </c>
      <c r="F2215" s="264">
        <v>-1.17E-3</v>
      </c>
      <c r="G2215" s="264">
        <v>1.4099999999999998E-3</v>
      </c>
      <c r="H2215" s="265">
        <v>-2.5641025641025598E-4</v>
      </c>
      <c r="K2215" s="23">
        <v>44502</v>
      </c>
      <c r="L2215" s="19">
        <v>2.6712816493677549E-4</v>
      </c>
      <c r="O2215" s="23">
        <v>44502</v>
      </c>
      <c r="P2215">
        <v>1.0725319508034766E-3</v>
      </c>
      <c r="Q2215" t="str" cm="1">
        <f t="array" ref="Q2215">IF(P2215=MIN($P$3:$P$10000),O2215:P2215,"")</f>
        <v/>
      </c>
      <c r="S2215" s="23">
        <v>44502</v>
      </c>
      <c r="T2215">
        <v>4.2901278032139072E-4</v>
      </c>
      <c r="U2215" t="str" cm="1">
        <f t="array" ref="U2215">IF(T2215=MIN($T$3:$T$10000),S2215:T2215,"")</f>
        <v/>
      </c>
    </row>
    <row r="2216" spans="1:21" x14ac:dyDescent="0.3">
      <c r="A2216" s="23">
        <v>44503</v>
      </c>
      <c r="B2216" s="24">
        <v>-8.3153862571096037E-3</v>
      </c>
      <c r="C2216" s="24">
        <v>1.3996763396922339E-2</v>
      </c>
      <c r="D2216" s="24">
        <v>3.0724611127793369E-3</v>
      </c>
      <c r="E2216" s="263">
        <v>-9.3654717538941678E-3</v>
      </c>
      <c r="F2216" s="264">
        <v>4.0000000000000112E-5</v>
      </c>
      <c r="G2216" s="264">
        <v>3.6000000000000029E-4</v>
      </c>
      <c r="H2216" s="265">
        <v>4.3749999999999947E-4</v>
      </c>
      <c r="K2216" s="23">
        <v>44503</v>
      </c>
      <c r="L2216" s="19">
        <v>7.9363185990955011E-5</v>
      </c>
      <c r="O2216" s="23">
        <v>44503</v>
      </c>
      <c r="P2216">
        <v>-3.4877953502261173E-4</v>
      </c>
      <c r="Q2216" t="str" cm="1">
        <f t="array" ref="Q2216">IF(P2216=MIN($P$3:$P$10000),O2216:P2216,"")</f>
        <v/>
      </c>
      <c r="S2216" s="23">
        <v>44503</v>
      </c>
      <c r="T2216">
        <v>-1.3951181400904478E-4</v>
      </c>
      <c r="U2216" t="str" cm="1">
        <f t="array" ref="U2216">IF(T2216=MIN($T$3:$T$10000),S2216:T2216,"")</f>
        <v/>
      </c>
    </row>
    <row r="2217" spans="1:21" x14ac:dyDescent="0.3">
      <c r="A2217" s="23">
        <v>44504</v>
      </c>
      <c r="B2217" s="24">
        <v>1.1340954060663429E-2</v>
      </c>
      <c r="C2217" s="24">
        <v>-4.9079916759750099E-3</v>
      </c>
      <c r="D2217" s="24">
        <v>7.3245600955941844E-3</v>
      </c>
      <c r="E2217" s="263">
        <v>6.1984848784041079E-3</v>
      </c>
      <c r="F2217" s="264">
        <v>-4.2000000000000002E-4</v>
      </c>
      <c r="G2217" s="264">
        <v>1.0900000000000009E-3</v>
      </c>
      <c r="H2217" s="265">
        <v>5.228758169934654E-4</v>
      </c>
      <c r="K2217" s="23">
        <v>44504</v>
      </c>
      <c r="L2217" s="19">
        <v>2.5353125593226187E-3</v>
      </c>
      <c r="O2217" s="23">
        <v>44504</v>
      </c>
      <c r="P2217">
        <v>5.7187961041888988E-3</v>
      </c>
      <c r="Q2217" t="str" cm="1">
        <f t="array" ref="Q2217">IF(P2217=MIN($P$3:$P$10000),O2217:P2217,"")</f>
        <v/>
      </c>
      <c r="S2217" s="23">
        <v>44504</v>
      </c>
      <c r="T2217">
        <v>2.2875184416755595E-3</v>
      </c>
      <c r="U2217" t="str" cm="1">
        <f t="array" ref="U2217">IF(T2217=MIN($T$3:$T$10000),S2217:T2217,"")</f>
        <v/>
      </c>
    </row>
    <row r="2218" spans="1:21" x14ac:dyDescent="0.3">
      <c r="A2218" s="23">
        <v>44505</v>
      </c>
      <c r="B2218" s="24">
        <v>1.306294111767174E-2</v>
      </c>
      <c r="C2218" s="24">
        <v>4.9321988669582947E-3</v>
      </c>
      <c r="D2218" s="24">
        <v>-6.9407116255430813E-3</v>
      </c>
      <c r="E2218" s="263">
        <v>-5.1025152402893884E-3</v>
      </c>
      <c r="F2218" s="264">
        <v>-4.8999999999999998E-4</v>
      </c>
      <c r="G2218" s="264">
        <v>6.2999999999999948E-4</v>
      </c>
      <c r="H2218" s="265">
        <v>-4.1379310344827699E-4</v>
      </c>
      <c r="K2218" s="23">
        <v>44505</v>
      </c>
      <c r="L2218" s="19">
        <v>-1.2585102753078794E-3</v>
      </c>
      <c r="O2218" s="23">
        <v>44505</v>
      </c>
      <c r="P2218">
        <v>-2.6370084468903864E-3</v>
      </c>
      <c r="Q2218" t="str" cm="1">
        <f t="array" ref="Q2218">IF(P2218=MIN($P$3:$P$10000),O2218:P2218,"")</f>
        <v/>
      </c>
      <c r="S2218" s="23">
        <v>44505</v>
      </c>
      <c r="T2218">
        <v>-1.0548033787561547E-3</v>
      </c>
      <c r="U2218" t="str" cm="1">
        <f t="array" ref="U2218">IF(T2218=MIN($T$3:$T$10000),S2218:T2218,"")</f>
        <v/>
      </c>
    </row>
    <row r="2219" spans="1:21" x14ac:dyDescent="0.3">
      <c r="A2219" s="23">
        <v>44508</v>
      </c>
      <c r="B2219" s="24">
        <v>3.5916216107305058E-3</v>
      </c>
      <c r="C2219" s="24">
        <v>7.6687722257239707E-3</v>
      </c>
      <c r="D2219" s="24">
        <v>-6.3902994502858298E-3</v>
      </c>
      <c r="E2219" s="263">
        <v>1.0007864710837419E-3</v>
      </c>
      <c r="F2219" s="264">
        <v>1.9999999999999839E-5</v>
      </c>
      <c r="G2219" s="264">
        <v>-1.2000000000000011E-4</v>
      </c>
      <c r="H2219" s="265">
        <v>3.3112582781456986E-4</v>
      </c>
      <c r="K2219" s="23">
        <v>44508</v>
      </c>
      <c r="L2219" s="19">
        <v>-3.253921420573569E-4</v>
      </c>
      <c r="O2219" s="23">
        <v>44508</v>
      </c>
      <c r="P2219">
        <v>-1.1759969114347837E-3</v>
      </c>
      <c r="Q2219" t="str" cm="1">
        <f t="array" ref="Q2219">IF(P2219=MIN($P$3:$P$10000),O2219:P2219,"")</f>
        <v/>
      </c>
      <c r="S2219" s="23">
        <v>44508</v>
      </c>
      <c r="T2219">
        <v>-4.7039876457391337E-4</v>
      </c>
      <c r="U2219" t="str" cm="1">
        <f t="array" ref="U2219">IF(T2219=MIN($T$3:$T$10000),S2219:T2219,"")</f>
        <v/>
      </c>
    </row>
    <row r="2220" spans="1:21" x14ac:dyDescent="0.3">
      <c r="A2220" s="23">
        <v>44509</v>
      </c>
      <c r="B2220" s="24">
        <v>4.9281080362824151E-3</v>
      </c>
      <c r="C2220" s="24">
        <v>-8.5236041951687429E-3</v>
      </c>
      <c r="D2220" s="24">
        <v>3.4836432933581822E-3</v>
      </c>
      <c r="E2220" s="263">
        <v>-2.9366029359111112E-3</v>
      </c>
      <c r="F2220" s="264">
        <v>-3.0999999999999967E-4</v>
      </c>
      <c r="G2220" s="264">
        <v>4.3000000000000037E-4</v>
      </c>
      <c r="H2220" s="265">
        <v>-6.8493150684931572E-4</v>
      </c>
      <c r="K2220" s="23">
        <v>44509</v>
      </c>
      <c r="L2220" s="19">
        <v>-2.9781287841120949E-4</v>
      </c>
      <c r="O2220" s="23">
        <v>44509</v>
      </c>
      <c r="P2220">
        <v>4.9765749177456409E-5</v>
      </c>
      <c r="Q2220" t="str" cm="1">
        <f t="array" ref="Q2220">IF(P2220=MIN($P$3:$P$10000),O2220:P2220,"")</f>
        <v/>
      </c>
      <c r="S2220" s="23">
        <v>44509</v>
      </c>
      <c r="T2220">
        <v>1.9906299670982563E-5</v>
      </c>
      <c r="U2220" t="str" cm="1">
        <f t="array" ref="U2220">IF(T2220=MIN($T$3:$T$10000),S2220:T2220,"")</f>
        <v/>
      </c>
    </row>
    <row r="2221" spans="1:21" x14ac:dyDescent="0.3">
      <c r="A2221" s="23">
        <v>44510</v>
      </c>
      <c r="B2221" s="24">
        <v>1.085878379363342E-2</v>
      </c>
      <c r="C2221" s="24">
        <v>-1.8421842225599481E-2</v>
      </c>
      <c r="D2221" s="24">
        <v>-9.0127078963613862E-3</v>
      </c>
      <c r="E2221" s="263">
        <v>1.5666235380684391E-2</v>
      </c>
      <c r="F2221" s="264">
        <v>4.0999999999999977E-4</v>
      </c>
      <c r="G2221" s="264">
        <v>-8.5000000000000071E-4</v>
      </c>
      <c r="H2221" s="265">
        <v>-2.5641025641025598E-4</v>
      </c>
      <c r="K2221" s="23">
        <v>44510</v>
      </c>
      <c r="L2221" s="19">
        <v>-4.4301762817547841E-4</v>
      </c>
      <c r="O2221" s="23">
        <v>44510</v>
      </c>
      <c r="P2221">
        <v>-8.1533253197715785E-4</v>
      </c>
      <c r="Q2221" t="str" cm="1">
        <f t="array" ref="Q2221">IF(P2221=MIN($P$3:$P$10000),O2221:P2221,"")</f>
        <v/>
      </c>
      <c r="S2221" s="23">
        <v>44510</v>
      </c>
      <c r="T2221">
        <v>-3.2613301279086314E-4</v>
      </c>
      <c r="U2221" t="str" cm="1">
        <f t="array" ref="U2221">IF(T2221=MIN($T$3:$T$10000),S2221:T2221,"")</f>
        <v/>
      </c>
    </row>
    <row r="2222" spans="1:21" x14ac:dyDescent="0.3">
      <c r="A2222" s="23">
        <v>44511</v>
      </c>
      <c r="B2222" s="24">
        <v>5.6020850916113597E-3</v>
      </c>
      <c r="C2222" s="24">
        <v>1.18860779519421E-2</v>
      </c>
      <c r="D2222" s="24">
        <v>4.042767022872736E-4</v>
      </c>
      <c r="E2222" s="263">
        <v>-5.1826524539583477E-3</v>
      </c>
      <c r="F2222" s="264">
        <v>8.4000000000000003E-4</v>
      </c>
      <c r="G2222" s="264">
        <v>-2.7999999999999911E-4</v>
      </c>
      <c r="H2222" s="265">
        <v>1.2499999999999924E-4</v>
      </c>
      <c r="K2222" s="23">
        <v>44511</v>
      </c>
      <c r="L2222" s="19">
        <v>4.7216848301211096E-4</v>
      </c>
      <c r="O2222" s="23">
        <v>44511</v>
      </c>
      <c r="P2222">
        <v>8.6479620753027826E-4</v>
      </c>
      <c r="Q2222" t="str" cm="1">
        <f t="array" ref="Q2222">IF(P2222=MIN($P$3:$P$10000),O2222:P2222,"")</f>
        <v/>
      </c>
      <c r="S2222" s="23">
        <v>44511</v>
      </c>
      <c r="T2222">
        <v>3.4591848301211128E-4</v>
      </c>
      <c r="U2222" t="str" cm="1">
        <f t="array" ref="U2222">IF(T2222=MIN($T$3:$T$10000),S2222:T2222,"")</f>
        <v/>
      </c>
    </row>
    <row r="2223" spans="1:21" x14ac:dyDescent="0.3">
      <c r="A2223" s="23">
        <v>44512</v>
      </c>
      <c r="B2223" s="24">
        <v>1.895256199611122E-3</v>
      </c>
      <c r="C2223" s="24">
        <v>-7.1097252201866102E-3</v>
      </c>
      <c r="D2223" s="24">
        <v>-4.9832776020411109E-3</v>
      </c>
      <c r="E2223" s="263">
        <v>1.0791302866899321E-2</v>
      </c>
      <c r="F2223" s="264">
        <v>-4.0999999999999977E-4</v>
      </c>
      <c r="G2223" s="264">
        <v>0</v>
      </c>
      <c r="H2223" s="265">
        <v>-3.164556962025297E-4</v>
      </c>
      <c r="K2223" s="23">
        <v>44512</v>
      </c>
      <c r="L2223" s="19">
        <v>-1.1150303174069924E-4</v>
      </c>
      <c r="O2223" s="23">
        <v>44512</v>
      </c>
      <c r="P2223">
        <v>1.7975507887609682E-4</v>
      </c>
      <c r="Q2223" t="str" cm="1">
        <f t="array" ref="Q2223">IF(P2223=MIN($P$3:$P$10000),O2223:P2223,"")</f>
        <v/>
      </c>
      <c r="S2223" s="23">
        <v>44512</v>
      </c>
      <c r="T2223">
        <v>7.1902031550439118E-5</v>
      </c>
      <c r="U2223" t="str" cm="1">
        <f t="array" ref="U2223">IF(T2223=MIN($T$3:$T$10000),S2223:T2223,"")</f>
        <v/>
      </c>
    </row>
    <row r="2224" spans="1:21" x14ac:dyDescent="0.3">
      <c r="A2224" s="23">
        <v>44515</v>
      </c>
      <c r="B2224" s="24">
        <v>-1.5477443659686629E-3</v>
      </c>
      <c r="C2224" s="24">
        <v>-3.1132478635874602E-3</v>
      </c>
      <c r="D2224" s="24">
        <v>-5.7523145599938002E-3</v>
      </c>
      <c r="E2224" s="263">
        <v>1.2258627994955201E-4</v>
      </c>
      <c r="F2224" s="264">
        <v>3.6999999999999989E-4</v>
      </c>
      <c r="G2224" s="264">
        <v>-2.5000000000000017E-4</v>
      </c>
      <c r="H2224" s="265">
        <v>0</v>
      </c>
      <c r="K2224" s="23">
        <v>44515</v>
      </c>
      <c r="L2224" s="19">
        <v>-1.2481557912155496E-3</v>
      </c>
      <c r="O2224" s="23">
        <v>44515</v>
      </c>
      <c r="P2224">
        <v>-3.1816394780388737E-3</v>
      </c>
      <c r="Q2224" t="str" cm="1">
        <f t="array" ref="Q2224">IF(P2224=MIN($P$3:$P$10000),O2224:P2224,"")</f>
        <v/>
      </c>
      <c r="S2224" s="23">
        <v>44515</v>
      </c>
      <c r="T2224">
        <v>-1.2726557912155496E-3</v>
      </c>
      <c r="U2224" t="str" cm="1">
        <f t="array" ref="U2224">IF(T2224=MIN($T$3:$T$10000),S2224:T2224,"")</f>
        <v/>
      </c>
    </row>
    <row r="2225" spans="1:21" x14ac:dyDescent="0.3">
      <c r="A2225" s="23">
        <v>44516</v>
      </c>
      <c r="B2225" s="24">
        <v>-7.2338675544670822E-3</v>
      </c>
      <c r="C2225" s="24">
        <v>-1.561548991554966E-3</v>
      </c>
      <c r="D2225" s="24">
        <v>-2.5457893788159859E-2</v>
      </c>
      <c r="E2225" s="263">
        <v>1.0000135539416571E-2</v>
      </c>
      <c r="F2225" s="264">
        <v>-1.4999999999999999E-4</v>
      </c>
      <c r="G2225" s="264">
        <v>1.400000000000001E-4</v>
      </c>
      <c r="H2225" s="265">
        <v>1.8404907975460013E-4</v>
      </c>
      <c r="K2225" s="23">
        <v>44516</v>
      </c>
      <c r="L2225" s="19">
        <v>-3.7632457800823179E-3</v>
      </c>
      <c r="O2225" s="23">
        <v>44516</v>
      </c>
      <c r="P2225">
        <v>-9.5951696649297213E-3</v>
      </c>
      <c r="Q2225" t="str" cm="1">
        <f t="array" ref="Q2225">IF(P2225=MIN($P$3:$P$10000),O2225:P2225,"")</f>
        <v/>
      </c>
      <c r="S2225" s="23">
        <v>44516</v>
      </c>
      <c r="T2225">
        <v>-3.8380678659718881E-3</v>
      </c>
      <c r="U2225" t="str" cm="1">
        <f t="array" ref="U2225">IF(T2225=MIN($T$3:$T$10000),S2225:T2225,"")</f>
        <v/>
      </c>
    </row>
    <row r="2226" spans="1:21" x14ac:dyDescent="0.3">
      <c r="A2226" s="23">
        <v>44517</v>
      </c>
      <c r="B2226" s="24">
        <v>9.1371849310338728E-3</v>
      </c>
      <c r="C2226" s="24">
        <v>-6.8814656547523442E-3</v>
      </c>
      <c r="D2226" s="24">
        <v>-8.5912420414685359E-3</v>
      </c>
      <c r="E2226" s="263">
        <v>4.73774287929028E-3</v>
      </c>
      <c r="F2226" s="264">
        <v>1.000000000000003E-5</v>
      </c>
      <c r="G2226" s="264">
        <v>-1.000000000000001E-4</v>
      </c>
      <c r="H2226" s="265">
        <v>6.2499999999999622E-5</v>
      </c>
      <c r="K2226" s="23">
        <v>44517</v>
      </c>
      <c r="L2226" s="19">
        <v>-9.704963866136203E-4</v>
      </c>
      <c r="O2226" s="23">
        <v>44517</v>
      </c>
      <c r="P2226">
        <v>-2.4865534665340508E-3</v>
      </c>
      <c r="Q2226" t="str" cm="1">
        <f t="array" ref="Q2226">IF(P2226=MIN($P$3:$P$10000),O2226:P2226,"")</f>
        <v/>
      </c>
      <c r="S2226" s="23">
        <v>44517</v>
      </c>
      <c r="T2226">
        <v>-9.9462138661362003E-4</v>
      </c>
      <c r="U2226" t="str" cm="1">
        <f t="array" ref="U2226">IF(T2226=MIN($T$3:$T$10000),S2226:T2226,"")</f>
        <v/>
      </c>
    </row>
    <row r="2227" spans="1:21" x14ac:dyDescent="0.3">
      <c r="A2227" s="23">
        <v>44518</v>
      </c>
      <c r="B2227" s="24">
        <v>-3.2091575931232508E-3</v>
      </c>
      <c r="C2227" s="24">
        <v>-9.7637751017111297E-3</v>
      </c>
      <c r="D2227" s="24">
        <v>8.5953513298569033E-3</v>
      </c>
      <c r="E2227" s="263">
        <v>-5.5618215277614394E-3</v>
      </c>
      <c r="F2227" s="264">
        <v>-2.3000000000000001E-4</v>
      </c>
      <c r="G2227" s="264">
        <v>4.8999999999999933E-4</v>
      </c>
      <c r="H2227" s="265">
        <v>3.144654088050317E-4</v>
      </c>
      <c r="K2227" s="23">
        <v>44518</v>
      </c>
      <c r="L2227" s="19">
        <v>3.6887183230717853E-4</v>
      </c>
      <c r="O2227" s="23">
        <v>44518</v>
      </c>
      <c r="P2227">
        <v>5.6465599586228593E-4</v>
      </c>
      <c r="Q2227" t="str" cm="1">
        <f t="array" ref="Q2227">IF(P2227=MIN($P$3:$P$10000),O2227:P2227,"")</f>
        <v/>
      </c>
      <c r="S2227" s="23">
        <v>44518</v>
      </c>
      <c r="T2227">
        <v>2.2586239834491431E-4</v>
      </c>
      <c r="U2227" t="str" cm="1">
        <f t="array" ref="U2227">IF(T2227=MIN($T$3:$T$10000),S2227:T2227,"")</f>
        <v/>
      </c>
    </row>
    <row r="2228" spans="1:21" x14ac:dyDescent="0.3">
      <c r="A2228" s="23">
        <v>44519</v>
      </c>
      <c r="B2228" s="24">
        <v>-7.6463204823924383E-3</v>
      </c>
      <c r="C2228" s="24">
        <v>-1.3358765178241531E-2</v>
      </c>
      <c r="D2228" s="24">
        <v>-5.3786981273024493E-3</v>
      </c>
      <c r="E2228" s="263">
        <v>-6.6873676215920223E-3</v>
      </c>
      <c r="F2228" s="264">
        <v>-4.900000000000002E-4</v>
      </c>
      <c r="G2228" s="264">
        <v>6.5000000000000062E-4</v>
      </c>
      <c r="H2228" s="265">
        <v>-5.8441558441558311E-4</v>
      </c>
      <c r="K2228" s="23">
        <v>44519</v>
      </c>
      <c r="L2228" s="19">
        <v>-3.1251176066414881E-3</v>
      </c>
      <c r="O2228" s="23">
        <v>44519</v>
      </c>
      <c r="P2228">
        <v>-7.1140764841361882E-3</v>
      </c>
      <c r="Q2228" t="str" cm="1">
        <f t="array" ref="Q2228">IF(P2228=MIN($P$3:$P$10000),O2228:P2228,"")</f>
        <v/>
      </c>
      <c r="S2228" s="23">
        <v>44519</v>
      </c>
      <c r="T2228">
        <v>-2.8456305936544754E-3</v>
      </c>
      <c r="U2228" t="str" cm="1">
        <f t="array" ref="U2228">IF(T2228=MIN($T$3:$T$10000),S2228:T2228,"")</f>
        <v/>
      </c>
    </row>
    <row r="2229" spans="1:21" x14ac:dyDescent="0.3">
      <c r="A2229" s="23">
        <v>44522</v>
      </c>
      <c r="B2229" s="24">
        <v>-2.2420462183996018E-2</v>
      </c>
      <c r="C2229" s="24">
        <v>-1.6118890965008191E-3</v>
      </c>
      <c r="D2229" s="24">
        <v>1.6784822588950029E-2</v>
      </c>
      <c r="E2229" s="263">
        <v>-2.264434003526179E-3</v>
      </c>
      <c r="F2229" s="264">
        <v>-5.9999999999999941E-5</v>
      </c>
      <c r="G2229" s="264">
        <v>-7.3999999999999956E-4</v>
      </c>
      <c r="H2229" s="265">
        <v>-2.4539877300613563E-4</v>
      </c>
      <c r="K2229" s="23">
        <v>44522</v>
      </c>
      <c r="L2229" s="19">
        <v>1.6029102332201486E-3</v>
      </c>
      <c r="O2229" s="23">
        <v>44522</v>
      </c>
      <c r="P2229">
        <v>4.3908492026822734E-3</v>
      </c>
      <c r="Q2229" t="str" cm="1">
        <f t="array" ref="Q2229">IF(P2229=MIN($P$3:$P$10000),O2229:P2229,"")</f>
        <v/>
      </c>
      <c r="S2229" s="23">
        <v>44522</v>
      </c>
      <c r="T2229">
        <v>1.7563396810729094E-3</v>
      </c>
      <c r="U2229" t="str" cm="1">
        <f t="array" ref="U2229">IF(T2229=MIN($T$3:$T$10000),S2229:T2229,"")</f>
        <v/>
      </c>
    </row>
    <row r="2230" spans="1:21" x14ac:dyDescent="0.3">
      <c r="A2230" s="23">
        <v>44523</v>
      </c>
      <c r="B2230" s="24">
        <v>-8.6523998858480111E-3</v>
      </c>
      <c r="C2230" s="24">
        <v>-1.9373568076272859E-3</v>
      </c>
      <c r="D2230" s="24">
        <v>7.1141968329145062E-3</v>
      </c>
      <c r="E2230" s="263">
        <v>1.1164259644200361E-2</v>
      </c>
      <c r="F2230" s="264">
        <v>4.2000000000000002E-4</v>
      </c>
      <c r="G2230" s="264">
        <v>-1.0700000000000009E-3</v>
      </c>
      <c r="H2230" s="265">
        <v>1.7964071856287525E-4</v>
      </c>
      <c r="K2230" s="23">
        <v>44523</v>
      </c>
      <c r="L2230" s="19">
        <v>2.2348635034915858E-3</v>
      </c>
      <c r="O2230" s="23">
        <v>44523</v>
      </c>
      <c r="P2230">
        <v>5.4138129503457297E-3</v>
      </c>
      <c r="Q2230" t="str" cm="1">
        <f t="array" ref="Q2230">IF(P2230=MIN($P$3:$P$10000),O2230:P2230,"")</f>
        <v/>
      </c>
      <c r="S2230" s="23">
        <v>44523</v>
      </c>
      <c r="T2230">
        <v>2.165525180138292E-3</v>
      </c>
      <c r="U2230" t="str" cm="1">
        <f t="array" ref="U2230">IF(T2230=MIN($T$3:$T$10000),S2230:T2230,"")</f>
        <v/>
      </c>
    </row>
    <row r="2231" spans="1:21" x14ac:dyDescent="0.3">
      <c r="A2231" s="23">
        <v>44524</v>
      </c>
      <c r="B2231" s="24">
        <v>-9.5650407075872175E-4</v>
      </c>
      <c r="C2231" s="24">
        <v>-7.7644367492782007E-3</v>
      </c>
      <c r="D2231" s="24">
        <v>5.0065309803340062E-3</v>
      </c>
      <c r="E2231" s="263">
        <v>5.3384618902720948E-3</v>
      </c>
      <c r="F2231" s="264">
        <v>2.5999999999999981E-4</v>
      </c>
      <c r="G2231" s="264">
        <v>-2.8999999999999924E-4</v>
      </c>
      <c r="H2231" s="265">
        <v>2.4390243902438881E-4</v>
      </c>
      <c r="K2231" s="23">
        <v>44524</v>
      </c>
      <c r="L2231" s="19">
        <v>1.2055778867773228E-3</v>
      </c>
      <c r="O2231" s="23">
        <v>44524</v>
      </c>
      <c r="P2231">
        <v>2.7108044730408693E-3</v>
      </c>
      <c r="Q2231" t="str" cm="1">
        <f t="array" ref="Q2231">IF(P2231=MIN($P$3:$P$10000),O2231:P2231,"")</f>
        <v/>
      </c>
      <c r="S2231" s="23">
        <v>44524</v>
      </c>
      <c r="T2231">
        <v>1.0843217892163477E-3</v>
      </c>
      <c r="U2231" t="str" cm="1">
        <f t="array" ref="U2231">IF(T2231=MIN($T$3:$T$10000),S2231:T2231,"")</f>
        <v/>
      </c>
    </row>
    <row r="2232" spans="1:21" x14ac:dyDescent="0.3">
      <c r="A2232" s="23">
        <v>44526</v>
      </c>
      <c r="B2232" s="24">
        <v>-1.6155397802637629E-3</v>
      </c>
      <c r="C2232" s="24">
        <v>-4.5647242573721068E-2</v>
      </c>
      <c r="D2232" s="24">
        <v>-1.11914174106943E-2</v>
      </c>
      <c r="E2232" s="263">
        <v>-1.357719249769461E-2</v>
      </c>
      <c r="F2232" s="264">
        <v>-9.4000000000000008E-4</v>
      </c>
      <c r="G2232" s="264">
        <v>1.0499999999999999E-3</v>
      </c>
      <c r="H2232" s="265">
        <v>-2.7027027027026979E-4</v>
      </c>
      <c r="K2232" s="23">
        <v>44526</v>
      </c>
      <c r="L2232" s="19">
        <v>-6.4278910686700391E-3</v>
      </c>
      <c r="O2232" s="23">
        <v>44526</v>
      </c>
      <c r="P2232">
        <v>-1.5661923617621042E-2</v>
      </c>
      <c r="Q2232" t="str" cm="1">
        <f t="array" ref="Q2232">IF(P2232=MIN($P$3:$P$10000),O2232:P2232,"")</f>
        <v/>
      </c>
      <c r="S2232" s="23">
        <v>44526</v>
      </c>
      <c r="T2232">
        <v>-6.2647694470484173E-3</v>
      </c>
      <c r="U2232" t="str" cm="1">
        <f t="array" ref="U2232">IF(T2232=MIN($T$3:$T$10000),S2232:T2232,"")</f>
        <v/>
      </c>
    </row>
    <row r="2233" spans="1:21" x14ac:dyDescent="0.3">
      <c r="A2233" s="23">
        <v>44529</v>
      </c>
      <c r="B2233" s="24">
        <v>-1.37854954587187E-3</v>
      </c>
      <c r="C2233" s="24">
        <v>1.571572248227791E-2</v>
      </c>
      <c r="D2233" s="24">
        <v>-1.5665869774088029E-2</v>
      </c>
      <c r="E2233" s="263">
        <v>2.0554327353572391E-2</v>
      </c>
      <c r="F2233" s="264">
        <v>2.600000000000003E-4</v>
      </c>
      <c r="G2233" s="264">
        <v>-4.0000000000000044E-5</v>
      </c>
      <c r="H2233" s="265">
        <v>5.9210526315789456E-4</v>
      </c>
      <c r="K2233" s="23">
        <v>44529</v>
      </c>
      <c r="L2233" s="19">
        <v>7.0858094991405377E-4</v>
      </c>
      <c r="O2233" s="23">
        <v>44529</v>
      </c>
      <c r="P2233">
        <v>1.0453339537325017E-3</v>
      </c>
      <c r="Q2233" t="str" cm="1">
        <f t="array" ref="Q2233">IF(P2233=MIN($P$3:$P$10000),O2233:P2233,"")</f>
        <v/>
      </c>
      <c r="S2233" s="23">
        <v>44529</v>
      </c>
      <c r="T2233">
        <v>4.1813358149300111E-4</v>
      </c>
      <c r="U2233" t="str" cm="1">
        <f t="array" ref="U2233">IF(T2233=MIN($T$3:$T$10000),S2233:T2233,"")</f>
        <v/>
      </c>
    </row>
    <row r="2234" spans="1:21" x14ac:dyDescent="0.3">
      <c r="A2234" s="23">
        <v>44530</v>
      </c>
      <c r="B2234" s="24">
        <v>-6.7218523203051881E-3</v>
      </c>
      <c r="C2234" s="24">
        <v>-1.14362713713443E-2</v>
      </c>
      <c r="D2234" s="24">
        <v>-1.402223913106347E-2</v>
      </c>
      <c r="E2234" s="263">
        <v>-3.6923762540558402E-2</v>
      </c>
      <c r="F2234" s="264">
        <v>-3.999999999999998E-4</v>
      </c>
      <c r="G2234" s="264">
        <v>1.100000000000001E-4</v>
      </c>
      <c r="H2234" s="265">
        <v>0</v>
      </c>
      <c r="K2234" s="23">
        <v>44530</v>
      </c>
      <c r="L2234" s="19">
        <v>-7.9399098971005468E-3</v>
      </c>
      <c r="O2234" s="23">
        <v>44530</v>
      </c>
      <c r="P2234">
        <v>-1.9763524742751372E-2</v>
      </c>
      <c r="Q2234" t="str" cm="1">
        <f t="array" ref="Q2234">IF(P2234=MIN($P$3:$P$10000),O2234:P2234,"")</f>
        <v/>
      </c>
      <c r="S2234" s="23">
        <v>44530</v>
      </c>
      <c r="T2234">
        <v>-7.905409897100547E-3</v>
      </c>
      <c r="U2234" t="str" cm="1">
        <f t="array" ref="U2234">IF(T2234=MIN($T$3:$T$10000),S2234:T2234,"")</f>
        <v/>
      </c>
    </row>
    <row r="2235" spans="1:21" x14ac:dyDescent="0.3">
      <c r="A2235" s="23">
        <v>44531</v>
      </c>
      <c r="B2235" s="24">
        <v>3.9879395770391936E-3</v>
      </c>
      <c r="C2235" s="24">
        <v>-1.4630783717521811E-2</v>
      </c>
      <c r="D2235" s="24">
        <v>-2.4817061144172859E-2</v>
      </c>
      <c r="E2235" s="263">
        <v>-9.95927849208761E-4</v>
      </c>
      <c r="F2235" s="264">
        <v>-1.100000000000003E-4</v>
      </c>
      <c r="G2235" s="264">
        <v>-5.7999999999999935E-4</v>
      </c>
      <c r="H2235" s="265">
        <v>-6.993006993006951E-5</v>
      </c>
      <c r="K2235" s="23">
        <v>44531</v>
      </c>
      <c r="L2235" s="19">
        <v>-5.3612712206328539E-3</v>
      </c>
      <c r="O2235" s="23">
        <v>44531</v>
      </c>
      <c r="P2235">
        <v>-1.3224506722910806E-2</v>
      </c>
      <c r="Q2235" t="str" cm="1">
        <f t="array" ref="Q2235">IF(P2235=MIN($P$3:$P$10000),O2235:P2235,"")</f>
        <v/>
      </c>
      <c r="S2235" s="23">
        <v>44531</v>
      </c>
      <c r="T2235">
        <v>-5.2898026891643225E-3</v>
      </c>
      <c r="U2235" t="str" cm="1">
        <f t="array" ref="U2235">IF(T2235=MIN($T$3:$T$10000),S2235:T2235,"")</f>
        <v/>
      </c>
    </row>
    <row r="2236" spans="1:21" x14ac:dyDescent="0.3">
      <c r="A2236" s="23">
        <v>44532</v>
      </c>
      <c r="B2236" s="24">
        <v>-5.5368258176016301E-3</v>
      </c>
      <c r="C2236" s="24">
        <v>1.174034312930898E-2</v>
      </c>
      <c r="D2236" s="24">
        <v>-1.2177360650361169E-2</v>
      </c>
      <c r="E2236" s="263">
        <v>2.3790967372603611E-2</v>
      </c>
      <c r="F2236" s="264">
        <v>-3.0000000000000041E-4</v>
      </c>
      <c r="G2236" s="264">
        <v>6.4999999999999943E-4</v>
      </c>
      <c r="H2236" s="265">
        <v>6.249999999999986E-4</v>
      </c>
      <c r="K2236" s="23">
        <v>44532</v>
      </c>
      <c r="L2236" s="19">
        <v>1.3314835989101672E-3</v>
      </c>
      <c r="O2236" s="23">
        <v>44532</v>
      </c>
      <c r="P2236">
        <v>2.6193339972754182E-3</v>
      </c>
      <c r="Q2236" t="str" cm="1">
        <f t="array" ref="Q2236">IF(P2236=MIN($P$3:$P$10000),O2236:P2236,"")</f>
        <v/>
      </c>
      <c r="S2236" s="23">
        <v>44532</v>
      </c>
      <c r="T2236">
        <v>1.0477335989101679E-3</v>
      </c>
      <c r="U2236" t="str" cm="1">
        <f t="array" ref="U2236">IF(T2236=MIN($T$3:$T$10000),S2236:T2236,"")</f>
        <v/>
      </c>
    </row>
    <row r="2237" spans="1:21" x14ac:dyDescent="0.3">
      <c r="A2237" s="23">
        <v>44533</v>
      </c>
      <c r="B2237" s="24">
        <v>8.4120065234808902E-3</v>
      </c>
      <c r="C2237" s="24">
        <v>-1.4334526027503959E-2</v>
      </c>
      <c r="D2237" s="24">
        <v>1.50585981090311E-2</v>
      </c>
      <c r="E2237" s="263">
        <v>-3.1757346487160218E-3</v>
      </c>
      <c r="F2237" s="264">
        <v>-4.9999999999999257E-5</v>
      </c>
      <c r="G2237" s="264">
        <v>3.4999999999999918E-4</v>
      </c>
      <c r="H2237" s="265">
        <v>-5.925925925925915E-4</v>
      </c>
      <c r="K2237" s="23">
        <v>44533</v>
      </c>
      <c r="L2237" s="19">
        <v>1.6751031704412458E-3</v>
      </c>
      <c r="O2237" s="23">
        <v>44533</v>
      </c>
      <c r="P2237">
        <v>4.823174592769779E-3</v>
      </c>
      <c r="Q2237" t="str" cm="1">
        <f t="array" ref="Q2237">IF(P2237=MIN($P$3:$P$10000),O2237:P2237,"")</f>
        <v/>
      </c>
      <c r="S2237" s="23">
        <v>44533</v>
      </c>
      <c r="T2237">
        <v>1.929269837107912E-3</v>
      </c>
      <c r="U2237" t="str" cm="1">
        <f t="array" ref="U2237">IF(T2237=MIN($T$3:$T$10000),S2237:T2237,"")</f>
        <v/>
      </c>
    </row>
    <row r="2238" spans="1:21" x14ac:dyDescent="0.3">
      <c r="A2238" s="23">
        <v>44536</v>
      </c>
      <c r="B2238" s="24">
        <v>-2.4605652505382499E-3</v>
      </c>
      <c r="C2238" s="24">
        <v>1.004160635440958E-2</v>
      </c>
      <c r="D2238" s="24">
        <v>1.083559310669532E-2</v>
      </c>
      <c r="E2238" s="263">
        <v>1.5928330197155409E-3</v>
      </c>
      <c r="F2238" s="264">
        <v>-2.0000000000000009E-4</v>
      </c>
      <c r="G2238" s="264">
        <v>3.8000000000000029E-4</v>
      </c>
      <c r="H2238" s="265">
        <v>-3.4965034965034998E-4</v>
      </c>
      <c r="K2238" s="23">
        <v>44536</v>
      </c>
      <c r="L2238" s="19">
        <v>2.4619692037593918E-3</v>
      </c>
      <c r="O2238" s="23">
        <v>44536</v>
      </c>
      <c r="P2238">
        <v>6.5507796527551248E-3</v>
      </c>
      <c r="Q2238" t="str" cm="1">
        <f t="array" ref="Q2238">IF(P2238=MIN($P$3:$P$10000),O2238:P2238,"")</f>
        <v/>
      </c>
      <c r="S2238" s="23">
        <v>44536</v>
      </c>
      <c r="T2238">
        <v>2.6203118611020496E-3</v>
      </c>
      <c r="U2238" t="str" cm="1">
        <f t="array" ref="U2238">IF(T2238=MIN($T$3:$T$10000),S2238:T2238,"")</f>
        <v/>
      </c>
    </row>
    <row r="2239" spans="1:21" x14ac:dyDescent="0.3">
      <c r="A2239" s="23">
        <v>44537</v>
      </c>
      <c r="B2239" s="24">
        <v>3.5494946242962122E-3</v>
      </c>
      <c r="C2239" s="24">
        <v>2.9825184891912451E-2</v>
      </c>
      <c r="D2239" s="24">
        <v>-3.237260136022959E-3</v>
      </c>
      <c r="E2239" s="263">
        <v>4.7101461410896314E-3</v>
      </c>
      <c r="F2239" s="264">
        <v>2.9999999999999648E-5</v>
      </c>
      <c r="G2239" s="264">
        <v>-3.400000000000003E-4</v>
      </c>
      <c r="H2239" s="265">
        <v>-2.7027027027026979E-4</v>
      </c>
      <c r="K2239" s="23">
        <v>44537</v>
      </c>
      <c r="L2239" s="19">
        <v>1.6383545234113441E-3</v>
      </c>
      <c r="O2239" s="23">
        <v>44537</v>
      </c>
      <c r="P2239">
        <v>4.4349403625824138E-3</v>
      </c>
      <c r="Q2239" t="str" cm="1">
        <f t="array" ref="Q2239">IF(P2239=MIN($P$3:$P$10000),O2239:P2239,"")</f>
        <v/>
      </c>
      <c r="S2239" s="23">
        <v>44537</v>
      </c>
      <c r="T2239">
        <v>1.7739761450329657E-3</v>
      </c>
      <c r="U2239" t="str" cm="1">
        <f t="array" ref="U2239">IF(T2239=MIN($T$3:$T$10000),S2239:T2239,"")</f>
        <v/>
      </c>
    </row>
    <row r="2240" spans="1:21" x14ac:dyDescent="0.3">
      <c r="A2240" s="23">
        <v>44538</v>
      </c>
      <c r="B2240" s="24">
        <v>5.3951202613158162E-4</v>
      </c>
      <c r="C2240" s="24">
        <v>1.63115392314566E-2</v>
      </c>
      <c r="D2240" s="24">
        <v>-1.010460872305627E-2</v>
      </c>
      <c r="E2240" s="263">
        <v>-4.383514362671561E-3</v>
      </c>
      <c r="F2240" s="264">
        <v>2.1999999999999971E-4</v>
      </c>
      <c r="G2240" s="264">
        <v>-1.15E-3</v>
      </c>
      <c r="H2240" s="265">
        <v>1.9736842105263152E-4</v>
      </c>
      <c r="K2240" s="23">
        <v>44538</v>
      </c>
      <c r="L2240" s="19">
        <v>-1.3916401070533516E-3</v>
      </c>
      <c r="O2240" s="23">
        <v>44538</v>
      </c>
      <c r="P2240">
        <v>-3.6123897413175886E-3</v>
      </c>
      <c r="Q2240" t="str" cm="1">
        <f t="array" ref="Q2240">IF(P2240=MIN($P$3:$P$10000),O2240:P2240,"")</f>
        <v/>
      </c>
      <c r="S2240" s="23">
        <v>44538</v>
      </c>
      <c r="T2240">
        <v>-1.4449558965270357E-3</v>
      </c>
      <c r="U2240" t="str" cm="1">
        <f t="array" ref="U2240">IF(T2240=MIN($T$3:$T$10000),S2240:T2240,"")</f>
        <v/>
      </c>
    </row>
    <row r="2241" spans="1:21" x14ac:dyDescent="0.3">
      <c r="A2241" s="23">
        <v>44539</v>
      </c>
      <c r="B2241" s="24">
        <v>-6.1113782904029419E-3</v>
      </c>
      <c r="C2241" s="24">
        <v>-2.2600714775477669E-2</v>
      </c>
      <c r="D2241" s="24">
        <v>1.3909161755880049E-2</v>
      </c>
      <c r="E2241" s="263">
        <v>-4.525299372980943E-3</v>
      </c>
      <c r="F2241" s="264">
        <v>-3.1999999999999948E-4</v>
      </c>
      <c r="G2241" s="264">
        <v>3.1000000000000141E-4</v>
      </c>
      <c r="H2241" s="265">
        <v>6.7114093959731131E-5</v>
      </c>
      <c r="K2241" s="23">
        <v>44539</v>
      </c>
      <c r="L2241" s="19">
        <v>5.0112070500259805E-4</v>
      </c>
      <c r="O2241" s="23">
        <v>44539</v>
      </c>
      <c r="P2241">
        <v>1.2185484068017972E-3</v>
      </c>
      <c r="Q2241" t="str" cm="1">
        <f t="array" ref="Q2241">IF(P2241=MIN($P$3:$P$10000),O2241:P2241,"")</f>
        <v/>
      </c>
      <c r="S2241" s="23">
        <v>44539</v>
      </c>
      <c r="T2241">
        <v>4.8741936272071892E-4</v>
      </c>
      <c r="U2241" t="str" cm="1">
        <f t="array" ref="U2241">IF(T2241=MIN($T$3:$T$10000),S2241:T2241,"")</f>
        <v/>
      </c>
    </row>
    <row r="2242" spans="1:21" x14ac:dyDescent="0.3">
      <c r="A2242" s="23">
        <v>44540</v>
      </c>
      <c r="B2242" s="24">
        <v>4.2198998004611592E-3</v>
      </c>
      <c r="C2242" s="24">
        <v>5.697073732375121E-3</v>
      </c>
      <c r="D2242" s="24">
        <v>1.8267099791076321E-2</v>
      </c>
      <c r="E2242" s="263">
        <v>1.185587203023818E-2</v>
      </c>
      <c r="F2242" s="264">
        <v>-6.0000000000000157E-5</v>
      </c>
      <c r="G2242" s="264">
        <v>4.5999999999999931E-4</v>
      </c>
      <c r="H2242" s="265">
        <v>4.0540540540540647E-4</v>
      </c>
      <c r="K2242" s="23">
        <v>44540</v>
      </c>
      <c r="L2242" s="19">
        <v>5.4489310654169641E-3</v>
      </c>
      <c r="O2242" s="23">
        <v>44540</v>
      </c>
      <c r="P2242">
        <v>1.3123746582461328E-2</v>
      </c>
      <c r="Q2242" t="str" cm="1">
        <f t="array" ref="Q2242">IF(P2242=MIN($P$3:$P$10000),O2242:P2242,"")</f>
        <v/>
      </c>
      <c r="S2242" s="23">
        <v>44540</v>
      </c>
      <c r="T2242">
        <v>5.2494986329845311E-3</v>
      </c>
      <c r="U2242" t="str" cm="1">
        <f t="array" ref="U2242">IF(T2242=MIN($T$3:$T$10000),S2242:T2242,"")</f>
        <v/>
      </c>
    </row>
    <row r="2243" spans="1:21" x14ac:dyDescent="0.3">
      <c r="A2243" s="23">
        <v>44543</v>
      </c>
      <c r="B2243" s="24">
        <v>2.521299045247896E-3</v>
      </c>
      <c r="C2243" s="24">
        <v>-2.232590814723584E-2</v>
      </c>
      <c r="D2243" s="24">
        <v>1.8010454038037822E-2</v>
      </c>
      <c r="E2243" s="263">
        <v>-2.9747595677496472E-3</v>
      </c>
      <c r="F2243" s="264">
        <v>4.0000000000000112E-5</v>
      </c>
      <c r="G2243" s="264">
        <v>3.9999999999999931E-4</v>
      </c>
      <c r="H2243" s="265">
        <v>-1.408450704225356E-4</v>
      </c>
      <c r="K2243" s="23">
        <v>44543</v>
      </c>
      <c r="L2243" s="19">
        <v>1.7620706921620654E-3</v>
      </c>
      <c r="O2243" s="23">
        <v>44543</v>
      </c>
      <c r="P2243">
        <v>4.5036274346305161E-3</v>
      </c>
      <c r="Q2243" t="str" cm="1">
        <f t="array" ref="Q2243">IF(P2243=MIN($P$3:$P$10000),O2243:P2243,"")</f>
        <v/>
      </c>
      <c r="S2243" s="23">
        <v>44543</v>
      </c>
      <c r="T2243">
        <v>1.8014509738522064E-3</v>
      </c>
      <c r="U2243" t="str" cm="1">
        <f t="array" ref="U2243">IF(T2243=MIN($T$3:$T$10000),S2243:T2243,"")</f>
        <v/>
      </c>
    </row>
    <row r="2244" spans="1:21" x14ac:dyDescent="0.3">
      <c r="A2244" s="23">
        <v>44544</v>
      </c>
      <c r="B2244" s="24">
        <v>-9.3413053892216005E-3</v>
      </c>
      <c r="C2244" s="24">
        <v>-1.9768202944735021E-2</v>
      </c>
      <c r="D2244" s="24">
        <v>9.5423793491792169E-3</v>
      </c>
      <c r="E2244" s="263">
        <v>-1.004691599914956E-2</v>
      </c>
      <c r="F2244" s="264">
        <v>6.0000000000000157E-5</v>
      </c>
      <c r="G2244" s="264">
        <v>-1.500000000000001E-4</v>
      </c>
      <c r="H2244" s="265">
        <v>-2.0833333333333329E-4</v>
      </c>
      <c r="K2244" s="23">
        <v>44544</v>
      </c>
      <c r="L2244" s="19">
        <v>-1.0468636554816638E-3</v>
      </c>
      <c r="O2244" s="23">
        <v>44544</v>
      </c>
      <c r="P2244">
        <v>-2.3790341387041596E-3</v>
      </c>
      <c r="Q2244" t="str" cm="1">
        <f t="array" ref="Q2244">IF(P2244=MIN($P$3:$P$10000),O2244:P2244,"")</f>
        <v/>
      </c>
      <c r="S2244" s="23">
        <v>44544</v>
      </c>
      <c r="T2244">
        <v>-9.5161365548166376E-4</v>
      </c>
      <c r="U2244" t="str" cm="1">
        <f t="array" ref="U2244">IF(T2244=MIN($T$3:$T$10000),S2244:T2244,"")</f>
        <v/>
      </c>
    </row>
    <row r="2245" spans="1:21" x14ac:dyDescent="0.3">
      <c r="A2245" s="23">
        <v>44545</v>
      </c>
      <c r="B2245" s="24">
        <v>4.2915376657212548E-3</v>
      </c>
      <c r="C2245" s="24">
        <v>2.0862287038289431E-2</v>
      </c>
      <c r="D2245" s="24">
        <v>5.7265114701695648E-3</v>
      </c>
      <c r="E2245" s="263">
        <v>-3.0749185512021391E-4</v>
      </c>
      <c r="F2245" s="264">
        <v>1.4999999999999999E-4</v>
      </c>
      <c r="G2245" s="264">
        <v>1.2000000000000011E-4</v>
      </c>
      <c r="H2245" s="265">
        <v>2.0408163265306118E-4</v>
      </c>
      <c r="K2245" s="23">
        <v>44545</v>
      </c>
      <c r="L2245" s="19">
        <v>2.4562453136346071E-3</v>
      </c>
      <c r="O2245" s="23">
        <v>44545</v>
      </c>
      <c r="P2245">
        <v>5.8585214473518242E-3</v>
      </c>
      <c r="Q2245" t="str" cm="1">
        <f t="array" ref="Q2245">IF(P2245=MIN($P$3:$P$10000),O2245:P2245,"")</f>
        <v/>
      </c>
      <c r="S2245" s="23">
        <v>44545</v>
      </c>
      <c r="T2245">
        <v>2.3434085789407299E-3</v>
      </c>
      <c r="U2245" t="str" cm="1">
        <f t="array" ref="U2245">IF(T2245=MIN($T$3:$T$10000),S2245:T2245,"")</f>
        <v/>
      </c>
    </row>
    <row r="2246" spans="1:21" x14ac:dyDescent="0.3">
      <c r="A2246" s="23">
        <v>44546</v>
      </c>
      <c r="B2246" s="24">
        <v>1.2097562880441601E-2</v>
      </c>
      <c r="C2246" s="24">
        <v>5.1090040010208573E-3</v>
      </c>
      <c r="D2246" s="24">
        <v>-1.667010238944424E-2</v>
      </c>
      <c r="E2246" s="263">
        <v>2.159591433447822E-2</v>
      </c>
      <c r="F2246" s="264">
        <v>2.2999999999999971E-4</v>
      </c>
      <c r="G2246" s="264">
        <v>-5.2999999999999944E-4</v>
      </c>
      <c r="H2246" s="265">
        <v>2.0833333333333329E-4</v>
      </c>
      <c r="K2246" s="23">
        <v>44546</v>
      </c>
      <c r="L2246" s="19">
        <v>4.3200291492779045E-4</v>
      </c>
      <c r="O2246" s="23">
        <v>44546</v>
      </c>
      <c r="P2246">
        <v>8.5438228731947452E-4</v>
      </c>
      <c r="Q2246" t="str" cm="1">
        <f t="array" ref="Q2246">IF(P2246=MIN($P$3:$P$10000),O2246:P2246,"")</f>
        <v/>
      </c>
      <c r="S2246" s="23">
        <v>44546</v>
      </c>
      <c r="T2246">
        <v>3.417529149277905E-4</v>
      </c>
      <c r="U2246" t="str" cm="1">
        <f t="array" ref="U2246">IF(T2246=MIN($T$3:$T$10000),S2246:T2246,"")</f>
        <v/>
      </c>
    </row>
    <row r="2247" spans="1:21" x14ac:dyDescent="0.3">
      <c r="A2247" s="23">
        <v>44547</v>
      </c>
      <c r="B2247" s="24">
        <v>-2.1408241641096941E-3</v>
      </c>
      <c r="C2247" s="24">
        <v>-5.7607819493537878E-3</v>
      </c>
      <c r="D2247" s="24">
        <v>-3.202183161211547E-2</v>
      </c>
      <c r="E2247" s="263">
        <v>-2.848702682461739E-2</v>
      </c>
      <c r="F2247" s="264">
        <v>-1.9999999999999971E-4</v>
      </c>
      <c r="G2247" s="264">
        <v>5.9999999999999941E-4</v>
      </c>
      <c r="H2247" s="265">
        <v>-1.4184397163120605E-4</v>
      </c>
      <c r="K2247" s="23">
        <v>44547</v>
      </c>
      <c r="L2247" s="19">
        <v>-9.7247713931537753E-3</v>
      </c>
      <c r="O2247" s="23">
        <v>44547</v>
      </c>
      <c r="P2247">
        <v>-2.4177354014799333E-2</v>
      </c>
      <c r="Q2247" t="str" cm="1">
        <f t="array" ref="Q2247">IF(P2247=MIN($P$3:$P$10000),O2247:P2247,"")</f>
        <v/>
      </c>
      <c r="S2247" s="23">
        <v>44547</v>
      </c>
      <c r="T2247">
        <v>-9.6709416059197334E-3</v>
      </c>
      <c r="U2247" t="str" cm="1">
        <f t="array" ref="U2247">IF(T2247=MIN($T$3:$T$10000),S2247:T2247,"")</f>
        <v/>
      </c>
    </row>
    <row r="2248" spans="1:21" x14ac:dyDescent="0.3">
      <c r="A2248" s="23">
        <v>44550</v>
      </c>
      <c r="B2248" s="24">
        <v>-4.2312692926470942E-3</v>
      </c>
      <c r="C2248" s="24">
        <v>-9.2024968969733091E-3</v>
      </c>
      <c r="D2248" s="24">
        <v>3.2432145994672899E-3</v>
      </c>
      <c r="E2248" s="263">
        <v>-4.46350138298703E-3</v>
      </c>
      <c r="F2248" s="264">
        <v>-1.3000000000000029E-4</v>
      </c>
      <c r="G2248" s="264">
        <v>-2.4999999999999914E-4</v>
      </c>
      <c r="H2248" s="265">
        <v>-3.4965034965034998E-4</v>
      </c>
      <c r="K2248" s="23">
        <v>44550</v>
      </c>
      <c r="L2248" s="19">
        <v>-8.1408393644355774E-4</v>
      </c>
      <c r="O2248" s="23">
        <v>44550</v>
      </c>
      <c r="P2248">
        <v>-1.578103197752251E-3</v>
      </c>
      <c r="Q2248" t="str" cm="1">
        <f t="array" ref="Q2248">IF(P2248=MIN($P$3:$P$10000),O2248:P2248,"")</f>
        <v/>
      </c>
      <c r="S2248" s="23">
        <v>44550</v>
      </c>
      <c r="T2248">
        <v>-6.3124127910090032E-4</v>
      </c>
      <c r="U2248" t="str" cm="1">
        <f t="array" ref="U2248">IF(T2248=MIN($T$3:$T$10000),S2248:T2248,"")</f>
        <v/>
      </c>
    </row>
    <row r="2249" spans="1:21" x14ac:dyDescent="0.3">
      <c r="A2249" s="23">
        <v>44551</v>
      </c>
      <c r="B2249" s="24">
        <v>-4.1888803444590052E-4</v>
      </c>
      <c r="C2249" s="24">
        <v>3.1991765848571142E-2</v>
      </c>
      <c r="D2249" s="24">
        <v>3.0172060943733409E-3</v>
      </c>
      <c r="E2249" s="263">
        <v>-3.4871989158643249E-3</v>
      </c>
      <c r="F2249" s="264">
        <v>6.8000000000000005E-4</v>
      </c>
      <c r="G2249" s="264">
        <v>-7.6999999999999953E-4</v>
      </c>
      <c r="H2249" s="265">
        <v>1.3513513513513549E-4</v>
      </c>
      <c r="K2249" s="23">
        <v>44551</v>
      </c>
      <c r="L2249" s="19">
        <v>1.9746621409035955E-3</v>
      </c>
      <c r="O2249" s="23">
        <v>44551</v>
      </c>
      <c r="P2249">
        <v>4.7108783252319611E-3</v>
      </c>
      <c r="Q2249" t="str" cm="1">
        <f t="array" ref="Q2249">IF(P2249=MIN($P$3:$P$10000),O2249:P2249,"")</f>
        <v/>
      </c>
      <c r="S2249" s="23">
        <v>44551</v>
      </c>
      <c r="T2249">
        <v>1.8843513300927843E-3</v>
      </c>
      <c r="U2249" t="str" cm="1">
        <f t="array" ref="U2249">IF(T2249=MIN($T$3:$T$10000),S2249:T2249,"")</f>
        <v/>
      </c>
    </row>
    <row r="2250" spans="1:21" x14ac:dyDescent="0.3">
      <c r="A2250" s="23">
        <v>44552</v>
      </c>
      <c r="B2250" s="24">
        <v>9.4000237241044088E-3</v>
      </c>
      <c r="C2250" s="24">
        <v>7.6666534284078177E-3</v>
      </c>
      <c r="D2250" s="24">
        <v>1.2893559240929179E-3</v>
      </c>
      <c r="E2250" s="263">
        <v>3.9367679869242028E-3</v>
      </c>
      <c r="F2250" s="264">
        <v>3.1E-4</v>
      </c>
      <c r="G2250" s="264">
        <v>-3.6000000000000029E-4</v>
      </c>
      <c r="H2250" s="265">
        <v>-2.7397260273972557E-4</v>
      </c>
      <c r="K2250" s="23">
        <v>44552</v>
      </c>
      <c r="L2250" s="19">
        <v>1.4181331189964551E-3</v>
      </c>
      <c r="O2250" s="23">
        <v>44552</v>
      </c>
      <c r="P2250">
        <v>3.8210519755733285E-3</v>
      </c>
      <c r="Q2250" t="str" cm="1">
        <f t="array" ref="Q2250">IF(P2250=MIN($P$3:$P$10000),O2250:P2250,"")</f>
        <v/>
      </c>
      <c r="S2250" s="23">
        <v>44552</v>
      </c>
      <c r="T2250">
        <v>1.5284207902293316E-3</v>
      </c>
      <c r="U2250" t="str" cm="1">
        <f t="array" ref="U2250">IF(T2250=MIN($T$3:$T$10000),S2250:T2250,"")</f>
        <v/>
      </c>
    </row>
    <row r="2251" spans="1:21" x14ac:dyDescent="0.3">
      <c r="A2251" s="23">
        <v>44553</v>
      </c>
      <c r="B2251" s="24">
        <v>2.2540186785459252E-3</v>
      </c>
      <c r="C2251" s="24">
        <v>1.0585478258725771E-2</v>
      </c>
      <c r="D2251" s="24">
        <v>-2.2174318167220231E-3</v>
      </c>
      <c r="E2251" s="263">
        <v>7.9672400197022906E-3</v>
      </c>
      <c r="F2251" s="264">
        <v>2.5000000000000022E-4</v>
      </c>
      <c r="G2251" s="264">
        <v>-5.6000000000000049E-4</v>
      </c>
      <c r="H2251" s="265">
        <v>0</v>
      </c>
      <c r="K2251" s="23">
        <v>44553</v>
      </c>
      <c r="L2251" s="19">
        <v>1.2288838371068518E-3</v>
      </c>
      <c r="O2251" s="23">
        <v>44553</v>
      </c>
      <c r="P2251">
        <v>3.0797095927671296E-3</v>
      </c>
      <c r="Q2251" t="str" cm="1">
        <f t="array" ref="Q2251">IF(P2251=MIN($P$3:$P$10000),O2251:P2251,"")</f>
        <v/>
      </c>
      <c r="S2251" s="23">
        <v>44553</v>
      </c>
      <c r="T2251">
        <v>1.2318838371068517E-3</v>
      </c>
      <c r="U2251" t="str" cm="1">
        <f t="array" ref="U2251">IF(T2251=MIN($T$3:$T$10000),S2251:T2251,"")</f>
        <v/>
      </c>
    </row>
    <row r="2252" spans="1:21" x14ac:dyDescent="0.3">
      <c r="A2252" s="23">
        <v>44557</v>
      </c>
      <c r="B2252" s="24">
        <v>2.3672486100061781E-3</v>
      </c>
      <c r="C2252" s="24">
        <v>6.5467166594638171E-3</v>
      </c>
      <c r="D2252" s="24">
        <v>9.1045294651422668E-3</v>
      </c>
      <c r="E2252" s="263">
        <v>1.142390548754779E-2</v>
      </c>
      <c r="F2252" s="264">
        <v>-2.9999999999999992E-4</v>
      </c>
      <c r="G2252" s="264">
        <v>-2.200000000000002E-4</v>
      </c>
      <c r="H2252" s="265">
        <v>-6.7567567567567148E-5</v>
      </c>
      <c r="K2252" s="23">
        <v>44557</v>
      </c>
      <c r="L2252" s="19">
        <v>3.4228711660131928E-3</v>
      </c>
      <c r="O2252" s="23">
        <v>44557</v>
      </c>
      <c r="P2252">
        <v>8.7356914285464955E-3</v>
      </c>
      <c r="Q2252" t="str" cm="1">
        <f t="array" ref="Q2252">IF(P2252=MIN($P$3:$P$10000),O2252:P2252,"")</f>
        <v/>
      </c>
      <c r="S2252" s="23">
        <v>44557</v>
      </c>
      <c r="T2252">
        <v>3.4942765714185984E-3</v>
      </c>
      <c r="U2252" t="str" cm="1">
        <f t="array" ref="U2252">IF(T2252=MIN($T$3:$T$10000),S2252:T2252,"")</f>
        <v/>
      </c>
    </row>
    <row r="2253" spans="1:21" x14ac:dyDescent="0.3">
      <c r="A2253" s="23">
        <v>44558</v>
      </c>
      <c r="B2253" s="24">
        <v>-4.3100668450748898E-3</v>
      </c>
      <c r="C2253" s="24">
        <v>5.8536526089071582E-3</v>
      </c>
      <c r="D2253" s="24">
        <v>1.435063497338632E-2</v>
      </c>
      <c r="E2253" s="263">
        <v>8.2423066655964942E-3</v>
      </c>
      <c r="F2253" s="264">
        <v>2.1999999999999971E-4</v>
      </c>
      <c r="G2253" s="264">
        <v>2.800000000000003E-4</v>
      </c>
      <c r="H2253" s="265">
        <v>-4.0268456375838914E-4</v>
      </c>
      <c r="K2253" s="23">
        <v>44558</v>
      </c>
      <c r="L2253" s="19">
        <v>3.6046749510116579E-3</v>
      </c>
      <c r="O2253" s="23">
        <v>44558</v>
      </c>
      <c r="P2253">
        <v>9.3747075117573322E-3</v>
      </c>
      <c r="Q2253" t="str" cm="1">
        <f t="array" ref="Q2253">IF(P2253=MIN($P$3:$P$10000),O2253:P2253,"")</f>
        <v/>
      </c>
      <c r="S2253" s="23">
        <v>44558</v>
      </c>
      <c r="T2253">
        <v>3.7498830047029328E-3</v>
      </c>
      <c r="U2253" t="str" cm="1">
        <f t="array" ref="U2253">IF(T2253=MIN($T$3:$T$10000),S2253:T2253,"")</f>
        <v/>
      </c>
    </row>
    <row r="2254" spans="1:21" x14ac:dyDescent="0.3">
      <c r="A2254" s="23">
        <v>44559</v>
      </c>
      <c r="B2254" s="24">
        <v>-2.9650735469925721E-4</v>
      </c>
      <c r="C2254" s="24">
        <v>-4.5263232597634153E-3</v>
      </c>
      <c r="D2254" s="24">
        <v>-4.9020465945305255E-4</v>
      </c>
      <c r="E2254" s="263">
        <v>7.5087938786240057E-3</v>
      </c>
      <c r="F2254" s="264">
        <v>3.6000000000000008E-4</v>
      </c>
      <c r="G2254" s="264">
        <v>-6.2000000000000065E-4</v>
      </c>
      <c r="H2254" s="265">
        <v>1.9354838709677413E-4</v>
      </c>
      <c r="K2254" s="23">
        <v>44559</v>
      </c>
      <c r="L2254" s="19">
        <v>6.4060484373283514E-4</v>
      </c>
      <c r="O2254" s="23">
        <v>44559</v>
      </c>
      <c r="P2254">
        <v>1.3712701738482166E-3</v>
      </c>
      <c r="Q2254" t="str" cm="1">
        <f t="array" ref="Q2254">IF(P2254=MIN($P$3:$P$10000),O2254:P2254,"")</f>
        <v/>
      </c>
      <c r="S2254" s="23">
        <v>44559</v>
      </c>
      <c r="T2254">
        <v>5.4850806953928672E-4</v>
      </c>
      <c r="U2254" t="str" cm="1">
        <f t="array" ref="U2254">IF(T2254=MIN($T$3:$T$10000),S2254:T2254,"")</f>
        <v/>
      </c>
    </row>
    <row r="2255" spans="1:21" x14ac:dyDescent="0.3">
      <c r="A2255" s="23">
        <v>44560</v>
      </c>
      <c r="B2255" s="24">
        <v>7.1772170870683834E-3</v>
      </c>
      <c r="C2255" s="24">
        <v>-8.1195164598508954E-3</v>
      </c>
      <c r="D2255" s="24">
        <v>3.2232256432663938E-3</v>
      </c>
      <c r="E2255" s="263">
        <v>-3.9067229710921083E-3</v>
      </c>
      <c r="F2255" s="264">
        <v>1.3999999999999991E-4</v>
      </c>
      <c r="G2255" s="264">
        <v>-1.2999999999999901E-4</v>
      </c>
      <c r="H2255" s="265">
        <v>0</v>
      </c>
      <c r="K2255" s="23">
        <v>44560</v>
      </c>
      <c r="L2255" s="19">
        <v>-1.9247752034641965E-5</v>
      </c>
      <c r="O2255" s="23">
        <v>44560</v>
      </c>
      <c r="P2255">
        <v>-6.6869380086604984E-5</v>
      </c>
      <c r="Q2255" t="str" cm="1">
        <f t="array" ref="Q2255">IF(P2255=MIN($P$3:$P$10000),O2255:P2255,"")</f>
        <v/>
      </c>
      <c r="S2255" s="23">
        <v>44560</v>
      </c>
      <c r="T2255">
        <v>-2.6747752034642005E-5</v>
      </c>
      <c r="U2255" t="str" cm="1">
        <f t="array" ref="U2255">IF(T2255=MIN($T$3:$T$10000),S2255:T2255,"")</f>
        <v/>
      </c>
    </row>
    <row r="2256" spans="1:21" x14ac:dyDescent="0.3">
      <c r="A2256" s="23">
        <v>44564</v>
      </c>
      <c r="B2256" s="24">
        <v>-8.6572495525809642E-3</v>
      </c>
      <c r="C2256" s="24">
        <v>6.5487594009545E-3</v>
      </c>
      <c r="D2256" s="24">
        <v>1.033733758609885E-2</v>
      </c>
      <c r="E2256" s="263">
        <v>-1.804142555170038E-2</v>
      </c>
      <c r="F2256" s="264">
        <v>3.2000000000000019E-4</v>
      </c>
      <c r="G2256" s="264">
        <v>-2.000000000000002E-4</v>
      </c>
      <c r="H2256" s="265">
        <v>-1.8404907975460224E-4</v>
      </c>
      <c r="K2256" s="23">
        <v>44564</v>
      </c>
      <c r="L2256" s="19">
        <v>-3.4180765310766199E-4</v>
      </c>
      <c r="O2256" s="23">
        <v>44564</v>
      </c>
      <c r="P2256">
        <v>-7.0246391804522704E-4</v>
      </c>
      <c r="Q2256" t="str" cm="1">
        <f t="array" ref="Q2256">IF(P2256=MIN($P$3:$P$10000),O2256:P2256,"")</f>
        <v/>
      </c>
      <c r="S2256" s="23">
        <v>44564</v>
      </c>
      <c r="T2256">
        <v>-2.8098556721809094E-4</v>
      </c>
      <c r="U2256" t="str" cm="1">
        <f t="array" ref="U2256">IF(T2256=MIN($T$3:$T$10000),S2256:T2256,"")</f>
        <v/>
      </c>
    </row>
    <row r="2257" spans="1:21" x14ac:dyDescent="0.3">
      <c r="A2257" s="23">
        <v>44565</v>
      </c>
      <c r="B2257" s="24">
        <v>7.3665121206378673E-3</v>
      </c>
      <c r="C2257" s="24">
        <v>3.253142512418549E-4</v>
      </c>
      <c r="D2257" s="24">
        <v>-1.832005740931042E-2</v>
      </c>
      <c r="E2257" s="263">
        <v>9.5859270532396654E-3</v>
      </c>
      <c r="F2257" s="264">
        <v>1.4999999999999999E-4</v>
      </c>
      <c r="G2257" s="264">
        <v>-1.9000000000000131E-4</v>
      </c>
      <c r="H2257" s="265">
        <v>-3.0120481927710873E-4</v>
      </c>
      <c r="K2257" s="23">
        <v>44565</v>
      </c>
      <c r="L2257" s="19">
        <v>-1.9946052736148565E-3</v>
      </c>
      <c r="O2257" s="23">
        <v>44565</v>
      </c>
      <c r="P2257">
        <v>-4.661407762350394E-3</v>
      </c>
      <c r="Q2257" t="str" cm="1">
        <f t="array" ref="Q2257">IF(P2257=MIN($P$3:$P$10000),O2257:P2257,"")</f>
        <v/>
      </c>
      <c r="S2257" s="23">
        <v>44565</v>
      </c>
      <c r="T2257">
        <v>-1.8645631049401575E-3</v>
      </c>
      <c r="U2257" t="str" cm="1">
        <f t="array" ref="U2257">IF(T2257=MIN($T$3:$T$10000),S2257:T2257,"")</f>
        <v/>
      </c>
    </row>
    <row r="2258" spans="1:21" x14ac:dyDescent="0.3">
      <c r="A2258" s="23">
        <v>44566</v>
      </c>
      <c r="B2258" s="24">
        <v>-3.0076604290049749E-3</v>
      </c>
      <c r="C2258" s="24">
        <v>2.6016344488951409E-3</v>
      </c>
      <c r="D2258" s="24">
        <v>1.35211488293595E-2</v>
      </c>
      <c r="E2258" s="263">
        <v>-1.497272562329463E-2</v>
      </c>
      <c r="F2258" s="264">
        <v>3.3999999999999992E-4</v>
      </c>
      <c r="G2258" s="264">
        <v>-2.6000000000000019E-4</v>
      </c>
      <c r="H2258" s="265">
        <v>-1.1695906432748467E-4</v>
      </c>
      <c r="K2258" s="23">
        <v>44566</v>
      </c>
      <c r="L2258" s="19">
        <v>6.5667472955541456E-4</v>
      </c>
      <c r="O2258" s="23">
        <v>44566</v>
      </c>
      <c r="P2258">
        <v>1.7207657712569567E-3</v>
      </c>
      <c r="Q2258" t="str" cm="1">
        <f t="array" ref="Q2258">IF(P2258=MIN($P$3:$P$10000),O2258:P2258,"")</f>
        <v/>
      </c>
      <c r="S2258" s="23">
        <v>44566</v>
      </c>
      <c r="T2258">
        <v>6.8830630850278264E-4</v>
      </c>
      <c r="U2258" t="str" cm="1">
        <f t="array" ref="U2258">IF(T2258=MIN($T$3:$T$10000),S2258:T2258,"")</f>
        <v/>
      </c>
    </row>
    <row r="2259" spans="1:21" x14ac:dyDescent="0.3">
      <c r="A2259" s="23">
        <v>44567</v>
      </c>
      <c r="B2259" s="24">
        <v>-1.224413240558545E-2</v>
      </c>
      <c r="C2259" s="24">
        <v>-1.264998674393661E-2</v>
      </c>
      <c r="D2259" s="24">
        <v>-2.7793207550553811E-3</v>
      </c>
      <c r="E2259" s="263">
        <v>6.2408022245948021E-3</v>
      </c>
      <c r="F2259" s="264">
        <v>3.500000000000001E-4</v>
      </c>
      <c r="G2259" s="264">
        <v>-2.9999999999999813E-4</v>
      </c>
      <c r="H2259" s="265">
        <v>-1.734104046242784E-4</v>
      </c>
      <c r="K2259" s="23">
        <v>44567</v>
      </c>
      <c r="L2259" s="19">
        <v>-1.033007714530423E-3</v>
      </c>
      <c r="O2259" s="23">
        <v>44567</v>
      </c>
      <c r="P2259">
        <v>-2.4374325811237444E-3</v>
      </c>
      <c r="Q2259" t="str" cm="1">
        <f t="array" ref="Q2259">IF(P2259=MIN($P$3:$P$10000),O2259:P2259,"")</f>
        <v/>
      </c>
      <c r="S2259" s="23">
        <v>44567</v>
      </c>
      <c r="T2259">
        <v>-9.7497303244949781E-4</v>
      </c>
      <c r="U2259" t="str" cm="1">
        <f t="array" ref="U2259">IF(T2259=MIN($T$3:$T$10000),S2259:T2259,"")</f>
        <v/>
      </c>
    </row>
    <row r="2260" spans="1:21" x14ac:dyDescent="0.3">
      <c r="A2260" s="23">
        <v>44568</v>
      </c>
      <c r="B2260" s="24">
        <v>4.5511406506036304E-3</v>
      </c>
      <c r="C2260" s="24">
        <v>1.14980112360334E-2</v>
      </c>
      <c r="D2260" s="24">
        <v>9.5457045122889096E-3</v>
      </c>
      <c r="E2260" s="263">
        <v>-6.6933432499681651E-3</v>
      </c>
      <c r="F2260" s="264">
        <v>2.4000000000000001E-4</v>
      </c>
      <c r="G2260" s="264">
        <v>-5.0000000000000034E-4</v>
      </c>
      <c r="H2260" s="265">
        <v>-1.1363636363636295E-4</v>
      </c>
      <c r="K2260" s="23">
        <v>44568</v>
      </c>
      <c r="L2260" s="19">
        <v>1.7150765154318058E-3</v>
      </c>
      <c r="O2260" s="23">
        <v>44568</v>
      </c>
      <c r="P2260">
        <v>4.4180321976704223E-3</v>
      </c>
      <c r="Q2260" t="str" cm="1">
        <f t="array" ref="Q2260">IF(P2260=MIN($P$3:$P$10000),O2260:P2260,"")</f>
        <v/>
      </c>
      <c r="S2260" s="23">
        <v>44568</v>
      </c>
      <c r="T2260">
        <v>1.7672128790681692E-3</v>
      </c>
      <c r="U2260" t="str" cm="1">
        <f t="array" ref="U2260">IF(T2260=MIN($T$3:$T$10000),S2260:T2260,"")</f>
        <v/>
      </c>
    </row>
    <row r="2261" spans="1:21" x14ac:dyDescent="0.3">
      <c r="A2261" s="23">
        <v>44571</v>
      </c>
      <c r="B2261" s="24">
        <v>3.040208643815222E-3</v>
      </c>
      <c r="C2261" s="24">
        <v>-1.2666486793711899E-2</v>
      </c>
      <c r="D2261" s="24">
        <v>-1.932375449526424E-3</v>
      </c>
      <c r="E2261" s="263">
        <v>-1.452758147084357E-2</v>
      </c>
      <c r="F2261" s="264">
        <v>2.7E-4</v>
      </c>
      <c r="G2261" s="264">
        <v>3.8000000000000029E-4</v>
      </c>
      <c r="H2261" s="265">
        <v>1.6853932584269562E-4</v>
      </c>
      <c r="K2261" s="23">
        <v>44571</v>
      </c>
      <c r="L2261" s="19">
        <v>-2.5461938874191308E-3</v>
      </c>
      <c r="O2261" s="23">
        <v>44571</v>
      </c>
      <c r="P2261">
        <v>-6.6700914601208593E-3</v>
      </c>
      <c r="Q2261" t="str" cm="1">
        <f t="array" ref="Q2261">IF(P2261=MIN($P$3:$P$10000),O2261:P2261,"")</f>
        <v/>
      </c>
      <c r="S2261" s="23">
        <v>44571</v>
      </c>
      <c r="T2261">
        <v>-2.6680365840483439E-3</v>
      </c>
      <c r="U2261" t="str" cm="1">
        <f t="array" ref="U2261">IF(T2261=MIN($T$3:$T$10000),S2261:T2261,"")</f>
        <v/>
      </c>
    </row>
    <row r="2262" spans="1:21" x14ac:dyDescent="0.3">
      <c r="A2262" s="23">
        <v>44572</v>
      </c>
      <c r="B2262" s="24">
        <v>1.206465030502352E-2</v>
      </c>
      <c r="C2262" s="24">
        <v>1.8092160002428762E-2</v>
      </c>
      <c r="D2262" s="24">
        <v>-2.8353549860287079E-3</v>
      </c>
      <c r="E2262" s="263">
        <v>3.1360656225975418E-4</v>
      </c>
      <c r="F2262" s="264">
        <v>6.9999999999999967E-5</v>
      </c>
      <c r="G2262" s="264">
        <v>-9.1000000000000195E-4</v>
      </c>
      <c r="H2262" s="265">
        <v>5.7142857142858775E-5</v>
      </c>
      <c r="K2262" s="23">
        <v>44572</v>
      </c>
      <c r="L2262" s="19">
        <v>1.017335094815025E-3</v>
      </c>
      <c r="O2262" s="23">
        <v>44572</v>
      </c>
      <c r="P2262">
        <v>2.5753020227518466E-3</v>
      </c>
      <c r="Q2262" t="str" cm="1">
        <f t="array" ref="Q2262">IF(P2262=MIN($P$3:$P$10000),O2262:P2262,"")</f>
        <v/>
      </c>
      <c r="S2262" s="23">
        <v>44572</v>
      </c>
      <c r="T2262">
        <v>1.0301208091007387E-3</v>
      </c>
      <c r="U2262" t="str" cm="1">
        <f t="array" ref="U2262">IF(T2262=MIN($T$3:$T$10000),S2262:T2262,"")</f>
        <v/>
      </c>
    </row>
    <row r="2263" spans="1:21" x14ac:dyDescent="0.3">
      <c r="A2263" s="23">
        <v>44573</v>
      </c>
      <c r="B2263" s="24">
        <v>2.642621519163411E-3</v>
      </c>
      <c r="C2263" s="24">
        <v>2.1324694893205001E-2</v>
      </c>
      <c r="D2263" s="24">
        <v>-5.2704164401809576E-3</v>
      </c>
      <c r="E2263" s="263">
        <v>-1.8818238249590529E-4</v>
      </c>
      <c r="F2263" s="264">
        <v>-6.8000000000000005E-4</v>
      </c>
      <c r="G2263" s="264">
        <v>4.700000000000015E-4</v>
      </c>
      <c r="H2263" s="265">
        <v>2.2988505747126298E-4</v>
      </c>
      <c r="K2263" s="23">
        <v>44573</v>
      </c>
      <c r="L2263" s="19">
        <v>3.656710612337284E-4</v>
      </c>
      <c r="O2263" s="23">
        <v>44573</v>
      </c>
      <c r="P2263">
        <v>7.6680696342915002E-4</v>
      </c>
      <c r="Q2263" t="str" cm="1">
        <f t="array" ref="Q2263">IF(P2263=MIN($P$3:$P$10000),O2263:P2263,"")</f>
        <v/>
      </c>
      <c r="S2263" s="23">
        <v>44573</v>
      </c>
      <c r="T2263">
        <v>3.0672278537166001E-4</v>
      </c>
      <c r="U2263" t="str" cm="1">
        <f t="array" ref="U2263">IF(T2263=MIN($T$3:$T$10000),S2263:T2263,"")</f>
        <v/>
      </c>
    </row>
    <row r="2264" spans="1:21" x14ac:dyDescent="0.3">
      <c r="A2264" s="23">
        <v>44574</v>
      </c>
      <c r="B2264" s="24">
        <v>-3.3969836184554992E-3</v>
      </c>
      <c r="C2264" s="24">
        <v>-1.1388821601020629E-2</v>
      </c>
      <c r="D2264" s="24">
        <v>1.415226669003687E-2</v>
      </c>
      <c r="E2264" s="263">
        <v>-1.2419200709437859E-2</v>
      </c>
      <c r="F2264" s="264">
        <v>-2.199999999999999E-4</v>
      </c>
      <c r="G2264" s="264">
        <v>3.6000000000000029E-4</v>
      </c>
      <c r="H2264" s="265">
        <v>-4.7058823529411679E-4</v>
      </c>
      <c r="K2264" s="23">
        <v>44574</v>
      </c>
      <c r="L2264" s="19">
        <v>1.0371863435965645E-4</v>
      </c>
      <c r="O2264" s="23">
        <v>44574</v>
      </c>
      <c r="P2264">
        <v>7.9870835060502285E-4</v>
      </c>
      <c r="Q2264" t="str" cm="1">
        <f t="array" ref="Q2264">IF(P2264=MIN($P$3:$P$10000),O2264:P2264,"")</f>
        <v/>
      </c>
      <c r="S2264" s="23">
        <v>44574</v>
      </c>
      <c r="T2264">
        <v>3.1948334024200901E-4</v>
      </c>
      <c r="U2264" t="str" cm="1">
        <f t="array" ref="U2264">IF(T2264=MIN($T$3:$T$10000),S2264:T2264,"")</f>
        <v/>
      </c>
    </row>
    <row r="2265" spans="1:21" x14ac:dyDescent="0.3">
      <c r="A2265" s="23">
        <v>44575</v>
      </c>
      <c r="B2265" s="24">
        <v>-2.8796778824710999E-3</v>
      </c>
      <c r="C2265" s="24">
        <v>1.280053161034753E-3</v>
      </c>
      <c r="D2265" s="24">
        <v>-2.818384312936211E-3</v>
      </c>
      <c r="E2265" s="263">
        <v>-5.0811190320703371E-3</v>
      </c>
      <c r="F2265" s="264">
        <v>4.6999999999999988E-4</v>
      </c>
      <c r="G2265" s="264">
        <v>-4.3000000000000151E-4</v>
      </c>
      <c r="H2265" s="265">
        <v>-1.1235955056179902E-4</v>
      </c>
      <c r="K2265" s="23">
        <v>44575</v>
      </c>
      <c r="L2265" s="19">
        <v>-1.1997550052946649E-3</v>
      </c>
      <c r="O2265" s="23">
        <v>44575</v>
      </c>
      <c r="P2265">
        <v>-2.9367330188546379E-3</v>
      </c>
      <c r="Q2265" t="str" cm="1">
        <f t="array" ref="Q2265">IF(P2265=MIN($P$3:$P$10000),O2265:P2265,"")</f>
        <v/>
      </c>
      <c r="S2265" s="23">
        <v>44575</v>
      </c>
      <c r="T2265">
        <v>-1.1746932075418553E-3</v>
      </c>
      <c r="U2265" t="str" cm="1">
        <f t="array" ref="U2265">IF(T2265=MIN($T$3:$T$10000),S2265:T2265,"")</f>
        <v/>
      </c>
    </row>
    <row r="2266" spans="1:21" x14ac:dyDescent="0.3">
      <c r="A2266" s="23">
        <v>44579</v>
      </c>
      <c r="B2266" s="24">
        <v>-1.6502563994843899E-3</v>
      </c>
      <c r="C2266" s="24">
        <v>-1.3103306420705301E-2</v>
      </c>
      <c r="D2266" s="24">
        <v>-1.7509981047612051E-2</v>
      </c>
      <c r="E2266" s="263">
        <v>-8.2985633650906592E-3</v>
      </c>
      <c r="F2266" s="264">
        <v>9.0000000000000006E-5</v>
      </c>
      <c r="G2266" s="264">
        <v>-5.5999999999999832E-4</v>
      </c>
      <c r="H2266" s="265">
        <v>2.1390374331550855E-4</v>
      </c>
      <c r="K2266" s="23">
        <v>44579</v>
      </c>
      <c r="L2266" s="19">
        <v>-4.9085391850975093E-3</v>
      </c>
      <c r="O2266" s="23">
        <v>44579</v>
      </c>
      <c r="P2266">
        <v>-1.2464489673973719E-2</v>
      </c>
      <c r="Q2266" t="str" cm="1">
        <f t="array" ref="Q2266">IF(P2266=MIN($P$3:$P$10000),O2266:P2266,"")</f>
        <v/>
      </c>
      <c r="S2266" s="23">
        <v>44579</v>
      </c>
      <c r="T2266">
        <v>-4.9857958695894884E-3</v>
      </c>
      <c r="U2266" t="str" cm="1">
        <f t="array" ref="U2266">IF(T2266=MIN($T$3:$T$10000),S2266:T2266,"")</f>
        <v/>
      </c>
    </row>
    <row r="2267" spans="1:21" x14ac:dyDescent="0.3">
      <c r="A2267" s="23">
        <v>44580</v>
      </c>
      <c r="B2267" s="24">
        <v>1.5880530231303789E-2</v>
      </c>
      <c r="C2267" s="24">
        <v>-3.2383277720791871E-3</v>
      </c>
      <c r="D2267" s="24">
        <v>9.9633690125304018E-3</v>
      </c>
      <c r="E2267" s="263">
        <v>-1.7380450570574401E-3</v>
      </c>
      <c r="F2267" s="264">
        <v>9.0000000000000019E-5</v>
      </c>
      <c r="G2267" s="264">
        <v>-2.1000000000000131E-4</v>
      </c>
      <c r="H2267" s="265">
        <v>0</v>
      </c>
      <c r="K2267" s="23">
        <v>44580</v>
      </c>
      <c r="L2267" s="19">
        <v>2.0993512519492628E-3</v>
      </c>
      <c r="O2267" s="23">
        <v>44580</v>
      </c>
      <c r="P2267">
        <v>5.2521281298731574E-3</v>
      </c>
      <c r="Q2267" t="str" cm="1">
        <f t="array" ref="Q2267">IF(P2267=MIN($P$3:$P$10000),O2267:P2267,"")</f>
        <v/>
      </c>
      <c r="S2267" s="23">
        <v>44580</v>
      </c>
      <c r="T2267">
        <v>2.100851251949263E-3</v>
      </c>
      <c r="U2267" t="str" cm="1">
        <f t="array" ref="U2267">IF(T2267=MIN($T$3:$T$10000),S2267:T2267,"")</f>
        <v/>
      </c>
    </row>
    <row r="2268" spans="1:21" x14ac:dyDescent="0.3">
      <c r="A2268" s="23">
        <v>44581</v>
      </c>
      <c r="B2268" s="24">
        <v>-2.498884210845227E-3</v>
      </c>
      <c r="C2268" s="24">
        <v>-8.7718713421721141E-3</v>
      </c>
      <c r="D2268" s="24">
        <v>-1.88966770150573E-2</v>
      </c>
      <c r="E2268" s="263">
        <v>-1.1929342599753621E-2</v>
      </c>
      <c r="F2268" s="264">
        <v>-2.7999999999999998E-4</v>
      </c>
      <c r="G2268" s="264">
        <v>4.0999999999999934E-4</v>
      </c>
      <c r="H2268" s="265">
        <v>4.3715846994535443E-4</v>
      </c>
      <c r="K2268" s="23">
        <v>44581</v>
      </c>
      <c r="L2268" s="19">
        <v>-5.2814620724493527E-3</v>
      </c>
      <c r="O2268" s="23">
        <v>44581</v>
      </c>
      <c r="P2268">
        <v>-1.3676708459811903E-2</v>
      </c>
      <c r="Q2268" t="str" cm="1">
        <f t="array" ref="Q2268">IF(P2268=MIN($P$3:$P$10000),O2268:P2268,"")</f>
        <v/>
      </c>
      <c r="S2268" s="23">
        <v>44581</v>
      </c>
      <c r="T2268">
        <v>-5.4706833839247614E-3</v>
      </c>
      <c r="U2268" t="str" cm="1">
        <f t="array" ref="U2268">IF(T2268=MIN($T$3:$T$10000),S2268:T2268,"")</f>
        <v/>
      </c>
    </row>
    <row r="2269" spans="1:21" x14ac:dyDescent="0.3">
      <c r="A2269" s="23">
        <v>44582</v>
      </c>
      <c r="B2269" s="24">
        <v>-3.2624411277286671E-3</v>
      </c>
      <c r="C2269" s="24">
        <v>-2.22877956240763E-2</v>
      </c>
      <c r="D2269" s="24">
        <v>-7.2935880293847266E-3</v>
      </c>
      <c r="E2269" s="263">
        <v>-1.1942849547157569E-2</v>
      </c>
      <c r="F2269" s="264">
        <v>-9.999999999999972E-6</v>
      </c>
      <c r="G2269" s="264">
        <v>1.400000000000001E-4</v>
      </c>
      <c r="H2269" s="265">
        <v>0</v>
      </c>
      <c r="K2269" s="23">
        <v>44582</v>
      </c>
      <c r="L2269" s="19">
        <v>-4.1285891998621748E-3</v>
      </c>
      <c r="O2269" s="23">
        <v>44582</v>
      </c>
      <c r="P2269">
        <v>-1.0336472999655438E-2</v>
      </c>
      <c r="Q2269" t="str" cm="1">
        <f t="array" ref="Q2269">IF(P2269=MIN($P$3:$P$10000),O2269:P2269,"")</f>
        <v/>
      </c>
      <c r="S2269" s="23">
        <v>44582</v>
      </c>
      <c r="T2269">
        <v>-4.1345891998621747E-3</v>
      </c>
      <c r="U2269" t="str" cm="1">
        <f t="array" ref="U2269">IF(T2269=MIN($T$3:$T$10000),S2269:T2269,"")</f>
        <v/>
      </c>
    </row>
    <row r="2270" spans="1:21" x14ac:dyDescent="0.3">
      <c r="A2270" s="23">
        <v>44585</v>
      </c>
      <c r="B2270" s="24">
        <v>5.4942020105020637E-3</v>
      </c>
      <c r="C2270" s="24">
        <v>-2.2795865208926971E-2</v>
      </c>
      <c r="D2270" s="24">
        <v>7.1257025172521727E-5</v>
      </c>
      <c r="E2270" s="263">
        <v>-1.063411334043125E-2</v>
      </c>
      <c r="F2270" s="264">
        <v>-2.7999999999999998E-4</v>
      </c>
      <c r="G2270" s="264">
        <v>8.0000000000000074E-5</v>
      </c>
      <c r="H2270" s="265">
        <v>-1.7142857142857037E-4</v>
      </c>
      <c r="K2270" s="23">
        <v>44585</v>
      </c>
      <c r="L2270" s="19">
        <v>-2.3931724117510649E-3</v>
      </c>
      <c r="O2270" s="23">
        <v>44585</v>
      </c>
      <c r="P2270">
        <v>-5.7300738865205206E-3</v>
      </c>
      <c r="Q2270" t="str" cm="1">
        <f t="array" ref="Q2270">IF(P2270=MIN($P$3:$P$10000),O2270:P2270,"")</f>
        <v/>
      </c>
      <c r="S2270" s="23">
        <v>44585</v>
      </c>
      <c r="T2270">
        <v>-2.2920295546082084E-3</v>
      </c>
      <c r="U2270" t="str" cm="1">
        <f t="array" ref="U2270">IF(T2270=MIN($T$3:$T$10000),S2270:T2270,"")</f>
        <v/>
      </c>
    </row>
    <row r="2271" spans="1:21" x14ac:dyDescent="0.3">
      <c r="A2271" s="23">
        <v>44586</v>
      </c>
      <c r="B2271" s="24">
        <v>3.1971342393602169E-3</v>
      </c>
      <c r="C2271" s="24">
        <v>1.0291409684964729E-3</v>
      </c>
      <c r="D2271" s="24">
        <v>-2.175460837780005E-2</v>
      </c>
      <c r="E2271" s="263">
        <v>-1.188338282549635E-2</v>
      </c>
      <c r="F2271" s="264">
        <v>9.9999999999999991E-5</v>
      </c>
      <c r="G2271" s="264">
        <v>-1.2000000000000011E-4</v>
      </c>
      <c r="H2271" s="265">
        <v>-3.9325842696629365E-4</v>
      </c>
      <c r="K2271" s="23">
        <v>44586</v>
      </c>
      <c r="L2271" s="19">
        <v>-5.3771715422333433E-3</v>
      </c>
      <c r="O2271" s="23">
        <v>44586</v>
      </c>
      <c r="P2271">
        <v>-1.3010513125246278E-2</v>
      </c>
      <c r="Q2271" t="str" cm="1">
        <f t="array" ref="Q2271">IF(P2271=MIN($P$3:$P$10000),O2271:P2271,"")</f>
        <v/>
      </c>
      <c r="S2271" s="23">
        <v>44586</v>
      </c>
      <c r="T2271">
        <v>-5.2042052500985113E-3</v>
      </c>
      <c r="U2271" t="str" cm="1">
        <f t="array" ref="U2271">IF(T2271=MIN($T$3:$T$10000),S2271:T2271,"")</f>
        <v/>
      </c>
    </row>
    <row r="2272" spans="1:21" x14ac:dyDescent="0.3">
      <c r="A2272" s="23">
        <v>44587</v>
      </c>
      <c r="B2272" s="24">
        <v>-1.6166467537762561E-2</v>
      </c>
      <c r="C2272" s="24">
        <v>9.5956272467447017E-3</v>
      </c>
      <c r="D2272" s="24">
        <v>-1.020769433564463E-2</v>
      </c>
      <c r="E2272" s="263">
        <v>-3.3765176148111282E-4</v>
      </c>
      <c r="F2272" s="264">
        <v>1.4999999999999999E-4</v>
      </c>
      <c r="G2272" s="264">
        <v>-3.6999999999999924E-4</v>
      </c>
      <c r="H2272" s="265">
        <v>2.1621621621621676E-4</v>
      </c>
      <c r="K2272" s="23">
        <v>44587</v>
      </c>
      <c r="L2272" s="19">
        <v>-1.9610657530467748E-3</v>
      </c>
      <c r="O2272" s="23">
        <v>44587</v>
      </c>
      <c r="P2272">
        <v>-5.1371576258601812E-3</v>
      </c>
      <c r="Q2272" t="str" cm="1">
        <f t="array" ref="Q2272">IF(P2272=MIN($P$3:$P$10000),O2272:P2272,"")</f>
        <v/>
      </c>
      <c r="S2272" s="23">
        <v>44587</v>
      </c>
      <c r="T2272">
        <v>-2.0548630503440723E-3</v>
      </c>
      <c r="U2272" t="str" cm="1">
        <f t="array" ref="U2272">IF(T2272=MIN($T$3:$T$10000),S2272:T2272,"")</f>
        <v/>
      </c>
    </row>
    <row r="2273" spans="1:21" x14ac:dyDescent="0.3">
      <c r="A2273" s="23">
        <v>44588</v>
      </c>
      <c r="B2273" s="24">
        <v>-1.2898210084736871E-2</v>
      </c>
      <c r="C2273" s="24">
        <v>1.018346243128938E-3</v>
      </c>
      <c r="D2273" s="24">
        <v>6.6277325550648757E-4</v>
      </c>
      <c r="E2273" s="263">
        <v>-1.155720401243647E-2</v>
      </c>
      <c r="F2273" s="264">
        <v>3.0000000000000001E-5</v>
      </c>
      <c r="G2273" s="264">
        <v>3.6999999999999924E-4</v>
      </c>
      <c r="H2273" s="265">
        <v>1.6574585635359206E-4</v>
      </c>
      <c r="K2273" s="23">
        <v>44588</v>
      </c>
      <c r="L2273" s="19">
        <v>-1.6575088619452032E-3</v>
      </c>
      <c r="O2273" s="23">
        <v>44588</v>
      </c>
      <c r="P2273">
        <v>-4.3839862432607981E-3</v>
      </c>
      <c r="Q2273" t="str" cm="1">
        <f t="array" ref="Q2273">IF(P2273=MIN($P$3:$P$10000),O2273:P2273,"")</f>
        <v/>
      </c>
      <c r="S2273" s="23">
        <v>44588</v>
      </c>
      <c r="T2273">
        <v>-1.7535944973043195E-3</v>
      </c>
      <c r="U2273" t="str" cm="1">
        <f t="array" ref="U2273">IF(T2273=MIN($T$3:$T$10000),S2273:T2273,"")</f>
        <v/>
      </c>
    </row>
    <row r="2274" spans="1:21" x14ac:dyDescent="0.3">
      <c r="A2274" s="23">
        <v>44589</v>
      </c>
      <c r="B2274" s="24">
        <v>-2.9832934492854371E-3</v>
      </c>
      <c r="C2274" s="24">
        <v>3.390688029593573E-4</v>
      </c>
      <c r="D2274" s="24">
        <v>1.236769758636121E-2</v>
      </c>
      <c r="E2274" s="263">
        <v>1.1281974879384571E-2</v>
      </c>
      <c r="F2274" s="264">
        <v>2.7E-4</v>
      </c>
      <c r="G2274" s="264">
        <v>1.1000000000000121E-4</v>
      </c>
      <c r="H2274" s="265">
        <v>-5.617977528089854E-5</v>
      </c>
      <c r="K2274" s="23">
        <v>44589</v>
      </c>
      <c r="L2274" s="19">
        <v>3.5108214974513613E-3</v>
      </c>
      <c r="O2274" s="23">
        <v>44589</v>
      </c>
      <c r="P2274">
        <v>8.7590059908194146E-3</v>
      </c>
      <c r="Q2274" t="str" cm="1">
        <f t="array" ref="Q2274">IF(P2274=MIN($P$3:$P$10000),O2274:P2274,"")</f>
        <v/>
      </c>
      <c r="S2274" s="23">
        <v>44589</v>
      </c>
      <c r="T2274">
        <v>3.5036023963277655E-3</v>
      </c>
      <c r="U2274" t="str" cm="1">
        <f t="array" ref="U2274">IF(T2274=MIN($T$3:$T$10000),S2274:T2274,"")</f>
        <v/>
      </c>
    </row>
    <row r="2275" spans="1:21" x14ac:dyDescent="0.3">
      <c r="A2275" s="23">
        <v>44592</v>
      </c>
      <c r="B2275" s="24">
        <v>5.9245359931345892E-3</v>
      </c>
      <c r="C2275" s="24">
        <v>1.186445845750656E-2</v>
      </c>
      <c r="D2275" s="24">
        <v>1.665203297563847E-2</v>
      </c>
      <c r="E2275" s="263">
        <v>1.7173892561108382E-2</v>
      </c>
      <c r="F2275" s="264">
        <v>5.2000000000000006E-4</v>
      </c>
      <c r="G2275" s="264">
        <v>-1.9000000000000131E-4</v>
      </c>
      <c r="H2275" s="265">
        <v>-1.1173184357542027E-4</v>
      </c>
      <c r="K2275" s="23">
        <v>44592</v>
      </c>
      <c r="L2275" s="19">
        <v>5.9981060581050629E-3</v>
      </c>
      <c r="O2275" s="23">
        <v>44592</v>
      </c>
      <c r="P2275">
        <v>1.5014713469285006E-2</v>
      </c>
      <c r="Q2275" t="str" cm="1">
        <f t="array" ref="Q2275">IF(P2275=MIN($P$3:$P$10000),O2275:P2275,"")</f>
        <v/>
      </c>
      <c r="S2275" s="23">
        <v>44592</v>
      </c>
      <c r="T2275">
        <v>6.0058853877140023E-3</v>
      </c>
      <c r="U2275" t="str" cm="1">
        <f t="array" ref="U2275">IF(T2275=MIN($T$3:$T$10000),S2275:T2275,"")</f>
        <v/>
      </c>
    </row>
    <row r="2276" spans="1:21" x14ac:dyDescent="0.3">
      <c r="A2276" s="23">
        <v>44593</v>
      </c>
      <c r="B2276" s="24">
        <v>8.3288716361196386E-4</v>
      </c>
      <c r="C2276" s="24">
        <v>1.97655020205483E-2</v>
      </c>
      <c r="D2276" s="24">
        <v>7.8677631049070777E-3</v>
      </c>
      <c r="E2276" s="263">
        <v>-4.5201282651821661E-3</v>
      </c>
      <c r="F2276" s="264">
        <v>9.9999999999999937E-5</v>
      </c>
      <c r="G2276" s="264">
        <v>-5.0999999999999928E-4</v>
      </c>
      <c r="H2276" s="265">
        <v>1.6574585635359206E-4</v>
      </c>
      <c r="K2276" s="23">
        <v>44593</v>
      </c>
      <c r="L2276" s="19">
        <v>2.0812410321452601E-3</v>
      </c>
      <c r="O2276" s="23">
        <v>44593</v>
      </c>
      <c r="P2276">
        <v>5.05538849196536E-3</v>
      </c>
      <c r="Q2276" t="str" cm="1">
        <f t="array" ref="Q2276">IF(P2276=MIN($P$3:$P$10000),O2276:P2276,"")</f>
        <v/>
      </c>
      <c r="S2276" s="23">
        <v>44593</v>
      </c>
      <c r="T2276">
        <v>2.0221553967861437E-3</v>
      </c>
      <c r="U2276" t="str" cm="1">
        <f t="array" ref="U2276">IF(T2276=MIN($T$3:$T$10000),S2276:T2276,"")</f>
        <v/>
      </c>
    </row>
    <row r="2277" spans="1:21" x14ac:dyDescent="0.3">
      <c r="A2277" s="23">
        <v>44594</v>
      </c>
      <c r="B2277" s="24">
        <v>3.625988316613963E-3</v>
      </c>
      <c r="C2277" s="24">
        <v>7.8843208553509066E-3</v>
      </c>
      <c r="D2277" s="24">
        <v>-4.2581719850637621E-4</v>
      </c>
      <c r="E2277" s="263">
        <v>-1.0950936777397099E-2</v>
      </c>
      <c r="F2277" s="264">
        <v>7.9999999999999993E-5</v>
      </c>
      <c r="G2277" s="264">
        <v>1.0000000000001119E-5</v>
      </c>
      <c r="H2277" s="265">
        <v>-2.2471910112359608E-4</v>
      </c>
      <c r="K2277" s="23">
        <v>44594</v>
      </c>
      <c r="L2277" s="19">
        <v>-8.9502249330674949E-4</v>
      </c>
      <c r="O2277" s="23">
        <v>44594</v>
      </c>
      <c r="P2277">
        <v>-2.0059972445028275E-3</v>
      </c>
      <c r="Q2277" t="str" cm="1">
        <f t="array" ref="Q2277">IF(P2277=MIN($P$3:$P$10000),O2277:P2277,"")</f>
        <v/>
      </c>
      <c r="S2277" s="23">
        <v>44594</v>
      </c>
      <c r="T2277">
        <v>-8.0239889780113136E-4</v>
      </c>
      <c r="U2277" t="str" cm="1">
        <f t="array" ref="U2277">IF(T2277=MIN($T$3:$T$10000),S2277:T2277,"")</f>
        <v/>
      </c>
    </row>
    <row r="2278" spans="1:21" x14ac:dyDescent="0.3">
      <c r="A2278" s="23">
        <v>44595</v>
      </c>
      <c r="B2278" s="24">
        <v>-1.4214049140347401E-3</v>
      </c>
      <c r="C2278" s="24">
        <v>-9.7783806428487947E-3</v>
      </c>
      <c r="D2278" s="24">
        <v>9.9395840796443207E-4</v>
      </c>
      <c r="E2278" s="263">
        <v>-1.140959542807971E-2</v>
      </c>
      <c r="F2278" s="264">
        <v>9.1999999999999981E-4</v>
      </c>
      <c r="G2278" s="264">
        <v>-2.2599999999999999E-3</v>
      </c>
      <c r="H2278" s="265">
        <v>-6.0439560439560255E-4</v>
      </c>
      <c r="K2278" s="23">
        <v>44595</v>
      </c>
      <c r="L2278" s="19">
        <v>-2.0813694632137152E-3</v>
      </c>
      <c r="O2278" s="23">
        <v>44595</v>
      </c>
      <c r="P2278">
        <v>-4.4709786030892353E-3</v>
      </c>
      <c r="Q2278" t="str" cm="1">
        <f t="array" ref="Q2278">IF(P2278=MIN($P$3:$P$10000),O2278:P2278,"")</f>
        <v/>
      </c>
      <c r="S2278" s="23">
        <v>44595</v>
      </c>
      <c r="T2278">
        <v>-1.7883914412356941E-3</v>
      </c>
      <c r="U2278" t="str" cm="1">
        <f t="array" ref="U2278">IF(T2278=MIN($T$3:$T$10000),S2278:T2278,"")</f>
        <v/>
      </c>
    </row>
    <row r="2279" spans="1:21" x14ac:dyDescent="0.3">
      <c r="A2279" s="23">
        <v>44596</v>
      </c>
      <c r="B2279" s="24">
        <v>1.542081795655473E-3</v>
      </c>
      <c r="C2279" s="24">
        <v>3.9499631898434447E-3</v>
      </c>
      <c r="D2279" s="24">
        <v>-1.1773786735455601E-2</v>
      </c>
      <c r="E2279" s="263">
        <v>-9.5608780524319512E-3</v>
      </c>
      <c r="F2279" s="264">
        <v>8.9000000000000017E-4</v>
      </c>
      <c r="G2279" s="264">
        <v>-1.060000000000001E-3</v>
      </c>
      <c r="H2279" s="265">
        <v>5.1813471502590362E-5</v>
      </c>
      <c r="K2279" s="23">
        <v>44596</v>
      </c>
      <c r="L2279" s="19">
        <v>-2.9529569462754418E-3</v>
      </c>
      <c r="O2279" s="23">
        <v>44596</v>
      </c>
      <c r="P2279">
        <v>-7.5306825211290179E-3</v>
      </c>
      <c r="Q2279" t="str" cm="1">
        <f t="array" ref="Q2279">IF(P2279=MIN($P$3:$P$10000),O2279:P2279,"")</f>
        <v/>
      </c>
      <c r="S2279" s="23">
        <v>44596</v>
      </c>
      <c r="T2279">
        <v>-3.0122730084516072E-3</v>
      </c>
      <c r="U2279" t="str" cm="1">
        <f t="array" ref="U2279">IF(T2279=MIN($T$3:$T$10000),S2279:T2279,"")</f>
        <v/>
      </c>
    </row>
    <row r="2280" spans="1:21" x14ac:dyDescent="0.3">
      <c r="A2280" s="23">
        <v>44599</v>
      </c>
      <c r="B2280" s="24">
        <v>7.4025819767702117E-3</v>
      </c>
      <c r="C2280" s="24">
        <v>7.5409706231827026E-3</v>
      </c>
      <c r="D2280" s="24">
        <v>-9.8328761763256389E-3</v>
      </c>
      <c r="E2280" s="263">
        <v>4.1370014364565827E-4</v>
      </c>
      <c r="F2280" s="264">
        <v>7.0000000000000184E-5</v>
      </c>
      <c r="G2280" s="264">
        <v>-6.0000000000000049E-4</v>
      </c>
      <c r="H2280" s="265">
        <v>-2.0833333333333392E-4</v>
      </c>
      <c r="K2280" s="23">
        <v>44599</v>
      </c>
      <c r="L2280" s="19">
        <v>-1.1321227958555951E-3</v>
      </c>
      <c r="O2280" s="23">
        <v>44599</v>
      </c>
      <c r="P2280">
        <v>-2.5384319896389874E-3</v>
      </c>
      <c r="Q2280" t="str" cm="1">
        <f t="array" ref="Q2280">IF(P2280=MIN($P$3:$P$10000),O2280:P2280,"")</f>
        <v/>
      </c>
      <c r="S2280" s="23">
        <v>44599</v>
      </c>
      <c r="T2280">
        <v>-1.0153727958555948E-3</v>
      </c>
      <c r="U2280" t="str" cm="1">
        <f t="array" ref="U2280">IF(T2280=MIN($T$3:$T$10000),S2280:T2280,"")</f>
        <v/>
      </c>
    </row>
    <row r="2281" spans="1:21" x14ac:dyDescent="0.3">
      <c r="A2281" s="23">
        <v>44600</v>
      </c>
      <c r="B2281" s="24">
        <v>3.0568690667399389E-3</v>
      </c>
      <c r="C2281" s="24">
        <v>-8.7862105057244944E-3</v>
      </c>
      <c r="D2281" s="24">
        <v>2.1757125333876119E-4</v>
      </c>
      <c r="E2281" s="263">
        <v>4.1342442868975212E-4</v>
      </c>
      <c r="F2281" s="264">
        <v>6.1999999999999989E-4</v>
      </c>
      <c r="G2281" s="264">
        <v>-3.8999999999999918E-4</v>
      </c>
      <c r="H2281" s="265">
        <v>1.0204081632652999E-4</v>
      </c>
      <c r="K2281" s="23">
        <v>44600</v>
      </c>
      <c r="L2281" s="19">
        <v>-1.7931905086566793E-4</v>
      </c>
      <c r="O2281" s="23">
        <v>44600</v>
      </c>
      <c r="P2281">
        <v>-6.6934354553151621E-4</v>
      </c>
      <c r="Q2281" t="str" cm="1">
        <f t="array" ref="Q2281">IF(P2281=MIN($P$3:$P$10000),O2281:P2281,"")</f>
        <v/>
      </c>
      <c r="S2281" s="23">
        <v>44600</v>
      </c>
      <c r="T2281">
        <v>-2.6773741821260646E-4</v>
      </c>
      <c r="U2281" t="str" cm="1">
        <f t="array" ref="U2281">IF(T2281=MIN($T$3:$T$10000),S2281:T2281,"")</f>
        <v/>
      </c>
    </row>
    <row r="2282" spans="1:21" x14ac:dyDescent="0.3">
      <c r="A2282" s="23">
        <v>44601</v>
      </c>
      <c r="B2282" s="24">
        <v>3.3991794116162571E-3</v>
      </c>
      <c r="C2282" s="24">
        <v>8.2074829267321445E-3</v>
      </c>
      <c r="D2282" s="24">
        <v>-2.1741319546498142E-3</v>
      </c>
      <c r="E2282" s="263">
        <v>1.0265396030043261E-2</v>
      </c>
      <c r="F2282" s="264">
        <v>-8.3000000000000001E-4</v>
      </c>
      <c r="G2282" s="264">
        <v>7.6999999999999953E-4</v>
      </c>
      <c r="H2282" s="265">
        <v>-4.6391752577319484E-4</v>
      </c>
      <c r="K2282" s="23">
        <v>44601</v>
      </c>
      <c r="L2282" s="19">
        <v>1.1790244033838136E-3</v>
      </c>
      <c r="O2282" s="23">
        <v>44601</v>
      </c>
      <c r="P2282">
        <v>3.5807182249543777E-3</v>
      </c>
      <c r="Q2282" t="str" cm="1">
        <f t="array" ref="Q2282">IF(P2282=MIN($P$3:$P$10000),O2282:P2282,"")</f>
        <v/>
      </c>
      <c r="S2282" s="23">
        <v>44601</v>
      </c>
      <c r="T2282">
        <v>1.4322872899817513E-3</v>
      </c>
      <c r="U2282" t="str" cm="1">
        <f t="array" ref="U2282">IF(T2282=MIN($T$3:$T$10000),S2282:T2282,"")</f>
        <v/>
      </c>
    </row>
    <row r="2283" spans="1:21" x14ac:dyDescent="0.3">
      <c r="A2283" s="23">
        <v>44602</v>
      </c>
      <c r="B2283" s="24">
        <v>-3.7965596251624649E-3</v>
      </c>
      <c r="C2283" s="24">
        <v>-9.7687623408566817E-3</v>
      </c>
      <c r="D2283" s="24">
        <v>-1.1692860230918121E-2</v>
      </c>
      <c r="E2283" s="263">
        <v>-1.9230867984258548E-2</v>
      </c>
      <c r="F2283" s="264">
        <v>3.2999999999999962E-4</v>
      </c>
      <c r="G2283" s="264">
        <v>-1.5199999999999992E-3</v>
      </c>
      <c r="H2283" s="265">
        <v>5.4187192118226619E-4</v>
      </c>
      <c r="K2283" s="23">
        <v>44602</v>
      </c>
      <c r="L2283" s="19">
        <v>-4.941025086523311E-3</v>
      </c>
      <c r="O2283" s="23">
        <v>44602</v>
      </c>
      <c r="P2283">
        <v>-1.2854668627638326E-2</v>
      </c>
      <c r="Q2283" t="str" cm="1">
        <f t="array" ref="Q2283">IF(P2283=MIN($P$3:$P$10000),O2283:P2283,"")</f>
        <v/>
      </c>
      <c r="S2283" s="23">
        <v>44602</v>
      </c>
      <c r="T2283">
        <v>-5.1418674510553316E-3</v>
      </c>
      <c r="U2283" t="str" cm="1">
        <f t="array" ref="U2283">IF(T2283=MIN($T$3:$T$10000),S2283:T2283,"")</f>
        <v/>
      </c>
    </row>
    <row r="2284" spans="1:21" x14ac:dyDescent="0.3">
      <c r="A2284" s="23">
        <v>44603</v>
      </c>
      <c r="B2284" s="24">
        <v>1.9054878272219491E-2</v>
      </c>
      <c r="C2284" s="24">
        <v>-1.315344282192033E-3</v>
      </c>
      <c r="D2284" s="24">
        <v>-5.511489221966823E-3</v>
      </c>
      <c r="E2284" s="263">
        <v>-8.2047166759983536E-3</v>
      </c>
      <c r="F2284" s="264">
        <v>5.4000000000000055E-4</v>
      </c>
      <c r="G2284" s="264">
        <v>-3.000000000000003E-4</v>
      </c>
      <c r="H2284" s="265">
        <v>-3.1249999999999995E-4</v>
      </c>
      <c r="K2284" s="23">
        <v>44603</v>
      </c>
      <c r="L2284" s="19">
        <v>-1.3605299875647989E-3</v>
      </c>
      <c r="O2284" s="23">
        <v>44603</v>
      </c>
      <c r="P2284">
        <v>-3.1472624689119974E-3</v>
      </c>
      <c r="Q2284" t="str" cm="1">
        <f t="array" ref="Q2284">IF(P2284=MIN($P$3:$P$10000),O2284:P2284,"")</f>
        <v/>
      </c>
      <c r="S2284" s="23">
        <v>44603</v>
      </c>
      <c r="T2284">
        <v>-1.258904987564799E-3</v>
      </c>
      <c r="U2284" t="str" cm="1">
        <f t="array" ref="U2284">IF(T2284=MIN($T$3:$T$10000),S2284:T2284,"")</f>
        <v/>
      </c>
    </row>
    <row r="2285" spans="1:21" x14ac:dyDescent="0.3">
      <c r="A2285" s="23">
        <v>44606</v>
      </c>
      <c r="B2285" s="24">
        <v>5.3507106075680938E-3</v>
      </c>
      <c r="C2285" s="24">
        <v>-7.573317039443991E-3</v>
      </c>
      <c r="D2285" s="24">
        <v>-1.019733374009902E-2</v>
      </c>
      <c r="E2285" s="263">
        <v>-6.0991486340421404E-3</v>
      </c>
      <c r="F2285" s="264">
        <v>-3.2000000000000041E-4</v>
      </c>
      <c r="G2285" s="264">
        <v>-1.400000000000001E-4</v>
      </c>
      <c r="H2285" s="265">
        <v>-3.5353535353535316E-4</v>
      </c>
      <c r="K2285" s="23">
        <v>44606</v>
      </c>
      <c r="L2285" s="19">
        <v>-2.984062194350213E-3</v>
      </c>
      <c r="O2285" s="23">
        <v>44606</v>
      </c>
      <c r="P2285">
        <v>-6.9649282131482616E-3</v>
      </c>
      <c r="Q2285" t="str" cm="1">
        <f t="array" ref="Q2285">IF(P2285=MIN($P$3:$P$10000),O2285:P2285,"")</f>
        <v/>
      </c>
      <c r="S2285" s="23">
        <v>44606</v>
      </c>
      <c r="T2285">
        <v>-2.785971285259304E-3</v>
      </c>
      <c r="U2285" t="str" cm="1">
        <f t="array" ref="U2285">IF(T2285=MIN($T$3:$T$10000),S2285:T2285,"")</f>
        <v/>
      </c>
    </row>
    <row r="2286" spans="1:21" x14ac:dyDescent="0.3">
      <c r="A2286" s="23">
        <v>44607</v>
      </c>
      <c r="B2286" s="24">
        <v>-9.4998452128920857E-3</v>
      </c>
      <c r="C2286" s="24">
        <v>-6.6347904060671094E-4</v>
      </c>
      <c r="D2286" s="24">
        <v>3.1355824585965991E-3</v>
      </c>
      <c r="E2286" s="263">
        <v>6.4187186323498586E-3</v>
      </c>
      <c r="F2286" s="264">
        <v>4.3999999999999991E-4</v>
      </c>
      <c r="G2286" s="264">
        <v>-8.0000000000000074E-5</v>
      </c>
      <c r="H2286" s="265">
        <v>9.756097560975552E-5</v>
      </c>
      <c r="K2286" s="23">
        <v>44607</v>
      </c>
      <c r="L2286" s="19">
        <v>9.8866528407440517E-4</v>
      </c>
      <c r="O2286" s="23">
        <v>44607</v>
      </c>
      <c r="P2286">
        <v>2.2619071126250374E-3</v>
      </c>
      <c r="Q2286" t="str" cm="1">
        <f t="array" ref="Q2286">IF(P2286=MIN($P$3:$P$10000),O2286:P2286,"")</f>
        <v/>
      </c>
      <c r="S2286" s="23">
        <v>44607</v>
      </c>
      <c r="T2286">
        <v>9.0476284505001513E-4</v>
      </c>
      <c r="U2286" t="str" cm="1">
        <f t="array" ref="U2286">IF(T2286=MIN($T$3:$T$10000),S2286:T2286,"")</f>
        <v/>
      </c>
    </row>
    <row r="2287" spans="1:21" x14ac:dyDescent="0.3">
      <c r="A2287" s="23">
        <v>44608</v>
      </c>
      <c r="B2287" s="24">
        <v>1.028425571661366E-2</v>
      </c>
      <c r="C2287" s="24">
        <v>1.128808965906763E-2</v>
      </c>
      <c r="D2287" s="24">
        <v>-6.2515550963482174E-3</v>
      </c>
      <c r="E2287" s="263">
        <v>-7.7078626831963428E-4</v>
      </c>
      <c r="F2287" s="264">
        <v>-3.4999999999999962E-4</v>
      </c>
      <c r="G2287" s="264">
        <v>6.8999999999999953E-4</v>
      </c>
      <c r="H2287" s="265">
        <v>2.9556650246305416E-4</v>
      </c>
      <c r="K2287" s="23">
        <v>44608</v>
      </c>
      <c r="L2287" s="19">
        <v>-4.2476308831140868E-5</v>
      </c>
      <c r="O2287" s="23">
        <v>44608</v>
      </c>
      <c r="P2287">
        <v>-4.3745308734878763E-4</v>
      </c>
      <c r="Q2287" t="str" cm="1">
        <f t="array" ref="Q2287">IF(P2287=MIN($P$3:$P$10000),O2287:P2287,"")</f>
        <v/>
      </c>
      <c r="S2287" s="23">
        <v>44608</v>
      </c>
      <c r="T2287">
        <v>-1.7498123493951527E-4</v>
      </c>
      <c r="U2287" t="str" cm="1">
        <f t="array" ref="U2287">IF(T2287=MIN($T$3:$T$10000),S2287:T2287,"")</f>
        <v/>
      </c>
    </row>
    <row r="2288" spans="1:21" x14ac:dyDescent="0.3">
      <c r="A2288" s="23">
        <v>44609</v>
      </c>
      <c r="B2288" s="24">
        <v>1.366807152197139E-2</v>
      </c>
      <c r="C2288" s="24">
        <v>-1.9041336257362099E-2</v>
      </c>
      <c r="D2288" s="24">
        <v>4.0066055032022443E-2</v>
      </c>
      <c r="E2288" s="263">
        <v>3.4368183272897109E-3</v>
      </c>
      <c r="F2288" s="264">
        <v>-4.199999999999998E-4</v>
      </c>
      <c r="G2288" s="264">
        <v>6.0000000000000049E-4</v>
      </c>
      <c r="H2288" s="265">
        <v>2.53807106598985E-4</v>
      </c>
      <c r="K2288" s="23">
        <v>44609</v>
      </c>
      <c r="L2288" s="19">
        <v>7.3502508296855755E-3</v>
      </c>
      <c r="O2288" s="23">
        <v>44609</v>
      </c>
      <c r="P2288">
        <v>1.8120094079290081E-2</v>
      </c>
      <c r="Q2288" t="str" cm="1">
        <f t="array" ref="Q2288">IF(P2288=MIN($P$3:$P$10000),O2288:P2288,"")</f>
        <v/>
      </c>
      <c r="S2288" s="23">
        <v>44609</v>
      </c>
      <c r="T2288">
        <v>7.2480376317160334E-3</v>
      </c>
      <c r="U2288" t="str" cm="1">
        <f t="array" ref="U2288">IF(T2288=MIN($T$3:$T$10000),S2288:T2288,"")</f>
        <v/>
      </c>
    </row>
    <row r="2289" spans="1:21" x14ac:dyDescent="0.3">
      <c r="A2289" s="23">
        <v>44610</v>
      </c>
      <c r="B2289" s="24">
        <v>-7.3345557122714386E-4</v>
      </c>
      <c r="C2289" s="24">
        <v>-1.271753560179794E-2</v>
      </c>
      <c r="D2289" s="24">
        <v>-6.4084279528734533E-3</v>
      </c>
      <c r="E2289" s="263">
        <v>-5.1026491449568737E-3</v>
      </c>
      <c r="F2289" s="264">
        <v>7.0000000000000184E-5</v>
      </c>
      <c r="G2289" s="264">
        <v>-3.0000000000001143E-5</v>
      </c>
      <c r="H2289" s="265">
        <v>1.0416666666666605E-4</v>
      </c>
      <c r="K2289" s="23">
        <v>44610</v>
      </c>
      <c r="L2289" s="19">
        <v>-2.4638666356962841E-3</v>
      </c>
      <c r="O2289" s="23">
        <v>44610</v>
      </c>
      <c r="P2289">
        <v>-6.2906040892407094E-3</v>
      </c>
      <c r="Q2289" t="str" cm="1">
        <f t="array" ref="Q2289">IF(P2289=MIN($P$3:$P$10000),O2289:P2289,"")</f>
        <v/>
      </c>
      <c r="S2289" s="23">
        <v>44610</v>
      </c>
      <c r="T2289">
        <v>-2.5162416356962836E-3</v>
      </c>
      <c r="U2289" t="str" cm="1">
        <f t="array" ref="U2289">IF(T2289=MIN($T$3:$T$10000),S2289:T2289,"")</f>
        <v/>
      </c>
    </row>
    <row r="2290" spans="1:21" x14ac:dyDescent="0.3">
      <c r="A2290" s="23">
        <v>44614</v>
      </c>
      <c r="B2290" s="24">
        <v>2.0890357409958579E-3</v>
      </c>
      <c r="C2290" s="24">
        <v>-2.3728847698376199E-3</v>
      </c>
      <c r="D2290" s="24">
        <v>-1.116021746320776E-2</v>
      </c>
      <c r="E2290" s="263">
        <v>-5.6208888181599904E-3</v>
      </c>
      <c r="F2290" s="264">
        <v>-1.100000000000003E-4</v>
      </c>
      <c r="G2290" s="264">
        <v>-8.1999999999999846E-4</v>
      </c>
      <c r="H2290" s="265">
        <v>-2.5773195876288682E-4</v>
      </c>
      <c r="K2290" s="23">
        <v>44614</v>
      </c>
      <c r="L2290" s="19">
        <v>-2.9222601676225706E-3</v>
      </c>
      <c r="O2290" s="23">
        <v>44614</v>
      </c>
      <c r="P2290">
        <v>-6.885701965448179E-3</v>
      </c>
      <c r="Q2290" t="str" cm="1">
        <f t="array" ref="Q2290">IF(P2290=MIN($P$3:$P$10000),O2290:P2290,"")</f>
        <v/>
      </c>
      <c r="S2290" s="23">
        <v>44614</v>
      </c>
      <c r="T2290">
        <v>-2.7542807861792714E-3</v>
      </c>
      <c r="U2290" t="str" cm="1">
        <f t="array" ref="U2290">IF(T2290=MIN($T$3:$T$10000),S2290:T2290,"")</f>
        <v/>
      </c>
    </row>
    <row r="2291" spans="1:21" x14ac:dyDescent="0.3">
      <c r="A2291" s="23">
        <v>44615</v>
      </c>
      <c r="B2291" s="24">
        <v>4.507228449286557E-3</v>
      </c>
      <c r="C2291" s="24">
        <v>4.7570227983041542E-3</v>
      </c>
      <c r="D2291" s="24">
        <v>-1.026028255446724E-2</v>
      </c>
      <c r="E2291" s="263">
        <v>-6.5710284933173197E-3</v>
      </c>
      <c r="F2291" s="264">
        <v>1.5999999999999961E-4</v>
      </c>
      <c r="G2291" s="264">
        <v>-8.0000000000000074E-5</v>
      </c>
      <c r="H2291" s="265">
        <v>1.5075376884422193E-4</v>
      </c>
      <c r="K2291" s="23">
        <v>44615</v>
      </c>
      <c r="L2291" s="19">
        <v>-2.1277269956287989E-3</v>
      </c>
      <c r="O2291" s="23">
        <v>44615</v>
      </c>
      <c r="P2291">
        <v>-5.5189154790217469E-3</v>
      </c>
      <c r="Q2291" t="str" cm="1">
        <f t="array" ref="Q2291">IF(P2291=MIN($P$3:$P$10000),O2291:P2291,"")</f>
        <v/>
      </c>
      <c r="S2291" s="23">
        <v>44615</v>
      </c>
      <c r="T2291">
        <v>-2.2075661916086987E-3</v>
      </c>
      <c r="U2291" t="str" cm="1">
        <f t="array" ref="U2291">IF(T2291=MIN($T$3:$T$10000),S2291:T2291,"")</f>
        <v/>
      </c>
    </row>
    <row r="2292" spans="1:21" x14ac:dyDescent="0.3">
      <c r="A2292" s="23">
        <v>44616</v>
      </c>
      <c r="B2292" s="24">
        <v>-6.4501320609733868E-3</v>
      </c>
      <c r="C2292" s="24">
        <v>-7.101733742816251E-3</v>
      </c>
      <c r="D2292" s="24">
        <v>-3.8504529354461549E-3</v>
      </c>
      <c r="E2292" s="263">
        <v>9.3173847528409178E-3</v>
      </c>
      <c r="F2292" s="264">
        <v>-2.2999999999999971E-4</v>
      </c>
      <c r="G2292" s="264">
        <v>1.259999999999999E-3</v>
      </c>
      <c r="H2292" s="265">
        <v>-5.1020408163264996E-5</v>
      </c>
      <c r="K2292" s="23">
        <v>44616</v>
      </c>
      <c r="L2292" s="19">
        <v>-2.3287478009412308E-4</v>
      </c>
      <c r="O2292" s="23">
        <v>44616</v>
      </c>
      <c r="P2292">
        <v>-6.2478899105163424E-4</v>
      </c>
      <c r="Q2292" t="str" cm="1">
        <f t="array" ref="Q2292">IF(P2292=MIN($P$3:$P$10000),O2292:P2292,"")</f>
        <v/>
      </c>
      <c r="S2292" s="23">
        <v>44616</v>
      </c>
      <c r="T2292">
        <v>-2.4991559642065383E-4</v>
      </c>
      <c r="U2292" t="str" cm="1">
        <f t="array" ref="U2292">IF(T2292=MIN($T$3:$T$10000),S2292:T2292,"")</f>
        <v/>
      </c>
    </row>
    <row r="2293" spans="1:21" x14ac:dyDescent="0.3">
      <c r="A2293" s="23">
        <v>44617</v>
      </c>
      <c r="B2293" s="24">
        <v>-3.3306763200330889E-3</v>
      </c>
      <c r="C2293" s="24">
        <v>3.5762923687114909E-2</v>
      </c>
      <c r="D2293" s="24">
        <v>1.3751780254334741E-2</v>
      </c>
      <c r="E2293" s="263">
        <v>2.2901742209582639E-2</v>
      </c>
      <c r="F2293" s="264">
        <v>5.9000000000000025E-4</v>
      </c>
      <c r="G2293" s="264">
        <v>-3.2999999999999919E-4</v>
      </c>
      <c r="H2293" s="265">
        <v>7.1065989847715659E-4</v>
      </c>
      <c r="K2293" s="23">
        <v>44617</v>
      </c>
      <c r="L2293" s="19">
        <v>7.4575522625941124E-3</v>
      </c>
      <c r="O2293" s="23">
        <v>44617</v>
      </c>
      <c r="P2293">
        <v>1.7738138270698478E-2</v>
      </c>
      <c r="Q2293" t="str" cm="1">
        <f t="array" ref="Q2293">IF(P2293=MIN($P$3:$P$10000),O2293:P2293,"")</f>
        <v/>
      </c>
      <c r="S2293" s="23">
        <v>44617</v>
      </c>
      <c r="T2293">
        <v>7.0952553082793916E-3</v>
      </c>
      <c r="U2293" t="str" cm="1">
        <f t="array" ref="U2293">IF(T2293=MIN($T$3:$T$10000),S2293:T2293,"")</f>
        <v/>
      </c>
    </row>
    <row r="2294" spans="1:21" x14ac:dyDescent="0.3">
      <c r="A2294" s="23">
        <v>44620</v>
      </c>
      <c r="B2294" s="24">
        <v>1.0365346751084491E-2</v>
      </c>
      <c r="C2294" s="24">
        <v>7.2344439110864356E-3</v>
      </c>
      <c r="D2294" s="24">
        <v>-8.9456650589419366E-3</v>
      </c>
      <c r="E2294" s="263">
        <v>-5.2356481273242803E-3</v>
      </c>
      <c r="F2294" s="264">
        <v>-5.6000000000000017E-4</v>
      </c>
      <c r="G2294" s="264">
        <v>8.8999999999999973E-4</v>
      </c>
      <c r="H2294" s="265">
        <v>6.010928961748635E-4</v>
      </c>
      <c r="K2294" s="23">
        <v>44620</v>
      </c>
      <c r="L2294" s="19">
        <v>-1.1641778817139672E-3</v>
      </c>
      <c r="O2294" s="23">
        <v>44620</v>
      </c>
      <c r="P2294">
        <v>-3.5579242124816387E-3</v>
      </c>
      <c r="Q2294" t="str" cm="1">
        <f t="array" ref="Q2294">IF(P2294=MIN($P$3:$P$10000),O2294:P2294,"")</f>
        <v/>
      </c>
      <c r="S2294" s="23">
        <v>44620</v>
      </c>
      <c r="T2294">
        <v>-1.4231696849926556E-3</v>
      </c>
      <c r="U2294" t="str" cm="1">
        <f t="array" ref="U2294">IF(T2294=MIN($T$3:$T$10000),S2294:T2294,"")</f>
        <v/>
      </c>
    </row>
    <row r="2295" spans="1:21" x14ac:dyDescent="0.3">
      <c r="A2295" s="23">
        <v>44621</v>
      </c>
      <c r="B2295" s="24">
        <v>1.816341467195259E-2</v>
      </c>
      <c r="C2295" s="24">
        <v>-1.1753138265540791E-2</v>
      </c>
      <c r="D2295" s="24">
        <v>6.1408745073489477E-3</v>
      </c>
      <c r="E2295" s="263">
        <v>1.5096999651762189E-2</v>
      </c>
      <c r="F2295" s="264">
        <v>-1.83E-3</v>
      </c>
      <c r="G2295" s="264">
        <v>3.4200000000000007E-3</v>
      </c>
      <c r="H2295" s="265">
        <v>-8.1395348837209414E-4</v>
      </c>
      <c r="K2295" s="23">
        <v>44621</v>
      </c>
      <c r="L2295" s="19">
        <v>2.6700586646757497E-3</v>
      </c>
      <c r="O2295" s="23">
        <v>44621</v>
      </c>
      <c r="P2295">
        <v>7.620844336107979E-3</v>
      </c>
      <c r="Q2295" t="str" cm="1">
        <f t="array" ref="Q2295">IF(P2295=MIN($P$3:$P$10000),O2295:P2295,"")</f>
        <v/>
      </c>
      <c r="S2295" s="23">
        <v>44621</v>
      </c>
      <c r="T2295">
        <v>3.0483377344431919E-3</v>
      </c>
      <c r="U2295" t="str" cm="1">
        <f t="array" ref="U2295">IF(T2295=MIN($T$3:$T$10000),S2295:T2295,"")</f>
        <v/>
      </c>
    </row>
    <row r="2296" spans="1:21" x14ac:dyDescent="0.3">
      <c r="A2296" s="23">
        <v>44622</v>
      </c>
      <c r="B2296" s="24">
        <v>-1.040633769426097E-2</v>
      </c>
      <c r="C2296" s="24">
        <v>2.5437729061336369E-2</v>
      </c>
      <c r="D2296" s="24">
        <v>1.2500842974807031E-3</v>
      </c>
      <c r="E2296" s="263">
        <v>2.4423460084108908E-2</v>
      </c>
      <c r="F2296" s="264">
        <v>8.9000000000000006E-4</v>
      </c>
      <c r="G2296" s="264">
        <v>-1.17E-3</v>
      </c>
      <c r="H2296" s="265">
        <v>0</v>
      </c>
      <c r="K2296" s="23">
        <v>44622</v>
      </c>
      <c r="L2296" s="19">
        <v>4.1569318055784451E-3</v>
      </c>
      <c r="O2296" s="23">
        <v>44622</v>
      </c>
      <c r="P2296">
        <v>1.0316079513946112E-2</v>
      </c>
      <c r="Q2296" t="str" cm="1">
        <f t="array" ref="Q2296">IF(P2296=MIN($P$3:$P$10000),O2296:P2296,"")</f>
        <v/>
      </c>
      <c r="S2296" s="23">
        <v>44622</v>
      </c>
      <c r="T2296">
        <v>4.1264318055784458E-3</v>
      </c>
      <c r="U2296" t="str" cm="1">
        <f t="array" ref="U2296">IF(T2296=MIN($T$3:$T$10000),S2296:T2296,"")</f>
        <v/>
      </c>
    </row>
    <row r="2297" spans="1:21" x14ac:dyDescent="0.3">
      <c r="A2297" s="23">
        <v>44623</v>
      </c>
      <c r="B2297" s="24">
        <v>5.9534135860104514E-3</v>
      </c>
      <c r="C2297" s="24">
        <v>-3.4149537051929461E-2</v>
      </c>
      <c r="D2297" s="24">
        <v>2.2987610351558489E-2</v>
      </c>
      <c r="E2297" s="263">
        <v>1.764779811863686E-2</v>
      </c>
      <c r="F2297" s="264">
        <v>2.099999999999999E-4</v>
      </c>
      <c r="G2297" s="264">
        <v>-5.6000000000000049E-4</v>
      </c>
      <c r="H2297" s="265">
        <v>6.4516129032258227E-4</v>
      </c>
      <c r="K2297" s="23">
        <v>44623</v>
      </c>
      <c r="L2297" s="19">
        <v>4.9581102170210426E-3</v>
      </c>
      <c r="O2297" s="23">
        <v>44623</v>
      </c>
      <c r="P2297">
        <v>1.16869690909397E-2</v>
      </c>
      <c r="Q2297" t="str" cm="1">
        <f t="array" ref="Q2297">IF(P2297=MIN($P$3:$P$10000),O2297:P2297,"")</f>
        <v/>
      </c>
      <c r="S2297" s="23">
        <v>44623</v>
      </c>
      <c r="T2297">
        <v>4.6747876363758805E-3</v>
      </c>
      <c r="U2297" t="str" cm="1">
        <f t="array" ref="U2297">IF(T2297=MIN($T$3:$T$10000),S2297:T2297,"")</f>
        <v/>
      </c>
    </row>
    <row r="2298" spans="1:21" x14ac:dyDescent="0.3">
      <c r="A2298" s="23">
        <v>44624</v>
      </c>
      <c r="B2298" s="24">
        <v>1.5929147965777369E-2</v>
      </c>
      <c r="C2298" s="24">
        <v>-1.0673783453117281E-2</v>
      </c>
      <c r="D2298" s="24">
        <v>2.5342876151134969E-2</v>
      </c>
      <c r="E2298" s="263">
        <v>3.2785906496983541E-2</v>
      </c>
      <c r="F2298" s="264">
        <v>-7.9999999999999993E-5</v>
      </c>
      <c r="G2298" s="264">
        <v>6.6000000000000054E-4</v>
      </c>
      <c r="H2298" s="265">
        <v>-2.2988505747126498E-4</v>
      </c>
      <c r="K2298" s="23">
        <v>44624</v>
      </c>
      <c r="L2298" s="19">
        <v>8.5620283541854355E-3</v>
      </c>
      <c r="O2298" s="23">
        <v>44624</v>
      </c>
      <c r="P2298">
        <v>2.1601191575118757E-2</v>
      </c>
      <c r="Q2298" t="str" cm="1">
        <f t="array" ref="Q2298">IF(P2298=MIN($P$3:$P$10000),O2298:P2298,"")</f>
        <v/>
      </c>
      <c r="S2298" s="23">
        <v>44624</v>
      </c>
      <c r="T2298">
        <v>8.6404766300475049E-3</v>
      </c>
      <c r="U2298" t="str" cm="1">
        <f t="array" ref="U2298">IF(T2298=MIN($T$3:$T$10000),S2298:T2298,"")</f>
        <v/>
      </c>
    </row>
    <row r="2299" spans="1:21" x14ac:dyDescent="0.3">
      <c r="A2299" s="23">
        <v>44627</v>
      </c>
      <c r="B2299" s="24">
        <v>1.486286533122848E-2</v>
      </c>
      <c r="C2299" s="24">
        <v>-3.2366792438697882E-2</v>
      </c>
      <c r="D2299" s="24">
        <v>-8.0521235876040674E-3</v>
      </c>
      <c r="E2299" s="263">
        <v>-1.248258341267517E-2</v>
      </c>
      <c r="F2299" s="264">
        <v>-6.0000000000000157E-5</v>
      </c>
      <c r="G2299" s="264">
        <v>-7.8000000000000074E-4</v>
      </c>
      <c r="H2299" s="265">
        <v>-4.4943820224719217E-4</v>
      </c>
      <c r="K2299" s="23">
        <v>44627</v>
      </c>
      <c r="L2299" s="19">
        <v>-4.3777105411714106E-3</v>
      </c>
      <c r="O2299" s="23">
        <v>44627</v>
      </c>
      <c r="P2299">
        <v>-1.0326158375400438E-2</v>
      </c>
      <c r="Q2299" t="str" cm="1">
        <f t="array" ref="Q2299">IF(P2299=MIN($P$3:$P$10000),O2299:P2299,"")</f>
        <v/>
      </c>
      <c r="S2299" s="23">
        <v>44627</v>
      </c>
      <c r="T2299">
        <v>-4.1304633501601743E-3</v>
      </c>
      <c r="U2299" t="str" cm="1">
        <f t="array" ref="U2299">IF(T2299=MIN($T$3:$T$10000),S2299:T2299,"")</f>
        <v/>
      </c>
    </row>
    <row r="2300" spans="1:21" x14ac:dyDescent="0.3">
      <c r="A2300" s="23">
        <v>44628</v>
      </c>
      <c r="B2300" s="24">
        <v>2.7358998393669998E-2</v>
      </c>
      <c r="C2300" s="24">
        <v>2.2648126013830719E-2</v>
      </c>
      <c r="D2300" s="24">
        <v>-2.0681818017860999E-2</v>
      </c>
      <c r="E2300" s="263">
        <v>-5.0625582598505463E-2</v>
      </c>
      <c r="F2300" s="264">
        <v>5.5000000000000014E-4</v>
      </c>
      <c r="G2300" s="264">
        <v>0</v>
      </c>
      <c r="H2300" s="265">
        <v>-4.3010752688171962E-4</v>
      </c>
      <c r="K2300" s="23">
        <v>44628</v>
      </c>
      <c r="L2300" s="19">
        <v>-7.5795503098365618E-3</v>
      </c>
      <c r="O2300" s="23">
        <v>44628</v>
      </c>
      <c r="P2300">
        <v>-1.8602504806849468E-2</v>
      </c>
      <c r="Q2300" t="str" cm="1">
        <f t="array" ref="Q2300">IF(P2300=MIN($P$3:$P$10000),O2300:P2300,"")</f>
        <v/>
      </c>
      <c r="S2300" s="23">
        <v>44628</v>
      </c>
      <c r="T2300">
        <v>-7.4410019227397883E-3</v>
      </c>
      <c r="U2300" t="str" cm="1">
        <f t="array" ref="U2300">IF(T2300=MIN($T$3:$T$10000),S2300:T2300,"")</f>
        <v/>
      </c>
    </row>
    <row r="2301" spans="1:21" x14ac:dyDescent="0.3">
      <c r="A2301" s="23">
        <v>44629</v>
      </c>
      <c r="B2301" s="24">
        <v>-2.9711180348576581E-2</v>
      </c>
      <c r="C2301" s="24">
        <v>2.1124315801388599E-2</v>
      </c>
      <c r="D2301" s="24">
        <v>5.1895885009829116E-3</v>
      </c>
      <c r="E2301" s="263">
        <v>1.365218383719371E-2</v>
      </c>
      <c r="F2301" s="264">
        <v>4.3000000000000031E-4</v>
      </c>
      <c r="G2301" s="264">
        <v>-6.6999999999999948E-4</v>
      </c>
      <c r="H2301" s="265">
        <v>-2.0618556701030801E-4</v>
      </c>
      <c r="K2301" s="23">
        <v>44629</v>
      </c>
      <c r="L2301" s="19">
        <v>2.4165627679924762E-3</v>
      </c>
      <c r="O2301" s="23">
        <v>44629</v>
      </c>
      <c r="P2301">
        <v>6.2496156828677867E-3</v>
      </c>
      <c r="Q2301" t="str" cm="1">
        <f t="array" ref="Q2301">IF(P2301=MIN($P$3:$P$10000),O2301:P2301,"")</f>
        <v/>
      </c>
      <c r="S2301" s="23">
        <v>44629</v>
      </c>
      <c r="T2301">
        <v>2.4998462731471147E-3</v>
      </c>
      <c r="U2301" t="str" cm="1">
        <f t="array" ref="U2301">IF(T2301=MIN($T$3:$T$10000),S2301:T2301,"")</f>
        <v/>
      </c>
    </row>
    <row r="2302" spans="1:21" x14ac:dyDescent="0.3">
      <c r="A2302" s="23">
        <v>44630</v>
      </c>
      <c r="B2302" s="24">
        <v>3.1212301052167572E-3</v>
      </c>
      <c r="C2302" s="24">
        <v>-7.006982932634181E-3</v>
      </c>
      <c r="D2302" s="24">
        <v>2.2730521216252311E-2</v>
      </c>
      <c r="E2302" s="263">
        <v>9.8013561770817787E-3</v>
      </c>
      <c r="F2302" s="264">
        <v>8.4999999999999963E-4</v>
      </c>
      <c r="G2302" s="264">
        <v>-2.5100000000000009E-3</v>
      </c>
      <c r="H2302" s="265">
        <v>-1.0101010101010216E-4</v>
      </c>
      <c r="K2302" s="23">
        <v>44630</v>
      </c>
      <c r="L2302" s="19">
        <v>4.9825091851358194E-3</v>
      </c>
      <c r="O2302" s="23">
        <v>44630</v>
      </c>
      <c r="P2302">
        <v>1.2671159326475912E-2</v>
      </c>
      <c r="Q2302" t="str" cm="1">
        <f t="array" ref="Q2302">IF(P2302=MIN($P$3:$P$10000),O2302:P2302,"")</f>
        <v/>
      </c>
      <c r="S2302" s="23">
        <v>44630</v>
      </c>
      <c r="T2302">
        <v>5.0684637305903647E-3</v>
      </c>
      <c r="U2302" t="str" cm="1">
        <f t="array" ref="U2302">IF(T2302=MIN($T$3:$T$10000),S2302:T2302,"")</f>
        <v/>
      </c>
    </row>
    <row r="2303" spans="1:21" x14ac:dyDescent="0.3">
      <c r="A2303" s="23">
        <v>44631</v>
      </c>
      <c r="B2303" s="24">
        <v>-7.02788649231383E-3</v>
      </c>
      <c r="C2303" s="24">
        <v>-8.400534706413363E-3</v>
      </c>
      <c r="D2303" s="24">
        <v>-3.9263075225324249E-3</v>
      </c>
      <c r="E2303" s="263">
        <v>1.320544421970968E-4</v>
      </c>
      <c r="F2303" s="264">
        <v>7.0000000000000184E-5</v>
      </c>
      <c r="G2303" s="264">
        <v>5.200000000000005E-4</v>
      </c>
      <c r="H2303" s="265">
        <v>-7.0000000000000086E-4</v>
      </c>
      <c r="K2303" s="23">
        <v>44631</v>
      </c>
      <c r="L2303" s="19">
        <v>-1.7440106668932052E-3</v>
      </c>
      <c r="O2303" s="23">
        <v>44631</v>
      </c>
      <c r="P2303">
        <v>-3.6550266672330119E-3</v>
      </c>
      <c r="Q2303" t="str" cm="1">
        <f t="array" ref="Q2303">IF(P2303=MIN($P$3:$P$10000),O2303:P2303,"")</f>
        <v/>
      </c>
      <c r="S2303" s="23">
        <v>44631</v>
      </c>
      <c r="T2303">
        <v>-1.4620106668932049E-3</v>
      </c>
      <c r="U2303" t="str" cm="1">
        <f t="array" ref="U2303">IF(T2303=MIN($T$3:$T$10000),S2303:T2303,"")</f>
        <v/>
      </c>
    </row>
    <row r="2304" spans="1:21" x14ac:dyDescent="0.3">
      <c r="A2304" s="23">
        <v>44634</v>
      </c>
      <c r="B2304" s="24">
        <v>-1.507371041274435E-2</v>
      </c>
      <c r="C2304" s="24">
        <v>-1.3555289830681611E-3</v>
      </c>
      <c r="D2304" s="24">
        <v>1.39368265090667E-2</v>
      </c>
      <c r="E2304" s="263">
        <v>1.9673948244727801E-2</v>
      </c>
      <c r="F2304" s="264">
        <v>6.6E-4</v>
      </c>
      <c r="G2304" s="264">
        <v>-9.8999999999999978E-4</v>
      </c>
      <c r="H2304" s="265">
        <v>-4.6728971962614909E-5</v>
      </c>
      <c r="K2304" s="23">
        <v>44634</v>
      </c>
      <c r="L2304" s="19">
        <v>4.188333829639292E-3</v>
      </c>
      <c r="O2304" s="23">
        <v>44634</v>
      </c>
      <c r="P2304">
        <v>1.0482154667556174E-2</v>
      </c>
      <c r="Q2304" t="str" cm="1">
        <f t="array" ref="Q2304">IF(P2304=MIN($P$3:$P$10000),O2304:P2304,"")</f>
        <v/>
      </c>
      <c r="S2304" s="23">
        <v>44634</v>
      </c>
      <c r="T2304">
        <v>4.1928618670224686E-3</v>
      </c>
      <c r="U2304" t="str" cm="1">
        <f t="array" ref="U2304">IF(T2304=MIN($T$3:$T$10000),S2304:T2304,"")</f>
        <v/>
      </c>
    </row>
    <row r="2305" spans="1:21" x14ac:dyDescent="0.3">
      <c r="A2305" s="23">
        <v>44635</v>
      </c>
      <c r="B2305" s="24">
        <v>-1.8705452242916389E-2</v>
      </c>
      <c r="C2305" s="24">
        <v>0</v>
      </c>
      <c r="D2305" s="24">
        <v>1.200956204543859E-2</v>
      </c>
      <c r="E2305" s="263">
        <v>4.6617508168564706E-3</v>
      </c>
      <c r="F2305" s="264">
        <v>-4.8999999999999998E-4</v>
      </c>
      <c r="G2305" s="264">
        <v>5.8000000000000055E-4</v>
      </c>
      <c r="H2305" s="265">
        <v>-1.8604651162790751E-4</v>
      </c>
      <c r="K2305" s="23">
        <v>44635</v>
      </c>
      <c r="L2305" s="19">
        <v>1.8580263395476886E-3</v>
      </c>
      <c r="O2305" s="23">
        <v>44635</v>
      </c>
      <c r="P2305">
        <v>4.9043681744506172E-3</v>
      </c>
      <c r="Q2305" t="str" cm="1">
        <f t="array" ref="Q2305">IF(P2305=MIN($P$3:$P$10000),O2305:P2305,"")</f>
        <v/>
      </c>
      <c r="S2305" s="23">
        <v>44635</v>
      </c>
      <c r="T2305">
        <v>1.961747269780247E-3</v>
      </c>
      <c r="U2305" t="str" cm="1">
        <f t="array" ref="U2305">IF(T2305=MIN($T$3:$T$10000),S2305:T2305,"")</f>
        <v/>
      </c>
    </row>
    <row r="2306" spans="1:21" x14ac:dyDescent="0.3">
      <c r="A2306" s="23">
        <v>44636</v>
      </c>
      <c r="B2306" s="24">
        <v>6.2608083529589308E-3</v>
      </c>
      <c r="C2306" s="24">
        <v>3.8344139464955372E-2</v>
      </c>
      <c r="D2306" s="24">
        <v>-2.9495448167364971E-3</v>
      </c>
      <c r="E2306" s="263">
        <v>-1.29482157014942E-4</v>
      </c>
      <c r="F2306" s="264">
        <v>5.3999999999999968E-4</v>
      </c>
      <c r="G2306" s="264">
        <v>6.0000000000000056E-5</v>
      </c>
      <c r="H2306" s="265">
        <v>-4.5662100456622314E-5</v>
      </c>
      <c r="K2306" s="23">
        <v>44636</v>
      </c>
      <c r="L2306" s="19">
        <v>1.8679733883144945E-3</v>
      </c>
      <c r="O2306" s="23">
        <v>44636</v>
      </c>
      <c r="P2306">
        <v>4.5788033337999358E-3</v>
      </c>
      <c r="Q2306" t="str" cm="1">
        <f t="array" ref="Q2306">IF(P2306=MIN($P$3:$P$10000),O2306:P2306,"")</f>
        <v/>
      </c>
      <c r="S2306" s="23">
        <v>44636</v>
      </c>
      <c r="T2306">
        <v>1.8315213335199745E-3</v>
      </c>
      <c r="U2306" t="str" cm="1">
        <f t="array" ref="U2306">IF(T2306=MIN($T$3:$T$10000),S2306:T2306,"")</f>
        <v/>
      </c>
    </row>
    <row r="2307" spans="1:21" x14ac:dyDescent="0.3">
      <c r="A2307" s="23">
        <v>44637</v>
      </c>
      <c r="B2307" s="24">
        <v>4.888639655814586E-3</v>
      </c>
      <c r="C2307" s="24">
        <v>2.7450951999853389E-2</v>
      </c>
      <c r="D2307" s="24">
        <v>1.5193955528338919E-3</v>
      </c>
      <c r="E2307" s="263">
        <v>7.3140048126028893E-3</v>
      </c>
      <c r="F2307" s="264">
        <v>-2.9000000000000033E-4</v>
      </c>
      <c r="G2307" s="264">
        <v>-8.0000000000000074E-5</v>
      </c>
      <c r="H2307" s="265">
        <v>2.7272727272727263E-4</v>
      </c>
      <c r="K2307" s="23">
        <v>44637</v>
      </c>
      <c r="L2307" s="19">
        <v>2.9693901247802306E-3</v>
      </c>
      <c r="O2307" s="23">
        <v>44637</v>
      </c>
      <c r="P2307">
        <v>7.1991571301323947E-3</v>
      </c>
      <c r="Q2307" t="str" cm="1">
        <f t="array" ref="Q2307">IF(P2307=MIN($P$3:$P$10000),O2307:P2307,"")</f>
        <v/>
      </c>
      <c r="S2307" s="23">
        <v>44637</v>
      </c>
      <c r="T2307">
        <v>2.879662852052958E-3</v>
      </c>
      <c r="U2307" t="str" cm="1">
        <f t="array" ref="U2307">IF(T2307=MIN($T$3:$T$10000),S2307:T2307,"")</f>
        <v/>
      </c>
    </row>
    <row r="2308" spans="1:21" x14ac:dyDescent="0.3">
      <c r="A2308" s="23">
        <v>44638</v>
      </c>
      <c r="B2308" s="24">
        <v>-8.7898502337875797E-3</v>
      </c>
      <c r="C2308" s="24">
        <v>8.9058326278884329E-3</v>
      </c>
      <c r="D2308" s="24">
        <v>2.9654536140958569E-3</v>
      </c>
      <c r="E2308" s="263">
        <v>2.5692948329981562E-4</v>
      </c>
      <c r="F2308" s="264">
        <v>-1.5999999999999961E-4</v>
      </c>
      <c r="G2308" s="264">
        <v>2.6000000000000019E-4</v>
      </c>
      <c r="H2308" s="265">
        <v>-8.4112149532710085E-4</v>
      </c>
      <c r="K2308" s="23">
        <v>44638</v>
      </c>
      <c r="L2308" s="19">
        <v>3.1226662227251347E-4</v>
      </c>
      <c r="O2308" s="23">
        <v>44638</v>
      </c>
      <c r="P2308">
        <v>1.734428237924272E-3</v>
      </c>
      <c r="Q2308" t="str" cm="1">
        <f t="array" ref="Q2308">IF(P2308=MIN($P$3:$P$10000),O2308:P2308,"")</f>
        <v/>
      </c>
      <c r="S2308" s="23">
        <v>44638</v>
      </c>
      <c r="T2308">
        <v>6.9377129516970881E-4</v>
      </c>
      <c r="U2308" t="str" cm="1">
        <f t="array" ref="U2308">IF(T2308=MIN($T$3:$T$10000),S2308:T2308,"")</f>
        <v/>
      </c>
    </row>
    <row r="2309" spans="1:21" x14ac:dyDescent="0.3">
      <c r="A2309" s="23">
        <v>44641</v>
      </c>
      <c r="B2309" s="24">
        <v>7.6407974181684143E-3</v>
      </c>
      <c r="C2309" s="24">
        <v>1.134935960137042E-2</v>
      </c>
      <c r="D2309" s="24">
        <v>-8.3196043582283337E-3</v>
      </c>
      <c r="E2309" s="263">
        <v>2.3126519216937242E-3</v>
      </c>
      <c r="F2309" s="264">
        <v>5.0000000000000044E-4</v>
      </c>
      <c r="G2309" s="264">
        <v>-9.0000000000000084E-4</v>
      </c>
      <c r="H2309" s="265">
        <v>-2.5862068965517237E-4</v>
      </c>
      <c r="K2309" s="23">
        <v>44641</v>
      </c>
      <c r="L2309" s="19">
        <v>-4.0201395868820169E-4</v>
      </c>
      <c r="O2309" s="23">
        <v>44641</v>
      </c>
      <c r="P2309">
        <v>-7.265866208584355E-4</v>
      </c>
      <c r="Q2309" t="str" cm="1">
        <f t="array" ref="Q2309">IF(P2309=MIN($P$3:$P$10000),O2309:P2309,"")</f>
        <v/>
      </c>
      <c r="S2309" s="23">
        <v>44641</v>
      </c>
      <c r="T2309">
        <v>-2.9063464834337411E-4</v>
      </c>
      <c r="U2309" t="str" cm="1">
        <f t="array" ref="U2309">IF(T2309=MIN($T$3:$T$10000),S2309:T2309,"")</f>
        <v/>
      </c>
    </row>
    <row r="2310" spans="1:21" x14ac:dyDescent="0.3">
      <c r="A2310" s="23">
        <v>44642</v>
      </c>
      <c r="B2310" s="24">
        <v>-7.250772206240803E-3</v>
      </c>
      <c r="C2310" s="24">
        <v>9.3516430505159332E-3</v>
      </c>
      <c r="D2310" s="24">
        <v>-2.981385688159221E-3</v>
      </c>
      <c r="E2310" s="263">
        <v>-7.6908570699341337E-3</v>
      </c>
      <c r="F2310" s="264">
        <v>4.5999999999999953E-4</v>
      </c>
      <c r="G2310" s="264">
        <v>-6.2999999999999948E-4</v>
      </c>
      <c r="H2310" s="265">
        <v>2.5210084033613439E-4</v>
      </c>
      <c r="K2310" s="23">
        <v>44642</v>
      </c>
      <c r="L2310" s="19">
        <v>-1.1275484060721756E-3</v>
      </c>
      <c r="O2310" s="23">
        <v>44642</v>
      </c>
      <c r="P2310">
        <v>-3.1387344605585902E-3</v>
      </c>
      <c r="Q2310" t="str" cm="1">
        <f t="array" ref="Q2310">IF(P2310=MIN($P$3:$P$10000),O2310:P2310,"")</f>
        <v/>
      </c>
      <c r="S2310" s="23">
        <v>44642</v>
      </c>
      <c r="T2310">
        <v>-1.2554937842234361E-3</v>
      </c>
      <c r="U2310" t="str" cm="1">
        <f t="array" ref="U2310">IF(T2310=MIN($T$3:$T$10000),S2310:T2310,"")</f>
        <v/>
      </c>
    </row>
    <row r="2311" spans="1:21" x14ac:dyDescent="0.3">
      <c r="A2311" s="23">
        <v>44643</v>
      </c>
      <c r="B2311" s="24">
        <v>1.3659662055867159E-2</v>
      </c>
      <c r="C2311" s="24">
        <v>1.2351925090485201E-3</v>
      </c>
      <c r="D2311" s="24">
        <v>-1.2865128525705011E-2</v>
      </c>
      <c r="E2311" s="263">
        <v>-8.2671741566469076E-3</v>
      </c>
      <c r="F2311" s="264">
        <v>-2.9999999999999648E-5</v>
      </c>
      <c r="G2311" s="264">
        <v>3.9999999999999807E-4</v>
      </c>
      <c r="H2311" s="265">
        <v>-8.6206896551723616E-5</v>
      </c>
      <c r="K2311" s="23">
        <v>44643</v>
      </c>
      <c r="L2311" s="19">
        <v>-2.7168510135802495E-3</v>
      </c>
      <c r="O2311" s="23">
        <v>44643</v>
      </c>
      <c r="P2311">
        <v>-6.737644775329934E-3</v>
      </c>
      <c r="Q2311" t="str" cm="1">
        <f t="array" ref="Q2311">IF(P2311=MIN($P$3:$P$10000),O2311:P2311,"")</f>
        <v/>
      </c>
      <c r="S2311" s="23">
        <v>44643</v>
      </c>
      <c r="T2311">
        <v>-2.695057910131974E-3</v>
      </c>
      <c r="U2311" t="str" cm="1">
        <f t="array" ref="U2311">IF(T2311=MIN($T$3:$T$10000),S2311:T2311,"")</f>
        <v/>
      </c>
    </row>
    <row r="2312" spans="1:21" x14ac:dyDescent="0.3">
      <c r="A2312" s="23">
        <v>44644</v>
      </c>
      <c r="B2312" s="24">
        <v>7.2603652963023728E-3</v>
      </c>
      <c r="C2312" s="24">
        <v>-6.167556173021254E-4</v>
      </c>
      <c r="D2312" s="24">
        <v>6.1994039293600057E-3</v>
      </c>
      <c r="E2312" s="263">
        <v>9.7036342031083384E-3</v>
      </c>
      <c r="F2312" s="264">
        <v>3.1000000000000038E-4</v>
      </c>
      <c r="G2312" s="264">
        <v>-5.4999999999999938E-4</v>
      </c>
      <c r="H2312" s="265">
        <v>-5.9829059829059927E-4</v>
      </c>
      <c r="K2312" s="23">
        <v>44644</v>
      </c>
      <c r="L2312" s="19">
        <v>2.3021640053656799E-3</v>
      </c>
      <c r="O2312" s="23">
        <v>44644</v>
      </c>
      <c r="P2312">
        <v>6.4197369364911248E-3</v>
      </c>
      <c r="Q2312" t="str" cm="1">
        <f t="array" ref="Q2312">IF(P2312=MIN($P$3:$P$10000),O2312:P2312,"")</f>
        <v/>
      </c>
      <c r="S2312" s="23">
        <v>44644</v>
      </c>
      <c r="T2312">
        <v>2.5678947745964497E-3</v>
      </c>
      <c r="U2312" t="str" cm="1">
        <f t="array" ref="U2312">IF(T2312=MIN($T$3:$T$10000),S2312:T2312,"")</f>
        <v/>
      </c>
    </row>
    <row r="2313" spans="1:21" x14ac:dyDescent="0.3">
      <c r="A2313" s="23">
        <v>44645</v>
      </c>
      <c r="B2313" s="24">
        <v>-4.0954512069171839E-3</v>
      </c>
      <c r="C2313" s="24">
        <v>1.574067661071607E-2</v>
      </c>
      <c r="D2313" s="24">
        <v>4.3407632730298826E-3</v>
      </c>
      <c r="E2313" s="263">
        <v>7.9979723144656695E-3</v>
      </c>
      <c r="F2313" s="264">
        <v>4.7999999999999871E-4</v>
      </c>
      <c r="G2313" s="264">
        <v>-2.19999999999998E-4</v>
      </c>
      <c r="H2313" s="265">
        <v>8.0645161290322093E-5</v>
      </c>
      <c r="K2313" s="23">
        <v>44645</v>
      </c>
      <c r="L2313" s="19">
        <v>2.5230024839342198E-3</v>
      </c>
      <c r="O2313" s="23">
        <v>44645</v>
      </c>
      <c r="P2313">
        <v>6.1242804033839367E-3</v>
      </c>
      <c r="Q2313" t="str" cm="1">
        <f t="array" ref="Q2313">IF(P2313=MIN($P$3:$P$10000),O2313:P2313,"")</f>
        <v/>
      </c>
      <c r="S2313" s="23">
        <v>44645</v>
      </c>
      <c r="T2313">
        <v>2.4497121613535748E-3</v>
      </c>
      <c r="U2313" t="str" cm="1">
        <f t="array" ref="U2313">IF(T2313=MIN($T$3:$T$10000),S2313:T2313,"")</f>
        <v/>
      </c>
    </row>
    <row r="2314" spans="1:21" x14ac:dyDescent="0.3">
      <c r="A2314" s="23">
        <v>44648</v>
      </c>
      <c r="B2314" s="24">
        <v>-1.820378829356872E-2</v>
      </c>
      <c r="C2314" s="24">
        <v>-1.0027321689840449E-2</v>
      </c>
      <c r="D2314" s="24">
        <v>1.777627977171686E-2</v>
      </c>
      <c r="E2314" s="263">
        <v>1.2029647307248341E-2</v>
      </c>
      <c r="F2314" s="264">
        <v>3.9000000000000059E-4</v>
      </c>
      <c r="G2314" s="264">
        <v>-3.3000000000000363E-4</v>
      </c>
      <c r="H2314" s="265">
        <v>2.0325203252032537E-4</v>
      </c>
      <c r="K2314" s="23">
        <v>44648</v>
      </c>
      <c r="L2314" s="19">
        <v>3.4786078566394212E-3</v>
      </c>
      <c r="O2314" s="23">
        <v>44648</v>
      </c>
      <c r="P2314">
        <v>8.4116111050131885E-3</v>
      </c>
      <c r="Q2314" t="str" cm="1">
        <f t="array" ref="Q2314">IF(P2314=MIN($P$3:$P$10000),O2314:P2314,"")</f>
        <v/>
      </c>
      <c r="S2314" s="23">
        <v>44648</v>
      </c>
      <c r="T2314">
        <v>3.3646444420052748E-3</v>
      </c>
      <c r="U2314" t="str" cm="1">
        <f t="array" ref="U2314">IF(T2314=MIN($T$3:$T$10000),S2314:T2314,"")</f>
        <v/>
      </c>
    </row>
    <row r="2315" spans="1:21" x14ac:dyDescent="0.3">
      <c r="A2315" s="23">
        <v>44649</v>
      </c>
      <c r="B2315" s="24">
        <v>4.4678320615183721E-4</v>
      </c>
      <c r="C2315" s="24">
        <v>1.2276726958221681E-3</v>
      </c>
      <c r="D2315" s="24">
        <v>8.4246517725910779E-3</v>
      </c>
      <c r="E2315" s="263">
        <v>-2.5922655491786078E-3</v>
      </c>
      <c r="F2315" s="264">
        <v>6.4000000000000081E-4</v>
      </c>
      <c r="G2315" s="264">
        <v>-2.0999999999999911E-4</v>
      </c>
      <c r="H2315" s="265">
        <v>2.4896265560165969E-4</v>
      </c>
      <c r="K2315" s="23">
        <v>44649</v>
      </c>
      <c r="L2315" s="19">
        <v>1.4788333383753685E-3</v>
      </c>
      <c r="O2315" s="23">
        <v>44649</v>
      </c>
      <c r="P2315">
        <v>3.2832503583865537E-3</v>
      </c>
      <c r="Q2315" t="str" cm="1">
        <f t="array" ref="Q2315">IF(P2315=MIN($P$3:$P$10000),O2315:P2315,"")</f>
        <v/>
      </c>
      <c r="S2315" s="23">
        <v>44649</v>
      </c>
      <c r="T2315">
        <v>1.3133001433546215E-3</v>
      </c>
      <c r="U2315" t="str" cm="1">
        <f t="array" ref="U2315">IF(T2315=MIN($T$3:$T$10000),S2315:T2315,"")</f>
        <v/>
      </c>
    </row>
    <row r="2316" spans="1:21" x14ac:dyDescent="0.3">
      <c r="A2316" s="23">
        <v>44650</v>
      </c>
      <c r="B2316" s="24">
        <v>8.0384225077505932E-3</v>
      </c>
      <c r="C2316" s="24">
        <v>1.624777388042873E-2</v>
      </c>
      <c r="D2316" s="24">
        <v>1.793114172211133E-2</v>
      </c>
      <c r="E2316" s="263">
        <v>1.077652346962814E-2</v>
      </c>
      <c r="F2316" s="264">
        <v>2.6999999999999849E-4</v>
      </c>
      <c r="G2316" s="264">
        <v>-1.6000000000000009E-4</v>
      </c>
      <c r="H2316" s="265">
        <v>1.276595744680858E-4</v>
      </c>
      <c r="K2316" s="23">
        <v>44650</v>
      </c>
      <c r="L2316" s="19">
        <v>5.879929227153015E-3</v>
      </c>
      <c r="O2316" s="23">
        <v>44650</v>
      </c>
      <c r="P2316">
        <v>1.4508706046605941E-2</v>
      </c>
      <c r="Q2316" t="str" cm="1">
        <f t="array" ref="Q2316">IF(P2316=MIN($P$3:$P$10000),O2316:P2316,"")</f>
        <v/>
      </c>
      <c r="S2316" s="23">
        <v>44650</v>
      </c>
      <c r="T2316">
        <v>5.8034824186423764E-3</v>
      </c>
      <c r="U2316" t="str" cm="1">
        <f t="array" ref="U2316">IF(T2316=MIN($T$3:$T$10000),S2316:T2316,"")</f>
        <v/>
      </c>
    </row>
    <row r="2317" spans="1:21" x14ac:dyDescent="0.3">
      <c r="A2317" s="23">
        <v>44651</v>
      </c>
      <c r="B2317" s="24">
        <v>3.8759552123598348E-4</v>
      </c>
      <c r="C2317" s="24">
        <v>-3.7104111111378027E-2</v>
      </c>
      <c r="D2317" s="24">
        <v>-6.3388557919337729E-3</v>
      </c>
      <c r="E2317" s="263">
        <v>-5.9579865382699713E-3</v>
      </c>
      <c r="F2317" s="264">
        <v>-1.01E-3</v>
      </c>
      <c r="G2317" s="264">
        <v>1.0000000000000011E-3</v>
      </c>
      <c r="H2317" s="265">
        <v>-3.0172413793103569E-4</v>
      </c>
      <c r="K2317" s="23">
        <v>44651</v>
      </c>
      <c r="L2317" s="19">
        <v>-4.0946744334930977E-3</v>
      </c>
      <c r="O2317" s="23">
        <v>44651</v>
      </c>
      <c r="P2317">
        <v>-9.7697464285603237E-3</v>
      </c>
      <c r="Q2317" t="str" cm="1">
        <f t="array" ref="Q2317">IF(P2317=MIN($P$3:$P$10000),O2317:P2317,"")</f>
        <v/>
      </c>
      <c r="S2317" s="23">
        <v>44651</v>
      </c>
      <c r="T2317">
        <v>-3.907898571424131E-3</v>
      </c>
      <c r="U2317" t="str" cm="1">
        <f t="array" ref="U2317">IF(T2317=MIN($T$3:$T$10000),S2317:T2317,"")</f>
        <v/>
      </c>
    </row>
    <row r="2318" spans="1:21" x14ac:dyDescent="0.3">
      <c r="A2318" s="23">
        <v>44652</v>
      </c>
      <c r="B2318" s="24">
        <v>-6.3658679114043729E-3</v>
      </c>
      <c r="C2318" s="24">
        <v>2.0676735196987241E-2</v>
      </c>
      <c r="D2318" s="24">
        <v>1.403434488777046E-2</v>
      </c>
      <c r="E2318" s="263">
        <v>8.2650567640930716E-3</v>
      </c>
      <c r="F2318" s="264">
        <v>2.200000000000006E-4</v>
      </c>
      <c r="G2318" s="264">
        <v>-6.4999999999999943E-4</v>
      </c>
      <c r="H2318" s="265">
        <v>-1.2552301255230048E-4</v>
      </c>
      <c r="K2318" s="23">
        <v>44652</v>
      </c>
      <c r="L2318" s="19">
        <v>4.3611474205768348E-3</v>
      </c>
      <c r="O2318" s="23">
        <v>44652</v>
      </c>
      <c r="P2318">
        <v>1.1070331940563422E-2</v>
      </c>
      <c r="Q2318" t="str" cm="1">
        <f t="array" ref="Q2318">IF(P2318=MIN($P$3:$P$10000),O2318:P2318,"")</f>
        <v/>
      </c>
      <c r="S2318" s="23">
        <v>44652</v>
      </c>
      <c r="T2318">
        <v>4.4281327762253691E-3</v>
      </c>
      <c r="U2318" t="str" cm="1">
        <f t="array" ref="U2318">IF(T2318=MIN($T$3:$T$10000),S2318:T2318,"")</f>
        <v/>
      </c>
    </row>
    <row r="2319" spans="1:21" x14ac:dyDescent="0.3">
      <c r="A2319" s="23">
        <v>44655</v>
      </c>
      <c r="B2319" s="24">
        <v>4.8467688022283493E-3</v>
      </c>
      <c r="C2319" s="24">
        <v>1.2276726958221681E-3</v>
      </c>
      <c r="D2319" s="24">
        <v>1.9861744369927681E-4</v>
      </c>
      <c r="E2319" s="263">
        <v>-2.6281524357928731E-3</v>
      </c>
      <c r="F2319" s="264">
        <v>-7.6999999999999985E-4</v>
      </c>
      <c r="G2319" s="264">
        <v>3.1000000000000141E-4</v>
      </c>
      <c r="H2319" s="265">
        <v>-4.9586776859504122E-4</v>
      </c>
      <c r="K2319" s="23">
        <v>44655</v>
      </c>
      <c r="L2319" s="19">
        <v>-2.9126306488912808E-4</v>
      </c>
      <c r="O2319" s="23">
        <v>44655</v>
      </c>
      <c r="P2319">
        <v>-1.6556422553399099E-5</v>
      </c>
      <c r="Q2319" t="str" cm="1">
        <f t="array" ref="Q2319">IF(P2319=MIN($P$3:$P$10000),O2319:P2319,"")</f>
        <v/>
      </c>
      <c r="S2319" s="23">
        <v>44655</v>
      </c>
      <c r="T2319">
        <v>-6.6225690213596181E-6</v>
      </c>
      <c r="U2319" t="str" cm="1">
        <f t="array" ref="U2319">IF(T2319=MIN($T$3:$T$10000),S2319:T2319,"")</f>
        <v/>
      </c>
    </row>
    <row r="2320" spans="1:21" x14ac:dyDescent="0.3">
      <c r="A2320" s="23">
        <v>44656</v>
      </c>
      <c r="B2320" s="24">
        <v>-6.264844660000087E-3</v>
      </c>
      <c r="C2320" s="24">
        <v>-9.8099335737593593E-3</v>
      </c>
      <c r="D2320" s="24">
        <v>2.8470633109717908E-3</v>
      </c>
      <c r="E2320" s="263">
        <v>7.5286365952629327E-3</v>
      </c>
      <c r="F2320" s="264">
        <v>8.399999999999996E-4</v>
      </c>
      <c r="G2320" s="264">
        <v>-1.65E-3</v>
      </c>
      <c r="H2320" s="265">
        <v>-2.755905511811021E-4</v>
      </c>
      <c r="K2320" s="23">
        <v>44656</v>
      </c>
      <c r="L2320" s="19">
        <v>4.932969553192979E-4</v>
      </c>
      <c r="O2320" s="23">
        <v>44656</v>
      </c>
      <c r="P2320">
        <v>1.5395317583769847E-3</v>
      </c>
      <c r="Q2320" t="str" cm="1">
        <f t="array" ref="Q2320">IF(P2320=MIN($P$3:$P$10000),O2320:P2320,"")</f>
        <v/>
      </c>
      <c r="S2320" s="23">
        <v>44656</v>
      </c>
      <c r="T2320">
        <v>6.1581270335079382E-4</v>
      </c>
      <c r="U2320" t="str" cm="1">
        <f t="array" ref="U2320">IF(T2320=MIN($T$3:$T$10000),S2320:T2320,"")</f>
        <v/>
      </c>
    </row>
    <row r="2321" spans="1:21" x14ac:dyDescent="0.3">
      <c r="A2321" s="23">
        <v>44657</v>
      </c>
      <c r="B2321" s="24">
        <v>2.3432213137909142E-3</v>
      </c>
      <c r="C2321" s="24">
        <v>-9.9070901721137281E-3</v>
      </c>
      <c r="D2321" s="24">
        <v>2.323897291918478E-2</v>
      </c>
      <c r="E2321" s="263">
        <v>3.1758106673276782E-3</v>
      </c>
      <c r="F2321" s="264">
        <v>5.4000000000000055E-4</v>
      </c>
      <c r="G2321" s="264">
        <v>-7.8000000000000291E-4</v>
      </c>
      <c r="H2321" s="265">
        <v>-1.9157088122605516E-4</v>
      </c>
      <c r="K2321" s="23">
        <v>44657</v>
      </c>
      <c r="L2321" s="19">
        <v>4.1018808579960132E-3</v>
      </c>
      <c r="O2321" s="23">
        <v>44657</v>
      </c>
      <c r="P2321">
        <v>1.0432719386369341E-2</v>
      </c>
      <c r="Q2321" t="str" cm="1">
        <f t="array" ref="Q2321">IF(P2321=MIN($P$3:$P$10000),O2321:P2321,"")</f>
        <v/>
      </c>
      <c r="S2321" s="23">
        <v>44657</v>
      </c>
      <c r="T2321">
        <v>4.1730877545477375E-3</v>
      </c>
      <c r="U2321" t="str" cm="1">
        <f t="array" ref="U2321">IF(T2321=MIN($T$3:$T$10000),S2321:T2321,"")</f>
        <v/>
      </c>
    </row>
    <row r="2322" spans="1:21" x14ac:dyDescent="0.3">
      <c r="A2322" s="23">
        <v>44658</v>
      </c>
      <c r="B2322" s="24">
        <v>3.7848824716714751E-3</v>
      </c>
      <c r="C2322" s="24">
        <v>3.752277653222618E-3</v>
      </c>
      <c r="D2322" s="24">
        <v>1.000044758350363E-2</v>
      </c>
      <c r="E2322" s="263">
        <v>1.6635638814681539E-2</v>
      </c>
      <c r="F2322" s="264">
        <v>2.9999999999999911E-4</v>
      </c>
      <c r="G2322" s="264">
        <v>-1.799999999999979E-4</v>
      </c>
      <c r="H2322" s="265">
        <v>-2.2556390977443601E-4</v>
      </c>
      <c r="K2322" s="23">
        <v>44658</v>
      </c>
      <c r="L2322" s="19">
        <v>4.1078047044062899E-3</v>
      </c>
      <c r="O2322" s="23">
        <v>44658</v>
      </c>
      <c r="P2322">
        <v>1.0470771159511966E-2</v>
      </c>
      <c r="Q2322" t="str" cm="1">
        <f t="array" ref="Q2322">IF(P2322=MIN($P$3:$P$10000),O2322:P2322,"")</f>
        <v/>
      </c>
      <c r="S2322" s="23">
        <v>44658</v>
      </c>
      <c r="T2322">
        <v>4.1883084638047871E-3</v>
      </c>
      <c r="U2322" t="str" cm="1">
        <f t="array" ref="U2322">IF(T2322=MIN($T$3:$T$10000),S2322:T2322,"")</f>
        <v/>
      </c>
    </row>
    <row r="2323" spans="1:21" x14ac:dyDescent="0.3">
      <c r="A2323" s="23">
        <v>44659</v>
      </c>
      <c r="B2323" s="24">
        <v>6.2659699737377334E-3</v>
      </c>
      <c r="C2323" s="24">
        <v>2.5856732279853179E-2</v>
      </c>
      <c r="D2323" s="24">
        <v>5.5578330243344388E-3</v>
      </c>
      <c r="E2323" s="263">
        <v>8.3648180381551539E-3</v>
      </c>
      <c r="F2323" s="264">
        <v>3.9000000000000059E-4</v>
      </c>
      <c r="G2323" s="264">
        <v>-2.4999999999999914E-4</v>
      </c>
      <c r="H2323" s="265">
        <v>-2.5735294117647028E-4</v>
      </c>
      <c r="K2323" s="23">
        <v>44659</v>
      </c>
      <c r="L2323" s="19">
        <v>3.6233945039119376E-3</v>
      </c>
      <c r="O2323" s="23">
        <v>44659</v>
      </c>
      <c r="P2323">
        <v>9.2817583186033722E-3</v>
      </c>
      <c r="Q2323" t="str" cm="1">
        <f t="array" ref="Q2323">IF(P2323=MIN($P$3:$P$10000),O2323:P2323,"")</f>
        <v/>
      </c>
      <c r="S2323" s="23">
        <v>44659</v>
      </c>
      <c r="T2323">
        <v>3.7127033274413491E-3</v>
      </c>
      <c r="U2323" t="str" cm="1">
        <f t="array" ref="U2323">IF(T2323=MIN($T$3:$T$10000),S2323:T2323,"")</f>
        <v/>
      </c>
    </row>
    <row r="2324" spans="1:21" x14ac:dyDescent="0.3">
      <c r="A2324" s="23">
        <v>44662</v>
      </c>
      <c r="B2324" s="24">
        <v>4.9594643469473088E-3</v>
      </c>
      <c r="C2324" s="24">
        <v>-2.581224766828048E-2</v>
      </c>
      <c r="D2324" s="24">
        <v>-1.982091548663063E-2</v>
      </c>
      <c r="E2324" s="263">
        <v>-5.9944714273439236E-3</v>
      </c>
      <c r="F2324" s="264">
        <v>5.9999999999999984E-4</v>
      </c>
      <c r="G2324" s="264">
        <v>-9.6000000000000089E-4</v>
      </c>
      <c r="H2324" s="265">
        <v>2.5089605734766998E-4</v>
      </c>
      <c r="K2324" s="23">
        <v>44662</v>
      </c>
      <c r="L2324" s="19">
        <v>-5.4303335002538556E-3</v>
      </c>
      <c r="O2324" s="23">
        <v>44662</v>
      </c>
      <c r="P2324">
        <v>-1.3888091815150768E-2</v>
      </c>
      <c r="Q2324" t="str" cm="1">
        <f t="array" ref="Q2324">IF(P2324=MIN($P$3:$P$10000),O2324:P2324,"")</f>
        <v/>
      </c>
      <c r="S2324" s="23">
        <v>44662</v>
      </c>
      <c r="T2324">
        <v>-5.5552367260603072E-3</v>
      </c>
      <c r="U2324" t="str" cm="1">
        <f t="array" ref="U2324">IF(T2324=MIN($T$3:$T$10000),S2324:T2324,"")</f>
        <v/>
      </c>
    </row>
    <row r="2325" spans="1:21" x14ac:dyDescent="0.3">
      <c r="A2325" s="23">
        <v>44663</v>
      </c>
      <c r="B2325" s="24">
        <v>7.6767507725161227E-3</v>
      </c>
      <c r="C2325" s="24">
        <v>2.8053719802310492E-3</v>
      </c>
      <c r="D2325" s="24">
        <v>-6.8701402859029804E-3</v>
      </c>
      <c r="E2325" s="263">
        <v>-1.407160439925428E-2</v>
      </c>
      <c r="F2325" s="264">
        <v>5.5000000000000014E-4</v>
      </c>
      <c r="G2325" s="264">
        <v>0</v>
      </c>
      <c r="H2325" s="265">
        <v>7.3529411764705429E-5</v>
      </c>
      <c r="K2325" s="23">
        <v>44663</v>
      </c>
      <c r="L2325" s="19">
        <v>-2.3748619040067816E-3</v>
      </c>
      <c r="O2325" s="23">
        <v>44663</v>
      </c>
      <c r="P2325">
        <v>-6.1573753482522487E-3</v>
      </c>
      <c r="Q2325" t="str" cm="1">
        <f t="array" ref="Q2325">IF(P2325=MIN($P$3:$P$10000),O2325:P2325,"")</f>
        <v/>
      </c>
      <c r="S2325" s="23">
        <v>44663</v>
      </c>
      <c r="T2325">
        <v>-2.4629501393008991E-3</v>
      </c>
      <c r="U2325" t="str" cm="1">
        <f t="array" ref="U2325">IF(T2325=MIN($T$3:$T$10000),S2325:T2325,"")</f>
        <v/>
      </c>
    </row>
    <row r="2326" spans="1:21" x14ac:dyDescent="0.3">
      <c r="A2326" s="23">
        <v>44664</v>
      </c>
      <c r="B2326" s="24">
        <v>4.7885399186256344E-3</v>
      </c>
      <c r="C2326" s="24">
        <v>1.9894472892548878E-2</v>
      </c>
      <c r="D2326" s="24">
        <v>2.6039308418290739E-2</v>
      </c>
      <c r="E2326" s="263">
        <v>-1.3036782996551191E-2</v>
      </c>
      <c r="F2326" s="264">
        <v>-5.1999999999999963E-4</v>
      </c>
      <c r="G2326" s="264">
        <v>9.0999999999999751E-4</v>
      </c>
      <c r="H2326" s="265">
        <v>-4.8148148148148106E-4</v>
      </c>
      <c r="K2326" s="23">
        <v>44664</v>
      </c>
      <c r="L2326" s="19">
        <v>4.2676548007620895E-3</v>
      </c>
      <c r="O2326" s="23">
        <v>44664</v>
      </c>
      <c r="P2326">
        <v>1.1227053668571891E-2</v>
      </c>
      <c r="Q2326" t="str" cm="1">
        <f t="array" ref="Q2326">IF(P2326=MIN($P$3:$P$10000),O2326:P2326,"")</f>
        <v/>
      </c>
      <c r="S2326" s="23">
        <v>44664</v>
      </c>
      <c r="T2326">
        <v>4.4908214674287562E-3</v>
      </c>
      <c r="U2326" t="str" cm="1">
        <f t="array" ref="U2326">IF(T2326=MIN($T$3:$T$10000),S2326:T2326,"")</f>
        <v/>
      </c>
    </row>
    <row r="2327" spans="1:21" x14ac:dyDescent="0.3">
      <c r="A2327" s="23">
        <v>44665</v>
      </c>
      <c r="B2327" s="24">
        <v>-3.303552774553476E-3</v>
      </c>
      <c r="C2327" s="24">
        <v>-1.828833244344048E-3</v>
      </c>
      <c r="D2327" s="24">
        <v>-8.9045229334430319E-4</v>
      </c>
      <c r="E2327" s="263">
        <v>-3.6308637024413211E-3</v>
      </c>
      <c r="F2327" s="264">
        <v>4.3999999999999942E-4</v>
      </c>
      <c r="G2327" s="264">
        <v>-1.239999999999997E-3</v>
      </c>
      <c r="H2327" s="265">
        <v>1.0600706713781098E-4</v>
      </c>
      <c r="K2327" s="23">
        <v>44665</v>
      </c>
      <c r="L2327" s="19">
        <v>-8.0900400343009897E-4</v>
      </c>
      <c r="O2327" s="23">
        <v>44665</v>
      </c>
      <c r="P2327">
        <v>-2.096767959105285E-3</v>
      </c>
      <c r="Q2327" t="str" cm="1">
        <f t="array" ref="Q2327">IF(P2327=MIN($P$3:$P$10000),O2327:P2327,"")</f>
        <v/>
      </c>
      <c r="S2327" s="23">
        <v>44665</v>
      </c>
      <c r="T2327">
        <v>-8.3870718364211405E-4</v>
      </c>
      <c r="U2327" t="str" cm="1">
        <f t="array" ref="U2327">IF(T2327=MIN($T$3:$T$10000),S2327:T2327,"")</f>
        <v/>
      </c>
    </row>
    <row r="2328" spans="1:21" x14ac:dyDescent="0.3">
      <c r="A2328" s="23">
        <v>44670</v>
      </c>
      <c r="B2328" s="24">
        <v>-1.206251947640536E-2</v>
      </c>
      <c r="C2328" s="24">
        <v>-3.3587702018604841E-3</v>
      </c>
      <c r="D2328" s="24">
        <v>3.6286417511869088E-3</v>
      </c>
      <c r="E2328" s="263">
        <v>-5.0265212384103316E-4</v>
      </c>
      <c r="F2328" s="264">
        <v>1.0100000000000009E-3</v>
      </c>
      <c r="G2328" s="264">
        <v>-6.4999999999999943E-4</v>
      </c>
      <c r="H2328" s="265">
        <v>2.7303754266211675E-4</v>
      </c>
      <c r="K2328" s="23">
        <v>44670</v>
      </c>
      <c r="L2328" s="19">
        <v>9.8470858033374844E-5</v>
      </c>
      <c r="O2328" s="23">
        <v>44670</v>
      </c>
      <c r="P2328">
        <v>-2.3224009041144419E-4</v>
      </c>
      <c r="Q2328" t="str" cm="1">
        <f t="array" ref="Q2328">IF(P2328=MIN($P$3:$P$10000),O2328:P2328,"")</f>
        <v/>
      </c>
      <c r="S2328" s="23">
        <v>44670</v>
      </c>
      <c r="T2328">
        <v>-9.2896036164577815E-5</v>
      </c>
      <c r="U2328" t="str" cm="1">
        <f t="array" ref="U2328">IF(T2328=MIN($T$3:$T$10000),S2328:T2328,"")</f>
        <v/>
      </c>
    </row>
    <row r="2329" spans="1:21" x14ac:dyDescent="0.3">
      <c r="A2329" s="23">
        <v>44671</v>
      </c>
      <c r="B2329" s="24">
        <v>4.8949508620356966E-3</v>
      </c>
      <c r="C2329" s="24">
        <v>3.0647130200288201E-4</v>
      </c>
      <c r="D2329" s="24">
        <v>1.255949945048169E-2</v>
      </c>
      <c r="E2329" s="263">
        <v>9.4919943837302109E-3</v>
      </c>
      <c r="F2329" s="264">
        <v>-8.3000000000000088E-4</v>
      </c>
      <c r="G2329" s="264">
        <v>4.000000000000004E-4</v>
      </c>
      <c r="H2329" s="265">
        <v>-1.7543859649122703E-4</v>
      </c>
      <c r="K2329" s="23">
        <v>44671</v>
      </c>
      <c r="L2329" s="19">
        <v>3.5125590465682425E-3</v>
      </c>
      <c r="O2329" s="23">
        <v>44671</v>
      </c>
      <c r="P2329">
        <v>9.1362660374732368E-3</v>
      </c>
      <c r="Q2329" t="str" cm="1">
        <f t="array" ref="Q2329">IF(P2329=MIN($P$3:$P$10000),O2329:P2329,"")</f>
        <v/>
      </c>
      <c r="S2329" s="23">
        <v>44671</v>
      </c>
      <c r="T2329">
        <v>3.6545064149892947E-3</v>
      </c>
      <c r="U2329" t="str" cm="1">
        <f t="array" ref="U2329">IF(T2329=MIN($T$3:$T$10000),S2329:T2329,"")</f>
        <v/>
      </c>
    </row>
    <row r="2330" spans="1:21" x14ac:dyDescent="0.3">
      <c r="A2330" s="23">
        <v>44672</v>
      </c>
      <c r="B2330" s="24">
        <v>-3.5575993382780781E-3</v>
      </c>
      <c r="C2330" s="24">
        <v>-1.745791492945703E-2</v>
      </c>
      <c r="D2330" s="24">
        <v>1.503503185533747E-3</v>
      </c>
      <c r="E2330" s="263">
        <v>3.5494867685308632E-3</v>
      </c>
      <c r="F2330" s="264">
        <v>3.8000000000000008E-4</v>
      </c>
      <c r="G2330" s="264">
        <v>-6.0000000000000049E-4</v>
      </c>
      <c r="H2330" s="265">
        <v>0</v>
      </c>
      <c r="K2330" s="23">
        <v>44672</v>
      </c>
      <c r="L2330" s="19">
        <v>-4.0763230297690924E-4</v>
      </c>
      <c r="O2330" s="23">
        <v>44672</v>
      </c>
      <c r="P2330">
        <v>-1.0390807574422736E-3</v>
      </c>
      <c r="Q2330" t="str" cm="1">
        <f t="array" ref="Q2330">IF(P2330=MIN($P$3:$P$10000),O2330:P2330,"")</f>
        <v/>
      </c>
      <c r="S2330" s="23">
        <v>44672</v>
      </c>
      <c r="T2330">
        <v>-4.1563230297690922E-4</v>
      </c>
      <c r="U2330" t="str" cm="1">
        <f t="array" ref="U2330">IF(T2330=MIN($T$3:$T$10000),S2330:T2330,"")</f>
        <v/>
      </c>
    </row>
    <row r="2331" spans="1:21" x14ac:dyDescent="0.3">
      <c r="A2331" s="23">
        <v>44673</v>
      </c>
      <c r="B2331" s="24">
        <v>-9.7220972176435896E-3</v>
      </c>
      <c r="C2331" s="24">
        <v>-2.0573576521159289E-2</v>
      </c>
      <c r="D2331" s="24">
        <v>-1.8827832869115879E-2</v>
      </c>
      <c r="E2331" s="263">
        <v>-2.2648360421280881E-2</v>
      </c>
      <c r="F2331" s="264">
        <v>1.700000000000018E-4</v>
      </c>
      <c r="G2331" s="264">
        <v>-8.7000000000000185E-4</v>
      </c>
      <c r="H2331" s="265">
        <v>3.1034482758620621E-4</v>
      </c>
      <c r="K2331" s="23">
        <v>44673</v>
      </c>
      <c r="L2331" s="19">
        <v>-7.5886664185944204E-3</v>
      </c>
      <c r="O2331" s="23">
        <v>44673</v>
      </c>
      <c r="P2331">
        <v>-1.9254553977520534E-2</v>
      </c>
      <c r="Q2331" t="str" cm="1">
        <f t="array" ref="Q2331">IF(P2331=MIN($P$3:$P$10000),O2331:P2331,"")</f>
        <v/>
      </c>
      <c r="S2331" s="23">
        <v>44673</v>
      </c>
      <c r="T2331">
        <v>-7.7018215910082139E-3</v>
      </c>
      <c r="U2331" t="str" cm="1">
        <f t="array" ref="U2331">IF(T2331=MIN($T$3:$T$10000),S2331:T2331,"")</f>
        <v/>
      </c>
    </row>
    <row r="2332" spans="1:21" x14ac:dyDescent="0.3">
      <c r="A2332" s="23">
        <v>44676</v>
      </c>
      <c r="B2332" s="24">
        <v>-1.7970991878623051E-2</v>
      </c>
      <c r="C2332" s="24">
        <v>-3.5964343986713013E-2</v>
      </c>
      <c r="D2332" s="24">
        <v>5.1008214542131412E-4</v>
      </c>
      <c r="E2332" s="263">
        <v>-9.8405665268700791E-3</v>
      </c>
      <c r="F2332" s="264">
        <v>-9.2000000000000241E-4</v>
      </c>
      <c r="G2332" s="264">
        <v>8.0999999999999963E-4</v>
      </c>
      <c r="H2332" s="265">
        <v>1.4234875444839895E-4</v>
      </c>
      <c r="K2332" s="23">
        <v>44676</v>
      </c>
      <c r="L2332" s="19">
        <v>-3.8228639772295925E-3</v>
      </c>
      <c r="O2332" s="23">
        <v>44676</v>
      </c>
      <c r="P2332">
        <v>-9.5885522918284297E-3</v>
      </c>
      <c r="Q2332" t="str" cm="1">
        <f t="array" ref="Q2332">IF(P2332=MIN($P$3:$P$10000),O2332:P2332,"")</f>
        <v/>
      </c>
      <c r="S2332" s="23">
        <v>44676</v>
      </c>
      <c r="T2332">
        <v>-3.8354209167313718E-3</v>
      </c>
      <c r="U2332" t="str" cm="1">
        <f t="array" ref="U2332">IF(T2332=MIN($T$3:$T$10000),S2332:T2332,"")</f>
        <v/>
      </c>
    </row>
    <row r="2333" spans="1:21" x14ac:dyDescent="0.3">
      <c r="A2333" s="23">
        <v>44677</v>
      </c>
      <c r="B2333" s="24">
        <v>1.5250155064950781E-3</v>
      </c>
      <c r="C2333" s="24">
        <v>-1.5846865072515631E-2</v>
      </c>
      <c r="D2333" s="24">
        <v>-1.0449811442706781E-2</v>
      </c>
      <c r="E2333" s="263">
        <v>5.2513442824842847E-2</v>
      </c>
      <c r="F2333" s="264">
        <v>-4.3999999999999768E-4</v>
      </c>
      <c r="G2333" s="264">
        <v>4.4999999999999928E-4</v>
      </c>
      <c r="H2333" s="265">
        <v>-1.8050541516245505E-4</v>
      </c>
      <c r="K2333" s="23">
        <v>44677</v>
      </c>
      <c r="L2333" s="19">
        <v>3.4782172455706216E-3</v>
      </c>
      <c r="O2333" s="23">
        <v>44677</v>
      </c>
      <c r="P2333">
        <v>8.9523617059843151E-3</v>
      </c>
      <c r="Q2333" t="str" cm="1">
        <f t="array" ref="Q2333">IF(P2333=MIN($P$3:$P$10000),O2333:P2333,"")</f>
        <v/>
      </c>
      <c r="S2333" s="23">
        <v>44677</v>
      </c>
      <c r="T2333">
        <v>3.5809446823937261E-3</v>
      </c>
      <c r="U2333" t="str" cm="1">
        <f t="array" ref="U2333">IF(T2333=MIN($T$3:$T$10000),S2333:T2333,"")</f>
        <v/>
      </c>
    </row>
    <row r="2334" spans="1:21" x14ac:dyDescent="0.3">
      <c r="A2334" s="23">
        <v>44678</v>
      </c>
      <c r="B2334" s="24">
        <v>-7.557020906275985E-3</v>
      </c>
      <c r="C2334" s="24">
        <v>2.0128139094616341E-3</v>
      </c>
      <c r="D2334" s="24">
        <v>-6.8255564791318817E-3</v>
      </c>
      <c r="E2334" s="263">
        <v>2.0103450380837839E-2</v>
      </c>
      <c r="F2334" s="264">
        <v>0</v>
      </c>
      <c r="G2334" s="264">
        <v>-3.4999999999999696E-4</v>
      </c>
      <c r="H2334" s="265">
        <v>-1.0638297872340484E-4</v>
      </c>
      <c r="K2334" s="23">
        <v>44678</v>
      </c>
      <c r="L2334" s="19">
        <v>8.9331016070957447E-4</v>
      </c>
      <c r="O2334" s="23">
        <v>44678</v>
      </c>
      <c r="P2334">
        <v>2.3967062528377657E-3</v>
      </c>
      <c r="Q2334" t="str" cm="1">
        <f t="array" ref="Q2334">IF(P2334=MIN($P$3:$P$10000),O2334:P2334,"")</f>
        <v/>
      </c>
      <c r="S2334" s="23">
        <v>44678</v>
      </c>
      <c r="T2334">
        <v>9.5868250113510648E-4</v>
      </c>
      <c r="U2334" t="str" cm="1">
        <f t="array" ref="U2334">IF(T2334=MIN($T$3:$T$10000),S2334:T2334,"")</f>
        <v/>
      </c>
    </row>
    <row r="2335" spans="1:21" x14ac:dyDescent="0.3">
      <c r="A2335" s="23">
        <v>44679</v>
      </c>
      <c r="B2335" s="24">
        <v>5.3983237958477748E-3</v>
      </c>
      <c r="C2335" s="24">
        <v>-1.004402403811835E-3</v>
      </c>
      <c r="D2335" s="24">
        <v>1.277225367408326E-2</v>
      </c>
      <c r="E2335" s="263">
        <v>1.3138267838937239E-2</v>
      </c>
      <c r="F2335" s="264">
        <v>6.5999999999999913E-4</v>
      </c>
      <c r="G2335" s="264">
        <v>-1.5299999999999999E-3</v>
      </c>
      <c r="H2335" s="265">
        <v>-1.4035087719298283E-4</v>
      </c>
      <c r="K2335" s="23">
        <v>44679</v>
      </c>
      <c r="L2335" s="19">
        <v>4.0058694469411859E-3</v>
      </c>
      <c r="O2335" s="23">
        <v>44679</v>
      </c>
      <c r="P2335">
        <v>1.0198818354195071E-2</v>
      </c>
      <c r="Q2335" t="str" cm="1">
        <f t="array" ref="Q2335">IF(P2335=MIN($P$3:$P$10000),O2335:P2335,"")</f>
        <v/>
      </c>
      <c r="S2335" s="23">
        <v>44679</v>
      </c>
      <c r="T2335">
        <v>4.0795273416780282E-3</v>
      </c>
      <c r="U2335" t="str" cm="1">
        <f t="array" ref="U2335">IF(T2335=MIN($T$3:$T$10000),S2335:T2335,"")</f>
        <v/>
      </c>
    </row>
    <row r="2336" spans="1:21" x14ac:dyDescent="0.3">
      <c r="A2336" s="23">
        <v>44680</v>
      </c>
      <c r="B2336" s="24">
        <v>-1.1297688798308819E-4</v>
      </c>
      <c r="C2336" s="24">
        <v>-1.9436966407201509E-2</v>
      </c>
      <c r="D2336" s="24">
        <v>-2.061329367042752E-2</v>
      </c>
      <c r="E2336" s="263">
        <v>-3.0710256716719959E-2</v>
      </c>
      <c r="F2336" s="264">
        <v>-2.000000000000005E-4</v>
      </c>
      <c r="G2336" s="264">
        <v>-5.2999999999999944E-4</v>
      </c>
      <c r="H2336" s="265">
        <v>-3.4602076124567505E-4</v>
      </c>
      <c r="K2336" s="23">
        <v>44680</v>
      </c>
      <c r="L2336" s="19">
        <v>-8.7287473957897588E-3</v>
      </c>
      <c r="O2336" s="23">
        <v>44680</v>
      </c>
      <c r="P2336">
        <v>-2.1316345133073008E-2</v>
      </c>
      <c r="Q2336" t="str" cm="1">
        <f t="array" ref="Q2336">IF(P2336=MIN($P$3:$P$10000),O2336:P2336,"")</f>
        <v/>
      </c>
      <c r="S2336" s="23">
        <v>44680</v>
      </c>
      <c r="T2336">
        <v>-8.5265380532292042E-3</v>
      </c>
      <c r="U2336" t="str" cm="1">
        <f t="array" ref="U2336">IF(T2336=MIN($T$3:$T$10000),S2336:T2336,"")</f>
        <v/>
      </c>
    </row>
    <row r="2337" spans="1:21" x14ac:dyDescent="0.3">
      <c r="A2337" s="23">
        <v>44683</v>
      </c>
      <c r="B2337" s="24">
        <v>-1.8540494747826559E-2</v>
      </c>
      <c r="C2337" s="24">
        <v>-8.5440844625375104E-3</v>
      </c>
      <c r="D2337" s="24">
        <v>-6.6017772755778302E-3</v>
      </c>
      <c r="E2337" s="263">
        <v>-3.2838657514245757E-2</v>
      </c>
      <c r="F2337" s="264">
        <v>5.7000000000000106E-4</v>
      </c>
      <c r="G2337" s="264">
        <v>-6.8000000000000059E-4</v>
      </c>
      <c r="H2337" s="265">
        <v>6.6889632107024156E-5</v>
      </c>
      <c r="K2337" s="23">
        <v>44683</v>
      </c>
      <c r="L2337" s="19">
        <v>-6.3466681863861537E-3</v>
      </c>
      <c r="O2337" s="23">
        <v>44683</v>
      </c>
      <c r="P2337">
        <v>-1.5999421302085787E-2</v>
      </c>
      <c r="Q2337" t="str" cm="1">
        <f t="array" ref="Q2337">IF(P2337=MIN($P$3:$P$10000),O2337:P2337,"")</f>
        <v/>
      </c>
      <c r="S2337" s="23">
        <v>44683</v>
      </c>
      <c r="T2337">
        <v>-6.3997685208343142E-3</v>
      </c>
      <c r="U2337" t="str" cm="1">
        <f t="array" ref="U2337">IF(T2337=MIN($T$3:$T$10000),S2337:T2337,"")</f>
        <v/>
      </c>
    </row>
    <row r="2338" spans="1:21" x14ac:dyDescent="0.3">
      <c r="A2338" s="23">
        <v>44684</v>
      </c>
      <c r="B2338" s="24">
        <v>2.649259844230277E-3</v>
      </c>
      <c r="C2338" s="24">
        <v>1.5167179714290911E-2</v>
      </c>
      <c r="D2338" s="24">
        <v>3.4873839366215309E-3</v>
      </c>
      <c r="E2338" s="263">
        <v>1.823368410567245E-3</v>
      </c>
      <c r="F2338" s="264">
        <v>-4.3000000000000162E-4</v>
      </c>
      <c r="G2338" s="264">
        <v>-2.0000000000002238E-5</v>
      </c>
      <c r="H2338" s="265">
        <v>1.3468013468013386E-4</v>
      </c>
      <c r="K2338" s="23">
        <v>44684</v>
      </c>
      <c r="L2338" s="19">
        <v>1.8226638380465458E-3</v>
      </c>
      <c r="O2338" s="23">
        <v>44684</v>
      </c>
      <c r="P2338">
        <v>4.5151444436012144E-3</v>
      </c>
      <c r="Q2338" t="str" cm="1">
        <f t="array" ref="Q2338">IF(P2338=MIN($P$3:$P$10000),O2338:P2338,"")</f>
        <v/>
      </c>
      <c r="S2338" s="23">
        <v>44684</v>
      </c>
      <c r="T2338">
        <v>1.8060577774404857E-3</v>
      </c>
      <c r="U2338" t="str" cm="1">
        <f t="array" ref="U2338">IF(T2338=MIN($T$3:$T$10000),S2338:T2338,"")</f>
        <v/>
      </c>
    </row>
    <row r="2339" spans="1:21" x14ac:dyDescent="0.3">
      <c r="A2339" s="23">
        <v>44685</v>
      </c>
      <c r="B2339" s="24">
        <v>9.8225460353275566E-3</v>
      </c>
      <c r="C2339" s="24">
        <v>2.2750441363866451E-2</v>
      </c>
      <c r="D2339" s="24">
        <v>1.383508858297838E-2</v>
      </c>
      <c r="E2339" s="263">
        <v>1.8828914459500839E-2</v>
      </c>
      <c r="F2339" s="264">
        <v>1.100000000000007E-4</v>
      </c>
      <c r="G2339" s="264">
        <v>-1.1299999999999999E-3</v>
      </c>
      <c r="H2339" s="265">
        <v>-4.0955631399317271E-4</v>
      </c>
      <c r="K2339" s="23">
        <v>44685</v>
      </c>
      <c r="L2339" s="19">
        <v>6.2272373615852783E-3</v>
      </c>
      <c r="O2339" s="23">
        <v>44685</v>
      </c>
      <c r="P2339">
        <v>1.6142594257205517E-2</v>
      </c>
      <c r="Q2339" t="str" cm="1">
        <f t="array" ref="Q2339">IF(P2339=MIN($P$3:$P$10000),O2339:P2339,"")</f>
        <v/>
      </c>
      <c r="S2339" s="23">
        <v>44685</v>
      </c>
      <c r="T2339">
        <v>6.4570377028822061E-3</v>
      </c>
      <c r="U2339" t="str" cm="1">
        <f t="array" ref="U2339">IF(T2339=MIN($T$3:$T$10000),S2339:T2339,"")</f>
        <v/>
      </c>
    </row>
    <row r="2340" spans="1:21" x14ac:dyDescent="0.3">
      <c r="A2340" s="23">
        <v>44686</v>
      </c>
      <c r="B2340" s="24">
        <v>-3.811137591391239E-3</v>
      </c>
      <c r="C2340" s="24">
        <v>-4.4156733549772363E-2</v>
      </c>
      <c r="D2340" s="24">
        <v>-8.5680513963391804E-3</v>
      </c>
      <c r="E2340" s="263">
        <v>-2.2731446507649428E-2</v>
      </c>
      <c r="F2340" s="264">
        <v>5.5000000000000014E-4</v>
      </c>
      <c r="G2340" s="264">
        <v>-5.8999999999999721E-4</v>
      </c>
      <c r="H2340" s="265">
        <v>-2.2950819672131238E-4</v>
      </c>
      <c r="K2340" s="23">
        <v>44686</v>
      </c>
      <c r="L2340" s="19">
        <v>-6.9722631416839539E-3</v>
      </c>
      <c r="O2340" s="23">
        <v>44686</v>
      </c>
      <c r="P2340">
        <v>-1.7236211132898405E-2</v>
      </c>
      <c r="Q2340" t="str" cm="1">
        <f t="array" ref="Q2340">IF(P2340=MIN($P$3:$P$10000),O2340:P2340,"")</f>
        <v/>
      </c>
      <c r="S2340" s="23">
        <v>44686</v>
      </c>
      <c r="T2340">
        <v>-6.8944844531593635E-3</v>
      </c>
      <c r="U2340" t="str" cm="1">
        <f t="array" ref="U2340">IF(T2340=MIN($T$3:$T$10000),S2340:T2340,"")</f>
        <v/>
      </c>
    </row>
    <row r="2341" spans="1:21" x14ac:dyDescent="0.3">
      <c r="A2341" s="23">
        <v>44687</v>
      </c>
      <c r="B2341" s="24">
        <v>1.6558727329447701E-3</v>
      </c>
      <c r="C2341" s="24">
        <v>-5.2101548141847871E-3</v>
      </c>
      <c r="D2341" s="24">
        <v>-2.0819717072592892E-2</v>
      </c>
      <c r="E2341" s="263">
        <v>1.9793186912707511E-2</v>
      </c>
      <c r="F2341" s="264">
        <v>1.0300000000000001E-3</v>
      </c>
      <c r="G2341" s="264">
        <v>-1.2800000000000012E-3</v>
      </c>
      <c r="H2341" s="265">
        <v>2.2435897435897523E-4</v>
      </c>
      <c r="K2341" s="23">
        <v>44687</v>
      </c>
      <c r="L2341" s="19">
        <v>-1.5033759927632943E-3</v>
      </c>
      <c r="O2341" s="23">
        <v>44687</v>
      </c>
      <c r="P2341">
        <v>-4.1083438280620837E-3</v>
      </c>
      <c r="Q2341" t="str" cm="1">
        <f t="array" ref="Q2341">IF(P2341=MIN($P$3:$P$10000),O2341:P2341,"")</f>
        <v/>
      </c>
      <c r="S2341" s="23">
        <v>44687</v>
      </c>
      <c r="T2341">
        <v>-1.6433375312248331E-3</v>
      </c>
      <c r="U2341" t="str" cm="1">
        <f t="array" ref="U2341">IF(T2341=MIN($T$3:$T$10000),S2341:T2341,"")</f>
        <v/>
      </c>
    </row>
    <row r="2342" spans="1:21" x14ac:dyDescent="0.3">
      <c r="A2342" s="23">
        <v>44690</v>
      </c>
      <c r="B2342" s="24">
        <v>-1.4479495091545841E-2</v>
      </c>
      <c r="C2342" s="24">
        <v>-6.0404996629347313E-2</v>
      </c>
      <c r="D2342" s="24">
        <v>1.1701027455557881E-2</v>
      </c>
      <c r="E2342" s="263">
        <v>-1.5700362840918389E-2</v>
      </c>
      <c r="F2342" s="264">
        <v>-2.5000000000000022E-4</v>
      </c>
      <c r="G2342" s="264">
        <v>1.2000000000000011E-4</v>
      </c>
      <c r="H2342" s="265">
        <v>1.9672131147540863E-4</v>
      </c>
      <c r="K2342" s="23">
        <v>44690</v>
      </c>
      <c r="L2342" s="19">
        <v>-3.6312210635998342E-3</v>
      </c>
      <c r="O2342" s="23">
        <v>44690</v>
      </c>
      <c r="P2342">
        <v>-9.2518641344094231E-3</v>
      </c>
      <c r="Q2342" t="str" cm="1">
        <f t="array" ref="Q2342">IF(P2342=MIN($P$3:$P$10000),O2342:P2342,"")</f>
        <v/>
      </c>
      <c r="S2342" s="23">
        <v>44690</v>
      </c>
      <c r="T2342">
        <v>-3.700745653763768E-3</v>
      </c>
      <c r="U2342" t="str" cm="1">
        <f t="array" ref="U2342">IF(T2342=MIN($T$3:$T$10000),S2342:T2342,"")</f>
        <v/>
      </c>
    </row>
    <row r="2343" spans="1:21" x14ac:dyDescent="0.3">
      <c r="A2343" s="23">
        <v>44691</v>
      </c>
      <c r="B2343" s="24">
        <v>-8.445204522061522E-3</v>
      </c>
      <c r="C2343" s="24">
        <v>6.3173032898949039E-3</v>
      </c>
      <c r="D2343" s="24">
        <v>-1.4077129249982169E-2</v>
      </c>
      <c r="E2343" s="263">
        <v>-1.438082257231646E-2</v>
      </c>
      <c r="F2343" s="264">
        <v>-6.4999999999999954E-4</v>
      </c>
      <c r="G2343" s="264">
        <v>1.2099999999999999E-3</v>
      </c>
      <c r="H2343" s="265">
        <v>2.6755852842809435E-4</v>
      </c>
      <c r="K2343" s="23">
        <v>44691</v>
      </c>
      <c r="L2343" s="19">
        <v>-4.1855218986006238E-3</v>
      </c>
      <c r="O2343" s="23">
        <v>44691</v>
      </c>
      <c r="P2343">
        <v>-1.0753558090983165E-2</v>
      </c>
      <c r="Q2343" t="str" cm="1">
        <f t="array" ref="Q2343">IF(P2343=MIN($P$3:$P$10000),O2343:P2343,"")</f>
        <v/>
      </c>
      <c r="S2343" s="23">
        <v>44691</v>
      </c>
      <c r="T2343">
        <v>-4.3014232363932665E-3</v>
      </c>
      <c r="U2343" t="str" cm="1">
        <f t="array" ref="U2343">IF(T2343=MIN($T$3:$T$10000),S2343:T2343,"")</f>
        <v/>
      </c>
    </row>
    <row r="2344" spans="1:21" x14ac:dyDescent="0.3">
      <c r="A2344" s="23">
        <v>44692</v>
      </c>
      <c r="B2344" s="24">
        <v>8.1671276183308047E-3</v>
      </c>
      <c r="C2344" s="24">
        <v>-3.6927459529297732E-3</v>
      </c>
      <c r="D2344" s="24">
        <v>-1.045718457252108E-2</v>
      </c>
      <c r="E2344" s="263">
        <v>5.288294376304575E-3</v>
      </c>
      <c r="F2344" s="264">
        <v>-2.79999999999999E-4</v>
      </c>
      <c r="G2344" s="264">
        <v>0</v>
      </c>
      <c r="H2344" s="265">
        <v>2.4054982817869506E-4</v>
      </c>
      <c r="K2344" s="23">
        <v>44692</v>
      </c>
      <c r="L2344" s="19">
        <v>-1.0534040852350883E-3</v>
      </c>
      <c r="O2344" s="23">
        <v>44692</v>
      </c>
      <c r="P2344">
        <v>-2.8341287697887536E-3</v>
      </c>
      <c r="Q2344" t="str" cm="1">
        <f t="array" ref="Q2344">IF(P2344=MIN($P$3:$P$10000),O2344:P2344,"")</f>
        <v/>
      </c>
      <c r="S2344" s="23">
        <v>44692</v>
      </c>
      <c r="T2344">
        <v>-1.1336515079155012E-3</v>
      </c>
      <c r="U2344" t="str" cm="1">
        <f t="array" ref="U2344">IF(T2344=MIN($T$3:$T$10000),S2344:T2344,"")</f>
        <v/>
      </c>
    </row>
    <row r="2345" spans="1:21" x14ac:dyDescent="0.3">
      <c r="A2345" s="23">
        <v>44693</v>
      </c>
      <c r="B2345" s="24">
        <v>-1.5333924850494949E-2</v>
      </c>
      <c r="C2345" s="24">
        <v>-5.1889984468992453E-3</v>
      </c>
      <c r="D2345" s="24">
        <v>-9.4835443370746902E-4</v>
      </c>
      <c r="E2345" s="263">
        <v>-1.4577249865383821E-2</v>
      </c>
      <c r="F2345" s="264">
        <v>-1.620000000000001E-3</v>
      </c>
      <c r="G2345" s="264">
        <v>2.9899999999999987E-3</v>
      </c>
      <c r="H2345" s="265">
        <v>-3.16901408450706E-4</v>
      </c>
      <c r="K2345" s="23">
        <v>44693</v>
      </c>
      <c r="L2345" s="19">
        <v>-3.0112433916548056E-3</v>
      </c>
      <c r="O2345" s="23">
        <v>44693</v>
      </c>
      <c r="P2345">
        <v>-7.1403443946299692E-3</v>
      </c>
      <c r="Q2345" t="str" cm="1">
        <f t="array" ref="Q2345">IF(P2345=MIN($P$3:$P$10000),O2345:P2345,"")</f>
        <v/>
      </c>
      <c r="S2345" s="23">
        <v>44693</v>
      </c>
      <c r="T2345">
        <v>-2.8561377578519877E-3</v>
      </c>
      <c r="U2345" t="str" cm="1">
        <f t="array" ref="U2345">IF(T2345=MIN($T$3:$T$10000),S2345:T2345,"")</f>
        <v/>
      </c>
    </row>
    <row r="2346" spans="1:21" x14ac:dyDescent="0.3">
      <c r="A2346" s="23">
        <v>44694</v>
      </c>
      <c r="B2346" s="24">
        <v>-8.10956699899581E-3</v>
      </c>
      <c r="C2346" s="24">
        <v>3.0923955547035038E-2</v>
      </c>
      <c r="D2346" s="24">
        <v>3.8649835693455171E-3</v>
      </c>
      <c r="E2346" s="263">
        <v>1.5564713412342191E-2</v>
      </c>
      <c r="F2346" s="264">
        <v>3.6999999999999972E-4</v>
      </c>
      <c r="G2346" s="264">
        <v>-1.3200000000000009E-3</v>
      </c>
      <c r="H2346" s="265">
        <v>1.7064846416382386E-4</v>
      </c>
      <c r="K2346" s="23">
        <v>44694</v>
      </c>
      <c r="L2346" s="19">
        <v>3.9890320119117398E-3</v>
      </c>
      <c r="O2346" s="23">
        <v>44694</v>
      </c>
      <c r="P2346">
        <v>9.8531005075950459E-3</v>
      </c>
      <c r="Q2346" t="str" cm="1">
        <f t="array" ref="Q2346">IF(P2346=MIN($P$3:$P$10000),O2346:P2346,"")</f>
        <v/>
      </c>
      <c r="S2346" s="23">
        <v>44694</v>
      </c>
      <c r="T2346">
        <v>3.9412402030380191E-3</v>
      </c>
      <c r="U2346" t="str" cm="1">
        <f t="array" ref="U2346">IF(T2346=MIN($T$3:$T$10000),S2346:T2346,"")</f>
        <v/>
      </c>
    </row>
    <row r="2347" spans="1:21" x14ac:dyDescent="0.3">
      <c r="A2347" s="23">
        <v>44697</v>
      </c>
      <c r="B2347" s="24">
        <v>9.5384860878570121E-3</v>
      </c>
      <c r="C2347" s="24">
        <v>9.0350531103763673E-3</v>
      </c>
      <c r="D2347" s="24">
        <v>1.0807893370511821E-3</v>
      </c>
      <c r="E2347" s="263">
        <v>-2.9765824655699291E-3</v>
      </c>
      <c r="F2347" s="264">
        <v>-1.4999999999999999E-4</v>
      </c>
      <c r="G2347" s="264">
        <v>8.9999999999998976E-5</v>
      </c>
      <c r="H2347" s="265">
        <v>-3.4722222222222251E-4</v>
      </c>
      <c r="K2347" s="23">
        <v>44697</v>
      </c>
      <c r="L2347" s="19">
        <v>5.7570972908082836E-4</v>
      </c>
      <c r="O2347" s="23">
        <v>44697</v>
      </c>
      <c r="P2347">
        <v>1.8561493227020713E-3</v>
      </c>
      <c r="Q2347" t="str" cm="1">
        <f t="array" ref="Q2347">IF(P2347=MIN($P$3:$P$10000),O2347:P2347,"")</f>
        <v/>
      </c>
      <c r="S2347" s="23">
        <v>44697</v>
      </c>
      <c r="T2347">
        <v>7.4245972908082859E-4</v>
      </c>
      <c r="U2347" t="str" cm="1">
        <f t="array" ref="U2347">IF(T2347=MIN($T$3:$T$10000),S2347:T2347,"")</f>
        <v/>
      </c>
    </row>
    <row r="2348" spans="1:21" x14ac:dyDescent="0.3">
      <c r="A2348" s="23">
        <v>44698</v>
      </c>
      <c r="B2348" s="24">
        <v>-6.2792959957497707E-3</v>
      </c>
      <c r="C2348" s="24">
        <v>2.005733529887271E-2</v>
      </c>
      <c r="D2348" s="24">
        <v>-0.11375754315037299</v>
      </c>
      <c r="E2348" s="263">
        <v>-1.2704395665840531E-3</v>
      </c>
      <c r="F2348" s="264">
        <v>4.700000000000008E-4</v>
      </c>
      <c r="G2348" s="264">
        <v>-1.2900000000000001E-3</v>
      </c>
      <c r="H2348" s="265">
        <v>3.0201342281879127E-4</v>
      </c>
      <c r="K2348" s="23">
        <v>44698</v>
      </c>
      <c r="L2348" s="19">
        <v>-1.9950791897264401E-2</v>
      </c>
      <c r="O2348" s="23">
        <v>44698</v>
      </c>
      <c r="P2348">
        <v>-5.0172994843832142E-2</v>
      </c>
      <c r="Q2348" t="str" cm="1">
        <f t="array" ref="Q2348">IF(P2348=MIN($P$3:$P$10000),O2348:P2348,"")</f>
        <v/>
      </c>
      <c r="S2348" s="23">
        <v>44698</v>
      </c>
      <c r="T2348">
        <v>-2.0069197937532857E-2</v>
      </c>
      <c r="U2348" t="str" cm="1">
        <f t="array" ref="U2348">IF(T2348=MIN($T$3:$T$10000),S2348:T2348,"")</f>
        <v/>
      </c>
    </row>
    <row r="2349" spans="1:21" x14ac:dyDescent="0.3">
      <c r="A2349" s="23">
        <v>44699</v>
      </c>
      <c r="B2349" s="24">
        <v>5.3148289692918729E-4</v>
      </c>
      <c r="C2349" s="24">
        <v>-3.1249997759512451E-2</v>
      </c>
      <c r="D2349" s="24">
        <v>-6.7910200873638416E-2</v>
      </c>
      <c r="E2349" s="263">
        <v>-2.6521526682661931E-2</v>
      </c>
      <c r="F2349" s="264">
        <v>-9.1000000000000109E-4</v>
      </c>
      <c r="G2349" s="264">
        <v>2.9000000000000358E-4</v>
      </c>
      <c r="H2349" s="265">
        <v>1.7301038062283869E-4</v>
      </c>
      <c r="K2349" s="23">
        <v>44699</v>
      </c>
      <c r="L2349" s="19">
        <v>-1.7280856872942771E-2</v>
      </c>
      <c r="O2349" s="23">
        <v>44699</v>
      </c>
      <c r="P2349">
        <v>-4.3205528860557611E-2</v>
      </c>
      <c r="Q2349" t="str" cm="1">
        <f t="array" ref="Q2349">IF(P2349=MIN($P$3:$P$10000),O2349:P2349,"")</f>
        <v/>
      </c>
      <c r="S2349" s="23">
        <v>44699</v>
      </c>
      <c r="T2349">
        <v>-1.7282211544223047E-2</v>
      </c>
      <c r="U2349" t="str" cm="1">
        <f t="array" ref="U2349">IF(T2349=MIN($T$3:$T$10000),S2349:T2349,"")</f>
        <v/>
      </c>
    </row>
    <row r="2350" spans="1:21" x14ac:dyDescent="0.3">
      <c r="A2350" s="23">
        <v>44700</v>
      </c>
      <c r="B2350" s="24">
        <v>1.4697237807782249E-2</v>
      </c>
      <c r="C2350" s="24">
        <v>2.7183715732694021E-2</v>
      </c>
      <c r="D2350" s="24">
        <v>-2.7444238493604629E-2</v>
      </c>
      <c r="E2350" s="263">
        <v>-1.8947120994397661E-3</v>
      </c>
      <c r="F2350" s="264">
        <v>-1.4999999999999999E-4</v>
      </c>
      <c r="G2350" s="264">
        <v>4.8999999999999933E-4</v>
      </c>
      <c r="H2350" s="265">
        <v>2.1126760563380277E-4</v>
      </c>
      <c r="K2350" s="23">
        <v>44700</v>
      </c>
      <c r="L2350" s="19">
        <v>-3.0074743705749709E-3</v>
      </c>
      <c r="O2350" s="23">
        <v>44700</v>
      </c>
      <c r="P2350">
        <v>-7.7801119827754566E-3</v>
      </c>
      <c r="Q2350" t="str" cm="1">
        <f t="array" ref="Q2350">IF(P2350=MIN($P$3:$P$10000),O2350:P2350,"")</f>
        <v/>
      </c>
      <c r="S2350" s="23">
        <v>44700</v>
      </c>
      <c r="T2350">
        <v>-3.1120447931101821E-3</v>
      </c>
      <c r="U2350" t="str" cm="1">
        <f t="array" ref="U2350">IF(T2350=MIN($T$3:$T$10000),S2350:T2350,"")</f>
        <v/>
      </c>
    </row>
    <row r="2351" spans="1:21" x14ac:dyDescent="0.3">
      <c r="A2351" s="23">
        <v>44701</v>
      </c>
      <c r="B2351" s="24">
        <v>6.9801057069382173E-4</v>
      </c>
      <c r="C2351" s="24">
        <v>-2.4699746042531E-3</v>
      </c>
      <c r="D2351" s="24">
        <v>1.0917586669794211E-3</v>
      </c>
      <c r="E2351" s="263">
        <v>1.13242153504471E-2</v>
      </c>
      <c r="F2351" s="264">
        <v>1.799999999999996E-4</v>
      </c>
      <c r="G2351" s="264">
        <v>-8.8000000000000079E-4</v>
      </c>
      <c r="H2351" s="265">
        <v>-2.8776978417266262E-4</v>
      </c>
      <c r="K2351" s="23">
        <v>44701</v>
      </c>
      <c r="L2351" s="19">
        <v>1.295211682699473E-3</v>
      </c>
      <c r="O2351" s="23">
        <v>44701</v>
      </c>
      <c r="P2351">
        <v>3.6267702139429277E-3</v>
      </c>
      <c r="Q2351" t="str" cm="1">
        <f t="array" ref="Q2351">IF(P2351=MIN($P$3:$P$10000),O2351:P2351,"")</f>
        <v/>
      </c>
      <c r="S2351" s="23">
        <v>44701</v>
      </c>
      <c r="T2351">
        <v>1.4507080855771712E-3</v>
      </c>
      <c r="U2351" t="str" cm="1">
        <f t="array" ref="U2351">IF(T2351=MIN($T$3:$T$10000),S2351:T2351,"")</f>
        <v/>
      </c>
    </row>
    <row r="2352" spans="1:21" x14ac:dyDescent="0.3">
      <c r="A2352" s="23">
        <v>44704</v>
      </c>
      <c r="B2352" s="24">
        <v>4.6503691486971628E-3</v>
      </c>
      <c r="C2352" s="24">
        <v>2.7591094004909091E-2</v>
      </c>
      <c r="D2352" s="24">
        <v>2.852347012660314E-2</v>
      </c>
      <c r="E2352" s="263">
        <v>1.0226487885304071E-2</v>
      </c>
      <c r="F2352" s="264">
        <v>-5.999999999999929E-5</v>
      </c>
      <c r="G2352" s="264">
        <v>-5.200000000000005E-4</v>
      </c>
      <c r="H2352" s="265">
        <v>3.4965034965034998E-4</v>
      </c>
      <c r="K2352" s="23">
        <v>44704</v>
      </c>
      <c r="L2352" s="19">
        <v>8.2805164783286336E-3</v>
      </c>
      <c r="O2352" s="23">
        <v>44704</v>
      </c>
      <c r="P2352">
        <v>2.0387934552464942E-2</v>
      </c>
      <c r="Q2352" t="str" cm="1">
        <f t="array" ref="Q2352">IF(P2352=MIN($P$3:$P$10000),O2352:P2352,"")</f>
        <v/>
      </c>
      <c r="S2352" s="23">
        <v>44704</v>
      </c>
      <c r="T2352">
        <v>8.1551738209859771E-3</v>
      </c>
      <c r="U2352" t="str" cm="1">
        <f t="array" ref="U2352">IF(T2352=MIN($T$3:$T$10000),S2352:T2352,"")</f>
        <v/>
      </c>
    </row>
    <row r="2353" spans="1:21" x14ac:dyDescent="0.3">
      <c r="A2353" s="23">
        <v>44705</v>
      </c>
      <c r="B2353" s="24">
        <v>7.5218595438076991E-3</v>
      </c>
      <c r="C2353" s="24">
        <v>5.5077279062853137E-3</v>
      </c>
      <c r="D2353" s="24">
        <v>1.2479638560554439E-2</v>
      </c>
      <c r="E2353" s="263">
        <v>9.7386791391300895E-3</v>
      </c>
      <c r="F2353" s="264">
        <v>-1.200000000000003E-4</v>
      </c>
      <c r="G2353" s="264">
        <v>5.9000000000000166E-4</v>
      </c>
      <c r="H2353" s="265">
        <v>3.6231884057970797E-5</v>
      </c>
      <c r="K2353" s="23">
        <v>44705</v>
      </c>
      <c r="L2353" s="19">
        <v>4.1019146694524335E-3</v>
      </c>
      <c r="O2353" s="23">
        <v>44705</v>
      </c>
      <c r="P2353">
        <v>1.0170275804065867E-2</v>
      </c>
      <c r="Q2353" t="str" cm="1">
        <f t="array" ref="Q2353">IF(P2353=MIN($P$3:$P$10000),O2353:P2353,"")</f>
        <v/>
      </c>
      <c r="S2353" s="23">
        <v>44705</v>
      </c>
      <c r="T2353">
        <v>4.0681103216263469E-3</v>
      </c>
      <c r="U2353" t="str" cm="1">
        <f t="array" ref="U2353">IF(T2353=MIN($T$3:$T$10000),S2353:T2353,"")</f>
        <v/>
      </c>
    </row>
    <row r="2354" spans="1:21" x14ac:dyDescent="0.3">
      <c r="A2354" s="23">
        <v>44706</v>
      </c>
      <c r="B2354" s="24">
        <v>-6.0299946583014441E-3</v>
      </c>
      <c r="C2354" s="24">
        <v>1.198217997669891E-2</v>
      </c>
      <c r="D2354" s="24">
        <v>-6.1225618594797871E-3</v>
      </c>
      <c r="E2354" s="263">
        <v>-1.0088951737209931E-2</v>
      </c>
      <c r="F2354" s="264">
        <v>2.1999999999999971E-4</v>
      </c>
      <c r="G2354" s="264">
        <v>3.200000000000003E-4</v>
      </c>
      <c r="H2354" s="265">
        <v>0</v>
      </c>
      <c r="K2354" s="23">
        <v>44706</v>
      </c>
      <c r="L2354" s="19">
        <v>-1.8814544091820429E-3</v>
      </c>
      <c r="O2354" s="23">
        <v>44706</v>
      </c>
      <c r="P2354">
        <v>-4.7986360229551068E-3</v>
      </c>
      <c r="Q2354" t="str" cm="1">
        <f t="array" ref="Q2354">IF(P2354=MIN($P$3:$P$10000),O2354:P2354,"")</f>
        <v/>
      </c>
      <c r="S2354" s="23">
        <v>44706</v>
      </c>
      <c r="T2354">
        <v>-1.9194544091820428E-3</v>
      </c>
      <c r="U2354" t="str" cm="1">
        <f t="array" ref="U2354">IF(T2354=MIN($T$3:$T$10000),S2354:T2354,"")</f>
        <v/>
      </c>
    </row>
    <row r="2355" spans="1:21" x14ac:dyDescent="0.3">
      <c r="A2355" s="23">
        <v>44708</v>
      </c>
      <c r="B2355" s="24">
        <v>-1.3288421385620271E-3</v>
      </c>
      <c r="C2355" s="24">
        <v>1.8944581453138262E-2</v>
      </c>
      <c r="D2355" s="24">
        <v>4.1420016749293742E-2</v>
      </c>
      <c r="E2355" s="263">
        <v>3.1985202154232853E-2</v>
      </c>
      <c r="F2355" s="264">
        <v>2.9000000000000033E-4</v>
      </c>
      <c r="G2355" s="264">
        <v>4.0999999999999934E-4</v>
      </c>
      <c r="H2355" s="265">
        <v>1.4598540145985313E-4</v>
      </c>
      <c r="K2355" s="23">
        <v>44708</v>
      </c>
      <c r="L2355" s="19">
        <v>1.2503947918343299E-2</v>
      </c>
      <c r="O2355" s="23">
        <v>44708</v>
      </c>
      <c r="P2355">
        <v>3.0971886219215906E-2</v>
      </c>
      <c r="Q2355" t="str" cm="1">
        <f t="array" ref="Q2355">IF(P2355=MIN($P$3:$P$10000),O2355:P2355,"")</f>
        <v/>
      </c>
      <c r="S2355" s="23">
        <v>44708</v>
      </c>
      <c r="T2355">
        <v>1.2388754487686365E-2</v>
      </c>
      <c r="U2355" t="str" cm="1">
        <f t="array" ref="U2355">IF(T2355=MIN($T$3:$T$10000),S2355:T2355,"")</f>
        <v/>
      </c>
    </row>
    <row r="2356" spans="1:21" x14ac:dyDescent="0.3">
      <c r="A2356" s="23">
        <v>44712</v>
      </c>
      <c r="B2356" s="24">
        <v>-9.8930109380500602E-3</v>
      </c>
      <c r="C2356" s="24">
        <v>6.3080321586936744E-3</v>
      </c>
      <c r="D2356" s="24">
        <v>1.167586474908169E-3</v>
      </c>
      <c r="E2356" s="263">
        <v>-1.54658844788225E-2</v>
      </c>
      <c r="F2356" s="264">
        <v>1.5499999999999999E-3</v>
      </c>
      <c r="G2356" s="264">
        <v>-2.3499999999999992E-3</v>
      </c>
      <c r="H2356" s="265">
        <v>-3.1578947368420983E-4</v>
      </c>
      <c r="K2356" s="23">
        <v>44712</v>
      </c>
      <c r="L2356" s="19">
        <v>-1.8155796152189002E-3</v>
      </c>
      <c r="O2356" s="23">
        <v>44712</v>
      </c>
      <c r="P2356">
        <v>-4.2774358801525147E-3</v>
      </c>
      <c r="Q2356" t="str" cm="1">
        <f t="array" ref="Q2356">IF(P2356=MIN($P$3:$P$10000),O2356:P2356,"")</f>
        <v/>
      </c>
      <c r="S2356" s="23">
        <v>44712</v>
      </c>
      <c r="T2356">
        <v>-1.7109743520610059E-3</v>
      </c>
      <c r="U2356" t="str" cm="1">
        <f t="array" ref="U2356">IF(T2356=MIN($T$3:$T$10000),S2356:T2356,"")</f>
        <v/>
      </c>
    </row>
    <row r="2357" spans="1:21" x14ac:dyDescent="0.3">
      <c r="A2357" s="23">
        <v>44713</v>
      </c>
      <c r="B2357" s="24">
        <v>6.3690370829090114E-3</v>
      </c>
      <c r="C2357" s="24">
        <v>-1.4846553857868349E-2</v>
      </c>
      <c r="D2357" s="24">
        <v>-2.4722160668410299E-2</v>
      </c>
      <c r="E2357" s="263">
        <v>1.2622921596577299E-4</v>
      </c>
      <c r="F2357" s="264">
        <v>2.9000000000000033E-4</v>
      </c>
      <c r="G2357" s="264">
        <v>-4.8000000000000045E-4</v>
      </c>
      <c r="H2357" s="265">
        <v>6.8027210884353333E-5</v>
      </c>
      <c r="K2357" s="23">
        <v>44713</v>
      </c>
      <c r="L2357" s="19">
        <v>-5.0136935324747627E-3</v>
      </c>
      <c r="O2357" s="23">
        <v>44713</v>
      </c>
      <c r="P2357">
        <v>-1.2623264443431806E-2</v>
      </c>
      <c r="Q2357" t="str" cm="1">
        <f t="array" ref="Q2357">IF(P2357=MIN($P$3:$P$10000),O2357:P2357,"")</f>
        <v/>
      </c>
      <c r="S2357" s="23">
        <v>44713</v>
      </c>
      <c r="T2357">
        <v>-5.0493057773727222E-3</v>
      </c>
      <c r="U2357" t="str" cm="1">
        <f t="array" ref="U2357">IF(T2357=MIN($T$3:$T$10000),S2357:T2357,"")</f>
        <v/>
      </c>
    </row>
    <row r="2358" spans="1:21" x14ac:dyDescent="0.3">
      <c r="A2358" s="23">
        <v>44714</v>
      </c>
      <c r="B2358" s="24">
        <v>1.2309179871315841E-2</v>
      </c>
      <c r="C2358" s="24">
        <v>1.7749439762205169E-2</v>
      </c>
      <c r="D2358" s="24">
        <v>1.6420980840327629E-2</v>
      </c>
      <c r="E2358" s="263">
        <v>9.5008620007461572E-3</v>
      </c>
      <c r="F2358" s="264">
        <v>6.3000000000000035E-4</v>
      </c>
      <c r="G2358" s="264">
        <v>-1.0700000000000022E-3</v>
      </c>
      <c r="H2358" s="265">
        <v>-1.3698630136986338E-4</v>
      </c>
      <c r="K2358" s="23">
        <v>44714</v>
      </c>
      <c r="L2358" s="19">
        <v>5.5859715769451847E-3</v>
      </c>
      <c r="O2358" s="23">
        <v>44714</v>
      </c>
      <c r="P2358">
        <v>1.4095288531404055E-2</v>
      </c>
      <c r="Q2358" t="str" cm="1">
        <f t="array" ref="Q2358">IF(P2358=MIN($P$3:$P$10000),O2358:P2358,"")</f>
        <v/>
      </c>
      <c r="S2358" s="23">
        <v>44714</v>
      </c>
      <c r="T2358">
        <v>5.6381154125616229E-3</v>
      </c>
      <c r="U2358" t="str" cm="1">
        <f t="array" ref="U2358">IF(T2358=MIN($T$3:$T$10000),S2358:T2358,"")</f>
        <v/>
      </c>
    </row>
    <row r="2359" spans="1:21" x14ac:dyDescent="0.3">
      <c r="A2359" s="23">
        <v>44715</v>
      </c>
      <c r="B2359" s="24">
        <v>-1.0152015710283371E-2</v>
      </c>
      <c r="C2359" s="24">
        <v>-1.6123681476176179E-2</v>
      </c>
      <c r="D2359" s="24">
        <v>-1.7175182758815369E-2</v>
      </c>
      <c r="E2359" s="263">
        <v>-1.6313577192258149E-3</v>
      </c>
      <c r="F2359" s="264">
        <v>4.3999999999999942E-4</v>
      </c>
      <c r="G2359" s="264">
        <v>-1.120000000000001E-3</v>
      </c>
      <c r="H2359" s="265">
        <v>-2.7027027027026979E-4</v>
      </c>
      <c r="K2359" s="23">
        <v>44715</v>
      </c>
      <c r="L2359" s="19">
        <v>-4.7842623303767347E-3</v>
      </c>
      <c r="O2359" s="23">
        <v>44715</v>
      </c>
      <c r="P2359">
        <v>-1.1626601771887785E-2</v>
      </c>
      <c r="Q2359" t="str" cm="1">
        <f t="array" ref="Q2359">IF(P2359=MIN($P$3:$P$10000),O2359:P2359,"")</f>
        <v/>
      </c>
      <c r="S2359" s="23">
        <v>44715</v>
      </c>
      <c r="T2359">
        <v>-4.6506407087551138E-3</v>
      </c>
      <c r="U2359" t="str" cm="1">
        <f t="array" ref="U2359">IF(T2359=MIN($T$3:$T$10000),S2359:T2359,"")</f>
        <v/>
      </c>
    </row>
    <row r="2360" spans="1:21" x14ac:dyDescent="0.3">
      <c r="A2360" s="23">
        <v>44719</v>
      </c>
      <c r="B2360" s="24">
        <v>2.0859890823270769E-3</v>
      </c>
      <c r="C2360" s="24">
        <v>6.0200950052858269E-3</v>
      </c>
      <c r="D2360" s="24">
        <v>-1.5560101245293121E-2</v>
      </c>
      <c r="E2360" s="263">
        <v>4.2735307462390161E-3</v>
      </c>
      <c r="F2360" s="264">
        <v>-2.5000000000000022E-4</v>
      </c>
      <c r="G2360" s="264">
        <v>1.1000000000000121E-4</v>
      </c>
      <c r="H2360" s="265">
        <v>-1.6778523489932785E-4</v>
      </c>
      <c r="K2360" s="23">
        <v>44719</v>
      </c>
      <c r="L2360" s="19">
        <v>-2.0010271471955273E-3</v>
      </c>
      <c r="O2360" s="23">
        <v>44719</v>
      </c>
      <c r="P2360">
        <v>-4.765059478727073E-3</v>
      </c>
      <c r="Q2360" t="str" cm="1">
        <f t="array" ref="Q2360">IF(P2360=MIN($P$3:$P$10000),O2360:P2360,"")</f>
        <v/>
      </c>
      <c r="S2360" s="23">
        <v>44719</v>
      </c>
      <c r="T2360">
        <v>-1.9060237914908297E-3</v>
      </c>
      <c r="U2360" t="str" cm="1">
        <f t="array" ref="U2360">IF(T2360=MIN($T$3:$T$10000),S2360:T2360,"")</f>
        <v/>
      </c>
    </row>
    <row r="2361" spans="1:21" x14ac:dyDescent="0.3">
      <c r="A2361" s="23">
        <v>44720</v>
      </c>
      <c r="B2361" s="24">
        <v>-9.251936981010849E-4</v>
      </c>
      <c r="C2361" s="24">
        <v>-8.3111673128863847E-3</v>
      </c>
      <c r="D2361" s="24">
        <v>-8.6731040811404529E-3</v>
      </c>
      <c r="E2361" s="263">
        <v>-1.7146455300299578E-2</v>
      </c>
      <c r="F2361" s="264">
        <v>3.8999999999999972E-4</v>
      </c>
      <c r="G2361" s="264">
        <v>-7.1000000000000175E-4</v>
      </c>
      <c r="H2361" s="265">
        <v>-3.3003300330033956E-5</v>
      </c>
      <c r="K2361" s="23">
        <v>44720</v>
      </c>
      <c r="L2361" s="19">
        <v>-4.1502147465122593E-3</v>
      </c>
      <c r="O2361" s="23">
        <v>44720</v>
      </c>
      <c r="P2361">
        <v>-1.034715815340936E-2</v>
      </c>
      <c r="Q2361" t="str" cm="1">
        <f t="array" ref="Q2361">IF(P2361=MIN($P$3:$P$10000),O2361:P2361,"")</f>
        <v/>
      </c>
      <c r="S2361" s="23">
        <v>44720</v>
      </c>
      <c r="T2361">
        <v>-4.1388632613637445E-3</v>
      </c>
      <c r="U2361" t="str" cm="1">
        <f t="array" ref="U2361">IF(T2361=MIN($T$3:$T$10000),S2361:T2361,"")</f>
        <v/>
      </c>
    </row>
    <row r="2362" spans="1:21" x14ac:dyDescent="0.3">
      <c r="A2362" s="23">
        <v>44721</v>
      </c>
      <c r="B2362" s="24">
        <v>-3.1832561823316348E-3</v>
      </c>
      <c r="C2362" s="24">
        <v>-2.8830086968938171E-2</v>
      </c>
      <c r="D2362" s="24">
        <v>-1.0466153110755281E-2</v>
      </c>
      <c r="E2362" s="263">
        <v>-2.3621461696309919E-2</v>
      </c>
      <c r="F2362" s="264">
        <v>3.9000000000000151E-4</v>
      </c>
      <c r="G2362" s="264">
        <v>-2.5000000000000001E-3</v>
      </c>
      <c r="H2362" s="265">
        <v>-3.6184210526315797E-4</v>
      </c>
      <c r="K2362" s="23">
        <v>44721</v>
      </c>
      <c r="L2362" s="19">
        <v>-6.7221560672596613E-3</v>
      </c>
      <c r="O2362" s="23">
        <v>44721</v>
      </c>
      <c r="P2362">
        <v>-1.6183317799728099E-2</v>
      </c>
      <c r="Q2362" t="str" cm="1">
        <f t="array" ref="Q2362">IF(P2362=MIN($P$3:$P$10000),O2362:P2362,"")</f>
        <v/>
      </c>
      <c r="S2362" s="23">
        <v>44721</v>
      </c>
      <c r="T2362">
        <v>-6.4733271198912402E-3</v>
      </c>
      <c r="U2362" t="str" cm="1">
        <f t="array" ref="U2362">IF(T2362=MIN($T$3:$T$10000),S2362:T2362,"")</f>
        <v/>
      </c>
    </row>
    <row r="2363" spans="1:21" x14ac:dyDescent="0.3">
      <c r="A2363" s="23">
        <v>44722</v>
      </c>
      <c r="B2363" s="24">
        <v>1.3412280402073569E-2</v>
      </c>
      <c r="C2363" s="24">
        <v>-2.1746630739161658E-2</v>
      </c>
      <c r="D2363" s="24">
        <v>5.6189370981546303E-3</v>
      </c>
      <c r="E2363" s="263">
        <v>-1.265087913527938E-2</v>
      </c>
      <c r="F2363" s="264">
        <v>5.1000000000000004E-4</v>
      </c>
      <c r="G2363" s="264">
        <v>-1.33E-3</v>
      </c>
      <c r="H2363" s="265">
        <v>-8.8888888888889012E-4</v>
      </c>
      <c r="K2363" s="23">
        <v>44722</v>
      </c>
      <c r="L2363" s="19">
        <v>-1.5448318208424652E-3</v>
      </c>
      <c r="O2363" s="23">
        <v>44722</v>
      </c>
      <c r="P2363">
        <v>-2.8233295521061614E-3</v>
      </c>
      <c r="Q2363" t="str" cm="1">
        <f t="array" ref="Q2363">IF(P2363=MIN($P$3:$P$10000),O2363:P2363,"")</f>
        <v/>
      </c>
      <c r="S2363" s="23">
        <v>44722</v>
      </c>
      <c r="T2363">
        <v>-1.1293318208424647E-3</v>
      </c>
      <c r="U2363" t="str" cm="1">
        <f t="array" ref="U2363">IF(T2363=MIN($T$3:$T$10000),S2363:T2363,"")</f>
        <v/>
      </c>
    </row>
    <row r="2364" spans="1:21" x14ac:dyDescent="0.3">
      <c r="A2364" s="23">
        <v>44725</v>
      </c>
      <c r="B2364" s="24">
        <v>-2.641228477647535E-2</v>
      </c>
      <c r="C2364" s="24">
        <v>-4.7635857519394413E-2</v>
      </c>
      <c r="D2364" s="24">
        <v>-1.8816740108115852E-2</v>
      </c>
      <c r="E2364" s="263">
        <v>-2.3446239707528359E-2</v>
      </c>
      <c r="F2364" s="264">
        <v>1.4999999999999981E-3</v>
      </c>
      <c r="G2364" s="264">
        <v>-2.5400000000000002E-3</v>
      </c>
      <c r="H2364" s="265">
        <v>-1.7492711370262283E-4</v>
      </c>
      <c r="K2364" s="23">
        <v>44725</v>
      </c>
      <c r="L2364" s="19">
        <v>-1.005261702264496E-2</v>
      </c>
      <c r="O2364" s="23">
        <v>44725</v>
      </c>
      <c r="P2364">
        <v>-2.4992249553696944E-2</v>
      </c>
      <c r="Q2364" t="str" cm="1">
        <f t="array" ref="Q2364">IF(P2364=MIN($P$3:$P$10000),O2364:P2364,"")</f>
        <v/>
      </c>
      <c r="S2364" s="23">
        <v>44725</v>
      </c>
      <c r="T2364">
        <v>-9.9968998214787792E-3</v>
      </c>
      <c r="U2364" t="str" cm="1">
        <f t="array" ref="U2364">IF(T2364=MIN($T$3:$T$10000),S2364:T2364,"")</f>
        <v/>
      </c>
    </row>
    <row r="2365" spans="1:21" x14ac:dyDescent="0.3">
      <c r="A2365" s="23">
        <v>44726</v>
      </c>
      <c r="B2365" s="24">
        <v>-8.0032134174217971E-3</v>
      </c>
      <c r="C2365" s="24">
        <v>-6.2985788356539202E-3</v>
      </c>
      <c r="D2365" s="24">
        <v>4.1870704096762609E-4</v>
      </c>
      <c r="E2365" s="263">
        <v>-1.5149525385431481E-2</v>
      </c>
      <c r="F2365" s="264">
        <v>1.240000000000002E-3</v>
      </c>
      <c r="G2365" s="264">
        <v>-1.200000000000001E-3</v>
      </c>
      <c r="H2365" s="265">
        <v>4.5845272206303646E-4</v>
      </c>
      <c r="K2365" s="23">
        <v>44726</v>
      </c>
      <c r="L2365" s="19">
        <v>-2.1570265227358345E-3</v>
      </c>
      <c r="O2365" s="23">
        <v>44726</v>
      </c>
      <c r="P2365">
        <v>-6.0683256191605018E-3</v>
      </c>
      <c r="Q2365" t="str" cm="1">
        <f t="array" ref="Q2365">IF(P2365=MIN($P$3:$P$10000),O2365:P2365,"")</f>
        <v/>
      </c>
      <c r="S2365" s="23">
        <v>44726</v>
      </c>
      <c r="T2365">
        <v>-2.4273302476642009E-3</v>
      </c>
      <c r="U2365" t="str" cm="1">
        <f t="array" ref="U2365">IF(T2365=MIN($T$3:$T$10000),S2365:T2365,"")</f>
        <v/>
      </c>
    </row>
    <row r="2366" spans="1:21" x14ac:dyDescent="0.3">
      <c r="A2366" s="23">
        <v>44727</v>
      </c>
      <c r="B2366" s="24">
        <v>1.30509397202552E-2</v>
      </c>
      <c r="C2366" s="24">
        <v>2.5727061942300899E-2</v>
      </c>
      <c r="D2366" s="24">
        <v>-6.6972150068001315E-4</v>
      </c>
      <c r="E2366" s="263">
        <v>-1.4419973260067389E-3</v>
      </c>
      <c r="F2366" s="264">
        <v>-7.2000000000000015E-4</v>
      </c>
      <c r="G2366" s="264">
        <v>3.0700000000000037E-3</v>
      </c>
      <c r="H2366" s="265">
        <v>1.5015015015015234E-4</v>
      </c>
      <c r="K2366" s="23">
        <v>44727</v>
      </c>
      <c r="L2366" s="19">
        <v>1.8277732040055731E-3</v>
      </c>
      <c r="O2366" s="23">
        <v>44727</v>
      </c>
      <c r="P2366">
        <v>4.1967640910950113E-3</v>
      </c>
      <c r="Q2366" t="str" cm="1">
        <f t="array" ref="Q2366">IF(P2366=MIN($P$3:$P$10000),O2366:P2366,"")</f>
        <v/>
      </c>
      <c r="S2366" s="23">
        <v>44727</v>
      </c>
      <c r="T2366">
        <v>1.6787056364380042E-3</v>
      </c>
      <c r="U2366" t="str" cm="1">
        <f t="array" ref="U2366">IF(T2366=MIN($T$3:$T$10000),S2366:T2366,"")</f>
        <v/>
      </c>
    </row>
    <row r="2367" spans="1:21" x14ac:dyDescent="0.3">
      <c r="A2367" s="23">
        <v>44728</v>
      </c>
      <c r="B2367" s="24">
        <v>1.124318062321995E-2</v>
      </c>
      <c r="C2367" s="24">
        <v>-3.8894938523204477E-2</v>
      </c>
      <c r="D2367" s="24">
        <v>1.038709323526581E-2</v>
      </c>
      <c r="E2367" s="263">
        <v>-2.1112847022240991E-2</v>
      </c>
      <c r="F2367" s="264">
        <v>1.32E-3</v>
      </c>
      <c r="G2367" s="264">
        <v>5.2999999999999944E-4</v>
      </c>
      <c r="H2367" s="265">
        <v>9.1463414634144742E-5</v>
      </c>
      <c r="K2367" s="23">
        <v>44728</v>
      </c>
      <c r="L2367" s="19">
        <v>-2.1148580953687037E-3</v>
      </c>
      <c r="O2367" s="23">
        <v>44728</v>
      </c>
      <c r="P2367">
        <v>-5.7862915798851727E-3</v>
      </c>
      <c r="Q2367" t="str" cm="1">
        <f t="array" ref="Q2367">IF(P2367=MIN($P$3:$P$10000),O2367:P2367,"")</f>
        <v/>
      </c>
      <c r="S2367" s="23">
        <v>44728</v>
      </c>
      <c r="T2367">
        <v>-2.3145166319540689E-3</v>
      </c>
      <c r="U2367" t="str" cm="1">
        <f t="array" ref="U2367">IF(T2367=MIN($T$3:$T$10000),S2367:T2367,"")</f>
        <v/>
      </c>
    </row>
    <row r="2368" spans="1:21" x14ac:dyDescent="0.3">
      <c r="A2368" s="23">
        <v>44729</v>
      </c>
      <c r="B2368" s="24">
        <v>-8.2228153544175227E-3</v>
      </c>
      <c r="C2368" s="24">
        <v>3.0257283638160798E-3</v>
      </c>
      <c r="D2368" s="24">
        <v>-1.931689291636814E-2</v>
      </c>
      <c r="E2368" s="263">
        <v>-1.18729318520777E-2</v>
      </c>
      <c r="F2368" s="264">
        <v>-8.500000000000018E-4</v>
      </c>
      <c r="G2368" s="264">
        <v>1.840000000000002E-3</v>
      </c>
      <c r="H2368" s="265">
        <v>-1.5384615384615399E-4</v>
      </c>
      <c r="K2368" s="23">
        <v>44729</v>
      </c>
      <c r="L2368" s="19">
        <v>-5.1917528028177567E-3</v>
      </c>
      <c r="O2368" s="23">
        <v>44729</v>
      </c>
      <c r="P2368">
        <v>-1.2823805083967469E-2</v>
      </c>
      <c r="Q2368" t="str" cm="1">
        <f t="array" ref="Q2368">IF(P2368=MIN($P$3:$P$10000),O2368:P2368,"")</f>
        <v/>
      </c>
      <c r="S2368" s="23">
        <v>44729</v>
      </c>
      <c r="T2368">
        <v>-5.1295220335869874E-3</v>
      </c>
      <c r="U2368" t="str" cm="1">
        <f t="array" ref="U2368">IF(T2368=MIN($T$3:$T$10000),S2368:T2368,"")</f>
        <v/>
      </c>
    </row>
    <row r="2369" spans="1:21" x14ac:dyDescent="0.3">
      <c r="A2369" s="23">
        <v>44733</v>
      </c>
      <c r="B2369" s="24">
        <v>-3.7367839379509149E-3</v>
      </c>
      <c r="C2369" s="24">
        <v>2.1493209577714681E-2</v>
      </c>
      <c r="D2369" s="24">
        <v>3.2800735532067103E-2</v>
      </c>
      <c r="E2369" s="263">
        <v>2.3746971284613831E-2</v>
      </c>
      <c r="F2369" s="264">
        <v>6.0000000000000157E-4</v>
      </c>
      <c r="G2369" s="264">
        <v>-1.1500000000000019E-3</v>
      </c>
      <c r="H2369" s="265">
        <v>4.5317220543806478E-4</v>
      </c>
      <c r="K2369" s="23">
        <v>44733</v>
      </c>
      <c r="L2369" s="19">
        <v>1.0073099615513333E-2</v>
      </c>
      <c r="O2369" s="23">
        <v>44733</v>
      </c>
      <c r="P2369">
        <v>2.4666680307665508E-2</v>
      </c>
      <c r="Q2369" t="str" cm="1">
        <f t="array" ref="Q2369">IF(P2369=MIN($P$3:$P$10000),O2369:P2369,"")</f>
        <v/>
      </c>
      <c r="S2369" s="23">
        <v>44733</v>
      </c>
      <c r="T2369">
        <v>9.866672123066203E-3</v>
      </c>
      <c r="U2369" t="str" cm="1">
        <f t="array" ref="U2369">IF(T2369=MIN($T$3:$T$10000),S2369:T2369,"")</f>
        <v/>
      </c>
    </row>
    <row r="2370" spans="1:21" x14ac:dyDescent="0.3">
      <c r="A2370" s="23">
        <v>44734</v>
      </c>
      <c r="B2370" s="24">
        <v>3.9851900607984873E-3</v>
      </c>
      <c r="C2370" s="24">
        <v>-3.8390598167325769E-2</v>
      </c>
      <c r="D2370" s="24">
        <v>-1.2114240693465211E-2</v>
      </c>
      <c r="E2370" s="263">
        <v>6.3892703250139956E-3</v>
      </c>
      <c r="F2370" s="264">
        <v>-8.1999999999999955E-4</v>
      </c>
      <c r="G2370" s="264">
        <v>1.5299999999999999E-3</v>
      </c>
      <c r="H2370" s="265">
        <v>2.215189873417741E-4</v>
      </c>
      <c r="K2370" s="23">
        <v>44734</v>
      </c>
      <c r="L2370" s="19">
        <v>-3.3057254553299979E-3</v>
      </c>
      <c r="O2370" s="23">
        <v>44734</v>
      </c>
      <c r="P2370">
        <v>-8.4997724990844917E-3</v>
      </c>
      <c r="Q2370" t="str" cm="1">
        <f t="array" ref="Q2370">IF(P2370=MIN($P$3:$P$10000),O2370:P2370,"")</f>
        <v/>
      </c>
      <c r="S2370" s="23">
        <v>44734</v>
      </c>
      <c r="T2370">
        <v>-3.3999089996337964E-3</v>
      </c>
      <c r="U2370" t="str" cm="1">
        <f t="array" ref="U2370">IF(T2370=MIN($T$3:$T$10000),S2370:T2370,"")</f>
        <v/>
      </c>
    </row>
    <row r="2371" spans="1:21" x14ac:dyDescent="0.3">
      <c r="A2371" s="23">
        <v>44735</v>
      </c>
      <c r="B2371" s="24">
        <v>-6.1292569742485417E-3</v>
      </c>
      <c r="C2371" s="24">
        <v>-1.07484976033845E-2</v>
      </c>
      <c r="D2371" s="24">
        <v>2.427703546930059E-2</v>
      </c>
      <c r="E2371" s="263">
        <v>1.57339002149426E-2</v>
      </c>
      <c r="F2371" s="264">
        <v>-1.0200000000000001E-3</v>
      </c>
      <c r="G2371" s="264">
        <v>1.5200000000000012E-3</v>
      </c>
      <c r="H2371" s="265">
        <v>-1.2944983818770375E-4</v>
      </c>
      <c r="K2371" s="23">
        <v>44735</v>
      </c>
      <c r="L2371" s="19">
        <v>5.3808803159942752E-3</v>
      </c>
      <c r="O2371" s="23">
        <v>44735</v>
      </c>
      <c r="P2371">
        <v>1.3662831857946856E-2</v>
      </c>
      <c r="Q2371" t="str" cm="1">
        <f t="array" ref="Q2371">IF(P2371=MIN($P$3:$P$10000),O2371:P2371,"")</f>
        <v/>
      </c>
      <c r="S2371" s="23">
        <v>44735</v>
      </c>
      <c r="T2371">
        <v>5.4651327431787418E-3</v>
      </c>
      <c r="U2371" t="str" cm="1">
        <f t="array" ref="U2371">IF(T2371=MIN($T$3:$T$10000),S2371:T2371,"")</f>
        <v/>
      </c>
    </row>
    <row r="2372" spans="1:21" x14ac:dyDescent="0.3">
      <c r="A2372" s="23">
        <v>44736</v>
      </c>
      <c r="B2372" s="24">
        <v>-9.9846707971529085E-4</v>
      </c>
      <c r="C2372" s="24">
        <v>2.3282862634081719E-2</v>
      </c>
      <c r="D2372" s="24">
        <v>8.0896826026990748E-4</v>
      </c>
      <c r="E2372" s="263">
        <v>2.1197066977210161E-2</v>
      </c>
      <c r="F2372" s="264">
        <v>3.299999999999987E-4</v>
      </c>
      <c r="G2372" s="264">
        <v>0</v>
      </c>
      <c r="H2372" s="265">
        <v>-2.236421725239614E-4</v>
      </c>
      <c r="K2372" s="23">
        <v>44736</v>
      </c>
      <c r="L2372" s="19">
        <v>3.8689981121498109E-3</v>
      </c>
      <c r="O2372" s="23">
        <v>44736</v>
      </c>
      <c r="P2372">
        <v>9.8415927244639833E-3</v>
      </c>
      <c r="Q2372" t="str" cm="1">
        <f t="array" ref="Q2372">IF(P2372=MIN($P$3:$P$10000),O2372:P2372,"")</f>
        <v/>
      </c>
      <c r="S2372" s="23">
        <v>44736</v>
      </c>
      <c r="T2372">
        <v>3.9366370897855937E-3</v>
      </c>
      <c r="U2372" t="str" cm="1">
        <f t="array" ref="U2372">IF(T2372=MIN($T$3:$T$10000),S2372:T2372,"")</f>
        <v/>
      </c>
    </row>
    <row r="2373" spans="1:21" x14ac:dyDescent="0.3">
      <c r="A2373" s="23">
        <v>44739</v>
      </c>
      <c r="B2373" s="24">
        <v>-1.117067461157569E-3</v>
      </c>
      <c r="C2373" s="24">
        <v>2.3890779829588451E-2</v>
      </c>
      <c r="D2373" s="24">
        <v>3.2330788431016669E-3</v>
      </c>
      <c r="E2373" s="263">
        <v>-5.1892978332476972E-3</v>
      </c>
      <c r="F2373" s="264">
        <v>4.9000000000000259E-4</v>
      </c>
      <c r="G2373" s="264">
        <v>-1.4499999999999999E-3</v>
      </c>
      <c r="H2373" s="265">
        <v>0</v>
      </c>
      <c r="K2373" s="23">
        <v>44739</v>
      </c>
      <c r="L2373" s="19">
        <v>1.2184362115171595E-3</v>
      </c>
      <c r="O2373" s="23">
        <v>44739</v>
      </c>
      <c r="P2373">
        <v>3.1048405287928986E-3</v>
      </c>
      <c r="Q2373" t="str" cm="1">
        <f t="array" ref="Q2373">IF(P2373=MIN($P$3:$P$10000),O2373:P2373,"")</f>
        <v/>
      </c>
      <c r="S2373" s="23">
        <v>44739</v>
      </c>
      <c r="T2373">
        <v>1.2419362115171594E-3</v>
      </c>
      <c r="U2373" t="str" cm="1">
        <f t="array" ref="U2373">IF(T2373=MIN($T$3:$T$10000),S2373:T2373,"")</f>
        <v/>
      </c>
    </row>
    <row r="2374" spans="1:21" x14ac:dyDescent="0.3">
      <c r="A2374" s="23">
        <v>44740</v>
      </c>
      <c r="B2374" s="24">
        <v>-1.648022424297459E-3</v>
      </c>
      <c r="C2374" s="24">
        <v>5.5555309772409734E-3</v>
      </c>
      <c r="D2374" s="24">
        <v>-1.409923948978491E-2</v>
      </c>
      <c r="E2374" s="263">
        <v>-4.3468461733054712E-3</v>
      </c>
      <c r="F2374" s="264">
        <v>4.4999999999999901E-4</v>
      </c>
      <c r="G2374" s="264">
        <v>-3.9000000000000151E-4</v>
      </c>
      <c r="H2374" s="265">
        <v>3.1250000000000028E-4</v>
      </c>
      <c r="K2374" s="23">
        <v>44740</v>
      </c>
      <c r="L2374" s="19">
        <v>-2.6907972708228355E-3</v>
      </c>
      <c r="O2374" s="23">
        <v>44740</v>
      </c>
      <c r="P2374">
        <v>-7.142305677057089E-3</v>
      </c>
      <c r="Q2374" t="str" cm="1">
        <f t="array" ref="Q2374">IF(P2374=MIN($P$3:$P$10000),O2374:P2374,"")</f>
        <v/>
      </c>
      <c r="S2374" s="23">
        <v>44740</v>
      </c>
      <c r="T2374">
        <v>-2.8569222708228355E-3</v>
      </c>
      <c r="U2374" t="str" cm="1">
        <f t="array" ref="U2374">IF(T2374=MIN($T$3:$T$10000),S2374:T2374,"")</f>
        <v/>
      </c>
    </row>
    <row r="2375" spans="1:21" x14ac:dyDescent="0.3">
      <c r="A2375" s="23">
        <v>44741</v>
      </c>
      <c r="B2375" s="24">
        <v>-7.6636012163537842E-4</v>
      </c>
      <c r="C2375" s="24">
        <v>-1.176993990034747E-2</v>
      </c>
      <c r="D2375" s="24">
        <v>-3.6773911892497881E-3</v>
      </c>
      <c r="E2375" s="263">
        <v>1.591884111446169E-2</v>
      </c>
      <c r="F2375" s="264">
        <v>-1.5599999999999991E-3</v>
      </c>
      <c r="G2375" s="264">
        <v>1.760000000000002E-3</v>
      </c>
      <c r="H2375" s="265">
        <v>3.8709677419354827E-4</v>
      </c>
      <c r="K2375" s="23">
        <v>44741</v>
      </c>
      <c r="L2375" s="19">
        <v>6.6149234617181372E-4</v>
      </c>
      <c r="O2375" s="23">
        <v>44741</v>
      </c>
      <c r="P2375">
        <v>1.3882469944617917E-3</v>
      </c>
      <c r="Q2375" t="str" cm="1">
        <f t="array" ref="Q2375">IF(P2375=MIN($P$3:$P$10000),O2375:P2375,"")</f>
        <v/>
      </c>
      <c r="S2375" s="23">
        <v>44741</v>
      </c>
      <c r="T2375">
        <v>5.5529879778471684E-4</v>
      </c>
      <c r="U2375" t="str" cm="1">
        <f t="array" ref="U2375">IF(T2375=MIN($T$3:$T$10000),S2375:T2375,"")</f>
        <v/>
      </c>
    </row>
    <row r="2376" spans="1:21" x14ac:dyDescent="0.3">
      <c r="A2376" s="23">
        <v>44742</v>
      </c>
      <c r="B2376" s="24">
        <v>-6.0770427141117033E-3</v>
      </c>
      <c r="C2376" s="24">
        <v>-6.4687973185388447E-3</v>
      </c>
      <c r="D2376" s="24">
        <v>-2.7887003972738391E-3</v>
      </c>
      <c r="E2376" s="263">
        <v>1.1437901220548739E-2</v>
      </c>
      <c r="F2376" s="264">
        <v>-2.1700000000000018E-3</v>
      </c>
      <c r="G2376" s="264">
        <v>1.01E-3</v>
      </c>
      <c r="H2376" s="265">
        <v>3.3557046979865797E-4</v>
      </c>
      <c r="K2376" s="23">
        <v>44742</v>
      </c>
      <c r="L2376" s="19">
        <v>2.3353579298895349E-4</v>
      </c>
      <c r="O2376" s="23">
        <v>44742</v>
      </c>
      <c r="P2376">
        <v>6.2257270394889359E-4</v>
      </c>
      <c r="Q2376" t="str" cm="1">
        <f t="array" ref="Q2376">IF(P2376=MIN($P$3:$P$10000),O2376:P2376,"")</f>
        <v/>
      </c>
      <c r="S2376" s="23">
        <v>44742</v>
      </c>
      <c r="T2376">
        <v>2.4902908157955757E-4</v>
      </c>
      <c r="U2376" t="str" cm="1">
        <f t="array" ref="U2376">IF(T2376=MIN($T$3:$T$10000),S2376:T2376,"")</f>
        <v/>
      </c>
    </row>
    <row r="2377" spans="1:21" x14ac:dyDescent="0.3">
      <c r="A2377" s="23">
        <v>44743</v>
      </c>
      <c r="B2377" s="24">
        <v>-8.3105778334668099E-4</v>
      </c>
      <c r="C2377" s="24">
        <v>-9.1918801535090713E-3</v>
      </c>
      <c r="D2377" s="24">
        <v>8.6362323187467536E-3</v>
      </c>
      <c r="E2377" s="263">
        <v>1.7453319903821381E-2</v>
      </c>
      <c r="F2377" s="264">
        <v>-1.3699999999999999E-3</v>
      </c>
      <c r="G2377" s="264">
        <v>1.869999999999998E-3</v>
      </c>
      <c r="H2377" s="265">
        <v>-6.9444444444444024E-5</v>
      </c>
      <c r="K2377" s="23">
        <v>44743</v>
      </c>
      <c r="L2377" s="19">
        <v>3.0518359341052334E-3</v>
      </c>
      <c r="O2377" s="23">
        <v>44743</v>
      </c>
      <c r="P2377">
        <v>7.8164648352630831E-3</v>
      </c>
      <c r="Q2377" t="str" cm="1">
        <f t="array" ref="Q2377">IF(P2377=MIN($P$3:$P$10000),O2377:P2377,"")</f>
        <v/>
      </c>
      <c r="S2377" s="23">
        <v>44743</v>
      </c>
      <c r="T2377">
        <v>3.1265859341052331E-3</v>
      </c>
      <c r="U2377" t="str" cm="1">
        <f t="array" ref="U2377">IF(T2377=MIN($T$3:$T$10000),S2377:T2377,"")</f>
        <v/>
      </c>
    </row>
    <row r="2378" spans="1:21" x14ac:dyDescent="0.3">
      <c r="A2378" s="23">
        <v>44747</v>
      </c>
      <c r="B2378" s="24">
        <v>-2.1209641465853812E-2</v>
      </c>
      <c r="C2378" s="24">
        <v>-1.700815550799549E-2</v>
      </c>
      <c r="D2378" s="24">
        <v>1.3210486560050661E-2</v>
      </c>
      <c r="E2378" s="263">
        <v>-2.5377480106391251E-2</v>
      </c>
      <c r="F2378" s="264">
        <v>-5.8000000000000065E-4</v>
      </c>
      <c r="G2378" s="264">
        <v>-7.2000000000000059E-4</v>
      </c>
      <c r="H2378" s="265">
        <v>-3.9007092198581691E-4</v>
      </c>
      <c r="K2378" s="23">
        <v>44747</v>
      </c>
      <c r="L2378" s="19">
        <v>-2.7391553513443738E-3</v>
      </c>
      <c r="O2378" s="23">
        <v>44747</v>
      </c>
      <c r="P2378">
        <v>-6.1740585911268901E-3</v>
      </c>
      <c r="Q2378" t="str" cm="1">
        <f t="array" ref="Q2378">IF(P2378=MIN($P$3:$P$10000),O2378:P2378,"")</f>
        <v/>
      </c>
      <c r="S2378" s="23">
        <v>44747</v>
      </c>
      <c r="T2378">
        <v>-2.4696234364507564E-3</v>
      </c>
      <c r="U2378" t="str" cm="1">
        <f t="array" ref="U2378">IF(T2378=MIN($T$3:$T$10000),S2378:T2378,"")</f>
        <v/>
      </c>
    </row>
    <row r="2379" spans="1:21" x14ac:dyDescent="0.3">
      <c r="A2379" s="23">
        <v>44748</v>
      </c>
      <c r="B2379" s="24">
        <v>-1.5842191198786111E-2</v>
      </c>
      <c r="C2379" s="24">
        <v>-1.376327172630757E-2</v>
      </c>
      <c r="D2379" s="24">
        <v>7.0824789072259052E-3</v>
      </c>
      <c r="E2379" s="263">
        <v>1.8853030179839039E-2</v>
      </c>
      <c r="F2379" s="264">
        <v>-3.299999999999987E-4</v>
      </c>
      <c r="G2379" s="264">
        <v>3.2999999999999919E-4</v>
      </c>
      <c r="H2379" s="265">
        <v>-2.7303754266211436E-4</v>
      </c>
      <c r="K2379" s="23">
        <v>44748</v>
      </c>
      <c r="L2379" s="19">
        <v>1.9852362918497328E-3</v>
      </c>
      <c r="O2379" s="23">
        <v>44748</v>
      </c>
      <c r="P2379">
        <v>5.3115079651192111E-3</v>
      </c>
      <c r="Q2379" t="str" cm="1">
        <f t="array" ref="Q2379">IF(P2379=MIN($P$3:$P$10000),O2379:P2379,"")</f>
        <v/>
      </c>
      <c r="S2379" s="23">
        <v>44748</v>
      </c>
      <c r="T2379">
        <v>2.1246031860476843E-3</v>
      </c>
      <c r="U2379" t="str" cm="1">
        <f t="array" ref="U2379">IF(T2379=MIN($T$3:$T$10000),S2379:T2379,"")</f>
        <v/>
      </c>
    </row>
    <row r="2380" spans="1:21" x14ac:dyDescent="0.3">
      <c r="A2380" s="23">
        <v>44749</v>
      </c>
      <c r="B2380" s="24">
        <v>5.5505736126229403E-4</v>
      </c>
      <c r="C2380" s="24">
        <v>3.2695374800637972E-2</v>
      </c>
      <c r="D2380" s="24">
        <v>1.51844423866114E-3</v>
      </c>
      <c r="E2380" s="263">
        <v>-6.4700017638457449E-3</v>
      </c>
      <c r="F2380" s="264">
        <v>5.8999999999999851E-4</v>
      </c>
      <c r="G2380" s="264">
        <v>-1.159999999999997E-3</v>
      </c>
      <c r="H2380" s="265">
        <v>-2.6578073089700955E-4</v>
      </c>
      <c r="K2380" s="23">
        <v>44749</v>
      </c>
      <c r="L2380" s="19">
        <v>1.2143754583236104E-3</v>
      </c>
      <c r="O2380" s="23">
        <v>44749</v>
      </c>
      <c r="P2380">
        <v>3.3324419680681623E-3</v>
      </c>
      <c r="Q2380" t="str" cm="1">
        <f t="array" ref="Q2380">IF(P2380=MIN($P$3:$P$10000),O2380:P2380,"")</f>
        <v/>
      </c>
      <c r="S2380" s="23">
        <v>44749</v>
      </c>
      <c r="T2380">
        <v>1.3329767872272648E-3</v>
      </c>
      <c r="U2380" t="str" cm="1">
        <f t="array" ref="U2380">IF(T2380=MIN($T$3:$T$10000),S2380:T2380,"")</f>
        <v/>
      </c>
    </row>
    <row r="2381" spans="1:21" x14ac:dyDescent="0.3">
      <c r="A2381" s="23">
        <v>44750</v>
      </c>
      <c r="B2381" s="24">
        <v>4.3152932087851332E-4</v>
      </c>
      <c r="C2381" s="24">
        <v>-1.0038648648648609E-2</v>
      </c>
      <c r="D2381" s="24">
        <v>6.3840513129680859E-4</v>
      </c>
      <c r="E2381" s="263">
        <v>-5.2097239202957132E-3</v>
      </c>
      <c r="F2381" s="264">
        <v>6.3000000000000035E-4</v>
      </c>
      <c r="G2381" s="264">
        <v>-2.0000000000002238E-5</v>
      </c>
      <c r="H2381" s="265">
        <v>3.2362459546925377E-4</v>
      </c>
      <c r="K2381" s="23">
        <v>44750</v>
      </c>
      <c r="L2381" s="19">
        <v>-8.3801805190248182E-4</v>
      </c>
      <c r="O2381" s="23">
        <v>44750</v>
      </c>
      <c r="P2381">
        <v>-2.6141227996591149E-3</v>
      </c>
      <c r="Q2381" t="str" cm="1">
        <f t="array" ref="Q2381">IF(P2381=MIN($P$3:$P$10000),O2381:P2381,"")</f>
        <v/>
      </c>
      <c r="S2381" s="23">
        <v>44750</v>
      </c>
      <c r="T2381">
        <v>-1.045649119863646E-3</v>
      </c>
      <c r="U2381" t="str" cm="1">
        <f t="array" ref="U2381">IF(T2381=MIN($T$3:$T$10000),S2381:T2381,"")</f>
        <v/>
      </c>
    </row>
    <row r="2382" spans="1:21" x14ac:dyDescent="0.3">
      <c r="A2382" s="23">
        <v>44753</v>
      </c>
      <c r="B2382" s="24">
        <v>-5.3605051381299586E-3</v>
      </c>
      <c r="C2382" s="24">
        <v>-5.460179620131793E-3</v>
      </c>
      <c r="D2382" s="24">
        <v>3.9865053102998953E-4</v>
      </c>
      <c r="E2382" s="263">
        <v>-1.1781840521585779E-3</v>
      </c>
      <c r="F2382" s="264">
        <v>-1.6000000000000039E-4</v>
      </c>
      <c r="G2382" s="264">
        <v>6.6000000000000282E-4</v>
      </c>
      <c r="H2382" s="265">
        <v>1.0033444816053565E-4</v>
      </c>
      <c r="K2382" s="23">
        <v>44753</v>
      </c>
      <c r="L2382" s="19">
        <v>-5.3471013300086139E-4</v>
      </c>
      <c r="O2382" s="23">
        <v>44753</v>
      </c>
      <c r="P2382">
        <v>-1.4921515866827561E-3</v>
      </c>
      <c r="Q2382" t="str" cm="1">
        <f t="array" ref="Q2382">IF(P2382=MIN($P$3:$P$10000),O2382:P2382,"")</f>
        <v/>
      </c>
      <c r="S2382" s="23">
        <v>44753</v>
      </c>
      <c r="T2382">
        <v>-5.9686063467310254E-4</v>
      </c>
      <c r="U2382" t="str" cm="1">
        <f t="array" ref="U2382">IF(T2382=MIN($T$3:$T$10000),S2382:T2382,"")</f>
        <v/>
      </c>
    </row>
    <row r="2383" spans="1:21" x14ac:dyDescent="0.3">
      <c r="A2383" s="23">
        <v>44754</v>
      </c>
      <c r="B2383" s="24">
        <v>-3.7167256768696551E-3</v>
      </c>
      <c r="C2383" s="24">
        <v>-4.7059215686273909E-3</v>
      </c>
      <c r="D2383" s="24">
        <v>-3.0290699090367149E-3</v>
      </c>
      <c r="E2383" s="263">
        <v>-1.0158632566436499E-2</v>
      </c>
      <c r="F2383" s="264">
        <v>-1.1199999999999999E-3</v>
      </c>
      <c r="G2383" s="264">
        <v>9.5999999999999645E-4</v>
      </c>
      <c r="H2383" s="265">
        <v>1.6891891891891906E-4</v>
      </c>
      <c r="K2383" s="23">
        <v>44754</v>
      </c>
      <c r="L2383" s="19">
        <v>-2.1767734578172671E-3</v>
      </c>
      <c r="O2383" s="23">
        <v>44754</v>
      </c>
      <c r="P2383">
        <v>-5.4719674283269515E-3</v>
      </c>
      <c r="Q2383" t="str" cm="1">
        <f t="array" ref="Q2383">IF(P2383=MIN($P$3:$P$10000),O2383:P2383,"")</f>
        <v/>
      </c>
      <c r="S2383" s="23">
        <v>44754</v>
      </c>
      <c r="T2383">
        <v>-2.1887869713307804E-3</v>
      </c>
      <c r="U2383" t="str" cm="1">
        <f t="array" ref="U2383">IF(T2383=MIN($T$3:$T$10000),S2383:T2383,"")</f>
        <v/>
      </c>
    </row>
    <row r="2384" spans="1:21" x14ac:dyDescent="0.3">
      <c r="A2384" s="23">
        <v>44755</v>
      </c>
      <c r="B2384" s="24">
        <v>4.787688804480647E-3</v>
      </c>
      <c r="C2384" s="24">
        <v>3.5460994305003659E-3</v>
      </c>
      <c r="D2384" s="24">
        <v>2.3987122731274719E-3</v>
      </c>
      <c r="E2384" s="263">
        <v>-3.9727727925445641E-3</v>
      </c>
      <c r="F2384" s="264">
        <v>-6.7000000000000046E-4</v>
      </c>
      <c r="G2384" s="264">
        <v>-3.2999999999999919E-4</v>
      </c>
      <c r="H2384" s="265">
        <v>-1.7182130584192455E-4</v>
      </c>
      <c r="K2384" s="23">
        <v>44755</v>
      </c>
      <c r="L2384" s="19">
        <v>1.9852403609030229E-4</v>
      </c>
      <c r="O2384" s="23">
        <v>44755</v>
      </c>
      <c r="P2384">
        <v>8.9835905929792079E-4</v>
      </c>
      <c r="Q2384" t="str" cm="1">
        <f t="array" ref="Q2384">IF(P2384=MIN($P$3:$P$10000),O2384:P2384,"")</f>
        <v/>
      </c>
      <c r="S2384" s="23">
        <v>44755</v>
      </c>
      <c r="T2384">
        <v>3.5934362371916836E-4</v>
      </c>
      <c r="U2384" t="str" cm="1">
        <f t="array" ref="U2384">IF(T2384=MIN($T$3:$T$10000),S2384:T2384,"")</f>
        <v/>
      </c>
    </row>
    <row r="2385" spans="1:21" x14ac:dyDescent="0.3">
      <c r="A2385" s="23">
        <v>44756</v>
      </c>
      <c r="B2385" s="24">
        <v>-1.4047053933896511E-2</v>
      </c>
      <c r="C2385" s="24">
        <v>-3.1409463345483432E-2</v>
      </c>
      <c r="D2385" s="24">
        <v>1.954209910238907E-2</v>
      </c>
      <c r="E2385" s="263">
        <v>4.2545608320413266E-3</v>
      </c>
      <c r="F2385" s="264">
        <v>3.80000000000001E-4</v>
      </c>
      <c r="G2385" s="264">
        <v>-1.7399999999999991E-3</v>
      </c>
      <c r="H2385" s="265">
        <v>1.0135135135135074E-4</v>
      </c>
      <c r="K2385" s="23">
        <v>44756</v>
      </c>
      <c r="L2385" s="19">
        <v>1.7432703001279376E-3</v>
      </c>
      <c r="O2385" s="23">
        <v>44756</v>
      </c>
      <c r="P2385">
        <v>4.3666554800495744E-3</v>
      </c>
      <c r="Q2385" t="str" cm="1">
        <f t="array" ref="Q2385">IF(P2385=MIN($P$3:$P$10000),O2385:P2385,"")</f>
        <v/>
      </c>
      <c r="S2385" s="23">
        <v>44756</v>
      </c>
      <c r="T2385">
        <v>1.7466621920198297E-3</v>
      </c>
      <c r="U2385" t="str" cm="1">
        <f t="array" ref="U2385">IF(T2385=MIN($T$3:$T$10000),S2385:T2385,"")</f>
        <v/>
      </c>
    </row>
    <row r="2386" spans="1:21" x14ac:dyDescent="0.3">
      <c r="A2386" s="23">
        <v>44757</v>
      </c>
      <c r="B2386" s="24">
        <v>-2.008454126549273E-3</v>
      </c>
      <c r="C2386" s="24">
        <v>6.4856100526954428E-3</v>
      </c>
      <c r="D2386" s="24">
        <v>9.7794674078936251E-3</v>
      </c>
      <c r="E2386" s="263">
        <v>6.2221474398112342E-3</v>
      </c>
      <c r="F2386" s="264">
        <v>-2.9000000000000033E-4</v>
      </c>
      <c r="G2386" s="264">
        <v>0</v>
      </c>
      <c r="H2386" s="265">
        <v>-1.0238907849829289E-4</v>
      </c>
      <c r="K2386" s="23">
        <v>44757</v>
      </c>
      <c r="L2386" s="19">
        <v>2.7302608802243552E-3</v>
      </c>
      <c r="O2386" s="23">
        <v>44757</v>
      </c>
      <c r="P2386">
        <v>7.0133399138714667E-3</v>
      </c>
      <c r="Q2386" t="str" cm="1">
        <f t="array" ref="Q2386">IF(P2386=MIN($P$3:$P$10000),O2386:P2386,"")</f>
        <v/>
      </c>
      <c r="S2386" s="23">
        <v>44757</v>
      </c>
      <c r="T2386">
        <v>2.8053359655485868E-3</v>
      </c>
      <c r="U2386" t="str" cm="1">
        <f t="array" ref="U2386">IF(T2386=MIN($T$3:$T$10000),S2386:T2386,"")</f>
        <v/>
      </c>
    </row>
    <row r="2387" spans="1:21" x14ac:dyDescent="0.3">
      <c r="A2387" s="23">
        <v>44760</v>
      </c>
      <c r="B2387" s="24">
        <v>9.4339352692881324E-4</v>
      </c>
      <c r="C2387" s="24">
        <v>2.6580749093838112E-2</v>
      </c>
      <c r="D2387" s="24">
        <v>-2.3243737282877372E-3</v>
      </c>
      <c r="E2387" s="263">
        <v>-1.8025055444931808E-2</v>
      </c>
      <c r="F2387" s="264">
        <v>1.16E-3</v>
      </c>
      <c r="G2387" s="264">
        <v>2.4000000000000022E-4</v>
      </c>
      <c r="H2387" s="265">
        <v>-1.689189189189179E-4</v>
      </c>
      <c r="K2387" s="23">
        <v>44760</v>
      </c>
      <c r="L2387" s="19">
        <v>-1.0245711417429138E-3</v>
      </c>
      <c r="O2387" s="23">
        <v>44760</v>
      </c>
      <c r="P2387">
        <v>-2.6913940705735008E-3</v>
      </c>
      <c r="Q2387" t="str" cm="1">
        <f t="array" ref="Q2387">IF(P2387=MIN($P$3:$P$10000),O2387:P2387,"")</f>
        <v/>
      </c>
      <c r="S2387" s="23">
        <v>44760</v>
      </c>
      <c r="T2387">
        <v>-1.0765576282294007E-3</v>
      </c>
      <c r="U2387" t="str" cm="1">
        <f t="array" ref="U2387">IF(T2387=MIN($T$3:$T$10000),S2387:T2387,"")</f>
        <v/>
      </c>
    </row>
    <row r="2388" spans="1:21" x14ac:dyDescent="0.3">
      <c r="A2388" s="23">
        <v>44761</v>
      </c>
      <c r="B2388" s="24">
        <v>2.387465383577292E-3</v>
      </c>
      <c r="C2388" s="24">
        <v>3.0600235386426099E-2</v>
      </c>
      <c r="D2388" s="24">
        <v>6.1349748757930263E-3</v>
      </c>
      <c r="E2388" s="263">
        <v>1.9226843069592409E-2</v>
      </c>
      <c r="F2388" s="264">
        <v>4.6000000000000028E-4</v>
      </c>
      <c r="G2388" s="264">
        <v>-4.0999999999999934E-4</v>
      </c>
      <c r="H2388" s="265">
        <v>-9.9667774086379285E-5</v>
      </c>
      <c r="K2388" s="23">
        <v>44761</v>
      </c>
      <c r="L2388" s="19">
        <v>5.2006049156583583E-3</v>
      </c>
      <c r="O2388" s="23">
        <v>44761</v>
      </c>
      <c r="P2388">
        <v>1.304988853499307E-2</v>
      </c>
      <c r="Q2388" t="str" cm="1">
        <f t="array" ref="Q2388">IF(P2388=MIN($P$3:$P$10000),O2388:P2388,"")</f>
        <v/>
      </c>
      <c r="S2388" s="23">
        <v>44761</v>
      </c>
      <c r="T2388">
        <v>5.2199554139972289E-3</v>
      </c>
      <c r="U2388" t="str" cm="1">
        <f t="array" ref="U2388">IF(T2388=MIN($T$3:$T$10000),S2388:T2388,"")</f>
        <v/>
      </c>
    </row>
    <row r="2389" spans="1:21" x14ac:dyDescent="0.3">
      <c r="A2389" s="23">
        <v>44762</v>
      </c>
      <c r="B2389" s="24">
        <v>-9.4020312511860268E-3</v>
      </c>
      <c r="C2389" s="24">
        <v>1.522611343738168E-3</v>
      </c>
      <c r="D2389" s="24">
        <v>8.335915798628463E-3</v>
      </c>
      <c r="E2389" s="263">
        <v>4.0095263750390842E-3</v>
      </c>
      <c r="F2389" s="264">
        <v>-6.0000000000000157E-4</v>
      </c>
      <c r="G2389" s="264">
        <v>-4.400000000000004E-4</v>
      </c>
      <c r="H2389" s="265">
        <v>4.2763157894736806E-4</v>
      </c>
      <c r="K2389" s="23">
        <v>44762</v>
      </c>
      <c r="L2389" s="19">
        <v>1.800299152556861E-3</v>
      </c>
      <c r="O2389" s="23">
        <v>44762</v>
      </c>
      <c r="P2389">
        <v>4.2246623550763638E-3</v>
      </c>
      <c r="Q2389" t="str" cm="1">
        <f t="array" ref="Q2389">IF(P2389=MIN($P$3:$P$10000),O2389:P2389,"")</f>
        <v/>
      </c>
      <c r="S2389" s="23">
        <v>44762</v>
      </c>
      <c r="T2389">
        <v>1.6898649420305457E-3</v>
      </c>
      <c r="U2389" t="str" cm="1">
        <f t="array" ref="U2389">IF(T2389=MIN($T$3:$T$10000),S2389:T2389,"")</f>
        <v/>
      </c>
    </row>
    <row r="2390" spans="1:21" x14ac:dyDescent="0.3">
      <c r="A2390" s="23">
        <v>44763</v>
      </c>
      <c r="B2390" s="24">
        <v>1.4110422037287681E-2</v>
      </c>
      <c r="C2390" s="24">
        <v>-7.6015966401215282E-3</v>
      </c>
      <c r="D2390" s="24">
        <v>1.462033366334687E-2</v>
      </c>
      <c r="E2390" s="263">
        <v>1.6366615843235691E-2</v>
      </c>
      <c r="F2390" s="264">
        <v>-1.6000000000000039E-4</v>
      </c>
      <c r="G2390" s="264">
        <v>-1.019999999999999E-3</v>
      </c>
      <c r="H2390" s="265">
        <v>4.8109965635738898E-4</v>
      </c>
      <c r="K2390" s="23">
        <v>44763</v>
      </c>
      <c r="L2390" s="19">
        <v>4.9563270939107628E-3</v>
      </c>
      <c r="O2390" s="23">
        <v>44763</v>
      </c>
      <c r="P2390">
        <v>1.2017080621374843E-2</v>
      </c>
      <c r="Q2390" t="str" cm="1">
        <f t="array" ref="Q2390">IF(P2390=MIN($P$3:$P$10000),O2390:P2390,"")</f>
        <v/>
      </c>
      <c r="S2390" s="23">
        <v>44763</v>
      </c>
      <c r="T2390">
        <v>4.806832248549938E-3</v>
      </c>
      <c r="U2390" t="str" cm="1">
        <f t="array" ref="U2390">IF(T2390=MIN($T$3:$T$10000),S2390:T2390,"")</f>
        <v/>
      </c>
    </row>
    <row r="2391" spans="1:21" x14ac:dyDescent="0.3">
      <c r="A2391" s="23">
        <v>44764</v>
      </c>
      <c r="B2391" s="24">
        <v>2.4957508580332501E-3</v>
      </c>
      <c r="C2391" s="24">
        <v>-3.4469933570665458E-3</v>
      </c>
      <c r="D2391" s="24">
        <v>-2.5650042485248058E-3</v>
      </c>
      <c r="E2391" s="263">
        <v>-2.0612837942647162E-3</v>
      </c>
      <c r="F2391" s="264">
        <v>-1.189999999999999E-3</v>
      </c>
      <c r="G2391" s="264">
        <v>1.4999999999999992E-3</v>
      </c>
      <c r="H2391" s="265">
        <v>-1.4440433212996429E-4</v>
      </c>
      <c r="K2391" s="23">
        <v>44764</v>
      </c>
      <c r="L2391" s="19">
        <v>-9.0977878255056805E-4</v>
      </c>
      <c r="O2391" s="23">
        <v>44764</v>
      </c>
      <c r="P2391">
        <v>-2.0019920827302105E-3</v>
      </c>
      <c r="Q2391" t="str" cm="1">
        <f t="array" ref="Q2391">IF(P2391=MIN($P$3:$P$10000),O2391:P2391,"")</f>
        <v/>
      </c>
      <c r="S2391" s="23">
        <v>44764</v>
      </c>
      <c r="T2391">
        <v>-8.0079683309208414E-4</v>
      </c>
      <c r="U2391" t="str" cm="1">
        <f t="array" ref="U2391">IF(T2391=MIN($T$3:$T$10000),S2391:T2391,"")</f>
        <v/>
      </c>
    </row>
    <row r="2392" spans="1:21" x14ac:dyDescent="0.3">
      <c r="A2392" s="23">
        <v>44767</v>
      </c>
      <c r="B2392" s="24">
        <v>-2.7385448775569948E-3</v>
      </c>
      <c r="C2392" s="24">
        <v>2.690234435049969E-2</v>
      </c>
      <c r="D2392" s="24">
        <v>-1.4371219856516629E-3</v>
      </c>
      <c r="E2392" s="263">
        <v>6.2608808078522208E-3</v>
      </c>
      <c r="F2392" s="264">
        <v>-3.199999999999991E-4</v>
      </c>
      <c r="G2392" s="264">
        <v>2.5999999999999803E-4</v>
      </c>
      <c r="H2392" s="265">
        <v>0</v>
      </c>
      <c r="K2392" s="23">
        <v>44767</v>
      </c>
      <c r="L2392" s="19">
        <v>1.8425215510271156E-3</v>
      </c>
      <c r="O2392" s="23">
        <v>44767</v>
      </c>
      <c r="P2392">
        <v>4.653803877567789E-3</v>
      </c>
      <c r="Q2392" t="str" cm="1">
        <f t="array" ref="Q2392">IF(P2392=MIN($P$3:$P$10000),O2392:P2392,"")</f>
        <v/>
      </c>
      <c r="S2392" s="23">
        <v>44767</v>
      </c>
      <c r="T2392">
        <v>1.8615215510271155E-3</v>
      </c>
      <c r="U2392" t="str" cm="1">
        <f t="array" ref="U2392">IF(T2392=MIN($T$3:$T$10000),S2392:T2392,"")</f>
        <v/>
      </c>
    </row>
    <row r="2393" spans="1:21" x14ac:dyDescent="0.3">
      <c r="A2393" s="23">
        <v>44768</v>
      </c>
      <c r="B2393" s="24">
        <v>-1.1858141717733691E-3</v>
      </c>
      <c r="C2393" s="24">
        <v>-9.7305392863226356E-3</v>
      </c>
      <c r="D2393" s="24">
        <v>-7.6049115416969668E-2</v>
      </c>
      <c r="E2393" s="263">
        <v>-5.7087101569557683E-3</v>
      </c>
      <c r="F2393" s="264">
        <v>-8.7000000000000098E-4</v>
      </c>
      <c r="G2393" s="264">
        <v>5.4000000000000272E-4</v>
      </c>
      <c r="H2393" s="265">
        <v>1.0676156583629953E-4</v>
      </c>
      <c r="K2393" s="23">
        <v>44768</v>
      </c>
      <c r="L2393" s="19">
        <v>-1.5164552012316007E-2</v>
      </c>
      <c r="O2393" s="23">
        <v>44768</v>
      </c>
      <c r="P2393">
        <v>-3.7881486792355853E-2</v>
      </c>
      <c r="Q2393" t="str" cm="1">
        <f t="array" ref="Q2393">IF(P2393=MIN($P$3:$P$10000),O2393:P2393,"")</f>
        <v/>
      </c>
      <c r="S2393" s="23">
        <v>44768</v>
      </c>
      <c r="T2393">
        <v>-1.5152594716942342E-2</v>
      </c>
      <c r="U2393" t="str" cm="1">
        <f t="array" ref="U2393">IF(T2393=MIN($T$3:$T$10000),S2393:T2393,"")</f>
        <v/>
      </c>
    </row>
    <row r="2394" spans="1:21" x14ac:dyDescent="0.3">
      <c r="A2394" s="23">
        <v>44769</v>
      </c>
      <c r="B2394" s="24">
        <v>1.01849854492307E-2</v>
      </c>
      <c r="C2394" s="24">
        <v>3.5147393618571179E-2</v>
      </c>
      <c r="D2394" s="24">
        <v>3.7792976968491897E-2</v>
      </c>
      <c r="E2394" s="263">
        <v>2.7675684441649862E-2</v>
      </c>
      <c r="F2394" s="264">
        <v>-3.7999999999999932E-4</v>
      </c>
      <c r="G2394" s="264">
        <v>-7.8000000000000291E-4</v>
      </c>
      <c r="H2394" s="265">
        <v>3.5971223021582642E-4</v>
      </c>
      <c r="K2394" s="23">
        <v>44769</v>
      </c>
      <c r="L2394" s="19">
        <v>1.2676832571784114E-2</v>
      </c>
      <c r="O2394" s="23">
        <v>44769</v>
      </c>
      <c r="P2394">
        <v>3.1479905170467476E-2</v>
      </c>
      <c r="Q2394" t="str" cm="1">
        <f t="array" ref="Q2394">IF(P2394=MIN($P$3:$P$10000),O2394:P2394,"")</f>
        <v/>
      </c>
      <c r="S2394" s="23">
        <v>44769</v>
      </c>
      <c r="T2394">
        <v>1.2591962068186992E-2</v>
      </c>
      <c r="U2394" t="str" cm="1">
        <f t="array" ref="U2394">IF(T2394=MIN($T$3:$T$10000),S2394:T2394,"")</f>
        <v/>
      </c>
    </row>
    <row r="2395" spans="1:21" x14ac:dyDescent="0.3">
      <c r="A2395" s="23">
        <v>44770</v>
      </c>
      <c r="B2395" s="24">
        <v>1.218532210286782E-2</v>
      </c>
      <c r="C2395" s="24">
        <v>7.6670685530146202E-3</v>
      </c>
      <c r="D2395" s="24">
        <v>2.496257290898251E-2</v>
      </c>
      <c r="E2395" s="263">
        <v>3.3082280001836169E-2</v>
      </c>
      <c r="F2395" s="264">
        <v>-1.1800000000000009E-3</v>
      </c>
      <c r="G2395" s="264">
        <v>1.6400000000000019E-3</v>
      </c>
      <c r="H2395" s="265">
        <v>3.731343283582196E-5</v>
      </c>
      <c r="K2395" s="23">
        <v>44770</v>
      </c>
      <c r="L2395" s="19">
        <v>9.4440288970625078E-3</v>
      </c>
      <c r="O2395" s="23">
        <v>44770</v>
      </c>
      <c r="P2395">
        <v>2.3658094630715967E-2</v>
      </c>
      <c r="Q2395" t="str" cm="1">
        <f t="array" ref="Q2395">IF(P2395=MIN($P$3:$P$10000),O2395:P2395,"")</f>
        <v/>
      </c>
      <c r="S2395" s="23">
        <v>44770</v>
      </c>
      <c r="T2395">
        <v>9.4632378522863866E-3</v>
      </c>
      <c r="U2395" t="str" cm="1">
        <f t="array" ref="U2395">IF(T2395=MIN($T$3:$T$10000),S2395:T2395,"")</f>
        <v/>
      </c>
    </row>
    <row r="2396" spans="1:21" x14ac:dyDescent="0.3">
      <c r="A2396" s="23">
        <v>44771</v>
      </c>
      <c r="B2396" s="24">
        <v>2.811091437369287E-3</v>
      </c>
      <c r="C2396" s="24">
        <v>1.8478297101449239E-2</v>
      </c>
      <c r="D2396" s="24">
        <v>1.772637003202852E-2</v>
      </c>
      <c r="E2396" s="263">
        <v>-6.0870626223551013E-5</v>
      </c>
      <c r="F2396" s="264">
        <v>3.3000000000000038E-4</v>
      </c>
      <c r="G2396" s="264">
        <v>1.019999999999999E-3</v>
      </c>
      <c r="H2396" s="265">
        <v>2.6217228464419317E-4</v>
      </c>
      <c r="K2396" s="23">
        <v>44771</v>
      </c>
      <c r="L2396" s="19">
        <v>4.5706575158064025E-3</v>
      </c>
      <c r="O2396" s="23">
        <v>44771</v>
      </c>
      <c r="P2396">
        <v>1.092169996929129E-2</v>
      </c>
      <c r="Q2396" t="str" cm="1">
        <f t="array" ref="Q2396">IF(P2396=MIN($P$3:$P$10000),O2396:P2396,"")</f>
        <v/>
      </c>
      <c r="S2396" s="23">
        <v>44771</v>
      </c>
      <c r="T2396">
        <v>4.3686799877165157E-3</v>
      </c>
      <c r="U2396" t="str" cm="1">
        <f t="array" ref="U2396">IF(T2396=MIN($T$3:$T$10000),S2396:T2396,"")</f>
        <v/>
      </c>
    </row>
    <row r="2397" spans="1:21" x14ac:dyDescent="0.3">
      <c r="A2397" s="23">
        <v>44775</v>
      </c>
      <c r="B2397" s="24">
        <v>-3.0471053121109451E-4</v>
      </c>
      <c r="C2397" s="24">
        <v>-1.138384875902353E-2</v>
      </c>
      <c r="D2397" s="24">
        <v>4.7708508594779134E-3</v>
      </c>
      <c r="E2397" s="263">
        <v>-7.4744102882988942E-3</v>
      </c>
      <c r="F2397" s="264">
        <v>-1.7000000000000001E-4</v>
      </c>
      <c r="G2397" s="264">
        <v>1.140000000000003E-3</v>
      </c>
      <c r="H2397" s="265">
        <v>7.2727272727272281E-5</v>
      </c>
      <c r="K2397" s="23">
        <v>44775</v>
      </c>
      <c r="L2397" s="19">
        <v>-5.959217213956739E-4</v>
      </c>
      <c r="O2397" s="23">
        <v>44775</v>
      </c>
      <c r="P2397">
        <v>-1.6716224853073659E-3</v>
      </c>
      <c r="Q2397" t="str" cm="1">
        <f t="array" ref="Q2397">IF(P2397=MIN($P$3:$P$10000),O2397:P2397,"")</f>
        <v/>
      </c>
      <c r="S2397" s="23">
        <v>44775</v>
      </c>
      <c r="T2397">
        <v>-6.686489941229466E-4</v>
      </c>
      <c r="U2397" t="str" cm="1">
        <f t="array" ref="U2397">IF(T2397=MIN($T$3:$T$10000),S2397:T2397,"")</f>
        <v/>
      </c>
    </row>
    <row r="2398" spans="1:21" x14ac:dyDescent="0.3">
      <c r="A2398" s="23">
        <v>44776</v>
      </c>
      <c r="B2398" s="24">
        <v>2.4382443930829581E-3</v>
      </c>
      <c r="C2398" s="24">
        <v>4.3180638964352668E-3</v>
      </c>
      <c r="D2398" s="24">
        <v>-1.643039879483427E-2</v>
      </c>
      <c r="E2398" s="263">
        <v>1.7449261800032392E-2</v>
      </c>
      <c r="F2398" s="264">
        <v>3.6999999999999972E-4</v>
      </c>
      <c r="G2398" s="264">
        <v>5.9999999999997833E-5</v>
      </c>
      <c r="H2398" s="265">
        <v>1.8315018315018329E-4</v>
      </c>
      <c r="K2398" s="23">
        <v>44776</v>
      </c>
      <c r="L2398" s="19">
        <v>-4.4095441884379235E-4</v>
      </c>
      <c r="O2398" s="23">
        <v>44776</v>
      </c>
      <c r="P2398">
        <v>-1.4084300031534363E-3</v>
      </c>
      <c r="Q2398" t="str" cm="1">
        <f t="array" ref="Q2398">IF(P2398=MIN($P$3:$P$10000),O2398:P2398,"")</f>
        <v/>
      </c>
      <c r="S2398" s="23">
        <v>44776</v>
      </c>
      <c r="T2398">
        <v>-5.633720012613746E-4</v>
      </c>
      <c r="U2398" t="str" cm="1">
        <f t="array" ref="U2398">IF(T2398=MIN($T$3:$T$10000),S2398:T2398,"")</f>
        <v/>
      </c>
    </row>
    <row r="2399" spans="1:21" x14ac:dyDescent="0.3">
      <c r="A2399" s="23">
        <v>44777</v>
      </c>
      <c r="B2399" s="24">
        <v>1.6539988139981521E-2</v>
      </c>
      <c r="C2399" s="24">
        <v>-9.6739878179864063E-3</v>
      </c>
      <c r="D2399" s="24">
        <v>-3.7777846684496172E-2</v>
      </c>
      <c r="E2399" s="263">
        <v>1.7751849420146331E-2</v>
      </c>
      <c r="F2399" s="264">
        <v>-5.7999999999999979E-4</v>
      </c>
      <c r="G2399" s="264">
        <v>9.2999999999999973E-4</v>
      </c>
      <c r="H2399" s="265">
        <v>-5.597014925373139E-4</v>
      </c>
      <c r="K2399" s="23">
        <v>44777</v>
      </c>
      <c r="L2399" s="19">
        <v>-4.8653956588823122E-3</v>
      </c>
      <c r="O2399" s="23">
        <v>44777</v>
      </c>
      <c r="P2399">
        <v>-1.1505074968101305E-2</v>
      </c>
      <c r="Q2399" t="str" cm="1">
        <f t="array" ref="Q2399">IF(P2399=MIN($P$3:$P$10000),O2399:P2399,"")</f>
        <v/>
      </c>
      <c r="S2399" s="23">
        <v>44777</v>
      </c>
      <c r="T2399">
        <v>-4.6020299872405208E-3</v>
      </c>
      <c r="U2399" t="str" cm="1">
        <f t="array" ref="U2399">IF(T2399=MIN($T$3:$T$10000),S2399:T2399,"")</f>
        <v/>
      </c>
    </row>
    <row r="2400" spans="1:21" x14ac:dyDescent="0.3">
      <c r="A2400" s="23">
        <v>44778</v>
      </c>
      <c r="B2400" s="24">
        <v>-1.124606701257473E-2</v>
      </c>
      <c r="C2400" s="24">
        <v>-3.61787277922837E-3</v>
      </c>
      <c r="D2400" s="24">
        <v>8.0433443160011168E-3</v>
      </c>
      <c r="E2400" s="263">
        <v>-1.7737623284536091E-3</v>
      </c>
      <c r="F2400" s="264">
        <v>1.2099999999999999E-3</v>
      </c>
      <c r="G2400" s="264">
        <v>-8.699999999999974E-4</v>
      </c>
      <c r="H2400" s="265">
        <v>2.1201413427561955E-4</v>
      </c>
      <c r="K2400" s="23">
        <v>44778</v>
      </c>
      <c r="L2400" s="19">
        <v>7.5333402217250952E-4</v>
      </c>
      <c r="O2400" s="23">
        <v>44778</v>
      </c>
      <c r="P2400">
        <v>1.4510691543712019E-3</v>
      </c>
      <c r="Q2400" t="str" cm="1">
        <f t="array" ref="Q2400">IF(P2400=MIN($P$3:$P$10000),O2400:P2400,"")</f>
        <v/>
      </c>
      <c r="S2400" s="23">
        <v>44778</v>
      </c>
      <c r="T2400">
        <v>5.8042766174848067E-4</v>
      </c>
      <c r="U2400" t="str" cm="1">
        <f t="array" ref="U2400">IF(T2400=MIN($T$3:$T$10000),S2400:T2400,"")</f>
        <v/>
      </c>
    </row>
    <row r="2401" spans="1:21" x14ac:dyDescent="0.3">
      <c r="A2401" s="23">
        <v>44781</v>
      </c>
      <c r="B2401" s="24">
        <v>8.4700166936299819E-3</v>
      </c>
      <c r="C2401" s="24">
        <v>7.6252357434554857E-3</v>
      </c>
      <c r="D2401" s="24">
        <v>8.1371658210883935E-3</v>
      </c>
      <c r="E2401" s="263">
        <v>3.968499473960321E-3</v>
      </c>
      <c r="F2401" s="264">
        <v>-6.7000000000000046E-4</v>
      </c>
      <c r="G2401" s="264">
        <v>-1.3000000000000349E-4</v>
      </c>
      <c r="H2401" s="265">
        <v>-1.0830324909747227E-4</v>
      </c>
      <c r="K2401" s="23">
        <v>44781</v>
      </c>
      <c r="L2401" s="19">
        <v>2.6182153848749844E-3</v>
      </c>
      <c r="O2401" s="23">
        <v>44781</v>
      </c>
      <c r="P2401">
        <v>6.8511296174221178E-3</v>
      </c>
      <c r="Q2401" t="str" cm="1">
        <f t="array" ref="Q2401">IF(P2401=MIN($P$3:$P$10000),O2401:P2401,"")</f>
        <v/>
      </c>
      <c r="S2401" s="23">
        <v>44781</v>
      </c>
      <c r="T2401">
        <v>2.7404518469688471E-3</v>
      </c>
      <c r="U2401" t="str" cm="1">
        <f t="array" ref="U2401">IF(T2401=MIN($T$3:$T$10000),S2401:T2401,"")</f>
        <v/>
      </c>
    </row>
    <row r="2402" spans="1:21" x14ac:dyDescent="0.3">
      <c r="A2402" s="23">
        <v>44782</v>
      </c>
      <c r="B2402" s="24">
        <v>3.0595416274576781E-3</v>
      </c>
      <c r="C2402" s="24">
        <v>6.8468828828828383E-3</v>
      </c>
      <c r="D2402" s="24">
        <v>9.8737932163656048E-3</v>
      </c>
      <c r="E2402" s="263">
        <v>2.3598557645431941E-3</v>
      </c>
      <c r="F2402" s="264">
        <v>2.7000000000000027E-4</v>
      </c>
      <c r="G2402" s="264">
        <v>-1.8999999999999681E-4</v>
      </c>
      <c r="H2402" s="265">
        <v>7.1428571428571E-5</v>
      </c>
      <c r="K2402" s="23">
        <v>44782</v>
      </c>
      <c r="L2402" s="19">
        <v>2.6426622921501704E-3</v>
      </c>
      <c r="O2402" s="23">
        <v>44782</v>
      </c>
      <c r="P2402">
        <v>6.4825485875182826E-3</v>
      </c>
      <c r="Q2402" t="str" cm="1">
        <f t="array" ref="Q2402">IF(P2402=MIN($P$3:$P$10000),O2402:P2402,"")</f>
        <v/>
      </c>
      <c r="S2402" s="23">
        <v>44782</v>
      </c>
      <c r="T2402">
        <v>2.5930194350073134E-3</v>
      </c>
      <c r="U2402" t="str" cm="1">
        <f t="array" ref="U2402">IF(T2402=MIN($T$3:$T$10000),S2402:T2402,"")</f>
        <v/>
      </c>
    </row>
    <row r="2403" spans="1:21" x14ac:dyDescent="0.3">
      <c r="A2403" s="23">
        <v>44783</v>
      </c>
      <c r="B2403" s="24">
        <v>-2.5119498058363749E-3</v>
      </c>
      <c r="C2403" s="24">
        <v>2.4695704198435892E-2</v>
      </c>
      <c r="D2403" s="24">
        <v>2.095141021703148E-3</v>
      </c>
      <c r="E2403" s="263">
        <v>1.0006420254125091E-3</v>
      </c>
      <c r="F2403" s="264">
        <v>-5.9999999999999984E-4</v>
      </c>
      <c r="G2403" s="264">
        <v>7.1999999999999625E-4</v>
      </c>
      <c r="H2403" s="265">
        <v>-3.2374100719424515E-4</v>
      </c>
      <c r="K2403" s="23">
        <v>44783</v>
      </c>
      <c r="L2403" s="19">
        <v>1.592883560559064E-3</v>
      </c>
      <c r="O2403" s="23">
        <v>44783</v>
      </c>
      <c r="P2403">
        <v>4.4064175344911858E-3</v>
      </c>
      <c r="Q2403" t="str" cm="1">
        <f t="array" ref="Q2403">IF(P2403=MIN($P$3:$P$10000),O2403:P2403,"")</f>
        <v/>
      </c>
      <c r="S2403" s="23">
        <v>44783</v>
      </c>
      <c r="T2403">
        <v>1.7625670137964744E-3</v>
      </c>
      <c r="U2403" t="str" cm="1">
        <f t="array" ref="U2403">IF(T2403=MIN($T$3:$T$10000),S2403:T2403,"")</f>
        <v/>
      </c>
    </row>
    <row r="2404" spans="1:21" x14ac:dyDescent="0.3">
      <c r="A2404" s="23">
        <v>44784</v>
      </c>
      <c r="B2404" s="24">
        <v>-2.6382240234933099E-3</v>
      </c>
      <c r="C2404" s="24">
        <v>6.287111641184469E-3</v>
      </c>
      <c r="D2404" s="24">
        <v>9.64384026063397E-3</v>
      </c>
      <c r="E2404" s="263">
        <v>-1.940381388470064E-3</v>
      </c>
      <c r="F2404" s="264">
        <v>5.7999999999999979E-4</v>
      </c>
      <c r="G2404" s="264">
        <v>-2.9999999999999813E-4</v>
      </c>
      <c r="H2404" s="265">
        <v>1.0452961672473926E-4</v>
      </c>
      <c r="K2404" s="23">
        <v>44784</v>
      </c>
      <c r="L2404" s="19">
        <v>1.8537549962679791E-3</v>
      </c>
      <c r="O2404" s="23">
        <v>44784</v>
      </c>
      <c r="P2404">
        <v>4.4092916718546163E-3</v>
      </c>
      <c r="Q2404" t="str" cm="1">
        <f t="array" ref="Q2404">IF(P2404=MIN($P$3:$P$10000),O2404:P2404,"")</f>
        <v/>
      </c>
      <c r="S2404" s="23">
        <v>44784</v>
      </c>
      <c r="T2404">
        <v>1.7637166687418464E-3</v>
      </c>
      <c r="U2404" t="str" cm="1">
        <f t="array" ref="U2404">IF(T2404=MIN($T$3:$T$10000),S2404:T2404,"")</f>
        <v/>
      </c>
    </row>
    <row r="2405" spans="1:21" x14ac:dyDescent="0.3">
      <c r="A2405" s="23">
        <v>44785</v>
      </c>
      <c r="B2405" s="24">
        <v>9.1980223445477013E-3</v>
      </c>
      <c r="C2405" s="24">
        <v>1.735577984574009E-3</v>
      </c>
      <c r="D2405" s="24">
        <v>1.848708881983031E-2</v>
      </c>
      <c r="E2405" s="263">
        <v>1.1782672102384159E-2</v>
      </c>
      <c r="F2405" s="264">
        <v>2.9999999999999648E-5</v>
      </c>
      <c r="G2405" s="264">
        <v>-5.6000000000000049E-4</v>
      </c>
      <c r="H2405" s="265">
        <v>1.7605633802816794E-4</v>
      </c>
      <c r="K2405" s="23">
        <v>44785</v>
      </c>
      <c r="L2405" s="19">
        <v>5.3260188506775493E-3</v>
      </c>
      <c r="O2405" s="23">
        <v>44785</v>
      </c>
      <c r="P2405">
        <v>1.3179483746412184E-2</v>
      </c>
      <c r="Q2405" t="str" cm="1">
        <f t="array" ref="Q2405">IF(P2405=MIN($P$3:$P$10000),O2405:P2405,"")</f>
        <v/>
      </c>
      <c r="S2405" s="23">
        <v>44785</v>
      </c>
      <c r="T2405">
        <v>5.2717934985648737E-3</v>
      </c>
      <c r="U2405" t="str" cm="1">
        <f t="array" ref="U2405">IF(T2405=MIN($T$3:$T$10000),S2405:T2405,"")</f>
        <v/>
      </c>
    </row>
    <row r="2406" spans="1:21" x14ac:dyDescent="0.3">
      <c r="A2406" s="23">
        <v>44788</v>
      </c>
      <c r="B2406" s="24">
        <v>-1.286702844066921E-2</v>
      </c>
      <c r="C2406" s="24">
        <v>-2.1829555723161621E-2</v>
      </c>
      <c r="D2406" s="24">
        <v>2.8740356763422752E-3</v>
      </c>
      <c r="E2406" s="263">
        <v>5.5898263774753756E-3</v>
      </c>
      <c r="F2406" s="264">
        <v>-7.6000000000000026E-4</v>
      </c>
      <c r="G2406" s="264">
        <v>0</v>
      </c>
      <c r="H2406" s="265">
        <v>-1.0752688172042946E-4</v>
      </c>
      <c r="K2406" s="23">
        <v>44788</v>
      </c>
      <c r="L2406" s="19">
        <v>-6.7978552181107755E-4</v>
      </c>
      <c r="O2406" s="23">
        <v>44788</v>
      </c>
      <c r="P2406">
        <v>-1.3884960625922106E-3</v>
      </c>
      <c r="Q2406" t="str" cm="1">
        <f t="array" ref="Q2406">IF(P2406=MIN($P$3:$P$10000),O2406:P2406,"")</f>
        <v/>
      </c>
      <c r="S2406" s="23">
        <v>44788</v>
      </c>
      <c r="T2406">
        <v>-5.5539842503688429E-4</v>
      </c>
      <c r="U2406" t="str" cm="1">
        <f t="array" ref="U2406">IF(T2406=MIN($T$3:$T$10000),S2406:T2406,"")</f>
        <v/>
      </c>
    </row>
    <row r="2407" spans="1:21" x14ac:dyDescent="0.3">
      <c r="A2407" s="23">
        <v>44789</v>
      </c>
      <c r="B2407" s="24">
        <v>-1.750099497612101E-3</v>
      </c>
      <c r="C2407" s="24">
        <v>2.4795961742826518E-3</v>
      </c>
      <c r="D2407" s="24">
        <v>5.1055721671686663E-2</v>
      </c>
      <c r="E2407" s="263">
        <v>1.221775638519869E-2</v>
      </c>
      <c r="F2407" s="264">
        <v>6.4000000000000081E-4</v>
      </c>
      <c r="G2407" s="264">
        <v>1.0000000000000011E-3</v>
      </c>
      <c r="H2407" s="265">
        <v>-2.4822695035461086E-4</v>
      </c>
      <c r="K2407" s="23">
        <v>44789</v>
      </c>
      <c r="L2407" s="19">
        <v>1.0849390011184136E-2</v>
      </c>
      <c r="O2407" s="23">
        <v>44789</v>
      </c>
      <c r="P2407">
        <v>2.7117730347109275E-2</v>
      </c>
      <c r="Q2407" t="str" cm="1">
        <f t="array" ref="Q2407">IF(P2407=MIN($P$3:$P$10000),O2407:P2407,"")</f>
        <v/>
      </c>
      <c r="S2407" s="23">
        <v>44789</v>
      </c>
      <c r="T2407">
        <v>1.0847092138843712E-2</v>
      </c>
      <c r="U2407" t="str" cm="1">
        <f t="array" ref="U2407">IF(T2407=MIN($T$3:$T$10000),S2407:T2407,"")</f>
        <v/>
      </c>
    </row>
    <row r="2408" spans="1:21" x14ac:dyDescent="0.3">
      <c r="A2408" s="23">
        <v>44790</v>
      </c>
      <c r="B2408" s="24">
        <v>-6.4683352251037086E-3</v>
      </c>
      <c r="C2408" s="24">
        <v>-7.4204596261646452E-3</v>
      </c>
      <c r="D2408" s="24">
        <v>1.0763364094259411E-3</v>
      </c>
      <c r="E2408" s="263">
        <v>2.745786018462989E-3</v>
      </c>
      <c r="F2408" s="264">
        <v>1.7000000000000001E-4</v>
      </c>
      <c r="G2408" s="264">
        <v>-3.3000000000000013E-3</v>
      </c>
      <c r="H2408" s="265">
        <v>3.4602076124568466E-5</v>
      </c>
      <c r="K2408" s="23">
        <v>44790</v>
      </c>
      <c r="L2408" s="19">
        <v>-2.900157394003913E-4</v>
      </c>
      <c r="O2408" s="23">
        <v>44790</v>
      </c>
      <c r="P2408">
        <v>-3.9396668414111782E-4</v>
      </c>
      <c r="Q2408" t="str" cm="1">
        <f t="array" ref="Q2408">IF(P2408=MIN($P$3:$P$10000),O2408:P2408,"")</f>
        <v/>
      </c>
      <c r="S2408" s="23">
        <v>44790</v>
      </c>
      <c r="T2408">
        <v>-1.5758667365644706E-4</v>
      </c>
      <c r="U2408" t="str" cm="1">
        <f t="array" ref="U2408">IF(T2408=MIN($T$3:$T$10000),S2408:T2408,"")</f>
        <v/>
      </c>
    </row>
    <row r="2409" spans="1:21" x14ac:dyDescent="0.3">
      <c r="A2409" s="23">
        <v>44791</v>
      </c>
      <c r="B2409" s="24">
        <v>-2.6164160894525008E-3</v>
      </c>
      <c r="C2409" s="24">
        <v>8.5439658241366484E-3</v>
      </c>
      <c r="D2409" s="24">
        <v>-3.2253224419345359E-3</v>
      </c>
      <c r="E2409" s="263">
        <v>-1.7113376246473419E-3</v>
      </c>
      <c r="F2409" s="264">
        <v>4.4999999999999988E-4</v>
      </c>
      <c r="G2409" s="264">
        <v>-2.000000000000002E-4</v>
      </c>
      <c r="H2409" s="265">
        <v>-3.4722222222222251E-4</v>
      </c>
      <c r="K2409" s="23">
        <v>44791</v>
      </c>
      <c r="L2409" s="19">
        <v>-5.5297553298960962E-4</v>
      </c>
      <c r="O2409" s="23">
        <v>44791</v>
      </c>
      <c r="P2409">
        <v>-1.0793138324740235E-3</v>
      </c>
      <c r="Q2409" t="str" cm="1">
        <f t="array" ref="Q2409">IF(P2409=MIN($P$3:$P$10000),O2409:P2409,"")</f>
        <v/>
      </c>
      <c r="S2409" s="23">
        <v>44791</v>
      </c>
      <c r="T2409">
        <v>-4.3172553298960947E-4</v>
      </c>
      <c r="U2409" t="str" cm="1">
        <f t="array" ref="U2409">IF(T2409=MIN($T$3:$T$10000),S2409:T2409,"")</f>
        <v/>
      </c>
    </row>
    <row r="2410" spans="1:21" x14ac:dyDescent="0.3">
      <c r="A2410" s="23">
        <v>44792</v>
      </c>
      <c r="B2410" s="24">
        <v>-7.3206260044000014E-3</v>
      </c>
      <c r="C2410" s="24">
        <v>-8.8245675961877868E-3</v>
      </c>
      <c r="D2410" s="24">
        <v>-1.4740798855356381E-2</v>
      </c>
      <c r="E2410" s="263">
        <v>-3.8288058212330909E-3</v>
      </c>
      <c r="F2410" s="264">
        <v>1.359999999999999E-3</v>
      </c>
      <c r="G2410" s="264">
        <v>-1.6900000000000001E-3</v>
      </c>
      <c r="H2410" s="265">
        <v>-1.6778523489932785E-4</v>
      </c>
      <c r="K2410" s="23">
        <v>44792</v>
      </c>
      <c r="L2410" s="19">
        <v>-3.9707349477973814E-3</v>
      </c>
      <c r="O2410" s="23">
        <v>44792</v>
      </c>
      <c r="P2410">
        <v>-9.8668289802317094E-3</v>
      </c>
      <c r="Q2410" t="str" cm="1">
        <f t="array" ref="Q2410">IF(P2410=MIN($P$3:$P$10000),O2410:P2410,"")</f>
        <v/>
      </c>
      <c r="S2410" s="23">
        <v>44792</v>
      </c>
      <c r="T2410">
        <v>-3.9467315920926841E-3</v>
      </c>
      <c r="U2410" t="str" cm="1">
        <f t="array" ref="U2410">IF(T2410=MIN($T$3:$T$10000),S2410:T2410,"")</f>
        <v/>
      </c>
    </row>
    <row r="2411" spans="1:21" x14ac:dyDescent="0.3">
      <c r="A2411" s="23">
        <v>44795</v>
      </c>
      <c r="B2411" s="24">
        <v>-6.6371803918561156E-3</v>
      </c>
      <c r="C2411" s="24">
        <v>-3.561253561253485E-3</v>
      </c>
      <c r="D2411" s="24">
        <v>-1.7880578955464022E-2</v>
      </c>
      <c r="E2411" s="263">
        <v>-4.5899124386333812E-4</v>
      </c>
      <c r="F2411" s="264">
        <v>3.9000000000000059E-4</v>
      </c>
      <c r="G2411" s="264">
        <v>-1.09E-3</v>
      </c>
      <c r="H2411" s="265">
        <v>-6.6006600660066761E-5</v>
      </c>
      <c r="K2411" s="23">
        <v>44795</v>
      </c>
      <c r="L2411" s="19">
        <v>-3.8406604672315599E-3</v>
      </c>
      <c r="O2411" s="23">
        <v>44795</v>
      </c>
      <c r="P2411">
        <v>-9.4886437423363258E-3</v>
      </c>
      <c r="Q2411" t="str" cm="1">
        <f t="array" ref="Q2411">IF(P2411=MIN($P$3:$P$10000),O2411:P2411,"")</f>
        <v/>
      </c>
      <c r="S2411" s="23">
        <v>44795</v>
      </c>
      <c r="T2411">
        <v>-3.7954574969345299E-3</v>
      </c>
      <c r="U2411" t="str" cm="1">
        <f t="array" ref="U2411">IF(T2411=MIN($T$3:$T$10000),S2411:T2411,"")</f>
        <v/>
      </c>
    </row>
    <row r="2412" spans="1:21" x14ac:dyDescent="0.3">
      <c r="A2412" s="23">
        <v>44796</v>
      </c>
      <c r="B2412" s="24">
        <v>6.9908748267191673E-3</v>
      </c>
      <c r="C2412" s="24">
        <v>1.9656933523945611E-2</v>
      </c>
      <c r="D2412" s="24">
        <v>-4.2357655521263662E-3</v>
      </c>
      <c r="E2412" s="263">
        <v>-4.6487982248597237E-3</v>
      </c>
      <c r="F2412" s="264">
        <v>7.0000000000000097E-4</v>
      </c>
      <c r="G2412" s="264">
        <v>-3.4999999999999696E-4</v>
      </c>
      <c r="H2412" s="265">
        <v>-1.9672131147540977E-4</v>
      </c>
      <c r="K2412" s="23">
        <v>44796</v>
      </c>
      <c r="L2412" s="19">
        <v>1.5594227646323206E-5</v>
      </c>
      <c r="O2412" s="23">
        <v>44796</v>
      </c>
      <c r="P2412">
        <v>1.2904704452564334E-4</v>
      </c>
      <c r="Q2412" t="str" cm="1">
        <f t="array" ref="Q2412">IF(P2412=MIN($P$3:$P$10000),O2412:P2412,"")</f>
        <v/>
      </c>
      <c r="S2412" s="23">
        <v>44796</v>
      </c>
      <c r="T2412">
        <v>5.1618817810257359E-5</v>
      </c>
      <c r="U2412" t="str" cm="1">
        <f t="array" ref="U2412">IF(T2412=MIN($T$3:$T$10000),S2412:T2412,"")</f>
        <v/>
      </c>
    </row>
    <row r="2413" spans="1:21" x14ac:dyDescent="0.3">
      <c r="A2413" s="23">
        <v>44797</v>
      </c>
      <c r="B2413" s="24">
        <v>2.9489217190164828E-3</v>
      </c>
      <c r="C2413" s="24">
        <v>4.9070800943891704E-3</v>
      </c>
      <c r="D2413" s="24">
        <v>7.2388134328357926E-3</v>
      </c>
      <c r="E2413" s="263">
        <v>2.8834170086624369E-4</v>
      </c>
      <c r="F2413" s="264">
        <v>5.2999999999999922E-4</v>
      </c>
      <c r="G2413" s="264">
        <v>-3.6000000000000029E-4</v>
      </c>
      <c r="H2413" s="265">
        <v>2.5723472668810358E-4</v>
      </c>
      <c r="K2413" s="23">
        <v>44797</v>
      </c>
      <c r="L2413" s="19">
        <v>1.9023688214199308E-3</v>
      </c>
      <c r="O2413" s="23">
        <v>44797</v>
      </c>
      <c r="P2413">
        <v>4.3790329860257104E-3</v>
      </c>
      <c r="Q2413" t="str" cm="1">
        <f t="array" ref="Q2413">IF(P2413=MIN($P$3:$P$10000),O2413:P2413,"")</f>
        <v/>
      </c>
      <c r="S2413" s="23">
        <v>44797</v>
      </c>
      <c r="T2413">
        <v>1.7516131944102843E-3</v>
      </c>
      <c r="U2413" t="str" cm="1">
        <f t="array" ref="U2413">IF(T2413=MIN($T$3:$T$10000),S2413:T2413,"")</f>
        <v/>
      </c>
    </row>
    <row r="2414" spans="1:21" x14ac:dyDescent="0.3">
      <c r="A2414" s="23">
        <v>44798</v>
      </c>
      <c r="B2414" s="24">
        <v>3.0627871362940281E-3</v>
      </c>
      <c r="C2414" s="24">
        <v>1.116149284966853E-2</v>
      </c>
      <c r="D2414" s="24">
        <v>6.6681039737118506E-3</v>
      </c>
      <c r="E2414" s="263">
        <v>6.6290563854100029E-3</v>
      </c>
      <c r="F2414" s="264">
        <v>-5.5000000000000014E-4</v>
      </c>
      <c r="G2414" s="264">
        <v>1.179999999999999E-3</v>
      </c>
      <c r="H2414" s="265">
        <v>-3.3003300330033956E-5</v>
      </c>
      <c r="K2414" s="23">
        <v>44798</v>
      </c>
      <c r="L2414" s="19">
        <v>2.7481328168723631E-3</v>
      </c>
      <c r="O2414" s="23">
        <v>44798</v>
      </c>
      <c r="P2414">
        <v>6.8974607550521955E-3</v>
      </c>
      <c r="Q2414" t="str" cm="1">
        <f t="array" ref="Q2414">IF(P2414=MIN($P$3:$P$10000),O2414:P2414,"")</f>
        <v/>
      </c>
      <c r="S2414" s="23">
        <v>44798</v>
      </c>
      <c r="T2414">
        <v>2.7589843020208783E-3</v>
      </c>
      <c r="U2414" t="str" cm="1">
        <f t="array" ref="U2414">IF(T2414=MIN($T$3:$T$10000),S2414:T2414,"")</f>
        <v/>
      </c>
    </row>
    <row r="2415" spans="1:21" x14ac:dyDescent="0.3">
      <c r="A2415" s="23">
        <v>44799</v>
      </c>
      <c r="B2415" s="24">
        <v>-1.215270229007632E-2</v>
      </c>
      <c r="C2415" s="24">
        <v>-3.3114832700931351E-2</v>
      </c>
      <c r="D2415" s="24">
        <v>-3.1427019630051373E-2</v>
      </c>
      <c r="E2415" s="263">
        <v>-1.7866410213844879E-2</v>
      </c>
      <c r="F2415" s="264">
        <v>4.8999999999999912E-4</v>
      </c>
      <c r="G2415" s="264">
        <v>0</v>
      </c>
      <c r="H2415" s="265">
        <v>-2.631578947368428E-4</v>
      </c>
      <c r="K2415" s="23">
        <v>44799</v>
      </c>
      <c r="L2415" s="19">
        <v>-1.0293279647446347E-2</v>
      </c>
      <c r="O2415" s="23">
        <v>44799</v>
      </c>
      <c r="P2415">
        <v>-2.5559646487036923E-2</v>
      </c>
      <c r="Q2415" t="str" cm="1">
        <f t="array" ref="Q2415">IF(P2415=MIN($P$3:$P$10000),O2415:P2415,"")</f>
        <v/>
      </c>
      <c r="S2415" s="23">
        <v>44799</v>
      </c>
      <c r="T2415">
        <v>-1.0223858594814769E-2</v>
      </c>
      <c r="U2415" t="str" cm="1">
        <f t="array" ref="U2415">IF(T2415=MIN($T$3:$T$10000),S2415:T2415,"")</f>
        <v/>
      </c>
    </row>
    <row r="2416" spans="1:21" x14ac:dyDescent="0.3">
      <c r="A2416" s="23">
        <v>44802</v>
      </c>
      <c r="B2416" s="24">
        <v>6.1823691327393768E-4</v>
      </c>
      <c r="C2416" s="24">
        <v>-1.0703174787613681E-3</v>
      </c>
      <c r="D2416" s="24">
        <v>9.7264357267582771E-3</v>
      </c>
      <c r="E2416" s="263">
        <v>1.2827306101674139E-3</v>
      </c>
      <c r="F2416" s="264">
        <v>2.3000000000000101E-4</v>
      </c>
      <c r="G2416" s="264">
        <v>-2.3799999999999997E-3</v>
      </c>
      <c r="H2416" s="265">
        <v>3.2051282051282966E-5</v>
      </c>
      <c r="K2416" s="23">
        <v>44802</v>
      </c>
      <c r="L2416" s="19">
        <v>1.8143259128806009E-3</v>
      </c>
      <c r="O2416" s="23">
        <v>44802</v>
      </c>
      <c r="P2416">
        <v>4.7397570898938092E-3</v>
      </c>
      <c r="Q2416" t="str" cm="1">
        <f t="array" ref="Q2416">IF(P2416=MIN($P$3:$P$10000),O2416:P2416,"")</f>
        <v/>
      </c>
      <c r="S2416" s="23">
        <v>44802</v>
      </c>
      <c r="T2416">
        <v>1.8959028359575236E-3</v>
      </c>
      <c r="U2416" t="str" cm="1">
        <f t="array" ref="U2416">IF(T2416=MIN($T$3:$T$10000),S2416:T2416,"")</f>
        <v/>
      </c>
    </row>
    <row r="2417" spans="1:21" x14ac:dyDescent="0.3">
      <c r="A2417" s="23">
        <v>44803</v>
      </c>
      <c r="B2417" s="24">
        <v>-8.3405782259942506E-3</v>
      </c>
      <c r="C2417" s="24">
        <v>-2.071428571428565E-2</v>
      </c>
      <c r="D2417" s="24">
        <v>-3.010302415325853E-3</v>
      </c>
      <c r="E2417" s="263">
        <v>-5.823114618457856E-3</v>
      </c>
      <c r="F2417" s="264">
        <v>-6.5999999999999913E-4</v>
      </c>
      <c r="G2417" s="264">
        <v>-3.2999999999999919E-4</v>
      </c>
      <c r="H2417" s="265">
        <v>-1.2861736334405179E-4</v>
      </c>
      <c r="K2417" s="23">
        <v>44803</v>
      </c>
      <c r="L2417" s="19">
        <v>-2.886271550804136E-3</v>
      </c>
      <c r="O2417" s="23">
        <v>44803</v>
      </c>
      <c r="P2417">
        <v>-6.8647343432482804E-3</v>
      </c>
      <c r="Q2417" t="str" cm="1">
        <f t="array" ref="Q2417">IF(P2417=MIN($P$3:$P$10000),O2417:P2417,"")</f>
        <v/>
      </c>
      <c r="S2417" s="23">
        <v>44803</v>
      </c>
      <c r="T2417">
        <v>-2.7458937372993124E-3</v>
      </c>
      <c r="U2417" t="str" cm="1">
        <f t="array" ref="U2417">IF(T2417=MIN($T$3:$T$10000),S2417:T2417,"")</f>
        <v/>
      </c>
    </row>
    <row r="2418" spans="1:21" x14ac:dyDescent="0.3">
      <c r="A2418" s="23">
        <v>44804</v>
      </c>
      <c r="B2418" s="24">
        <v>-7.7253195353971776E-3</v>
      </c>
      <c r="C2418" s="24">
        <v>-7.6586797957695794E-3</v>
      </c>
      <c r="D2418" s="24">
        <v>5.2843449663150604E-4</v>
      </c>
      <c r="E2418" s="263">
        <v>-9.95721019504495E-3</v>
      </c>
      <c r="F2418" s="264">
        <v>5.2999999999999922E-4</v>
      </c>
      <c r="G2418" s="264">
        <v>-5.9000000000000166E-4</v>
      </c>
      <c r="H2418" s="265">
        <v>-3.4920634920634815E-4</v>
      </c>
      <c r="K2418" s="23">
        <v>44804</v>
      </c>
      <c r="L2418" s="19">
        <v>-1.9815050438126759E-3</v>
      </c>
      <c r="O2418" s="23">
        <v>44804</v>
      </c>
      <c r="P2418">
        <v>-4.6196554666745465E-3</v>
      </c>
      <c r="Q2418" t="str" cm="1">
        <f t="array" ref="Q2418">IF(P2418=MIN($P$3:$P$10000),O2418:P2418,"")</f>
        <v/>
      </c>
      <c r="S2418" s="23">
        <v>44804</v>
      </c>
      <c r="T2418">
        <v>-1.847862186669819E-3</v>
      </c>
      <c r="U2418" t="str" cm="1">
        <f t="array" ref="U2418">IF(T2418=MIN($T$3:$T$10000),S2418:T2418,"")</f>
        <v/>
      </c>
    </row>
    <row r="2419" spans="1:21" x14ac:dyDescent="0.3">
      <c r="A2419" s="23">
        <v>44805</v>
      </c>
      <c r="B2419" s="24">
        <v>-8.7901611404493426E-3</v>
      </c>
      <c r="C2419" s="24">
        <v>-1.94780970039727E-2</v>
      </c>
      <c r="D2419" s="24">
        <v>1.4560490051441159E-2</v>
      </c>
      <c r="E2419" s="263">
        <v>5.9752045253524217E-3</v>
      </c>
      <c r="F2419" s="264">
        <v>1.799999999999996E-4</v>
      </c>
      <c r="G2419" s="264">
        <v>-6.5999999999999837E-4</v>
      </c>
      <c r="H2419" s="265">
        <v>1.8404907975460013E-4</v>
      </c>
      <c r="K2419" s="23">
        <v>44805</v>
      </c>
      <c r="L2419" s="19">
        <v>1.9936207853482567E-3</v>
      </c>
      <c r="O2419" s="23">
        <v>44805</v>
      </c>
      <c r="P2419">
        <v>4.8144967486467164E-3</v>
      </c>
      <c r="Q2419" t="str" cm="1">
        <f t="array" ref="Q2419">IF(P2419=MIN($P$3:$P$10000),O2419:P2419,"")</f>
        <v/>
      </c>
      <c r="S2419" s="23">
        <v>44805</v>
      </c>
      <c r="T2419">
        <v>1.9257986994586865E-3</v>
      </c>
      <c r="U2419" t="str" cm="1">
        <f t="array" ref="U2419">IF(T2419=MIN($T$3:$T$10000),S2419:T2419,"")</f>
        <v/>
      </c>
    </row>
    <row r="2420" spans="1:21" x14ac:dyDescent="0.3">
      <c r="A2420" s="23">
        <v>44806</v>
      </c>
      <c r="B2420" s="24">
        <v>8.8047130171886989E-3</v>
      </c>
      <c r="C2420" s="24">
        <v>5.2473763118440989E-3</v>
      </c>
      <c r="D2420" s="24">
        <v>-1.1005324539123271E-2</v>
      </c>
      <c r="E2420" s="263">
        <v>-9.3507056244012381E-3</v>
      </c>
      <c r="F2420" s="264">
        <v>9.9999999999995925E-6</v>
      </c>
      <c r="G2420" s="264">
        <v>1.1199999999999969E-3</v>
      </c>
      <c r="H2420" s="265">
        <v>0</v>
      </c>
      <c r="K2420" s="23">
        <v>44806</v>
      </c>
      <c r="L2420" s="19">
        <v>-2.4115581802743738E-3</v>
      </c>
      <c r="O2420" s="23">
        <v>44806</v>
      </c>
      <c r="P2420">
        <v>-6.1713954506859344E-3</v>
      </c>
      <c r="Q2420" t="str" cm="1">
        <f t="array" ref="Q2420">IF(P2420=MIN($P$3:$P$10000),O2420:P2420,"")</f>
        <v/>
      </c>
      <c r="S2420" s="23">
        <v>44806</v>
      </c>
      <c r="T2420">
        <v>-2.468558180274374E-3</v>
      </c>
      <c r="U2420" t="str" cm="1">
        <f t="array" ref="U2420">IF(T2420=MIN($T$3:$T$10000),S2420:T2420,"")</f>
        <v/>
      </c>
    </row>
    <row r="2421" spans="1:21" x14ac:dyDescent="0.3">
      <c r="A2421" s="23">
        <v>44810</v>
      </c>
      <c r="B2421" s="24">
        <v>-5.8394639532670838E-3</v>
      </c>
      <c r="C2421" s="24">
        <v>-2.013419090231177E-2</v>
      </c>
      <c r="D2421" s="24">
        <v>-4.9624360902254623E-3</v>
      </c>
      <c r="E2421" s="263">
        <v>4.2149509126898814E-3</v>
      </c>
      <c r="F2421" s="264">
        <v>9.6000000000000078E-4</v>
      </c>
      <c r="G2421" s="264">
        <v>-1.1199999999999969E-3</v>
      </c>
      <c r="H2421" s="265">
        <v>1.8018018018018116E-4</v>
      </c>
      <c r="K2421" s="23">
        <v>44810</v>
      </c>
      <c r="L2421" s="19">
        <v>-1.6391213880619922E-3</v>
      </c>
      <c r="O2421" s="23">
        <v>44810</v>
      </c>
      <c r="P2421">
        <v>-4.400506172857685E-3</v>
      </c>
      <c r="Q2421" t="str" cm="1">
        <f t="array" ref="Q2421">IF(P2421=MIN($P$3:$P$10000),O2421:P2421,"")</f>
        <v/>
      </c>
      <c r="S2421" s="23">
        <v>44810</v>
      </c>
      <c r="T2421">
        <v>-1.760202469143074E-3</v>
      </c>
      <c r="U2421" t="str" cm="1">
        <f t="array" ref="U2421">IF(T2421=MIN($T$3:$T$10000),S2421:T2421,"")</f>
        <v/>
      </c>
    </row>
    <row r="2422" spans="1:21" x14ac:dyDescent="0.3">
      <c r="A2422" s="23">
        <v>44811</v>
      </c>
      <c r="B2422" s="24">
        <v>1.01686350007119E-2</v>
      </c>
      <c r="C2422" s="24">
        <v>-1.9025874466290931E-2</v>
      </c>
      <c r="D2422" s="24">
        <v>2.5691469720159149E-2</v>
      </c>
      <c r="E2422" s="263">
        <v>2.701584492939128E-2</v>
      </c>
      <c r="F2422" s="264">
        <v>-4.6000000000000028E-4</v>
      </c>
      <c r="G2422" s="264">
        <v>8.9999999999999857E-4</v>
      </c>
      <c r="H2422" s="265">
        <v>-6.1162079510702989E-5</v>
      </c>
      <c r="K2422" s="23">
        <v>44811</v>
      </c>
      <c r="L2422" s="19">
        <v>7.2781831090872121E-3</v>
      </c>
      <c r="O2422" s="23">
        <v>44811</v>
      </c>
      <c r="P2422">
        <v>1.8266765112167564E-2</v>
      </c>
      <c r="Q2422" t="str" cm="1">
        <f t="array" ref="Q2422">IF(P2422=MIN($P$3:$P$10000),O2422:P2422,"")</f>
        <v/>
      </c>
      <c r="S2422" s="23">
        <v>44811</v>
      </c>
      <c r="T2422">
        <v>7.3067060448670281E-3</v>
      </c>
      <c r="U2422" t="str" cm="1">
        <f t="array" ref="U2422">IF(T2422=MIN($T$3:$T$10000),S2422:T2422,"")</f>
        <v/>
      </c>
    </row>
    <row r="2423" spans="1:21" x14ac:dyDescent="0.3">
      <c r="A2423" s="23">
        <v>44812</v>
      </c>
      <c r="B2423" s="24">
        <v>-6.0022882830775056E-3</v>
      </c>
      <c r="C2423" s="24">
        <v>1.5515515301958941E-3</v>
      </c>
      <c r="D2423" s="24">
        <v>5.0831587931649156E-3</v>
      </c>
      <c r="E2423" s="263">
        <v>2.8888374983956841E-3</v>
      </c>
      <c r="F2423" s="264">
        <v>3.8000000000000008E-4</v>
      </c>
      <c r="G2423" s="264">
        <v>-8.0999999999999963E-4</v>
      </c>
      <c r="H2423" s="265">
        <v>-1.2158054711246338E-4</v>
      </c>
      <c r="K2423" s="23">
        <v>44812</v>
      </c>
      <c r="L2423" s="19">
        <v>1.0496207494231171E-3</v>
      </c>
      <c r="O2423" s="23">
        <v>44812</v>
      </c>
      <c r="P2423">
        <v>2.7670799890593136E-3</v>
      </c>
      <c r="Q2423" t="str" cm="1">
        <f t="array" ref="Q2423">IF(P2423=MIN($P$3:$P$10000),O2423:P2423,"")</f>
        <v/>
      </c>
      <c r="S2423" s="23">
        <v>44812</v>
      </c>
      <c r="T2423">
        <v>1.1068319956237256E-3</v>
      </c>
      <c r="U2423" t="str" cm="1">
        <f t="array" ref="U2423">IF(T2423=MIN($T$3:$T$10000),S2423:T2423,"")</f>
        <v/>
      </c>
    </row>
    <row r="2424" spans="1:21" x14ac:dyDescent="0.3">
      <c r="A2424" s="23">
        <v>44813</v>
      </c>
      <c r="B2424" s="24">
        <v>5.2837528062335843E-3</v>
      </c>
      <c r="C2424" s="24">
        <v>2.8659914794732799E-2</v>
      </c>
      <c r="D2424" s="24">
        <v>3.0052262774800369E-3</v>
      </c>
      <c r="E2424" s="263">
        <v>-1.0370319041707069E-3</v>
      </c>
      <c r="F2424" s="264">
        <v>6.6999999999999872E-4</v>
      </c>
      <c r="G2424" s="264">
        <v>-7.4000000000000292E-4</v>
      </c>
      <c r="H2424" s="265">
        <v>-1.2012012012011937E-4</v>
      </c>
      <c r="K2424" s="23">
        <v>44813</v>
      </c>
      <c r="L2424" s="19">
        <v>2.2084064442221265E-3</v>
      </c>
      <c r="O2424" s="23">
        <v>44813</v>
      </c>
      <c r="P2424">
        <v>5.5811512456904518E-3</v>
      </c>
      <c r="Q2424" t="str" cm="1">
        <f t="array" ref="Q2424">IF(P2424=MIN($P$3:$P$10000),O2424:P2424,"")</f>
        <v/>
      </c>
      <c r="S2424" s="23">
        <v>44813</v>
      </c>
      <c r="T2424">
        <v>2.2324604982761806E-3</v>
      </c>
      <c r="U2424" t="str" cm="1">
        <f t="array" ref="U2424">IF(T2424=MIN($T$3:$T$10000),S2424:T2424,"")</f>
        <v/>
      </c>
    </row>
    <row r="2425" spans="1:21" x14ac:dyDescent="0.3">
      <c r="A2425" s="23">
        <v>44816</v>
      </c>
      <c r="B2425" s="24">
        <v>5.0681889908815187E-3</v>
      </c>
      <c r="C2425" s="24">
        <v>1.054220672222159E-2</v>
      </c>
      <c r="D2425" s="24">
        <v>8.9886804732147926E-3</v>
      </c>
      <c r="E2425" s="263">
        <v>1.7878489661308629E-3</v>
      </c>
      <c r="F2425" s="264">
        <v>-4.7999999999999952E-4</v>
      </c>
      <c r="G2425" s="264">
        <v>7.4000000000000292E-4</v>
      </c>
      <c r="H2425" s="265">
        <v>-1.4836795252225532E-4</v>
      </c>
      <c r="K2425" s="23">
        <v>44816</v>
      </c>
      <c r="L2425" s="19">
        <v>2.5742744860091202E-3</v>
      </c>
      <c r="O2425" s="23">
        <v>44816</v>
      </c>
      <c r="P2425">
        <v>6.6301001616103361E-3</v>
      </c>
      <c r="Q2425" t="str" cm="1">
        <f t="array" ref="Q2425">IF(P2425=MIN($P$3:$P$10000),O2425:P2425,"")</f>
        <v/>
      </c>
      <c r="S2425" s="23">
        <v>44816</v>
      </c>
      <c r="T2425">
        <v>2.6520400646441347E-3</v>
      </c>
      <c r="U2425" t="str" cm="1">
        <f t="array" ref="U2425">IF(T2425=MIN($T$3:$T$10000),S2425:T2425,"")</f>
        <v/>
      </c>
    </row>
    <row r="2426" spans="1:21" x14ac:dyDescent="0.3">
      <c r="A2426" s="23">
        <v>44817</v>
      </c>
      <c r="B2426" s="24">
        <v>-1.3011342432567319E-2</v>
      </c>
      <c r="C2426" s="24">
        <v>-3.6140052160953853E-2</v>
      </c>
      <c r="D2426" s="24">
        <v>-2.0641745893443812E-2</v>
      </c>
      <c r="E2426" s="263">
        <v>-1.439180184938914E-2</v>
      </c>
      <c r="F2426" s="264">
        <v>1.0800000000000011E-3</v>
      </c>
      <c r="G2426" s="264">
        <v>-4.400000000000004E-4</v>
      </c>
      <c r="H2426" s="265">
        <v>2.923976608187218E-5</v>
      </c>
      <c r="K2426" s="23">
        <v>44817</v>
      </c>
      <c r="L2426" s="19">
        <v>-7.9430477418586734E-3</v>
      </c>
      <c r="O2426" s="23">
        <v>44817</v>
      </c>
      <c r="P2426">
        <v>-2.0105514091488794E-2</v>
      </c>
      <c r="Q2426" t="str" cm="1">
        <f t="array" ref="Q2426">IF(P2426=MIN($P$3:$P$10000),O2426:P2426,"")</f>
        <v/>
      </c>
      <c r="S2426" s="23">
        <v>44817</v>
      </c>
      <c r="T2426">
        <v>-8.0422056365955161E-3</v>
      </c>
      <c r="U2426" t="str" cm="1">
        <f t="array" ref="U2426">IF(T2426=MIN($T$3:$T$10000),S2426:T2426,"")</f>
        <v/>
      </c>
    </row>
    <row r="2427" spans="1:21" x14ac:dyDescent="0.3">
      <c r="A2427" s="23">
        <v>44818</v>
      </c>
      <c r="B2427" s="24">
        <v>-3.847609605987643E-3</v>
      </c>
      <c r="C2427" s="24">
        <v>1.314255844056602E-2</v>
      </c>
      <c r="D2427" s="24">
        <v>-2.218628884642619E-3</v>
      </c>
      <c r="E2427" s="263">
        <v>3.0371413979324801E-3</v>
      </c>
      <c r="F2427" s="264">
        <v>-2.299999999999993E-4</v>
      </c>
      <c r="G2427" s="264">
        <v>1.9000000000000131E-4</v>
      </c>
      <c r="H2427" s="265">
        <v>-1.173020527859251E-4</v>
      </c>
      <c r="K2427" s="23">
        <v>44818</v>
      </c>
      <c r="L2427" s="19">
        <v>4.5785426508799501E-4</v>
      </c>
      <c r="O2427" s="23">
        <v>44818</v>
      </c>
      <c r="P2427">
        <v>1.3103504721041531E-3</v>
      </c>
      <c r="Q2427" t="str" cm="1">
        <f t="array" ref="Q2427">IF(P2427=MIN($P$3:$P$10000),O2427:P2427,"")</f>
        <v/>
      </c>
      <c r="S2427" s="23">
        <v>44818</v>
      </c>
      <c r="T2427">
        <v>5.2414018884166115E-4</v>
      </c>
      <c r="U2427" t="str" cm="1">
        <f t="array" ref="U2427">IF(T2427=MIN($T$3:$T$10000),S2427:T2427,"")</f>
        <v/>
      </c>
    </row>
    <row r="2428" spans="1:21" x14ac:dyDescent="0.3">
      <c r="A2428" s="23">
        <v>44819</v>
      </c>
      <c r="B2428" s="24">
        <v>-1.8679143486063449E-2</v>
      </c>
      <c r="C2428" s="24">
        <v>-1.7550515740195179E-2</v>
      </c>
      <c r="D2428" s="24">
        <v>-1.074708732207361E-2</v>
      </c>
      <c r="E2428" s="263">
        <v>-4.0761487003120652E-3</v>
      </c>
      <c r="F2428" s="264">
        <v>1.6000000000000039E-4</v>
      </c>
      <c r="G2428" s="264">
        <v>0</v>
      </c>
      <c r="H2428" s="265">
        <v>0</v>
      </c>
      <c r="K2428" s="23">
        <v>44819</v>
      </c>
      <c r="L2428" s="19">
        <v>-4.1935680185842096E-3</v>
      </c>
      <c r="O2428" s="23">
        <v>44819</v>
      </c>
      <c r="P2428">
        <v>-1.0523920046460526E-2</v>
      </c>
      <c r="Q2428" t="str" cm="1">
        <f t="array" ref="Q2428">IF(P2428=MIN($P$3:$P$10000),O2428:P2428,"")</f>
        <v/>
      </c>
      <c r="S2428" s="23">
        <v>44819</v>
      </c>
      <c r="T2428">
        <v>-4.20956801858421E-3</v>
      </c>
      <c r="U2428" t="str" cm="1">
        <f t="array" ref="U2428">IF(T2428=MIN($T$3:$T$10000),S2428:T2428,"")</f>
        <v/>
      </c>
    </row>
    <row r="2429" spans="1:21" x14ac:dyDescent="0.3">
      <c r="A2429" s="23">
        <v>44820</v>
      </c>
      <c r="B2429" s="24">
        <v>5.5491032532999527E-3</v>
      </c>
      <c r="C2429" s="24">
        <v>-2.2135922330097101E-2</v>
      </c>
      <c r="D2429" s="24">
        <v>-2.0978421960152959E-3</v>
      </c>
      <c r="E2429" s="263">
        <v>-9.8813249715331529E-3</v>
      </c>
      <c r="F2429" s="264">
        <v>4.699999999999982E-4</v>
      </c>
      <c r="G2429" s="264">
        <v>-7.8000000000000291E-4</v>
      </c>
      <c r="H2429" s="265">
        <v>-1.1594202898550654E-4</v>
      </c>
      <c r="K2429" s="23">
        <v>44820</v>
      </c>
      <c r="L2429" s="19">
        <v>-2.6029344239372225E-3</v>
      </c>
      <c r="O2429" s="23">
        <v>44820</v>
      </c>
      <c r="P2429">
        <v>-6.3969012772343587E-3</v>
      </c>
      <c r="Q2429" t="str" cm="1">
        <f t="array" ref="Q2429">IF(P2429=MIN($P$3:$P$10000),O2429:P2429,"")</f>
        <v/>
      </c>
      <c r="S2429" s="23">
        <v>44820</v>
      </c>
      <c r="T2429">
        <v>-2.5587605108937442E-3</v>
      </c>
      <c r="U2429" t="str" cm="1">
        <f t="array" ref="U2429">IF(T2429=MIN($T$3:$T$10000),S2429:T2429,"")</f>
        <v/>
      </c>
    </row>
    <row r="2430" spans="1:21" x14ac:dyDescent="0.3">
      <c r="A2430" s="23">
        <v>44823</v>
      </c>
      <c r="B2430" s="24">
        <v>7.7009113886255978E-4</v>
      </c>
      <c r="C2430" s="24">
        <v>-4.3685464654487456E-3</v>
      </c>
      <c r="D2430" s="24">
        <v>8.5592010127007491E-3</v>
      </c>
      <c r="E2430" s="263">
        <v>9.2713359931812737E-3</v>
      </c>
      <c r="F2430" s="264">
        <v>-1.299999999999982E-4</v>
      </c>
      <c r="G2430" s="264">
        <v>-4.9999999999998932E-5</v>
      </c>
      <c r="H2430" s="265">
        <v>-2.2922636103151723E-4</v>
      </c>
      <c r="K2430" s="23">
        <v>44823</v>
      </c>
      <c r="L2430" s="19">
        <v>2.3466211371064426E-3</v>
      </c>
      <c r="O2430" s="23">
        <v>44823</v>
      </c>
      <c r="P2430">
        <v>6.1631824989265629E-3</v>
      </c>
      <c r="Q2430" t="str" cm="1">
        <f t="array" ref="Q2430">IF(P2430=MIN($P$3:$P$10000),O2430:P2430,"")</f>
        <v/>
      </c>
      <c r="S2430" s="23">
        <v>44823</v>
      </c>
      <c r="T2430">
        <v>2.4652729995706252E-3</v>
      </c>
      <c r="U2430" t="str" cm="1">
        <f t="array" ref="U2430">IF(T2430=MIN($T$3:$T$10000),S2430:T2430,"")</f>
        <v/>
      </c>
    </row>
    <row r="2431" spans="1:21" x14ac:dyDescent="0.3">
      <c r="A2431" s="23">
        <v>44824</v>
      </c>
      <c r="B2431" s="24">
        <v>-5.7065911775701986E-3</v>
      </c>
      <c r="C2431" s="24">
        <v>-2.1539648982848089E-2</v>
      </c>
      <c r="D2431" s="24">
        <v>-5.8065881663576808E-3</v>
      </c>
      <c r="E2431" s="263">
        <v>-7.0797903673326832E-3</v>
      </c>
      <c r="F2431" s="264">
        <v>1.8400000000000001E-3</v>
      </c>
      <c r="G2431" s="264">
        <v>-1.4200000000000039E-3</v>
      </c>
      <c r="H2431" s="265">
        <v>1.6806722689075528E-4</v>
      </c>
      <c r="K2431" s="23">
        <v>44824</v>
      </c>
      <c r="L2431" s="19">
        <v>-3.1528769758568283E-3</v>
      </c>
      <c r="O2431" s="23">
        <v>44824</v>
      </c>
      <c r="P2431">
        <v>-8.3537680698941696E-3</v>
      </c>
      <c r="Q2431" t="str" cm="1">
        <f t="array" ref="Q2431">IF(P2431=MIN($P$3:$P$10000),O2431:P2431,"")</f>
        <v/>
      </c>
      <c r="S2431" s="23">
        <v>44824</v>
      </c>
      <c r="T2431">
        <v>-3.341507227957668E-3</v>
      </c>
      <c r="U2431" t="str" cm="1">
        <f t="array" ref="U2431">IF(T2431=MIN($T$3:$T$10000),S2431:T2431,"")</f>
        <v/>
      </c>
    </row>
    <row r="2432" spans="1:21" x14ac:dyDescent="0.3">
      <c r="A2432" s="23">
        <v>44825</v>
      </c>
      <c r="B2432" s="24">
        <v>4.6429739311226433E-3</v>
      </c>
      <c r="C2432" s="24">
        <v>-4.4843455163331176E-3</v>
      </c>
      <c r="D2432" s="24">
        <v>9.1351626551442033E-3</v>
      </c>
      <c r="E2432" s="263">
        <v>-4.7731173501435438E-3</v>
      </c>
      <c r="F2432" s="264">
        <v>-1.0000000000001331E-5</v>
      </c>
      <c r="G2432" s="264">
        <v>6.0000000000000493E-4</v>
      </c>
      <c r="H2432" s="265">
        <v>-5.4131054131054297E-4</v>
      </c>
      <c r="K2432" s="23">
        <v>44825</v>
      </c>
      <c r="L2432" s="19">
        <v>8.2782549383063396E-4</v>
      </c>
      <c r="O2432" s="23">
        <v>44825</v>
      </c>
      <c r="P2432">
        <v>2.6060380935509445E-3</v>
      </c>
      <c r="Q2432" t="str" cm="1">
        <f t="array" ref="Q2432">IF(P2432=MIN($P$3:$P$10000),O2432:P2432,"")</f>
        <v/>
      </c>
      <c r="S2432" s="23">
        <v>44825</v>
      </c>
      <c r="T2432">
        <v>1.0424152374203782E-3</v>
      </c>
      <c r="U2432" t="str" cm="1">
        <f t="array" ref="U2432">IF(T2432=MIN($T$3:$T$10000),S2432:T2432,"")</f>
        <v/>
      </c>
    </row>
    <row r="2433" spans="1:21" x14ac:dyDescent="0.3">
      <c r="A2433" s="23">
        <v>44826</v>
      </c>
      <c r="B2433" s="24">
        <v>-5.7767510137838891E-4</v>
      </c>
      <c r="C2433" s="24">
        <v>-4.5045454545454729E-3</v>
      </c>
      <c r="D2433" s="24">
        <v>-1.023970437813455E-2</v>
      </c>
      <c r="E2433" s="263">
        <v>-1.196047138350685E-2</v>
      </c>
      <c r="F2433" s="264">
        <v>5.8000000000000065E-4</v>
      </c>
      <c r="G2433" s="264">
        <v>-6.0999999999999943E-4</v>
      </c>
      <c r="H2433" s="265">
        <v>2.7027027027027796E-5</v>
      </c>
      <c r="K2433" s="23">
        <v>44826</v>
      </c>
      <c r="L2433" s="19">
        <v>-3.537674964158897E-3</v>
      </c>
      <c r="O2433" s="23">
        <v>44826</v>
      </c>
      <c r="P2433">
        <v>-8.9433428158026476E-3</v>
      </c>
      <c r="Q2433" t="str" cm="1">
        <f t="array" ref="Q2433">IF(P2433=MIN($P$3:$P$10000),O2433:P2433,"")</f>
        <v/>
      </c>
      <c r="S2433" s="23">
        <v>44826</v>
      </c>
      <c r="T2433">
        <v>-3.5773371263210594E-3</v>
      </c>
      <c r="U2433" t="str" cm="1">
        <f t="array" ref="U2433">IF(T2433=MIN($T$3:$T$10000),S2433:T2433,"")</f>
        <v/>
      </c>
    </row>
    <row r="2434" spans="1:21" x14ac:dyDescent="0.3">
      <c r="A2434" s="23">
        <v>44827</v>
      </c>
      <c r="B2434" s="24">
        <v>-1.7276827564742941E-2</v>
      </c>
      <c r="C2434" s="24">
        <v>-5.3064543523839783E-2</v>
      </c>
      <c r="D2434" s="24">
        <v>-2.4964397818160129E-2</v>
      </c>
      <c r="E2434" s="263">
        <v>-6.7716787550691328E-3</v>
      </c>
      <c r="F2434" s="264">
        <v>4.0000000000000112E-5</v>
      </c>
      <c r="G2434" s="264">
        <v>-1.710000000000003E-3</v>
      </c>
      <c r="H2434" s="265">
        <v>-5.1490514905149019E-4</v>
      </c>
      <c r="K2434" s="23">
        <v>44827</v>
      </c>
      <c r="L2434" s="19">
        <v>-9.3463330127604525E-3</v>
      </c>
      <c r="O2434" s="23">
        <v>44827</v>
      </c>
      <c r="P2434">
        <v>-2.25828142392182E-2</v>
      </c>
      <c r="Q2434" t="str" cm="1">
        <f t="array" ref="Q2434">IF(P2434=MIN($P$3:$P$10000),O2434:P2434,"")</f>
        <v/>
      </c>
      <c r="S2434" s="23">
        <v>44827</v>
      </c>
      <c r="T2434">
        <v>-9.0331256956872816E-3</v>
      </c>
      <c r="U2434" t="str" cm="1">
        <f t="array" ref="U2434">IF(T2434=MIN($T$3:$T$10000),S2434:T2434,"")</f>
        <v/>
      </c>
    </row>
    <row r="2435" spans="1:21" x14ac:dyDescent="0.3">
      <c r="A2435" s="23">
        <v>44830</v>
      </c>
      <c r="B2435" s="24">
        <v>-1.163322043112284E-2</v>
      </c>
      <c r="C2435" s="24">
        <v>-2.649869678540397E-2</v>
      </c>
      <c r="D2435" s="24">
        <v>9.6109489406573725E-3</v>
      </c>
      <c r="E2435" s="263">
        <v>-3.1374682292304749E-3</v>
      </c>
      <c r="F2435" s="264">
        <v>3.8000000000000008E-4</v>
      </c>
      <c r="G2435" s="264">
        <v>-1.529999999999996E-3</v>
      </c>
      <c r="H2435" s="265">
        <v>-2.3195876288659742E-4</v>
      </c>
      <c r="K2435" s="23">
        <v>44830</v>
      </c>
      <c r="L2435" s="19">
        <v>-7.2205285152482151E-4</v>
      </c>
      <c r="O2435" s="23">
        <v>44830</v>
      </c>
      <c r="P2435">
        <v>-1.4479285205646316E-3</v>
      </c>
      <c r="Q2435" t="str" cm="1">
        <f t="array" ref="Q2435">IF(P2435=MIN($P$3:$P$10000),O2435:P2435,"")</f>
        <v/>
      </c>
      <c r="S2435" s="23">
        <v>44830</v>
      </c>
      <c r="T2435">
        <v>-5.7917140822585293E-4</v>
      </c>
      <c r="U2435" t="str" cm="1">
        <f t="array" ref="U2435">IF(T2435=MIN($T$3:$T$10000),S2435:T2435,"")</f>
        <v/>
      </c>
    </row>
    <row r="2436" spans="1:21" x14ac:dyDescent="0.3">
      <c r="A2436" s="23">
        <v>44831</v>
      </c>
      <c r="B2436" s="24">
        <v>2.049838049324619E-3</v>
      </c>
      <c r="C2436" s="24">
        <v>1.2940696117804559E-2</v>
      </c>
      <c r="D2436" s="24">
        <v>-2.7416114955695231E-3</v>
      </c>
      <c r="E2436" s="263">
        <v>-1.2105071951912171E-2</v>
      </c>
      <c r="F2436" s="264">
        <v>1.3999999999999989E-3</v>
      </c>
      <c r="G2436" s="264">
        <v>0</v>
      </c>
      <c r="H2436" s="265">
        <v>6.2972292191435647E-4</v>
      </c>
      <c r="K2436" s="23">
        <v>44831</v>
      </c>
      <c r="L2436" s="19">
        <v>-7.2693588118439212E-4</v>
      </c>
      <c r="O2436" s="23">
        <v>44831</v>
      </c>
      <c r="P2436">
        <v>-2.8757779901146313E-3</v>
      </c>
      <c r="Q2436" t="str" cm="1">
        <f t="array" ref="Q2436">IF(P2436=MIN($P$3:$P$10000),O2436:P2436,"")</f>
        <v/>
      </c>
      <c r="S2436" s="23">
        <v>44831</v>
      </c>
      <c r="T2436">
        <v>-1.1503111960458525E-3</v>
      </c>
      <c r="U2436" t="str" cm="1">
        <f t="array" ref="U2436">IF(T2436=MIN($T$3:$T$10000),S2436:T2436,"")</f>
        <v/>
      </c>
    </row>
    <row r="2437" spans="1:21" x14ac:dyDescent="0.3">
      <c r="A2437" s="23">
        <v>44832</v>
      </c>
      <c r="B2437" s="24">
        <v>2.0786651349521859E-2</v>
      </c>
      <c r="C2437" s="24">
        <v>-6.6080173300433172E-3</v>
      </c>
      <c r="D2437" s="24">
        <v>1.6494876284724271E-2</v>
      </c>
      <c r="E2437" s="263">
        <v>8.8836967964483482E-3</v>
      </c>
      <c r="F2437" s="264">
        <v>-1.8999999999999989E-3</v>
      </c>
      <c r="G2437" s="264">
        <v>-2.4900000000000061E-3</v>
      </c>
      <c r="H2437" s="265">
        <v>-1.0752688172042759E-4</v>
      </c>
      <c r="K2437" s="23">
        <v>44832</v>
      </c>
      <c r="L2437" s="19">
        <v>4.2249831960759036E-3</v>
      </c>
      <c r="O2437" s="23">
        <v>44832</v>
      </c>
      <c r="P2437">
        <v>1.1469675732125241E-2</v>
      </c>
      <c r="Q2437" t="str" cm="1">
        <f t="array" ref="Q2437">IF(P2437=MIN($P$3:$P$10000),O2437:P2437,"")</f>
        <v/>
      </c>
      <c r="S2437" s="23">
        <v>44832</v>
      </c>
      <c r="T2437">
        <v>4.5878702928500966E-3</v>
      </c>
      <c r="U2437" t="str" cm="1">
        <f t="array" ref="U2437">IF(T2437=MIN($T$3:$T$10000),S2437:T2437,"")</f>
        <v/>
      </c>
    </row>
    <row r="2438" spans="1:21" x14ac:dyDescent="0.3">
      <c r="A2438" s="23">
        <v>44833</v>
      </c>
      <c r="B2438" s="24">
        <v>-1.939233280248208E-4</v>
      </c>
      <c r="C2438" s="24">
        <v>-2.084252864046696E-2</v>
      </c>
      <c r="D2438" s="24">
        <v>-6.4608293406895178E-3</v>
      </c>
      <c r="E2438" s="263">
        <v>-1.6760758082963029E-2</v>
      </c>
      <c r="F2438" s="264">
        <v>-3.8999999999999972E-4</v>
      </c>
      <c r="G2438" s="264">
        <v>1.110000000000007E-3</v>
      </c>
      <c r="H2438" s="265">
        <v>-1.8617021276595911E-4</v>
      </c>
      <c r="K2438" s="23">
        <v>44833</v>
      </c>
      <c r="L2438" s="19">
        <v>-4.4184772273007126E-3</v>
      </c>
      <c r="O2438" s="23">
        <v>44833</v>
      </c>
      <c r="P2438">
        <v>-1.0878001578890076E-2</v>
      </c>
      <c r="Q2438" t="str" cm="1">
        <f t="array" ref="Q2438">IF(P2438=MIN($P$3:$P$10000),O2438:P2438,"")</f>
        <v/>
      </c>
      <c r="S2438" s="23">
        <v>44833</v>
      </c>
      <c r="T2438">
        <v>-4.3512006315560309E-3</v>
      </c>
      <c r="U2438" t="str" cm="1">
        <f t="array" ref="U2438">IF(T2438=MIN($T$3:$T$10000),S2438:T2438,"")</f>
        <v/>
      </c>
    </row>
    <row r="2439" spans="1:21" x14ac:dyDescent="0.3">
      <c r="A2439" s="23">
        <v>44834</v>
      </c>
      <c r="B2439" s="24">
        <v>6.4619162947946476E-5</v>
      </c>
      <c r="C2439" s="24">
        <v>-9.9637228260868599E-3</v>
      </c>
      <c r="D2439" s="24">
        <v>-1.9281686200378099E-2</v>
      </c>
      <c r="E2439" s="263">
        <v>-1.0499641516900931E-2</v>
      </c>
      <c r="F2439" s="264">
        <v>-7.2999999999999975E-4</v>
      </c>
      <c r="G2439" s="264">
        <v>1.449999999999996E-3</v>
      </c>
      <c r="H2439" s="265">
        <v>4.1775456919060166E-4</v>
      </c>
      <c r="K2439" s="23">
        <v>44834</v>
      </c>
      <c r="L2439" s="19">
        <v>-5.1396833866813145E-3</v>
      </c>
      <c r="O2439" s="23">
        <v>44834</v>
      </c>
      <c r="P2439">
        <v>-1.3317932357042711E-2</v>
      </c>
      <c r="Q2439" t="str" cm="1">
        <f t="array" ref="Q2439">IF(P2439=MIN($P$3:$P$10000),O2439:P2439,"")</f>
        <v/>
      </c>
      <c r="S2439" s="23">
        <v>44834</v>
      </c>
      <c r="T2439">
        <v>-5.3271729428170846E-3</v>
      </c>
      <c r="U2439" t="str" cm="1">
        <f t="array" ref="U2439">IF(T2439=MIN($T$3:$T$10000),S2439:T2439,"")</f>
        <v/>
      </c>
    </row>
    <row r="2440" spans="1:21" x14ac:dyDescent="0.3">
      <c r="A2440" s="23">
        <v>44837</v>
      </c>
      <c r="B2440" s="24">
        <v>2.4309788896486599E-2</v>
      </c>
      <c r="C2440" s="24">
        <v>5.1692541093662253E-2</v>
      </c>
      <c r="D2440" s="24">
        <v>2.181959957948193E-2</v>
      </c>
      <c r="E2440" s="263">
        <v>3.045995123138609E-2</v>
      </c>
      <c r="F2440" s="264">
        <v>-2.0500000000000002E-3</v>
      </c>
      <c r="G2440" s="264">
        <v>3.0499999999999972E-3</v>
      </c>
      <c r="H2440" s="265">
        <v>1.3623978201634702E-4</v>
      </c>
      <c r="K2440" s="23">
        <v>44837</v>
      </c>
      <c r="L2440" s="19">
        <v>1.1530911955815326E-2</v>
      </c>
      <c r="O2440" s="23">
        <v>44837</v>
      </c>
      <c r="P2440">
        <v>2.8805260134769924E-2</v>
      </c>
      <c r="Q2440" t="str" cm="1">
        <f t="array" ref="Q2440">IF(P2440=MIN($P$3:$P$10000),O2440:P2440,"")</f>
        <v/>
      </c>
      <c r="S2440" s="23">
        <v>44837</v>
      </c>
      <c r="T2440">
        <v>1.152210405390797E-2</v>
      </c>
      <c r="U2440" t="str" cm="1">
        <f t="array" ref="U2440">IF(T2440=MIN($T$3:$T$10000),S2440:T2440,"")</f>
        <v/>
      </c>
    </row>
    <row r="2441" spans="1:21" x14ac:dyDescent="0.3">
      <c r="A2441" s="23">
        <v>44838</v>
      </c>
      <c r="B2441" s="24">
        <v>1.432812030737135E-2</v>
      </c>
      <c r="C2441" s="24">
        <v>3.610265332753379E-2</v>
      </c>
      <c r="D2441" s="24">
        <v>1.297820125992755E-2</v>
      </c>
      <c r="E2441" s="263">
        <v>1.8717045701545611E-2</v>
      </c>
      <c r="F2441" s="264">
        <v>-4.6000000000000028E-4</v>
      </c>
      <c r="G2441" s="264">
        <v>-5.9999999999993395E-5</v>
      </c>
      <c r="H2441" s="265">
        <v>-3.8674033149171033E-4</v>
      </c>
      <c r="K2441" s="23">
        <v>44838</v>
      </c>
      <c r="L2441" s="19">
        <v>6.9929608025055033E-3</v>
      </c>
      <c r="O2441" s="23">
        <v>44838</v>
      </c>
      <c r="P2441">
        <v>1.803998487919193E-2</v>
      </c>
      <c r="Q2441" t="str" cm="1">
        <f t="array" ref="Q2441">IF(P2441=MIN($P$3:$P$10000),O2441:P2441,"")</f>
        <v/>
      </c>
      <c r="S2441" s="23">
        <v>44838</v>
      </c>
      <c r="T2441">
        <v>7.2159939516767725E-3</v>
      </c>
      <c r="U2441" t="str" cm="1">
        <f t="array" ref="U2441">IF(T2441=MIN($T$3:$T$10000),S2441:T2441,"")</f>
        <v/>
      </c>
    </row>
    <row r="2442" spans="1:21" x14ac:dyDescent="0.3">
      <c r="A2442" s="23">
        <v>44839</v>
      </c>
      <c r="B2442" s="24">
        <v>-5.5382639490652204E-3</v>
      </c>
      <c r="C2442" s="24">
        <v>-1.721242653232578E-2</v>
      </c>
      <c r="D2442" s="24">
        <v>-9.9069050279330158E-3</v>
      </c>
      <c r="E2442" s="263">
        <v>-9.2162448835396548E-3</v>
      </c>
      <c r="F2442" s="264">
        <v>1.4699999999999991E-3</v>
      </c>
      <c r="G2442" s="264">
        <v>-2.370000000000001E-3</v>
      </c>
      <c r="H2442" s="265">
        <v>-1.8617021276595911E-4</v>
      </c>
      <c r="K2442" s="23">
        <v>44839</v>
      </c>
      <c r="L2442" s="19">
        <v>-4.1549558453189495E-3</v>
      </c>
      <c r="O2442" s="23">
        <v>44839</v>
      </c>
      <c r="P2442">
        <v>-1.0249198123935668E-2</v>
      </c>
      <c r="Q2442" t="str" cm="1">
        <f t="array" ref="Q2442">IF(P2442=MIN($P$3:$P$10000),O2442:P2442,"")</f>
        <v/>
      </c>
      <c r="S2442" s="23">
        <v>44839</v>
      </c>
      <c r="T2442">
        <v>-4.0996792495742677E-3</v>
      </c>
      <c r="U2442" t="str" cm="1">
        <f t="array" ref="U2442">IF(T2442=MIN($T$3:$T$10000),S2442:T2442,"")</f>
        <v/>
      </c>
    </row>
    <row r="2443" spans="1:21" x14ac:dyDescent="0.3">
      <c r="A2443" s="23">
        <v>44840</v>
      </c>
      <c r="B2443" s="24">
        <v>-1.1262937378923941E-3</v>
      </c>
      <c r="C2443" s="24">
        <v>-1.794105083297743E-2</v>
      </c>
      <c r="D2443" s="24">
        <v>-9.3289574078988212E-3</v>
      </c>
      <c r="E2443" s="263">
        <v>-4.3389610412602572E-2</v>
      </c>
      <c r="F2443" s="264">
        <v>1.0300000000000001E-3</v>
      </c>
      <c r="G2443" s="264">
        <v>-5.6000000000000049E-4</v>
      </c>
      <c r="H2443" s="265">
        <v>-1.5665796344647604E-4</v>
      </c>
      <c r="K2443" s="23">
        <v>44840</v>
      </c>
      <c r="L2443" s="19">
        <v>-7.9438145982683121E-3</v>
      </c>
      <c r="O2443" s="23">
        <v>44840</v>
      </c>
      <c r="P2443">
        <v>-1.9870796286793495E-2</v>
      </c>
      <c r="Q2443" t="str" cm="1">
        <f t="array" ref="Q2443">IF(P2443=MIN($P$3:$P$10000),O2443:P2443,"")</f>
        <v/>
      </c>
      <c r="S2443" s="23">
        <v>44840</v>
      </c>
      <c r="T2443">
        <v>-7.9483185147173983E-3</v>
      </c>
      <c r="U2443" t="str" cm="1">
        <f t="array" ref="U2443">IF(T2443=MIN($T$3:$T$10000),S2443:T2443,"")</f>
        <v/>
      </c>
    </row>
    <row r="2444" spans="1:21" x14ac:dyDescent="0.3">
      <c r="A2444" s="23">
        <v>44841</v>
      </c>
      <c r="B2444" s="24">
        <v>-1.0962851250928669E-2</v>
      </c>
      <c r="C2444" s="24">
        <v>-4.7847324923878604E-3</v>
      </c>
      <c r="D2444" s="24">
        <v>-2.3693766447876321E-2</v>
      </c>
      <c r="E2444" s="263">
        <v>-2.6097798974823019E-2</v>
      </c>
      <c r="F2444" s="264">
        <v>1.5E-3</v>
      </c>
      <c r="G2444" s="264">
        <v>-1.9800000000000039E-3</v>
      </c>
      <c r="H2444" s="265">
        <v>-2.5706940874034937E-5</v>
      </c>
      <c r="K2444" s="23">
        <v>44841</v>
      </c>
      <c r="L2444" s="19">
        <v>-8.1432343901291643E-3</v>
      </c>
      <c r="O2444" s="23">
        <v>44841</v>
      </c>
      <c r="P2444">
        <v>-2.0456665666839617E-2</v>
      </c>
      <c r="Q2444" t="str" cm="1">
        <f t="array" ref="Q2444">IF(P2444=MIN($P$3:$P$10000),O2444:P2444,"")</f>
        <v/>
      </c>
      <c r="S2444" s="23">
        <v>44841</v>
      </c>
      <c r="T2444">
        <v>-8.1826662667358486E-3</v>
      </c>
      <c r="U2444" t="str" cm="1">
        <f t="array" ref="U2444">IF(T2444=MIN($T$3:$T$10000),S2444:T2444,"")</f>
        <v/>
      </c>
    </row>
    <row r="2445" spans="1:21" x14ac:dyDescent="0.3">
      <c r="A2445" s="23">
        <v>44844</v>
      </c>
      <c r="B2445" s="24">
        <v>-1.52014753229835E-2</v>
      </c>
      <c r="C2445" s="24">
        <v>6.9930947112365966E-3</v>
      </c>
      <c r="D2445" s="24">
        <v>5.9117066881099094E-3</v>
      </c>
      <c r="E2445" s="263">
        <v>1.674793813617846E-3</v>
      </c>
      <c r="F2445" s="264">
        <v>1.1699999999999989E-3</v>
      </c>
      <c r="G2445" s="264">
        <v>6.7000000000000176E-4</v>
      </c>
      <c r="H2445" s="265">
        <v>-7.6923076923077346E-5</v>
      </c>
      <c r="K2445" s="23">
        <v>44844</v>
      </c>
      <c r="L2445" s="19">
        <v>1.1410946305371247E-3</v>
      </c>
      <c r="O2445" s="23">
        <v>44844</v>
      </c>
      <c r="P2445">
        <v>2.5630250378812745E-3</v>
      </c>
      <c r="Q2445" t="str" cm="1">
        <f t="array" ref="Q2445">IF(P2445=MIN($P$3:$P$10000),O2445:P2445,"")</f>
        <v/>
      </c>
      <c r="S2445" s="23">
        <v>44844</v>
      </c>
      <c r="T2445">
        <v>1.0252100151525096E-3</v>
      </c>
      <c r="U2445" t="str" cm="1">
        <f t="array" ref="U2445">IF(T2445=MIN($T$3:$T$10000),S2445:T2445,"")</f>
        <v/>
      </c>
    </row>
    <row r="2446" spans="1:21" x14ac:dyDescent="0.3">
      <c r="A2446" s="23">
        <v>44845</v>
      </c>
      <c r="B2446" s="24">
        <v>-2.0580911257549392E-3</v>
      </c>
      <c r="C2446" s="24">
        <v>-2.0833419234660581E-2</v>
      </c>
      <c r="D2446" s="24">
        <v>2.5904661449639332E-2</v>
      </c>
      <c r="E2446" s="263">
        <v>4.9517942122186513E-3</v>
      </c>
      <c r="F2446" s="264">
        <v>-1.59999999999997E-4</v>
      </c>
      <c r="G2446" s="264">
        <v>-6.5999999999999837E-4</v>
      </c>
      <c r="H2446" s="265">
        <v>5.0890585241729972E-5</v>
      </c>
      <c r="K2446" s="23">
        <v>44845</v>
      </c>
      <c r="L2446" s="19">
        <v>4.0563995310713167E-3</v>
      </c>
      <c r="O2446" s="23">
        <v>44845</v>
      </c>
      <c r="P2446">
        <v>1.0206246919281342E-2</v>
      </c>
      <c r="Q2446" t="str" cm="1">
        <f t="array" ref="Q2446">IF(P2446=MIN($P$3:$P$10000),O2446:P2446,"")</f>
        <v/>
      </c>
      <c r="S2446" s="23">
        <v>44845</v>
      </c>
      <c r="T2446">
        <v>4.082498767712538E-3</v>
      </c>
      <c r="U2446" t="str" cm="1">
        <f t="array" ref="U2446">IF(T2446=MIN($T$3:$T$10000),S2446:T2446,"")</f>
        <v/>
      </c>
    </row>
    <row r="2447" spans="1:21" x14ac:dyDescent="0.3">
      <c r="A2447" s="23">
        <v>44846</v>
      </c>
      <c r="B2447" s="24">
        <v>5.3493231412910383E-3</v>
      </c>
      <c r="C2447" s="24">
        <v>-8.8651599674273371E-3</v>
      </c>
      <c r="D2447" s="24">
        <v>-1.130624875716061E-2</v>
      </c>
      <c r="E2447" s="263">
        <v>-1.2286414224447021E-2</v>
      </c>
      <c r="F2447" s="264">
        <v>9.9999999999978578E-6</v>
      </c>
      <c r="G2447" s="264">
        <v>-9.7999999999999867E-4</v>
      </c>
      <c r="H2447" s="265">
        <v>-1.5345268542199395E-4</v>
      </c>
      <c r="K2447" s="23">
        <v>44846</v>
      </c>
      <c r="L2447" s="19">
        <v>-3.9192550028414336E-3</v>
      </c>
      <c r="O2447" s="23">
        <v>44846</v>
      </c>
      <c r="P2447">
        <v>-9.50550323600384E-3</v>
      </c>
      <c r="Q2447" t="str" cm="1">
        <f t="array" ref="Q2447">IF(P2447=MIN($P$3:$P$10000),O2447:P2447,"")</f>
        <v/>
      </c>
      <c r="S2447" s="23">
        <v>44846</v>
      </c>
      <c r="T2447">
        <v>-3.802201294401536E-3</v>
      </c>
      <c r="U2447" t="str" cm="1">
        <f t="array" ref="U2447">IF(T2447=MIN($T$3:$T$10000),S2447:T2447,"")</f>
        <v/>
      </c>
    </row>
    <row r="2448" spans="1:21" x14ac:dyDescent="0.3">
      <c r="A2448" s="23">
        <v>44847</v>
      </c>
      <c r="B2448" s="24">
        <v>-6.923526927254153E-3</v>
      </c>
      <c r="C2448" s="24">
        <v>4.7406035446957318E-2</v>
      </c>
      <c r="D2448" s="24">
        <v>8.4623085837053323E-3</v>
      </c>
      <c r="E2448" s="263">
        <v>1.9630702184747589E-2</v>
      </c>
      <c r="F2448" s="264">
        <v>-9.0999999999999935E-4</v>
      </c>
      <c r="G2448" s="264">
        <v>8.4999999999999963E-4</v>
      </c>
      <c r="H2448" s="265">
        <v>-7.5566750629723337E-5</v>
      </c>
      <c r="K2448" s="23">
        <v>44847</v>
      </c>
      <c r="L2448" s="19">
        <v>6.147416173214456E-3</v>
      </c>
      <c r="O2448" s="23">
        <v>44847</v>
      </c>
      <c r="P2448">
        <v>1.5574803027494578E-2</v>
      </c>
      <c r="Q2448" t="str" cm="1">
        <f t="array" ref="Q2448">IF(P2448=MIN($P$3:$P$10000),O2448:P2448,"")</f>
        <v/>
      </c>
      <c r="S2448" s="23">
        <v>44847</v>
      </c>
      <c r="T2448">
        <v>6.2299212109978314E-3</v>
      </c>
      <c r="U2448" t="str" cm="1">
        <f t="array" ref="U2448">IF(T2448=MIN($T$3:$T$10000),S2448:T2448,"")</f>
        <v/>
      </c>
    </row>
    <row r="2449" spans="1:21" x14ac:dyDescent="0.3">
      <c r="A2449" s="23">
        <v>44848</v>
      </c>
      <c r="B2449" s="24">
        <v>-1.245889839367628E-2</v>
      </c>
      <c r="C2449" s="24">
        <v>-4.1417549103330543E-2</v>
      </c>
      <c r="D2449" s="24">
        <v>-1.3985530798197299E-2</v>
      </c>
      <c r="E2449" s="263">
        <v>-1.6838282601401688E-2</v>
      </c>
      <c r="F2449" s="264">
        <v>-9.0000000000001537E-5</v>
      </c>
      <c r="G2449" s="264">
        <v>-9.1000000000000195E-4</v>
      </c>
      <c r="H2449" s="265">
        <v>-4.9999999999997963E-5</v>
      </c>
      <c r="K2449" s="23">
        <v>44848</v>
      </c>
      <c r="L2449" s="19">
        <v>-7.4665645482041992E-3</v>
      </c>
      <c r="O2449" s="23">
        <v>44848</v>
      </c>
      <c r="P2449">
        <v>-1.8473911370510496E-2</v>
      </c>
      <c r="Q2449" t="str" cm="1">
        <f t="array" ref="Q2449">IF(P2449=MIN($P$3:$P$10000),O2449:P2449,"")</f>
        <v/>
      </c>
      <c r="S2449" s="23">
        <v>44848</v>
      </c>
      <c r="T2449">
        <v>-7.3895645482041994E-3</v>
      </c>
      <c r="U2449" t="str" cm="1">
        <f t="array" ref="U2449">IF(T2449=MIN($T$3:$T$10000),S2449:T2449,"")</f>
        <v/>
      </c>
    </row>
    <row r="2450" spans="1:21" x14ac:dyDescent="0.3">
      <c r="A2450" s="23">
        <v>44851</v>
      </c>
      <c r="B2450" s="24">
        <v>2.8762061152099428E-3</v>
      </c>
      <c r="C2450" s="24">
        <v>3.0289441857931379E-2</v>
      </c>
      <c r="D2450" s="24">
        <v>7.206946641482935E-3</v>
      </c>
      <c r="E2450" s="263">
        <v>1.99703424021287E-2</v>
      </c>
      <c r="F2450" s="264">
        <v>-5.6999999999999933E-4</v>
      </c>
      <c r="G2450" s="264">
        <v>1.2699999999999981E-3</v>
      </c>
      <c r="H2450" s="265">
        <v>2.4875621890546253E-5</v>
      </c>
      <c r="K2450" s="23">
        <v>44851</v>
      </c>
      <c r="L2450" s="19">
        <v>5.5259239720608548E-3</v>
      </c>
      <c r="O2450" s="23">
        <v>44851</v>
      </c>
      <c r="P2450">
        <v>1.3770574855525269E-2</v>
      </c>
      <c r="Q2450" t="str" cm="1">
        <f t="array" ref="Q2450">IF(P2450=MIN($P$3:$P$10000),O2450:P2450,"")</f>
        <v/>
      </c>
      <c r="S2450" s="23">
        <v>44851</v>
      </c>
      <c r="T2450">
        <v>5.5082299422101084E-3</v>
      </c>
      <c r="U2450" t="str" cm="1">
        <f t="array" ref="U2450">IF(T2450=MIN($T$3:$T$10000),S2450:T2450,"")</f>
        <v/>
      </c>
    </row>
    <row r="2451" spans="1:21" x14ac:dyDescent="0.3">
      <c r="A2451" s="23">
        <v>44852</v>
      </c>
      <c r="B2451" s="24">
        <v>2.150971218237192E-3</v>
      </c>
      <c r="C2451" s="24">
        <v>3.0264592748144429E-3</v>
      </c>
      <c r="D2451" s="24">
        <v>2.1085514999068088E-2</v>
      </c>
      <c r="E2451" s="263">
        <v>2.0909820387981511E-2</v>
      </c>
      <c r="F2451" s="264">
        <v>-7.3999999999999934E-4</v>
      </c>
      <c r="G2451" s="264">
        <v>0</v>
      </c>
      <c r="H2451" s="265">
        <v>-3.2418952618453936E-4</v>
      </c>
      <c r="K2451" s="23">
        <v>44852</v>
      </c>
      <c r="L2451" s="19">
        <v>6.3952044937852694E-3</v>
      </c>
      <c r="O2451" s="23">
        <v>44852</v>
      </c>
      <c r="P2451">
        <v>1.6537724451420779E-2</v>
      </c>
      <c r="Q2451" t="str" cm="1">
        <f t="array" ref="Q2451">IF(P2451=MIN($P$3:$P$10000),O2451:P2451,"")</f>
        <v/>
      </c>
      <c r="S2451" s="23">
        <v>44852</v>
      </c>
      <c r="T2451">
        <v>6.6150897805683125E-3</v>
      </c>
      <c r="U2451" t="str" cm="1">
        <f t="array" ref="U2451">IF(T2451=MIN($T$3:$T$10000),S2451:T2451,"")</f>
        <v/>
      </c>
    </row>
    <row r="2452" spans="1:21" x14ac:dyDescent="0.3">
      <c r="A2452" s="23">
        <v>44853</v>
      </c>
      <c r="B2452" s="24">
        <v>-1.339836097560981E-2</v>
      </c>
      <c r="C2452" s="24">
        <v>-4.3103877452418601E-3</v>
      </c>
      <c r="D2452" s="24">
        <v>-2.8328910305119759E-3</v>
      </c>
      <c r="E2452" s="263">
        <v>2.358521671999873E-3</v>
      </c>
      <c r="F2452" s="264">
        <v>6.3999999999999994E-4</v>
      </c>
      <c r="G2452" s="264">
        <v>-8.1999999999999846E-4</v>
      </c>
      <c r="H2452" s="265">
        <v>-2.4154589371980697E-4</v>
      </c>
      <c r="K2452" s="23">
        <v>44853</v>
      </c>
      <c r="L2452" s="19">
        <v>-1.1235964421537768E-3</v>
      </c>
      <c r="O2452" s="23">
        <v>44853</v>
      </c>
      <c r="P2452">
        <v>-2.5947519749496594E-3</v>
      </c>
      <c r="Q2452" t="str" cm="1">
        <f t="array" ref="Q2452">IF(P2452=MIN($P$3:$P$10000),O2452:P2452,"")</f>
        <v/>
      </c>
      <c r="S2452" s="23">
        <v>44853</v>
      </c>
      <c r="T2452">
        <v>-1.0379007899798637E-3</v>
      </c>
      <c r="U2452" t="str" cm="1">
        <f t="array" ref="U2452">IF(T2452=MIN($T$3:$T$10000),S2452:T2452,"")</f>
        <v/>
      </c>
    </row>
    <row r="2453" spans="1:21" x14ac:dyDescent="0.3">
      <c r="A2453" s="23">
        <v>44854</v>
      </c>
      <c r="B2453" s="24">
        <v>-1.5822071121074711E-3</v>
      </c>
      <c r="C2453" s="24">
        <v>-4.3290043290043906E-3</v>
      </c>
      <c r="D2453" s="24">
        <v>2.4671128314561462E-3</v>
      </c>
      <c r="E2453" s="263">
        <v>-1.37461362229102E-2</v>
      </c>
      <c r="F2453" s="264">
        <v>3.100000000000013E-4</v>
      </c>
      <c r="G2453" s="264">
        <v>2.2999999999999692E-4</v>
      </c>
      <c r="H2453" s="265">
        <v>7.0754716981132472E-5</v>
      </c>
      <c r="K2453" s="23">
        <v>44854</v>
      </c>
      <c r="L2453" s="19">
        <v>-1.4308544976663032E-3</v>
      </c>
      <c r="O2453" s="23">
        <v>44854</v>
      </c>
      <c r="P2453">
        <v>-3.7629853007695321E-3</v>
      </c>
      <c r="Q2453" t="str" cm="1">
        <f t="array" ref="Q2453">IF(P2453=MIN($P$3:$P$10000),O2453:P2453,"")</f>
        <v/>
      </c>
      <c r="S2453" s="23">
        <v>44854</v>
      </c>
      <c r="T2453">
        <v>-1.5051941203078128E-3</v>
      </c>
      <c r="U2453" t="str" cm="1">
        <f t="array" ref="U2453">IF(T2453=MIN($T$3:$T$10000),S2453:T2453,"")</f>
        <v/>
      </c>
    </row>
    <row r="2454" spans="1:21" x14ac:dyDescent="0.3">
      <c r="A2454" s="23">
        <v>44855</v>
      </c>
      <c r="B2454" s="24">
        <v>1.7827646440956989E-2</v>
      </c>
      <c r="C2454" s="24">
        <v>2.043473913043484E-2</v>
      </c>
      <c r="D2454" s="24">
        <v>2.0210359317185671E-2</v>
      </c>
      <c r="E2454" s="263">
        <v>3.453057530468743E-3</v>
      </c>
      <c r="F2454" s="264">
        <v>1.7000000000000001E-4</v>
      </c>
      <c r="G2454" s="264">
        <v>-3.8999999999999701E-4</v>
      </c>
      <c r="H2454" s="265">
        <v>-9.5011876484561649E-5</v>
      </c>
      <c r="K2454" s="23">
        <v>44855</v>
      </c>
      <c r="L2454" s="19">
        <v>5.9402727194043927E-3</v>
      </c>
      <c r="O2454" s="23">
        <v>44855</v>
      </c>
      <c r="P2454">
        <v>1.4963820159556112E-2</v>
      </c>
      <c r="Q2454" t="str" cm="1">
        <f t="array" ref="Q2454">IF(P2454=MIN($P$3:$P$10000),O2454:P2454,"")</f>
        <v/>
      </c>
      <c r="S2454" s="23">
        <v>44855</v>
      </c>
      <c r="T2454">
        <v>5.9855280638224451E-3</v>
      </c>
      <c r="U2454" t="str" cm="1">
        <f t="array" ref="U2454">IF(T2454=MIN($T$3:$T$10000),S2454:T2454,"")</f>
        <v/>
      </c>
    </row>
    <row r="2455" spans="1:21" x14ac:dyDescent="0.3">
      <c r="A2455" s="23">
        <v>44858</v>
      </c>
      <c r="B2455" s="24">
        <v>-3.243594028294286E-3</v>
      </c>
      <c r="C2455" s="24">
        <v>4.2611846723977439E-4</v>
      </c>
      <c r="D2455" s="24">
        <v>1.907895425996433E-2</v>
      </c>
      <c r="E2455" s="263">
        <v>1.7894012164249271E-2</v>
      </c>
      <c r="F2455" s="264">
        <v>-1.899999999999992E-4</v>
      </c>
      <c r="G2455" s="264">
        <v>1.8100000000000011E-3</v>
      </c>
      <c r="H2455" s="265">
        <v>3.5294117647059016E-4</v>
      </c>
      <c r="K2455" s="23">
        <v>44858</v>
      </c>
      <c r="L2455" s="19">
        <v>5.7458839400503633E-3</v>
      </c>
      <c r="O2455" s="23">
        <v>44858</v>
      </c>
      <c r="P2455">
        <v>1.3788901026596492E-2</v>
      </c>
      <c r="Q2455" t="str" cm="1">
        <f t="array" ref="Q2455">IF(P2455=MIN($P$3:$P$10000),O2455:P2455,"")</f>
        <v/>
      </c>
      <c r="S2455" s="23">
        <v>44858</v>
      </c>
      <c r="T2455">
        <v>5.515560410638597E-3</v>
      </c>
      <c r="U2455" t="str" cm="1">
        <f t="array" ref="U2455">IF(T2455=MIN($T$3:$T$10000),S2455:T2455,"")</f>
        <v/>
      </c>
    </row>
    <row r="2456" spans="1:21" x14ac:dyDescent="0.3">
      <c r="A2456" s="23">
        <v>44859</v>
      </c>
      <c r="B2456" s="24">
        <v>2.2779434667599642E-3</v>
      </c>
      <c r="C2456" s="24">
        <v>1.235093696763199E-2</v>
      </c>
      <c r="D2456" s="24">
        <v>4.7342585256651849E-3</v>
      </c>
      <c r="E2456" s="263">
        <v>1.4506121894325199E-2</v>
      </c>
      <c r="F2456" s="264">
        <v>-1.200000000000001E-3</v>
      </c>
      <c r="G2456" s="264">
        <v>0</v>
      </c>
      <c r="H2456" s="265">
        <v>1.463414634146333E-4</v>
      </c>
      <c r="K2456" s="23">
        <v>44859</v>
      </c>
      <c r="L2456" s="19">
        <v>3.3296411149174032E-3</v>
      </c>
      <c r="O2456" s="23">
        <v>44859</v>
      </c>
      <c r="P2456">
        <v>8.4594686409520461E-3</v>
      </c>
      <c r="Q2456" t="str" cm="1">
        <f t="array" ref="Q2456">IF(P2456=MIN($P$3:$P$10000),O2456:P2456,"")</f>
        <v/>
      </c>
      <c r="S2456" s="23">
        <v>44859</v>
      </c>
      <c r="T2456">
        <v>3.3837874563808186E-3</v>
      </c>
      <c r="U2456" t="str" cm="1">
        <f t="array" ref="U2456">IF(T2456=MIN($T$3:$T$10000),S2456:T2456,"")</f>
        <v/>
      </c>
    </row>
    <row r="2457" spans="1:21" x14ac:dyDescent="0.3">
      <c r="A2457" s="23">
        <v>44860</v>
      </c>
      <c r="B2457" s="24">
        <v>6.3636103896103887E-3</v>
      </c>
      <c r="C2457" s="24">
        <v>2.1455658392932231E-2</v>
      </c>
      <c r="D2457" s="24">
        <v>7.6389801279868929E-3</v>
      </c>
      <c r="E2457" s="263">
        <v>-3.0778563512052812E-2</v>
      </c>
      <c r="F2457" s="264">
        <v>-1.899999999999992E-4</v>
      </c>
      <c r="G2457" s="264">
        <v>2.6400000000000017E-3</v>
      </c>
      <c r="H2457" s="265">
        <v>1.9801980198019855E-4</v>
      </c>
      <c r="K2457" s="23">
        <v>44860</v>
      </c>
      <c r="L2457" s="19">
        <v>-6.4098812782163424E-4</v>
      </c>
      <c r="O2457" s="23">
        <v>44860</v>
      </c>
      <c r="P2457">
        <v>-2.107742596781809E-3</v>
      </c>
      <c r="Q2457" t="str" cm="1">
        <f t="array" ref="Q2457">IF(P2457=MIN($P$3:$P$10000),O2457:P2457,"")</f>
        <v/>
      </c>
      <c r="S2457" s="23">
        <v>44860</v>
      </c>
      <c r="T2457">
        <v>-8.4309703871272368E-4</v>
      </c>
      <c r="U2457" t="str" cm="1">
        <f t="array" ref="U2457">IF(T2457=MIN($T$3:$T$10000),S2457:T2457,"")</f>
        <v/>
      </c>
    </row>
    <row r="2458" spans="1:21" x14ac:dyDescent="0.3">
      <c r="A2458" s="23">
        <v>44861</v>
      </c>
      <c r="B2458" s="24">
        <v>-1.548528882398496E-3</v>
      </c>
      <c r="C2458" s="24">
        <v>0</v>
      </c>
      <c r="D2458" s="24">
        <v>-2.904938379657981E-3</v>
      </c>
      <c r="E2458" s="263">
        <v>-1.0439444830659171E-2</v>
      </c>
      <c r="F2458" s="264">
        <v>-1.2800000000000021E-3</v>
      </c>
      <c r="G2458" s="264">
        <v>2.8799999999999941E-3</v>
      </c>
      <c r="H2458" s="265">
        <v>-1.5151515151515062E-4</v>
      </c>
      <c r="K2458" s="23">
        <v>44861</v>
      </c>
      <c r="L2458" s="19">
        <v>-1.9001811886206375E-3</v>
      </c>
      <c r="O2458" s="23">
        <v>44861</v>
      </c>
      <c r="P2458">
        <v>-4.6199984260970476E-3</v>
      </c>
      <c r="Q2458" t="str" cm="1">
        <f t="array" ref="Q2458">IF(P2458=MIN($P$3:$P$10000),O2458:P2458,"")</f>
        <v/>
      </c>
      <c r="S2458" s="23">
        <v>44861</v>
      </c>
      <c r="T2458">
        <v>-1.8479993704388193E-3</v>
      </c>
      <c r="U2458" t="str" cm="1">
        <f t="array" ref="U2458">IF(T2458=MIN($T$3:$T$10000),S2458:T2458,"")</f>
        <v/>
      </c>
    </row>
    <row r="2459" spans="1:21" x14ac:dyDescent="0.3">
      <c r="A2459" s="23">
        <v>44862</v>
      </c>
      <c r="B2459" s="24">
        <v>-1.0210682105122141E-2</v>
      </c>
      <c r="C2459" s="24">
        <v>8.649052362065382E-3</v>
      </c>
      <c r="D2459" s="24">
        <v>1.264832694232439E-2</v>
      </c>
      <c r="E2459" s="263">
        <v>-2.4636701996778691E-3</v>
      </c>
      <c r="F2459" s="264">
        <v>4.4000000000000121E-4</v>
      </c>
      <c r="G2459" s="264">
        <v>-1.1199999999999919E-3</v>
      </c>
      <c r="H2459" s="265">
        <v>-1.9900497512437867E-4</v>
      </c>
      <c r="K2459" s="23">
        <v>44862</v>
      </c>
      <c r="L2459" s="19">
        <v>1.9588232895709585E-3</v>
      </c>
      <c r="O2459" s="23">
        <v>44862</v>
      </c>
      <c r="P2459">
        <v>5.1509388209423218E-3</v>
      </c>
      <c r="Q2459" t="str" cm="1">
        <f t="array" ref="Q2459">IF(P2459=MIN($P$3:$P$10000),O2459:P2459,"")</f>
        <v/>
      </c>
      <c r="S2459" s="23">
        <v>44862</v>
      </c>
      <c r="T2459">
        <v>2.0603755283769283E-3</v>
      </c>
      <c r="U2459" t="str" cm="1">
        <f t="array" ref="U2459">IF(T2459=MIN($T$3:$T$10000),S2459:T2459,"")</f>
        <v/>
      </c>
    </row>
    <row r="2460" spans="1:21" x14ac:dyDescent="0.3">
      <c r="A2460" s="23">
        <v>44865</v>
      </c>
      <c r="B2460" s="24">
        <v>-8.161399630154097E-3</v>
      </c>
      <c r="C2460" s="24">
        <v>-3.6749693752552012E-3</v>
      </c>
      <c r="D2460" s="24">
        <v>-1.263020183250979E-3</v>
      </c>
      <c r="E2460" s="263">
        <v>2.9129946700527111E-3</v>
      </c>
      <c r="F2460" s="264">
        <v>5.5999999999999973E-4</v>
      </c>
      <c r="G2460" s="264">
        <v>-1.720000000000006E-3</v>
      </c>
      <c r="H2460" s="265">
        <v>7.3170731707315796E-5</v>
      </c>
      <c r="K2460" s="23">
        <v>44865</v>
      </c>
      <c r="L2460" s="19">
        <v>-4.2579305529472029E-4</v>
      </c>
      <c r="O2460" s="23">
        <v>44865</v>
      </c>
      <c r="P2460">
        <v>-1.0717997114075301E-3</v>
      </c>
      <c r="Q2460" t="str" cm="1">
        <f t="array" ref="Q2460">IF(P2460=MIN($P$3:$P$10000),O2460:P2460,"")</f>
        <v/>
      </c>
      <c r="S2460" s="23">
        <v>44865</v>
      </c>
      <c r="T2460">
        <v>-4.2871988456301207E-4</v>
      </c>
      <c r="U2460" t="str" cm="1">
        <f t="array" ref="U2460">IF(T2460=MIN($T$3:$T$10000),S2460:T2460,"")</f>
        <v/>
      </c>
    </row>
    <row r="2461" spans="1:21" x14ac:dyDescent="0.3">
      <c r="A2461" s="23">
        <v>44866</v>
      </c>
      <c r="B2461" s="24">
        <v>1.020342939362969E-2</v>
      </c>
      <c r="C2461" s="24">
        <v>2.418032786885245E-2</v>
      </c>
      <c r="D2461" s="24">
        <v>-4.4965923628667893E-3</v>
      </c>
      <c r="E2461" s="263">
        <v>-1.1681448875464E-2</v>
      </c>
      <c r="F2461" s="264">
        <v>-2.7000000000000109E-4</v>
      </c>
      <c r="G2461" s="264">
        <v>6.2000000000000282E-4</v>
      </c>
      <c r="H2461" s="265">
        <v>-7.3710073710072413E-5</v>
      </c>
      <c r="K2461" s="23">
        <v>44866</v>
      </c>
      <c r="L2461" s="19">
        <v>-4.8310644917946881E-4</v>
      </c>
      <c r="O2461" s="23">
        <v>44866</v>
      </c>
      <c r="P2461">
        <v>-1.1348422900248406E-3</v>
      </c>
      <c r="Q2461" t="str" cm="1">
        <f t="array" ref="Q2461">IF(P2461=MIN($P$3:$P$10000),O2461:P2461,"")</f>
        <v/>
      </c>
      <c r="S2461" s="23">
        <v>44866</v>
      </c>
      <c r="T2461">
        <v>-4.5393691600993625E-4</v>
      </c>
      <c r="U2461" t="str" cm="1">
        <f t="array" ref="U2461">IF(T2461=MIN($T$3:$T$10000),S2461:T2461,"")</f>
        <v/>
      </c>
    </row>
    <row r="2462" spans="1:21" x14ac:dyDescent="0.3">
      <c r="A2462" s="23">
        <v>44867</v>
      </c>
      <c r="B2462" s="24">
        <v>-6.9725527902523912E-3</v>
      </c>
      <c r="C2462" s="24">
        <v>-2.280912364945965E-2</v>
      </c>
      <c r="D2462" s="24">
        <v>-6.6342154473255834E-3</v>
      </c>
      <c r="E2462" s="263">
        <v>-8.3056667951529294E-3</v>
      </c>
      <c r="F2462" s="264">
        <v>-2.9999999999998781E-5</v>
      </c>
      <c r="G2462" s="264">
        <v>-3.8999999999999701E-4</v>
      </c>
      <c r="H2462" s="265">
        <v>-9.7560975609757214E-5</v>
      </c>
      <c r="K2462" s="23">
        <v>44867</v>
      </c>
      <c r="L2462" s="19">
        <v>-3.8296810778267075E-3</v>
      </c>
      <c r="O2462" s="23">
        <v>44867</v>
      </c>
      <c r="P2462">
        <v>-9.4081965970057909E-3</v>
      </c>
      <c r="Q2462" t="str" cm="1">
        <f t="array" ref="Q2462">IF(P2462=MIN($P$3:$P$10000),O2462:P2462,"")</f>
        <v/>
      </c>
      <c r="S2462" s="23">
        <v>44867</v>
      </c>
      <c r="T2462">
        <v>-3.7632786388023167E-3</v>
      </c>
      <c r="U2462" t="str" cm="1">
        <f t="array" ref="U2462">IF(T2462=MIN($T$3:$T$10000),S2462:T2462,"")</f>
        <v/>
      </c>
    </row>
    <row r="2463" spans="1:21" x14ac:dyDescent="0.3">
      <c r="A2463" s="23">
        <v>44868</v>
      </c>
      <c r="B2463" s="24">
        <v>-3.8060306044098179E-3</v>
      </c>
      <c r="C2463" s="24">
        <v>-5.3234643734644364E-3</v>
      </c>
      <c r="D2463" s="24">
        <v>-2.131367673179656E-4</v>
      </c>
      <c r="E2463" s="263">
        <v>1.230514101079032E-2</v>
      </c>
      <c r="F2463" s="264">
        <v>7.4000000000000107E-4</v>
      </c>
      <c r="G2463" s="264">
        <v>-1.220000000000008E-3</v>
      </c>
      <c r="H2463" s="265">
        <v>-7.2463768115942434E-5</v>
      </c>
      <c r="K2463" s="23">
        <v>44868</v>
      </c>
      <c r="L2463" s="19">
        <v>9.6271658990056976E-4</v>
      </c>
      <c r="O2463" s="23">
        <v>44868</v>
      </c>
      <c r="P2463">
        <v>2.4558132138818595E-3</v>
      </c>
      <c r="Q2463" t="str" cm="1">
        <f t="array" ref="Q2463">IF(P2463=MIN($P$3:$P$10000),O2463:P2463,"")</f>
        <v/>
      </c>
      <c r="S2463" s="23">
        <v>44868</v>
      </c>
      <c r="T2463">
        <v>9.8232528555274425E-4</v>
      </c>
      <c r="U2463" t="str" cm="1">
        <f t="array" ref="U2463">IF(T2463=MIN($T$3:$T$10000),S2463:T2463,"")</f>
        <v/>
      </c>
    </row>
    <row r="2464" spans="1:21" x14ac:dyDescent="0.3">
      <c r="A2464" s="23">
        <v>44869</v>
      </c>
      <c r="B2464" s="24">
        <v>3.0696285234125278E-2</v>
      </c>
      <c r="C2464" s="24">
        <v>3.828727713926406E-2</v>
      </c>
      <c r="D2464" s="24">
        <v>1.776577588284696E-3</v>
      </c>
      <c r="E2464" s="263">
        <v>-8.6552597003991122E-3</v>
      </c>
      <c r="F2464" s="264">
        <v>4.9999999999997963E-5</v>
      </c>
      <c r="G2464" s="264">
        <v>-3.200000000000003E-4</v>
      </c>
      <c r="H2464" s="265">
        <v>-1.1990407673860756E-4</v>
      </c>
      <c r="K2464" s="23">
        <v>44869</v>
      </c>
      <c r="L2464" s="19">
        <v>2.6342336875840992E-3</v>
      </c>
      <c r="O2464" s="23">
        <v>44869</v>
      </c>
      <c r="P2464">
        <v>6.7479763052911805E-3</v>
      </c>
      <c r="Q2464" t="str" cm="1">
        <f t="array" ref="Q2464">IF(P2464=MIN($P$3:$P$10000),O2464:P2464,"")</f>
        <v/>
      </c>
      <c r="S2464" s="23">
        <v>44869</v>
      </c>
      <c r="T2464">
        <v>2.6991905221164726E-3</v>
      </c>
      <c r="U2464" t="str" cm="1">
        <f t="array" ref="U2464">IF(T2464=MIN($T$3:$T$10000),S2464:T2464,"")</f>
        <v/>
      </c>
    </row>
    <row r="2465" spans="1:21" x14ac:dyDescent="0.3">
      <c r="A2465" s="23">
        <v>44872</v>
      </c>
      <c r="B2465" s="24">
        <v>-3.9623889310257546E-3</v>
      </c>
      <c r="C2465" s="24">
        <v>3.5685964936001719E-3</v>
      </c>
      <c r="D2465" s="24">
        <v>1.0498659214736051E-2</v>
      </c>
      <c r="E2465" s="263">
        <v>1.0143172365842701E-2</v>
      </c>
      <c r="F2465" s="264">
        <v>-2.299999999999993E-4</v>
      </c>
      <c r="G2465" s="264">
        <v>-1.0999999999999229E-4</v>
      </c>
      <c r="H2465" s="265">
        <v>1.8957345971563867E-4</v>
      </c>
      <c r="K2465" s="23">
        <v>44872</v>
      </c>
      <c r="L2465" s="19">
        <v>3.2200089468031232E-3</v>
      </c>
      <c r="O2465" s="23">
        <v>44872</v>
      </c>
      <c r="P2465">
        <v>7.9080022248277128E-3</v>
      </c>
      <c r="Q2465" t="str" cm="1">
        <f t="array" ref="Q2465">IF(P2465=MIN($P$3:$P$10000),O2465:P2465,"")</f>
        <v/>
      </c>
      <c r="S2465" s="23">
        <v>44872</v>
      </c>
      <c r="T2465">
        <v>3.1632008899310851E-3</v>
      </c>
      <c r="U2465" t="str" cm="1">
        <f t="array" ref="U2465">IF(T2465=MIN($T$3:$T$10000),S2465:T2465,"")</f>
        <v/>
      </c>
    </row>
    <row r="2466" spans="1:21" x14ac:dyDescent="0.3">
      <c r="A2466" s="23">
        <v>44873</v>
      </c>
      <c r="B2466" s="24">
        <v>2.3099075145367579E-2</v>
      </c>
      <c r="C2466" s="24">
        <v>-2.7656658540366908E-3</v>
      </c>
      <c r="D2466" s="24">
        <v>2.3867743570399201E-3</v>
      </c>
      <c r="E2466" s="263">
        <v>1.4553498015119119E-2</v>
      </c>
      <c r="F2466" s="264">
        <v>-6.9999999999999923E-4</v>
      </c>
      <c r="G2466" s="264">
        <v>8.8000000000000079E-4</v>
      </c>
      <c r="H2466" s="265">
        <v>4.8309178743961067E-5</v>
      </c>
      <c r="K2466" s="23">
        <v>44873</v>
      </c>
      <c r="L2466" s="19">
        <v>2.9991871907354161E-3</v>
      </c>
      <c r="O2466" s="23">
        <v>44873</v>
      </c>
      <c r="P2466">
        <v>7.5086201507515819E-3</v>
      </c>
      <c r="Q2466" t="str" cm="1">
        <f t="array" ref="Q2466">IF(P2466=MIN($P$3:$P$10000),O2466:P2466,"")</f>
        <v/>
      </c>
      <c r="S2466" s="23">
        <v>44873</v>
      </c>
      <c r="T2466">
        <v>3.0034480603006331E-3</v>
      </c>
      <c r="U2466" t="str" cm="1">
        <f t="array" ref="U2466">IF(T2466=MIN($T$3:$T$10000),S2466:T2466,"")</f>
        <v/>
      </c>
    </row>
    <row r="2467" spans="1:21" x14ac:dyDescent="0.3">
      <c r="A2467" s="23">
        <v>44874</v>
      </c>
      <c r="B2467" s="24">
        <v>-5.0172656948999743E-3</v>
      </c>
      <c r="C2467" s="24">
        <v>-3.4072939778129842E-2</v>
      </c>
      <c r="D2467" s="24">
        <v>-2.3250873049626201E-2</v>
      </c>
      <c r="E2467" s="263">
        <v>-9.0203082499392441E-3</v>
      </c>
      <c r="F2467" s="264">
        <v>-4.500000000000008E-4</v>
      </c>
      <c r="G2467" s="264">
        <v>9.9999999999999655E-4</v>
      </c>
      <c r="H2467" s="265">
        <v>7.2815533980582592E-4</v>
      </c>
      <c r="K2467" s="23">
        <v>44874</v>
      </c>
      <c r="L2467" s="19">
        <v>-7.0895667712383573E-3</v>
      </c>
      <c r="O2467" s="23">
        <v>44874</v>
      </c>
      <c r="P2467">
        <v>-1.8555591685377446E-2</v>
      </c>
      <c r="Q2467" t="str" cm="1">
        <f t="array" ref="Q2467">IF(P2467=MIN($P$3:$P$10000),O2467:P2467,"")</f>
        <v/>
      </c>
      <c r="S2467" s="23">
        <v>44874</v>
      </c>
      <c r="T2467">
        <v>-7.4222366741509786E-3</v>
      </c>
      <c r="U2467" t="str" cm="1">
        <f t="array" ref="U2467">IF(T2467=MIN($T$3:$T$10000),S2467:T2467,"")</f>
        <v/>
      </c>
    </row>
    <row r="2468" spans="1:21" x14ac:dyDescent="0.3">
      <c r="A2468" s="23">
        <v>44875</v>
      </c>
      <c r="B2468" s="24">
        <v>3.044438816682217E-2</v>
      </c>
      <c r="C2468" s="24">
        <v>4.3478344687380717E-2</v>
      </c>
      <c r="D2468" s="24">
        <v>2.072130192355856E-2</v>
      </c>
      <c r="E2468" s="263">
        <v>1.908978544418051E-2</v>
      </c>
      <c r="F2468" s="264">
        <v>-1.1700000000000009E-3</v>
      </c>
      <c r="G2468" s="264">
        <v>2.7599999999999981E-3</v>
      </c>
      <c r="H2468" s="265">
        <v>5.2356020942408057E-5</v>
      </c>
      <c r="K2468" s="23">
        <v>44875</v>
      </c>
      <c r="L2468" s="19">
        <v>9.8065442656288457E-3</v>
      </c>
      <c r="O2468" s="23">
        <v>44875</v>
      </c>
      <c r="P2468">
        <v>2.4404960140511911E-2</v>
      </c>
      <c r="Q2468" t="str" cm="1">
        <f t="array" ref="Q2468">IF(P2468=MIN($P$3:$P$10000),O2468:P2468,"")</f>
        <v/>
      </c>
      <c r="S2468" s="23">
        <v>44875</v>
      </c>
      <c r="T2468">
        <v>9.7619840562047644E-3</v>
      </c>
      <c r="U2468" t="str" cm="1">
        <f t="array" ref="U2468">IF(T2468=MIN($T$3:$T$10000),S2468:T2468,"")</f>
        <v/>
      </c>
    </row>
    <row r="2469" spans="1:21" x14ac:dyDescent="0.3">
      <c r="A2469" s="23">
        <v>44876</v>
      </c>
      <c r="B2469" s="24">
        <v>6.6063250943559334E-3</v>
      </c>
      <c r="C2469" s="24">
        <v>2.7908764626227801E-2</v>
      </c>
      <c r="D2469" s="24">
        <v>1.5453849287342749E-3</v>
      </c>
      <c r="E2469" s="263">
        <v>-1.8980256674232442E-2</v>
      </c>
      <c r="F2469" s="264">
        <v>1.3900000000000019E-3</v>
      </c>
      <c r="G2469" s="264">
        <v>-2.0300000000000027E-3</v>
      </c>
      <c r="H2469" s="265">
        <v>-2.1052631578947424E-4</v>
      </c>
      <c r="K2469" s="23">
        <v>44876</v>
      </c>
      <c r="L2469" s="19">
        <v>-2.2970764528590089E-4</v>
      </c>
      <c r="O2469" s="23">
        <v>44876</v>
      </c>
      <c r="P2469">
        <v>-4.3117700795159211E-4</v>
      </c>
      <c r="Q2469" t="str" cm="1">
        <f t="array" ref="Q2469">IF(P2469=MIN($P$3:$P$10000),O2469:P2469,"")</f>
        <v/>
      </c>
      <c r="S2469" s="23">
        <v>44876</v>
      </c>
      <c r="T2469">
        <v>-1.7247080318063754E-4</v>
      </c>
      <c r="U2469" t="str" cm="1">
        <f t="array" ref="U2469">IF(T2469=MIN($T$3:$T$10000),S2469:T2469,"")</f>
        <v/>
      </c>
    </row>
    <row r="2470" spans="1:21" x14ac:dyDescent="0.3">
      <c r="A2470" s="23">
        <v>44879</v>
      </c>
      <c r="B2470" s="24">
        <v>2.1876519468600462E-3</v>
      </c>
      <c r="C2470" s="24">
        <v>-2.0267648183556409E-2</v>
      </c>
      <c r="D2470" s="24">
        <v>-2.9387031429555021E-2</v>
      </c>
      <c r="E2470" s="263">
        <v>-3.6039958623165749E-3</v>
      </c>
      <c r="F2470" s="264">
        <v>-2.2000000000000139E-4</v>
      </c>
      <c r="G2470" s="264">
        <v>3.8000000000000262E-4</v>
      </c>
      <c r="H2470" s="265">
        <v>2.0618556701030983E-4</v>
      </c>
      <c r="K2470" s="23">
        <v>44879</v>
      </c>
      <c r="L2470" s="19">
        <v>-6.7347659760610438E-3</v>
      </c>
      <c r="O2470" s="23">
        <v>44879</v>
      </c>
      <c r="P2470">
        <v>-1.7061373703039208E-2</v>
      </c>
      <c r="Q2470" t="str" cm="1">
        <f t="array" ref="Q2470">IF(P2470=MIN($P$3:$P$10000),O2470:P2470,"")</f>
        <v/>
      </c>
      <c r="S2470" s="23">
        <v>44879</v>
      </c>
      <c r="T2470">
        <v>-6.8245494812156828E-3</v>
      </c>
      <c r="U2470" t="str" cm="1">
        <f t="array" ref="U2470">IF(T2470=MIN($T$3:$T$10000),S2470:T2470,"")</f>
        <v/>
      </c>
    </row>
  </sheetData>
  <mergeCells count="3">
    <mergeCell ref="K1:L1"/>
    <mergeCell ref="S1:T1"/>
    <mergeCell ref="O1:P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7199-3BFC-4C42-AA19-E787C2C0411C}">
  <dimension ref="A1:J101"/>
  <sheetViews>
    <sheetView zoomScaleNormal="100" workbookViewId="0">
      <selection activeCell="F1" sqref="F1:G1"/>
    </sheetView>
  </sheetViews>
  <sheetFormatPr defaultColWidth="8.77734375" defaultRowHeight="14.4" x14ac:dyDescent="0.3"/>
  <cols>
    <col min="1" max="1" width="26.6640625" style="5" bestFit="1" customWidth="1"/>
    <col min="2" max="2" width="15" style="5" customWidth="1"/>
    <col min="3" max="3" width="17.6640625" style="5" bestFit="1" customWidth="1"/>
    <col min="4" max="4" width="22.109375" style="5" customWidth="1"/>
    <col min="5" max="5" width="23.109375" style="5" customWidth="1"/>
    <col min="6" max="6" width="20.6640625" style="5" bestFit="1" customWidth="1"/>
    <col min="7" max="7" width="13.33203125" style="5" customWidth="1"/>
    <col min="8" max="8" width="8.77734375" style="5"/>
    <col min="9" max="9" width="32" style="5" customWidth="1"/>
    <col min="10" max="10" width="12.77734375" style="5" customWidth="1"/>
    <col min="11" max="16384" width="8.77734375" style="5"/>
  </cols>
  <sheetData>
    <row r="1" spans="1:9" ht="15" thickBot="1" x14ac:dyDescent="0.35">
      <c r="A1" s="416" t="s">
        <v>45</v>
      </c>
      <c r="B1" s="417"/>
      <c r="C1" s="417"/>
      <c r="D1" s="418"/>
      <c r="F1" s="419" t="s">
        <v>28</v>
      </c>
      <c r="G1" s="420"/>
    </row>
    <row r="2" spans="1:9" ht="15" thickBot="1" x14ac:dyDescent="0.35">
      <c r="A2" s="207" t="s">
        <v>10</v>
      </c>
      <c r="B2" s="206" t="s">
        <v>194</v>
      </c>
      <c r="C2" s="421" t="s">
        <v>211</v>
      </c>
      <c r="D2" s="422"/>
      <c r="F2" s="205" t="s">
        <v>26</v>
      </c>
      <c r="G2" s="157" t="s">
        <v>27</v>
      </c>
      <c r="I2" s="154" t="s">
        <v>210</v>
      </c>
    </row>
    <row r="3" spans="1:9" x14ac:dyDescent="0.3">
      <c r="A3" s="95">
        <v>44872</v>
      </c>
      <c r="B3" s="276">
        <v>2.9279758714152691E-3</v>
      </c>
      <c r="C3" s="276" t="str">
        <f t="shared" ref="C3:C31" si="0">IF(B3&lt;0,B3,"")</f>
        <v/>
      </c>
      <c r="D3" s="277">
        <v>-7.1586020629734798E-3</v>
      </c>
      <c r="F3" s="171">
        <v>3806.8</v>
      </c>
      <c r="G3" s="97">
        <v>9.5224335399810862E-3</v>
      </c>
    </row>
    <row r="4" spans="1:9" x14ac:dyDescent="0.3">
      <c r="A4" s="7">
        <v>44873</v>
      </c>
      <c r="B4" s="202">
        <v>3.4822615653004852E-3</v>
      </c>
      <c r="C4" s="202" t="str">
        <f t="shared" si="0"/>
        <v/>
      </c>
      <c r="D4" s="191">
        <v>-5.6246996253398926E-4</v>
      </c>
      <c r="F4" s="156">
        <v>3828.11</v>
      </c>
      <c r="G4" s="1">
        <v>5.5667156899879954E-3</v>
      </c>
    </row>
    <row r="5" spans="1:9" x14ac:dyDescent="0.3">
      <c r="A5" s="7">
        <v>44874</v>
      </c>
      <c r="B5" s="202">
        <v>-7.1586020629734798E-3</v>
      </c>
      <c r="C5" s="202">
        <f t="shared" si="0"/>
        <v>-7.1586020629734798E-3</v>
      </c>
      <c r="D5" s="191">
        <v>-6.4695739447976856E-3</v>
      </c>
      <c r="F5" s="156">
        <v>3748.57</v>
      </c>
      <c r="G5" s="1">
        <v>-2.1218758086416944E-2</v>
      </c>
    </row>
    <row r="6" spans="1:9" x14ac:dyDescent="0.3">
      <c r="A6" s="7">
        <v>44875</v>
      </c>
      <c r="B6" s="202">
        <v>1.1263475789063277E-2</v>
      </c>
      <c r="C6" s="202" t="str">
        <f t="shared" si="0"/>
        <v/>
      </c>
      <c r="D6" s="191">
        <v>-1.2493538313108836E-3</v>
      </c>
      <c r="F6" s="156">
        <v>3956.37</v>
      </c>
      <c r="G6" s="1">
        <v>5.2522893460419461E-2</v>
      </c>
    </row>
    <row r="7" spans="1:9" x14ac:dyDescent="0.3">
      <c r="A7" s="7">
        <v>44876</v>
      </c>
      <c r="B7" s="202">
        <v>-5.6246996253398926E-4</v>
      </c>
      <c r="C7" s="202">
        <f t="shared" si="0"/>
        <v>-5.6246996253398926E-4</v>
      </c>
      <c r="D7" s="191">
        <v>-5.275425685146146E-4</v>
      </c>
      <c r="F7" s="156">
        <v>3992.93</v>
      </c>
      <c r="G7" s="1">
        <v>9.1561835544324462E-3</v>
      </c>
    </row>
    <row r="8" spans="1:9" x14ac:dyDescent="0.3">
      <c r="A8" s="7">
        <v>44879</v>
      </c>
      <c r="B8" s="202">
        <v>-6.4695739447976856E-3</v>
      </c>
      <c r="C8" s="202">
        <f t="shared" si="0"/>
        <v>-6.4695739447976856E-3</v>
      </c>
      <c r="D8" s="191">
        <v>-5.3678035768679813E-3</v>
      </c>
      <c r="F8" s="156">
        <v>3957.25</v>
      </c>
      <c r="G8" s="1">
        <v>-9.0163623728598992E-3</v>
      </c>
    </row>
    <row r="9" spans="1:9" x14ac:dyDescent="0.3">
      <c r="A9" s="7">
        <v>44880</v>
      </c>
      <c r="B9" s="202">
        <v>1.2720463017090382E-2</v>
      </c>
      <c r="C9" s="202" t="str">
        <f t="shared" si="0"/>
        <v/>
      </c>
      <c r="D9" s="191">
        <v>-4.2418225879655852E-3</v>
      </c>
      <c r="F9" s="156">
        <v>3991.73</v>
      </c>
      <c r="G9" s="1">
        <v>8.637858773013209E-3</v>
      </c>
    </row>
    <row r="10" spans="1:9" x14ac:dyDescent="0.3">
      <c r="A10" s="7">
        <v>44881</v>
      </c>
      <c r="B10" s="202">
        <v>1.5179738927680211E-3</v>
      </c>
      <c r="C10" s="202" t="str">
        <f t="shared" si="0"/>
        <v/>
      </c>
      <c r="D10" s="191">
        <v>-8.6941412830142178E-4</v>
      </c>
      <c r="F10" s="156">
        <v>3958.79</v>
      </c>
      <c r="G10" s="1">
        <v>-8.3207242617062416E-3</v>
      </c>
    </row>
    <row r="11" spans="1:9" x14ac:dyDescent="0.3">
      <c r="A11" s="7">
        <v>44882</v>
      </c>
      <c r="B11" s="202">
        <v>-1.2493538313108836E-3</v>
      </c>
      <c r="C11" s="202">
        <f t="shared" si="0"/>
        <v>-1.2493538313108836E-3</v>
      </c>
      <c r="D11" s="191">
        <v>-4.0070562913250736E-3</v>
      </c>
      <c r="F11" s="156">
        <v>3946.56</v>
      </c>
      <c r="G11" s="1">
        <v>-3.0989013216573469E-3</v>
      </c>
    </row>
    <row r="12" spans="1:9" x14ac:dyDescent="0.3">
      <c r="A12" s="7">
        <v>44883</v>
      </c>
      <c r="B12" s="202">
        <v>3.3426964836142112E-3</v>
      </c>
      <c r="C12" s="202" t="str">
        <f t="shared" si="0"/>
        <v/>
      </c>
      <c r="D12" s="191">
        <v>-1.4879857378159351E-3</v>
      </c>
      <c r="F12" s="156">
        <v>3965.34</v>
      </c>
      <c r="G12" s="1">
        <v>4.7360377672532993E-3</v>
      </c>
    </row>
    <row r="13" spans="1:9" x14ac:dyDescent="0.3">
      <c r="A13" s="7">
        <v>44886</v>
      </c>
      <c r="B13" s="202">
        <v>1.8501124768779439E-3</v>
      </c>
      <c r="C13" s="202" t="str">
        <f t="shared" si="0"/>
        <v/>
      </c>
      <c r="D13" s="191">
        <v>-6.502805852900328E-3</v>
      </c>
      <c r="F13" s="156">
        <v>3949.94</v>
      </c>
      <c r="G13" s="1">
        <v>-3.8987933993934313E-3</v>
      </c>
    </row>
    <row r="14" spans="1:9" x14ac:dyDescent="0.3">
      <c r="A14" s="7">
        <v>44887</v>
      </c>
      <c r="B14" s="202">
        <v>3.1206840632525615E-3</v>
      </c>
      <c r="C14" s="202" t="str">
        <f t="shared" si="0"/>
        <v/>
      </c>
      <c r="D14" s="204"/>
      <c r="F14" s="156">
        <v>4003.58</v>
      </c>
      <c r="G14" s="1">
        <v>1.3398008782139953E-2</v>
      </c>
    </row>
    <row r="15" spans="1:9" x14ac:dyDescent="0.3">
      <c r="A15" s="7">
        <v>44888</v>
      </c>
      <c r="B15" s="202">
        <v>2.9176230037660624E-3</v>
      </c>
      <c r="C15" s="202" t="str">
        <f t="shared" si="0"/>
        <v/>
      </c>
      <c r="D15" s="204"/>
      <c r="F15" s="156">
        <v>4027.26</v>
      </c>
      <c r="G15" s="1">
        <v>5.879928288712497E-3</v>
      </c>
    </row>
    <row r="16" spans="1:9" x14ac:dyDescent="0.3">
      <c r="A16" s="7">
        <v>44889</v>
      </c>
      <c r="B16" s="202">
        <v>1.1500000000000103E-4</v>
      </c>
      <c r="C16" s="202" t="str">
        <f t="shared" si="0"/>
        <v/>
      </c>
      <c r="D16" s="204"/>
      <c r="F16" s="156">
        <v>4027.26</v>
      </c>
      <c r="G16" s="1">
        <v>0</v>
      </c>
    </row>
    <row r="17" spans="1:7" x14ac:dyDescent="0.3">
      <c r="A17" s="7">
        <v>44890</v>
      </c>
      <c r="B17" s="202">
        <v>1.4036841001229727E-3</v>
      </c>
      <c r="C17" s="202" t="str">
        <f t="shared" si="0"/>
        <v/>
      </c>
      <c r="D17" s="204"/>
      <c r="F17" s="156">
        <v>4026.12</v>
      </c>
      <c r="G17" s="1">
        <v>-2.831510238145727E-4</v>
      </c>
    </row>
    <row r="18" spans="1:7" x14ac:dyDescent="0.3">
      <c r="A18" s="7">
        <v>44893</v>
      </c>
      <c r="B18" s="202">
        <v>-5.275425685146146E-4</v>
      </c>
      <c r="C18" s="202">
        <f t="shared" si="0"/>
        <v>-5.275425685146146E-4</v>
      </c>
      <c r="D18" s="204"/>
      <c r="F18" s="156">
        <v>3963.94</v>
      </c>
      <c r="G18" s="1">
        <v>-1.5686413013314995E-2</v>
      </c>
    </row>
    <row r="19" spans="1:7" x14ac:dyDescent="0.3">
      <c r="A19" s="7">
        <v>44894</v>
      </c>
      <c r="B19" s="202">
        <v>1.3965133431112331E-3</v>
      </c>
      <c r="C19" s="202" t="str">
        <f t="shared" si="0"/>
        <v/>
      </c>
      <c r="D19" s="204"/>
      <c r="F19" s="156">
        <v>3957.63</v>
      </c>
      <c r="G19" s="1">
        <v>-1.5943885608305842E-3</v>
      </c>
    </row>
    <row r="20" spans="1:7" x14ac:dyDescent="0.3">
      <c r="A20" s="7">
        <v>44895</v>
      </c>
      <c r="B20" s="202">
        <v>3.0907453389767072E-3</v>
      </c>
      <c r="C20" s="202" t="str">
        <f t="shared" si="0"/>
        <v/>
      </c>
      <c r="D20" s="204"/>
      <c r="F20" s="156">
        <v>4080.11</v>
      </c>
      <c r="G20" s="1">
        <v>3.0018798512785199E-2</v>
      </c>
    </row>
    <row r="21" spans="1:7" x14ac:dyDescent="0.3">
      <c r="A21" s="7">
        <v>44896</v>
      </c>
      <c r="B21" s="202">
        <v>2.1900407726052791E-3</v>
      </c>
      <c r="C21" s="202" t="str">
        <f t="shared" si="0"/>
        <v/>
      </c>
      <c r="D21" s="204"/>
      <c r="F21" s="156">
        <v>4076.57</v>
      </c>
      <c r="G21" s="1">
        <v>-8.6837709152546465E-4</v>
      </c>
    </row>
    <row r="22" spans="1:7" x14ac:dyDescent="0.3">
      <c r="A22" s="7">
        <v>44897</v>
      </c>
      <c r="B22" s="202">
        <v>5.8012688453634568E-4</v>
      </c>
      <c r="C22" s="202" t="str">
        <f t="shared" si="0"/>
        <v/>
      </c>
      <c r="D22" s="204"/>
      <c r="F22" s="203">
        <v>4071.7</v>
      </c>
      <c r="G22" s="1">
        <f t="shared" ref="G22:G31" si="1">(F22-F21)/F21</f>
        <v>-1.1946317615054679E-3</v>
      </c>
    </row>
    <row r="23" spans="1:7" x14ac:dyDescent="0.3">
      <c r="A23" s="7">
        <v>44900</v>
      </c>
      <c r="B23" s="5">
        <v>-5.3678035768679813E-3</v>
      </c>
      <c r="C23" s="202">
        <f t="shared" si="0"/>
        <v>-5.3678035768679813E-3</v>
      </c>
      <c r="D23" s="1"/>
      <c r="F23" s="156">
        <v>3998.84</v>
      </c>
      <c r="G23" s="1">
        <f t="shared" si="1"/>
        <v>-1.7894245646781364E-2</v>
      </c>
    </row>
    <row r="24" spans="1:7" x14ac:dyDescent="0.3">
      <c r="A24" s="7">
        <v>44901</v>
      </c>
      <c r="B24" s="5">
        <v>-4.2418225879655852E-3</v>
      </c>
      <c r="C24" s="202">
        <f t="shared" si="0"/>
        <v>-4.2418225879655852E-3</v>
      </c>
      <c r="D24" s="1"/>
      <c r="F24" s="156">
        <v>3941.26</v>
      </c>
      <c r="G24" s="1">
        <f t="shared" si="1"/>
        <v>-1.4399175760970663E-2</v>
      </c>
    </row>
    <row r="25" spans="1:7" x14ac:dyDescent="0.3">
      <c r="A25" s="7">
        <v>44902</v>
      </c>
      <c r="B25" s="5">
        <v>-8.6941412830142178E-4</v>
      </c>
      <c r="C25" s="202">
        <f t="shared" si="0"/>
        <v>-8.6941412830142178E-4</v>
      </c>
      <c r="D25" s="1"/>
      <c r="F25" s="156">
        <v>3933.92</v>
      </c>
      <c r="G25" s="1">
        <f t="shared" si="1"/>
        <v>-1.8623485890299409E-3</v>
      </c>
    </row>
    <row r="26" spans="1:7" x14ac:dyDescent="0.3">
      <c r="A26" s="7">
        <v>44903</v>
      </c>
      <c r="B26" s="5">
        <v>3.4571178711526333E-4</v>
      </c>
      <c r="C26" s="202" t="str">
        <f t="shared" si="0"/>
        <v/>
      </c>
      <c r="D26" s="1"/>
      <c r="F26" s="156">
        <v>3963.51</v>
      </c>
      <c r="G26" s="1">
        <f t="shared" si="1"/>
        <v>7.5217594663847115E-3</v>
      </c>
    </row>
    <row r="27" spans="1:7" x14ac:dyDescent="0.3">
      <c r="A27" s="7">
        <v>44904</v>
      </c>
      <c r="B27" s="5">
        <v>-4.0070562913250736E-3</v>
      </c>
      <c r="C27" s="202">
        <f t="shared" si="0"/>
        <v>-4.0070562913250736E-3</v>
      </c>
      <c r="D27" s="1"/>
      <c r="F27" s="156">
        <v>3934.38</v>
      </c>
      <c r="G27" s="1">
        <f t="shared" si="1"/>
        <v>-7.349546235533683E-3</v>
      </c>
    </row>
    <row r="28" spans="1:7" x14ac:dyDescent="0.3">
      <c r="A28" s="7">
        <v>44907</v>
      </c>
      <c r="B28" s="5">
        <v>3.3033098328736888E-3</v>
      </c>
      <c r="C28" s="202" t="str">
        <f t="shared" si="0"/>
        <v/>
      </c>
      <c r="D28" s="1"/>
      <c r="F28" s="156">
        <v>3990.56</v>
      </c>
      <c r="G28" s="1">
        <f t="shared" si="1"/>
        <v>1.4279251114533887E-2</v>
      </c>
    </row>
    <row r="29" spans="1:7" x14ac:dyDescent="0.3">
      <c r="A29" s="7">
        <v>44908</v>
      </c>
      <c r="B29" s="5">
        <v>2.0840060716146424E-3</v>
      </c>
      <c r="C29" s="202" t="str">
        <f t="shared" si="0"/>
        <v/>
      </c>
      <c r="D29" s="1"/>
      <c r="F29" s="156">
        <v>4019.65</v>
      </c>
      <c r="G29" s="1">
        <f t="shared" si="1"/>
        <v>7.2897037007337686E-3</v>
      </c>
    </row>
    <row r="30" spans="1:7" x14ac:dyDescent="0.3">
      <c r="A30" s="7">
        <v>44909</v>
      </c>
      <c r="B30" s="5">
        <v>-1.4879857378159351E-3</v>
      </c>
      <c r="C30" s="202">
        <f t="shared" si="0"/>
        <v>-1.4879857378159351E-3</v>
      </c>
      <c r="D30" s="1"/>
      <c r="F30" s="156">
        <v>3995.32</v>
      </c>
      <c r="G30" s="1">
        <f t="shared" si="1"/>
        <v>-6.052765788066107E-3</v>
      </c>
    </row>
    <row r="31" spans="1:7" ht="15" thickBot="1" x14ac:dyDescent="0.35">
      <c r="A31" s="166">
        <v>44910</v>
      </c>
      <c r="B31" s="155">
        <v>-6.502805852900328E-3</v>
      </c>
      <c r="C31" s="201">
        <f t="shared" si="0"/>
        <v>-6.502805852900328E-3</v>
      </c>
      <c r="D31" s="2"/>
      <c r="F31" s="3">
        <v>3903.34</v>
      </c>
      <c r="G31" s="2">
        <f t="shared" si="1"/>
        <v>-2.3021935664727735E-2</v>
      </c>
    </row>
    <row r="34" spans="1:10" ht="15" thickBot="1" x14ac:dyDescent="0.35"/>
    <row r="35" spans="1:10" ht="15" thickBot="1" x14ac:dyDescent="0.35">
      <c r="A35" s="285" t="s">
        <v>209</v>
      </c>
      <c r="B35" s="290">
        <f>SQRT(_xlfn.VAR.P(D3:D15))</f>
        <v>2.504805840245451E-3</v>
      </c>
    </row>
    <row r="36" spans="1:10" ht="15" thickBot="1" x14ac:dyDescent="0.35">
      <c r="A36" s="200"/>
      <c r="E36" s="424" t="s">
        <v>262</v>
      </c>
      <c r="F36" s="426"/>
    </row>
    <row r="37" spans="1:10" ht="15" thickBot="1" x14ac:dyDescent="0.35">
      <c r="A37" s="285" t="s">
        <v>208</v>
      </c>
      <c r="B37" s="288">
        <f>AVERAGE(B3:B31)</f>
        <v>6.6234392237232318E-4</v>
      </c>
      <c r="E37" s="5" t="s">
        <v>263</v>
      </c>
      <c r="F37" s="279">
        <f>(AVERAGE(B3:B7)-I38)/(SQRT(_xlfn.VAR.P(B3:B7)))</f>
        <v>0.32273947965963506</v>
      </c>
      <c r="I37" s="423" t="s">
        <v>257</v>
      </c>
      <c r="J37" s="423"/>
    </row>
    <row r="38" spans="1:10" ht="15" thickBot="1" x14ac:dyDescent="0.35">
      <c r="A38" s="285" t="s">
        <v>207</v>
      </c>
      <c r="B38" s="289">
        <v>5.7773998452192998E-5</v>
      </c>
      <c r="E38" s="5" t="s">
        <v>264</v>
      </c>
      <c r="F38" s="279">
        <f>(AVERAGE(B8:B21)-I38)/(SQRT(_xlfn.VAR.P(B8:B21)))</f>
        <v>0.45089835764838831</v>
      </c>
      <c r="I38" s="278">
        <v>5.7773998452192998E-5</v>
      </c>
    </row>
    <row r="39" spans="1:10" ht="15" thickBot="1" x14ac:dyDescent="0.35">
      <c r="A39" s="200"/>
      <c r="E39" s="5" t="s">
        <v>265</v>
      </c>
      <c r="F39" s="279">
        <f>(AVERAGE(B23:B31)-I38)/(SQRT(_xlfn.VAR.P(B23:B31)))</f>
        <v>-0.59884405521731798</v>
      </c>
    </row>
    <row r="40" spans="1:10" ht="15" thickBot="1" x14ac:dyDescent="0.35">
      <c r="A40" s="199" t="s">
        <v>206</v>
      </c>
      <c r="B40" s="198">
        <f>(B37-B38)/B35</f>
        <v>0.24136398686330401</v>
      </c>
      <c r="E40" s="5" t="s">
        <v>266</v>
      </c>
      <c r="F40" s="279">
        <f>(AVERAGE(B3:B31)-I38)/(SQRT(_xlfn.VAR.P(B3:B31)))</f>
        <v>0.13646547158421576</v>
      </c>
    </row>
    <row r="41" spans="1:10" ht="18" customHeight="1" x14ac:dyDescent="0.3">
      <c r="E41" s="287" t="s">
        <v>280</v>
      </c>
      <c r="F41" s="76">
        <f>F40*SQRT(252)</f>
        <v>2.166322202153919</v>
      </c>
      <c r="I41" s="283"/>
    </row>
    <row r="42" spans="1:10" x14ac:dyDescent="0.3">
      <c r="F42" s="196"/>
    </row>
    <row r="43" spans="1:10" x14ac:dyDescent="0.3">
      <c r="F43" s="196"/>
      <c r="J43" s="197"/>
    </row>
    <row r="44" spans="1:10" ht="15" thickBot="1" x14ac:dyDescent="0.35">
      <c r="E44" s="76" t="s">
        <v>267</v>
      </c>
      <c r="F44" s="292">
        <f>MIN(B3:B31)</f>
        <v>-7.1586020629734798E-3</v>
      </c>
      <c r="J44" s="197"/>
    </row>
    <row r="45" spans="1:10" ht="15" thickBot="1" x14ac:dyDescent="0.35">
      <c r="A45" s="286" t="s">
        <v>203</v>
      </c>
      <c r="B45" s="291">
        <f>(B47-B48)/B46</f>
        <v>2.6145449685223399E-3</v>
      </c>
    </row>
    <row r="46" spans="1:10" x14ac:dyDescent="0.3">
      <c r="A46" s="79" t="s">
        <v>205</v>
      </c>
      <c r="B46" s="97">
        <f>_xlfn.COVARIANCE.P(B3:B31,G3:G31)/_xlfn.VAR.P(G3:G31)</f>
        <v>0.2312333240387196</v>
      </c>
    </row>
    <row r="47" spans="1:10" x14ac:dyDescent="0.3">
      <c r="A47" s="153" t="s">
        <v>199</v>
      </c>
      <c r="B47" s="192">
        <f>AVERAGE(B3:B31)</f>
        <v>6.6234392237232318E-4</v>
      </c>
    </row>
    <row r="48" spans="1:10" ht="15" thickBot="1" x14ac:dyDescent="0.35">
      <c r="A48" s="74" t="s">
        <v>204</v>
      </c>
      <c r="B48" s="2">
        <v>5.7773998452192998E-5</v>
      </c>
    </row>
    <row r="49" spans="1:7" x14ac:dyDescent="0.3">
      <c r="A49" s="76"/>
    </row>
    <row r="53" spans="1:7" ht="15" thickBot="1" x14ac:dyDescent="0.35"/>
    <row r="54" spans="1:7" ht="15" thickBot="1" x14ac:dyDescent="0.35">
      <c r="A54" s="195" t="s">
        <v>202</v>
      </c>
      <c r="B54" s="194"/>
    </row>
    <row r="55" spans="1:7" x14ac:dyDescent="0.3">
      <c r="A55" s="193" t="s">
        <v>201</v>
      </c>
      <c r="B55" s="192">
        <f>B57-B58-B56*(B59-B58)</f>
        <v>2.9273229267637625E-3</v>
      </c>
    </row>
    <row r="56" spans="1:7" x14ac:dyDescent="0.3">
      <c r="A56" s="190" t="s">
        <v>200</v>
      </c>
      <c r="B56" s="1">
        <f>B46</f>
        <v>0.2312333240387196</v>
      </c>
      <c r="F56" s="76"/>
    </row>
    <row r="57" spans="1:7" x14ac:dyDescent="0.3">
      <c r="A57" s="190" t="s">
        <v>199</v>
      </c>
      <c r="B57" s="191">
        <v>3.8302879933489299E-3</v>
      </c>
    </row>
    <row r="58" spans="1:7" ht="15" thickBot="1" x14ac:dyDescent="0.35">
      <c r="A58" s="190" t="s">
        <v>198</v>
      </c>
      <c r="B58" s="1">
        <v>5.7773998452192998E-5</v>
      </c>
    </row>
    <row r="59" spans="1:7" ht="15" thickBot="1" x14ac:dyDescent="0.35">
      <c r="A59" s="189" t="s">
        <v>197</v>
      </c>
      <c r="B59" s="188">
        <f>AVERAGE(G3:G22)</f>
        <v>3.7129178737850092E-3</v>
      </c>
    </row>
    <row r="62" spans="1:7" ht="15" thickBot="1" x14ac:dyDescent="0.35"/>
    <row r="63" spans="1:7" ht="15" thickBot="1" x14ac:dyDescent="0.35">
      <c r="A63" s="424" t="s">
        <v>261</v>
      </c>
      <c r="B63" s="425"/>
      <c r="C63" s="425"/>
      <c r="D63" s="426"/>
      <c r="F63" s="416" t="s">
        <v>258</v>
      </c>
      <c r="G63" s="418"/>
    </row>
    <row r="64" spans="1:7" x14ac:dyDescent="0.3">
      <c r="A64" s="76" t="s">
        <v>10</v>
      </c>
      <c r="B64" s="76" t="s">
        <v>19</v>
      </c>
      <c r="C64" s="76" t="s">
        <v>259</v>
      </c>
      <c r="D64" s="76" t="s">
        <v>260</v>
      </c>
      <c r="F64" s="7">
        <v>44900</v>
      </c>
      <c r="G64" s="1" cm="1">
        <f t="array" ref="G64:G72">(B23:B31)*100000000</f>
        <v>-536780.35768679809</v>
      </c>
    </row>
    <row r="65" spans="1:7" x14ac:dyDescent="0.3">
      <c r="A65" s="11">
        <f>A3</f>
        <v>44872</v>
      </c>
      <c r="B65" s="280">
        <f>B3</f>
        <v>2.9279758714152691E-3</v>
      </c>
      <c r="C65" s="280">
        <f>SUM(B$65:B65)</f>
        <v>2.9279758714152691E-3</v>
      </c>
      <c r="D65" s="282">
        <f>100000000*C65</f>
        <v>292797.58714152692</v>
      </c>
      <c r="F65" s="7">
        <v>44901</v>
      </c>
      <c r="G65" s="1">
        <v>-424182.25879655854</v>
      </c>
    </row>
    <row r="66" spans="1:7" x14ac:dyDescent="0.3">
      <c r="A66" s="11">
        <f t="shared" ref="A66:A93" si="2">A4</f>
        <v>44873</v>
      </c>
      <c r="B66" s="280">
        <f t="shared" ref="B66:B93" si="3">B4</f>
        <v>3.4822615653004852E-3</v>
      </c>
      <c r="C66" s="280">
        <f>SUM(B$65:B66)</f>
        <v>6.4102374367157548E-3</v>
      </c>
      <c r="D66" s="282">
        <f t="shared" ref="D66:D93" si="4">100000000*C66</f>
        <v>641023.74367157544</v>
      </c>
      <c r="F66" s="7">
        <v>44902</v>
      </c>
      <c r="G66" s="1">
        <v>-86941.412830142173</v>
      </c>
    </row>
    <row r="67" spans="1:7" x14ac:dyDescent="0.3">
      <c r="A67" s="11">
        <f t="shared" si="2"/>
        <v>44874</v>
      </c>
      <c r="B67" s="280">
        <f t="shared" si="3"/>
        <v>-7.1586020629734798E-3</v>
      </c>
      <c r="C67" s="280">
        <f>SUM(B$65:B67)</f>
        <v>-7.4836462625772499E-4</v>
      </c>
      <c r="D67" s="282">
        <f t="shared" si="4"/>
        <v>-74836.462625772503</v>
      </c>
      <c r="F67" s="7">
        <v>44903</v>
      </c>
      <c r="G67" s="1">
        <v>34571.178711526336</v>
      </c>
    </row>
    <row r="68" spans="1:7" x14ac:dyDescent="0.3">
      <c r="A68" s="11">
        <f t="shared" si="2"/>
        <v>44875</v>
      </c>
      <c r="B68" s="280">
        <f t="shared" si="3"/>
        <v>1.1263475789063277E-2</v>
      </c>
      <c r="C68" s="280">
        <f>SUM(B$65:B68)</f>
        <v>1.0515111162805551E-2</v>
      </c>
      <c r="D68" s="282">
        <f t="shared" si="4"/>
        <v>1051511.116280555</v>
      </c>
      <c r="F68" s="7">
        <v>44904</v>
      </c>
      <c r="G68" s="1">
        <v>-400705.62913250737</v>
      </c>
    </row>
    <row r="69" spans="1:7" x14ac:dyDescent="0.3">
      <c r="A69" s="11">
        <f t="shared" si="2"/>
        <v>44876</v>
      </c>
      <c r="B69" s="280">
        <f t="shared" si="3"/>
        <v>-5.6246996253398926E-4</v>
      </c>
      <c r="C69" s="280">
        <f>SUM(B$65:B69)</f>
        <v>9.9526412002715614E-3</v>
      </c>
      <c r="D69" s="282">
        <f t="shared" si="4"/>
        <v>995264.1200271562</v>
      </c>
      <c r="F69" s="7">
        <v>44907</v>
      </c>
      <c r="G69" s="1">
        <v>330330.9832873689</v>
      </c>
    </row>
    <row r="70" spans="1:7" x14ac:dyDescent="0.3">
      <c r="A70" s="11">
        <f t="shared" si="2"/>
        <v>44879</v>
      </c>
      <c r="B70" s="280">
        <f t="shared" si="3"/>
        <v>-6.4695739447976856E-3</v>
      </c>
      <c r="C70" s="280">
        <f>SUM(B$65:B70)</f>
        <v>3.4830672554738758E-3</v>
      </c>
      <c r="D70" s="282">
        <f t="shared" si="4"/>
        <v>348306.72554738756</v>
      </c>
      <c r="F70" s="7">
        <v>44908</v>
      </c>
      <c r="G70" s="1">
        <v>208400.60716146423</v>
      </c>
    </row>
    <row r="71" spans="1:7" x14ac:dyDescent="0.3">
      <c r="A71" s="11">
        <f t="shared" si="2"/>
        <v>44880</v>
      </c>
      <c r="B71" s="280">
        <f t="shared" si="3"/>
        <v>1.2720463017090382E-2</v>
      </c>
      <c r="C71" s="280">
        <f>SUM(B$65:B71)</f>
        <v>1.6203530272564257E-2</v>
      </c>
      <c r="D71" s="282">
        <f t="shared" si="4"/>
        <v>1620353.0272564257</v>
      </c>
      <c r="F71" s="7">
        <v>44909</v>
      </c>
      <c r="G71" s="1">
        <v>-148798.5737815935</v>
      </c>
    </row>
    <row r="72" spans="1:7" ht="15" thickBot="1" x14ac:dyDescent="0.35">
      <c r="A72" s="11">
        <f t="shared" si="2"/>
        <v>44881</v>
      </c>
      <c r="B72" s="280">
        <f t="shared" si="3"/>
        <v>1.5179738927680211E-3</v>
      </c>
      <c r="C72" s="280">
        <f>SUM(B$65:B72)</f>
        <v>1.7721504165332278E-2</v>
      </c>
      <c r="D72" s="282">
        <f t="shared" si="4"/>
        <v>1772150.4165332278</v>
      </c>
      <c r="F72" s="166">
        <v>44910</v>
      </c>
      <c r="G72" s="1">
        <v>-650280.58529003279</v>
      </c>
    </row>
    <row r="73" spans="1:7" ht="15" thickBot="1" x14ac:dyDescent="0.35">
      <c r="A73" s="11">
        <f t="shared" si="2"/>
        <v>44882</v>
      </c>
      <c r="B73" s="280">
        <f t="shared" si="3"/>
        <v>-1.2493538313108836E-3</v>
      </c>
      <c r="C73" s="280">
        <f>SUM(B$65:B73)</f>
        <v>1.6472150334021395E-2</v>
      </c>
      <c r="D73" s="282">
        <f t="shared" si="4"/>
        <v>1647215.0334021396</v>
      </c>
      <c r="F73" s="187" t="s">
        <v>196</v>
      </c>
      <c r="G73" s="187">
        <f>SUM(_xlfn.ANCHORARRAY(G64))</f>
        <v>-1674386.048357273</v>
      </c>
    </row>
    <row r="74" spans="1:7" x14ac:dyDescent="0.3">
      <c r="A74" s="11">
        <f t="shared" si="2"/>
        <v>44883</v>
      </c>
      <c r="B74" s="280">
        <f t="shared" si="3"/>
        <v>3.3426964836142112E-3</v>
      </c>
      <c r="C74" s="280">
        <f>SUM(B$65:B74)</f>
        <v>1.9814846817635606E-2</v>
      </c>
      <c r="D74" s="282">
        <f t="shared" si="4"/>
        <v>1981484.6817635605</v>
      </c>
    </row>
    <row r="75" spans="1:7" x14ac:dyDescent="0.3">
      <c r="A75" s="11">
        <f t="shared" si="2"/>
        <v>44886</v>
      </c>
      <c r="B75" s="280">
        <f t="shared" si="3"/>
        <v>1.8501124768779439E-3</v>
      </c>
      <c r="C75" s="280">
        <f>SUM(B$65:B75)</f>
        <v>2.166495929451355E-2</v>
      </c>
      <c r="D75" s="282">
        <f t="shared" si="4"/>
        <v>2166495.9294513548</v>
      </c>
    </row>
    <row r="76" spans="1:7" x14ac:dyDescent="0.3">
      <c r="A76" s="11">
        <f t="shared" si="2"/>
        <v>44887</v>
      </c>
      <c r="B76" s="280">
        <f t="shared" si="3"/>
        <v>3.1206840632525615E-3</v>
      </c>
      <c r="C76" s="280">
        <f>SUM(B$65:B76)</f>
        <v>2.4785643357766111E-2</v>
      </c>
      <c r="D76" s="282">
        <f t="shared" si="4"/>
        <v>2478564.3357766112</v>
      </c>
    </row>
    <row r="77" spans="1:7" x14ac:dyDescent="0.3">
      <c r="A77" s="11">
        <f t="shared" si="2"/>
        <v>44888</v>
      </c>
      <c r="B77" s="280">
        <f t="shared" si="3"/>
        <v>2.9176230037660624E-3</v>
      </c>
      <c r="C77" s="280">
        <f>SUM(B$65:B77)</f>
        <v>2.7703266361532173E-2</v>
      </c>
      <c r="D77" s="282">
        <f t="shared" si="4"/>
        <v>2770326.6361532174</v>
      </c>
    </row>
    <row r="78" spans="1:7" x14ac:dyDescent="0.3">
      <c r="A78" s="11">
        <f t="shared" si="2"/>
        <v>44889</v>
      </c>
      <c r="B78" s="280">
        <f t="shared" si="3"/>
        <v>1.1500000000000103E-4</v>
      </c>
      <c r="C78" s="280">
        <f>SUM(B$65:B78)</f>
        <v>2.7818266361532173E-2</v>
      </c>
      <c r="D78" s="282">
        <f t="shared" si="4"/>
        <v>2781826.6361532174</v>
      </c>
    </row>
    <row r="79" spans="1:7" x14ac:dyDescent="0.3">
      <c r="A79" s="11">
        <f t="shared" si="2"/>
        <v>44890</v>
      </c>
      <c r="B79" s="280">
        <f t="shared" si="3"/>
        <v>1.4036841001229727E-3</v>
      </c>
      <c r="C79" s="280">
        <f>SUM(B$65:B79)</f>
        <v>2.9221950461655145E-2</v>
      </c>
      <c r="D79" s="282">
        <f t="shared" si="4"/>
        <v>2922195.0461655143</v>
      </c>
    </row>
    <row r="80" spans="1:7" x14ac:dyDescent="0.3">
      <c r="A80" s="11">
        <f t="shared" si="2"/>
        <v>44893</v>
      </c>
      <c r="B80" s="280">
        <f t="shared" si="3"/>
        <v>-5.275425685146146E-4</v>
      </c>
      <c r="C80" s="280">
        <f>SUM(B$65:B80)</f>
        <v>2.8694407893140528E-2</v>
      </c>
      <c r="D80" s="282">
        <f t="shared" si="4"/>
        <v>2869440.789314053</v>
      </c>
    </row>
    <row r="81" spans="1:8" x14ac:dyDescent="0.3">
      <c r="A81" s="11">
        <f t="shared" si="2"/>
        <v>44894</v>
      </c>
      <c r="B81" s="280">
        <f t="shared" si="3"/>
        <v>1.3965133431112331E-3</v>
      </c>
      <c r="C81" s="280">
        <f>SUM(B$65:B81)</f>
        <v>3.0090921236251761E-2</v>
      </c>
      <c r="D81" s="282">
        <f t="shared" si="4"/>
        <v>3009092.123625176</v>
      </c>
    </row>
    <row r="82" spans="1:8" x14ac:dyDescent="0.3">
      <c r="A82" s="11">
        <f t="shared" si="2"/>
        <v>44895</v>
      </c>
      <c r="B82" s="280">
        <f t="shared" si="3"/>
        <v>3.0907453389767072E-3</v>
      </c>
      <c r="C82" s="280">
        <f>SUM(B$65:B82)</f>
        <v>3.3181666575228468E-2</v>
      </c>
      <c r="D82" s="282">
        <f t="shared" si="4"/>
        <v>3318166.6575228469</v>
      </c>
      <c r="G82" s="76"/>
      <c r="H82" s="76"/>
    </row>
    <row r="83" spans="1:8" x14ac:dyDescent="0.3">
      <c r="A83" s="11">
        <f t="shared" si="2"/>
        <v>44896</v>
      </c>
      <c r="B83" s="280">
        <f t="shared" si="3"/>
        <v>2.1900407726052791E-3</v>
      </c>
      <c r="C83" s="280">
        <f>SUM(B$65:B83)</f>
        <v>3.537170734783375E-2</v>
      </c>
      <c r="D83" s="282">
        <f t="shared" si="4"/>
        <v>3537170.7347833752</v>
      </c>
      <c r="G83" s="11"/>
    </row>
    <row r="84" spans="1:8" x14ac:dyDescent="0.3">
      <c r="A84" s="11">
        <f t="shared" si="2"/>
        <v>44897</v>
      </c>
      <c r="B84" s="280">
        <f t="shared" si="3"/>
        <v>5.8012688453634568E-4</v>
      </c>
      <c r="C84" s="280">
        <f>SUM(B$65:B84)</f>
        <v>3.5951834232370097E-2</v>
      </c>
      <c r="D84" s="282">
        <f t="shared" si="4"/>
        <v>3595183.4232370099</v>
      </c>
      <c r="G84" s="11"/>
    </row>
    <row r="85" spans="1:8" x14ac:dyDescent="0.3">
      <c r="A85" s="11">
        <f t="shared" si="2"/>
        <v>44900</v>
      </c>
      <c r="B85" s="280">
        <f t="shared" si="3"/>
        <v>-5.3678035768679813E-3</v>
      </c>
      <c r="C85" s="280">
        <f>SUM(B$65:B85)</f>
        <v>3.0584030655502116E-2</v>
      </c>
      <c r="D85" s="282">
        <f t="shared" si="4"/>
        <v>3058403.0655502118</v>
      </c>
      <c r="G85" s="11"/>
    </row>
    <row r="86" spans="1:8" x14ac:dyDescent="0.3">
      <c r="A86" s="11">
        <f t="shared" si="2"/>
        <v>44901</v>
      </c>
      <c r="B86" s="280">
        <f t="shared" si="3"/>
        <v>-4.2418225879655852E-3</v>
      </c>
      <c r="C86" s="280">
        <f>SUM(B$65:B86)</f>
        <v>2.6342208067536531E-2</v>
      </c>
      <c r="D86" s="282">
        <f t="shared" si="4"/>
        <v>2634220.8067536531</v>
      </c>
      <c r="G86" s="11"/>
    </row>
    <row r="87" spans="1:8" x14ac:dyDescent="0.3">
      <c r="A87" s="11">
        <f t="shared" si="2"/>
        <v>44902</v>
      </c>
      <c r="B87" s="280">
        <f t="shared" si="3"/>
        <v>-8.6941412830142178E-4</v>
      </c>
      <c r="C87" s="280">
        <f>SUM(B$65:B87)</f>
        <v>2.547279393923511E-2</v>
      </c>
      <c r="D87" s="282">
        <f t="shared" si="4"/>
        <v>2547279.3939235113</v>
      </c>
      <c r="G87" s="11"/>
    </row>
    <row r="88" spans="1:8" x14ac:dyDescent="0.3">
      <c r="A88" s="11">
        <f t="shared" si="2"/>
        <v>44903</v>
      </c>
      <c r="B88" s="280">
        <f t="shared" si="3"/>
        <v>3.4571178711526333E-4</v>
      </c>
      <c r="C88" s="280">
        <f>SUM(B$65:B88)</f>
        <v>2.5818505726350374E-2</v>
      </c>
      <c r="D88" s="282">
        <f t="shared" si="4"/>
        <v>2581850.5726350374</v>
      </c>
      <c r="G88" s="11"/>
    </row>
    <row r="89" spans="1:8" x14ac:dyDescent="0.3">
      <c r="A89" s="11">
        <f t="shared" si="2"/>
        <v>44904</v>
      </c>
      <c r="B89" s="280">
        <f t="shared" si="3"/>
        <v>-4.0070562913250736E-3</v>
      </c>
      <c r="C89" s="280">
        <f>SUM(B$65:B89)</f>
        <v>2.1811449435025301E-2</v>
      </c>
      <c r="D89" s="282">
        <f t="shared" si="4"/>
        <v>2181144.94350253</v>
      </c>
      <c r="G89" s="11"/>
    </row>
    <row r="90" spans="1:8" x14ac:dyDescent="0.3">
      <c r="A90" s="11">
        <f t="shared" si="2"/>
        <v>44907</v>
      </c>
      <c r="B90" s="280">
        <f t="shared" si="3"/>
        <v>3.3033098328736888E-3</v>
      </c>
      <c r="C90" s="280">
        <f>SUM(B$65:B90)</f>
        <v>2.5114759267898988E-2</v>
      </c>
      <c r="D90" s="282">
        <f t="shared" si="4"/>
        <v>2511475.9267898989</v>
      </c>
      <c r="G90" s="11"/>
    </row>
    <row r="91" spans="1:8" x14ac:dyDescent="0.3">
      <c r="A91" s="11">
        <f t="shared" si="2"/>
        <v>44908</v>
      </c>
      <c r="B91" s="280">
        <f t="shared" si="3"/>
        <v>2.0840060716146424E-3</v>
      </c>
      <c r="C91" s="280">
        <f>SUM(B$65:B91)</f>
        <v>2.7198765339513632E-2</v>
      </c>
      <c r="D91" s="282">
        <f t="shared" si="4"/>
        <v>2719876.5339513631</v>
      </c>
      <c r="G91" s="11"/>
    </row>
    <row r="92" spans="1:8" x14ac:dyDescent="0.3">
      <c r="A92" s="11">
        <f t="shared" si="2"/>
        <v>44909</v>
      </c>
      <c r="B92" s="280">
        <f t="shared" si="3"/>
        <v>-1.4879857378159351E-3</v>
      </c>
      <c r="C92" s="280">
        <f>SUM(B$65:B92)</f>
        <v>2.5710779601697698E-2</v>
      </c>
      <c r="D92" s="282">
        <f t="shared" si="4"/>
        <v>2571077.9601697698</v>
      </c>
      <c r="G92" s="11"/>
    </row>
    <row r="93" spans="1:8" x14ac:dyDescent="0.3">
      <c r="A93" s="11">
        <f t="shared" si="2"/>
        <v>44910</v>
      </c>
      <c r="B93" s="280">
        <f t="shared" si="3"/>
        <v>-6.502805852900328E-3</v>
      </c>
      <c r="C93" s="280">
        <f>SUM(B$65:B93)</f>
        <v>1.9207973748797371E-2</v>
      </c>
      <c r="D93" s="284">
        <f t="shared" si="4"/>
        <v>1920797.3748797372</v>
      </c>
      <c r="G93" s="11"/>
    </row>
    <row r="94" spans="1:8" x14ac:dyDescent="0.3">
      <c r="A94" s="11"/>
      <c r="G94" s="11"/>
    </row>
    <row r="95" spans="1:8" x14ac:dyDescent="0.3">
      <c r="G95" s="11"/>
      <c r="H95" s="186"/>
    </row>
    <row r="96" spans="1:8" x14ac:dyDescent="0.3">
      <c r="G96" s="11"/>
    </row>
    <row r="97" spans="3:9" x14ac:dyDescent="0.3">
      <c r="C97" s="11"/>
      <c r="G97" s="11"/>
      <c r="H97" s="185"/>
      <c r="I97" s="184"/>
    </row>
    <row r="98" spans="3:9" x14ac:dyDescent="0.3">
      <c r="C98" s="183"/>
    </row>
    <row r="99" spans="3:9" x14ac:dyDescent="0.3">
      <c r="C99" s="11"/>
    </row>
    <row r="100" spans="3:9" x14ac:dyDescent="0.3">
      <c r="C100" s="11"/>
    </row>
    <row r="101" spans="3:9" x14ac:dyDescent="0.3">
      <c r="C101" s="11"/>
      <c r="F101" s="281"/>
      <c r="G101" s="281"/>
    </row>
  </sheetData>
  <mergeCells count="7">
    <mergeCell ref="A1:D1"/>
    <mergeCell ref="F1:G1"/>
    <mergeCell ref="C2:D2"/>
    <mergeCell ref="I37:J37"/>
    <mergeCell ref="F63:G63"/>
    <mergeCell ref="A63:D63"/>
    <mergeCell ref="E36:F3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CDEF-4822-4D5D-BE9B-2035F3769F38}">
  <dimension ref="A1:T64"/>
  <sheetViews>
    <sheetView workbookViewId="0">
      <selection activeCell="A17" sqref="A17"/>
    </sheetView>
  </sheetViews>
  <sheetFormatPr defaultRowHeight="14.4" x14ac:dyDescent="0.3"/>
  <cols>
    <col min="7" max="7" width="10.5546875" bestFit="1" customWidth="1"/>
    <col min="8" max="8" width="12.88671875" bestFit="1" customWidth="1"/>
    <col min="9" max="9" width="14.109375" bestFit="1" customWidth="1"/>
    <col min="11" max="11" width="18.88671875" bestFit="1" customWidth="1"/>
    <col min="12" max="12" width="14.33203125" bestFit="1" customWidth="1"/>
    <col min="15" max="15" width="10.5546875" bestFit="1" customWidth="1"/>
    <col min="16" max="16" width="13.33203125" bestFit="1" customWidth="1"/>
    <col min="17" max="17" width="14.109375" bestFit="1" customWidth="1"/>
    <col min="19" max="19" width="18.88671875" bestFit="1" customWidth="1"/>
    <col min="20" max="20" width="14.33203125" bestFit="1" customWidth="1"/>
  </cols>
  <sheetData>
    <row r="1" spans="1:20" ht="15" customHeight="1" thickBot="1" x14ac:dyDescent="0.35">
      <c r="A1" s="427" t="s">
        <v>98</v>
      </c>
      <c r="B1" s="428"/>
      <c r="C1" s="428"/>
      <c r="D1" s="428"/>
      <c r="E1" s="429"/>
      <c r="G1" s="391" t="s">
        <v>34</v>
      </c>
      <c r="H1" s="392"/>
      <c r="I1" s="392"/>
      <c r="J1" s="392"/>
      <c r="K1" s="392"/>
      <c r="L1" s="393"/>
      <c r="O1" s="391" t="s">
        <v>35</v>
      </c>
      <c r="P1" s="392"/>
      <c r="Q1" s="392"/>
      <c r="R1" s="392"/>
      <c r="S1" s="392"/>
      <c r="T1" s="393"/>
    </row>
    <row r="2" spans="1:20" ht="15" thickBot="1" x14ac:dyDescent="0.35">
      <c r="A2" s="430"/>
      <c r="B2" s="431"/>
      <c r="C2" s="431"/>
      <c r="D2" s="431"/>
      <c r="E2" s="432"/>
      <c r="G2" s="20" t="s">
        <v>18</v>
      </c>
      <c r="H2" s="20" t="s">
        <v>20</v>
      </c>
      <c r="I2" s="20" t="s">
        <v>29</v>
      </c>
      <c r="J2" s="20" t="s">
        <v>32</v>
      </c>
      <c r="K2" s="20" t="s">
        <v>30</v>
      </c>
      <c r="L2" s="20" t="s">
        <v>31</v>
      </c>
      <c r="O2" s="20" t="s">
        <v>18</v>
      </c>
      <c r="P2" s="20" t="s">
        <v>20</v>
      </c>
      <c r="Q2" s="20" t="s">
        <v>33</v>
      </c>
      <c r="R2" s="20" t="s">
        <v>32</v>
      </c>
      <c r="S2" s="20" t="s">
        <v>30</v>
      </c>
      <c r="T2" s="20" t="s">
        <v>87</v>
      </c>
    </row>
    <row r="3" spans="1:20" x14ac:dyDescent="0.3">
      <c r="A3" s="359" t="s">
        <v>97</v>
      </c>
      <c r="B3" s="360"/>
      <c r="C3" s="360"/>
      <c r="D3" s="360"/>
      <c r="E3" s="361"/>
      <c r="G3" s="11">
        <v>44874</v>
      </c>
      <c r="H3">
        <v>-7.4161020629734779E-3</v>
      </c>
      <c r="I3">
        <f>IF(COUNT(H$3:H3)=ROUND(COUNT($H$3:$H$31)*0.05,0),H3,"")</f>
        <v>-7.4161020629734779E-3</v>
      </c>
      <c r="J3" s="18">
        <f>SQRT(_xlfn.VAR.P(H3:H31))</f>
        <v>4.2663139038790687E-3</v>
      </c>
      <c r="K3" s="21">
        <v>100000000</v>
      </c>
      <c r="L3" s="22">
        <f>I3*J3*K3*SQRT(5)</f>
        <v>-7074.7892421470387</v>
      </c>
      <c r="O3" s="11">
        <v>44874</v>
      </c>
      <c r="P3">
        <v>-7.4161020629734779E-3</v>
      </c>
      <c r="Q3" t="str">
        <f>IF(COUNT(P$3:P3)=ROUND(COUNT($P$3:$P$31)*0.1,0),P3,"")</f>
        <v/>
      </c>
    </row>
    <row r="4" spans="1:20" x14ac:dyDescent="0.3">
      <c r="A4" s="362"/>
      <c r="B4" s="355"/>
      <c r="C4" s="355"/>
      <c r="D4" s="355"/>
      <c r="E4" s="363"/>
      <c r="G4" s="11">
        <v>44879</v>
      </c>
      <c r="H4">
        <v>-6.8340739447976875E-3</v>
      </c>
      <c r="I4" t="str">
        <f>IF(COUNT(H$3:H4)=ROUND(COUNT($H$3:$H$31)*0.05,0),H4,"")</f>
        <v/>
      </c>
      <c r="J4" s="18"/>
      <c r="K4" s="21"/>
      <c r="L4" s="22"/>
      <c r="O4" s="11">
        <v>44879</v>
      </c>
      <c r="P4">
        <v>-6.8340739447976875E-3</v>
      </c>
      <c r="Q4" t="str">
        <f>IF(COUNT(P$3:P4)=ROUND(COUNT($P$3:$P$31)*0.1,0),P4,"")</f>
        <v/>
      </c>
    </row>
    <row r="5" spans="1:20" x14ac:dyDescent="0.3">
      <c r="A5" s="362"/>
      <c r="B5" s="355"/>
      <c r="C5" s="355"/>
      <c r="D5" s="355"/>
      <c r="E5" s="363"/>
      <c r="G5" s="26">
        <v>44910</v>
      </c>
      <c r="H5">
        <v>-6.286805852900328E-3</v>
      </c>
      <c r="I5" t="str">
        <f>IF(COUNT(H$3:H5)=ROUND(COUNT($H$3:$H$31)*0.05,0),H5,"")</f>
        <v/>
      </c>
      <c r="O5" s="26">
        <v>44910</v>
      </c>
      <c r="P5">
        <v>-6.286805852900328E-3</v>
      </c>
      <c r="Q5">
        <f>IF(COUNT(P$3:P5)=ROUND(COUNT($P$3:$P$31)*0.1,0),P5,"")</f>
        <v>-6.286805852900328E-3</v>
      </c>
      <c r="R5" s="18">
        <f>SQRT(_xlfn.VAR.P(P3:P31))</f>
        <v>4.2663139038790687E-3</v>
      </c>
      <c r="S5" s="21">
        <v>100000000</v>
      </c>
      <c r="T5" s="22">
        <f>Q5*R5*S5*SQRT(5)</f>
        <v>-5997.4668684283097</v>
      </c>
    </row>
    <row r="6" spans="1:20" x14ac:dyDescent="0.3">
      <c r="A6" s="362"/>
      <c r="B6" s="355"/>
      <c r="C6" s="355"/>
      <c r="D6" s="355"/>
      <c r="E6" s="363"/>
      <c r="G6" s="26">
        <v>44900</v>
      </c>
      <c r="H6">
        <v>-4.9258035768679816E-3</v>
      </c>
      <c r="I6" t="str">
        <f>IF(COUNT(H$3:H6)=ROUND(COUNT($H$3:$H$31)*0.05,0),H6,"")</f>
        <v/>
      </c>
      <c r="O6" s="26">
        <v>44900</v>
      </c>
      <c r="P6">
        <v>-4.9258035768679816E-3</v>
      </c>
      <c r="Q6" t="str">
        <f>IF(COUNT(P$3:P6)=ROUND(COUNT($P$3:$P$31)*0.1,0),P6,"")</f>
        <v/>
      </c>
    </row>
    <row r="7" spans="1:20" x14ac:dyDescent="0.3">
      <c r="A7" s="362"/>
      <c r="B7" s="355"/>
      <c r="C7" s="355"/>
      <c r="D7" s="355"/>
      <c r="E7" s="363"/>
      <c r="G7" s="26">
        <v>44901</v>
      </c>
      <c r="H7">
        <v>-4.6003225879655846E-3</v>
      </c>
      <c r="I7" t="str">
        <f>IF(COUNT(H$3:H7)=ROUND(COUNT($H$3:$H$31)*0.05,0),H7,"")</f>
        <v/>
      </c>
      <c r="O7" s="26">
        <v>44901</v>
      </c>
      <c r="P7">
        <v>-4.6003225879655846E-3</v>
      </c>
      <c r="Q7" t="str">
        <f>IF(COUNT(P$3:P7)=ROUND(COUNT($P$3:$P$31)*0.1,0),P7,"")</f>
        <v/>
      </c>
    </row>
    <row r="8" spans="1:20" x14ac:dyDescent="0.3">
      <c r="A8" s="362"/>
      <c r="B8" s="355"/>
      <c r="C8" s="355"/>
      <c r="D8" s="355"/>
      <c r="E8" s="363"/>
      <c r="G8" s="26">
        <v>44904</v>
      </c>
      <c r="H8">
        <v>-3.4040562913250734E-3</v>
      </c>
      <c r="I8" t="str">
        <f>IF(COUNT(H$3:H8)=ROUND(COUNT($H$3:$H$31)*0.05,0),H8,"")</f>
        <v/>
      </c>
      <c r="O8" s="26">
        <v>44904</v>
      </c>
      <c r="P8">
        <v>-3.4040562913250734E-3</v>
      </c>
      <c r="Q8" t="str">
        <f>IF(COUNT(P$3:P8)=ROUND(COUNT($P$3:$P$31)*0.1,0),P8,"")</f>
        <v/>
      </c>
    </row>
    <row r="9" spans="1:20" x14ac:dyDescent="0.3">
      <c r="A9" s="362"/>
      <c r="B9" s="355"/>
      <c r="C9" s="355"/>
      <c r="D9" s="355"/>
      <c r="E9" s="363"/>
      <c r="G9" s="26">
        <v>44909</v>
      </c>
      <c r="H9">
        <v>-1.6214857378159344E-3</v>
      </c>
      <c r="I9" t="str">
        <f>IF(COUNT(H$3:H9)=ROUND(COUNT($H$3:$H$31)*0.05,0),H9,"")</f>
        <v/>
      </c>
      <c r="O9" s="26">
        <v>44909</v>
      </c>
      <c r="P9">
        <v>-1.6214857378159344E-3</v>
      </c>
      <c r="Q9" t="str">
        <f>IF(COUNT(P$3:P9)=ROUND(COUNT($P$3:$P$31)*0.1,0),P9,"")</f>
        <v/>
      </c>
    </row>
    <row r="10" spans="1:20" x14ac:dyDescent="0.3">
      <c r="A10" s="362"/>
      <c r="B10" s="355"/>
      <c r="C10" s="355"/>
      <c r="D10" s="355"/>
      <c r="E10" s="363"/>
      <c r="G10" s="26">
        <v>44902</v>
      </c>
      <c r="H10">
        <v>-1.3564141283014209E-3</v>
      </c>
      <c r="I10" t="str">
        <f>IF(COUNT(H$3:H10)=ROUND(COUNT($H$3:$H$31)*0.05,0),H10,"")</f>
        <v/>
      </c>
      <c r="O10" s="26">
        <v>44902</v>
      </c>
      <c r="P10">
        <v>-1.3564141283014209E-3</v>
      </c>
      <c r="Q10" t="str">
        <f>IF(COUNT(P$3:P10)=ROUND(COUNT($P$3:$P$31)*0.1,0),P10,"")</f>
        <v/>
      </c>
    </row>
    <row r="11" spans="1:20" x14ac:dyDescent="0.3">
      <c r="A11" s="362"/>
      <c r="B11" s="355"/>
      <c r="C11" s="355"/>
      <c r="D11" s="355"/>
      <c r="E11" s="363"/>
      <c r="G11" s="11">
        <v>44893</v>
      </c>
      <c r="H11">
        <v>-1.155542568514615E-3</v>
      </c>
      <c r="I11" t="str">
        <f>IF(COUNT(H$3:H11)=ROUND(COUNT($H$3:$H$31)*0.05,0),H11,"")</f>
        <v/>
      </c>
      <c r="O11" s="11">
        <v>44893</v>
      </c>
      <c r="P11">
        <v>-1.155542568514615E-3</v>
      </c>
      <c r="Q11" t="str">
        <f>IF(COUNT(P$3:P11)=ROUND(COUNT($P$3:$P$31)*0.1,0),P11,"")</f>
        <v/>
      </c>
    </row>
    <row r="12" spans="1:20" x14ac:dyDescent="0.3">
      <c r="A12" s="362"/>
      <c r="B12" s="355"/>
      <c r="C12" s="355"/>
      <c r="D12" s="355"/>
      <c r="E12" s="363"/>
      <c r="G12" s="11">
        <v>44882</v>
      </c>
      <c r="H12">
        <v>-9.7035383131088436E-4</v>
      </c>
      <c r="I12" t="str">
        <f>IF(COUNT(H$3:H12)=ROUND(COUNT($H$3:$H$31)*0.05,0),H12,"")</f>
        <v/>
      </c>
      <c r="O12" s="11">
        <v>44882</v>
      </c>
      <c r="P12">
        <v>-9.7035383131088436E-4</v>
      </c>
      <c r="Q12" t="str">
        <f>IF(COUNT(P$3:P12)=ROUND(COUNT($P$3:$P$31)*0.1,0),P12,"")</f>
        <v/>
      </c>
    </row>
    <row r="13" spans="1:20" ht="15" thickBot="1" x14ac:dyDescent="0.35">
      <c r="A13" s="364"/>
      <c r="B13" s="365"/>
      <c r="C13" s="365"/>
      <c r="D13" s="365"/>
      <c r="E13" s="366"/>
      <c r="G13" s="11">
        <v>44876</v>
      </c>
      <c r="H13">
        <v>-1.6246996253398843E-4</v>
      </c>
      <c r="I13" t="str">
        <f>IF(COUNT(H$3:H13)=ROUND(COUNT($H$3:$H$31)*0.05,0),H13,"")</f>
        <v/>
      </c>
      <c r="O13" s="11">
        <v>44876</v>
      </c>
      <c r="P13">
        <v>-1.6246996253398843E-4</v>
      </c>
      <c r="Q13" t="str">
        <f>IF(COUNT(P$3:P13)=ROUND(COUNT($P$3:$P$31)*0.1,0),P13,"")</f>
        <v/>
      </c>
    </row>
    <row r="14" spans="1:20" x14ac:dyDescent="0.3">
      <c r="G14" s="11">
        <v>44889</v>
      </c>
      <c r="H14">
        <v>0</v>
      </c>
      <c r="I14" t="str">
        <f>IF(COUNT(H$3:H14)=ROUND(COUNT($H$3:$H$31)*0.05,0),H14,"")</f>
        <v/>
      </c>
      <c r="O14" s="11">
        <v>44889</v>
      </c>
      <c r="P14">
        <v>0</v>
      </c>
      <c r="Q14" t="str">
        <f>IF(COUNT(P$3:P14)=ROUND(COUNT($P$3:$P$31)*0.1,0),P14,"")</f>
        <v/>
      </c>
    </row>
    <row r="15" spans="1:20" x14ac:dyDescent="0.3">
      <c r="G15" s="11">
        <v>44897</v>
      </c>
      <c r="H15">
        <v>2.22126884536345E-4</v>
      </c>
      <c r="I15" t="str">
        <f>IF(COUNT(H$3:H15)=ROUND(COUNT($H$3:$H$31)*0.05,0),H15,"")</f>
        <v/>
      </c>
      <c r="O15" s="11">
        <v>44897</v>
      </c>
      <c r="P15">
        <v>2.22126884536345E-4</v>
      </c>
      <c r="Q15" t="str">
        <f>IF(COUNT(P$3:P15)=ROUND(COUNT($P$3:$P$31)*0.1,0),P15,"")</f>
        <v/>
      </c>
    </row>
    <row r="16" spans="1:20" x14ac:dyDescent="0.3">
      <c r="G16" s="26">
        <v>44903</v>
      </c>
      <c r="H16">
        <v>6.8721178711526117E-4</v>
      </c>
      <c r="I16" t="str">
        <f>IF(COUNT(H$3:H16)=ROUND(COUNT($H$3:$H$31)*0.05,0),H16,"")</f>
        <v/>
      </c>
      <c r="O16" s="26">
        <v>44903</v>
      </c>
      <c r="P16">
        <v>6.8721178711526117E-4</v>
      </c>
      <c r="Q16" t="str">
        <f>IF(COUNT(P$3:P16)=ROUND(COUNT($P$3:$P$31)*0.1,0),P16,"")</f>
        <v/>
      </c>
    </row>
    <row r="17" spans="7:17" x14ac:dyDescent="0.3">
      <c r="G17" s="11">
        <v>44894</v>
      </c>
      <c r="H17">
        <v>9.2301334311123352E-4</v>
      </c>
      <c r="I17" t="str">
        <f>IF(COUNT(H$3:H17)=ROUND(COUNT($H$3:$H$31)*0.05,0),H17,"")</f>
        <v/>
      </c>
      <c r="O17" s="11">
        <v>44894</v>
      </c>
      <c r="P17">
        <v>9.2301334311123352E-4</v>
      </c>
      <c r="Q17" t="str">
        <f>IF(COUNT(P$3:P17)=ROUND(COUNT($P$3:$P$31)*0.1,0),P17,"")</f>
        <v/>
      </c>
    </row>
    <row r="18" spans="7:17" x14ac:dyDescent="0.3">
      <c r="G18" s="11">
        <v>44886</v>
      </c>
      <c r="H18">
        <v>1.4986124768779432E-3</v>
      </c>
      <c r="I18" t="str">
        <f>IF(COUNT(H$3:H18)=ROUND(COUNT($H$3:$H$31)*0.05,0),H18,"")</f>
        <v/>
      </c>
      <c r="O18" s="11">
        <v>44886</v>
      </c>
      <c r="P18">
        <v>1.4986124768779432E-3</v>
      </c>
      <c r="Q18" t="str">
        <f>IF(COUNT(P$3:P18)=ROUND(COUNT($P$3:$P$31)*0.1,0),P18,"")</f>
        <v/>
      </c>
    </row>
    <row r="19" spans="7:17" x14ac:dyDescent="0.3">
      <c r="G19" s="26">
        <v>44908</v>
      </c>
      <c r="H19">
        <v>1.5725060716146426E-3</v>
      </c>
      <c r="I19" t="str">
        <f>IF(COUNT(H$3:H19)=ROUND(COUNT($H$3:$H$31)*0.05,0),H19,"")</f>
        <v/>
      </c>
      <c r="O19" s="26">
        <v>44908</v>
      </c>
      <c r="P19">
        <v>1.5725060716146426E-3</v>
      </c>
      <c r="Q19" t="str">
        <f>IF(COUNT(P$3:P19)=ROUND(COUNT($P$3:$P$31)*0.1,0),P19,"")</f>
        <v/>
      </c>
    </row>
    <row r="20" spans="7:17" x14ac:dyDescent="0.3">
      <c r="G20" s="11">
        <v>44881</v>
      </c>
      <c r="H20">
        <v>1.7574738927680221E-3</v>
      </c>
      <c r="I20" t="str">
        <f>IF(COUNT(H$3:H20)=ROUND(COUNT($H$3:$H$31)*0.05,0),H20,"")</f>
        <v/>
      </c>
      <c r="O20" s="11">
        <v>44881</v>
      </c>
      <c r="P20">
        <v>1.7574738927680221E-3</v>
      </c>
      <c r="Q20" t="str">
        <f>IF(COUNT(P$3:P20)=ROUND(COUNT($P$3:$P$31)*0.1,0),P20,"")</f>
        <v/>
      </c>
    </row>
    <row r="21" spans="7:17" x14ac:dyDescent="0.3">
      <c r="G21" s="11">
        <v>44890</v>
      </c>
      <c r="H21">
        <v>1.8846841001229735E-3</v>
      </c>
      <c r="I21" t="str">
        <f>IF(COUNT(H$3:H21)=ROUND(COUNT($H$3:$H$31)*0.05,0),H21,"")</f>
        <v/>
      </c>
      <c r="O21" s="11">
        <v>44890</v>
      </c>
      <c r="P21">
        <v>1.8846841001229735E-3</v>
      </c>
      <c r="Q21" t="str">
        <f>IF(COUNT(P$3:P21)=ROUND(COUNT($P$3:$P$31)*0.1,0),P21,"")</f>
        <v/>
      </c>
    </row>
    <row r="22" spans="7:17" x14ac:dyDescent="0.3">
      <c r="G22" s="11">
        <v>44896</v>
      </c>
      <c r="H22">
        <v>2.4390407726052801E-3</v>
      </c>
      <c r="I22" t="str">
        <f>IF(COUNT(H$3:H22)=ROUND(COUNT($H$3:$H$31)*0.05,0),H22,"")</f>
        <v/>
      </c>
      <c r="O22" s="11">
        <v>44896</v>
      </c>
      <c r="P22">
        <v>2.4390407726052801E-3</v>
      </c>
      <c r="Q22" t="str">
        <f>IF(COUNT(P$3:P22)=ROUND(COUNT($P$3:$P$31)*0.1,0),P22,"")</f>
        <v/>
      </c>
    </row>
    <row r="23" spans="7:17" x14ac:dyDescent="0.3">
      <c r="G23" s="11">
        <v>44888</v>
      </c>
      <c r="H23">
        <v>2.8086230037660653E-3</v>
      </c>
      <c r="I23" t="str">
        <f>IF(COUNT(H$3:H23)=ROUND(COUNT($H$3:$H$31)*0.05,0),H23,"")</f>
        <v/>
      </c>
      <c r="O23" s="11">
        <v>44888</v>
      </c>
      <c r="P23">
        <v>2.8086230037660653E-3</v>
      </c>
      <c r="Q23" t="str">
        <f>IF(COUNT(P$3:P23)=ROUND(COUNT($P$3:$P$31)*0.1,0),P23,"")</f>
        <v/>
      </c>
    </row>
    <row r="24" spans="7:17" x14ac:dyDescent="0.3">
      <c r="G24" s="11">
        <v>44887</v>
      </c>
      <c r="H24">
        <v>2.8546840632525596E-3</v>
      </c>
      <c r="I24" t="str">
        <f>IF(COUNT(H$3:H24)=ROUND(COUNT($H$3:$H$31)*0.05,0),H24,"")</f>
        <v/>
      </c>
      <c r="O24" s="11">
        <v>44887</v>
      </c>
      <c r="P24">
        <v>2.8546840632525596E-3</v>
      </c>
      <c r="Q24" t="str">
        <f>IF(COUNT(P$3:P24)=ROUND(COUNT($P$3:$P$31)*0.1,0),P24,"")</f>
        <v/>
      </c>
    </row>
    <row r="25" spans="7:17" x14ac:dyDescent="0.3">
      <c r="G25" s="11">
        <v>44873</v>
      </c>
      <c r="H25">
        <v>3.0012615653004834E-3</v>
      </c>
      <c r="I25" t="str">
        <f>IF(COUNT(H$3:H25)=ROUND(COUNT($H$3:$H$31)*0.05,0),H25,"")</f>
        <v/>
      </c>
      <c r="O25" s="11">
        <v>44873</v>
      </c>
      <c r="P25">
        <v>3.0012615653004834E-3</v>
      </c>
      <c r="Q25" t="str">
        <f>IF(COUNT(P$3:P25)=ROUND(COUNT($P$3:$P$31)*0.1,0),P25,"")</f>
        <v/>
      </c>
    </row>
    <row r="26" spans="7:17" x14ac:dyDescent="0.3">
      <c r="G26" s="11">
        <v>44895</v>
      </c>
      <c r="H26">
        <v>3.0957453389767057E-3</v>
      </c>
      <c r="I26" t="str">
        <f>IF(COUNT(H$3:H26)=ROUND(COUNT($H$3:$H$31)*0.05,0),H26,"")</f>
        <v/>
      </c>
      <c r="O26" s="11">
        <v>44895</v>
      </c>
      <c r="P26">
        <v>3.0957453389767057E-3</v>
      </c>
      <c r="Q26" t="str">
        <f>IF(COUNT(P$3:P26)=ROUND(COUNT($P$3:$P$31)*0.1,0),P26,"")</f>
        <v/>
      </c>
    </row>
    <row r="27" spans="7:17" x14ac:dyDescent="0.3">
      <c r="G27" s="11">
        <v>44872</v>
      </c>
      <c r="H27">
        <v>3.1594758714152691E-3</v>
      </c>
      <c r="I27" t="str">
        <f>IF(COUNT(H$3:H27)=ROUND(COUNT($H$3:$H$31)*0.05,0),H27,"")</f>
        <v/>
      </c>
      <c r="O27" s="11">
        <v>44872</v>
      </c>
      <c r="P27">
        <v>3.1594758714152691E-3</v>
      </c>
      <c r="Q27" t="str">
        <f>IF(COUNT(P$3:P27)=ROUND(COUNT($P$3:$P$31)*0.1,0),P27,"")</f>
        <v/>
      </c>
    </row>
    <row r="28" spans="7:17" x14ac:dyDescent="0.3">
      <c r="G28" s="11">
        <v>44883</v>
      </c>
      <c r="H28">
        <v>3.3311964836142136E-3</v>
      </c>
      <c r="I28" t="str">
        <f>IF(COUNT(H$3:H28)=ROUND(COUNT($H$3:$H$31)*0.05,0),H28,"")</f>
        <v/>
      </c>
      <c r="O28" s="11">
        <v>44883</v>
      </c>
      <c r="P28">
        <v>3.3311964836142136E-3</v>
      </c>
      <c r="Q28" t="str">
        <f>IF(COUNT(P$3:P28)=ROUND(COUNT($P$3:$P$31)*0.1,0),P28,"")</f>
        <v/>
      </c>
    </row>
    <row r="29" spans="7:17" x14ac:dyDescent="0.3">
      <c r="G29" s="26">
        <v>44907</v>
      </c>
      <c r="H29">
        <v>3.4743098328736894E-3</v>
      </c>
      <c r="I29" t="str">
        <f>IF(COUNT(H$3:H29)=ROUND(COUNT($H$3:$H$31)*0.05,0),H29,"")</f>
        <v/>
      </c>
      <c r="O29" s="26">
        <v>44907</v>
      </c>
      <c r="P29">
        <v>3.4743098328736894E-3</v>
      </c>
      <c r="Q29" t="str">
        <f>IF(COUNT(P$3:P29)=ROUND(COUNT($P$3:$P$31)*0.1,0),P29,"")</f>
        <v/>
      </c>
    </row>
    <row r="30" spans="7:17" x14ac:dyDescent="0.3">
      <c r="G30" s="11">
        <v>44875</v>
      </c>
      <c r="H30">
        <v>9.7619757890632774E-3</v>
      </c>
      <c r="I30" t="str">
        <f>IF(COUNT(H$3:H30)=ROUND(COUNT($H$3:$H$31)*0.05,0),H30,"")</f>
        <v/>
      </c>
      <c r="O30" s="11">
        <v>44875</v>
      </c>
      <c r="P30">
        <v>9.7619757890632774E-3</v>
      </c>
      <c r="Q30" t="str">
        <f>IF(COUNT(P$3:P30)=ROUND(COUNT($P$3:$P$31)*0.1,0),P30,"")</f>
        <v/>
      </c>
    </row>
    <row r="31" spans="7:17" x14ac:dyDescent="0.3">
      <c r="G31" s="11">
        <v>44880</v>
      </c>
      <c r="H31">
        <v>1.2242463017090381E-2</v>
      </c>
      <c r="I31" t="str">
        <f>IF(COUNT(H$3:H31)=ROUND(COUNT($H$3:$H$31)*0.05,0),H31,"")</f>
        <v/>
      </c>
      <c r="O31" s="11">
        <v>44880</v>
      </c>
      <c r="P31">
        <v>1.2242463017090381E-2</v>
      </c>
      <c r="Q31" t="str">
        <f>IF(COUNT(P$3:P31)=ROUND(COUNT($P$3:$P$31)*0.1,0),P31,"")</f>
        <v/>
      </c>
    </row>
    <row r="33" spans="7:20" ht="15" thickBot="1" x14ac:dyDescent="0.35"/>
    <row r="34" spans="7:20" ht="15" thickBot="1" x14ac:dyDescent="0.35">
      <c r="G34" s="391" t="s">
        <v>36</v>
      </c>
      <c r="H34" s="392"/>
      <c r="I34" s="392"/>
      <c r="J34" s="392"/>
      <c r="K34" s="392"/>
      <c r="L34" s="393"/>
      <c r="O34" s="391" t="s">
        <v>37</v>
      </c>
      <c r="P34" s="392"/>
      <c r="Q34" s="392"/>
      <c r="R34" s="392"/>
      <c r="S34" s="392"/>
      <c r="T34" s="393"/>
    </row>
    <row r="35" spans="7:20" x14ac:dyDescent="0.3">
      <c r="G35" s="20" t="s">
        <v>18</v>
      </c>
      <c r="H35" s="20" t="s">
        <v>20</v>
      </c>
      <c r="I35" s="20" t="s">
        <v>29</v>
      </c>
      <c r="J35" s="20" t="s">
        <v>32</v>
      </c>
      <c r="K35" s="20" t="s">
        <v>30</v>
      </c>
      <c r="L35" s="20" t="s">
        <v>39</v>
      </c>
      <c r="O35" s="20" t="s">
        <v>18</v>
      </c>
      <c r="P35" s="20" t="s">
        <v>20</v>
      </c>
      <c r="Q35" s="20" t="s">
        <v>38</v>
      </c>
      <c r="R35" s="20" t="s">
        <v>32</v>
      </c>
      <c r="S35" s="20" t="s">
        <v>30</v>
      </c>
      <c r="T35" s="20" t="s">
        <v>40</v>
      </c>
    </row>
    <row r="36" spans="7:20" x14ac:dyDescent="0.3">
      <c r="G36" s="11">
        <v>44874</v>
      </c>
      <c r="H36">
        <v>-7.4161020629734779E-3</v>
      </c>
      <c r="I36" cm="1">
        <f t="array" ref="I36">IF(COUNT($H36:$H$36)=ROUND(COUNT($H$36:$H$64)*0.05,0),$H36:$H$36,"")</f>
        <v>-7.4161020629734779E-3</v>
      </c>
      <c r="J36">
        <f>SQRT(_xlfn.VAR.P(H36:H64))</f>
        <v>4.2663139038790687E-3</v>
      </c>
      <c r="K36" s="22">
        <v>100000000</v>
      </c>
      <c r="L36" s="22">
        <f>AVERAGE(I36)*J36*K36*SQRT(5)</f>
        <v>-7074.7892421470387</v>
      </c>
      <c r="O36" s="11">
        <v>44874</v>
      </c>
      <c r="P36">
        <v>-7.4161020629734779E-3</v>
      </c>
      <c r="Q36" t="str" cm="1">
        <f t="array" ref="Q36">IF(COUNT($P36:$P$36)=ROUND(COUNT($P$36:$P$64)*0.1,0),$P36:$P$36,"")</f>
        <v/>
      </c>
    </row>
    <row r="37" spans="7:20" x14ac:dyDescent="0.3">
      <c r="G37" s="11">
        <v>44879</v>
      </c>
      <c r="H37">
        <v>-6.8340739447976875E-3</v>
      </c>
      <c r="I37" t="str" cm="1">
        <f t="array" ref="I37">IF(COUNT($H$36:$H37)=ROUND(COUNT($H$36:$H$64)*0.05,0),$H$36:$H37,"")</f>
        <v/>
      </c>
      <c r="K37" s="22"/>
      <c r="L37" s="22"/>
      <c r="O37" s="11">
        <v>44879</v>
      </c>
      <c r="P37">
        <v>-6.8340739447976875E-3</v>
      </c>
      <c r="Q37" t="str" cm="1">
        <f t="array" ref="Q37">IF(COUNT($P$36:$P37)=ROUND(COUNT($P$36:$P$64)*0.1,0),$P$36:$P37,"")</f>
        <v/>
      </c>
      <c r="S37" s="22"/>
      <c r="T37" s="22"/>
    </row>
    <row r="38" spans="7:20" x14ac:dyDescent="0.3">
      <c r="G38" s="26">
        <v>44910</v>
      </c>
      <c r="H38">
        <v>-6.286805852900328E-3</v>
      </c>
      <c r="I38" t="str" cm="1">
        <f t="array" ref="I38">IF(COUNT($H$36:$H38)=ROUND(COUNT($H$36:$H$64)*0.05,0),$H$36:$H38,"")</f>
        <v/>
      </c>
      <c r="O38" s="26">
        <v>44910</v>
      </c>
      <c r="P38">
        <v>-6.286805852900328E-3</v>
      </c>
      <c r="Q38" cm="1">
        <f t="array" ref="Q38:Q40">IF(COUNT($P$36:$P38)=ROUND(COUNT($P$36:$P$64)*0.1,0),$P$36:$P38,"")</f>
        <v>-7.4161020629734779E-3</v>
      </c>
      <c r="R38">
        <f>SQRT(_xlfn.VAR.P(P36:P64))</f>
        <v>4.2663139038790687E-3</v>
      </c>
      <c r="S38" s="22">
        <v>100000000</v>
      </c>
      <c r="T38" s="22">
        <f>AVERAGE(_xlfn.ANCHORARRAY(Q38))*R38*S38*SQRT(5)</f>
        <v>-6530.6013455713673</v>
      </c>
    </row>
    <row r="39" spans="7:20" x14ac:dyDescent="0.3">
      <c r="G39" s="26">
        <v>44900</v>
      </c>
      <c r="H39">
        <v>-4.9258035768679816E-3</v>
      </c>
      <c r="I39" t="str" cm="1">
        <f t="array" ref="I39">IF(COUNT($H$36:$H39)=ROUND(COUNT($H$36:$H$64)*0.05,0),$H$36:$H39,"")</f>
        <v/>
      </c>
      <c r="O39" s="26">
        <v>44900</v>
      </c>
      <c r="P39">
        <v>-4.9258035768679816E-3</v>
      </c>
      <c r="Q39">
        <v>-6.8340739447976875E-3</v>
      </c>
    </row>
    <row r="40" spans="7:20" x14ac:dyDescent="0.3">
      <c r="G40" s="26">
        <v>44901</v>
      </c>
      <c r="H40">
        <v>-4.6003225879655846E-3</v>
      </c>
      <c r="I40" t="str" cm="1">
        <f t="array" ref="I40">IF(COUNT($H$36:$H40)=ROUND(COUNT($H$36:$H$64)*0.05,0),$H$36:$H40,"")</f>
        <v/>
      </c>
      <c r="O40" s="26">
        <v>44901</v>
      </c>
      <c r="P40">
        <v>-4.6003225879655846E-3</v>
      </c>
      <c r="Q40">
        <v>-6.286805852900328E-3</v>
      </c>
    </row>
    <row r="41" spans="7:20" x14ac:dyDescent="0.3">
      <c r="G41" s="26">
        <v>44904</v>
      </c>
      <c r="H41">
        <v>-3.4040562913250734E-3</v>
      </c>
      <c r="I41" t="str" cm="1">
        <f t="array" ref="I41">IF(COUNT($H$36:$H41)=ROUND(COUNT($H$36:$H$64)*0.05,0),$H$36:$H41,"")</f>
        <v/>
      </c>
      <c r="O41" s="26">
        <v>44904</v>
      </c>
      <c r="P41">
        <v>-3.4040562913250734E-3</v>
      </c>
    </row>
    <row r="42" spans="7:20" x14ac:dyDescent="0.3">
      <c r="G42" s="26">
        <v>44909</v>
      </c>
      <c r="H42">
        <v>-1.6214857378159344E-3</v>
      </c>
      <c r="I42" t="str" cm="1">
        <f t="array" ref="I42">IF(COUNT($H$36:$H42)=ROUND(COUNT($H$36:$H$64)*0.05,0),$H$36:$H42,"")</f>
        <v/>
      </c>
      <c r="O42" s="26">
        <v>44909</v>
      </c>
      <c r="P42">
        <v>-1.6214857378159344E-3</v>
      </c>
    </row>
    <row r="43" spans="7:20" x14ac:dyDescent="0.3">
      <c r="G43" s="26">
        <v>44902</v>
      </c>
      <c r="H43">
        <v>-1.3564141283014209E-3</v>
      </c>
      <c r="I43" t="str" cm="1">
        <f t="array" ref="I43">IF(COUNT($H$36:$H43)=ROUND(COUNT($H$36:$H$64)*0.05,0),$H$36:$H43,"")</f>
        <v/>
      </c>
      <c r="O43" s="26">
        <v>44902</v>
      </c>
      <c r="P43">
        <v>-1.3564141283014209E-3</v>
      </c>
    </row>
    <row r="44" spans="7:20" x14ac:dyDescent="0.3">
      <c r="G44" s="11">
        <v>44893</v>
      </c>
      <c r="H44">
        <v>-1.155542568514615E-3</v>
      </c>
      <c r="I44" t="str" cm="1">
        <f t="array" ref="I44">IF(COUNT($H$36:$H44)=ROUND(COUNT($H$36:$H$64)*0.05,0),$H$36:$H44,"")</f>
        <v/>
      </c>
      <c r="O44" s="11">
        <v>44893</v>
      </c>
      <c r="P44">
        <v>-1.155542568514615E-3</v>
      </c>
    </row>
    <row r="45" spans="7:20" x14ac:dyDescent="0.3">
      <c r="G45" s="11">
        <v>44882</v>
      </c>
      <c r="H45">
        <v>-9.7035383131088436E-4</v>
      </c>
      <c r="I45" t="str" cm="1">
        <f t="array" ref="I45">IF(COUNT($H$36:$H45)=ROUND(COUNT($H$36:$H$64)*0.05,0),$H$36:$H45,"")</f>
        <v/>
      </c>
      <c r="O45" s="11">
        <v>44882</v>
      </c>
      <c r="P45">
        <v>-9.7035383131088436E-4</v>
      </c>
    </row>
    <row r="46" spans="7:20" x14ac:dyDescent="0.3">
      <c r="G46" s="11">
        <v>44876</v>
      </c>
      <c r="H46">
        <v>-1.6246996253398843E-4</v>
      </c>
      <c r="I46" t="str" cm="1">
        <f t="array" ref="I46">IF(COUNT($H$36:$H46)=ROUND(COUNT($H$36:$H$64)*0.05,0),$H$36:$H46,"")</f>
        <v/>
      </c>
      <c r="O46" s="11">
        <v>44876</v>
      </c>
      <c r="P46">
        <v>-1.6246996253398843E-4</v>
      </c>
      <c r="Q46" t="str" cm="1">
        <f t="array" ref="Q46">IF(COUNT($P$36:$P46)=ROUND(COUNT($P$36:$P$64)*0.1,0),$P$36:$P46,"")</f>
        <v/>
      </c>
    </row>
    <row r="47" spans="7:20" x14ac:dyDescent="0.3">
      <c r="G47" s="11">
        <v>44889</v>
      </c>
      <c r="H47">
        <v>0</v>
      </c>
      <c r="I47" t="str" cm="1">
        <f t="array" ref="I47">IF(COUNT($H$36:$H47)=ROUND(COUNT($H$36:$H$64)*0.05,0),$H$36:$H47,"")</f>
        <v/>
      </c>
      <c r="O47" s="11">
        <v>44889</v>
      </c>
      <c r="P47">
        <v>0</v>
      </c>
      <c r="Q47" t="str" cm="1">
        <f t="array" ref="Q47">IF(COUNT($P$36:$P47)=ROUND(COUNT($P$36:$P$64)*0.1,0),$P$36:$P47,"")</f>
        <v/>
      </c>
    </row>
    <row r="48" spans="7:20" x14ac:dyDescent="0.3">
      <c r="G48" s="11">
        <v>44897</v>
      </c>
      <c r="H48">
        <v>2.22126884536345E-4</v>
      </c>
      <c r="I48" t="str" cm="1">
        <f t="array" ref="I48">IF(COUNT($H$36:$H48)=ROUND(COUNT($H$36:$H$64)*0.05,0),$H$36:$H48,"")</f>
        <v/>
      </c>
      <c r="O48" s="11">
        <v>44897</v>
      </c>
      <c r="P48">
        <v>2.22126884536345E-4</v>
      </c>
      <c r="Q48" t="str" cm="1">
        <f t="array" ref="Q48">IF(COUNT($P$36:$P48)=ROUND(COUNT($P$36:$P$64)*0.1,0),$P$36:$P48,"")</f>
        <v/>
      </c>
    </row>
    <row r="49" spans="7:17" x14ac:dyDescent="0.3">
      <c r="G49" s="26">
        <v>44903</v>
      </c>
      <c r="H49">
        <v>6.8721178711526117E-4</v>
      </c>
      <c r="I49" t="str" cm="1">
        <f t="array" ref="I49">IF(COUNT($H$36:$H49)=ROUND(COUNT($H$36:$H$64)*0.05,0),$H$36:$H49,"")</f>
        <v/>
      </c>
      <c r="O49" s="26">
        <v>44903</v>
      </c>
      <c r="P49">
        <v>6.8721178711526117E-4</v>
      </c>
      <c r="Q49" t="str" cm="1">
        <f t="array" ref="Q49">IF(COUNT($P$36:$P49)=ROUND(COUNT($P$36:$P$64)*0.1,0),$P$36:$P49,"")</f>
        <v/>
      </c>
    </row>
    <row r="50" spans="7:17" x14ac:dyDescent="0.3">
      <c r="G50" s="11">
        <v>44894</v>
      </c>
      <c r="H50">
        <v>9.2301334311123352E-4</v>
      </c>
      <c r="I50" t="str" cm="1">
        <f t="array" ref="I50">IF(COUNT($H$36:$H50)=ROUND(COUNT($H$36:$H$64)*0.05,0),$H$36:$H50,"")</f>
        <v/>
      </c>
      <c r="O50" s="11">
        <v>44894</v>
      </c>
      <c r="P50">
        <v>9.2301334311123352E-4</v>
      </c>
      <c r="Q50" t="str" cm="1">
        <f t="array" ref="Q50">IF(COUNT($P$36:$P50)=ROUND(COUNT($P$36:$P$64)*0.1,0),$P$36:$P50,"")</f>
        <v/>
      </c>
    </row>
    <row r="51" spans="7:17" x14ac:dyDescent="0.3">
      <c r="G51" s="11">
        <v>44886</v>
      </c>
      <c r="H51">
        <v>1.4986124768779432E-3</v>
      </c>
      <c r="I51" t="str" cm="1">
        <f t="array" ref="I51">IF(COUNT($H$36:$H51)=ROUND(COUNT($H$36:$H$64)*0.05,0),$H$36:$H51,"")</f>
        <v/>
      </c>
      <c r="O51" s="11">
        <v>44886</v>
      </c>
      <c r="P51">
        <v>1.4986124768779432E-3</v>
      </c>
      <c r="Q51" t="str" cm="1">
        <f t="array" ref="Q51">IF(COUNT($P$36:$P51)=ROUND(COUNT($P$36:$P$64)*0.1,0),$P$36:$P51,"")</f>
        <v/>
      </c>
    </row>
    <row r="52" spans="7:17" x14ac:dyDescent="0.3">
      <c r="G52" s="26">
        <v>44908</v>
      </c>
      <c r="H52">
        <v>1.5725060716146426E-3</v>
      </c>
      <c r="I52" t="str" cm="1">
        <f t="array" ref="I52">IF(COUNT($H$36:$H52)=ROUND(COUNT($H$36:$H$64)*0.05,0),$H$36:$H52,"")</f>
        <v/>
      </c>
      <c r="O52" s="26">
        <v>44908</v>
      </c>
      <c r="P52">
        <v>1.5725060716146426E-3</v>
      </c>
      <c r="Q52" t="str" cm="1">
        <f t="array" ref="Q52">IF(COUNT($P$36:$P52)=ROUND(COUNT($P$36:$P$64)*0.1,0),$P$36:$P52,"")</f>
        <v/>
      </c>
    </row>
    <row r="53" spans="7:17" x14ac:dyDescent="0.3">
      <c r="G53" s="11">
        <v>44881</v>
      </c>
      <c r="H53">
        <v>1.7574738927680221E-3</v>
      </c>
      <c r="I53" t="str" cm="1">
        <f t="array" ref="I53">IF(COUNT($H$36:$H53)=ROUND(COUNT($H$36:$H$64)*0.05,0),$H$36:$H53,"")</f>
        <v/>
      </c>
      <c r="O53" s="11">
        <v>44881</v>
      </c>
      <c r="P53">
        <v>1.7574738927680221E-3</v>
      </c>
      <c r="Q53" t="str" cm="1">
        <f t="array" ref="Q53">IF(COUNT($P$36:$P53)=ROUND(COUNT($P$36:$P$64)*0.1,0),$P$36:$P53,"")</f>
        <v/>
      </c>
    </row>
    <row r="54" spans="7:17" x14ac:dyDescent="0.3">
      <c r="G54" s="11">
        <v>44890</v>
      </c>
      <c r="H54">
        <v>1.8846841001229735E-3</v>
      </c>
      <c r="I54" t="str" cm="1">
        <f t="array" ref="I54">IF(COUNT($H$36:$H54)=ROUND(COUNT($H$36:$H$64)*0.05,0),$H$36:$H54,"")</f>
        <v/>
      </c>
      <c r="O54" s="11">
        <v>44890</v>
      </c>
      <c r="P54">
        <v>1.8846841001229735E-3</v>
      </c>
      <c r="Q54" t="str" cm="1">
        <f t="array" ref="Q54">IF(COUNT($P$36:$P54)=ROUND(COUNT($P$36:$P$64)*0.1,0),$P$36:$P54,"")</f>
        <v/>
      </c>
    </row>
    <row r="55" spans="7:17" x14ac:dyDescent="0.3">
      <c r="G55" s="11">
        <v>44896</v>
      </c>
      <c r="H55">
        <v>2.4390407726052801E-3</v>
      </c>
      <c r="I55" t="str" cm="1">
        <f t="array" ref="I55">IF(COUNT($H$36:$H55)=ROUND(COUNT($H$36:$H$64)*0.05,0),$H$36:$H55,"")</f>
        <v/>
      </c>
      <c r="O55" s="11">
        <v>44896</v>
      </c>
      <c r="P55">
        <v>2.4390407726052801E-3</v>
      </c>
      <c r="Q55" t="str" cm="1">
        <f t="array" ref="Q55">IF(COUNT($P$36:$P55)=ROUND(COUNT($P$36:$P$64)*0.1,0),$P$36:$P55,"")</f>
        <v/>
      </c>
    </row>
    <row r="56" spans="7:17" x14ac:dyDescent="0.3">
      <c r="G56" s="11">
        <v>44888</v>
      </c>
      <c r="H56">
        <v>2.8086230037660653E-3</v>
      </c>
      <c r="I56" t="str" cm="1">
        <f t="array" ref="I56">IF(COUNT($H$36:$H56)=ROUND(COUNT($H$36:$H$64)*0.05,0),$H$36:$H56,"")</f>
        <v/>
      </c>
      <c r="O56" s="11">
        <v>44888</v>
      </c>
      <c r="P56">
        <v>2.8086230037660653E-3</v>
      </c>
      <c r="Q56" t="str" cm="1">
        <f t="array" ref="Q56">IF(COUNT($P$36:$P56)=ROUND(COUNT($P$36:$P$64)*0.1,0),$P$36:$P56,"")</f>
        <v/>
      </c>
    </row>
    <row r="57" spans="7:17" x14ac:dyDescent="0.3">
      <c r="G57" s="11">
        <v>44887</v>
      </c>
      <c r="H57">
        <v>2.8546840632525596E-3</v>
      </c>
      <c r="I57" t="str" cm="1">
        <f t="array" ref="I57">IF(COUNT($H$36:$H57)=ROUND(COUNT($H$36:$H$64)*0.05,0),$H$36:$H57,"")</f>
        <v/>
      </c>
      <c r="O57" s="11">
        <v>44887</v>
      </c>
      <c r="P57">
        <v>2.8546840632525596E-3</v>
      </c>
      <c r="Q57" t="str" cm="1">
        <f t="array" ref="Q57">IF(COUNT($P$36:$P57)=ROUND(COUNT($P$36:$P$64)*0.1,0),$P$36:$P57,"")</f>
        <v/>
      </c>
    </row>
    <row r="58" spans="7:17" x14ac:dyDescent="0.3">
      <c r="G58" s="11">
        <v>44873</v>
      </c>
      <c r="H58">
        <v>3.0012615653004834E-3</v>
      </c>
      <c r="I58" t="str" cm="1">
        <f t="array" ref="I58">IF(COUNT($H$36:$H58)=ROUND(COUNT($H$36:$H$64)*0.05,0),$H$36:$H58,"")</f>
        <v/>
      </c>
      <c r="O58" s="11">
        <v>44873</v>
      </c>
      <c r="P58">
        <v>3.0012615653004834E-3</v>
      </c>
      <c r="Q58" t="str" cm="1">
        <f t="array" ref="Q58">IF(COUNT($P$36:$P58)=ROUND(COUNT($P$36:$P$64)*0.1,0),$P$36:$P58,"")</f>
        <v/>
      </c>
    </row>
    <row r="59" spans="7:17" x14ac:dyDescent="0.3">
      <c r="G59" s="11">
        <v>44895</v>
      </c>
      <c r="H59">
        <v>3.0957453389767057E-3</v>
      </c>
      <c r="I59" t="str" cm="1">
        <f t="array" ref="I59">IF(COUNT($H$36:$H59)=ROUND(COUNT($H$36:$H$64)*0.05,0),$H$36:$H59,"")</f>
        <v/>
      </c>
      <c r="O59" s="11">
        <v>44895</v>
      </c>
      <c r="P59">
        <v>3.0957453389767057E-3</v>
      </c>
      <c r="Q59" t="str" cm="1">
        <f t="array" ref="Q59">IF(COUNT($P$36:$P59)=ROUND(COUNT($P$36:$P$64)*0.1,0),$P$36:$P59,"")</f>
        <v/>
      </c>
    </row>
    <row r="60" spans="7:17" x14ac:dyDescent="0.3">
      <c r="G60" s="11">
        <v>44872</v>
      </c>
      <c r="H60">
        <v>3.1594758714152691E-3</v>
      </c>
      <c r="I60" t="str" cm="1">
        <f t="array" ref="I60">IF(COUNT($H$36:$H60)=ROUND(COUNT($H$36:$H$64)*0.05,0),$H$36:$H60,"")</f>
        <v/>
      </c>
      <c r="O60" s="11">
        <v>44872</v>
      </c>
      <c r="P60">
        <v>3.1594758714152691E-3</v>
      </c>
      <c r="Q60" t="str" cm="1">
        <f t="array" ref="Q60">IF(COUNT($P$36:$P60)=ROUND(COUNT($P$36:$P$64)*0.1,0),$P$36:$P60,"")</f>
        <v/>
      </c>
    </row>
    <row r="61" spans="7:17" x14ac:dyDescent="0.3">
      <c r="G61" s="11">
        <v>44883</v>
      </c>
      <c r="H61">
        <v>3.3311964836142136E-3</v>
      </c>
      <c r="I61" t="str" cm="1">
        <f t="array" ref="I61">IF(COUNT($H$36:$H61)=ROUND(COUNT($H$36:$H$64)*0.05,0),$H$36:$H61,"")</f>
        <v/>
      </c>
      <c r="O61" s="11">
        <v>44883</v>
      </c>
      <c r="P61">
        <v>3.3311964836142136E-3</v>
      </c>
      <c r="Q61" t="str" cm="1">
        <f t="array" ref="Q61">IF(COUNT($P$36:$P61)=ROUND(COUNT($P$36:$P$64)*0.1,0),$P$36:$P61,"")</f>
        <v/>
      </c>
    </row>
    <row r="62" spans="7:17" x14ac:dyDescent="0.3">
      <c r="G62" s="26">
        <v>44907</v>
      </c>
      <c r="H62">
        <v>3.4743098328736894E-3</v>
      </c>
      <c r="I62" t="str" cm="1">
        <f t="array" ref="I62">IF(COUNT($H$36:$H62)=ROUND(COUNT($H$36:$H$64)*0.05,0),$H$36:$H62,"")</f>
        <v/>
      </c>
      <c r="O62" s="26">
        <v>44907</v>
      </c>
      <c r="P62">
        <v>3.4743098328736894E-3</v>
      </c>
      <c r="Q62" t="str" cm="1">
        <f t="array" ref="Q62">IF(COUNT($P$36:$P62)=ROUND(COUNT($P$36:$P$64)*0.1,0),$P$36:$P62,"")</f>
        <v/>
      </c>
    </row>
    <row r="63" spans="7:17" x14ac:dyDescent="0.3">
      <c r="G63" s="11">
        <v>44875</v>
      </c>
      <c r="H63">
        <v>9.7619757890632774E-3</v>
      </c>
      <c r="I63" t="str" cm="1">
        <f t="array" ref="I63">IF(COUNT($H$36:$H63)=ROUND(COUNT($H$36:$H$64)*0.05,0),$H$36:$H63,"")</f>
        <v/>
      </c>
      <c r="O63" s="11">
        <v>44875</v>
      </c>
      <c r="P63">
        <v>9.7619757890632774E-3</v>
      </c>
      <c r="Q63" t="str" cm="1">
        <f t="array" ref="Q63">IF(COUNT($P$36:$P63)=ROUND(COUNT($P$36:$P$64)*0.1,0),$P$36:$P63,"")</f>
        <v/>
      </c>
    </row>
    <row r="64" spans="7:17" x14ac:dyDescent="0.3">
      <c r="G64" s="11">
        <v>44880</v>
      </c>
      <c r="H64">
        <v>1.2242463017090381E-2</v>
      </c>
      <c r="I64" t="str" cm="1">
        <f t="array" ref="I64">IF(COUNT($H$36:$H64)=ROUND(COUNT($H$36:$H$64)*0.05,0),$H$36:$H64,"")</f>
        <v/>
      </c>
      <c r="O64" s="11">
        <v>44880</v>
      </c>
      <c r="P64">
        <v>1.2242463017090381E-2</v>
      </c>
      <c r="Q64" t="str" cm="1">
        <f t="array" ref="Q64">IF(COUNT($P$36:$P64)=ROUND(COUNT($P$36:$P$64)*0.1,0),$P$36:$P64,"")</f>
        <v/>
      </c>
    </row>
  </sheetData>
  <mergeCells count="6">
    <mergeCell ref="A3:E13"/>
    <mergeCell ref="A1:E2"/>
    <mergeCell ref="G1:L1"/>
    <mergeCell ref="O1:T1"/>
    <mergeCell ref="G34:L34"/>
    <mergeCell ref="O34:T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101B0-D34C-4956-9003-EA13E90DB57A}">
  <dimension ref="A1:O31"/>
  <sheetViews>
    <sheetView zoomScale="85" zoomScaleNormal="85" workbookViewId="0">
      <selection activeCell="N25" sqref="N25"/>
    </sheetView>
  </sheetViews>
  <sheetFormatPr defaultRowHeight="14.4" x14ac:dyDescent="0.3"/>
  <cols>
    <col min="1" max="1" width="10.88671875" style="26" bestFit="1" customWidth="1"/>
    <col min="4" max="4" width="17" bestFit="1" customWidth="1"/>
    <col min="5" max="5" width="9.21875" bestFit="1" customWidth="1"/>
    <col min="7" max="7" width="13.77734375" bestFit="1" customWidth="1"/>
    <col min="15" max="15" width="12.33203125" bestFit="1" customWidth="1"/>
  </cols>
  <sheetData>
    <row r="1" spans="1:15" ht="15" thickBot="1" x14ac:dyDescent="0.35">
      <c r="A1" s="433" t="s">
        <v>21</v>
      </c>
      <c r="B1" s="434"/>
      <c r="M1" s="17"/>
      <c r="N1" s="71"/>
      <c r="O1" s="63"/>
    </row>
    <row r="2" spans="1:15" ht="15" thickBot="1" x14ac:dyDescent="0.35">
      <c r="A2" s="106" t="s">
        <v>89</v>
      </c>
      <c r="B2" s="107" t="s">
        <v>19</v>
      </c>
      <c r="D2" s="20" t="s">
        <v>90</v>
      </c>
      <c r="E2" s="68">
        <v>5.5355000000000001E-5</v>
      </c>
      <c r="G2" s="435" t="s">
        <v>91</v>
      </c>
      <c r="H2" s="436"/>
      <c r="I2" s="436"/>
      <c r="J2" s="436"/>
      <c r="K2" s="437"/>
      <c r="M2" s="17"/>
    </row>
    <row r="3" spans="1:15" x14ac:dyDescent="0.3">
      <c r="A3" s="98">
        <v>44872</v>
      </c>
      <c r="B3" s="72">
        <v>2.9279758714152691E-3</v>
      </c>
      <c r="M3" s="17"/>
    </row>
    <row r="4" spans="1:15" x14ac:dyDescent="0.3">
      <c r="A4" s="98">
        <v>44873</v>
      </c>
      <c r="B4" s="72">
        <v>3.4822615653004852E-3</v>
      </c>
      <c r="D4" s="20" t="s">
        <v>135</v>
      </c>
      <c r="E4">
        <f>AVERAGE(B22:B31)</f>
        <v>-1.6163733599036385E-3</v>
      </c>
      <c r="G4">
        <f>(AVERAGE(B22:B31)-E2)/SQRT(_xlfn.VAR.P(B22:B31))</f>
        <v>-0.53482312250558228</v>
      </c>
      <c r="M4" s="17"/>
    </row>
    <row r="5" spans="1:15" ht="15" thickBot="1" x14ac:dyDescent="0.35">
      <c r="A5" s="98">
        <v>44874</v>
      </c>
      <c r="B5" s="72">
        <v>-7.1586020629734798E-3</v>
      </c>
      <c r="D5" s="67" t="s">
        <v>136</v>
      </c>
      <c r="E5">
        <f>SQRT(_xlfn.VAR.P(B22:B31))</f>
        <v>3.1257593203371449E-3</v>
      </c>
      <c r="M5" s="17"/>
    </row>
    <row r="6" spans="1:15" ht="15" thickBot="1" x14ac:dyDescent="0.35">
      <c r="A6" s="98">
        <v>44875</v>
      </c>
      <c r="B6" s="72">
        <v>1.1263475789063277E-2</v>
      </c>
      <c r="G6" s="433" t="s">
        <v>92</v>
      </c>
      <c r="H6" s="438"/>
      <c r="I6" s="438"/>
      <c r="J6" s="438"/>
      <c r="K6" s="434"/>
      <c r="M6" s="17"/>
    </row>
    <row r="7" spans="1:15" x14ac:dyDescent="0.3">
      <c r="A7" s="98">
        <v>44876</v>
      </c>
      <c r="B7" s="72">
        <v>-5.6246996253398926E-4</v>
      </c>
      <c r="E7" s="70"/>
      <c r="M7" s="17"/>
    </row>
    <row r="8" spans="1:15" x14ac:dyDescent="0.3">
      <c r="A8" s="98">
        <v>44879</v>
      </c>
      <c r="B8" s="72">
        <v>-6.4695739447976856E-3</v>
      </c>
      <c r="G8">
        <f>G4*SQRT(5)</f>
        <v>-1.1959008578611796</v>
      </c>
      <c r="M8" s="17"/>
    </row>
    <row r="9" spans="1:15" x14ac:dyDescent="0.3">
      <c r="A9" s="98">
        <v>44880</v>
      </c>
      <c r="B9" s="72">
        <v>1.2720463017090382E-2</v>
      </c>
      <c r="M9" s="17"/>
    </row>
    <row r="10" spans="1:15" x14ac:dyDescent="0.3">
      <c r="A10" s="98">
        <v>44881</v>
      </c>
      <c r="B10" s="72">
        <v>1.5179738927680211E-3</v>
      </c>
      <c r="M10" s="17"/>
    </row>
    <row r="11" spans="1:15" x14ac:dyDescent="0.3">
      <c r="A11" s="98">
        <v>44882</v>
      </c>
      <c r="B11" s="72">
        <v>-1.2493538313108836E-3</v>
      </c>
      <c r="M11" s="17"/>
    </row>
    <row r="12" spans="1:15" x14ac:dyDescent="0.3">
      <c r="A12" s="98">
        <v>44883</v>
      </c>
      <c r="B12" s="72">
        <v>3.3426964836142112E-3</v>
      </c>
      <c r="M12" s="17"/>
    </row>
    <row r="13" spans="1:15" x14ac:dyDescent="0.3">
      <c r="A13" s="98">
        <v>44886</v>
      </c>
      <c r="B13" s="72">
        <v>1.8501124768779439E-3</v>
      </c>
      <c r="M13" s="17"/>
    </row>
    <row r="14" spans="1:15" x14ac:dyDescent="0.3">
      <c r="A14" s="98">
        <v>44887</v>
      </c>
      <c r="B14" s="72">
        <v>3.1206840632525615E-3</v>
      </c>
      <c r="M14" s="17"/>
    </row>
    <row r="15" spans="1:15" x14ac:dyDescent="0.3">
      <c r="A15" s="98">
        <v>44888</v>
      </c>
      <c r="B15" s="72">
        <v>2.9176230037660624E-3</v>
      </c>
      <c r="M15" s="17"/>
    </row>
    <row r="16" spans="1:15" x14ac:dyDescent="0.3">
      <c r="A16" s="98">
        <v>44889</v>
      </c>
      <c r="B16" s="72">
        <v>1.1500000000000103E-4</v>
      </c>
      <c r="M16" s="17"/>
    </row>
    <row r="17" spans="1:13" x14ac:dyDescent="0.3">
      <c r="A17" s="98">
        <v>44890</v>
      </c>
      <c r="B17" s="72">
        <v>1.4036841001229727E-3</v>
      </c>
      <c r="M17" s="17"/>
    </row>
    <row r="18" spans="1:13" x14ac:dyDescent="0.3">
      <c r="A18" s="98">
        <v>44893</v>
      </c>
      <c r="B18" s="72">
        <v>-5.275425685146146E-4</v>
      </c>
      <c r="M18" s="17"/>
    </row>
    <row r="19" spans="1:13" x14ac:dyDescent="0.3">
      <c r="A19" s="98">
        <v>44894</v>
      </c>
      <c r="B19" s="72">
        <v>1.3965133431112331E-3</v>
      </c>
      <c r="M19" s="17"/>
    </row>
    <row r="20" spans="1:13" x14ac:dyDescent="0.3">
      <c r="A20" s="98">
        <v>44895</v>
      </c>
      <c r="B20" s="72">
        <v>3.0907453389767072E-3</v>
      </c>
      <c r="M20" s="17"/>
    </row>
    <row r="21" spans="1:13" x14ac:dyDescent="0.3">
      <c r="A21" s="98">
        <v>44896</v>
      </c>
      <c r="B21" s="72">
        <v>2.1900407726052791E-3</v>
      </c>
    </row>
    <row r="22" spans="1:13" x14ac:dyDescent="0.3">
      <c r="A22" s="98">
        <v>44897</v>
      </c>
      <c r="B22" s="72">
        <v>5.8012688453634568E-4</v>
      </c>
    </row>
    <row r="23" spans="1:13" x14ac:dyDescent="0.3">
      <c r="A23" s="98">
        <v>44900</v>
      </c>
      <c r="B23" s="72">
        <v>-5.3678035768679813E-3</v>
      </c>
    </row>
    <row r="24" spans="1:13" x14ac:dyDescent="0.3">
      <c r="A24" s="98">
        <v>44901</v>
      </c>
      <c r="B24" s="72">
        <v>-4.2418225879655852E-3</v>
      </c>
    </row>
    <row r="25" spans="1:13" x14ac:dyDescent="0.3">
      <c r="A25" s="98">
        <v>44902</v>
      </c>
      <c r="B25" s="72">
        <v>-8.6941412830142178E-4</v>
      </c>
    </row>
    <row r="26" spans="1:13" x14ac:dyDescent="0.3">
      <c r="A26" s="98">
        <v>44903</v>
      </c>
      <c r="B26" s="72">
        <v>3.4571178711526333E-4</v>
      </c>
    </row>
    <row r="27" spans="1:13" x14ac:dyDescent="0.3">
      <c r="A27" s="98">
        <v>44904</v>
      </c>
      <c r="B27" s="72">
        <v>-4.0070562913250736E-3</v>
      </c>
    </row>
    <row r="28" spans="1:13" x14ac:dyDescent="0.3">
      <c r="A28" s="98">
        <v>44907</v>
      </c>
      <c r="B28" s="72">
        <v>3.3033098328736888E-3</v>
      </c>
    </row>
    <row r="29" spans="1:13" x14ac:dyDescent="0.3">
      <c r="A29" s="98">
        <v>44908</v>
      </c>
      <c r="B29" s="72">
        <v>2.0840060716146424E-3</v>
      </c>
    </row>
    <row r="30" spans="1:13" x14ac:dyDescent="0.3">
      <c r="A30" s="98">
        <v>44909</v>
      </c>
      <c r="B30" s="72">
        <v>-1.4879857378159351E-3</v>
      </c>
    </row>
    <row r="31" spans="1:13" ht="15" thickBot="1" x14ac:dyDescent="0.35">
      <c r="A31" s="99">
        <v>44910</v>
      </c>
      <c r="B31" s="101">
        <v>-6.502805852900328E-3</v>
      </c>
    </row>
  </sheetData>
  <mergeCells count="3">
    <mergeCell ref="A1:B1"/>
    <mergeCell ref="G2:K2"/>
    <mergeCell ref="G6:K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70470-7BED-43FE-AF85-839CBBE86C81}">
  <dimension ref="A1:AB79"/>
  <sheetViews>
    <sheetView topLeftCell="A20" zoomScale="70" zoomScaleNormal="70" workbookViewId="0">
      <selection activeCell="L16" sqref="L16"/>
    </sheetView>
  </sheetViews>
  <sheetFormatPr defaultColWidth="8.77734375" defaultRowHeight="14.4" x14ac:dyDescent="0.3"/>
  <cols>
    <col min="1" max="1" width="22.33203125" style="5" customWidth="1"/>
    <col min="2" max="2" width="10.44140625" style="5" hidden="1" customWidth="1"/>
    <col min="3" max="4" width="8.77734375" style="5"/>
    <col min="5" max="5" width="8.44140625" style="5" bestFit="1" customWidth="1"/>
    <col min="6" max="6" width="12.109375" style="5" bestFit="1" customWidth="1"/>
    <col min="7" max="7" width="10.77734375" style="5" bestFit="1" customWidth="1"/>
    <col min="8" max="8" width="11.44140625" style="5" bestFit="1" customWidth="1"/>
    <col min="9" max="9" width="15.77734375" style="5" customWidth="1"/>
    <col min="10" max="10" width="15.33203125" style="5" customWidth="1"/>
    <col min="11" max="11" width="17.44140625" style="5" customWidth="1"/>
    <col min="12" max="12" width="15.109375" style="5" customWidth="1"/>
    <col min="13" max="15" width="8.77734375" style="5"/>
    <col min="16" max="16" width="14.77734375" style="5" bestFit="1" customWidth="1"/>
    <col min="17" max="17" width="10.109375" style="5" customWidth="1"/>
    <col min="18" max="18" width="8.77734375" style="5"/>
    <col min="19" max="19" width="12.109375" style="5" bestFit="1" customWidth="1"/>
    <col min="20" max="20" width="14.6640625" style="5" bestFit="1" customWidth="1"/>
    <col min="21" max="21" width="9.33203125" style="5" bestFit="1" customWidth="1"/>
    <col min="22" max="24" width="8.77734375" style="5"/>
    <col min="25" max="25" width="26.6640625" style="5" bestFit="1" customWidth="1"/>
    <col min="26" max="27" width="8.77734375" style="5"/>
    <col min="28" max="28" width="10" style="5" bestFit="1" customWidth="1"/>
    <col min="29" max="16384" width="8.77734375" style="5"/>
  </cols>
  <sheetData>
    <row r="1" spans="1:28" ht="15" thickBot="1" x14ac:dyDescent="0.35">
      <c r="A1" s="13" t="s">
        <v>10</v>
      </c>
      <c r="B1" s="424" t="s">
        <v>22</v>
      </c>
      <c r="C1" s="425"/>
      <c r="D1" s="426"/>
      <c r="E1" s="424" t="s">
        <v>23</v>
      </c>
      <c r="F1" s="425"/>
      <c r="G1" s="426"/>
      <c r="I1" s="13" t="s">
        <v>10</v>
      </c>
      <c r="J1" s="424" t="s">
        <v>24</v>
      </c>
      <c r="K1" s="425"/>
      <c r="L1" s="425"/>
      <c r="M1" s="425"/>
      <c r="N1" s="424" t="s">
        <v>25</v>
      </c>
      <c r="O1" s="425"/>
      <c r="P1" s="425"/>
      <c r="Q1" s="426"/>
      <c r="S1" s="14" t="s">
        <v>26</v>
      </c>
      <c r="T1" s="16" t="s">
        <v>27</v>
      </c>
    </row>
    <row r="2" spans="1:28" ht="15" thickBot="1" x14ac:dyDescent="0.35">
      <c r="A2" s="6" t="s">
        <v>10</v>
      </c>
      <c r="B2" s="6" t="s">
        <v>17</v>
      </c>
      <c r="C2" s="6" t="s">
        <v>16</v>
      </c>
      <c r="D2" s="6" t="s">
        <v>15</v>
      </c>
      <c r="E2" s="6" t="s">
        <v>17</v>
      </c>
      <c r="F2" s="6" t="s">
        <v>16</v>
      </c>
      <c r="G2" s="6" t="s">
        <v>15</v>
      </c>
      <c r="I2" s="6" t="s">
        <v>10</v>
      </c>
      <c r="J2" s="6" t="s">
        <v>11</v>
      </c>
      <c r="K2" s="6" t="s">
        <v>12</v>
      </c>
      <c r="L2" s="6" t="s">
        <v>13</v>
      </c>
      <c r="M2" s="6" t="s">
        <v>14</v>
      </c>
      <c r="N2" s="6" t="s">
        <v>11</v>
      </c>
      <c r="O2" s="6" t="s">
        <v>12</v>
      </c>
      <c r="P2" s="6" t="s">
        <v>13</v>
      </c>
      <c r="Q2" s="6" t="s">
        <v>14</v>
      </c>
      <c r="S2" s="439" t="s">
        <v>28</v>
      </c>
      <c r="T2" s="439"/>
      <c r="Y2" s="176"/>
    </row>
    <row r="3" spans="1:28" x14ac:dyDescent="0.3">
      <c r="A3" s="12">
        <v>44869</v>
      </c>
      <c r="B3" s="17">
        <v>4.1640000000000003E-2</v>
      </c>
      <c r="C3" s="5">
        <v>4.625</v>
      </c>
      <c r="D3" s="5">
        <v>1.167</v>
      </c>
      <c r="I3" s="12">
        <v>44869</v>
      </c>
      <c r="J3" s="5">
        <v>156.47</v>
      </c>
      <c r="K3" s="5">
        <v>25.219799999999999</v>
      </c>
      <c r="L3" s="5">
        <v>140.97</v>
      </c>
      <c r="M3" s="5">
        <v>155.77000000000001</v>
      </c>
      <c r="S3" s="15">
        <v>3770.55</v>
      </c>
      <c r="Y3" s="182"/>
      <c r="AB3" s="175"/>
    </row>
    <row r="4" spans="1:28" ht="15" thickBot="1" x14ac:dyDescent="0.35">
      <c r="A4" s="11">
        <v>44872</v>
      </c>
      <c r="B4" s="17">
        <v>4.2160000000000003E-2</v>
      </c>
      <c r="C4" s="5">
        <v>4.6440000000000001</v>
      </c>
      <c r="D4" s="5">
        <v>1.155</v>
      </c>
      <c r="E4" s="177">
        <f t="shared" ref="E4:E23" si="0">-(B4-B3)</f>
        <v>-5.1999999999999963E-4</v>
      </c>
      <c r="F4" s="5">
        <f t="shared" ref="F4:F23" si="1">-(C4-C3)</f>
        <v>-1.9000000000000128E-2</v>
      </c>
      <c r="G4" s="5">
        <f t="shared" ref="G4:G23" si="2">-(D4-D3)</f>
        <v>1.2000000000000011E-2</v>
      </c>
      <c r="I4" s="11">
        <v>44872</v>
      </c>
      <c r="J4" s="5">
        <v>155.85</v>
      </c>
      <c r="K4" s="5">
        <v>25.3081</v>
      </c>
      <c r="L4" s="5">
        <v>142.44999999999999</v>
      </c>
      <c r="M4" s="5">
        <v>157.35</v>
      </c>
      <c r="N4" s="5">
        <f t="shared" ref="N4:N23" si="3">(J4-J3)/J3</f>
        <v>-3.9624209113568384E-3</v>
      </c>
      <c r="O4" s="5">
        <f t="shared" ref="O4:O23" si="4">(K4-K3)/K3</f>
        <v>3.5012172975202129E-3</v>
      </c>
      <c r="P4" s="5">
        <f t="shared" ref="P4:P23" si="5">(L4-L3)/L3</f>
        <v>1.0498687664041922E-2</v>
      </c>
      <c r="Q4" s="5">
        <f t="shared" ref="Q4:Q23" si="6">(M4-M3)/M3</f>
        <v>1.0143159786865147E-2</v>
      </c>
      <c r="S4" s="15">
        <v>3806.8</v>
      </c>
      <c r="T4" s="5">
        <f t="shared" ref="T4:T23" si="7">(S4-S3)/S4</f>
        <v>9.5224335399810862E-3</v>
      </c>
      <c r="V4" s="181"/>
      <c r="X4" s="15"/>
      <c r="Y4" s="176"/>
      <c r="Z4" s="15"/>
      <c r="AA4" s="15"/>
    </row>
    <row r="5" spans="1:28" ht="15" thickBot="1" x14ac:dyDescent="0.35">
      <c r="A5" s="11">
        <v>44873</v>
      </c>
      <c r="B5" s="17">
        <v>4.1329999999999999E-2</v>
      </c>
      <c r="C5" s="5">
        <v>4.5430000000000001</v>
      </c>
      <c r="D5" s="5">
        <v>1.0980000000000001</v>
      </c>
      <c r="E5" s="177">
        <f t="shared" si="0"/>
        <v>8.3000000000000435E-4</v>
      </c>
      <c r="F5" s="5">
        <f t="shared" si="1"/>
        <v>0.10099999999999998</v>
      </c>
      <c r="G5" s="5">
        <f t="shared" si="2"/>
        <v>5.699999999999994E-2</v>
      </c>
      <c r="I5" s="11">
        <v>44873</v>
      </c>
      <c r="J5" s="5">
        <v>159.44999999999999</v>
      </c>
      <c r="K5" s="5">
        <v>25.237100000000002</v>
      </c>
      <c r="L5" s="5">
        <v>142.79</v>
      </c>
      <c r="M5" s="5">
        <v>159.63999999999999</v>
      </c>
      <c r="N5" s="5">
        <f t="shared" si="3"/>
        <v>2.3099133782483121E-2</v>
      </c>
      <c r="O5" s="5">
        <f t="shared" si="4"/>
        <v>-2.805425930828389E-3</v>
      </c>
      <c r="P5" s="5">
        <f t="shared" si="5"/>
        <v>2.3868023868024108E-3</v>
      </c>
      <c r="Q5" s="5">
        <f t="shared" si="6"/>
        <v>1.4553543056879517E-2</v>
      </c>
      <c r="S5" s="15">
        <v>3828.11</v>
      </c>
      <c r="T5" s="5">
        <f t="shared" si="7"/>
        <v>5.5667156899879954E-3</v>
      </c>
      <c r="V5" s="179"/>
      <c r="X5" s="15"/>
      <c r="Y5" s="180"/>
      <c r="AA5" s="15"/>
    </row>
    <row r="6" spans="1:28" ht="15" thickBot="1" x14ac:dyDescent="0.35">
      <c r="A6" s="11">
        <v>44874</v>
      </c>
      <c r="B6" s="17">
        <v>4.0980000000000003E-2</v>
      </c>
      <c r="C6" s="5">
        <v>4.4349999999999996</v>
      </c>
      <c r="D6" s="5">
        <v>1.052</v>
      </c>
      <c r="E6" s="177">
        <f t="shared" si="0"/>
        <v>3.4999999999999615E-4</v>
      </c>
      <c r="F6" s="5">
        <f t="shared" si="1"/>
        <v>0.10800000000000054</v>
      </c>
      <c r="G6" s="5">
        <f t="shared" si="2"/>
        <v>4.6000000000000041E-2</v>
      </c>
      <c r="I6" s="11">
        <v>44874</v>
      </c>
      <c r="J6" s="5">
        <v>158.65</v>
      </c>
      <c r="K6" s="5">
        <v>24.38</v>
      </c>
      <c r="L6" s="5">
        <v>139.47</v>
      </c>
      <c r="M6" s="5">
        <v>158.19999999999999</v>
      </c>
      <c r="N6" s="5">
        <f t="shared" si="3"/>
        <v>-5.017246785826171E-3</v>
      </c>
      <c r="O6" s="5">
        <f t="shared" si="4"/>
        <v>-3.3961905290227586E-2</v>
      </c>
      <c r="P6" s="5">
        <f t="shared" si="5"/>
        <v>-2.3250927936129935E-2</v>
      </c>
      <c r="Q6" s="5">
        <f t="shared" si="6"/>
        <v>-9.020295665246791E-3</v>
      </c>
      <c r="S6" s="15">
        <v>3748.57</v>
      </c>
      <c r="T6" s="5">
        <f t="shared" si="7"/>
        <v>-2.1218758086416944E-2</v>
      </c>
      <c r="V6" s="179"/>
      <c r="X6" s="178"/>
      <c r="Y6" s="180"/>
      <c r="AA6" s="15"/>
    </row>
    <row r="7" spans="1:28" ht="15" thickBot="1" x14ac:dyDescent="0.35">
      <c r="A7" s="11">
        <v>44875</v>
      </c>
      <c r="B7" s="17">
        <v>3.8190000000000002E-2</v>
      </c>
      <c r="C7" s="5">
        <v>4.1609999999999996</v>
      </c>
      <c r="D7" s="5">
        <v>0.94299999999999995</v>
      </c>
      <c r="E7" s="177">
        <f t="shared" si="0"/>
        <v>2.7900000000000008E-3</v>
      </c>
      <c r="F7" s="5">
        <f t="shared" si="1"/>
        <v>0.27400000000000002</v>
      </c>
      <c r="G7" s="5">
        <f t="shared" si="2"/>
        <v>0.1090000000000001</v>
      </c>
      <c r="I7" s="11">
        <v>44875</v>
      </c>
      <c r="J7" s="5">
        <v>163.47999999999999</v>
      </c>
      <c r="K7" s="5">
        <v>25.44</v>
      </c>
      <c r="L7" s="5">
        <v>142.36000000000001</v>
      </c>
      <c r="M7" s="5">
        <v>161.22</v>
      </c>
      <c r="N7" s="5">
        <f t="shared" si="3"/>
        <v>3.0444374409076481E-2</v>
      </c>
      <c r="O7" s="5">
        <f t="shared" si="4"/>
        <v>4.3478260869565313E-2</v>
      </c>
      <c r="P7" s="5">
        <f t="shared" si="5"/>
        <v>2.0721302072130313E-2</v>
      </c>
      <c r="Q7" s="5">
        <f t="shared" si="6"/>
        <v>1.9089759797724464E-2</v>
      </c>
      <c r="S7" s="15">
        <v>3956.37</v>
      </c>
      <c r="T7" s="5">
        <f t="shared" si="7"/>
        <v>5.2522893460419461E-2</v>
      </c>
      <c r="V7" s="179"/>
      <c r="X7" s="178"/>
      <c r="Y7" s="180"/>
      <c r="AA7" s="15"/>
    </row>
    <row r="8" spans="1:28" ht="15" thickBot="1" x14ac:dyDescent="0.35">
      <c r="A8" s="11">
        <v>44876</v>
      </c>
      <c r="B8" s="17">
        <v>3.8580000000000003E-2</v>
      </c>
      <c r="C8" s="5">
        <v>4.3620000000000001</v>
      </c>
      <c r="D8" s="5">
        <v>1.0669999999999999</v>
      </c>
      <c r="E8" s="177">
        <f t="shared" si="0"/>
        <v>-3.9000000000000146E-4</v>
      </c>
      <c r="F8" s="5">
        <f t="shared" si="1"/>
        <v>-0.20100000000000051</v>
      </c>
      <c r="G8" s="5">
        <f t="shared" si="2"/>
        <v>-0.124</v>
      </c>
      <c r="I8" s="11">
        <v>44876</v>
      </c>
      <c r="J8" s="5">
        <v>164.56</v>
      </c>
      <c r="K8" s="5">
        <v>26.154599999999999</v>
      </c>
      <c r="L8" s="5">
        <v>142.58000000000001</v>
      </c>
      <c r="M8" s="5">
        <v>158.16</v>
      </c>
      <c r="N8" s="5">
        <f t="shared" si="3"/>
        <v>6.6063126988011537E-3</v>
      </c>
      <c r="O8" s="5">
        <f t="shared" si="4"/>
        <v>2.8089622641509323E-2</v>
      </c>
      <c r="P8" s="5">
        <f t="shared" si="5"/>
        <v>1.5453779151446954E-3</v>
      </c>
      <c r="Q8" s="5">
        <f t="shared" si="6"/>
        <v>-1.8980275400074447E-2</v>
      </c>
      <c r="S8" s="15">
        <v>3992.93</v>
      </c>
      <c r="T8" s="5">
        <f t="shared" si="7"/>
        <v>9.1561835544324462E-3</v>
      </c>
      <c r="V8" s="179"/>
      <c r="X8" s="178"/>
      <c r="Y8" s="180"/>
      <c r="AA8" s="15"/>
    </row>
    <row r="9" spans="1:28" ht="15" thickBot="1" x14ac:dyDescent="0.35">
      <c r="A9" s="11">
        <v>44879</v>
      </c>
      <c r="B9" s="17">
        <v>3.7769999999999998E-2</v>
      </c>
      <c r="C9" s="5">
        <v>4.3319999999999999</v>
      </c>
      <c r="D9" s="5">
        <v>1.0820000000000001</v>
      </c>
      <c r="E9" s="177">
        <f t="shared" si="0"/>
        <v>8.1000000000000516E-4</v>
      </c>
      <c r="F9" s="5">
        <f t="shared" si="1"/>
        <v>3.0000000000000249E-2</v>
      </c>
      <c r="G9" s="5">
        <f t="shared" si="2"/>
        <v>-1.5000000000000124E-2</v>
      </c>
      <c r="I9" s="11">
        <v>44879</v>
      </c>
      <c r="J9" s="5">
        <v>164.92</v>
      </c>
      <c r="K9" s="5">
        <v>25.62</v>
      </c>
      <c r="L9" s="5">
        <v>138.38999999999999</v>
      </c>
      <c r="M9" s="5">
        <v>157.59</v>
      </c>
      <c r="N9" s="5">
        <f t="shared" si="3"/>
        <v>2.1876519202721511E-3</v>
      </c>
      <c r="O9" s="5">
        <f t="shared" si="4"/>
        <v>-2.0439999082379298E-2</v>
      </c>
      <c r="P9" s="5">
        <f t="shared" si="5"/>
        <v>-2.938701080095403E-2</v>
      </c>
      <c r="Q9" s="5">
        <f t="shared" si="6"/>
        <v>-3.6039453717753743E-3</v>
      </c>
      <c r="S9" s="15">
        <v>3957.25</v>
      </c>
      <c r="T9" s="5">
        <f t="shared" si="7"/>
        <v>-9.0163623728598992E-3</v>
      </c>
      <c r="V9" s="179"/>
      <c r="X9" s="178"/>
      <c r="Y9" s="180"/>
      <c r="AA9" s="15"/>
    </row>
    <row r="10" spans="1:28" ht="15" thickBot="1" x14ac:dyDescent="0.35">
      <c r="A10" s="11">
        <v>44880</v>
      </c>
      <c r="B10" s="17">
        <v>3.6929999999999998E-2</v>
      </c>
      <c r="C10" s="5">
        <v>4.21</v>
      </c>
      <c r="D10" s="5">
        <v>1.0429999999999999</v>
      </c>
      <c r="E10" s="177">
        <f t="shared" si="0"/>
        <v>8.4000000000000047E-4</v>
      </c>
      <c r="F10" s="5">
        <f t="shared" si="1"/>
        <v>0.12199999999999989</v>
      </c>
      <c r="G10" s="5">
        <f t="shared" si="2"/>
        <v>3.9000000000000146E-2</v>
      </c>
      <c r="I10" s="11">
        <v>44880</v>
      </c>
      <c r="J10" s="5">
        <v>165.5</v>
      </c>
      <c r="K10" s="5">
        <v>25.87</v>
      </c>
      <c r="L10" s="5">
        <v>147.44</v>
      </c>
      <c r="M10" s="5">
        <v>157.09</v>
      </c>
      <c r="N10" s="5">
        <f t="shared" si="3"/>
        <v>3.5168566577735419E-3</v>
      </c>
      <c r="O10" s="5">
        <f t="shared" si="4"/>
        <v>9.7580015612802502E-3</v>
      </c>
      <c r="P10" s="5">
        <f t="shared" si="5"/>
        <v>6.5394898475323454E-2</v>
      </c>
      <c r="Q10" s="5">
        <f t="shared" si="6"/>
        <v>-3.1727901516593691E-3</v>
      </c>
      <c r="S10" s="15">
        <v>3991.73</v>
      </c>
      <c r="T10" s="5">
        <f t="shared" si="7"/>
        <v>8.637858773013209E-3</v>
      </c>
      <c r="V10" s="179"/>
      <c r="X10" s="178"/>
      <c r="Y10" s="180"/>
      <c r="AA10" s="15"/>
    </row>
    <row r="11" spans="1:28" ht="15" thickBot="1" x14ac:dyDescent="0.35">
      <c r="A11" s="11">
        <v>44881</v>
      </c>
      <c r="B11" s="17">
        <v>3.771E-2</v>
      </c>
      <c r="C11" s="5">
        <v>4.0869999999999997</v>
      </c>
      <c r="D11" s="5">
        <v>0.99299999999999999</v>
      </c>
      <c r="E11" s="177">
        <f t="shared" si="0"/>
        <v>-7.8000000000000291E-4</v>
      </c>
      <c r="F11" s="5">
        <f t="shared" si="1"/>
        <v>0.12300000000000022</v>
      </c>
      <c r="G11" s="5">
        <f t="shared" si="2"/>
        <v>4.9999999999999933E-2</v>
      </c>
      <c r="I11" s="11">
        <v>44881</v>
      </c>
      <c r="J11" s="5">
        <v>165.12</v>
      </c>
      <c r="K11" s="5">
        <v>25.77</v>
      </c>
      <c r="L11" s="5">
        <v>148.5</v>
      </c>
      <c r="M11" s="5">
        <v>158.08000000000001</v>
      </c>
      <c r="N11" s="5">
        <f t="shared" si="3"/>
        <v>-2.2960725075528428E-3</v>
      </c>
      <c r="O11" s="5">
        <f t="shared" si="4"/>
        <v>-3.8654812524159805E-3</v>
      </c>
      <c r="P11" s="5">
        <f t="shared" si="5"/>
        <v>7.1893651654910623E-3</v>
      </c>
      <c r="Q11" s="5">
        <f t="shared" si="6"/>
        <v>6.3021198039341086E-3</v>
      </c>
      <c r="S11" s="15">
        <v>3958.79</v>
      </c>
      <c r="T11" s="5">
        <f t="shared" si="7"/>
        <v>-8.3207242617062416E-3</v>
      </c>
      <c r="V11" s="179"/>
      <c r="X11" s="178"/>
      <c r="Y11" s="180"/>
      <c r="AA11" s="15"/>
    </row>
    <row r="12" spans="1:28" ht="15" thickBot="1" x14ac:dyDescent="0.35">
      <c r="A12" s="11">
        <v>44882</v>
      </c>
      <c r="B12" s="17">
        <v>3.8269999999999998E-2</v>
      </c>
      <c r="C12" s="5">
        <v>4.085</v>
      </c>
      <c r="D12" s="5">
        <v>1.0209999999999999</v>
      </c>
      <c r="E12" s="177">
        <f t="shared" si="0"/>
        <v>-5.59999999999998E-4</v>
      </c>
      <c r="F12" s="5">
        <f t="shared" si="1"/>
        <v>1.9999999999997797E-3</v>
      </c>
      <c r="G12" s="5">
        <f t="shared" si="2"/>
        <v>-2.7999999999999914E-2</v>
      </c>
      <c r="I12" s="11">
        <v>44882</v>
      </c>
      <c r="J12" s="5">
        <v>163.92</v>
      </c>
      <c r="K12" s="5">
        <v>25.39</v>
      </c>
      <c r="L12" s="5">
        <v>148</v>
      </c>
      <c r="M12" s="5">
        <v>159.09</v>
      </c>
      <c r="N12" s="5">
        <f t="shared" si="3"/>
        <v>-7.2674418604652194E-3</v>
      </c>
      <c r="O12" s="5">
        <f t="shared" si="4"/>
        <v>-1.4745828482731821E-2</v>
      </c>
      <c r="P12" s="5">
        <f t="shared" si="5"/>
        <v>-3.3670033670033669E-3</v>
      </c>
      <c r="Q12" s="5">
        <f t="shared" si="6"/>
        <v>6.3891700404857723E-3</v>
      </c>
      <c r="S12" s="15">
        <v>3946.56</v>
      </c>
      <c r="T12" s="5">
        <f t="shared" si="7"/>
        <v>-3.0989013216573469E-3</v>
      </c>
      <c r="V12" s="179"/>
      <c r="X12" s="178"/>
      <c r="Y12" s="180"/>
      <c r="AA12" s="15"/>
    </row>
    <row r="13" spans="1:28" ht="15" thickBot="1" x14ac:dyDescent="0.35">
      <c r="A13" s="11">
        <v>44883</v>
      </c>
      <c r="B13" s="17">
        <v>3.8330000000000003E-2</v>
      </c>
      <c r="C13" s="5">
        <v>4.05</v>
      </c>
      <c r="D13" s="5">
        <v>1</v>
      </c>
      <c r="E13" s="177">
        <f t="shared" si="0"/>
        <v>-6.0000000000004494E-5</v>
      </c>
      <c r="F13" s="5">
        <f t="shared" si="1"/>
        <v>3.5000000000000142E-2</v>
      </c>
      <c r="G13" s="5">
        <f t="shared" si="2"/>
        <v>2.0999999999999908E-2</v>
      </c>
      <c r="I13" s="11">
        <v>44883</v>
      </c>
      <c r="J13" s="5">
        <v>162.79</v>
      </c>
      <c r="K13" s="5">
        <v>25.0669</v>
      </c>
      <c r="L13" s="5">
        <v>150.22999999999999</v>
      </c>
      <c r="M13" s="5">
        <v>161.18</v>
      </c>
      <c r="N13" s="5">
        <f t="shared" si="3"/>
        <v>-6.8936066373840622E-3</v>
      </c>
      <c r="O13" s="5">
        <f t="shared" si="4"/>
        <v>-1.2725482473414736E-2</v>
      </c>
      <c r="P13" s="5">
        <f t="shared" si="5"/>
        <v>1.5067567567567499E-2</v>
      </c>
      <c r="Q13" s="5">
        <f t="shared" si="6"/>
        <v>1.3137217926959604E-2</v>
      </c>
      <c r="S13" s="15">
        <v>3965.34</v>
      </c>
      <c r="T13" s="5">
        <f t="shared" si="7"/>
        <v>4.7360377672532993E-3</v>
      </c>
      <c r="V13" s="179"/>
      <c r="X13" s="178"/>
      <c r="Y13" s="180"/>
      <c r="AA13" s="15"/>
    </row>
    <row r="14" spans="1:28" ht="15" thickBot="1" x14ac:dyDescent="0.35">
      <c r="A14" s="11">
        <v>44886</v>
      </c>
      <c r="B14" s="17">
        <v>3.7580000000000002E-2</v>
      </c>
      <c r="C14" s="5">
        <v>4.0919999999999996</v>
      </c>
      <c r="D14" s="5">
        <v>0.96499999999999997</v>
      </c>
      <c r="E14" s="177">
        <f t="shared" si="0"/>
        <v>7.5000000000000067E-4</v>
      </c>
      <c r="F14" s="5">
        <f t="shared" si="1"/>
        <v>-4.1999999999999815E-2</v>
      </c>
      <c r="G14" s="5">
        <f t="shared" si="2"/>
        <v>3.5000000000000031E-2</v>
      </c>
      <c r="I14" s="11">
        <v>44886</v>
      </c>
      <c r="J14" s="5">
        <v>161.88</v>
      </c>
      <c r="K14" s="5">
        <v>24.8</v>
      </c>
      <c r="L14" s="5">
        <v>151.15</v>
      </c>
      <c r="M14" s="5">
        <v>162.80000000000001</v>
      </c>
      <c r="N14" s="5">
        <f t="shared" si="3"/>
        <v>-5.5900239572455107E-3</v>
      </c>
      <c r="O14" s="5">
        <f t="shared" si="4"/>
        <v>-1.0647507270544011E-2</v>
      </c>
      <c r="P14" s="5">
        <f t="shared" si="5"/>
        <v>6.1239432869601013E-3</v>
      </c>
      <c r="Q14" s="5">
        <f t="shared" si="6"/>
        <v>1.0050874798362107E-2</v>
      </c>
      <c r="S14" s="15">
        <v>3949.94</v>
      </c>
      <c r="T14" s="5">
        <f t="shared" si="7"/>
        <v>-3.8987933993934313E-3</v>
      </c>
      <c r="V14" s="179"/>
      <c r="X14" s="178"/>
      <c r="Y14" s="180"/>
      <c r="AA14" s="15"/>
    </row>
    <row r="15" spans="1:28" ht="15" thickBot="1" x14ac:dyDescent="0.35">
      <c r="A15" s="11">
        <v>44887</v>
      </c>
      <c r="B15" s="17">
        <v>3.6999999999999998E-2</v>
      </c>
      <c r="C15" s="5">
        <v>4.0679999999999996</v>
      </c>
      <c r="D15" s="5">
        <v>0.97199999999999998</v>
      </c>
      <c r="E15" s="177">
        <f t="shared" si="0"/>
        <v>5.8000000000000412E-4</v>
      </c>
      <c r="F15" s="5">
        <f t="shared" si="1"/>
        <v>2.4000000000000021E-2</v>
      </c>
      <c r="G15" s="5">
        <f t="shared" si="2"/>
        <v>-7.0000000000000062E-3</v>
      </c>
      <c r="I15" s="11">
        <v>44887</v>
      </c>
      <c r="J15" s="5">
        <v>162.07</v>
      </c>
      <c r="K15" s="5">
        <v>25.619900000000001</v>
      </c>
      <c r="L15" s="5">
        <v>151.69</v>
      </c>
      <c r="M15" s="5">
        <v>163.24</v>
      </c>
      <c r="N15" s="5">
        <f t="shared" si="3"/>
        <v>1.1737089201877794E-3</v>
      </c>
      <c r="O15" s="5">
        <f t="shared" si="4"/>
        <v>3.3060483870967765E-2</v>
      </c>
      <c r="P15" s="5">
        <f t="shared" si="5"/>
        <v>3.5726099900760307E-3</v>
      </c>
      <c r="Q15" s="5">
        <f t="shared" si="6"/>
        <v>2.7027027027026885E-3</v>
      </c>
      <c r="S15" s="15">
        <v>4003.58</v>
      </c>
      <c r="T15" s="5">
        <f t="shared" si="7"/>
        <v>1.3398008782139953E-2</v>
      </c>
      <c r="V15" s="179"/>
      <c r="X15" s="178"/>
      <c r="Y15" s="180"/>
      <c r="AA15" s="15"/>
    </row>
    <row r="16" spans="1:28" ht="15" thickBot="1" x14ac:dyDescent="0.35">
      <c r="A16" s="11">
        <v>44888</v>
      </c>
      <c r="B16" s="17">
        <v>3.6880000000000003E-2</v>
      </c>
      <c r="C16" s="5">
        <v>3.968</v>
      </c>
      <c r="D16" s="5">
        <v>0.96699999999999997</v>
      </c>
      <c r="E16" s="177">
        <f t="shared" si="0"/>
        <v>1.1999999999999511E-4</v>
      </c>
      <c r="F16" s="5">
        <f t="shared" si="1"/>
        <v>9.9999999999999645E-2</v>
      </c>
      <c r="G16" s="5">
        <f t="shared" si="2"/>
        <v>5.0000000000000044E-3</v>
      </c>
      <c r="I16" s="11">
        <v>44888</v>
      </c>
      <c r="J16" s="5">
        <v>163.08000000000001</v>
      </c>
      <c r="K16" s="5">
        <v>26.13</v>
      </c>
      <c r="L16" s="5">
        <v>152.41999999999999</v>
      </c>
      <c r="M16" s="5">
        <v>164.01</v>
      </c>
      <c r="N16" s="5">
        <f t="shared" si="3"/>
        <v>6.2318751156908705E-3</v>
      </c>
      <c r="O16" s="5">
        <f t="shared" si="4"/>
        <v>1.991030409954753E-2</v>
      </c>
      <c r="P16" s="5">
        <f t="shared" si="5"/>
        <v>4.8124464368118521E-3</v>
      </c>
      <c r="Q16" s="5">
        <f t="shared" si="6"/>
        <v>4.7169811320753596E-3</v>
      </c>
      <c r="S16" s="15">
        <v>4027.26</v>
      </c>
      <c r="T16" s="5">
        <f t="shared" si="7"/>
        <v>5.879928288712497E-3</v>
      </c>
      <c r="V16" s="179"/>
      <c r="X16" s="178"/>
      <c r="Y16" s="180"/>
      <c r="AA16" s="15"/>
    </row>
    <row r="17" spans="1:28" ht="15" thickBot="1" x14ac:dyDescent="0.35">
      <c r="A17" s="11">
        <v>44889</v>
      </c>
      <c r="B17" s="17">
        <v>3.6850000000000001E-2</v>
      </c>
      <c r="C17" s="5">
        <v>3.831</v>
      </c>
      <c r="D17" s="5">
        <v>0.93400000000000005</v>
      </c>
      <c r="E17" s="177">
        <f t="shared" si="0"/>
        <v>3.0000000000002247E-5</v>
      </c>
      <c r="F17" s="5">
        <f t="shared" si="1"/>
        <v>0.13700000000000001</v>
      </c>
      <c r="G17" s="5">
        <f t="shared" si="2"/>
        <v>3.2999999999999918E-2</v>
      </c>
      <c r="I17" s="11">
        <v>44889</v>
      </c>
      <c r="J17" s="5">
        <v>163.08000000000001</v>
      </c>
      <c r="K17" s="5">
        <v>26.13</v>
      </c>
      <c r="L17" s="5">
        <v>152.41999999999999</v>
      </c>
      <c r="M17" s="5">
        <v>164.01</v>
      </c>
      <c r="N17" s="5">
        <f t="shared" si="3"/>
        <v>0</v>
      </c>
      <c r="O17" s="5">
        <f t="shared" si="4"/>
        <v>0</v>
      </c>
      <c r="P17" s="5">
        <f t="shared" si="5"/>
        <v>0</v>
      </c>
      <c r="Q17" s="5">
        <f t="shared" si="6"/>
        <v>0</v>
      </c>
      <c r="S17" s="15">
        <v>4027.26</v>
      </c>
      <c r="T17" s="5">
        <f t="shared" si="7"/>
        <v>0</v>
      </c>
      <c r="V17" s="179"/>
      <c r="X17" s="178"/>
      <c r="Y17" s="180"/>
      <c r="AA17" s="15"/>
    </row>
    <row r="18" spans="1:28" ht="15" thickBot="1" x14ac:dyDescent="0.35">
      <c r="A18" s="11">
        <v>44890</v>
      </c>
      <c r="B18" s="17">
        <v>3.7490000000000002E-2</v>
      </c>
      <c r="C18" s="5">
        <v>4.0090000000000003</v>
      </c>
      <c r="D18" s="5">
        <v>1.038</v>
      </c>
      <c r="E18" s="177">
        <f t="shared" si="0"/>
        <v>-6.4000000000000168E-4</v>
      </c>
      <c r="F18" s="5">
        <f t="shared" si="1"/>
        <v>-0.17800000000000038</v>
      </c>
      <c r="G18" s="5">
        <f t="shared" si="2"/>
        <v>-0.10399999999999998</v>
      </c>
      <c r="I18" s="11">
        <v>44890</v>
      </c>
      <c r="J18" s="5">
        <v>163.22</v>
      </c>
      <c r="K18" s="5">
        <v>26.48</v>
      </c>
      <c r="L18" s="5">
        <v>153.07</v>
      </c>
      <c r="M18" s="5">
        <v>164.46</v>
      </c>
      <c r="N18" s="5">
        <f t="shared" si="3"/>
        <v>8.5847436840805951E-4</v>
      </c>
      <c r="O18" s="5">
        <f t="shared" si="4"/>
        <v>1.3394565633371658E-2</v>
      </c>
      <c r="P18" s="5">
        <f t="shared" si="5"/>
        <v>4.2645322136202974E-3</v>
      </c>
      <c r="Q18" s="5">
        <f t="shared" si="6"/>
        <v>2.7437351381014393E-3</v>
      </c>
      <c r="S18" s="15">
        <v>4026.12</v>
      </c>
      <c r="T18" s="5">
        <f t="shared" si="7"/>
        <v>-2.831510238145727E-4</v>
      </c>
      <c r="V18" s="179"/>
      <c r="X18" s="178"/>
      <c r="Y18" s="180"/>
      <c r="AA18" s="15"/>
    </row>
    <row r="19" spans="1:28" ht="15" thickBot="1" x14ac:dyDescent="0.35">
      <c r="A19" s="11">
        <v>44893</v>
      </c>
      <c r="B19" s="17">
        <v>3.6060000000000002E-2</v>
      </c>
      <c r="C19" s="5">
        <v>4.07</v>
      </c>
      <c r="D19" s="5">
        <v>1.0229999999999999</v>
      </c>
      <c r="E19" s="177">
        <f t="shared" si="0"/>
        <v>1.4300000000000007E-3</v>
      </c>
      <c r="F19" s="5">
        <f t="shared" si="1"/>
        <v>-6.0999999999999943E-2</v>
      </c>
      <c r="G19" s="5">
        <f t="shared" si="2"/>
        <v>1.5000000000000124E-2</v>
      </c>
      <c r="I19" s="11">
        <v>44893</v>
      </c>
      <c r="J19" s="5">
        <v>161.93</v>
      </c>
      <c r="K19" s="5">
        <v>25.79</v>
      </c>
      <c r="L19" s="5">
        <v>153.51</v>
      </c>
      <c r="M19" s="5">
        <v>164.59</v>
      </c>
      <c r="N19" s="5">
        <f t="shared" si="3"/>
        <v>-7.903443205489474E-3</v>
      </c>
      <c r="O19" s="5">
        <f t="shared" si="4"/>
        <v>-2.6057401812688868E-2</v>
      </c>
      <c r="P19" s="5">
        <f t="shared" si="5"/>
        <v>2.8745018618932367E-3</v>
      </c>
      <c r="Q19" s="5">
        <f t="shared" si="6"/>
        <v>7.904657667517661E-4</v>
      </c>
      <c r="S19" s="15">
        <v>3963.94</v>
      </c>
      <c r="T19" s="5">
        <f t="shared" si="7"/>
        <v>-1.5686413013314995E-2</v>
      </c>
      <c r="V19" s="179"/>
      <c r="X19" s="178"/>
      <c r="Y19" s="180"/>
      <c r="AA19" s="15"/>
    </row>
    <row r="20" spans="1:28" ht="15" thickBot="1" x14ac:dyDescent="0.35">
      <c r="A20" s="11">
        <v>44894</v>
      </c>
      <c r="B20" s="17">
        <v>3.5110000000000002E-2</v>
      </c>
      <c r="C20" s="5">
        <v>3.9780000000000002</v>
      </c>
      <c r="D20" s="5">
        <v>1.0229999999999999</v>
      </c>
      <c r="E20" s="177">
        <f t="shared" si="0"/>
        <v>9.4999999999999946E-4</v>
      </c>
      <c r="F20" s="5">
        <f t="shared" si="1"/>
        <v>9.2000000000000082E-2</v>
      </c>
      <c r="G20" s="5">
        <f t="shared" si="2"/>
        <v>0</v>
      </c>
      <c r="I20" s="11">
        <v>44894</v>
      </c>
      <c r="J20" s="5">
        <v>162.72999999999999</v>
      </c>
      <c r="K20" s="5">
        <v>26.2559</v>
      </c>
      <c r="L20" s="5">
        <v>152.97</v>
      </c>
      <c r="M20" s="5">
        <v>165.08</v>
      </c>
      <c r="N20" s="5">
        <f t="shared" si="3"/>
        <v>4.9404063484220521E-3</v>
      </c>
      <c r="O20" s="5">
        <f t="shared" si="4"/>
        <v>1.8065141527723975E-2</v>
      </c>
      <c r="P20" s="5">
        <f t="shared" si="5"/>
        <v>-3.5176861442250801E-3</v>
      </c>
      <c r="Q20" s="5">
        <f t="shared" si="6"/>
        <v>2.9770945986998549E-3</v>
      </c>
      <c r="S20" s="15">
        <v>3957.63</v>
      </c>
      <c r="T20" s="5">
        <f t="shared" si="7"/>
        <v>-1.5943885608305842E-3</v>
      </c>
      <c r="V20" s="179"/>
      <c r="X20" s="178"/>
      <c r="Y20" s="180"/>
      <c r="AA20" s="15"/>
    </row>
    <row r="21" spans="1:28" ht="15" thickBot="1" x14ac:dyDescent="0.35">
      <c r="A21" s="11">
        <v>44895</v>
      </c>
      <c r="B21" s="17">
        <v>3.4939999999999999E-2</v>
      </c>
      <c r="C21" s="5">
        <v>4.0289999999999999</v>
      </c>
      <c r="D21" s="5">
        <v>1.079</v>
      </c>
      <c r="E21" s="177">
        <f t="shared" si="0"/>
        <v>1.7000000000000348E-4</v>
      </c>
      <c r="F21" s="5">
        <f t="shared" si="1"/>
        <v>-5.0999999999999712E-2</v>
      </c>
      <c r="G21" s="5">
        <f t="shared" si="2"/>
        <v>-5.600000000000005E-2</v>
      </c>
      <c r="I21" s="11">
        <v>44895</v>
      </c>
      <c r="J21" s="5">
        <v>164.81</v>
      </c>
      <c r="K21" s="5">
        <v>26.87</v>
      </c>
      <c r="L21" s="5">
        <v>152.41999999999999</v>
      </c>
      <c r="M21" s="5">
        <v>167.72</v>
      </c>
      <c r="N21" s="5">
        <f t="shared" si="3"/>
        <v>1.2781908683094775E-2</v>
      </c>
      <c r="O21" s="5">
        <f t="shared" si="4"/>
        <v>2.3389028751632988E-2</v>
      </c>
      <c r="P21" s="5">
        <f t="shared" si="5"/>
        <v>-3.5954762371707616E-3</v>
      </c>
      <c r="Q21" s="5">
        <f t="shared" si="6"/>
        <v>1.599224618366844E-2</v>
      </c>
      <c r="S21" s="15">
        <v>4080.11</v>
      </c>
      <c r="T21" s="5">
        <f t="shared" si="7"/>
        <v>3.0018798512785199E-2</v>
      </c>
      <c r="V21" s="179"/>
      <c r="X21" s="178"/>
      <c r="Y21" s="180"/>
      <c r="AA21" s="15"/>
    </row>
    <row r="22" spans="1:28" ht="15" thickBot="1" x14ac:dyDescent="0.35">
      <c r="A22" s="11">
        <v>44896</v>
      </c>
      <c r="B22" s="17">
        <v>3.585E-2</v>
      </c>
      <c r="C22" s="5">
        <v>3.8580000000000001</v>
      </c>
      <c r="D22" s="5">
        <v>1.004</v>
      </c>
      <c r="E22" s="177">
        <f t="shared" si="0"/>
        <v>-9.1000000000000109E-4</v>
      </c>
      <c r="F22" s="5">
        <f t="shared" si="1"/>
        <v>0.17099999999999982</v>
      </c>
      <c r="G22" s="5">
        <f t="shared" si="2"/>
        <v>7.4999999999999956E-2</v>
      </c>
      <c r="I22" s="11">
        <v>44896</v>
      </c>
      <c r="J22" s="5">
        <v>167.84</v>
      </c>
      <c r="K22" s="5">
        <v>27.090599999999998</v>
      </c>
      <c r="L22" s="5">
        <v>153.37</v>
      </c>
      <c r="M22" s="5">
        <v>167.82</v>
      </c>
      <c r="N22" s="5">
        <f t="shared" si="3"/>
        <v>1.8384806747163408E-2</v>
      </c>
      <c r="O22" s="5">
        <f t="shared" si="4"/>
        <v>8.2098995161889645E-3</v>
      </c>
      <c r="P22" s="5">
        <f t="shared" si="5"/>
        <v>6.2327778506758771E-3</v>
      </c>
      <c r="Q22" s="5">
        <f t="shared" si="6"/>
        <v>5.9623181492961079E-4</v>
      </c>
      <c r="S22" s="15">
        <v>4076.57</v>
      </c>
      <c r="T22" s="5">
        <f t="shared" si="7"/>
        <v>-8.6837709152546465E-4</v>
      </c>
      <c r="V22" s="179"/>
      <c r="X22" s="178"/>
      <c r="Y22" s="180"/>
      <c r="AA22" s="15"/>
    </row>
    <row r="23" spans="1:28" ht="15" thickBot="1" x14ac:dyDescent="0.35">
      <c r="A23" s="11">
        <v>44897</v>
      </c>
      <c r="B23" s="17">
        <v>3.533E-2</v>
      </c>
      <c r="C23" s="5">
        <v>3.9289999999999998</v>
      </c>
      <c r="D23" s="5">
        <v>1.02</v>
      </c>
      <c r="E23" s="177">
        <f t="shared" si="0"/>
        <v>5.1999999999999963E-4</v>
      </c>
      <c r="F23" s="5">
        <f t="shared" si="1"/>
        <v>-7.099999999999973E-2</v>
      </c>
      <c r="G23" s="5">
        <f t="shared" si="2"/>
        <v>-1.6000000000000014E-2</v>
      </c>
      <c r="I23" s="11">
        <v>44897</v>
      </c>
      <c r="J23" s="5">
        <v>167.26</v>
      </c>
      <c r="K23" s="5">
        <v>26.6615</v>
      </c>
      <c r="L23" s="5">
        <v>153.22</v>
      </c>
      <c r="M23" s="5">
        <v>169.81</v>
      </c>
      <c r="N23" s="5">
        <f t="shared" si="3"/>
        <v>-3.4556720686368713E-3</v>
      </c>
      <c r="O23" s="5">
        <f t="shared" si="4"/>
        <v>-1.583944246343744E-2</v>
      </c>
      <c r="P23" s="5">
        <f t="shared" si="5"/>
        <v>-9.7802699354505884E-4</v>
      </c>
      <c r="Q23" s="5">
        <f t="shared" si="6"/>
        <v>1.1857943034203369E-2</v>
      </c>
      <c r="S23" s="15">
        <v>4071.7</v>
      </c>
      <c r="T23" s="5">
        <f t="shared" si="7"/>
        <v>-1.1960606135030445E-3</v>
      </c>
      <c r="V23" s="179"/>
      <c r="X23" s="178"/>
      <c r="Y23" s="180"/>
      <c r="AA23" s="15"/>
    </row>
    <row r="24" spans="1:28" ht="15" thickBot="1" x14ac:dyDescent="0.35">
      <c r="A24" s="11"/>
      <c r="E24" s="177"/>
      <c r="I24" s="11"/>
      <c r="S24" s="15"/>
      <c r="V24" s="179"/>
      <c r="X24" s="178"/>
      <c r="Y24" s="176"/>
      <c r="AA24" s="15"/>
    </row>
    <row r="25" spans="1:28" x14ac:dyDescent="0.3">
      <c r="A25" s="11"/>
      <c r="E25" s="177"/>
      <c r="I25" s="11"/>
      <c r="S25" s="15"/>
      <c r="X25" s="15"/>
      <c r="Y25" s="176"/>
      <c r="Z25" s="15"/>
      <c r="AA25" s="15"/>
      <c r="AB25" s="175"/>
    </row>
    <row r="26" spans="1:28" x14ac:dyDescent="0.3">
      <c r="X26" s="15"/>
      <c r="Y26" s="176"/>
      <c r="Z26" s="15"/>
      <c r="AA26" s="15"/>
      <c r="AB26" s="175"/>
    </row>
    <row r="27" spans="1:28" x14ac:dyDescent="0.3">
      <c r="X27" s="15"/>
      <c r="Z27" s="15"/>
      <c r="AA27" s="15"/>
      <c r="AB27" s="175"/>
    </row>
    <row r="28" spans="1:28" x14ac:dyDescent="0.3">
      <c r="X28" s="15"/>
      <c r="Y28" s="15"/>
      <c r="Z28" s="15"/>
      <c r="AA28" s="15"/>
    </row>
    <row r="29" spans="1:28" x14ac:dyDescent="0.3">
      <c r="S29" s="76"/>
      <c r="T29" s="76"/>
      <c r="X29" s="15"/>
      <c r="Y29" s="15"/>
      <c r="Z29" s="15"/>
      <c r="AA29" s="15"/>
    </row>
    <row r="30" spans="1:28" ht="15" thickBot="1" x14ac:dyDescent="0.35">
      <c r="X30" s="15"/>
      <c r="Y30" s="15"/>
      <c r="Z30" s="15"/>
      <c r="AA30" s="15"/>
    </row>
    <row r="31" spans="1:28" ht="15" thickBot="1" x14ac:dyDescent="0.35">
      <c r="A31" s="403" t="s">
        <v>9</v>
      </c>
      <c r="B31" s="404"/>
      <c r="C31" s="404"/>
      <c r="D31" s="404"/>
      <c r="E31" s="404"/>
      <c r="F31" s="404"/>
      <c r="G31" s="404"/>
      <c r="H31" s="405"/>
      <c r="J31" s="440" t="s">
        <v>195</v>
      </c>
      <c r="K31" s="441"/>
      <c r="L31" s="441"/>
      <c r="M31" s="441"/>
      <c r="N31" s="441"/>
      <c r="O31" s="441"/>
      <c r="P31" s="441"/>
      <c r="Q31" s="442"/>
      <c r="S31" s="424" t="s">
        <v>45</v>
      </c>
      <c r="T31" s="425"/>
      <c r="U31" s="426"/>
      <c r="X31" s="15"/>
      <c r="Y31" s="15"/>
      <c r="Z31" s="15"/>
      <c r="AA31" s="15"/>
    </row>
    <row r="32" spans="1:28" ht="15" thickBot="1" x14ac:dyDescent="0.35">
      <c r="A32" s="6" t="s">
        <v>10</v>
      </c>
      <c r="B32" s="6" t="s">
        <v>11</v>
      </c>
      <c r="C32" s="6" t="s">
        <v>11</v>
      </c>
      <c r="D32" s="6" t="s">
        <v>12</v>
      </c>
      <c r="E32" s="6" t="s">
        <v>13</v>
      </c>
      <c r="F32" s="6" t="s">
        <v>14</v>
      </c>
      <c r="G32" s="6" t="s">
        <v>15</v>
      </c>
      <c r="H32" s="6" t="s">
        <v>16</v>
      </c>
      <c r="I32" s="6" t="s">
        <v>17</v>
      </c>
      <c r="J32" s="443"/>
      <c r="K32" s="444"/>
      <c r="L32" s="444"/>
      <c r="M32" s="444"/>
      <c r="N32" s="444"/>
      <c r="O32" s="444"/>
      <c r="P32" s="444"/>
      <c r="Q32" s="445"/>
      <c r="S32" s="6" t="s">
        <v>10</v>
      </c>
      <c r="T32" s="6" t="s">
        <v>194</v>
      </c>
      <c r="U32" s="6" t="s">
        <v>136</v>
      </c>
      <c r="X32" s="15"/>
      <c r="Y32" s="15"/>
      <c r="Z32" s="15"/>
      <c r="AA32" s="15"/>
    </row>
    <row r="33" spans="1:21" ht="15" thickBot="1" x14ac:dyDescent="0.35">
      <c r="A33" s="172">
        <v>44869</v>
      </c>
      <c r="I33" s="1"/>
      <c r="J33" s="174"/>
      <c r="K33" s="173" t="s">
        <v>11</v>
      </c>
      <c r="L33" s="173" t="s">
        <v>12</v>
      </c>
      <c r="M33" s="173" t="s">
        <v>13</v>
      </c>
      <c r="N33" s="173" t="s">
        <v>14</v>
      </c>
      <c r="O33" s="173" t="s">
        <v>15</v>
      </c>
      <c r="P33" s="173" t="s">
        <v>16</v>
      </c>
      <c r="Q33" s="173" t="s">
        <v>17</v>
      </c>
      <c r="S33" s="172">
        <v>44869</v>
      </c>
      <c r="U33" s="1"/>
    </row>
    <row r="34" spans="1:21" ht="15" thickBot="1" x14ac:dyDescent="0.35">
      <c r="A34" s="7">
        <v>44872</v>
      </c>
      <c r="B34" s="5">
        <v>-3.9624209113568384E-3</v>
      </c>
      <c r="C34" s="15">
        <v>-3.9624209113568384E-3</v>
      </c>
      <c r="D34" s="5">
        <v>3.5012172975202129E-3</v>
      </c>
      <c r="E34" s="5">
        <v>1.0498687664041922E-2</v>
      </c>
      <c r="F34" s="5">
        <v>1.0143159786865147E-2</v>
      </c>
      <c r="G34" s="5">
        <v>1.2000000000000011E-2</v>
      </c>
      <c r="H34" s="5">
        <v>-1.9000000000000128E-2</v>
      </c>
      <c r="I34" s="167">
        <f t="shared" ref="I34:I53" si="8">-(F34-F33)</f>
        <v>-1.0143159786865147E-2</v>
      </c>
      <c r="J34" s="169" t="s">
        <v>11</v>
      </c>
      <c r="K34" s="171">
        <v>1.05499558628311E-4</v>
      </c>
      <c r="L34" s="96">
        <v>1.3126566591120837E-4</v>
      </c>
      <c r="M34" s="96">
        <v>2.9142584434098182E-5</v>
      </c>
      <c r="N34" s="96">
        <v>2.4605430195348429E-5</v>
      </c>
      <c r="O34" s="96">
        <v>1.712513468065271E-4</v>
      </c>
      <c r="P34" s="96">
        <v>5.4416000127043094E-4</v>
      </c>
      <c r="Q34" s="97">
        <v>-3.0222140693303856E-5</v>
      </c>
      <c r="S34" s="7">
        <v>44872</v>
      </c>
      <c r="T34" s="168" t="e" cm="1">
        <f t="array" ref="T34">MMULT(C34:I34,#REF!)</f>
        <v>#REF!</v>
      </c>
      <c r="U34" s="170" t="e" cm="1">
        <f t="array" ref="U34">SQRT(MMULT(MMULT(TRANSPOSE(#REF!),'Returns Data'!K34:Q40),#REF!))</f>
        <v>#REF!</v>
      </c>
    </row>
    <row r="35" spans="1:21" ht="15" thickBot="1" x14ac:dyDescent="0.35">
      <c r="A35" s="7">
        <v>44873</v>
      </c>
      <c r="B35" s="5">
        <v>2.3099133782483121E-2</v>
      </c>
      <c r="C35" s="15">
        <v>2.3099133782483121E-2</v>
      </c>
      <c r="D35" s="5">
        <v>-2.805425930828389E-3</v>
      </c>
      <c r="E35" s="5">
        <v>2.3868023868024108E-3</v>
      </c>
      <c r="F35" s="5">
        <v>1.4553543056879517E-2</v>
      </c>
      <c r="G35" s="5">
        <v>5.699999999999994E-2</v>
      </c>
      <c r="H35" s="5">
        <v>0.10099999999999998</v>
      </c>
      <c r="I35" s="167">
        <f t="shared" si="8"/>
        <v>-4.4103832700143706E-3</v>
      </c>
      <c r="J35" s="169" t="s">
        <v>12</v>
      </c>
      <c r="K35" s="156">
        <v>1.3126566591120837E-4</v>
      </c>
      <c r="L35" s="5">
        <v>4.11726033214189E-4</v>
      </c>
      <c r="M35" s="5">
        <v>1.3120780990948371E-4</v>
      </c>
      <c r="N35" s="5">
        <v>2.1567068601056946E-5</v>
      </c>
      <c r="O35" s="5">
        <v>-1.4764633788434588E-4</v>
      </c>
      <c r="P35" s="5">
        <v>2.6154373158215655E-4</v>
      </c>
      <c r="Q35" s="1">
        <v>-2.32034795142852E-5</v>
      </c>
      <c r="S35" s="7">
        <v>44873</v>
      </c>
      <c r="T35" s="168" t="e" cm="1">
        <f t="array" ref="T35">MMULT(C35:I35,#REF!)</f>
        <v>#REF!</v>
      </c>
      <c r="U35" s="1"/>
    </row>
    <row r="36" spans="1:21" ht="15" thickBot="1" x14ac:dyDescent="0.35">
      <c r="A36" s="7">
        <v>44874</v>
      </c>
      <c r="B36" s="5">
        <v>-5.017246785826171E-3</v>
      </c>
      <c r="C36" s="15">
        <v>-5.017246785826171E-3</v>
      </c>
      <c r="D36" s="5">
        <v>-3.3961905290227586E-2</v>
      </c>
      <c r="E36" s="5">
        <v>-2.3250927936129935E-2</v>
      </c>
      <c r="F36" s="5">
        <v>-9.020295665246791E-3</v>
      </c>
      <c r="G36" s="5">
        <v>4.6000000000000041E-2</v>
      </c>
      <c r="H36" s="5">
        <v>0.10800000000000054</v>
      </c>
      <c r="I36" s="167">
        <f t="shared" si="8"/>
        <v>2.357383872212631E-2</v>
      </c>
      <c r="J36" s="169" t="s">
        <v>13</v>
      </c>
      <c r="K36" s="156">
        <v>2.9142584434098182E-5</v>
      </c>
      <c r="L36" s="5">
        <v>1.3120780990948371E-4</v>
      </c>
      <c r="M36" s="5">
        <v>3.1542651955688276E-4</v>
      </c>
      <c r="N36" s="5">
        <v>2.4578525269523204E-5</v>
      </c>
      <c r="O36" s="5">
        <v>2.440939314001409E-4</v>
      </c>
      <c r="P36" s="5">
        <v>4.3780244626292998E-4</v>
      </c>
      <c r="Q36" s="1">
        <v>-3.4621735518550219E-5</v>
      </c>
      <c r="S36" s="7">
        <v>44874</v>
      </c>
      <c r="T36" s="168" t="e" cm="1">
        <f t="array" ref="T36">MMULT(C36:I36,#REF!)</f>
        <v>#REF!</v>
      </c>
      <c r="U36" s="1"/>
    </row>
    <row r="37" spans="1:21" ht="15" thickBot="1" x14ac:dyDescent="0.35">
      <c r="A37" s="7">
        <v>44875</v>
      </c>
      <c r="B37" s="5">
        <v>3.0444374409076481E-2</v>
      </c>
      <c r="C37" s="15">
        <v>3.0444374409076481E-2</v>
      </c>
      <c r="D37" s="5">
        <v>4.3478260869565313E-2</v>
      </c>
      <c r="E37" s="5">
        <v>2.0721302072130313E-2</v>
      </c>
      <c r="F37" s="5">
        <v>1.9089759797724464E-2</v>
      </c>
      <c r="G37" s="5">
        <v>0.1090000000000001</v>
      </c>
      <c r="H37" s="5">
        <v>0.27400000000000002</v>
      </c>
      <c r="I37" s="167">
        <f t="shared" si="8"/>
        <v>-2.8110055462971253E-2</v>
      </c>
      <c r="J37" s="169" t="s">
        <v>14</v>
      </c>
      <c r="K37" s="156">
        <v>2.4605430195348429E-5</v>
      </c>
      <c r="L37" s="5">
        <v>2.1567068601056946E-5</v>
      </c>
      <c r="M37" s="5">
        <v>2.4578525269523204E-5</v>
      </c>
      <c r="N37" s="5">
        <v>7.8022309574512366E-5</v>
      </c>
      <c r="O37" s="5">
        <v>1.8570302026712783E-4</v>
      </c>
      <c r="P37" s="5">
        <v>2.6802332452701143E-4</v>
      </c>
      <c r="Q37" s="1">
        <v>-9.9146022535030715E-5</v>
      </c>
      <c r="S37" s="7">
        <v>44875</v>
      </c>
      <c r="T37" s="168" t="e" cm="1">
        <f t="array" ref="T37">MMULT(C37:I37,#REF!)</f>
        <v>#REF!</v>
      </c>
      <c r="U37" s="1"/>
    </row>
    <row r="38" spans="1:21" ht="15" thickBot="1" x14ac:dyDescent="0.35">
      <c r="A38" s="7">
        <v>44876</v>
      </c>
      <c r="B38" s="5">
        <v>6.6063126988011537E-3</v>
      </c>
      <c r="C38" s="15">
        <v>6.6063126988011537E-3</v>
      </c>
      <c r="D38" s="5">
        <v>2.8089622641509323E-2</v>
      </c>
      <c r="E38" s="5">
        <v>1.5453779151446954E-3</v>
      </c>
      <c r="F38" s="5">
        <v>-1.8980275400074447E-2</v>
      </c>
      <c r="G38" s="5">
        <v>-0.124</v>
      </c>
      <c r="H38" s="5">
        <v>-0.20100000000000051</v>
      </c>
      <c r="I38" s="167">
        <f t="shared" si="8"/>
        <v>3.8070035197798911E-2</v>
      </c>
      <c r="J38" s="169" t="s">
        <v>15</v>
      </c>
      <c r="K38" s="156">
        <v>1.712513468065271E-4</v>
      </c>
      <c r="L38" s="5">
        <v>-1.4764633788434588E-4</v>
      </c>
      <c r="M38" s="5">
        <v>2.440939314001409E-4</v>
      </c>
      <c r="N38" s="5">
        <v>1.8570302026712783E-4</v>
      </c>
      <c r="O38" s="5">
        <v>2.9801275000000001E-3</v>
      </c>
      <c r="P38" s="5">
        <v>5.455270000000006E-3</v>
      </c>
      <c r="Q38" s="1">
        <v>-2.4024333401696969E-4</v>
      </c>
      <c r="S38" s="7">
        <v>44876</v>
      </c>
      <c r="T38" s="168" t="e" cm="1">
        <f t="array" ref="T38">MMULT(C38:I38,#REF!)</f>
        <v>#REF!</v>
      </c>
      <c r="U38" s="1"/>
    </row>
    <row r="39" spans="1:21" ht="15" thickBot="1" x14ac:dyDescent="0.35">
      <c r="A39" s="7">
        <v>44879</v>
      </c>
      <c r="B39" s="5">
        <v>2.1876519202721511E-3</v>
      </c>
      <c r="C39" s="15">
        <v>2.1876519202721511E-3</v>
      </c>
      <c r="D39" s="5">
        <v>-2.0439999082379298E-2</v>
      </c>
      <c r="E39" s="5">
        <v>-2.938701080095403E-2</v>
      </c>
      <c r="F39" s="5">
        <v>-3.6039453717753743E-3</v>
      </c>
      <c r="G39" s="5">
        <v>-1.5000000000000124E-2</v>
      </c>
      <c r="H39" s="5">
        <v>3.0000000000000249E-2</v>
      </c>
      <c r="I39" s="167">
        <f t="shared" si="8"/>
        <v>-1.5376330028299072E-2</v>
      </c>
      <c r="J39" s="169" t="s">
        <v>16</v>
      </c>
      <c r="K39" s="156">
        <v>5.4416000127043094E-4</v>
      </c>
      <c r="L39" s="5">
        <v>2.6154373158215655E-4</v>
      </c>
      <c r="M39" s="5">
        <v>4.3780244626292998E-4</v>
      </c>
      <c r="N39" s="5">
        <v>2.6802332452701143E-4</v>
      </c>
      <c r="O39" s="5">
        <v>5.455270000000006E-3</v>
      </c>
      <c r="P39" s="5">
        <v>1.2874260000000016E-2</v>
      </c>
      <c r="Q39" s="1">
        <v>-4.9041619695975821E-4</v>
      </c>
      <c r="S39" s="7">
        <v>44879</v>
      </c>
      <c r="T39" s="168" t="e" cm="1">
        <f t="array" ref="T39">MMULT(C39:I39,#REF!)</f>
        <v>#REF!</v>
      </c>
      <c r="U39" s="1"/>
    </row>
    <row r="40" spans="1:21" ht="15" thickBot="1" x14ac:dyDescent="0.35">
      <c r="A40" s="7">
        <v>44880</v>
      </c>
      <c r="B40" s="5">
        <v>3.5168566577735419E-3</v>
      </c>
      <c r="C40" s="15">
        <v>3.5168566577735419E-3</v>
      </c>
      <c r="D40" s="5">
        <v>9.7580015612802502E-3</v>
      </c>
      <c r="E40" s="5">
        <v>6.5394898475323454E-2</v>
      </c>
      <c r="F40" s="5">
        <v>-3.1727901516593691E-3</v>
      </c>
      <c r="G40" s="5">
        <v>3.9000000000000146E-2</v>
      </c>
      <c r="H40" s="5">
        <v>0.12199999999999989</v>
      </c>
      <c r="I40" s="167">
        <f t="shared" si="8"/>
        <v>-4.3115522011600519E-4</v>
      </c>
      <c r="J40" s="169" t="s">
        <v>17</v>
      </c>
      <c r="K40" s="3">
        <v>-3.0222140693303856E-5</v>
      </c>
      <c r="L40" s="155">
        <v>-2.32034795142852E-5</v>
      </c>
      <c r="M40" s="155">
        <v>-3.4621735518550219E-5</v>
      </c>
      <c r="N40" s="155">
        <v>-9.9146022535030715E-5</v>
      </c>
      <c r="O40" s="155">
        <v>-2.4024333401696969E-4</v>
      </c>
      <c r="P40" s="155">
        <v>-4.9041619695975821E-4</v>
      </c>
      <c r="Q40" s="2">
        <v>1.960839500544959E-4</v>
      </c>
      <c r="S40" s="7">
        <v>44880</v>
      </c>
      <c r="T40" s="168" t="e" cm="1">
        <f t="array" ref="T40">MMULT(C40:I40,#REF!)</f>
        <v>#REF!</v>
      </c>
      <c r="U40" s="1"/>
    </row>
    <row r="41" spans="1:21" x14ac:dyDescent="0.3">
      <c r="A41" s="7">
        <v>44881</v>
      </c>
      <c r="B41" s="5">
        <v>-2.2960725075528428E-3</v>
      </c>
      <c r="C41" s="15">
        <v>-2.2960725075528428E-3</v>
      </c>
      <c r="D41" s="5">
        <v>-3.8654812524159805E-3</v>
      </c>
      <c r="E41" s="5">
        <v>7.1893651654910623E-3</v>
      </c>
      <c r="F41" s="5">
        <v>6.3021198039341086E-3</v>
      </c>
      <c r="G41" s="5">
        <v>4.9999999999999933E-2</v>
      </c>
      <c r="H41" s="5">
        <v>0.12300000000000022</v>
      </c>
      <c r="I41" s="167">
        <f t="shared" si="8"/>
        <v>-9.4749099555934777E-3</v>
      </c>
      <c r="S41" s="7">
        <v>44881</v>
      </c>
      <c r="T41" s="168" t="e" cm="1">
        <f t="array" ref="T41">MMULT(C41:I41,#REF!)</f>
        <v>#REF!</v>
      </c>
      <c r="U41" s="1"/>
    </row>
    <row r="42" spans="1:21" x14ac:dyDescent="0.3">
      <c r="A42" s="7">
        <v>44882</v>
      </c>
      <c r="B42" s="5">
        <v>-7.2674418604652194E-3</v>
      </c>
      <c r="C42" s="15">
        <v>-7.2674418604652194E-3</v>
      </c>
      <c r="D42" s="5">
        <v>-1.4745828482731821E-2</v>
      </c>
      <c r="E42" s="5">
        <v>-3.3670033670033669E-3</v>
      </c>
      <c r="F42" s="5">
        <v>6.3891700404857723E-3</v>
      </c>
      <c r="G42" s="5">
        <v>-2.7999999999999914E-2</v>
      </c>
      <c r="H42" s="5">
        <v>1.9999999999997797E-3</v>
      </c>
      <c r="I42" s="167">
        <f t="shared" si="8"/>
        <v>-8.7050236551663648E-5</v>
      </c>
      <c r="S42" s="7">
        <v>44882</v>
      </c>
      <c r="T42" s="168" t="e" cm="1">
        <f t="array" ref="T42">MMULT(C42:I42,#REF!)</f>
        <v>#REF!</v>
      </c>
      <c r="U42" s="1"/>
    </row>
    <row r="43" spans="1:21" x14ac:dyDescent="0.3">
      <c r="A43" s="7">
        <v>44883</v>
      </c>
      <c r="B43" s="5">
        <v>-6.8936066373840622E-3</v>
      </c>
      <c r="C43" s="15">
        <v>-6.8936066373840622E-3</v>
      </c>
      <c r="D43" s="5">
        <v>-1.2725482473414736E-2</v>
      </c>
      <c r="E43" s="5">
        <v>1.5067567567567499E-2</v>
      </c>
      <c r="F43" s="5">
        <v>1.3137217926959604E-2</v>
      </c>
      <c r="G43" s="5">
        <v>2.0999999999999908E-2</v>
      </c>
      <c r="H43" s="5">
        <v>3.5000000000000142E-2</v>
      </c>
      <c r="I43" s="167">
        <f t="shared" si="8"/>
        <v>-6.7480478864738319E-3</v>
      </c>
      <c r="S43" s="7">
        <v>44883</v>
      </c>
      <c r="T43" s="168" t="e" cm="1">
        <f t="array" ref="T43">MMULT(C43:I43,#REF!)</f>
        <v>#REF!</v>
      </c>
      <c r="U43" s="1"/>
    </row>
    <row r="44" spans="1:21" x14ac:dyDescent="0.3">
      <c r="A44" s="7">
        <v>44886</v>
      </c>
      <c r="B44" s="5">
        <v>-5.5900239572455107E-3</v>
      </c>
      <c r="C44" s="15">
        <v>-5.5900239572455107E-3</v>
      </c>
      <c r="D44" s="5">
        <v>-1.0647507270544011E-2</v>
      </c>
      <c r="E44" s="5">
        <v>6.1239432869601013E-3</v>
      </c>
      <c r="F44" s="5">
        <v>1.0050874798362107E-2</v>
      </c>
      <c r="G44" s="5">
        <v>3.5000000000000031E-2</v>
      </c>
      <c r="H44" s="5">
        <v>-4.1999999999999815E-2</v>
      </c>
      <c r="I44" s="167">
        <f t="shared" si="8"/>
        <v>3.0863431285974973E-3</v>
      </c>
      <c r="S44" s="7">
        <v>44886</v>
      </c>
      <c r="T44" s="168" t="e" cm="1">
        <f t="array" ref="T44">MMULT(C44:I44,#REF!)</f>
        <v>#REF!</v>
      </c>
      <c r="U44" s="1"/>
    </row>
    <row r="45" spans="1:21" x14ac:dyDescent="0.3">
      <c r="A45" s="7">
        <v>44887</v>
      </c>
      <c r="B45" s="5">
        <v>1.1737089201877794E-3</v>
      </c>
      <c r="C45" s="15">
        <v>1.1737089201877794E-3</v>
      </c>
      <c r="D45" s="5">
        <v>3.3060483870967765E-2</v>
      </c>
      <c r="E45" s="5">
        <v>3.5726099900760307E-3</v>
      </c>
      <c r="F45" s="5">
        <v>2.7027027027026885E-3</v>
      </c>
      <c r="G45" s="5">
        <v>-7.0000000000000062E-3</v>
      </c>
      <c r="H45" s="5">
        <v>2.4000000000000021E-2</v>
      </c>
      <c r="I45" s="167">
        <f t="shared" si="8"/>
        <v>7.3481720956594179E-3</v>
      </c>
      <c r="S45" s="7">
        <v>44887</v>
      </c>
      <c r="T45" s="168" t="e" cm="1">
        <f t="array" ref="T45">MMULT(C45:I45,#REF!)</f>
        <v>#REF!</v>
      </c>
      <c r="U45" s="1"/>
    </row>
    <row r="46" spans="1:21" x14ac:dyDescent="0.3">
      <c r="A46" s="7">
        <v>44888</v>
      </c>
      <c r="B46" s="5">
        <v>6.2318751156908705E-3</v>
      </c>
      <c r="C46" s="15">
        <v>6.2318751156908705E-3</v>
      </c>
      <c r="D46" s="5">
        <v>1.991030409954753E-2</v>
      </c>
      <c r="E46" s="5">
        <v>4.8124464368118521E-3</v>
      </c>
      <c r="F46" s="5">
        <v>4.7169811320753596E-3</v>
      </c>
      <c r="G46" s="5">
        <v>5.0000000000000044E-3</v>
      </c>
      <c r="H46" s="5">
        <v>9.9999999999999645E-2</v>
      </c>
      <c r="I46" s="167">
        <f t="shared" si="8"/>
        <v>-2.0142784293726711E-3</v>
      </c>
      <c r="S46" s="7">
        <v>44888</v>
      </c>
      <c r="T46" s="168" t="e" cm="1">
        <f t="array" ref="T46">MMULT(C46:I46,#REF!)</f>
        <v>#REF!</v>
      </c>
      <c r="U46" s="1"/>
    </row>
    <row r="47" spans="1:21" x14ac:dyDescent="0.3">
      <c r="A47" s="7">
        <v>44889</v>
      </c>
      <c r="B47" s="5">
        <v>0</v>
      </c>
      <c r="C47" s="15">
        <v>0</v>
      </c>
      <c r="D47" s="5">
        <v>0</v>
      </c>
      <c r="E47" s="5">
        <v>0</v>
      </c>
      <c r="F47" s="5">
        <v>0</v>
      </c>
      <c r="G47" s="5">
        <v>3.2999999999999918E-2</v>
      </c>
      <c r="H47" s="5">
        <v>0.13700000000000001</v>
      </c>
      <c r="I47" s="167">
        <f t="shared" si="8"/>
        <v>4.7169811320753596E-3</v>
      </c>
      <c r="S47" s="7">
        <v>44889</v>
      </c>
      <c r="T47" s="168" t="e" cm="1">
        <f t="array" ref="T47">MMULT(C47:I47,#REF!)</f>
        <v>#REF!</v>
      </c>
      <c r="U47" s="1"/>
    </row>
    <row r="48" spans="1:21" x14ac:dyDescent="0.3">
      <c r="A48" s="7">
        <v>44890</v>
      </c>
      <c r="B48" s="5">
        <v>8.5847436840805951E-4</v>
      </c>
      <c r="C48" s="15">
        <v>8.5847436840805951E-4</v>
      </c>
      <c r="D48" s="5">
        <v>1.3394565633371658E-2</v>
      </c>
      <c r="E48" s="5">
        <v>4.2645322136202974E-3</v>
      </c>
      <c r="F48" s="5">
        <v>2.7437351381014393E-3</v>
      </c>
      <c r="G48" s="5">
        <v>-0.10399999999999998</v>
      </c>
      <c r="H48" s="5">
        <v>-0.17800000000000038</v>
      </c>
      <c r="I48" s="167">
        <f t="shared" si="8"/>
        <v>-2.7437351381014393E-3</v>
      </c>
      <c r="S48" s="7">
        <v>44890</v>
      </c>
      <c r="T48" s="168" t="e" cm="1">
        <f t="array" ref="T48">MMULT(C48:I48,#REF!)</f>
        <v>#REF!</v>
      </c>
      <c r="U48" s="1"/>
    </row>
    <row r="49" spans="1:21" x14ac:dyDescent="0.3">
      <c r="A49" s="7">
        <v>44893</v>
      </c>
      <c r="B49" s="5">
        <v>-7.903443205489474E-3</v>
      </c>
      <c r="C49" s="15">
        <v>-7.903443205489474E-3</v>
      </c>
      <c r="D49" s="5">
        <v>-2.6057401812688868E-2</v>
      </c>
      <c r="E49" s="5">
        <v>2.8745018618932367E-3</v>
      </c>
      <c r="F49" s="5">
        <v>7.904657667517661E-4</v>
      </c>
      <c r="G49" s="5">
        <v>1.5000000000000124E-2</v>
      </c>
      <c r="H49" s="5">
        <v>-6.0999999999999943E-2</v>
      </c>
      <c r="I49" s="167">
        <f t="shared" si="8"/>
        <v>1.9532693713496733E-3</v>
      </c>
      <c r="S49" s="7">
        <v>44893</v>
      </c>
      <c r="T49" s="168" t="e" cm="1">
        <f t="array" ref="T49">MMULT(C49:I49,#REF!)</f>
        <v>#REF!</v>
      </c>
      <c r="U49" s="1"/>
    </row>
    <row r="50" spans="1:21" x14ac:dyDescent="0.3">
      <c r="A50" s="7">
        <v>44894</v>
      </c>
      <c r="B50" s="5">
        <v>4.9404063484220521E-3</v>
      </c>
      <c r="C50" s="15">
        <v>4.9404063484220521E-3</v>
      </c>
      <c r="D50" s="5">
        <v>1.8065141527723975E-2</v>
      </c>
      <c r="E50" s="5">
        <v>-3.5176861442250801E-3</v>
      </c>
      <c r="F50" s="5">
        <v>2.9770945986998549E-3</v>
      </c>
      <c r="G50" s="5">
        <v>0</v>
      </c>
      <c r="H50" s="5">
        <v>9.2000000000000082E-2</v>
      </c>
      <c r="I50" s="167">
        <f t="shared" si="8"/>
        <v>-2.1866288319480889E-3</v>
      </c>
      <c r="S50" s="7">
        <v>44894</v>
      </c>
      <c r="T50" s="168" t="e" cm="1">
        <f t="array" ref="T50">MMULT(C50:I50,#REF!)</f>
        <v>#REF!</v>
      </c>
      <c r="U50" s="1"/>
    </row>
    <row r="51" spans="1:21" x14ac:dyDescent="0.3">
      <c r="A51" s="7">
        <v>44895</v>
      </c>
      <c r="B51" s="5">
        <v>1.2781908683094775E-2</v>
      </c>
      <c r="C51" s="15">
        <v>1.2781908683094775E-2</v>
      </c>
      <c r="D51" s="5">
        <v>2.3389028751632988E-2</v>
      </c>
      <c r="E51" s="5">
        <v>-3.5954762371707616E-3</v>
      </c>
      <c r="F51" s="5">
        <v>1.599224618366844E-2</v>
      </c>
      <c r="G51" s="5">
        <v>-5.600000000000005E-2</v>
      </c>
      <c r="H51" s="5">
        <v>-5.0999999999999712E-2</v>
      </c>
      <c r="I51" s="167">
        <f t="shared" si="8"/>
        <v>-1.3015151584968585E-2</v>
      </c>
      <c r="S51" s="7">
        <v>44895</v>
      </c>
      <c r="T51" s="168" t="e" cm="1">
        <f t="array" ref="T51">MMULT(C51:I51,#REF!)</f>
        <v>#REF!</v>
      </c>
      <c r="U51" s="1"/>
    </row>
    <row r="52" spans="1:21" x14ac:dyDescent="0.3">
      <c r="A52" s="7">
        <v>44896</v>
      </c>
      <c r="B52" s="5">
        <v>1.8384806747163408E-2</v>
      </c>
      <c r="C52" s="15">
        <v>1.8384806747163408E-2</v>
      </c>
      <c r="D52" s="5">
        <v>8.2098995161889645E-3</v>
      </c>
      <c r="E52" s="5">
        <v>6.2327778506758771E-3</v>
      </c>
      <c r="F52" s="5">
        <v>5.9623181492961079E-4</v>
      </c>
      <c r="G52" s="5">
        <v>7.4999999999999956E-2</v>
      </c>
      <c r="H52" s="5">
        <v>0.17099999999999982</v>
      </c>
      <c r="I52" s="167">
        <f t="shared" si="8"/>
        <v>1.5396014368738829E-2</v>
      </c>
      <c r="S52" s="7">
        <v>44896</v>
      </c>
      <c r="T52" s="168" t="e" cm="1">
        <f t="array" ref="T52">MMULT(C52:I52,#REF!)</f>
        <v>#REF!</v>
      </c>
      <c r="U52" s="1"/>
    </row>
    <row r="53" spans="1:21" ht="15" thickBot="1" x14ac:dyDescent="0.35">
      <c r="A53" s="7">
        <v>44897</v>
      </c>
      <c r="B53" s="5">
        <v>-3.4556720686368713E-3</v>
      </c>
      <c r="C53" s="15">
        <v>-3.4556720686368713E-3</v>
      </c>
      <c r="D53" s="5">
        <v>-1.583944246343744E-2</v>
      </c>
      <c r="E53" s="5">
        <v>-9.7802699354505884E-4</v>
      </c>
      <c r="F53" s="5">
        <v>1.1857943034203369E-2</v>
      </c>
      <c r="G53" s="5">
        <v>-1.6000000000000014E-2</v>
      </c>
      <c r="H53" s="5">
        <v>-7.099999999999973E-2</v>
      </c>
      <c r="I53" s="167">
        <f t="shared" si="8"/>
        <v>-1.1261711219273758E-2</v>
      </c>
      <c r="S53" s="166">
        <v>44897</v>
      </c>
      <c r="T53" s="165" t="e" cm="1">
        <f t="array" ref="T53">MMULT(C53:I53,#REF!)</f>
        <v>#REF!</v>
      </c>
      <c r="U53" s="2"/>
    </row>
    <row r="54" spans="1:21" ht="15" thickBot="1" x14ac:dyDescent="0.35">
      <c r="A54" s="164" t="s">
        <v>193</v>
      </c>
      <c r="B54" s="155"/>
      <c r="C54" s="163">
        <f t="shared" ref="C54:I54" si="9">AVERAGE(C34:C53)</f>
        <v>3.3919790858708198E-3</v>
      </c>
      <c r="D54" s="161">
        <f t="shared" si="9"/>
        <v>2.9884025855319929E-3</v>
      </c>
      <c r="E54" s="160">
        <f t="shared" si="9"/>
        <v>4.3294340703755258E-3</v>
      </c>
      <c r="F54" s="162">
        <f t="shared" si="9"/>
        <v>4.3632969496793638E-3</v>
      </c>
      <c r="G54" s="161">
        <f t="shared" si="9"/>
        <v>7.3500000000000006E-3</v>
      </c>
      <c r="H54" s="161">
        <f t="shared" si="9"/>
        <v>3.4800000000000011E-2</v>
      </c>
      <c r="I54" s="160">
        <f t="shared" si="9"/>
        <v>-5.928971517101683E-4</v>
      </c>
      <c r="K54" s="11"/>
      <c r="L54" s="159"/>
    </row>
    <row r="55" spans="1:21" x14ac:dyDescent="0.3">
      <c r="A55" s="11"/>
      <c r="K55" s="11"/>
      <c r="L55" s="159"/>
    </row>
    <row r="57" spans="1:21" x14ac:dyDescent="0.3">
      <c r="B57" s="12"/>
    </row>
    <row r="58" spans="1:21" x14ac:dyDescent="0.3">
      <c r="B58" s="11"/>
    </row>
    <row r="59" spans="1:21" x14ac:dyDescent="0.3">
      <c r="B59" s="11"/>
    </row>
    <row r="60" spans="1:21" x14ac:dyDescent="0.3">
      <c r="B60" s="11"/>
      <c r="I60" s="158"/>
      <c r="J60" s="158"/>
      <c r="K60" s="158"/>
      <c r="L60" s="158"/>
      <c r="M60" s="158"/>
      <c r="N60" s="158"/>
      <c r="O60" s="158"/>
      <c r="P60" s="158"/>
    </row>
    <row r="61" spans="1:21" x14ac:dyDescent="0.3">
      <c r="B61" s="11"/>
    </row>
    <row r="62" spans="1:21" x14ac:dyDescent="0.3">
      <c r="B62" s="11"/>
    </row>
    <row r="63" spans="1:21" x14ac:dyDescent="0.3">
      <c r="B63" s="11"/>
    </row>
    <row r="64" spans="1:21" x14ac:dyDescent="0.3">
      <c r="B64" s="11"/>
    </row>
    <row r="65" spans="2:2" x14ac:dyDescent="0.3">
      <c r="B65" s="11"/>
    </row>
    <row r="66" spans="2:2" x14ac:dyDescent="0.3">
      <c r="B66" s="11"/>
    </row>
    <row r="67" spans="2:2" x14ac:dyDescent="0.3">
      <c r="B67" s="11"/>
    </row>
    <row r="68" spans="2:2" x14ac:dyDescent="0.3">
      <c r="B68" s="11"/>
    </row>
    <row r="69" spans="2:2" x14ac:dyDescent="0.3">
      <c r="B69" s="11"/>
    </row>
    <row r="70" spans="2:2" x14ac:dyDescent="0.3">
      <c r="B70" s="11"/>
    </row>
    <row r="71" spans="2:2" x14ac:dyDescent="0.3">
      <c r="B71" s="11"/>
    </row>
    <row r="72" spans="2:2" x14ac:dyDescent="0.3">
      <c r="B72" s="11"/>
    </row>
    <row r="73" spans="2:2" x14ac:dyDescent="0.3">
      <c r="B73" s="11"/>
    </row>
    <row r="74" spans="2:2" x14ac:dyDescent="0.3">
      <c r="B74" s="11"/>
    </row>
    <row r="75" spans="2:2" x14ac:dyDescent="0.3">
      <c r="B75" s="11"/>
    </row>
    <row r="76" spans="2:2" x14ac:dyDescent="0.3">
      <c r="B76" s="11"/>
    </row>
    <row r="77" spans="2:2" x14ac:dyDescent="0.3">
      <c r="B77" s="11"/>
    </row>
    <row r="78" spans="2:2" x14ac:dyDescent="0.3">
      <c r="B78" s="11"/>
    </row>
    <row r="79" spans="2:2" x14ac:dyDescent="0.3">
      <c r="B79" s="11"/>
    </row>
  </sheetData>
  <mergeCells count="8">
    <mergeCell ref="S2:T2"/>
    <mergeCell ref="N1:Q1"/>
    <mergeCell ref="A31:H31"/>
    <mergeCell ref="S31:U31"/>
    <mergeCell ref="B1:D1"/>
    <mergeCell ref="E1:G1"/>
    <mergeCell ref="J1:M1"/>
    <mergeCell ref="J31:Q3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EE77F-757B-4092-9D59-E8577429E2B8}">
  <dimension ref="A1:U44"/>
  <sheetViews>
    <sheetView zoomScaleNormal="100" workbookViewId="0"/>
  </sheetViews>
  <sheetFormatPr defaultRowHeight="14.4" x14ac:dyDescent="0.3"/>
  <cols>
    <col min="1" max="1" width="10.5546875" bestFit="1" customWidth="1"/>
    <col min="7" max="7" width="9.109375" bestFit="1" customWidth="1"/>
    <col min="9" max="9" width="10.5546875" bestFit="1" customWidth="1"/>
  </cols>
  <sheetData>
    <row r="1" spans="1:21" ht="15" thickBot="1" x14ac:dyDescent="0.35">
      <c r="A1" s="13" t="s">
        <v>10</v>
      </c>
      <c r="B1" s="424" t="s">
        <v>22</v>
      </c>
      <c r="C1" s="425"/>
      <c r="D1" s="426"/>
      <c r="E1" s="424" t="s">
        <v>23</v>
      </c>
      <c r="F1" s="425"/>
      <c r="G1" s="426"/>
      <c r="H1" s="5"/>
      <c r="I1" s="13" t="s">
        <v>10</v>
      </c>
      <c r="J1" s="424" t="s">
        <v>24</v>
      </c>
      <c r="K1" s="425"/>
      <c r="L1" s="425"/>
      <c r="M1" s="425"/>
      <c r="N1" s="424" t="s">
        <v>25</v>
      </c>
      <c r="O1" s="425"/>
      <c r="P1" s="425"/>
      <c r="Q1" s="426"/>
      <c r="R1" s="5"/>
      <c r="S1" s="239" t="s">
        <v>26</v>
      </c>
      <c r="T1" s="157" t="s">
        <v>27</v>
      </c>
      <c r="U1" s="5"/>
    </row>
    <row r="2" spans="1:21" ht="15" thickBot="1" x14ac:dyDescent="0.35">
      <c r="A2" s="6" t="s">
        <v>10</v>
      </c>
      <c r="B2" s="6" t="s">
        <v>17</v>
      </c>
      <c r="C2" s="6" t="s">
        <v>16</v>
      </c>
      <c r="D2" s="6" t="s">
        <v>15</v>
      </c>
      <c r="E2" s="6" t="s">
        <v>17</v>
      </c>
      <c r="F2" s="6" t="s">
        <v>16</v>
      </c>
      <c r="G2" s="6" t="s">
        <v>15</v>
      </c>
      <c r="H2" s="5"/>
      <c r="I2" s="6" t="s">
        <v>10</v>
      </c>
      <c r="J2" s="6" t="s">
        <v>11</v>
      </c>
      <c r="K2" s="6" t="s">
        <v>12</v>
      </c>
      <c r="L2" s="6" t="s">
        <v>13</v>
      </c>
      <c r="M2" s="6" t="s">
        <v>14</v>
      </c>
      <c r="N2" s="6" t="s">
        <v>11</v>
      </c>
      <c r="O2" s="6" t="s">
        <v>12</v>
      </c>
      <c r="P2" s="6" t="s">
        <v>13</v>
      </c>
      <c r="Q2" s="6" t="s">
        <v>14</v>
      </c>
      <c r="R2" s="5"/>
      <c r="S2" s="439" t="s">
        <v>28</v>
      </c>
      <c r="T2" s="446"/>
      <c r="U2" s="5"/>
    </row>
    <row r="3" spans="1:21" x14ac:dyDescent="0.3">
      <c r="A3" s="12">
        <v>44869</v>
      </c>
      <c r="B3" s="17">
        <v>4.1640000000000003E-2</v>
      </c>
      <c r="C3" s="5">
        <v>4.6249999999999999E-2</v>
      </c>
      <c r="D3" s="5">
        <v>1.167E-2</v>
      </c>
      <c r="E3" s="5"/>
      <c r="F3" s="5"/>
      <c r="G3" s="5"/>
      <c r="H3" s="5"/>
      <c r="I3" s="12">
        <v>44869</v>
      </c>
      <c r="J3" s="5">
        <v>156.47</v>
      </c>
      <c r="K3" s="5">
        <v>25.219799999999999</v>
      </c>
      <c r="L3" s="5">
        <v>140.97</v>
      </c>
      <c r="M3" s="5">
        <v>155.77000000000001</v>
      </c>
      <c r="N3" s="5"/>
      <c r="O3" s="5"/>
      <c r="P3" s="5"/>
      <c r="Q3" s="5"/>
      <c r="R3" s="5"/>
      <c r="S3" s="15">
        <v>3770.55</v>
      </c>
      <c r="T3" s="5"/>
      <c r="U3" s="5"/>
    </row>
    <row r="4" spans="1:21" x14ac:dyDescent="0.3">
      <c r="A4" s="11">
        <v>44872</v>
      </c>
      <c r="B4" s="17">
        <v>4.2160000000000003E-2</v>
      </c>
      <c r="C4" s="5">
        <v>4.6440000000000002E-2</v>
      </c>
      <c r="D4" s="5">
        <v>1.155E-2</v>
      </c>
      <c r="E4" s="5">
        <f>(B4-B3)*(-1)</f>
        <v>-5.1999999999999963E-4</v>
      </c>
      <c r="F4" s="5">
        <f t="shared" ref="F4:G4" si="0">(C4-C3)*(-1)</f>
        <v>-1.9000000000000267E-4</v>
      </c>
      <c r="G4" s="5">
        <f t="shared" si="0"/>
        <v>1.2000000000000031E-4</v>
      </c>
      <c r="H4" s="5"/>
      <c r="I4" s="11">
        <v>44872</v>
      </c>
      <c r="J4" s="5">
        <v>155.85</v>
      </c>
      <c r="K4" s="5">
        <v>25.3081</v>
      </c>
      <c r="L4" s="5">
        <v>142.44999999999999</v>
      </c>
      <c r="M4" s="5">
        <v>157.35</v>
      </c>
      <c r="N4" s="5">
        <f>(J4-J3)/J3</f>
        <v>-3.9624209113568384E-3</v>
      </c>
      <c r="O4" s="5">
        <f t="shared" ref="O4:Q4" si="1">(K4-K3)/K3</f>
        <v>3.5012172975202129E-3</v>
      </c>
      <c r="P4" s="5">
        <f t="shared" si="1"/>
        <v>1.0498687664041922E-2</v>
      </c>
      <c r="Q4" s="5">
        <f t="shared" si="1"/>
        <v>1.0143159786865147E-2</v>
      </c>
      <c r="R4" s="5"/>
      <c r="S4" s="15">
        <v>3806.8</v>
      </c>
      <c r="T4" s="5">
        <f>(S4-S3)/S3</f>
        <v>9.613982045059739E-3</v>
      </c>
      <c r="U4" s="5"/>
    </row>
    <row r="5" spans="1:21" x14ac:dyDescent="0.3">
      <c r="A5" s="11">
        <v>44873</v>
      </c>
      <c r="B5" s="17">
        <v>4.1329999999999999E-2</v>
      </c>
      <c r="C5" s="5">
        <v>4.5429999999999998E-2</v>
      </c>
      <c r="D5" s="5">
        <v>1.098E-2</v>
      </c>
      <c r="E5" s="5">
        <f t="shared" ref="E5:E22" si="2">(B5-B4)*(-1)</f>
        <v>8.3000000000000435E-4</v>
      </c>
      <c r="F5" s="5">
        <f t="shared" ref="F5:F22" si="3">(C5-C4)*(-1)</f>
        <v>1.010000000000004E-3</v>
      </c>
      <c r="G5" s="5">
        <f t="shared" ref="G5:G22" si="4">(D5-D4)*(-1)</f>
        <v>5.6999999999999933E-4</v>
      </c>
      <c r="H5" s="5"/>
      <c r="I5" s="11">
        <v>44873</v>
      </c>
      <c r="J5" s="5">
        <v>159.44999999999999</v>
      </c>
      <c r="K5" s="5">
        <v>25.237100000000002</v>
      </c>
      <c r="L5" s="5">
        <v>142.79</v>
      </c>
      <c r="M5" s="5">
        <v>159.63999999999999</v>
      </c>
      <c r="N5" s="5">
        <f t="shared" ref="N5:N32" si="5">(J5-J4)/J4</f>
        <v>2.3099133782483121E-2</v>
      </c>
      <c r="O5" s="5">
        <f t="shared" ref="O5:O32" si="6">(K5-K4)/K4</f>
        <v>-2.805425930828389E-3</v>
      </c>
      <c r="P5" s="5">
        <f t="shared" ref="P5:P32" si="7">(L5-L4)/L4</f>
        <v>2.3868023868024108E-3</v>
      </c>
      <c r="Q5" s="5">
        <f t="shared" ref="Q5:Q32" si="8">(M5-M4)/M4</f>
        <v>1.4553543056879517E-2</v>
      </c>
      <c r="R5" s="5"/>
      <c r="S5" s="15">
        <v>3828.11</v>
      </c>
      <c r="T5" s="5">
        <f t="shared" ref="T5:T32" si="9">(S5-S4)/S4</f>
        <v>5.5978774823999015E-3</v>
      </c>
      <c r="U5" s="5"/>
    </row>
    <row r="6" spans="1:21" x14ac:dyDescent="0.3">
      <c r="A6" s="11">
        <v>44874</v>
      </c>
      <c r="B6" s="17">
        <v>4.0980000000000003E-2</v>
      </c>
      <c r="C6" s="5">
        <v>4.4349999999999994E-2</v>
      </c>
      <c r="D6" s="5">
        <v>1.052E-2</v>
      </c>
      <c r="E6" s="5">
        <f t="shared" si="2"/>
        <v>3.4999999999999615E-4</v>
      </c>
      <c r="F6" s="5">
        <f t="shared" si="3"/>
        <v>1.0800000000000046E-3</v>
      </c>
      <c r="G6" s="5">
        <f t="shared" si="4"/>
        <v>4.6000000000000034E-4</v>
      </c>
      <c r="H6" s="5"/>
      <c r="I6" s="11">
        <v>44874</v>
      </c>
      <c r="J6" s="5">
        <v>158.65</v>
      </c>
      <c r="K6" s="5">
        <v>24.38</v>
      </c>
      <c r="L6" s="5">
        <v>139.47</v>
      </c>
      <c r="M6" s="5">
        <v>158.19999999999999</v>
      </c>
      <c r="N6" s="5">
        <f t="shared" si="5"/>
        <v>-5.017246785826171E-3</v>
      </c>
      <c r="O6" s="5">
        <f t="shared" si="6"/>
        <v>-3.3961905290227586E-2</v>
      </c>
      <c r="P6" s="5">
        <f t="shared" si="7"/>
        <v>-2.3250927936129935E-2</v>
      </c>
      <c r="Q6" s="5">
        <f t="shared" si="8"/>
        <v>-9.020295665246791E-3</v>
      </c>
      <c r="R6" s="5"/>
      <c r="S6" s="15">
        <v>3748.57</v>
      </c>
      <c r="T6" s="5">
        <f t="shared" si="9"/>
        <v>-2.0777877333723421E-2</v>
      </c>
      <c r="U6" s="5"/>
    </row>
    <row r="7" spans="1:21" x14ac:dyDescent="0.3">
      <c r="A7" s="11">
        <v>44875</v>
      </c>
      <c r="B7" s="17">
        <v>3.8190000000000002E-2</v>
      </c>
      <c r="C7" s="5">
        <v>4.1609999999999994E-2</v>
      </c>
      <c r="D7" s="5">
        <v>9.4299999999999991E-3</v>
      </c>
      <c r="E7" s="5">
        <f t="shared" si="2"/>
        <v>2.7900000000000008E-3</v>
      </c>
      <c r="F7" s="5">
        <f t="shared" si="3"/>
        <v>2.7399999999999994E-3</v>
      </c>
      <c r="G7" s="5">
        <f t="shared" si="4"/>
        <v>1.0900000000000007E-3</v>
      </c>
      <c r="H7" s="5"/>
      <c r="I7" s="11">
        <v>44875</v>
      </c>
      <c r="J7" s="5">
        <v>163.47999999999999</v>
      </c>
      <c r="K7" s="5">
        <v>25.44</v>
      </c>
      <c r="L7" s="5">
        <v>142.36000000000001</v>
      </c>
      <c r="M7" s="5">
        <v>161.22</v>
      </c>
      <c r="N7" s="5">
        <f t="shared" si="5"/>
        <v>3.0444374409076481E-2</v>
      </c>
      <c r="O7" s="5">
        <f t="shared" si="6"/>
        <v>4.3478260869565313E-2</v>
      </c>
      <c r="P7" s="5">
        <f t="shared" si="7"/>
        <v>2.0721302072130313E-2</v>
      </c>
      <c r="Q7" s="5">
        <f t="shared" si="8"/>
        <v>1.9089759797724464E-2</v>
      </c>
      <c r="R7" s="5"/>
      <c r="S7" s="15">
        <v>3956.37</v>
      </c>
      <c r="T7" s="5">
        <f t="shared" si="9"/>
        <v>5.5434472345454323E-2</v>
      </c>
      <c r="U7" s="5"/>
    </row>
    <row r="8" spans="1:21" x14ac:dyDescent="0.3">
      <c r="A8" s="11">
        <v>44876</v>
      </c>
      <c r="B8" s="17">
        <v>3.8580000000000003E-2</v>
      </c>
      <c r="C8" s="5">
        <v>4.3619999999999999E-2</v>
      </c>
      <c r="D8" s="5">
        <v>1.0669999999999999E-2</v>
      </c>
      <c r="E8" s="5">
        <f t="shared" si="2"/>
        <v>-3.9000000000000146E-4</v>
      </c>
      <c r="F8" s="5">
        <f t="shared" si="3"/>
        <v>-2.0100000000000048E-3</v>
      </c>
      <c r="G8" s="5">
        <f t="shared" si="4"/>
        <v>-1.2399999999999998E-3</v>
      </c>
      <c r="H8" s="5"/>
      <c r="I8" s="11">
        <v>44876</v>
      </c>
      <c r="J8" s="5">
        <v>164.56</v>
      </c>
      <c r="K8" s="5">
        <v>26.154599999999999</v>
      </c>
      <c r="L8" s="5">
        <v>142.58000000000001</v>
      </c>
      <c r="M8" s="5">
        <v>158.16</v>
      </c>
      <c r="N8" s="5">
        <f t="shared" si="5"/>
        <v>6.6063126988011537E-3</v>
      </c>
      <c r="O8" s="5">
        <f t="shared" si="6"/>
        <v>2.8089622641509323E-2</v>
      </c>
      <c r="P8" s="5">
        <f t="shared" si="7"/>
        <v>1.5453779151446954E-3</v>
      </c>
      <c r="Q8" s="5">
        <f t="shared" si="8"/>
        <v>-1.8980275400074447E-2</v>
      </c>
      <c r="R8" s="5"/>
      <c r="S8" s="15">
        <v>3992.93</v>
      </c>
      <c r="T8" s="5">
        <f t="shared" si="9"/>
        <v>9.2407939601199963E-3</v>
      </c>
      <c r="U8" s="5"/>
    </row>
    <row r="9" spans="1:21" x14ac:dyDescent="0.3">
      <c r="A9" s="11">
        <v>44879</v>
      </c>
      <c r="B9" s="17">
        <v>3.7769999999999998E-2</v>
      </c>
      <c r="C9" s="5">
        <v>4.3319999999999997E-2</v>
      </c>
      <c r="D9" s="5">
        <v>1.0820000000000001E-2</v>
      </c>
      <c r="E9" s="5">
        <f t="shared" si="2"/>
        <v>8.1000000000000516E-4</v>
      </c>
      <c r="F9" s="5">
        <f t="shared" si="3"/>
        <v>3.0000000000000165E-4</v>
      </c>
      <c r="G9" s="5">
        <f t="shared" si="4"/>
        <v>-1.5000000000000256E-4</v>
      </c>
      <c r="H9" s="5"/>
      <c r="I9" s="11">
        <v>44879</v>
      </c>
      <c r="J9" s="5">
        <v>164.92</v>
      </c>
      <c r="K9" s="5">
        <v>25.62</v>
      </c>
      <c r="L9" s="5">
        <v>138.38999999999999</v>
      </c>
      <c r="M9" s="5">
        <v>157.59</v>
      </c>
      <c r="N9" s="5">
        <f t="shared" si="5"/>
        <v>2.1876519202721511E-3</v>
      </c>
      <c r="O9" s="5">
        <f t="shared" si="6"/>
        <v>-2.0439999082379298E-2</v>
      </c>
      <c r="P9" s="5">
        <f t="shared" si="7"/>
        <v>-2.938701080095403E-2</v>
      </c>
      <c r="Q9" s="5">
        <f t="shared" si="8"/>
        <v>-3.6039453717753743E-3</v>
      </c>
      <c r="R9" s="5"/>
      <c r="S9" s="15">
        <v>3957.25</v>
      </c>
      <c r="T9" s="5">
        <f t="shared" si="9"/>
        <v>-8.9357940159231035E-3</v>
      </c>
      <c r="U9" s="5"/>
    </row>
    <row r="10" spans="1:21" x14ac:dyDescent="0.3">
      <c r="A10" s="11">
        <v>44880</v>
      </c>
      <c r="B10" s="17">
        <v>3.6929999999999998E-2</v>
      </c>
      <c r="C10" s="5">
        <v>4.2099999999999999E-2</v>
      </c>
      <c r="D10" s="5">
        <v>1.043E-2</v>
      </c>
      <c r="E10" s="5">
        <f t="shared" si="2"/>
        <v>8.4000000000000047E-4</v>
      </c>
      <c r="F10" s="5">
        <f t="shared" si="3"/>
        <v>1.2199999999999989E-3</v>
      </c>
      <c r="G10" s="5">
        <f t="shared" si="4"/>
        <v>3.9000000000000146E-4</v>
      </c>
      <c r="H10" s="5"/>
      <c r="I10" s="11">
        <v>44880</v>
      </c>
      <c r="J10" s="5">
        <v>165.5</v>
      </c>
      <c r="K10" s="5">
        <v>25.87</v>
      </c>
      <c r="L10" s="5">
        <v>147.44</v>
      </c>
      <c r="M10" s="5">
        <v>157.09</v>
      </c>
      <c r="N10" s="5">
        <f t="shared" si="5"/>
        <v>3.5168566577735419E-3</v>
      </c>
      <c r="O10" s="5">
        <f t="shared" si="6"/>
        <v>9.7580015612802502E-3</v>
      </c>
      <c r="P10" s="5">
        <f t="shared" si="7"/>
        <v>6.5394898475323454E-2</v>
      </c>
      <c r="Q10" s="5">
        <f t="shared" si="8"/>
        <v>-3.1727901516593691E-3</v>
      </c>
      <c r="R10" s="5"/>
      <c r="S10" s="15">
        <v>3991.73</v>
      </c>
      <c r="T10" s="5">
        <f t="shared" si="9"/>
        <v>8.7131214858803506E-3</v>
      </c>
      <c r="U10" s="5"/>
    </row>
    <row r="11" spans="1:21" x14ac:dyDescent="0.3">
      <c r="A11" s="11">
        <v>44881</v>
      </c>
      <c r="B11" s="17">
        <v>3.771E-2</v>
      </c>
      <c r="C11" s="5">
        <v>4.0869999999999997E-2</v>
      </c>
      <c r="D11" s="5">
        <v>9.9299999999999996E-3</v>
      </c>
      <c r="E11" s="5">
        <f t="shared" si="2"/>
        <v>-7.8000000000000291E-4</v>
      </c>
      <c r="F11" s="5">
        <f t="shared" si="3"/>
        <v>1.2300000000000019E-3</v>
      </c>
      <c r="G11" s="5">
        <f t="shared" si="4"/>
        <v>5.0000000000000044E-4</v>
      </c>
      <c r="H11" s="5"/>
      <c r="I11" s="11">
        <v>44881</v>
      </c>
      <c r="J11" s="5">
        <v>165.12</v>
      </c>
      <c r="K11" s="5">
        <v>25.77</v>
      </c>
      <c r="L11" s="5">
        <v>148.5</v>
      </c>
      <c r="M11" s="5">
        <v>158.08000000000001</v>
      </c>
      <c r="N11" s="5">
        <f t="shared" si="5"/>
        <v>-2.2960725075528428E-3</v>
      </c>
      <c r="O11" s="5">
        <f t="shared" si="6"/>
        <v>-3.8654812524159805E-3</v>
      </c>
      <c r="P11" s="5">
        <f t="shared" si="7"/>
        <v>7.1893651654910623E-3</v>
      </c>
      <c r="Q11" s="5">
        <f t="shared" si="8"/>
        <v>6.3021198039341086E-3</v>
      </c>
      <c r="R11" s="5"/>
      <c r="S11" s="15">
        <v>3958.79</v>
      </c>
      <c r="T11" s="5">
        <f t="shared" si="9"/>
        <v>-8.2520611363995199E-3</v>
      </c>
      <c r="U11" s="5"/>
    </row>
    <row r="12" spans="1:21" x14ac:dyDescent="0.3">
      <c r="A12" s="11">
        <v>44882</v>
      </c>
      <c r="B12" s="17">
        <v>3.8269999999999998E-2</v>
      </c>
      <c r="C12" s="5">
        <v>4.0849999999999997E-2</v>
      </c>
      <c r="D12" s="5">
        <v>1.0209999999999999E-2</v>
      </c>
      <c r="E12" s="5">
        <f t="shared" si="2"/>
        <v>-5.59999999999998E-4</v>
      </c>
      <c r="F12" s="5">
        <f t="shared" si="3"/>
        <v>1.9999999999999185E-5</v>
      </c>
      <c r="G12" s="5">
        <f t="shared" si="4"/>
        <v>-2.79999999999999E-4</v>
      </c>
      <c r="H12" s="5"/>
      <c r="I12" s="11">
        <v>44882</v>
      </c>
      <c r="J12" s="5">
        <v>163.92</v>
      </c>
      <c r="K12" s="5">
        <v>25.39</v>
      </c>
      <c r="L12" s="5">
        <v>148</v>
      </c>
      <c r="M12" s="5">
        <v>159.09</v>
      </c>
      <c r="N12" s="5">
        <f t="shared" si="5"/>
        <v>-7.2674418604652194E-3</v>
      </c>
      <c r="O12" s="5">
        <f t="shared" si="6"/>
        <v>-1.4745828482731821E-2</v>
      </c>
      <c r="P12" s="5">
        <f t="shared" si="7"/>
        <v>-3.3670033670033669E-3</v>
      </c>
      <c r="Q12" s="5">
        <f t="shared" si="8"/>
        <v>6.3891700404857723E-3</v>
      </c>
      <c r="R12" s="5"/>
      <c r="S12" s="15">
        <v>3946.56</v>
      </c>
      <c r="T12" s="5">
        <f t="shared" si="9"/>
        <v>-3.0893277996559602E-3</v>
      </c>
      <c r="U12" s="5"/>
    </row>
    <row r="13" spans="1:21" x14ac:dyDescent="0.3">
      <c r="A13" s="11">
        <v>44883</v>
      </c>
      <c r="B13" s="17">
        <v>3.8330000000000003E-2</v>
      </c>
      <c r="C13" s="5">
        <v>4.0500000000000001E-2</v>
      </c>
      <c r="D13" s="5">
        <v>0.01</v>
      </c>
      <c r="E13" s="5">
        <f t="shared" si="2"/>
        <v>-6.0000000000004494E-5</v>
      </c>
      <c r="F13" s="5">
        <f t="shared" si="3"/>
        <v>3.4999999999999615E-4</v>
      </c>
      <c r="G13" s="5">
        <f t="shared" si="4"/>
        <v>2.0999999999999838E-4</v>
      </c>
      <c r="H13" s="5"/>
      <c r="I13" s="11">
        <v>44883</v>
      </c>
      <c r="J13" s="5">
        <v>162.79</v>
      </c>
      <c r="K13" s="5">
        <v>25.0669</v>
      </c>
      <c r="L13" s="5">
        <v>150.22999999999999</v>
      </c>
      <c r="M13" s="5">
        <v>161.18</v>
      </c>
      <c r="N13" s="5">
        <f t="shared" si="5"/>
        <v>-6.8936066373840622E-3</v>
      </c>
      <c r="O13" s="5">
        <f t="shared" si="6"/>
        <v>-1.2725482473414736E-2</v>
      </c>
      <c r="P13" s="5">
        <f t="shared" si="7"/>
        <v>1.5067567567567499E-2</v>
      </c>
      <c r="Q13" s="5">
        <f t="shared" si="8"/>
        <v>1.3137217926959604E-2</v>
      </c>
      <c r="R13" s="5"/>
      <c r="S13" s="15">
        <v>3965.34</v>
      </c>
      <c r="T13" s="5">
        <f t="shared" si="9"/>
        <v>4.7585745560691341E-3</v>
      </c>
      <c r="U13" s="5"/>
    </row>
    <row r="14" spans="1:21" x14ac:dyDescent="0.3">
      <c r="A14" s="11">
        <v>44886</v>
      </c>
      <c r="B14" s="17">
        <v>3.7580000000000002E-2</v>
      </c>
      <c r="C14" s="5">
        <v>4.0919999999999998E-2</v>
      </c>
      <c r="D14" s="5">
        <v>9.6499999999999989E-3</v>
      </c>
      <c r="E14" s="5">
        <f t="shared" si="2"/>
        <v>7.5000000000000067E-4</v>
      </c>
      <c r="F14" s="5">
        <f t="shared" si="3"/>
        <v>-4.1999999999999676E-4</v>
      </c>
      <c r="G14" s="5">
        <f t="shared" si="4"/>
        <v>3.5000000000000135E-4</v>
      </c>
      <c r="H14" s="5"/>
      <c r="I14" s="11">
        <v>44886</v>
      </c>
      <c r="J14" s="5">
        <v>161.88</v>
      </c>
      <c r="K14" s="5">
        <v>24.8</v>
      </c>
      <c r="L14" s="5">
        <v>151.15</v>
      </c>
      <c r="M14" s="5">
        <v>162.80000000000001</v>
      </c>
      <c r="N14" s="5">
        <f t="shared" si="5"/>
        <v>-5.5900239572455107E-3</v>
      </c>
      <c r="O14" s="5">
        <f t="shared" si="6"/>
        <v>-1.0647507270544011E-2</v>
      </c>
      <c r="P14" s="5">
        <f t="shared" si="7"/>
        <v>6.1239432869601013E-3</v>
      </c>
      <c r="Q14" s="5">
        <f t="shared" si="8"/>
        <v>1.0050874798362107E-2</v>
      </c>
      <c r="R14" s="5"/>
      <c r="S14" s="15">
        <v>3949.94</v>
      </c>
      <c r="T14" s="5">
        <f t="shared" si="9"/>
        <v>-3.8836518432215374E-3</v>
      </c>
      <c r="U14" s="5"/>
    </row>
    <row r="15" spans="1:21" x14ac:dyDescent="0.3">
      <c r="A15" s="11">
        <v>44887</v>
      </c>
      <c r="B15" s="17">
        <v>3.6999999999999998E-2</v>
      </c>
      <c r="C15" s="5">
        <v>4.0679999999999994E-2</v>
      </c>
      <c r="D15" s="5">
        <v>9.7199999999999995E-3</v>
      </c>
      <c r="E15" s="5">
        <f t="shared" si="2"/>
        <v>5.8000000000000412E-4</v>
      </c>
      <c r="F15" s="5">
        <f t="shared" si="3"/>
        <v>2.400000000000041E-4</v>
      </c>
      <c r="G15" s="5">
        <f t="shared" si="4"/>
        <v>-7.0000000000000617E-5</v>
      </c>
      <c r="H15" s="5"/>
      <c r="I15" s="11">
        <v>44887</v>
      </c>
      <c r="J15" s="5">
        <v>162.07</v>
      </c>
      <c r="K15" s="5">
        <v>25.619900000000001</v>
      </c>
      <c r="L15" s="5">
        <v>151.69</v>
      </c>
      <c r="M15" s="5">
        <v>163.24</v>
      </c>
      <c r="N15" s="5">
        <f t="shared" si="5"/>
        <v>1.1737089201877794E-3</v>
      </c>
      <c r="O15" s="5">
        <f t="shared" si="6"/>
        <v>3.3060483870967765E-2</v>
      </c>
      <c r="P15" s="5">
        <f t="shared" si="7"/>
        <v>3.5726099900760307E-3</v>
      </c>
      <c r="Q15" s="5">
        <f t="shared" si="8"/>
        <v>2.7027027027026885E-3</v>
      </c>
      <c r="R15" s="5"/>
      <c r="S15" s="15">
        <v>4003.58</v>
      </c>
      <c r="T15" s="5">
        <f t="shared" si="9"/>
        <v>1.3579953113211814E-2</v>
      </c>
      <c r="U15" s="5"/>
    </row>
    <row r="16" spans="1:21" x14ac:dyDescent="0.3">
      <c r="A16" s="11">
        <v>44888</v>
      </c>
      <c r="B16" s="17">
        <v>3.6880000000000003E-2</v>
      </c>
      <c r="C16" s="5">
        <v>3.968E-2</v>
      </c>
      <c r="D16" s="5">
        <v>9.6699999999999998E-3</v>
      </c>
      <c r="E16" s="5">
        <f t="shared" si="2"/>
        <v>1.1999999999999511E-4</v>
      </c>
      <c r="F16" s="5">
        <f t="shared" si="3"/>
        <v>9.9999999999999395E-4</v>
      </c>
      <c r="G16" s="5">
        <f t="shared" si="4"/>
        <v>4.9999999999999697E-5</v>
      </c>
      <c r="H16" s="5"/>
      <c r="I16" s="11">
        <v>44888</v>
      </c>
      <c r="J16" s="5">
        <v>163.08000000000001</v>
      </c>
      <c r="K16" s="5">
        <v>26.13</v>
      </c>
      <c r="L16" s="5">
        <v>152.41999999999999</v>
      </c>
      <c r="M16" s="5">
        <v>164.01</v>
      </c>
      <c r="N16" s="5">
        <f t="shared" si="5"/>
        <v>6.2318751156908705E-3</v>
      </c>
      <c r="O16" s="5">
        <f t="shared" si="6"/>
        <v>1.991030409954753E-2</v>
      </c>
      <c r="P16" s="5">
        <f t="shared" si="7"/>
        <v>4.8124464368118521E-3</v>
      </c>
      <c r="Q16" s="5">
        <f t="shared" si="8"/>
        <v>4.7169811320753596E-3</v>
      </c>
      <c r="R16" s="5"/>
      <c r="S16" s="15">
        <v>4027.26</v>
      </c>
      <c r="T16" s="5">
        <f t="shared" si="9"/>
        <v>5.9147063378277168E-3</v>
      </c>
      <c r="U16" s="5"/>
    </row>
    <row r="17" spans="1:21" x14ac:dyDescent="0.3">
      <c r="A17" s="11">
        <v>44889</v>
      </c>
      <c r="B17" s="17">
        <v>3.6850000000000001E-2</v>
      </c>
      <c r="C17" s="5">
        <v>3.8309999999999997E-2</v>
      </c>
      <c r="D17" s="5">
        <v>9.3400000000000011E-3</v>
      </c>
      <c r="E17" s="5">
        <f t="shared" si="2"/>
        <v>3.0000000000002247E-5</v>
      </c>
      <c r="F17" s="5">
        <f t="shared" si="3"/>
        <v>1.3700000000000032E-3</v>
      </c>
      <c r="G17" s="5">
        <f t="shared" si="4"/>
        <v>3.299999999999987E-4</v>
      </c>
      <c r="H17" s="5"/>
      <c r="I17" s="11">
        <v>44889</v>
      </c>
      <c r="J17" s="5">
        <v>163.08000000000001</v>
      </c>
      <c r="K17" s="5">
        <v>26.13</v>
      </c>
      <c r="L17" s="5">
        <v>152.41999999999999</v>
      </c>
      <c r="M17" s="5">
        <v>164.01</v>
      </c>
      <c r="N17" s="5">
        <f t="shared" si="5"/>
        <v>0</v>
      </c>
      <c r="O17" s="5">
        <f t="shared" si="6"/>
        <v>0</v>
      </c>
      <c r="P17" s="5">
        <f t="shared" si="7"/>
        <v>0</v>
      </c>
      <c r="Q17" s="5">
        <f t="shared" si="8"/>
        <v>0</v>
      </c>
      <c r="R17" s="5"/>
      <c r="S17" s="15">
        <v>4027.26</v>
      </c>
      <c r="T17" s="5">
        <f t="shared" si="9"/>
        <v>0</v>
      </c>
      <c r="U17" s="5"/>
    </row>
    <row r="18" spans="1:21" x14ac:dyDescent="0.3">
      <c r="A18" s="11">
        <v>44890</v>
      </c>
      <c r="B18" s="17">
        <v>3.7490000000000002E-2</v>
      </c>
      <c r="C18" s="5">
        <v>4.0090000000000001E-2</v>
      </c>
      <c r="D18" s="5">
        <v>1.038E-2</v>
      </c>
      <c r="E18" s="5">
        <f t="shared" si="2"/>
        <v>-6.4000000000000168E-4</v>
      </c>
      <c r="F18" s="5">
        <f t="shared" si="3"/>
        <v>-1.7800000000000038E-3</v>
      </c>
      <c r="G18" s="5">
        <f t="shared" si="4"/>
        <v>-1.0399999999999993E-3</v>
      </c>
      <c r="H18" s="5"/>
      <c r="I18" s="11">
        <v>44890</v>
      </c>
      <c r="J18" s="5">
        <v>163.22</v>
      </c>
      <c r="K18" s="5">
        <v>26.48</v>
      </c>
      <c r="L18" s="5">
        <v>153.07</v>
      </c>
      <c r="M18" s="5">
        <v>164.46</v>
      </c>
      <c r="N18" s="5">
        <f t="shared" si="5"/>
        <v>8.5847436840805951E-4</v>
      </c>
      <c r="O18" s="5">
        <f t="shared" si="6"/>
        <v>1.3394565633371658E-2</v>
      </c>
      <c r="P18" s="5">
        <f t="shared" si="7"/>
        <v>4.2645322136202974E-3</v>
      </c>
      <c r="Q18" s="5">
        <f t="shared" si="8"/>
        <v>2.7437351381014393E-3</v>
      </c>
      <c r="R18" s="5"/>
      <c r="S18" s="15">
        <v>4026.12</v>
      </c>
      <c r="T18" s="5">
        <f t="shared" si="9"/>
        <v>-2.8307087200735176E-4</v>
      </c>
      <c r="U18" s="5"/>
    </row>
    <row r="19" spans="1:21" x14ac:dyDescent="0.3">
      <c r="A19" s="11">
        <v>44893</v>
      </c>
      <c r="B19" s="17">
        <v>3.6060000000000002E-2</v>
      </c>
      <c r="C19" s="5">
        <v>4.07E-2</v>
      </c>
      <c r="D19" s="5">
        <v>1.023E-2</v>
      </c>
      <c r="E19" s="5">
        <f t="shared" si="2"/>
        <v>1.4300000000000007E-3</v>
      </c>
      <c r="F19" s="5">
        <f t="shared" si="3"/>
        <v>-6.0999999999999943E-4</v>
      </c>
      <c r="G19" s="5">
        <f t="shared" si="4"/>
        <v>1.5000000000000083E-4</v>
      </c>
      <c r="H19" s="5"/>
      <c r="I19" s="11">
        <v>44893</v>
      </c>
      <c r="J19" s="5">
        <v>161.93</v>
      </c>
      <c r="K19" s="5">
        <v>25.79</v>
      </c>
      <c r="L19" s="5">
        <v>153.51</v>
      </c>
      <c r="M19" s="5">
        <v>164.59</v>
      </c>
      <c r="N19" s="5">
        <f t="shared" si="5"/>
        <v>-7.903443205489474E-3</v>
      </c>
      <c r="O19" s="5">
        <f t="shared" si="6"/>
        <v>-2.6057401812688868E-2</v>
      </c>
      <c r="P19" s="5">
        <f t="shared" si="7"/>
        <v>2.8745018618932367E-3</v>
      </c>
      <c r="Q19" s="5">
        <f t="shared" si="8"/>
        <v>7.904657667517661E-4</v>
      </c>
      <c r="R19" s="5"/>
      <c r="S19" s="15">
        <v>3963.94</v>
      </c>
      <c r="T19" s="5">
        <f t="shared" si="9"/>
        <v>-1.5444149702443007E-2</v>
      </c>
      <c r="U19" s="5"/>
    </row>
    <row r="20" spans="1:21" x14ac:dyDescent="0.3">
      <c r="A20" s="11">
        <v>44894</v>
      </c>
      <c r="B20" s="17">
        <v>3.5110000000000002E-2</v>
      </c>
      <c r="C20" s="5">
        <v>3.9780000000000003E-2</v>
      </c>
      <c r="D20" s="5">
        <v>1.023E-2</v>
      </c>
      <c r="E20" s="5">
        <f t="shared" si="2"/>
        <v>9.4999999999999946E-4</v>
      </c>
      <c r="F20" s="5">
        <f t="shared" si="3"/>
        <v>9.1999999999999721E-4</v>
      </c>
      <c r="G20" s="5">
        <v>0</v>
      </c>
      <c r="H20" s="5"/>
      <c r="I20" s="11">
        <v>44894</v>
      </c>
      <c r="J20" s="5">
        <v>162.72999999999999</v>
      </c>
      <c r="K20" s="5">
        <v>26.2559</v>
      </c>
      <c r="L20" s="5">
        <v>152.97</v>
      </c>
      <c r="M20" s="5">
        <v>165.08</v>
      </c>
      <c r="N20" s="5">
        <f t="shared" si="5"/>
        <v>4.9404063484220521E-3</v>
      </c>
      <c r="O20" s="5">
        <f t="shared" si="6"/>
        <v>1.8065141527723975E-2</v>
      </c>
      <c r="P20" s="5">
        <f t="shared" si="7"/>
        <v>-3.5176861442250801E-3</v>
      </c>
      <c r="Q20" s="5">
        <f t="shared" si="8"/>
        <v>2.9770945986998549E-3</v>
      </c>
      <c r="R20" s="5"/>
      <c r="S20" s="15">
        <v>3957.63</v>
      </c>
      <c r="T20" s="5">
        <f t="shared" si="9"/>
        <v>-1.5918505325509329E-3</v>
      </c>
      <c r="U20" s="5"/>
    </row>
    <row r="21" spans="1:21" x14ac:dyDescent="0.3">
      <c r="A21" s="11">
        <v>44895</v>
      </c>
      <c r="B21" s="17">
        <v>3.4939999999999999E-2</v>
      </c>
      <c r="C21" s="5">
        <v>4.0289999999999999E-2</v>
      </c>
      <c r="D21" s="5">
        <v>1.0789999999999999E-2</v>
      </c>
      <c r="E21" s="5">
        <f t="shared" si="2"/>
        <v>1.7000000000000348E-4</v>
      </c>
      <c r="F21" s="5">
        <f t="shared" si="3"/>
        <v>-5.0999999999999657E-4</v>
      </c>
      <c r="G21" s="5">
        <f t="shared" si="4"/>
        <v>-5.5999999999999973E-4</v>
      </c>
      <c r="H21" s="5"/>
      <c r="I21" s="11">
        <v>44895</v>
      </c>
      <c r="J21" s="5">
        <v>164.81</v>
      </c>
      <c r="K21" s="5">
        <v>26.87</v>
      </c>
      <c r="L21" s="5">
        <v>152.41999999999999</v>
      </c>
      <c r="M21" s="5">
        <v>167.72</v>
      </c>
      <c r="N21" s="5">
        <f t="shared" si="5"/>
        <v>1.2781908683094775E-2</v>
      </c>
      <c r="O21" s="5">
        <f t="shared" si="6"/>
        <v>2.3389028751632988E-2</v>
      </c>
      <c r="P21" s="5">
        <f t="shared" si="7"/>
        <v>-3.5954762371707616E-3</v>
      </c>
      <c r="Q21" s="5">
        <f t="shared" si="8"/>
        <v>1.599224618366844E-2</v>
      </c>
      <c r="R21" s="5"/>
      <c r="S21" s="15">
        <v>4080.11</v>
      </c>
      <c r="T21" s="5">
        <f t="shared" si="9"/>
        <v>3.094781472750106E-2</v>
      </c>
      <c r="U21" s="5"/>
    </row>
    <row r="22" spans="1:21" x14ac:dyDescent="0.3">
      <c r="A22" s="11">
        <v>44896</v>
      </c>
      <c r="B22" s="17">
        <v>3.585E-2</v>
      </c>
      <c r="C22" s="5">
        <v>3.8580000000000003E-2</v>
      </c>
      <c r="D22" s="5">
        <v>1.004E-2</v>
      </c>
      <c r="E22" s="5">
        <f t="shared" si="2"/>
        <v>-9.1000000000000109E-4</v>
      </c>
      <c r="F22" s="5">
        <f t="shared" si="3"/>
        <v>1.7099999999999962E-3</v>
      </c>
      <c r="G22" s="5">
        <f t="shared" si="4"/>
        <v>7.4999999999999893E-4</v>
      </c>
      <c r="H22" s="5"/>
      <c r="I22" s="11">
        <v>44896</v>
      </c>
      <c r="J22" s="5">
        <v>167.84</v>
      </c>
      <c r="K22" s="5">
        <v>27.090599999999998</v>
      </c>
      <c r="L22" s="5">
        <v>153.37</v>
      </c>
      <c r="M22" s="5">
        <v>167.82</v>
      </c>
      <c r="N22" s="5">
        <f t="shared" si="5"/>
        <v>1.8384806747163408E-2</v>
      </c>
      <c r="O22" s="5">
        <f t="shared" si="6"/>
        <v>8.2098995161889645E-3</v>
      </c>
      <c r="P22" s="5">
        <f t="shared" si="7"/>
        <v>6.2327778506758771E-3</v>
      </c>
      <c r="Q22" s="5">
        <f t="shared" si="8"/>
        <v>5.9623181492961079E-4</v>
      </c>
      <c r="R22" s="5"/>
      <c r="S22" s="15">
        <v>4076.57</v>
      </c>
      <c r="T22" s="5">
        <f t="shared" si="9"/>
        <v>-8.6762366700896877E-4</v>
      </c>
      <c r="U22" s="5"/>
    </row>
    <row r="23" spans="1:21" x14ac:dyDescent="0.3">
      <c r="A23" s="26">
        <v>44897</v>
      </c>
      <c r="B23">
        <v>3.4939999999999999E-2</v>
      </c>
      <c r="C23">
        <v>3.9289999999999999E-2</v>
      </c>
      <c r="D23">
        <v>1.0200000000000001E-2</v>
      </c>
      <c r="E23" s="5">
        <f t="shared" ref="E23:E32" si="10">(B23-B22)*(-1)</f>
        <v>9.1000000000000109E-4</v>
      </c>
      <c r="F23" s="5">
        <f t="shared" ref="F23:F32" si="11">(C23-C22)*(-1)</f>
        <v>-7.0999999999999536E-4</v>
      </c>
      <c r="G23" s="5">
        <f t="shared" ref="G23:G32" si="12">(D23-D22)*(-1)</f>
        <v>-1.6000000000000042E-4</v>
      </c>
      <c r="H23" s="5"/>
      <c r="I23" s="11">
        <v>44897</v>
      </c>
      <c r="J23" s="5">
        <v>167.26</v>
      </c>
      <c r="K23" s="5">
        <v>26.6615</v>
      </c>
      <c r="L23" s="5">
        <v>153.22</v>
      </c>
      <c r="M23" s="5">
        <v>169.81</v>
      </c>
      <c r="N23" s="5">
        <f t="shared" si="5"/>
        <v>-3.4556720686368713E-3</v>
      </c>
      <c r="O23" s="5">
        <f t="shared" si="6"/>
        <v>-1.583944246343744E-2</v>
      </c>
      <c r="P23" s="5">
        <f t="shared" si="7"/>
        <v>-9.7802699354505884E-4</v>
      </c>
      <c r="Q23" s="5">
        <f t="shared" si="8"/>
        <v>1.1857943034203369E-2</v>
      </c>
      <c r="R23" s="5"/>
      <c r="S23" s="15">
        <v>4071.7</v>
      </c>
      <c r="T23" s="5">
        <f t="shared" si="9"/>
        <v>-1.1946317615054679E-3</v>
      </c>
      <c r="U23" s="5"/>
    </row>
    <row r="24" spans="1:21" x14ac:dyDescent="0.3">
      <c r="A24" s="26">
        <v>44900</v>
      </c>
      <c r="B24">
        <v>3.585E-2</v>
      </c>
      <c r="C24">
        <v>3.9199999999999999E-2</v>
      </c>
      <c r="D24">
        <v>1.057E-2</v>
      </c>
      <c r="E24" s="5">
        <f t="shared" si="10"/>
        <v>-9.1000000000000109E-4</v>
      </c>
      <c r="F24" s="5">
        <f t="shared" si="11"/>
        <v>8.9999999999999802E-5</v>
      </c>
      <c r="G24" s="5">
        <f t="shared" si="12"/>
        <v>-3.699999999999988E-4</v>
      </c>
      <c r="H24" s="5"/>
      <c r="I24" s="26">
        <v>44900</v>
      </c>
      <c r="J24">
        <v>164.39</v>
      </c>
      <c r="K24">
        <v>26.2256</v>
      </c>
      <c r="L24">
        <v>151.65</v>
      </c>
      <c r="M24">
        <v>167.79</v>
      </c>
      <c r="N24" s="5">
        <f t="shared" si="5"/>
        <v>-1.715891426521586E-2</v>
      </c>
      <c r="O24" s="5">
        <f t="shared" si="6"/>
        <v>-1.6349417699679319E-2</v>
      </c>
      <c r="P24" s="5">
        <f t="shared" si="7"/>
        <v>-1.0246704085628463E-2</v>
      </c>
      <c r="Q24" s="5">
        <f t="shared" si="8"/>
        <v>-1.1895648077262884E-2</v>
      </c>
      <c r="S24">
        <v>3998.84</v>
      </c>
      <c r="T24" s="5">
        <f t="shared" si="9"/>
        <v>-1.7894245646781364E-2</v>
      </c>
    </row>
    <row r="25" spans="1:21" x14ac:dyDescent="0.3">
      <c r="A25" s="26">
        <v>44901</v>
      </c>
      <c r="B25">
        <v>3.533E-2</v>
      </c>
      <c r="C25">
        <v>3.8210000000000001E-2</v>
      </c>
      <c r="D25">
        <v>9.8200000000000006E-3</v>
      </c>
      <c r="E25" s="5">
        <f t="shared" si="10"/>
        <v>5.1999999999999963E-4</v>
      </c>
      <c r="F25" s="5">
        <f t="shared" si="11"/>
        <v>9.8999999999999783E-4</v>
      </c>
      <c r="G25" s="5">
        <f t="shared" si="12"/>
        <v>7.4999999999999893E-4</v>
      </c>
      <c r="H25" s="5"/>
      <c r="I25" s="26">
        <v>44901</v>
      </c>
      <c r="J25">
        <v>164.84</v>
      </c>
      <c r="K25">
        <v>25.75</v>
      </c>
      <c r="L25">
        <v>149.88999999999999</v>
      </c>
      <c r="M25">
        <v>165.56</v>
      </c>
      <c r="N25" s="5">
        <f t="shared" si="5"/>
        <v>2.7373927854493405E-3</v>
      </c>
      <c r="O25" s="5">
        <f t="shared" si="6"/>
        <v>-1.8134952107864071E-2</v>
      </c>
      <c r="P25" s="5">
        <f t="shared" si="7"/>
        <v>-1.1605670952852089E-2</v>
      </c>
      <c r="Q25" s="5">
        <f t="shared" si="8"/>
        <v>-1.3290422551999463E-2</v>
      </c>
      <c r="S25">
        <v>3941.26</v>
      </c>
      <c r="T25" s="5">
        <f t="shared" si="9"/>
        <v>-1.4399175760970663E-2</v>
      </c>
    </row>
    <row r="26" spans="1:21" x14ac:dyDescent="0.3">
      <c r="A26" s="26">
        <v>44902</v>
      </c>
      <c r="B26">
        <v>3.4250000000000003E-2</v>
      </c>
      <c r="C26">
        <v>3.771E-2</v>
      </c>
      <c r="D26">
        <v>1.0059999999999999E-2</v>
      </c>
      <c r="E26" s="5">
        <f t="shared" si="10"/>
        <v>1.0799999999999976E-3</v>
      </c>
      <c r="F26" s="5">
        <f t="shared" si="11"/>
        <v>5.0000000000000044E-4</v>
      </c>
      <c r="G26" s="5">
        <f t="shared" si="12"/>
        <v>-2.3999999999999889E-4</v>
      </c>
      <c r="H26" s="5"/>
      <c r="I26" s="26">
        <v>44902</v>
      </c>
      <c r="J26">
        <v>166.33</v>
      </c>
      <c r="K26">
        <v>25.501200000000001</v>
      </c>
      <c r="L26">
        <v>149.11000000000001</v>
      </c>
      <c r="M26">
        <v>165.21</v>
      </c>
      <c r="N26" s="5">
        <f t="shared" si="5"/>
        <v>9.0390681873332261E-3</v>
      </c>
      <c r="O26" s="5">
        <f t="shared" si="6"/>
        <v>-9.662135922330067E-3</v>
      </c>
      <c r="P26" s="5">
        <f t="shared" si="7"/>
        <v>-5.2038161318298274E-3</v>
      </c>
      <c r="Q26" s="5">
        <f t="shared" si="8"/>
        <v>-2.11403720705481E-3</v>
      </c>
      <c r="S26">
        <v>3933.92</v>
      </c>
      <c r="T26" s="5">
        <f t="shared" si="9"/>
        <v>-1.8623485890299409E-3</v>
      </c>
    </row>
    <row r="27" spans="1:21" x14ac:dyDescent="0.3">
      <c r="A27" s="26">
        <v>44903</v>
      </c>
      <c r="B27">
        <v>3.4869999999999998E-2</v>
      </c>
      <c r="C27">
        <v>3.8559999999999997E-2</v>
      </c>
      <c r="D27">
        <v>1.026E-2</v>
      </c>
      <c r="E27" s="5">
        <f t="shared" si="10"/>
        <v>-6.1999999999999555E-4</v>
      </c>
      <c r="F27" s="5">
        <f t="shared" si="11"/>
        <v>-8.4999999999999659E-4</v>
      </c>
      <c r="G27" s="5">
        <f t="shared" si="12"/>
        <v>-2.0000000000000052E-4</v>
      </c>
      <c r="H27" s="5"/>
      <c r="I27" s="26">
        <v>44903</v>
      </c>
      <c r="J27">
        <v>166.47</v>
      </c>
      <c r="K27">
        <v>25.72</v>
      </c>
      <c r="L27">
        <v>148.78</v>
      </c>
      <c r="M27">
        <v>166.01</v>
      </c>
      <c r="N27" s="5">
        <f t="shared" si="5"/>
        <v>8.4170023447355464E-4</v>
      </c>
      <c r="O27" s="5">
        <f t="shared" si="6"/>
        <v>8.5799883927030144E-3</v>
      </c>
      <c r="P27" s="5">
        <f t="shared" si="7"/>
        <v>-2.2131312453893934E-3</v>
      </c>
      <c r="Q27" s="5">
        <f t="shared" si="8"/>
        <v>4.842321893347757E-3</v>
      </c>
      <c r="S27">
        <v>3963.51</v>
      </c>
      <c r="T27" s="5">
        <f t="shared" si="9"/>
        <v>7.5217594663847115E-3</v>
      </c>
    </row>
    <row r="28" spans="1:21" x14ac:dyDescent="0.3">
      <c r="A28" s="26">
        <v>44904</v>
      </c>
      <c r="B28">
        <v>3.5839999999999997E-2</v>
      </c>
      <c r="C28">
        <v>3.9969999999999999E-2</v>
      </c>
      <c r="D28">
        <v>1.1220000000000001E-2</v>
      </c>
      <c r="E28" s="5">
        <f t="shared" si="10"/>
        <v>-9.6999999999999864E-4</v>
      </c>
      <c r="F28" s="5">
        <f t="shared" si="11"/>
        <v>-1.4100000000000015E-3</v>
      </c>
      <c r="G28" s="5">
        <f t="shared" si="12"/>
        <v>-9.6000000000000078E-4</v>
      </c>
      <c r="H28" s="5"/>
      <c r="I28" s="26">
        <v>44904</v>
      </c>
      <c r="J28">
        <v>167.06</v>
      </c>
      <c r="K28">
        <v>25.7713</v>
      </c>
      <c r="L28">
        <v>145.31</v>
      </c>
      <c r="M28">
        <v>166.83</v>
      </c>
      <c r="N28" s="5">
        <f t="shared" si="5"/>
        <v>3.544182134919225E-3</v>
      </c>
      <c r="O28" s="5">
        <f t="shared" si="6"/>
        <v>1.9945567651633452E-3</v>
      </c>
      <c r="P28" s="5">
        <f t="shared" si="7"/>
        <v>-2.3323027288614052E-2</v>
      </c>
      <c r="Q28" s="5">
        <f t="shared" si="8"/>
        <v>4.9394614782243334E-3</v>
      </c>
      <c r="S28">
        <v>3934.38</v>
      </c>
      <c r="T28" s="5">
        <f t="shared" si="9"/>
        <v>-7.349546235533683E-3</v>
      </c>
    </row>
    <row r="29" spans="1:21" x14ac:dyDescent="0.3">
      <c r="A29" s="26">
        <v>44907</v>
      </c>
      <c r="B29">
        <v>3.6139999999999999E-2</v>
      </c>
      <c r="C29">
        <v>3.9870000000000003E-2</v>
      </c>
      <c r="D29">
        <v>1.163E-2</v>
      </c>
      <c r="E29" s="5">
        <f t="shared" si="10"/>
        <v>-3.0000000000000165E-4</v>
      </c>
      <c r="F29" s="5">
        <f t="shared" si="11"/>
        <v>9.9999999999995925E-5</v>
      </c>
      <c r="G29" s="5">
        <f t="shared" si="12"/>
        <v>-4.0999999999999891E-4</v>
      </c>
      <c r="H29" s="5"/>
      <c r="I29" s="26">
        <v>44907</v>
      </c>
      <c r="J29">
        <v>165.68</v>
      </c>
      <c r="K29">
        <v>25.98</v>
      </c>
      <c r="L29">
        <v>148.02000000000001</v>
      </c>
      <c r="M29">
        <v>166.79</v>
      </c>
      <c r="N29" s="5">
        <f t="shared" si="5"/>
        <v>-8.2605052077097778E-3</v>
      </c>
      <c r="O29" s="5">
        <f t="shared" si="6"/>
        <v>8.0981557003333288E-3</v>
      </c>
      <c r="P29" s="5">
        <f t="shared" si="7"/>
        <v>1.8649783222076992E-2</v>
      </c>
      <c r="Q29" s="5">
        <f t="shared" si="8"/>
        <v>-2.3976503027045771E-4</v>
      </c>
      <c r="S29">
        <v>3990.56</v>
      </c>
      <c r="T29" s="5">
        <f t="shared" si="9"/>
        <v>1.4279251114533887E-2</v>
      </c>
    </row>
    <row r="30" spans="1:21" x14ac:dyDescent="0.3">
      <c r="A30" s="26">
        <v>44908</v>
      </c>
      <c r="B30">
        <v>3.508E-2</v>
      </c>
      <c r="C30">
        <v>3.9559999999999998E-2</v>
      </c>
      <c r="D30">
        <v>1.1439999999999999E-2</v>
      </c>
      <c r="E30" s="5">
        <f t="shared" si="10"/>
        <v>1.0599999999999984E-3</v>
      </c>
      <c r="F30" s="5">
        <f t="shared" si="11"/>
        <v>3.1000000000000472E-4</v>
      </c>
      <c r="G30" s="5">
        <f t="shared" si="12"/>
        <v>1.9000000000000093E-4</v>
      </c>
      <c r="H30" s="5"/>
      <c r="I30" s="26">
        <v>44908</v>
      </c>
      <c r="J30">
        <v>168.51</v>
      </c>
      <c r="K30">
        <v>26.700399999999998</v>
      </c>
      <c r="L30">
        <v>147.49</v>
      </c>
      <c r="M30">
        <v>166.75</v>
      </c>
      <c r="N30" s="5">
        <f t="shared" si="5"/>
        <v>1.7081120231771996E-2</v>
      </c>
      <c r="O30" s="5">
        <f t="shared" si="6"/>
        <v>2.77290223248652E-2</v>
      </c>
      <c r="P30" s="5">
        <f t="shared" si="7"/>
        <v>-3.58059721659236E-3</v>
      </c>
      <c r="Q30" s="5">
        <f t="shared" si="8"/>
        <v>-2.3982253132677045E-4</v>
      </c>
      <c r="S30">
        <v>4019.65</v>
      </c>
      <c r="T30" s="5">
        <f t="shared" si="9"/>
        <v>7.2897037007337686E-3</v>
      </c>
    </row>
    <row r="31" spans="1:21" x14ac:dyDescent="0.3">
      <c r="A31" s="26">
        <v>44909</v>
      </c>
      <c r="B31">
        <v>3.4790000000000001E-2</v>
      </c>
      <c r="C31">
        <v>4.0079999999999998E-2</v>
      </c>
      <c r="D31">
        <v>1.115E-2</v>
      </c>
      <c r="E31" s="5">
        <f t="shared" si="10"/>
        <v>2.8999999999999859E-4</v>
      </c>
      <c r="F31" s="5">
        <f t="shared" si="11"/>
        <v>-5.1999999999999963E-4</v>
      </c>
      <c r="G31" s="5">
        <f t="shared" si="12"/>
        <v>2.8999999999999859E-4</v>
      </c>
      <c r="H31" s="5"/>
      <c r="I31" s="26">
        <v>44909</v>
      </c>
      <c r="J31">
        <v>168.1</v>
      </c>
      <c r="K31">
        <v>26.53</v>
      </c>
      <c r="L31">
        <v>146.66999999999999</v>
      </c>
      <c r="M31">
        <v>166.54</v>
      </c>
      <c r="N31" s="5">
        <f t="shared" si="5"/>
        <v>-2.4330900243308799E-3</v>
      </c>
      <c r="O31" s="5">
        <f t="shared" si="6"/>
        <v>-6.3819268625188103E-3</v>
      </c>
      <c r="P31" s="5">
        <f t="shared" si="7"/>
        <v>-5.5596989626416808E-3</v>
      </c>
      <c r="Q31" s="5">
        <f t="shared" si="8"/>
        <v>-1.2593703148426265E-3</v>
      </c>
      <c r="S31">
        <v>3995.32</v>
      </c>
      <c r="T31" s="5">
        <f t="shared" si="9"/>
        <v>-6.052765788066107E-3</v>
      </c>
    </row>
    <row r="32" spans="1:21" x14ac:dyDescent="0.3">
      <c r="A32" s="26">
        <v>44910</v>
      </c>
      <c r="B32">
        <v>3.4790000000000001E-2</v>
      </c>
      <c r="C32">
        <v>4.2979999999999997E-2</v>
      </c>
      <c r="D32">
        <v>1.1859999999999999E-2</v>
      </c>
      <c r="E32" s="5">
        <f t="shared" si="10"/>
        <v>0</v>
      </c>
      <c r="F32" s="5">
        <f t="shared" si="11"/>
        <v>-2.8999999999999998E-3</v>
      </c>
      <c r="G32" s="5">
        <f t="shared" si="12"/>
        <v>-7.0999999999999883E-4</v>
      </c>
      <c r="H32" s="5"/>
      <c r="I32" s="26">
        <v>44910</v>
      </c>
      <c r="J32">
        <v>165.63499999999999</v>
      </c>
      <c r="K32">
        <v>26.01</v>
      </c>
      <c r="L32">
        <v>144.59</v>
      </c>
      <c r="M32">
        <v>163.77000000000001</v>
      </c>
      <c r="N32" s="5">
        <f t="shared" si="5"/>
        <v>-1.4663890541344459E-2</v>
      </c>
      <c r="O32" s="5">
        <f t="shared" si="6"/>
        <v>-1.9600452318130401E-2</v>
      </c>
      <c r="P32" s="5">
        <f t="shared" si="7"/>
        <v>-1.418149587509364E-2</v>
      </c>
      <c r="Q32" s="5">
        <f t="shared" si="8"/>
        <v>-1.6632640807013221E-2</v>
      </c>
      <c r="S32">
        <v>3903.34</v>
      </c>
      <c r="T32" s="5">
        <f t="shared" si="9"/>
        <v>-2.3021935664727735E-2</v>
      </c>
    </row>
    <row r="33" spans="8:8" x14ac:dyDescent="0.3">
      <c r="H33" s="5"/>
    </row>
    <row r="34" spans="8:8" x14ac:dyDescent="0.3">
      <c r="H34" s="5" t="str">
        <f t="shared" ref="H34:H44" si="13">IF(I34=A34,"","F")</f>
        <v/>
      </c>
    </row>
    <row r="35" spans="8:8" x14ac:dyDescent="0.3">
      <c r="H35" s="5" t="str">
        <f t="shared" si="13"/>
        <v/>
      </c>
    </row>
    <row r="36" spans="8:8" x14ac:dyDescent="0.3">
      <c r="H36" s="5" t="str">
        <f t="shared" si="13"/>
        <v/>
      </c>
    </row>
    <row r="37" spans="8:8" x14ac:dyDescent="0.3">
      <c r="H37" s="5" t="str">
        <f t="shared" si="13"/>
        <v/>
      </c>
    </row>
    <row r="38" spans="8:8" x14ac:dyDescent="0.3">
      <c r="H38" s="5" t="str">
        <f t="shared" si="13"/>
        <v/>
      </c>
    </row>
    <row r="39" spans="8:8" x14ac:dyDescent="0.3">
      <c r="H39" s="5" t="str">
        <f t="shared" si="13"/>
        <v/>
      </c>
    </row>
    <row r="40" spans="8:8" x14ac:dyDescent="0.3">
      <c r="H40" s="5" t="str">
        <f t="shared" si="13"/>
        <v/>
      </c>
    </row>
    <row r="41" spans="8:8" x14ac:dyDescent="0.3">
      <c r="H41" s="5" t="str">
        <f t="shared" si="13"/>
        <v/>
      </c>
    </row>
    <row r="42" spans="8:8" x14ac:dyDescent="0.3">
      <c r="H42" s="5" t="str">
        <f t="shared" si="13"/>
        <v/>
      </c>
    </row>
    <row r="43" spans="8:8" x14ac:dyDescent="0.3">
      <c r="H43" s="5" t="str">
        <f t="shared" si="13"/>
        <v/>
      </c>
    </row>
    <row r="44" spans="8:8" x14ac:dyDescent="0.3">
      <c r="H44" s="5" t="str">
        <f t="shared" si="13"/>
        <v/>
      </c>
    </row>
  </sheetData>
  <mergeCells count="5">
    <mergeCell ref="S2:T2"/>
    <mergeCell ref="N1:Q1"/>
    <mergeCell ref="B1:D1"/>
    <mergeCell ref="E1:G1"/>
    <mergeCell ref="J1:M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6</vt:i4>
      </vt:variant>
    </vt:vector>
  </HeadingPairs>
  <TitlesOfParts>
    <vt:vector size="19" baseType="lpstr">
      <vt:lpstr>P&amp;L</vt:lpstr>
      <vt:lpstr>Drivers</vt:lpstr>
      <vt:lpstr>Black Litterman</vt:lpstr>
      <vt:lpstr>Kolmogorov-Smirnov</vt:lpstr>
      <vt:lpstr>Bogey Decomp.</vt:lpstr>
      <vt:lpstr>Weights and rets</vt:lpstr>
      <vt:lpstr>VaR &amp; ES (Total Portfolio)</vt:lpstr>
      <vt:lpstr>Historical Rets</vt:lpstr>
      <vt:lpstr>Performance Indicators</vt:lpstr>
      <vt:lpstr>VaR &amp; ES (EQ and ETFs)</vt:lpstr>
      <vt:lpstr>Sharpe Ratio 3rd Round</vt:lpstr>
      <vt:lpstr>Returns Data</vt:lpstr>
      <vt:lpstr>Returns Calculations</vt:lpstr>
      <vt:lpstr>covariance_matrix</vt:lpstr>
      <vt:lpstr>mkt_weights</vt:lpstr>
      <vt:lpstr>omega</vt:lpstr>
      <vt:lpstr>'Black Litterman'!varcov</vt:lpstr>
      <vt:lpstr>varcovar</vt:lpstr>
      <vt:lpstr>varcovar_4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Gabriele Bonvicini</dc:creator>
  <cp:lastModifiedBy>Gabriele Bonvicini</cp:lastModifiedBy>
  <dcterms:created xsi:type="dcterms:W3CDTF">2022-12-12T19:06:30Z</dcterms:created>
  <dcterms:modified xsi:type="dcterms:W3CDTF">2023-04-21T14:52:56Z</dcterms:modified>
</cp:coreProperties>
</file>